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WM updated to Mgmt\Power Cost Oragadam Formats\"/>
    </mc:Choice>
  </mc:AlternateContent>
  <xr:revisionPtr revIDLastSave="0" documentId="13_ncr:1_{42C8CE99-279C-4DAA-9532-952A0F26D659}" xr6:coauthVersionLast="47" xr6:coauthVersionMax="47" xr10:uidLastSave="{00000000-0000-0000-0000-000000000000}"/>
  <bookViews>
    <workbookView xWindow="-110" yWindow="-110" windowWidth="19420" windowHeight="10300" tabRatio="703" xr2:uid="{00000000-000D-0000-FFFF-FFFF00000000}"/>
  </bookViews>
  <sheets>
    <sheet name="Mannur 24-25" sheetId="2" r:id="rId1"/>
    <sheet name="Mannur" sheetId="1" r:id="rId2"/>
    <sheet name="Sheet1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</externalReferences>
  <definedNames>
    <definedName name="\\\121" localSheetId="0">#REF!</definedName>
    <definedName name="\\\121">#REF!</definedName>
    <definedName name="\\\121_12" localSheetId="0">#REF!</definedName>
    <definedName name="\\\121_12">#REF!</definedName>
    <definedName name="\\\121_12we" localSheetId="0">#REF!</definedName>
    <definedName name="\\\121_12we">#REF!</definedName>
    <definedName name="\\\121_23232" localSheetId="0">#REF!</definedName>
    <definedName name="\\\121_23232">#REF!</definedName>
    <definedName name="\\\121_reedd" localSheetId="0">#REF!</definedName>
    <definedName name="\\\121_reedd">#REF!</definedName>
    <definedName name="\\\123_32" localSheetId="0">#REF!</definedName>
    <definedName name="\\\123_32">#REF!</definedName>
    <definedName name="\\\123_ererer" localSheetId="0">#REF!</definedName>
    <definedName name="\\\123_ererer">#REF!</definedName>
    <definedName name="\\_312" localSheetId="0">#REF!</definedName>
    <definedName name="\\_312">#REF!</definedName>
    <definedName name="\1" localSheetId="0">#REF!</definedName>
    <definedName name="\1">#REF!</definedName>
    <definedName name="\1_1" localSheetId="0">#REF!</definedName>
    <definedName name="\1_1">#REF!</definedName>
    <definedName name="\1_1_11" localSheetId="0">#REF!</definedName>
    <definedName name="\1_1_11">#REF!</definedName>
    <definedName name="\1_1_2" localSheetId="0">#REF!</definedName>
    <definedName name="\1_1_2">#REF!</definedName>
    <definedName name="\1_12" localSheetId="0">#REF!</definedName>
    <definedName name="\1_12">#REF!</definedName>
    <definedName name="\1_12245" localSheetId="0">#REF!</definedName>
    <definedName name="\1_12245">#REF!</definedName>
    <definedName name="\1_234" localSheetId="0">#REF!</definedName>
    <definedName name="\1_234">#REF!</definedName>
    <definedName name="\1_2w" localSheetId="0">#REF!</definedName>
    <definedName name="\1_2w">#REF!</definedName>
    <definedName name="\1_332" localSheetId="0">#REF!</definedName>
    <definedName name="\1_332">#REF!</definedName>
    <definedName name="\1_45" localSheetId="0">#REF!</definedName>
    <definedName name="\1_45">#REF!</definedName>
    <definedName name="\1_45232323" localSheetId="0">#REF!</definedName>
    <definedName name="\1_45232323">#REF!</definedName>
    <definedName name="\1_4534" localSheetId="0">#REF!</definedName>
    <definedName name="\1_4534">#REF!</definedName>
    <definedName name="\1_45823DD" localSheetId="0">#REF!</definedName>
    <definedName name="\1_45823DD">#REF!</definedName>
    <definedName name="\1_789" localSheetId="0">#REF!</definedName>
    <definedName name="\1_789">#REF!</definedName>
    <definedName name="\1_78946" localSheetId="0">#REF!</definedName>
    <definedName name="\1_78946">#REF!</definedName>
    <definedName name="\1_aedaajnajksdh" localSheetId="0">#REF!</definedName>
    <definedName name="\1_aedaajnajksdh">#REF!</definedName>
    <definedName name="\1_as" localSheetId="0">#REF!</definedName>
    <definedName name="\1_as">#REF!</definedName>
    <definedName name="\1_ASDAW2" localSheetId="0">#REF!</definedName>
    <definedName name="\1_ASDAW2">#REF!</definedName>
    <definedName name="\1_asqwe" localSheetId="0">#REF!</definedName>
    <definedName name="\1_asqwe">#REF!</definedName>
    <definedName name="\1_dasd" localSheetId="0">#REF!</definedName>
    <definedName name="\1_dasd">#REF!</definedName>
    <definedName name="\1_daserezwasdas" localSheetId="0">#REF!</definedName>
    <definedName name="\1_daserezwasdas">#REF!</definedName>
    <definedName name="\1_DDRASDADF" localSheetId="0">#REF!</definedName>
    <definedName name="\1_DDRASDADF">#REF!</definedName>
    <definedName name="\1_dee" localSheetId="0">#REF!</definedName>
    <definedName name="\1_dee">#REF!</definedName>
    <definedName name="\1_der" localSheetId="0">#REF!</definedName>
    <definedName name="\1_der">#REF!</definedName>
    <definedName name="\1_derasd" localSheetId="0">#REF!</definedName>
    <definedName name="\1_derasd">#REF!</definedName>
    <definedName name="\1_DERECD" localSheetId="0">#REF!</definedName>
    <definedName name="\1_DERECD">#REF!</definedName>
    <definedName name="\1_DFER" localSheetId="0">#REF!</definedName>
    <definedName name="\1_DFER">#REF!</definedName>
    <definedName name="\1_dfwerw" localSheetId="0">#REF!</definedName>
    <definedName name="\1_dfwerw">#REF!</definedName>
    <definedName name="\1_dswdew" localSheetId="0">#REF!</definedName>
    <definedName name="\1_dswdew">#REF!</definedName>
    <definedName name="\1_dswe" localSheetId="0">#REF!</definedName>
    <definedName name="\1_dswe">#REF!</definedName>
    <definedName name="\1_dwe" localSheetId="0">#REF!</definedName>
    <definedName name="\1_dwe">#REF!</definedName>
    <definedName name="\1_dwew" localSheetId="0">#REF!</definedName>
    <definedName name="\1_dwew">#REF!</definedName>
    <definedName name="\1_easdawe" localSheetId="0">#REF!</definedName>
    <definedName name="\1_easdawe">#REF!</definedName>
    <definedName name="\1_FASD" localSheetId="0">#REF!</definedName>
    <definedName name="\1_FASD">#REF!</definedName>
    <definedName name="\1_FASDAS" localSheetId="0">#REF!</definedName>
    <definedName name="\1_FASDAS">#REF!</definedName>
    <definedName name="\1_FEDAADA" localSheetId="0">#REF!</definedName>
    <definedName name="\1_FEDAADA">#REF!</definedName>
    <definedName name="\1_FEE" localSheetId="0">#REF!</definedName>
    <definedName name="\1_FEE">#REF!</definedName>
    <definedName name="\1_fere" localSheetId="0">#REF!</definedName>
    <definedName name="\1_fere">#REF!</definedName>
    <definedName name="\1_FEREASD" localSheetId="0">#REF!</definedName>
    <definedName name="\1_FEREASD">#REF!</definedName>
    <definedName name="\1_FERSSFD" localSheetId="0">#REF!</definedName>
    <definedName name="\1_FERSSFD">#REF!</definedName>
    <definedName name="\1_FFERE" localSheetId="0">#REF!</definedName>
    <definedName name="\1_FFERE">#REF!</definedName>
    <definedName name="\1_fjksd" localSheetId="0">#REF!</definedName>
    <definedName name="\1_fjksd">#REF!</definedName>
    <definedName name="\1_frsdsd" localSheetId="0">#REF!</definedName>
    <definedName name="\1_frsdsd">#REF!</definedName>
    <definedName name="\1_FSD" localSheetId="0">#REF!</definedName>
    <definedName name="\1_FSD">#REF!</definedName>
    <definedName name="\1_fswerzxsdaer" localSheetId="0">#REF!</definedName>
    <definedName name="\1_fswerzxsdaer">#REF!</definedName>
    <definedName name="\1_GTSDFS" localSheetId="0">#REF!</definedName>
    <definedName name="\1_GTSDFS">#REF!</definedName>
    <definedName name="\1_r43" localSheetId="0">#REF!</definedName>
    <definedName name="\1_r43">#REF!</definedName>
    <definedName name="\1_re" localSheetId="0">#REF!</definedName>
    <definedName name="\1_re">#REF!</definedName>
    <definedName name="\1_red" localSheetId="0">#REF!</definedName>
    <definedName name="\1_red">#REF!</definedName>
    <definedName name="\1_redf" localSheetId="0">#REF!</definedName>
    <definedName name="\1_redf">#REF!</definedName>
    <definedName name="\1_redsa" localSheetId="0">#REF!</definedName>
    <definedName name="\1_redsa">#REF!</definedName>
    <definedName name="\1_rere" localSheetId="0">#REF!</definedName>
    <definedName name="\1_rere">#REF!</definedName>
    <definedName name="\1_resdasad" localSheetId="0">#REF!</definedName>
    <definedName name="\1_resdasad">#REF!</definedName>
    <definedName name="\1_rweua" localSheetId="0">#REF!</definedName>
    <definedName name="\1_rweua">#REF!</definedName>
    <definedName name="\1_SDFSDS" localSheetId="0">#REF!</definedName>
    <definedName name="\1_SDFSDS">#REF!</definedName>
    <definedName name="\1_SDfsf" localSheetId="0">#REF!</definedName>
    <definedName name="\1_SDfsf">#REF!</definedName>
    <definedName name="\1_serwe96" localSheetId="0">#REF!</definedName>
    <definedName name="\1_serwe96">#REF!</definedName>
    <definedName name="\1_TEAZAAAA" localSheetId="0">#REF!</definedName>
    <definedName name="\1_TEAZAAAA">#REF!</definedName>
    <definedName name="\1_tet" localSheetId="0">#REF!</definedName>
    <definedName name="\1_tet">#REF!</definedName>
    <definedName name="\111" localSheetId="0">#REF!</definedName>
    <definedName name="\111">#REF!</definedName>
    <definedName name="\1111111_saasd" localSheetId="0">#REF!</definedName>
    <definedName name="\1111111_saasd">#REF!</definedName>
    <definedName name="\1ASDaswe" localSheetId="0">#REF!</definedName>
    <definedName name="\1ASDaswe">#REF!</definedName>
    <definedName name="\1EWESD" localSheetId="0">#REF!</definedName>
    <definedName name="\1EWESD">#REF!</definedName>
    <definedName name="\1WERT" localSheetId="0">#REF!</definedName>
    <definedName name="\1WERT">#REF!</definedName>
    <definedName name="\2" localSheetId="0">#REF!</definedName>
    <definedName name="\2">#REF!</definedName>
    <definedName name="\a" localSheetId="0">#REF!</definedName>
    <definedName name="\a">#REF!</definedName>
    <definedName name="\a_1" localSheetId="0">#REF!</definedName>
    <definedName name="\a_1">#REF!</definedName>
    <definedName name="\a_23" localSheetId="0">#REF!</definedName>
    <definedName name="\a_23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'[1]VENTAS U1'!#REF!</definedName>
    <definedName name="\I">#REF!</definedName>
    <definedName name="\J">#REF!</definedName>
    <definedName name="\K">#REF!</definedName>
    <definedName name="\M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">"(BLACK)"</definedName>
    <definedName name="___________SM82">[2]oe!$GH$24</definedName>
    <definedName name="__________SM82">[2]oe!$GH$24</definedName>
    <definedName name="_________SM82">[2]oe!$GH$24</definedName>
    <definedName name="________SM82">[2]oe!$GH$24</definedName>
    <definedName name="_______SM82">[2]oe!$GH$24</definedName>
    <definedName name="______aaq12" localSheetId="0">#REF!</definedName>
    <definedName name="______aaq12">#REF!</definedName>
    <definedName name="______aaq12_1" localSheetId="0">#REF!</definedName>
    <definedName name="______aaq12_1">#REF!</definedName>
    <definedName name="______DAT1" localSheetId="0">[3]Sheet1!#REF!</definedName>
    <definedName name="______DAT1">[3]Sheet1!#REF!</definedName>
    <definedName name="______SM82">[2]oe!$GH$24</definedName>
    <definedName name="_____aaq12" localSheetId="0">#REF!</definedName>
    <definedName name="_____aaq12">#REF!</definedName>
    <definedName name="_____DAT1" localSheetId="0">[3]Sheet1!#REF!</definedName>
    <definedName name="_____DAT1">[3]Sheet1!#REF!</definedName>
    <definedName name="_____SM82">[2]oe!$GH$24</definedName>
    <definedName name="____aaq12" localSheetId="0">#REF!</definedName>
    <definedName name="____aaq12">#REF!</definedName>
    <definedName name="____CAL1">#REF!</definedName>
    <definedName name="____CAL2">#REF!</definedName>
    <definedName name="____DAT1" localSheetId="0">[3]Sheet1!#REF!</definedName>
    <definedName name="____DAT1">[3]Sheet1!#REF!</definedName>
    <definedName name="____INV1">#REF!</definedName>
    <definedName name="____INV2">#REF!</definedName>
    <definedName name="____NPV4">#REF!</definedName>
    <definedName name="____REF1">'[4]R&amp;R Short'!$K$16</definedName>
    <definedName name="____ROI4">#REF!</definedName>
    <definedName name="____SM82">[2]oe!$GH$24</definedName>
    <definedName name="____VC1">#REF!</definedName>
    <definedName name="____VC2">#REF!</definedName>
    <definedName name="___aaq12" localSheetId="0">#REF!</definedName>
    <definedName name="___aaq12">#REF!</definedName>
    <definedName name="___CAL1">#REF!</definedName>
    <definedName name="___CAL2">#REF!</definedName>
    <definedName name="___DAT1" localSheetId="0">[3]Sheet1!#REF!</definedName>
    <definedName name="___DAT1">[3]Sheet1!#REF!</definedName>
    <definedName name="___DAT10">'[5]Plant 4 Q4 data'!$J$2:$J$69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17" localSheetId="0">#REF!</definedName>
    <definedName name="___DAT17">#REF!</definedName>
    <definedName name="___DAT17_2" localSheetId="0">#REF!</definedName>
    <definedName name="___DAT17_2">#REF!</definedName>
    <definedName name="___DAT18" localSheetId="0">#REF!</definedName>
    <definedName name="___DAT18">#REF!</definedName>
    <definedName name="___DAT19" localSheetId="0">#REF!</definedName>
    <definedName name="___DAT19">#REF!</definedName>
    <definedName name="___DAT2" localSheetId="0">#REF!</definedName>
    <definedName name="___DAT2">#REF!</definedName>
    <definedName name="___DAT20" localSheetId="0">#REF!</definedName>
    <definedName name="___DAT20">#REF!</definedName>
    <definedName name="___DAT21" localSheetId="0">#REF!</definedName>
    <definedName name="___DAT21">#REF!</definedName>
    <definedName name="___DAT22" localSheetId="0">#REF!</definedName>
    <definedName name="___DAT22">#REF!</definedName>
    <definedName name="___DAT23" localSheetId="0">#REF!</definedName>
    <definedName name="___DAT23">#REF!</definedName>
    <definedName name="___DAT24" localSheetId="0">#REF!</definedName>
    <definedName name="___DAT24">#REF!</definedName>
    <definedName name="___DAT25" localSheetId="0">#REF!</definedName>
    <definedName name="___DAT25">#REF!</definedName>
    <definedName name="___DAT26" localSheetId="0">#REF!</definedName>
    <definedName name="___DAT26">#REF!</definedName>
    <definedName name="___DAT27" localSheetId="0">#REF!</definedName>
    <definedName name="___DAT27">#REF!</definedName>
    <definedName name="___DAT28" localSheetId="0">#REF!</definedName>
    <definedName name="___DAT28">#REF!</definedName>
    <definedName name="___DAT29" localSheetId="0">#REF!</definedName>
    <definedName name="___DAT29">#REF!</definedName>
    <definedName name="___DAT3" localSheetId="0">#REF!</definedName>
    <definedName name="___DAT3">#REF!</definedName>
    <definedName name="___DAT30" localSheetId="0">#REF!</definedName>
    <definedName name="___DAT30">#REF!</definedName>
    <definedName name="___DAT31" localSheetId="0">#REF!</definedName>
    <definedName name="___DAT31">#REF!</definedName>
    <definedName name="___DAT4" localSheetId="0">#REF!</definedName>
    <definedName name="___DAT4">#REF!</definedName>
    <definedName name="___DAT4_1" localSheetId="0">#REF!</definedName>
    <definedName name="___DAT4_1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7_123" localSheetId="0">#REF!</definedName>
    <definedName name="___DAT7_123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INV1">#REF!</definedName>
    <definedName name="___INV2">#REF!</definedName>
    <definedName name="___NPV4">#REF!</definedName>
    <definedName name="___REF1">'[4]R&amp;R Short'!$K$16</definedName>
    <definedName name="___ROI4">#REF!</definedName>
    <definedName name="___SM82">[2]oe!$GH$24</definedName>
    <definedName name="___VC1">#REF!</definedName>
    <definedName name="___VC2">#REF!</definedName>
    <definedName name="__123_4233" localSheetId="0" hidden="1">'[6]5Y'!#REF!</definedName>
    <definedName name="__123_4233" hidden="1">'[6]5Y'!#REF!</definedName>
    <definedName name="__123Graph_A" localSheetId="0" hidden="1">'[6]5Y'!#REF!</definedName>
    <definedName name="__123Graph_A" hidden="1">'[6]5Y'!#REF!</definedName>
    <definedName name="__123Graph_AC1" hidden="1">[7]DIRCAR!$A$147:$H$147</definedName>
    <definedName name="__123Graph_AC10" hidden="1">[7]DIRCAR!$A$487:$H$487</definedName>
    <definedName name="__123Graph_AC2" hidden="1">[7]DIRCAR!$A$185:$H$185</definedName>
    <definedName name="__123Graph_AC3" hidden="1">[7]DIRCAR!$F$219:$H$219</definedName>
    <definedName name="__123Graph_AC4" hidden="1">[7]DIRCAR!$A$254:$I$254</definedName>
    <definedName name="__123Graph_AC5" hidden="1">[7]DIRCAR!$A$293:$I$293</definedName>
    <definedName name="__123Graph_AC6" hidden="1">[7]DIRCAR!$A$330:$H$330</definedName>
    <definedName name="__123Graph_AC7" hidden="1">[7]DIRCAR!$A$367:$I$367</definedName>
    <definedName name="__123Graph_AC8" hidden="1">[7]DIRCAR!$A$405:$I$405</definedName>
    <definedName name="__123Graph_AC9" hidden="1">[7]DIRCAR!$A$444:$H$444</definedName>
    <definedName name="__123Graph_Aer" localSheetId="0" hidden="1">'[6]5Y'!#REF!</definedName>
    <definedName name="__123Graph_Aer" hidden="1">'[6]5Y'!#REF!</definedName>
    <definedName name="__123Graph_AF1" hidden="1">[8]DIRZEN!$A$566:$I$566</definedName>
    <definedName name="__123Graph_AH11" hidden="1">[7]DIRCAR!$A$528:$H$528</definedName>
    <definedName name="__123Graph_AI1" hidden="1">[7]DIRCAR!$A$783:$H$783</definedName>
    <definedName name="__123Graph_AM1" hidden="1">[8]DIRZEN!$A$537:$I$537</definedName>
    <definedName name="__123Graph_AO1" hidden="1">[7]DIRCAR!$A$829:$H$829</definedName>
    <definedName name="__123Graph_AO2" hidden="1">[7]DIRCAR!$A$894:$F$894</definedName>
    <definedName name="__123Graph_AO4" hidden="1">[7]DIRCAR!$A$859:$H$859</definedName>
    <definedName name="__123Graph_AP1" hidden="1">[8]DIRZEN!$A$598:$F$598</definedName>
    <definedName name="__123Graph_APARETO" hidden="1">[9]FORD!#REF!</definedName>
    <definedName name="__123Graph_AQHTJ" hidden="1">[8]DIRZEN!$A$475:$I$475</definedName>
    <definedName name="__123Graph_ARAS2.PIC" hidden="1">[10]MESLL!$A$9:$H$9</definedName>
    <definedName name="__123Graph_ASUIRET" hidden="1">#REF!</definedName>
    <definedName name="__123Graph_AX19" hidden="1">[7]DIRCAR!$A$11:$H$11</definedName>
    <definedName name="__123Graph_AX31" hidden="1">[8]DIRZEN!$A$113:$I$113</definedName>
    <definedName name="__123Graph_AX32" hidden="1">[8]DIRZEN!$A$146:$H$146</definedName>
    <definedName name="__123Graph_AX33" hidden="1">[8]DIRZEN!$A$223:$H$223</definedName>
    <definedName name="__123Graph_AX34" hidden="1">[8]DIRZEN!$A$10:$I$10</definedName>
    <definedName name="__123Graph_AX36" hidden="1">[7]DIRCAR!$A$571:$I$571</definedName>
    <definedName name="__123Graph_AX37" hidden="1">[7]DIRCAR!$A$608:$I$608</definedName>
    <definedName name="__123Graph_AX40" hidden="1">[7]DIRCAR!$A$651:$H$651</definedName>
    <definedName name="__123Graph_AX42" hidden="1">[7]DIRCAR!$A$704:$H$704</definedName>
    <definedName name="__123Graph_AX52" hidden="1">[8]DIRZEN!$A$326:$I$326</definedName>
    <definedName name="__123Graph_AX53" hidden="1">[8]DIRZEN!$A$361:$I$361</definedName>
    <definedName name="__123Graph_AX54" hidden="1">[8]DIRZEN!$A$393:$I$393</definedName>
    <definedName name="__123Graph_AX55" hidden="1">[8]DIRZEN!$A$438:$H$438</definedName>
    <definedName name="__123Graph_AX59" hidden="1">[8]DIRZEN!$A$265:$H$265</definedName>
    <definedName name="__123Graph_AX60" hidden="1">[8]DIRZEN!$A$297:$H$297</definedName>
    <definedName name="__123Graph_AX65" hidden="1">[8]DIRZEN!$A$187:$I$187</definedName>
    <definedName name="__123Graph_AX70" hidden="1">[8]DIRZEN!$A$507:$I$507</definedName>
    <definedName name="__123Graph_B" localSheetId="0" hidden="1">[11]DATA_SHEET!#REF!</definedName>
    <definedName name="__123Graph_B" hidden="1">[11]DATA_SHEET!#REF!</definedName>
    <definedName name="__123Graph_BF1" hidden="1">[8]DIRZEN!$A$567:$I$567</definedName>
    <definedName name="__123Graph_BP1" hidden="1">[7]DIRCAR!$A$745:$H$745</definedName>
    <definedName name="__123Graph_BSUIRET" hidden="1">#REF!</definedName>
    <definedName name="__123Graph_BX31" hidden="1">[7]DIRCAR!$A$41:$H$41</definedName>
    <definedName name="__123Graph_BX32" hidden="1">[8]DIRZEN!$A$147:$H$147</definedName>
    <definedName name="__123Graph_BX36" hidden="1">[7]DIRCAR!$A$572:$I$572</definedName>
    <definedName name="__123Graph_BX70" hidden="1">[8]DIRZEN!$A$508:$I$508</definedName>
    <definedName name="__123Graph_C" localSheetId="0" hidden="1">[11]DATA_SHEET!#REF!</definedName>
    <definedName name="__123Graph_C" hidden="1">[11]DATA_SHEET!#REF!</definedName>
    <definedName name="__123Graph_D" localSheetId="0" hidden="1">[11]DATA_SHEET!#REF!</definedName>
    <definedName name="__123Graph_D" hidden="1">[11]DATA_SHEET!#REF!</definedName>
    <definedName name="__123Graph_E" localSheetId="0" hidden="1">[11]DATA_SHEET!#REF!</definedName>
    <definedName name="__123Graph_E" hidden="1">[11]DATA_SHEET!#REF!</definedName>
    <definedName name="__123Graph_F" localSheetId="0" hidden="1">[11]DATA_SHEET!#REF!</definedName>
    <definedName name="__123Graph_F" hidden="1">[11]DATA_SHEET!#REF!</definedName>
    <definedName name="__123Graph_LBL_A" localSheetId="0" hidden="1">'[6]5Y'!#REF!</definedName>
    <definedName name="__123Graph_LBL_A" hidden="1">'[6]5Y'!#REF!</definedName>
    <definedName name="__123Graph_LBL_AC1" hidden="1">[7]DIRCAR!$A$147:$H$147</definedName>
    <definedName name="__123Graph_LBL_AC10" hidden="1">[7]DIRCAR!$A$487:$H$487</definedName>
    <definedName name="__123Graph_LBL_AC2" hidden="1">[7]DIRCAR!$A$185:$H$185</definedName>
    <definedName name="__123Graph_LBL_AC3" hidden="1">[7]DIRCAR!$F$219:$H$219</definedName>
    <definedName name="__123Graph_LBL_AC4" hidden="1">[7]DIRCAR!$A$254:$I$254</definedName>
    <definedName name="__123Graph_LBL_AC5" hidden="1">[7]DIRCAR!$A$293:$I$293</definedName>
    <definedName name="__123Graph_LBL_AC6" hidden="1">[7]DIRCAR!$A$330:$H$330</definedName>
    <definedName name="__123Graph_LBL_AC7" hidden="1">[7]DIRCAR!$A$367:$I$367</definedName>
    <definedName name="__123Graph_LBL_AC8" hidden="1">[7]DIRCAR!$A$405:$I$405</definedName>
    <definedName name="__123Graph_LBL_AC9" hidden="1">[7]DIRCAR!$A$444:$H$444</definedName>
    <definedName name="__123Graph_LBL_AF1" hidden="1">[8]DIRZEN!$A$566:$I$566</definedName>
    <definedName name="__123Graph_LBL_AH11" hidden="1">[7]DIRCAR!$A$528:$H$528</definedName>
    <definedName name="__123Graph_LBL_AI1" hidden="1">[7]DIRCAR!$A$783:$H$783</definedName>
    <definedName name="__123Graph_LBL_AM1" hidden="1">[8]DIRZEN!$A$537:$I$537</definedName>
    <definedName name="__123Graph_LBL_AO1" hidden="1">[7]DIRCAR!$A$829:$H$829</definedName>
    <definedName name="__123Graph_LBL_AO2" hidden="1">[7]DIRCAR!$A$894:$F$894</definedName>
    <definedName name="__123Graph_LBL_AO4" hidden="1">[7]DIRCAR!$A$859:$H$859</definedName>
    <definedName name="__123Graph_LBL_AP1" hidden="1">[8]DIRZEN!$A$598:$F$598</definedName>
    <definedName name="__123Graph_LBL_APARETO" hidden="1">[9]FORD!#REF!</definedName>
    <definedName name="__123Graph_LBL_AQHTJ" hidden="1">[8]DIRZEN!$A$475:$I$475</definedName>
    <definedName name="__123Graph_LBL_AX19" hidden="1">[7]DIRCAR!$A$11:$H$11</definedName>
    <definedName name="__123Graph_LBL_AX31" hidden="1">[8]DIRZEN!$A$113:$I$113</definedName>
    <definedName name="__123Graph_LBL_AX32" hidden="1">[8]DIRZEN!$A$146:$H$146</definedName>
    <definedName name="__123Graph_LBL_AX33" hidden="1">[8]DIRZEN!$A$223:$H$223</definedName>
    <definedName name="__123Graph_LBL_AX34" hidden="1">[8]DIRZEN!$A$10:$I$10</definedName>
    <definedName name="__123Graph_LBL_AX36" hidden="1">[7]DIRCAR!$A$571:$I$571</definedName>
    <definedName name="__123Graph_LBL_AX37" hidden="1">[7]DIRCAR!$A$608:$I$608</definedName>
    <definedName name="__123Graph_LBL_AX40" hidden="1">[7]DIRCAR!$A$651:$H$651</definedName>
    <definedName name="__123Graph_LBL_AX42" hidden="1">[7]DIRCAR!$A$704:$H$704</definedName>
    <definedName name="__123Graph_LBL_AX52" hidden="1">[8]DIRZEN!$A$326:$I$326</definedName>
    <definedName name="__123Graph_LBL_AX53" hidden="1">[8]DIRZEN!$A$361:$I$361</definedName>
    <definedName name="__123Graph_LBL_AX54" hidden="1">[8]DIRZEN!$A$393:$I$393</definedName>
    <definedName name="__123Graph_LBL_AX55" hidden="1">[8]DIRZEN!$A$438:$H$438</definedName>
    <definedName name="__123Graph_LBL_AX59" hidden="1">[8]DIRZEN!$A$265:$H$265</definedName>
    <definedName name="__123Graph_LBL_AX60" hidden="1">[8]DIRZEN!$A$297:$H$297</definedName>
    <definedName name="__123Graph_LBL_AX65" hidden="1">[8]DIRZEN!$A$187:$I$187</definedName>
    <definedName name="__123Graph_LBL_AX70" hidden="1">[8]DIRZEN!$A$507:$I$507</definedName>
    <definedName name="__123Graph_LBL_B" localSheetId="0" hidden="1">'[6]5Y'!#REF!</definedName>
    <definedName name="__123Graph_LBL_B" hidden="1">'[6]5Y'!#REF!</definedName>
    <definedName name="__123Graph_LBL_BF1" hidden="1">[8]DIRZEN!$A$567:$I$567</definedName>
    <definedName name="__123Graph_LBL_BP1" hidden="1">[7]DIRCAR!$A$745:$H$745</definedName>
    <definedName name="__123Graph_LBL_BX31" hidden="1">[7]DIRCAR!$A$41:$H$41</definedName>
    <definedName name="__123Graph_LBL_BX32" hidden="1">[8]DIRZEN!$A$147:$H$147</definedName>
    <definedName name="__123Graph_LBL_BX36" hidden="1">[7]DIRCAR!$A$572:$I$572</definedName>
    <definedName name="__123Graph_LBL_BX70" hidden="1">[8]DIRZEN!$A$508:$I$508</definedName>
    <definedName name="__123Graph_LBL_C" localSheetId="0" hidden="1">'[6]5Y'!#REF!</definedName>
    <definedName name="__123Graph_LBL_C" hidden="1">'[6]5Y'!#REF!</definedName>
    <definedName name="__123Graph_LBL_D" localSheetId="0" hidden="1">'[6]5Y'!#REF!</definedName>
    <definedName name="__123Graph_LBL_D" hidden="1">'[6]5Y'!#REF!</definedName>
    <definedName name="__123Graph_X" localSheetId="0" hidden="1">'[6]5Y'!#REF!</definedName>
    <definedName name="__123Graph_X" hidden="1">'[6]5Y'!#REF!</definedName>
    <definedName name="__123Graph_XC1" hidden="1">[7]DIRCAR!$A$146:$H$146</definedName>
    <definedName name="__123Graph_XC10" hidden="1">[7]DIRCAR!$A$486:$H$486</definedName>
    <definedName name="__123Graph_XC2" hidden="1">[7]DIRCAR!$A$184:$H$184</definedName>
    <definedName name="__123Graph_XC3" hidden="1">[7]DIRCAR!$F$218:$H$218</definedName>
    <definedName name="__123Graph_XC4" hidden="1">[7]DIRCAR!$A$253:$I$253</definedName>
    <definedName name="__123Graph_XC5" hidden="1">[7]DIRCAR!$A$292:$I$292</definedName>
    <definedName name="__123Graph_XC6" hidden="1">[7]DIRCAR!$A$329:$H$329</definedName>
    <definedName name="__123Graph_XC7" hidden="1">[7]DIRCAR!$A$366:$I$366</definedName>
    <definedName name="__123Graph_XC8" hidden="1">[7]DIRCAR!$A$404:$I$404</definedName>
    <definedName name="__123Graph_XC9" hidden="1">[7]DIRCAR!$A$443:$H$443</definedName>
    <definedName name="__123Graph_XF1" hidden="1">[8]DIRZEN!$A$565:$I$565</definedName>
    <definedName name="__123Graph_XH11" hidden="1">[7]DIRCAR!$A$527:$H$527</definedName>
    <definedName name="__123Graph_XI1" hidden="1">[7]DIRCAR!$A$782:$H$782</definedName>
    <definedName name="__123Graph_XM1" hidden="1">[8]DIRZEN!$A$536:$I$536</definedName>
    <definedName name="__123Graph_XO1" hidden="1">[7]DIRCAR!$A$828:$H$828</definedName>
    <definedName name="__123Graph_XO2" hidden="1">[7]DIRCAR!$A$893:$F$893</definedName>
    <definedName name="__123Graph_XO4" hidden="1">[7]DIRCAR!$A$858:$H$858</definedName>
    <definedName name="__123Graph_XP1" hidden="1">[8]DIRZEN!$A$597:$F$597</definedName>
    <definedName name="__123Graph_XPARETO" hidden="1">[9]FORD!#REF!</definedName>
    <definedName name="__123Graph_XQHTJ" hidden="1">[8]DIRZEN!$A$474:$I$474</definedName>
    <definedName name="__123Graph_XRAS2.PIC" hidden="1">[10]MESLL!$A$8:$H$8</definedName>
    <definedName name="__123Graph_XRMAX" hidden="1">#REF!</definedName>
    <definedName name="__123Graph_XSUIRET" hidden="1">#REF!</definedName>
    <definedName name="__123Graph_XX19" hidden="1">[7]DIRCAR!$A$10:$H$10</definedName>
    <definedName name="__123Graph_XX31" hidden="1">[8]DIRZEN!$A$112:$I$112</definedName>
    <definedName name="__123Graph_XX32" hidden="1">[8]DIRZEN!$A$145:$H$145</definedName>
    <definedName name="__123Graph_XX33" hidden="1">[8]DIRZEN!$A$222:$H$222</definedName>
    <definedName name="__123Graph_XX34" hidden="1">[8]DIRZEN!$A$9:$I$9</definedName>
    <definedName name="__123Graph_XX36" hidden="1">[7]DIRCAR!$A$570:$I$570</definedName>
    <definedName name="__123Graph_XX37" hidden="1">[7]DIRCAR!$A$607:$I$607</definedName>
    <definedName name="__123Graph_XX40" hidden="1">[7]DIRCAR!$A$650:$H$650</definedName>
    <definedName name="__123Graph_XX42" hidden="1">[7]DIRCAR!$A$703:$H$703</definedName>
    <definedName name="__123Graph_XX52" hidden="1">[8]DIRZEN!$A$325:$I$325</definedName>
    <definedName name="__123Graph_XX53" hidden="1">[8]DIRZEN!$A$360:$I$360</definedName>
    <definedName name="__123Graph_XX54" hidden="1">[8]DIRZEN!$A$392:$I$392</definedName>
    <definedName name="__123Graph_XX55" hidden="1">[8]DIRZEN!$A$437:$H$437</definedName>
    <definedName name="__123Graph_XX59" hidden="1">[8]DIRZEN!$A$264:$H$264</definedName>
    <definedName name="__123Graph_XX60" hidden="1">[8]DIRZEN!$A$296:$H$296</definedName>
    <definedName name="__123Graph_XX65" hidden="1">[8]DIRZEN!$A$186:$I$186</definedName>
    <definedName name="__123Graph_XX70" hidden="1">[8]DIRZEN!$A$506:$I$506</definedName>
    <definedName name="__aaq12" localSheetId="0">#REF!</definedName>
    <definedName name="__aaq12">#REF!</definedName>
    <definedName name="__acc34250">#REF!</definedName>
    <definedName name="__acc34400">#REF!</definedName>
    <definedName name="__acc34480">#REF!</definedName>
    <definedName name="__acc35300">#REF!</definedName>
    <definedName name="__Acc36170">#REF!</definedName>
    <definedName name="__Acc36250">#REF!</definedName>
    <definedName name="__Acc36420">#REF!</definedName>
    <definedName name="__Acc36470">#REF!</definedName>
    <definedName name="__Acc44100">#REF!</definedName>
    <definedName name="__Acc44110">#REF!</definedName>
    <definedName name="__CAL1">#REF!</definedName>
    <definedName name="__CAL2">#REF!</definedName>
    <definedName name="__DAT1" localSheetId="0">[3]Sheet1!#REF!</definedName>
    <definedName name="__DAT1">[3]Sheet1!#REF!</definedName>
    <definedName name="__DAT10">'[5]Plant 4 Q4 data'!$J$2:$J$69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8_1" localSheetId="0">#REF!</definedName>
    <definedName name="__DAT18_1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23" localSheetId="0">#REF!</definedName>
    <definedName name="__DAT23">#REF!</definedName>
    <definedName name="__DAT24" localSheetId="0">#REF!</definedName>
    <definedName name="__DAT24">#REF!</definedName>
    <definedName name="__DAT25" localSheetId="0">#REF!</definedName>
    <definedName name="__DAT25">#REF!</definedName>
    <definedName name="__DAT25_1" localSheetId="0">#REF!</definedName>
    <definedName name="__DAT25_1">#REF!</definedName>
    <definedName name="__DAT26" localSheetId="0">#REF!</definedName>
    <definedName name="__DAT26">#REF!</definedName>
    <definedName name="__DAT27" localSheetId="0">#REF!</definedName>
    <definedName name="__DAT27">#REF!</definedName>
    <definedName name="__DAT27_3" localSheetId="0">#REF!</definedName>
    <definedName name="__DAT27_3">#REF!</definedName>
    <definedName name="__DAT28" localSheetId="0">#REF!</definedName>
    <definedName name="__DAT28">#REF!</definedName>
    <definedName name="__DAT29" localSheetId="0">#REF!</definedName>
    <definedName name="__DAT29">#REF!</definedName>
    <definedName name="__DAT3" localSheetId="0">#REF!</definedName>
    <definedName name="__DAT3">#REF!</definedName>
    <definedName name="__DAT30" localSheetId="0">#REF!</definedName>
    <definedName name="__DAT30">#REF!</definedName>
    <definedName name="__DAT31" localSheetId="0">#REF!</definedName>
    <definedName name="__DAT31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IMP14">#REF!</definedName>
    <definedName name="__INV1">#REF!</definedName>
    <definedName name="__INV2">#REF!</definedName>
    <definedName name="__NPV4">#REF!</definedName>
    <definedName name="__REF1">'[4]R&amp;R Short'!$K$16</definedName>
    <definedName name="__ROI4">#REF!</definedName>
    <definedName name="__SM82">[2]oe!$GH$24</definedName>
    <definedName name="__UNI98">#REF!</definedName>
    <definedName name="__VC1">#REF!</definedName>
    <definedName name="__VC2">#REF!</definedName>
    <definedName name="__VEN98">#REF!</definedName>
    <definedName name="__VOL2002">#REF!</definedName>
    <definedName name="__wew" localSheetId="0" hidden="1">'[6]5Y'!#REF!</definedName>
    <definedName name="__wew" hidden="1">'[6]5Y'!#REF!</definedName>
    <definedName name="_01" localSheetId="0">#REF!</definedName>
    <definedName name="_01">#REF!</definedName>
    <definedName name="_02" localSheetId="0">#REF!</definedName>
    <definedName name="_02">#REF!</definedName>
    <definedName name="_03" localSheetId="0">#REF!</definedName>
    <definedName name="_03">#REF!</definedName>
    <definedName name="_04" localSheetId="0">#REF!</definedName>
    <definedName name="_04">#REF!</definedName>
    <definedName name="_05" localSheetId="0">#REF!</definedName>
    <definedName name="_05">#REF!</definedName>
    <definedName name="_06" localSheetId="0">#REF!</definedName>
    <definedName name="_06">#REF!</definedName>
    <definedName name="_07" localSheetId="0">#REF!</definedName>
    <definedName name="_07">#REF!</definedName>
    <definedName name="_1" localSheetId="0">#REF!</definedName>
    <definedName name="_1">#REF!</definedName>
    <definedName name="_1_1">#REF!</definedName>
    <definedName name="_14">#REF!</definedName>
    <definedName name="_1A1__1">#REF!</definedName>
    <definedName name="_1Excel_BuiltIn__FilterDatabase_1_1_1" localSheetId="0">#REF!</definedName>
    <definedName name="_1Excel_BuiltIn__FilterDatabase_1_1_1">#REF!</definedName>
    <definedName name="_2112" localSheetId="0" hidden="1">'[6]5Y'!#REF!</definedName>
    <definedName name="_2112" hidden="1">'[6]5Y'!#REF!</definedName>
    <definedName name="_2Excel_BuiltIn_Print_Area_1">[12]PROFIT!$CK$523:$CQ$563</definedName>
    <definedName name="_5">[13]INDL9940!#REF!</definedName>
    <definedName name="_a" localSheetId="0">#REF!</definedName>
    <definedName name="_a">#REF!</definedName>
    <definedName name="_a_1">#REF!</definedName>
    <definedName name="_aaq12" localSheetId="0">#REF!</definedName>
    <definedName name="_aaq12">#REF!</definedName>
    <definedName name="_acc34250">#REF!</definedName>
    <definedName name="_acc34400">#REF!</definedName>
    <definedName name="_acc34480">#REF!</definedName>
    <definedName name="_acc35300">#REF!</definedName>
    <definedName name="_Acc36170">#REF!</definedName>
    <definedName name="_Acc36250">#REF!</definedName>
    <definedName name="_Acc36420">#REF!</definedName>
    <definedName name="_Acc36470">#REF!</definedName>
    <definedName name="_Acc44100">#REF!</definedName>
    <definedName name="_Acc44110">#REF!</definedName>
    <definedName name="_Adm0604" localSheetId="0">#REF!</definedName>
    <definedName name="_Adm0604">#REF!</definedName>
    <definedName name="_Adm10604" localSheetId="0">#REF!</definedName>
    <definedName name="_Adm10604">#REF!</definedName>
    <definedName name="_Adm10904" localSheetId="0">#REF!</definedName>
    <definedName name="_Adm10904">#REF!</definedName>
    <definedName name="_Adm11204" localSheetId="0">#REF!</definedName>
    <definedName name="_Adm11204">#REF!</definedName>
    <definedName name="_Adm20604" localSheetId="0">#REF!</definedName>
    <definedName name="_Adm20604">#REF!</definedName>
    <definedName name="_Adm30604" localSheetId="0">#REF!</definedName>
    <definedName name="_Adm30604">#REF!</definedName>
    <definedName name="_Adm30604_1" localSheetId="0">#REF!</definedName>
    <definedName name="_Adm30604_1">#REF!</definedName>
    <definedName name="_AOZ11910">#REF!</definedName>
    <definedName name="_aug03">#REF!</definedName>
    <definedName name="_b">'[14]TB Dec''06'!#REF!</definedName>
    <definedName name="_BUS0405" hidden="1">{"GUIDELINE2",#N/A,FALSE,"GUIDE LINES"}</definedName>
    <definedName name="_c">'[14]TB Dec''06'!#REF!</definedName>
    <definedName name="_CAL1">#REF!</definedName>
    <definedName name="_CAL2">#REF!</definedName>
    <definedName name="_DAT1" localSheetId="0">[3]Sheet1!#REF!</definedName>
    <definedName name="_DAT1">[3]Sheet1!#REF!</definedName>
    <definedName name="_DAT10">'[5]Plant 4 Q4 data'!$J$2:$J$69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3_123" localSheetId="0">#REF!</definedName>
    <definedName name="_DAT23_1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h121018">#REF!</definedName>
    <definedName name="_Dist_Bin" localSheetId="0" hidden="1">#REF!</definedName>
    <definedName name="_Dist_Bin" hidden="1">#REF!</definedName>
    <definedName name="_Dist_Bin_1" localSheetId="0" hidden="1">#REF!</definedName>
    <definedName name="_Dist_Bin_1" hidden="1">#REF!</definedName>
    <definedName name="_Dist_Bin_2" localSheetId="0" hidden="1">#REF!</definedName>
    <definedName name="_Dist_Bin_2" hidden="1">#REF!</definedName>
    <definedName name="_Dist_Bin_343" localSheetId="0" hidden="1">#REF!</definedName>
    <definedName name="_Dist_Bin_343" hidden="1">#REF!</definedName>
    <definedName name="_Dist_Bin1" localSheetId="0" hidden="1">#REF!</definedName>
    <definedName name="_Dist_Bin1" hidden="1">#REF!</definedName>
    <definedName name="_Dist_Bin11" localSheetId="0" hidden="1">#REF!</definedName>
    <definedName name="_Dist_Bin11" hidden="1">#REF!</definedName>
    <definedName name="_Dist_Values" localSheetId="0" hidden="1">#REF!</definedName>
    <definedName name="_Dist_Values" hidden="1">#REF!</definedName>
    <definedName name="_Dist_Values_1" localSheetId="0" hidden="1">#REF!</definedName>
    <definedName name="_Dist_Values_1" hidden="1">#REF!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l11" localSheetId="0" hidden="1">#REF!</definedName>
    <definedName name="_Fill11" hidden="1">#REF!</definedName>
    <definedName name="_xlnm._FilterDatabase" hidden="1">#REF!</definedName>
    <definedName name="_IMP14">#REF!</definedName>
    <definedName name="_INV1">#REF!</definedName>
    <definedName name="_INV2">#REF!</definedName>
    <definedName name="_Key1" localSheetId="0" hidden="1">#REF!</definedName>
    <definedName name="_Key1" hidden="1">#REF!</definedName>
    <definedName name="_Key2" localSheetId="0" hidden="1">[15]FACT.B!#REF!</definedName>
    <definedName name="_Key2" hidden="1">[15]FACT.B!#REF!</definedName>
    <definedName name="_LIS1" localSheetId="0">#REF!</definedName>
    <definedName name="_LIS1">#REF!</definedName>
    <definedName name="_LN1">[16]SBPFIX!#REF!</definedName>
    <definedName name="_LN2">#N/A</definedName>
    <definedName name="_m124">#REF!</definedName>
    <definedName name="_m125">#REF!</definedName>
    <definedName name="_m126">#REF!</definedName>
    <definedName name="_m127">#REF!</definedName>
    <definedName name="_m128">#REF!</definedName>
    <definedName name="_m129">#REF!</definedName>
    <definedName name="_m130">#REF!</definedName>
    <definedName name="_m131">#REF!</definedName>
    <definedName name="_m132">#REF!</definedName>
    <definedName name="_m133">#REF!</definedName>
    <definedName name="_m134">#REF!</definedName>
    <definedName name="_m135">#REF!</definedName>
    <definedName name="_m136">#REF!</definedName>
    <definedName name="_MA1">#REF!</definedName>
    <definedName name="_MA10">#REF!</definedName>
    <definedName name="_MA11">#REF!</definedName>
    <definedName name="_MA12">#REF!</definedName>
    <definedName name="_MA13">#REF!</definedName>
    <definedName name="_MA14">#REF!</definedName>
    <definedName name="_MA15">#REF!</definedName>
    <definedName name="_MA16">#REF!</definedName>
    <definedName name="_MA17">#REF!</definedName>
    <definedName name="_MA18">#REF!</definedName>
    <definedName name="_MA19">#REF!</definedName>
    <definedName name="_MA2">#REF!</definedName>
    <definedName name="_MA20">#REF!</definedName>
    <definedName name="_ma200">#REF!</definedName>
    <definedName name="_ma201">#REF!</definedName>
    <definedName name="_ma202">#REF!</definedName>
    <definedName name="_ma203">#REF!</definedName>
    <definedName name="_ma204">#REF!</definedName>
    <definedName name="_ma205">#REF!</definedName>
    <definedName name="_ma206">#REF!</definedName>
    <definedName name="_ma207">#REF!</definedName>
    <definedName name="_ma208">#REF!</definedName>
    <definedName name="_MA21">#REF!</definedName>
    <definedName name="_ma220">#REF!</definedName>
    <definedName name="_ma221">#REF!</definedName>
    <definedName name="_ma222">#REF!</definedName>
    <definedName name="_ma2227">#REF!</definedName>
    <definedName name="_ma223">#REF!</definedName>
    <definedName name="_ma224">#REF!</definedName>
    <definedName name="_ma225">#REF!</definedName>
    <definedName name="_ma226">#REF!</definedName>
    <definedName name="_ma228">#REF!</definedName>
    <definedName name="_ma229">#REF!</definedName>
    <definedName name="_MA23">#REF!</definedName>
    <definedName name="_ma230">#REF!</definedName>
    <definedName name="_ma231">#REF!</definedName>
    <definedName name="_ma232">[17]MBR10a!$C$1:$M$37</definedName>
    <definedName name="_ma233">[17]MBR11!$A$1:$D$36</definedName>
    <definedName name="_ma234">[17]MBR12a!$A$1:$M$40</definedName>
    <definedName name="_ma235">[17]MBR12b!$A$1:$M$37</definedName>
    <definedName name="_ma240">[17]MBR13!$A$1:$H$32</definedName>
    <definedName name="_ma241">[17]MBR14a!$A$1:$H$37</definedName>
    <definedName name="_ma242">[17]MBR14b!$A$1:$G$27</definedName>
    <definedName name="_ma243">[17]MBR14c!$A$1:$I$35</definedName>
    <definedName name="_ma244">[17]MBR5b!#REF!</definedName>
    <definedName name="_ma245">'[17]MBR8&amp;8a'!$C$3:$N$35</definedName>
    <definedName name="_ma246">[17]MBR8b!$C$2:$N$29</definedName>
    <definedName name="_ma247">[17]MBR9!$C$1:$J$33</definedName>
    <definedName name="_ma248">[18]RECANL!#REF!</definedName>
    <definedName name="_ma249">[18]RECANL!#REF!</definedName>
    <definedName name="_ma25">#REF!</definedName>
    <definedName name="_ma250">'[19]STFTR-elements'!$A$1:$E$41</definedName>
    <definedName name="_ma252">[17]Top_Sheet!$B$1:$B$16</definedName>
    <definedName name="_ma253">'[19]TOPEXPAY-elements'!$A$2:$E$225</definedName>
    <definedName name="_ma254">'[19]wrkpay-elements'!$A$1:$E$264</definedName>
    <definedName name="_ma255">'[19]WTRPAY-elements'!$A$1:$E$76</definedName>
    <definedName name="_ma256">[20]Top_Sheet!$B$1:$B$16</definedName>
    <definedName name="_ma257">#REF!</definedName>
    <definedName name="_MA3">#REF!</definedName>
    <definedName name="_MA4">#REF!</definedName>
    <definedName name="_MA5">#REF!</definedName>
    <definedName name="_MA7">#REF!</definedName>
    <definedName name="_MA8">#REF!</definedName>
    <definedName name="_MA9">#REF!</definedName>
    <definedName name="_may04" hidden="1">{"GUIDELINE2",#N/A,FALSE,"GUIDE LINES"}</definedName>
    <definedName name="_mbr1">#REF!</definedName>
    <definedName name="_mbr3">#REF!</definedName>
    <definedName name="_mbr7">#REF!</definedName>
    <definedName name="_NPV4">#REF!</definedName>
    <definedName name="_Order1" hidden="1">0</definedName>
    <definedName name="_Order2" hidden="1">255</definedName>
    <definedName name="_p">#REF!</definedName>
    <definedName name="_Parse_Out" hidden="1">[21]OCT!#REF!</definedName>
    <definedName name="_R1">[22]msa!#REF!</definedName>
    <definedName name="_REF1">'[23]R&amp;R Short'!$K$16</definedName>
    <definedName name="_REP1">#REF!</definedName>
    <definedName name="_REP2">#REF!</definedName>
    <definedName name="_REP3">#REF!</definedName>
    <definedName name="_REP4">#REF!</definedName>
    <definedName name="_ROI4">#REF!</definedName>
    <definedName name="_SM82">[2]oe!$GH$24</definedName>
    <definedName name="_Sort" localSheetId="0" hidden="1">[15]FACT.B!#REF!</definedName>
    <definedName name="_Sort" hidden="1">[15]FACT.B!#REF!</definedName>
    <definedName name="_Sort_12" localSheetId="0" hidden="1">[15]FACT.B!#REF!</definedName>
    <definedName name="_Sort_12" hidden="1">[15]FACT.B!#REF!</definedName>
    <definedName name="_Tbl001">[24]O.EVAL!$B$9:$Y$137</definedName>
    <definedName name="_Tbl002">[24]REPVAL!$B$10:$Q$101</definedName>
    <definedName name="_UNI98">#REF!</definedName>
    <definedName name="_VC1">#REF!</definedName>
    <definedName name="_VC2">#REF!</definedName>
    <definedName name="_VEN98">#REF!</definedName>
    <definedName name="_VOL2002">#REF!</definedName>
    <definedName name="_yu" localSheetId="0" hidden="1">'[6]5Y'!#REF!</definedName>
    <definedName name="_yu" hidden="1">'[6]5Y'!#REF!</definedName>
    <definedName name="a" localSheetId="0">#REF!</definedName>
    <definedName name="a">#REF!</definedName>
    <definedName name="A1\" localSheetId="0">#REF!</definedName>
    <definedName name="A1\">#REF!</definedName>
    <definedName name="A1\_1" localSheetId="0">#REF!</definedName>
    <definedName name="A1\_1">#REF!</definedName>
    <definedName name="A1_" localSheetId="0">#REF!</definedName>
    <definedName name="A1_">#REF!</definedName>
    <definedName name="A1__1" localSheetId="0">#REF!</definedName>
    <definedName name="A1__1">#REF!</definedName>
    <definedName name="A1__2">#REF!</definedName>
    <definedName name="A1CBOTTOM">#REF!</definedName>
    <definedName name="A1CTOP">#REF!</definedName>
    <definedName name="AA" localSheetId="0">#REF!</definedName>
    <definedName name="AA">#REF!</definedName>
    <definedName name="aaa" hidden="1">{#N/A,#N/A,FALSE,"EXIT";#N/A,#N/A,FALSE,"Issue";#N/A,#N/A,FALSE,"Summary";#N/A,#N/A,FALSE,"Detail";#N/A,#N/A,FALSE,"Attendance"}</definedName>
    <definedName name="aaaa">'[25]JAN - AUG 2000'!$A$1:$L$2369</definedName>
    <definedName name="aaaaaa" hidden="1">{#N/A,#N/A,FALSE,"EXIT";#N/A,#N/A,FALSE,"Issue";#N/A,#N/A,FALSE,"Summary";#N/A,#N/A,FALSE,"Detail";#N/A,#N/A,FALSE,"Attendance"}</definedName>
    <definedName name="aaaaaaaaa">[0]!aaaaaaaaa</definedName>
    <definedName name="aadafasf" localSheetId="0">'[26]Income Statement Input'!#REF!</definedName>
    <definedName name="aadafasf">'[26]Income Statement Input'!#REF!</definedName>
    <definedName name="abc" localSheetId="0">#REF!</definedName>
    <definedName name="abc">#REF!</definedName>
    <definedName name="abcd" localSheetId="0">'[26]Income Statement Input'!#REF!</definedName>
    <definedName name="abcd">'[26]Income Statement Input'!#REF!</definedName>
    <definedName name="abcde" localSheetId="0">#REF!</definedName>
    <definedName name="abcde">#REF!</definedName>
    <definedName name="abcdef" localSheetId="0">#REF!</definedName>
    <definedName name="abcdef">#REF!</definedName>
    <definedName name="abcdefg">'[27]#REF'!$F$30:$R$30</definedName>
    <definedName name="Abschlussbericht">#REF!</definedName>
    <definedName name="Access_Button" hidden="1">"MINUTES_M20__2__List"</definedName>
    <definedName name="AccessDatabase" hidden="1">"D:\Stagiaire\FICHIERS FOURNISSEURS.xls"</definedName>
    <definedName name="Accio_contencio">[28]Classificacio!$D$22:$D$24</definedName>
    <definedName name="actions_eradicate">[29]CODIS!$AW$6:$AW$16</definedName>
    <definedName name="aCTIVITIES">#REF!</definedName>
    <definedName name="ACTUAL">#REF!</definedName>
    <definedName name="ACTUALITZACIO">#REF!</definedName>
    <definedName name="addfrt" localSheetId="0">#REF!</definedName>
    <definedName name="addfrt">#REF!</definedName>
    <definedName name="AENGC1">#REF!</definedName>
    <definedName name="AENGC2">#REF!</definedName>
    <definedName name="AKDSCOOTER">#REF!</definedName>
    <definedName name="ALFL">NA()</definedName>
    <definedName name="ALFL_1">#REF!</definedName>
    <definedName name="ALFL_12">NA()</definedName>
    <definedName name="ALFL_14">NA()</definedName>
    <definedName name="ALFL_16">NA()</definedName>
    <definedName name="ALFL_2">#REF!</definedName>
    <definedName name="ALFL_21">NA()</definedName>
    <definedName name="ALFL_4">NA()</definedName>
    <definedName name="ALFL_5">NA()</definedName>
    <definedName name="ALFL_7">NA()</definedName>
    <definedName name="ALFL_8">NA()</definedName>
    <definedName name="ALL">#REF!</definedName>
    <definedName name="amts">#REF!</definedName>
    <definedName name="Annual_Vol">[30]Takt!$H$31:$H$35</definedName>
    <definedName name="any">#REF!</definedName>
    <definedName name="AOAPBOTT">#REF!</definedName>
    <definedName name="AOP_DEC07NSV">#REF!</definedName>
    <definedName name="AOP_DEC07NSV_1">#REF!</definedName>
    <definedName name="AOP_DEC07NSV_2">#REF!</definedName>
    <definedName name="AOP_DEC07QTY">#REF!</definedName>
    <definedName name="AOP_DEC07QTY_1">#REF!</definedName>
    <definedName name="AOP_DEC07QTY_2">#REF!</definedName>
    <definedName name="AOP_FEB08NSV">#REF!</definedName>
    <definedName name="AOP_FEB08NSV_1">#REF!</definedName>
    <definedName name="AOP_FEB08NSV_2">#REF!</definedName>
    <definedName name="AOP_FEB08NSV1">#REF!</definedName>
    <definedName name="AOP_FEB08QTY">#REF!</definedName>
    <definedName name="AOP_FEB08QTY_1">#REF!</definedName>
    <definedName name="AOP_FEB08QTY_2">#REF!</definedName>
    <definedName name="AOP_JAN08NSV">#REF!</definedName>
    <definedName name="AOP_JAN08NSV_1">#REF!</definedName>
    <definedName name="AOP_JAN08NSV_2">#REF!</definedName>
    <definedName name="AOP_JAN08QTY">#REF!</definedName>
    <definedName name="AOP_JAN08QTY_1">#REF!</definedName>
    <definedName name="AOP_JAN08QTY_2">#REF!</definedName>
    <definedName name="AOP_MAR08NSV">#REF!</definedName>
    <definedName name="AOP_MAR08NSV_1">#REF!</definedName>
    <definedName name="AOP_MAR08NSV_2">#REF!</definedName>
    <definedName name="AOP_MAR08QTY">#REF!</definedName>
    <definedName name="AOP_MAR08QTY_1">#REF!</definedName>
    <definedName name="AOP_MAR08QTY_2">#REF!</definedName>
    <definedName name="AOP_MS">#REF!</definedName>
    <definedName name="AOP_MS_1">#REF!</definedName>
    <definedName name="AOP_MS_2">#REF!</definedName>
    <definedName name="AOP_NOV07NSV">#REF!</definedName>
    <definedName name="AOP_NOV07NSV_1">#REF!</definedName>
    <definedName name="AOP_NOV07NSV_2">#REF!</definedName>
    <definedName name="AOP_NOV07QTY">#REF!</definedName>
    <definedName name="AOP_NOV07QTY_1">#REF!</definedName>
    <definedName name="AOP_NOV07QTY_2">#REF!</definedName>
    <definedName name="AOP_OCT07NSV">#REF!</definedName>
    <definedName name="AOP_OCT07NSV_1">#REF!</definedName>
    <definedName name="AOP_OCT07NSV_2">#REF!</definedName>
    <definedName name="AOP_OCT07QTY">#REF!</definedName>
    <definedName name="AOP_OCT07QTY_1">#REF!</definedName>
    <definedName name="AOP_OCT07QTY_2">#REF!</definedName>
    <definedName name="Approbateur">[31]FOS!$M$6</definedName>
    <definedName name="april_1">#REF!</definedName>
    <definedName name="APRIL04" hidden="1">{"PRINT",#N/A,FALSE,"index"}</definedName>
    <definedName name="AQAW">MATCH(0.01,End_Bal,-1)+1</definedName>
    <definedName name="Aqqqqq" localSheetId="0">#REF!</definedName>
    <definedName name="Aqqqqq">#REF!</definedName>
    <definedName name="aqw" localSheetId="0">DATE(YEAR([0]!Loan_Start),MONTH([0]!Loan_Start)+Payment_Number,DAY([0]!Loan_Start))</definedName>
    <definedName name="aqw">DATE(YEAR(Loan_Start),MONTH(Loan_Start)+Payment_Number,DAY(Loan_Start))</definedName>
    <definedName name="AR_AP_Final" localSheetId="0">#REF!</definedName>
    <definedName name="AR_AP_Final">#REF!</definedName>
    <definedName name="AR_AP_Final_1" localSheetId="0">#REF!</definedName>
    <definedName name="AR_AP_Final_1">#REF!</definedName>
    <definedName name="AS" hidden="1">{#N/A,#N/A,FALSE,"EXIT";#N/A,#N/A,FALSE,"Issues";#N/A,#N/A,FALSE,"Summary";#N/A,#N/A,FALSE,"Detail";#N/A,#N/A,FALSE,"Attendance"}</definedName>
    <definedName name="asaaqw">#N/A</definedName>
    <definedName name="asadsad" localSheetId="0">#REF!</definedName>
    <definedName name="asadsad">#REF!</definedName>
    <definedName name="asd" hidden="1">#N/A</definedName>
    <definedName name="aseffef">#REF!</definedName>
    <definedName name="ashkajhf" localSheetId="0">#REF!</definedName>
    <definedName name="ashkajhf">#REF!</definedName>
    <definedName name="ashkajhf_1" localSheetId="0">#REF!</definedName>
    <definedName name="ashkajhf_1">#REF!</definedName>
    <definedName name="asjhbc" localSheetId="0">#REF!</definedName>
    <definedName name="asjhbc">#REF!</definedName>
    <definedName name="aspern2">'[32]COST BOOK'!#REF!</definedName>
    <definedName name="asr">[33]Sheet1!$B$8:$M$41</definedName>
    <definedName name="ASSEMBLY">#N/A</definedName>
    <definedName name="assy">#REF!</definedName>
    <definedName name="asw" hidden="1">{#N/A,#N/A,FALSE,"EXIT";#N/A,#N/A,FALSE,"Issue";#N/A,#N/A,FALSE,"Summary";#N/A,#N/A,FALSE,"Detail";#N/A,#N/A,FALSE,"Attendance"}</definedName>
    <definedName name="ATS">#REF!</definedName>
    <definedName name="aug">#REF!</definedName>
    <definedName name="Avoid">#REF!</definedName>
    <definedName name="awer">#REF!,#REF!,#REF!,#REF!,#REF!,#REF!,#REF!,#REF!,#REF!,#REF!,#REF!,#REF!,#REF!</definedName>
    <definedName name="az">#REF!</definedName>
    <definedName name="b">[34]Calculator!#REF!</definedName>
    <definedName name="B1DTOPTANK">#REF!</definedName>
    <definedName name="BA" localSheetId="0">#REF!</definedName>
    <definedName name="BA">#REF!</definedName>
    <definedName name="Balance_Sheet">'[35]Data Matrix'!#REF!</definedName>
    <definedName name="base">[36]CRMONTHLY!$A$7:$AF$48</definedName>
    <definedName name="basecommercial">#REF!</definedName>
    <definedName name="BASEDATA">#REF!</definedName>
    <definedName name="BD">#REF!</definedName>
    <definedName name="BD_2005">'[37] VOL ppes'!$A$2:$Q$45</definedName>
    <definedName name="Beanstandungstitel">#REF!</definedName>
    <definedName name="BEF">#REF!</definedName>
    <definedName name="Beg_Bal">#REF!</definedName>
    <definedName name="Besoin">'[38]Synthése Capacité'!$C$2:$Q$3</definedName>
    <definedName name="bhj">[0]!bhj</definedName>
    <definedName name="bhjj">[0]!bhjj</definedName>
    <definedName name="bhjk">[0]!bhjk</definedName>
    <definedName name="bhjvj" hidden="1">{"index",#N/A,FALSE,"index"}</definedName>
    <definedName name="bjhjkhb">'[39]Soft Stage'!$D$8</definedName>
    <definedName name="block">#REF!</definedName>
    <definedName name="block1">#REF!</definedName>
    <definedName name="bm40affront">#REF!</definedName>
    <definedName name="bm40afRear">#REF!</definedName>
    <definedName name="BOB">NA()</definedName>
    <definedName name="BOB_1">#REF!</definedName>
    <definedName name="BOB_12">NA()</definedName>
    <definedName name="BOB_14">NA()</definedName>
    <definedName name="BOB_16">NA()</definedName>
    <definedName name="BOB_2">#REF!</definedName>
    <definedName name="BOB_21">NA()</definedName>
    <definedName name="BOB_4">NA()</definedName>
    <definedName name="BOB_5">NA()</definedName>
    <definedName name="BOB_7">NA()</definedName>
    <definedName name="BOB_8">NA()</definedName>
    <definedName name="boi" localSheetId="0">#REF!</definedName>
    <definedName name="boi">#REF!</definedName>
    <definedName name="BOLEROLH">#REF!</definedName>
    <definedName name="BOLERORH">#REF!</definedName>
    <definedName name="BottomRow">#REF!</definedName>
    <definedName name="BOXER">#REF!</definedName>
    <definedName name="brigitte_copie_ses_onglets" localSheetId="0">[40]!brigitte_copie_ses_onglets</definedName>
    <definedName name="brigitte_copie_ses_onglets">[40]!brigitte_copie_ses_onglets</definedName>
    <definedName name="BT">OFFSET([41]DATA!$D$4,0,0,COUNTA([41]DATA!$A:$A)-2,1)</definedName>
    <definedName name="BUDGET">#REF!</definedName>
    <definedName name="budget05">'[42]BD 2005'!$C$9:$BB$891</definedName>
    <definedName name="burcu">[43]CUMMINS_CAP!$K$9:$K$13,[43]CUMMINS_CAP!$O$9:$O$13,[43]CUMMINS_CAP!$R$12:$R$14,[43]CUMMINS_CAP!$V$13:$V$14</definedName>
    <definedName name="Button29_Click" localSheetId="0">[44]!Button29_Click</definedName>
    <definedName name="Button29_Click">[44]!Button29_Click</definedName>
    <definedName name="BVC">IF(Loan_Amount*Interest_Rate*Loan_Years*Loan_Start&gt;0,1,0)</definedName>
    <definedName name="C.R" localSheetId="0">[45]Indirect!#REF!</definedName>
    <definedName name="C.R">[45]Indirect!#REF!</definedName>
    <definedName name="CAD">#REF!</definedName>
    <definedName name="CALCCOST">#REF!</definedName>
    <definedName name="CALCINV">#REF!</definedName>
    <definedName name="CALCPR">#REF!</definedName>
    <definedName name="Calendrier">'[46]Récap Paramètres importants'!$AB$5:$AY$77</definedName>
    <definedName name="cao_desc">[29]CODIS!$BI$6:$BI$15</definedName>
    <definedName name="cao_why">[29]CODIS!$BL$6:$BL$15</definedName>
    <definedName name="capacity">#REF!</definedName>
    <definedName name="capdo">#REF!</definedName>
    <definedName name="Capital.Assets">#REF!</definedName>
    <definedName name="Capital2004">OFFSET([41]DATA!$AO$4,0,0,COUNTA([41]DATA!$A:$A)-2,1)</definedName>
    <definedName name="capK">#REF!</definedName>
    <definedName name="Cash_Borrowings">'[35]Data Matrix'!#REF!</definedName>
    <definedName name="CASH1">#REF!</definedName>
    <definedName name="Cashflow">'[35]Data Matrix'!#REF!</definedName>
    <definedName name="Casttable" localSheetId="0">#REF!</definedName>
    <definedName name="Casttable">#REF!</definedName>
    <definedName name="Casttable_1" localSheetId="0">#REF!</definedName>
    <definedName name="Casttable_1">#REF!</definedName>
    <definedName name="Casttable_2">#REF!</definedName>
    <definedName name="Casttable_3">#REF!</definedName>
    <definedName name="CATORCE">#REF!</definedName>
    <definedName name="causes_pb">#REF!</definedName>
    <definedName name="causes_pronorob">#REF!</definedName>
    <definedName name="causes_pronoseg">#REF!</definedName>
    <definedName name="causes23">#REF!</definedName>
    <definedName name="causesnodetec">#REF!</definedName>
    <definedName name="CC">NA()</definedName>
    <definedName name="CC_1">#REF!</definedName>
    <definedName name="CC_12">NA()</definedName>
    <definedName name="CC_14">NA()</definedName>
    <definedName name="CC_16">NA()</definedName>
    <definedName name="CC_2">#REF!</definedName>
    <definedName name="CC_21">NA()</definedName>
    <definedName name="CC_4">NA()</definedName>
    <definedName name="CC_5">NA()</definedName>
    <definedName name="CC_7">NA()</definedName>
    <definedName name="CC_8">NA()</definedName>
    <definedName name="Cell_Qty">[30]Takt!$U$31:$U$35</definedName>
    <definedName name="Cell_Qty_on_MBC">'[30]Machine Balance'!$N$5</definedName>
    <definedName name="CERODOSNUEVE">#REF!</definedName>
    <definedName name="CEROTRESNUEVE">#REF!</definedName>
    <definedName name="CF">MATCH(0.01,End_Bal,-1)+1</definedName>
    <definedName name="Changeover">#REF!</definedName>
    <definedName name="Chart">'[30]Machine Balance'!$C$65</definedName>
    <definedName name="CheckBox14_Click">[0]!CheckBox14_Click</definedName>
    <definedName name="CheckBox15_Click">[0]!CheckBox15_Click</definedName>
    <definedName name="CHF">#REF!</definedName>
    <definedName name="CINCO">#REF!</definedName>
    <definedName name="CINCOCINCO">#REF!</definedName>
    <definedName name="CINCOCUATRO">#REF!</definedName>
    <definedName name="CINCODOS">#REF!</definedName>
    <definedName name="CINCONUEVE">#REF!</definedName>
    <definedName name="CINCOOCHO">#REF!</definedName>
    <definedName name="CINCOSEIS">#REF!</definedName>
    <definedName name="CINCOSIETE">#REF!</definedName>
    <definedName name="CINCOTRES">#REF!</definedName>
    <definedName name="circle">#REF!</definedName>
    <definedName name="CK">#REF!</definedName>
    <definedName name="Class">[47]Classificacio!$D$63:$D$68</definedName>
    <definedName name="ClearData">[0]!ClearData</definedName>
    <definedName name="Client">[28]Classificacio!$D$2:$D$7</definedName>
    <definedName name="CMB_APR_99" localSheetId="0">#REF!</definedName>
    <definedName name="CMB_APR_99">#REF!</definedName>
    <definedName name="CMB_AUG_99" localSheetId="0">#REF!</definedName>
    <definedName name="CMB_AUG_99">#REF!</definedName>
    <definedName name="CMB_DEC_99" localSheetId="0">#REF!</definedName>
    <definedName name="CMB_DEC_99">#REF!</definedName>
    <definedName name="CMB_Feb_99" localSheetId="0">#REF!</definedName>
    <definedName name="CMB_Feb_99">#REF!</definedName>
    <definedName name="CMB_Jan_99" localSheetId="0">#REF!</definedName>
    <definedName name="CMB_Jan_99">#REF!</definedName>
    <definedName name="CMB_JUL_99" localSheetId="0">#REF!</definedName>
    <definedName name="CMB_JUL_99">#REF!</definedName>
    <definedName name="CMB_JUN_99" localSheetId="0">#REF!</definedName>
    <definedName name="CMB_JUN_99">#REF!</definedName>
    <definedName name="CMB_MAR_99" localSheetId="0">#REF!</definedName>
    <definedName name="CMB_MAR_99">#REF!</definedName>
    <definedName name="CMB_MAY_99" localSheetId="0">#REF!</definedName>
    <definedName name="CMB_MAY_99">#REF!</definedName>
    <definedName name="CMB_NOV_99" localSheetId="0">#REF!</definedName>
    <definedName name="CMB_NOV_99">#REF!</definedName>
    <definedName name="CMB_OCT_99" localSheetId="0">#REF!</definedName>
    <definedName name="CMB_OCT_99">#REF!</definedName>
    <definedName name="CMB_SEP_99" localSheetId="0">#REF!</definedName>
    <definedName name="CMB_SEP_99">#REF!</definedName>
    <definedName name="CMTOTAL">[48]CostFcst!#REF!</definedName>
    <definedName name="CO">'[49]Machine Balance Comparison'!$K$10:$K$18</definedName>
    <definedName name="CO_Dur">'[30]Machine Balance'!$L$10:$L$20</definedName>
    <definedName name="CO_Freq">'[30]Machine Balance'!$M$10:$M$20</definedName>
    <definedName name="CO_Percent">'[30]Machine Balance'!$AJ$10:$AJ$20</definedName>
    <definedName name="CO_Time_per_Cycle">'[30]Machine Balance'!$AK$10:$AK$20</definedName>
    <definedName name="Code" hidden="1">#REF!</definedName>
    <definedName name="coefficient">[50]SUM14ZC1!#REF!</definedName>
    <definedName name="colors">#REF!</definedName>
    <definedName name="COMENTARI">#REF!</definedName>
    <definedName name="Communication">#REF!</definedName>
    <definedName name="COMPANY" localSheetId="0">#REF!</definedName>
    <definedName name="COMPANY">#REF!</definedName>
    <definedName name="Company_ne" localSheetId="0">#REF!</definedName>
    <definedName name="Company_ne">#REF!</definedName>
    <definedName name="COMPRAS">#REF!</definedName>
    <definedName name="CONCESS" localSheetId="0">#REF!</definedName>
    <definedName name="CONCESS">#REF!</definedName>
    <definedName name="Coneix_FTQ">#REF!</definedName>
    <definedName name="Coneix_PFMEA">#REF!</definedName>
    <definedName name="Cons_Chg_Interv">'[30]Machine Balance'!$O$10:$O$20</definedName>
    <definedName name="Cons_Dur">'[30]Machine Balance'!$N$10:$N$20</definedName>
    <definedName name="Cons_Freq">'[30]Machine Balance'!$O$10:$O$20</definedName>
    <definedName name="Cons_Percent">'[30]Machine Balance'!$AL$10:$AL$20</definedName>
    <definedName name="Cons_Time_per_Cycle">'[30]Machine Balance'!$AM$10:$AM$20</definedName>
    <definedName name="cont_pro">#REF!</definedName>
    <definedName name="Contam">#REF!</definedName>
    <definedName name="contamination">[29]CODIS!$BE$6:$BE$15</definedName>
    <definedName name="CONTR" localSheetId="0">#REF!</definedName>
    <definedName name="CONTR">#REF!</definedName>
    <definedName name="CONTRIBUTION_ON_RATE_EFFECT">'[51]Variance details'!$A$26:$H$48</definedName>
    <definedName name="Control_ocu1">#REF!</definedName>
    <definedName name="Cost">"Chart 33"</definedName>
    <definedName name="Cost_per_Machine">'[30]Machine Balance'!$E$10:$E$20</definedName>
    <definedName name="COSVOL">#REF!</definedName>
    <definedName name="COURCIRC">#REF!</definedName>
    <definedName name="cr" localSheetId="0">[45]Indirect!#REF!</definedName>
    <definedName name="cr">[45]Indirect!#REF!</definedName>
    <definedName name="cr_bud_nt">#REF!</definedName>
    <definedName name="CR_Components">#REF!</definedName>
    <definedName name="cr_cte_delphi_delphi_tvs">#REF!</definedName>
    <definedName name="CraftsmanRate">[52]DL!#REF!</definedName>
    <definedName name="critères">#REF!</definedName>
    <definedName name="Critères_requete">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iteria_MI_1">#REF!</definedName>
    <definedName name="Criteria_MI_3">#REF!</definedName>
    <definedName name="CT" localSheetId="0">#REF!</definedName>
    <definedName name="CT">#REF!</definedName>
    <definedName name="CT_1" localSheetId="0">#REF!</definedName>
    <definedName name="CT_1">#REF!</definedName>
    <definedName name="CT_11" localSheetId="0">#REF!</definedName>
    <definedName name="CT_11">#REF!</definedName>
    <definedName name="CT_112" localSheetId="0">#REF!</definedName>
    <definedName name="CT_112">#REF!</definedName>
    <definedName name="CT_123" localSheetId="0">#REF!</definedName>
    <definedName name="CT_123">#REF!</definedName>
    <definedName name="CT_1234" localSheetId="0">#REF!</definedName>
    <definedName name="CT_1234">#REF!</definedName>
    <definedName name="CT_123456" localSheetId="0">#REF!</definedName>
    <definedName name="CT_123456">#REF!</definedName>
    <definedName name="CT_2" localSheetId="0">#REF!</definedName>
    <definedName name="CT_2">#REF!</definedName>
    <definedName name="CT_23" localSheetId="0">#REF!</definedName>
    <definedName name="CT_23">#REF!</definedName>
    <definedName name="CT_3" localSheetId="0">#REF!</definedName>
    <definedName name="CT_3">#REF!</definedName>
    <definedName name="CT_3_1" localSheetId="0">#REF!</definedName>
    <definedName name="CT_3_1">#REF!</definedName>
    <definedName name="CT_3453" localSheetId="0">#REF!</definedName>
    <definedName name="CT_3453">#REF!</definedName>
    <definedName name="CT_4" localSheetId="0">#REF!</definedName>
    <definedName name="CT_4">#REF!</definedName>
    <definedName name="CT_456" localSheetId="0">#REF!</definedName>
    <definedName name="CT_456">#REF!</definedName>
    <definedName name="CT_45612" localSheetId="0">#REF!</definedName>
    <definedName name="CT_45612">#REF!</definedName>
    <definedName name="CT_5" localSheetId="0">#REF!</definedName>
    <definedName name="CT_5">#REF!</definedName>
    <definedName name="CT_505" localSheetId="0">#REF!</definedName>
    <definedName name="CT_505">#REF!</definedName>
    <definedName name="CT_789" localSheetId="0">#REF!</definedName>
    <definedName name="CT_789">#REF!</definedName>
    <definedName name="CT_er" localSheetId="0">#REF!</definedName>
    <definedName name="CT_er">#REF!</definedName>
    <definedName name="CT_ERADDAA" localSheetId="0">#REF!</definedName>
    <definedName name="CT_ERADDAA">#REF!</definedName>
    <definedName name="CTW" localSheetId="0">#REF!</definedName>
    <definedName name="CTW">#REF!</definedName>
    <definedName name="CUATRONUEVE">#REF!</definedName>
    <definedName name="CUENTASCOBRAR">#REF!</definedName>
    <definedName name="Cum_FTQ_Loss">'[30]Machine Balance'!$S$10:$S$20</definedName>
    <definedName name="Currency">[53]Sheet1!$E$12:$E$18</definedName>
    <definedName name="cust_detect">[29]CODIS!$AN$6:$AN$13</definedName>
    <definedName name="cvv">#REF!</definedName>
    <definedName name="CXV" localSheetId="0">Scheduled_Payment+Extra_Payment</definedName>
    <definedName name="CXV">Scheduled_Payment+Extra_Payment</definedName>
    <definedName name="CXVX">IF(Loan_Amount*Interest_Rate*Loan_Years*Loan_Start&gt;0,1,0)</definedName>
    <definedName name="Cycle_Time">'[30]Oper Bal'!$K$25</definedName>
    <definedName name="D" localSheetId="0">DATE(YEAR([0]!Loan_Start),MONTH([0]!Loan_Start)+Payment_Number,DAY([0]!Loan_Start))</definedName>
    <definedName name="D">DATE(YEAR(Loan_Start),MONTH(Loan_Start)+Payment_Number,DAY(Loan_Start))</definedName>
    <definedName name="da" hidden="1">{#N/A,#N/A,FALSE,"EXIT";#N/A,#N/A,FALSE,"Issues";#N/A,#N/A,FALSE,"Summary";#N/A,#N/A,FALSE,"Detail";#N/A,#N/A,FALSE,"Attendance"}</definedName>
    <definedName name="Daily_Vol">[30]Takt!$K$31:$L$35</definedName>
    <definedName name="Dat">#REF!</definedName>
    <definedName name="DAT1_1" localSheetId="0">#REF!</definedName>
    <definedName name="DAT1_1">#REF!</definedName>
    <definedName name="DAT1_12" localSheetId="0">[3]Sheet1!#REF!</definedName>
    <definedName name="DAT1_12">[3]Sheet1!#REF!</definedName>
    <definedName name="DAT1_14" localSheetId="0">[3]Sheet1!#REF!</definedName>
    <definedName name="DAT1_14">[3]Sheet1!#REF!</definedName>
    <definedName name="DAT1_16" localSheetId="0">[3]Sheet1!#REF!</definedName>
    <definedName name="DAT1_16">[3]Sheet1!#REF!</definedName>
    <definedName name="DAT1_161" localSheetId="0">[3]Sheet1!#REF!</definedName>
    <definedName name="DAT1_161">[3]Sheet1!#REF!</definedName>
    <definedName name="DAT1_2">#REF!</definedName>
    <definedName name="DAT1_21" localSheetId="0">[3]Sheet1!#REF!</definedName>
    <definedName name="DAT1_21">[3]Sheet1!#REF!</definedName>
    <definedName name="DAT1_3">[54]Sheet1!#REF!</definedName>
    <definedName name="DAT1_4" localSheetId="0">[3]Sheet1!#REF!</definedName>
    <definedName name="DAT1_4">[3]Sheet1!#REF!</definedName>
    <definedName name="DAT1_5" localSheetId="0">[3]Sheet1!#REF!</definedName>
    <definedName name="DAT1_5">[3]Sheet1!#REF!</definedName>
    <definedName name="DAT1_7" localSheetId="0">[3]Sheet1!#REF!</definedName>
    <definedName name="DAT1_7">[3]Sheet1!#REF!</definedName>
    <definedName name="DAT1_8" localSheetId="0">[3]Sheet1!#REF!</definedName>
    <definedName name="DAT1_8">[3]Sheet1!#REF!</definedName>
    <definedName name="DAT2_1">#REF!</definedName>
    <definedName name="DAT2_2">#REF!</definedName>
    <definedName name="DAT3_1">#REF!</definedName>
    <definedName name="DAT3_2">#REF!</definedName>
    <definedName name="DAT4_1">#REF!</definedName>
    <definedName name="DAT4_2">#REF!</definedName>
    <definedName name="DAT5_1">#REF!</definedName>
    <definedName name="DAT5_2">#REF!</definedName>
    <definedName name="DAT6_1">#REF!</definedName>
    <definedName name="DAT6_2">#REF!</definedName>
    <definedName name="DAT7_1">#REF!</definedName>
    <definedName name="DAT7_2">#REF!</definedName>
    <definedName name="DATA" localSheetId="0">#REF!</definedName>
    <definedName name="DATA">#REF!</definedName>
    <definedName name="Data_Input">#REF!</definedName>
    <definedName name="data1" hidden="1">#REF!</definedName>
    <definedName name="DATA10">[55]Sheet1!$F$2:$F$940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2" hidden="1">#REF!</definedName>
    <definedName name="data3" hidden="1">#REF!</definedName>
    <definedName name="DATA4">[55]Sheet1!$B$2:$B$940</definedName>
    <definedName name="DATA5">[56]Sheet1!#REF!</definedName>
    <definedName name="DATA6">[56]Sheet1!#REF!</definedName>
    <definedName name="DATA7">[55]Sheet1!$D$2:$D$940</definedName>
    <definedName name="DATA8">[55]Sheet1!#REF!</definedName>
    <definedName name="DATA9">[55]Sheet1!$E$2:$E$940</definedName>
    <definedName name="_xlnm.Database" localSheetId="0">#REF!</definedName>
    <definedName name="_xlnm.Database">#REF!</definedName>
    <definedName name="DataClear">[0]!DataClear</definedName>
    <definedName name="Date">[57]Modifs!$B$15</definedName>
    <definedName name="Date_Mois">[58]Data!$G$21</definedName>
    <definedName name="date1629">#REF!</definedName>
    <definedName name="DateOfReport">[59]Calcs!$B$1</definedName>
    <definedName name="dates">#REF!</definedName>
    <definedName name="Day_Week">[60]Takt!#REF!</definedName>
    <definedName name="DCFPG1">#REF!</definedName>
    <definedName name="DCFPG2">#REF!</definedName>
    <definedName name="DCT_on_MBC">#REF!</definedName>
    <definedName name="dd" localSheetId="0">#REF!</definedName>
    <definedName name="dd">#REF!</definedName>
    <definedName name="dd_rere" localSheetId="0">#REF!</definedName>
    <definedName name="dd_rere">#REF!</definedName>
    <definedName name="DDO">#REF!</definedName>
    <definedName name="DE" hidden="1">{#N/A,#N/A,FALSE,"EXIT";#N/A,#N/A,FALSE,"Issue";#N/A,#N/A,FALSE,"Summary";#N/A,#N/A,FALSE,"Detail";#N/A,#N/A,FALSE,"Attendance"}</definedName>
    <definedName name="DEC07_est_nsv">#REF!</definedName>
    <definedName name="DEC07_est_nsv_1">#REF!</definedName>
    <definedName name="DEC07_est_nsv_2">#REF!</definedName>
    <definedName name="DEC07_est_qty">#REF!</definedName>
    <definedName name="DEC07_est_qty_1">#REF!</definedName>
    <definedName name="DEC07_est_qty_2">#REF!</definedName>
    <definedName name="DEC07_MS">#REF!</definedName>
    <definedName name="DEC07_MS_1">#REF!</definedName>
    <definedName name="DEC07_MS_2">#REF!</definedName>
    <definedName name="DEC07_VP">#REF!</definedName>
    <definedName name="DEC07_VP_1">#REF!</definedName>
    <definedName name="DEC07_VP_2">#REF!</definedName>
    <definedName name="DEEW">[61]PROFIT!#REF!</definedName>
    <definedName name="DEF.INT.">NA()</definedName>
    <definedName name="DEF.INT._1">#REF!</definedName>
    <definedName name="DEF.INT._12">NA()</definedName>
    <definedName name="DEF.INT._14">NA()</definedName>
    <definedName name="DEF.INT._16">NA()</definedName>
    <definedName name="DEF.INT._2">#REF!</definedName>
    <definedName name="DEF.INT._21">NA()</definedName>
    <definedName name="DEF.INT._4">NA()</definedName>
    <definedName name="DEF.INT._5">NA()</definedName>
    <definedName name="DEF.INT._7">NA()</definedName>
    <definedName name="DEF.INT._8">NA()</definedName>
    <definedName name="defect_known">[29]CODIS!$AH$6:$AH$10</definedName>
    <definedName name="defect_matrix">'[62]repeatative rejection'!#REF!</definedName>
    <definedName name="defect_PFMEA">[29]CODIS!$AK$6:$AK$10</definedName>
    <definedName name="defectes1">#REF!</definedName>
    <definedName name="DeferredTax">#REF!</definedName>
    <definedName name="DeleteRow" localSheetId="0">[44]!DeleteRow</definedName>
    <definedName name="DeleteRow">[44]!DeleteRow</definedName>
    <definedName name="DeleteRows">[0]!DeleteRows</definedName>
    <definedName name="DeleteTaktLine">[0]!DeleteTaktLine</definedName>
    <definedName name="DELPHIPTsep2000">'[63]GLOBAL POWERTRAIN  APRIL  2004'!#REF!</definedName>
    <definedName name="DEM">#REF!</definedName>
    <definedName name="Desc">#REF!</definedName>
    <definedName name="Desc_prob">[28]Classificacio!$D$35:$D$45</definedName>
    <definedName name="DESCARG">[64]LAB9840!#REF!</definedName>
    <definedName name="DESGLOSE">#REF!</definedName>
    <definedName name="Design_Cycle_Time">#REF!</definedName>
    <definedName name="Design_Cycle_Time_on_MB">'[30]Machine Balance'!$P$25</definedName>
    <definedName name="Design_Thruput_Rate">'[30]Machine Balance'!$V$25</definedName>
    <definedName name="Details">'[65]PROCESS FLOW CHART'!$A$14</definedName>
    <definedName name="detec_client">#REF!</definedName>
    <definedName name="detecDDS">#REF!</definedName>
    <definedName name="detecEOLT">#REF!</definedName>
    <definedName name="detect_delphi">[29]CODIS!$AP$6:$AP$16</definedName>
    <definedName name="detect_EOLT">[29]CODIS!$AS$6:$AS$10</definedName>
    <definedName name="Detect2">#REF!</definedName>
    <definedName name="deutz">#REF!</definedName>
    <definedName name="DF" localSheetId="0">Scheduled_Payment+Extra_Payment</definedName>
    <definedName name="DF">Scheduled_Payment+Extra_Payment</definedName>
    <definedName name="dfnlsd" localSheetId="0">'[66]Income Statement Input'!#REF!</definedName>
    <definedName name="dfnlsd">'[66]Income Statement Input'!#REF!</definedName>
    <definedName name="dfsdf">#REF!</definedName>
    <definedName name="diamond">#REF!</definedName>
    <definedName name="DIEZ">#REF!</definedName>
    <definedName name="DIRECTCONSUMABLES">[48]CostFcst!#REF!</definedName>
    <definedName name="directs">#REF!</definedName>
    <definedName name="directs_int">#REF!</definedName>
    <definedName name="Discount" hidden="1">#REF!</definedName>
    <definedName name="DISCR1">#REF!</definedName>
    <definedName name="DISCR2">#REF!</definedName>
    <definedName name="display_area_2" hidden="1">#REF!</definedName>
    <definedName name="Disponibilitat">[28]Classificacio!$D$29:$D$31</definedName>
    <definedName name="DOCE">#REF!</definedName>
    <definedName name="done" hidden="1">{#N/A,#N/A,FALSE,"EXIT";#N/A,#N/A,FALSE,"Issue";#N/A,#N/A,FALSE,"Summary";#N/A,#N/A,FALSE,"Detail";#N/A,#N/A,FALSE,"Attendance"}</definedName>
    <definedName name="done." hidden="1">{#N/A,#N/A,FALSE,"EXIT";#N/A,#N/A,FALSE,"Issue";#N/A,#N/A,FALSE,"Summary";#N/A,#N/A,FALSE,"Detail";#N/A,#N/A,FALSE,"Attendance"}</definedName>
    <definedName name="DOS">#REF!</definedName>
    <definedName name="DOSCINCO">#REF!</definedName>
    <definedName name="DOSCUATRO">#REF!</definedName>
    <definedName name="DOSDOS">#REF!</definedName>
    <definedName name="DOSNUEVE">#REF!</definedName>
    <definedName name="DOSSEIS">#REF!</definedName>
    <definedName name="Dossier">#REF!</definedName>
    <definedName name="DOSSIETE">#REF!</definedName>
    <definedName name="DOSTRES">#REF!</definedName>
    <definedName name="DOSUNO">#REF!</definedName>
    <definedName name="double" hidden="1">[9]FORD!#REF!</definedName>
    <definedName name="Downstream_Loss_Contribution">'[30]Machine Balance'!$AQ$10:$AQ$20</definedName>
    <definedName name="Downtime">#REF!</definedName>
    <definedName name="DPAYBACK">#REF!</definedName>
    <definedName name="DS" localSheetId="0">Scheduled_Payment+Extra_Payment</definedName>
    <definedName name="DS">Scheduled_Payment+Extra_Payment</definedName>
    <definedName name="DS_CLTQ">'[30]Machine Balance'!$S$5</definedName>
    <definedName name="dtg" localSheetId="0">DATE(YEAR([0]!Loan_Start),MONTH([0]!Loan_Start)+Payment_Number,DAY([0]!Loan_Start))</definedName>
    <definedName name="dtg">DATE(YEAR(Loan_Start),MONTH(Loan_Start)+Payment_Number,DAY(Loan_Start))</definedName>
    <definedName name="DTVS" hidden="1">{#N/A,#N/A,FALSE,"EXIT";#N/A,#N/A,FALSE,"Issue";#N/A,#N/A,FALSE,"Summary";#N/A,#N/A,FALSE,"Detail";#N/A,#N/A,FALSE,"Attendance"}</definedName>
    <definedName name="E">[67]PROFIT!#REF!</definedName>
    <definedName name="ecxwefd_r3" localSheetId="0">#REF!</definedName>
    <definedName name="ecxwefd_r3">#REF!</definedName>
    <definedName name="ed" hidden="1">{#N/A,#N/A,FALSE,"EXIT";#N/A,#N/A,FALSE,"Issue";#N/A,#N/A,FALSE,"Summary";#N/A,#N/A,FALSE,"Detail";#N/A,#N/A,FALSE,"Attendance"}</definedName>
    <definedName name="Edition">[57]Modifs!$A$15</definedName>
    <definedName name="Eff_Mach_CT">'[30]Machine Balance'!$P$10:$P$20</definedName>
    <definedName name="Eff_Mach_CT_Sys">'[30]Machine Balance'!$U$10:$U$20</definedName>
    <definedName name="Eff_Sys_Thru">'[30]Machine Balance'!$V$23</definedName>
    <definedName name="EIGHT">#N/A</definedName>
    <definedName name="ELEC" localSheetId="0">#REF!</definedName>
    <definedName name="ELEC">#REF!</definedName>
    <definedName name="ELEVEN">#N/A</definedName>
    <definedName name="en" hidden="1">{#N/A,#N/A,FALSE,"EXIT";#N/A,#N/A,FALSE,"Issues";#N/A,#N/A,FALSE,"Summary";#N/A,#N/A,FALSE,"Detail";#N/A,#N/A,FALSE,"Attendance"}</definedName>
    <definedName name="End_Bal">#REF!</definedName>
    <definedName name="ENEJUN">#REF!</definedName>
    <definedName name="énergie">#REF!</definedName>
    <definedName name="ENERO">#REF!</definedName>
    <definedName name="EngSort">[68]CONVERSION!#REF!</definedName>
    <definedName name="Entry">#REF!</definedName>
    <definedName name="EraseUserInputFL">[0]!EraseUserInputFL</definedName>
    <definedName name="EraseUserInputFS">[0]!EraseUserInputFS</definedName>
    <definedName name="EraseUserInputLF">[0]!EraseUserInputLF</definedName>
    <definedName name="EraseUserInputSF">[0]!EraseUserInputSF</definedName>
    <definedName name="Ere">[31]FOS!$X$6</definedName>
    <definedName name="ert" hidden="1">{#N/A,#N/A,FALSE,"EXIT";#N/A,#N/A,FALSE,"Issue";#N/A,#N/A,FALSE,"Summary";#N/A,#N/A,FALSE,"Detail";#N/A,#N/A,FALSE,"Attendance"}</definedName>
    <definedName name="erty" hidden="1">{#N/A,#N/A,FALSE,"EXIT";#N/A,#N/A,FALSE,"Issues";#N/A,#N/A,FALSE,"Summary";#N/A,#N/A,FALSE,"Detail";#N/A,#N/A,FALSE,"Attendance"}</definedName>
    <definedName name="ESCORT" hidden="1">{"GUIDELINE2",#N/A,FALSE,"GUIDE LINES"}</definedName>
    <definedName name="ESP">#REF!</definedName>
    <definedName name="EST">'[30]Machine Balance'!$V$10:$V$20</definedName>
    <definedName name="EUR">#REF!</definedName>
    <definedName name="EVA">'[35]Data Matrix'!#REF!</definedName>
    <definedName name="EW" hidden="1">{#N/A,#N/A,FALSE,"EXIT";#N/A,#N/A,FALSE,"Issues";#N/A,#N/A,FALSE,"Summary";#N/A,#N/A,FALSE,"Detail";#N/A,#N/A,FALSE,"Attendance"}</definedName>
    <definedName name="ewe">[69]Takt!$I$11</definedName>
    <definedName name="ewwe" hidden="1">{"PRINT",#N/A,FALSE,"index"}</definedName>
    <definedName name="EX_RATE">#REF!</definedName>
    <definedName name="EX_RATE_1">#REF!</definedName>
    <definedName name="EX_RATE_2">#REF!</definedName>
    <definedName name="Excel_BuiltIn__FilterDatabase_1" localSheetId="0">#REF!</definedName>
    <definedName name="Excel_BuiltIn__FilterDatabase_1">#REF!</definedName>
    <definedName name="Excel_BuiltIn__FilterDatabase_1_1" localSheetId="0">#REF!</definedName>
    <definedName name="Excel_BuiltIn__FilterDatabase_1_1">#REF!</definedName>
    <definedName name="Excel_BuiltIn__FilterDatabase_1_er" localSheetId="0">#REF!</definedName>
    <definedName name="Excel_BuiltIn__FilterDatabase_1_er">#REF!</definedName>
    <definedName name="Excel_BuiltIn__FilterDatabase_18" localSheetId="0">#REF!</definedName>
    <definedName name="Excel_BuiltIn__FilterDatabase_18">#REF!</definedName>
    <definedName name="Excel_BuiltIn__FilterDatabase_18_1" localSheetId="0">#REF!</definedName>
    <definedName name="Excel_BuiltIn__FilterDatabase_18_1">#REF!</definedName>
    <definedName name="Excel_BuiltIn__FilterDatabase_19" localSheetId="0">#REF!</definedName>
    <definedName name="Excel_BuiltIn__FilterDatabase_19">#REF!</definedName>
    <definedName name="Excel_BuiltIn__FilterDatabase_19_1" localSheetId="0">#REF!</definedName>
    <definedName name="Excel_BuiltIn__FilterDatabase_19_1">#REF!</definedName>
    <definedName name="Excel_BuiltIn__FilterDatabase_2">#REF!</definedName>
    <definedName name="Excel_BuiltIn__FilterDatabase_2_1" localSheetId="0">#REF!</definedName>
    <definedName name="Excel_BuiltIn__FilterDatabase_2_1">#REF!</definedName>
    <definedName name="Excel_BuiltIn__FilterDatabase_2_1_1" localSheetId="0">#REF!</definedName>
    <definedName name="Excel_BuiltIn__FilterDatabase_2_1_1">#REF!</definedName>
    <definedName name="Excel_BuiltIn__FilterDatabase_2_1_23423" localSheetId="0">#REF!</definedName>
    <definedName name="Excel_BuiltIn__FilterDatabase_2_1_23423">#REF!</definedName>
    <definedName name="Excel_BuiltIn__FilterDatabase_2_4">#REF!</definedName>
    <definedName name="Excel_BuiltIn__FilterDatabase_20" localSheetId="0">#REF!</definedName>
    <definedName name="Excel_BuiltIn__FilterDatabase_20">#REF!</definedName>
    <definedName name="Excel_BuiltIn__FilterDatabase_21" localSheetId="0">#REF!</definedName>
    <definedName name="Excel_BuiltIn__FilterDatabase_21">#REF!</definedName>
    <definedName name="Excel_BuiltIn__FilterDatabase_22">'[70]13_MRIR Rejection'!$B$6:$H$11</definedName>
    <definedName name="Excel_BuiltIn__FilterDatabase_22_1">'[71]13_MRIR Rejection'!$B$6:$H$11</definedName>
    <definedName name="Excel_BuiltIn__FilterDatabase_3" localSheetId="0">#REF!</definedName>
    <definedName name="Excel_BuiltIn__FilterDatabase_3">#REF!</definedName>
    <definedName name="Excel_BuiltIn__FilterDatabase_3_1" localSheetId="0">#REF!</definedName>
    <definedName name="Excel_BuiltIn__FilterDatabase_3_1">#REF!</definedName>
    <definedName name="Excel_BuiltIn__FilterDatabase_4" localSheetId="0">#REF!</definedName>
    <definedName name="Excel_BuiltIn__FilterDatabase_4">#REF!</definedName>
    <definedName name="Excel_BuiltIn__FilterDatabase_4_1" localSheetId="0">#REF!</definedName>
    <definedName name="Excel_BuiltIn__FilterDatabase_4_1">#REF!</definedName>
    <definedName name="Excel_BuiltIn__FilterDatabase_5" localSheetId="0">'[72]PUNCHED PPM'!#REF!</definedName>
    <definedName name="Excel_BuiltIn__FilterDatabase_5">'[72]PUNCHED PPM'!#REF!</definedName>
    <definedName name="Excel_BuiltIn__FilterDatabase_7" localSheetId="0">#REF!</definedName>
    <definedName name="Excel_BuiltIn__FilterDatabase_7">#REF!</definedName>
    <definedName name="Excel_BuiltIn_Criteria" localSheetId="0">#REF!</definedName>
    <definedName name="Excel_BuiltIn_Criteria">#REF!</definedName>
    <definedName name="Excel_BuiltIn_Criteria_1">#REF!</definedName>
    <definedName name="Excel_BuiltIn_Database">#REF!</definedName>
    <definedName name="Excel_BuiltIn_Extract" localSheetId="0">#REF!</definedName>
    <definedName name="Excel_BuiltIn_Extract">#REF!</definedName>
    <definedName name="Excel_BuiltIn_Extract_1" localSheetId="0">#REF!</definedName>
    <definedName name="Excel_BuiltIn_Extract_1">#REF!</definedName>
    <definedName name="Excel_BuiltIn_FilterDatabase_2" localSheetId="0">#REF!</definedName>
    <definedName name="Excel_BuiltIn_FilterDatabase_2">#REF!</definedName>
    <definedName name="Excel_BuiltIn_Print_Area">[12]PROFIT!$CK$523:$CQ$563</definedName>
    <definedName name="Excel_BuiltIn_Print_Area_1" localSheetId="0">#REF!</definedName>
    <definedName name="Excel_BuiltIn_Print_Area_1">#REF!</definedName>
    <definedName name="Excel_BuiltIn_Print_Area_1_1" localSheetId="0">'[73]OCT-09'!#REF!</definedName>
    <definedName name="Excel_BuiltIn_Print_Area_1_1">'[73]OCT-09'!#REF!</definedName>
    <definedName name="Excel_BuiltIn_Print_Area_12" localSheetId="0">#REF!</definedName>
    <definedName name="Excel_BuiltIn_Print_Area_12">#REF!</definedName>
    <definedName name="Excel_BuiltIn_Print_Area_13">'[74]FID vt'!#REF!</definedName>
    <definedName name="Excel_BuiltIn_Print_Area_15" localSheetId="0">#REF!</definedName>
    <definedName name="Excel_BuiltIn_Print_Area_15">#REF!</definedName>
    <definedName name="Excel_BuiltIn_Print_Area_3_1" localSheetId="0">#REF!</definedName>
    <definedName name="Excel_BuiltIn_Print_Area_3_1">#REF!</definedName>
    <definedName name="Excel_BuiltIn_Print_Area_4">'[74]RI incharge'!#REF!</definedName>
    <definedName name="Excel_BuiltIn_Print_Area_5" localSheetId="0">#REF!</definedName>
    <definedName name="Excel_BuiltIn_Print_Area_5">#REF!</definedName>
    <definedName name="Excel_BuiltIn_Print_Area_7" localSheetId="0">#REF!</definedName>
    <definedName name="Excel_BuiltIn_Print_Area_7">#REF!</definedName>
    <definedName name="Excel_BuiltIn_Print_Area_9" localSheetId="0">#REF!</definedName>
    <definedName name="Excel_BuiltIn_Print_Area_9">#REF!</definedName>
    <definedName name="Excel_BuiltIn_Print_Titles_1" localSheetId="0">#REF!</definedName>
    <definedName name="Excel_BuiltIn_Print_Titles_1">#REF!</definedName>
    <definedName name="Excel_BuiltIn_Print_Titles_14" localSheetId="0">'[70]3_Cust Amend'!#REF!</definedName>
    <definedName name="Excel_BuiltIn_Print_Titles_14">'[70]3_Cust Amend'!#REF!</definedName>
    <definedName name="Excel_BuiltIn_Print_Titles_14_1" localSheetId="0">'[71]3_Cust Amend'!#REF!</definedName>
    <definedName name="Excel_BuiltIn_Print_Titles_14_1">'[71]3_Cust Amend'!#REF!</definedName>
    <definedName name="Excel_BuiltIn_Print_Titles_2" localSheetId="0">#REF!</definedName>
    <definedName name="Excel_BuiltIn_Print_Titles_2">#REF!</definedName>
    <definedName name="Excel_BuiltIn_Print_Titles_3" localSheetId="0">#REF!</definedName>
    <definedName name="Excel_BuiltIn_Print_Titles_3">#REF!</definedName>
    <definedName name="Excel_BuiltIn_Print_Titles_4" localSheetId="0">#REF!</definedName>
    <definedName name="Excel_BuiltIn_Print_Titles_4">#REF!</definedName>
    <definedName name="Excel_BuiltIn_Print_Titles_5" localSheetId="0">#REF!</definedName>
    <definedName name="Excel_BuiltIn_Print_Titles_5">#REF!</definedName>
    <definedName name="Excel_rere" localSheetId="0">#REF!</definedName>
    <definedName name="Excel_rere">#REF!</definedName>
    <definedName name="EXCWK">#N/A</definedName>
    <definedName name="EXEC">'[19]EXEPAY-elements'!$A$1:$E$174</definedName>
    <definedName name="Expected_Output">#REF!</definedName>
    <definedName name="Export_Lotus_Table">#REF!</definedName>
    <definedName name="EXPRET">#REF!</definedName>
    <definedName name="Extra_Pay">#REF!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Extract_MI_1">#REF!</definedName>
    <definedName name="Extract_MI_3">#REF!</definedName>
    <definedName name="extraction1">#REF!</definedName>
    <definedName name="extraction2">#REF!</definedName>
    <definedName name="extraction3">#REF!</definedName>
    <definedName name="F">IF(Loan_Amount*Interest_Rate*Loan_Years*Loan_Start&gt;0,1,0)</definedName>
    <definedName name="FACTOR">#REF!</definedName>
    <definedName name="Fallo">#REF!</definedName>
    <definedName name="Fallo_client">[28]Classificacio!$D$15:$D$20</definedName>
    <definedName name="FAMI98">#REF!</definedName>
    <definedName name="FAMILIA">#REF!</definedName>
    <definedName name="FAMILIA_AM">#REF!</definedName>
    <definedName name="Family_I_DOHC">#REF!</definedName>
    <definedName name="Family_I_SOHC">#REF!</definedName>
    <definedName name="Family_II_DOHC">#REF!</definedName>
    <definedName name="Family_II_SOHC">#REF!</definedName>
    <definedName name="fan3wNew">#REF!</definedName>
    <definedName name="FANPLASTICPrint_Area">#REF!</definedName>
    <definedName name="FC">[75]PROFIT!#REF!</definedName>
    <definedName name="FC1_">#REF!</definedName>
    <definedName name="FC2_">#REF!</definedName>
    <definedName name="FCode" hidden="1">#REF!</definedName>
    <definedName name="FCOST">[12]PROFIT!$K$126:$AK$174</definedName>
    <definedName name="fcsep">[76]PROFIT!#REF!</definedName>
    <definedName name="fcsep05">[76]PROFIT!#REF!</definedName>
    <definedName name="Fcst">#REF!</definedName>
    <definedName name="FD" localSheetId="0">DATE(YEAR([0]!Loan_Start),MONTH([0]!Loan_Start)+Payment_Number,DAY([0]!Loan_Start))</definedName>
    <definedName name="FD">DATE(YEAR(Loan_Start),MONTH(Loan_Start)+Payment_Number,DAY(Loan_Start))</definedName>
    <definedName name="FDDF">#N/A</definedName>
    <definedName name="fdgxdfhgdxfh">#REF!</definedName>
    <definedName name="FDS">IF(F,Header_Row+Number_of_Payments,Header_Row)</definedName>
    <definedName name="FEB08_est_nsv">#REF!</definedName>
    <definedName name="FEB08_est_nsv_1">#REF!</definedName>
    <definedName name="FEB08_est_nsv_2">#REF!</definedName>
    <definedName name="FEB08_est_qty">#REF!</definedName>
    <definedName name="FEB08_est_qty_1">#REF!</definedName>
    <definedName name="FEB08_est_qty_2">#REF!</definedName>
    <definedName name="FEB08_MS">#REF!</definedName>
    <definedName name="FEB08_MS_1">#REF!</definedName>
    <definedName name="FEB08_MS_2">#REF!</definedName>
    <definedName name="FEB08_VP">#REF!</definedName>
    <definedName name="FEB08_VP_1">#REF!</definedName>
    <definedName name="FEB08_VP_2">#REF!</definedName>
    <definedName name="fenderrear181">#REF!</definedName>
    <definedName name="ff">#REF!</definedName>
    <definedName name="fff" hidden="1">{"GUIDELINE2",#N/A,FALSE,"GUIDE LINES"}</definedName>
    <definedName name="ffff">[0]!ffff</definedName>
    <definedName name="FFGSD">IF(Loan_Amount*Interest_Rate*Loan_Years*Loan_Start&gt;0,1,0)</definedName>
    <definedName name="FGDFG">#N/A</definedName>
    <definedName name="FGH" localSheetId="0">Scheduled_Payment+Extra_Payment</definedName>
    <definedName name="FGH">Scheduled_Payment+Extra_Payment</definedName>
    <definedName name="FGT">#REF!,#REF!,#REF!,#REF!,#REF!,#REF!,#REF!,#REF!,#REF!,#REF!,#REF!,#REF!,#REF!</definedName>
    <definedName name="FH" localSheetId="0">DATE(YEAR([0]!Loan_Start),MONTH([0]!Loan_Start)+Payment_Number,DAY([0]!Loan_Start))</definedName>
    <definedName name="FH">DATE(YEAR(Loan_Start),MONTH(Loan_Start)+Payment_Number,DAY(Loan_Start))</definedName>
    <definedName name="FIE" localSheetId="0">#REF!</definedName>
    <definedName name="FIE">#REF!</definedName>
    <definedName name="fie_ne" localSheetId="0">#REF!</definedName>
    <definedName name="fie_ne">#REF!</definedName>
    <definedName name="Fin_Tableau">#REF!</definedName>
    <definedName name="Financials">#REF!</definedName>
    <definedName name="FIVE">#N/A</definedName>
    <definedName name="FIXC1">#REF!</definedName>
    <definedName name="FIXC2">#REF!</definedName>
    <definedName name="Fixe_Assets_Tables">'[35]Data Matrix'!#REF!</definedName>
    <definedName name="fm">[0]!fm</definedName>
    <definedName name="FM\013">#REF!</definedName>
    <definedName name="FM\07">[77]PLFM01!#REF!</definedName>
    <definedName name="FM\08">[77]PLFM01!#REF!</definedName>
    <definedName name="FM__09">#REF!</definedName>
    <definedName name="FM_010">#REF!</definedName>
    <definedName name="FM_14">[77]PLFM01!#REF!</definedName>
    <definedName name="FM_15">#REF!</definedName>
    <definedName name="FMaa" localSheetId="0">#REF!</definedName>
    <definedName name="FMaa">#REF!</definedName>
    <definedName name="FMaa_1" localSheetId="0">#REF!</definedName>
    <definedName name="FMaa_1">#REF!</definedName>
    <definedName name="FMaa_1_1">#REF!</definedName>
    <definedName name="FMaa_2">#REF!</definedName>
    <definedName name="FMaa_3">#REF!</definedName>
    <definedName name="FMaa_4">#REF!</definedName>
    <definedName name="FMaa_40" localSheetId="0">#REF!</definedName>
    <definedName name="FMaa_40">#REF!</definedName>
    <definedName name="FMaa_5" localSheetId="0">#REF!</definedName>
    <definedName name="FMaa_5">#REF!</definedName>
    <definedName name="FMaa_6" localSheetId="0">#REF!</definedName>
    <definedName name="FMaa_6">#REF!</definedName>
    <definedName name="FMEA" hidden="1">{"GUIDELINE2",#N/A,FALSE,"GUIDE LINES"}</definedName>
    <definedName name="FOBGMAP">[48]CostFcst!#REF!</definedName>
    <definedName name="FOBGME">[48]CostFcst!#REF!</definedName>
    <definedName name="FOBGMLAAM">[48]CostFcst!#REF!</definedName>
    <definedName name="FOBGMNA">[48]CostFcst!#REF!</definedName>
    <definedName name="FOBOTHERIMPORTED">[48]CostFcst!#REF!</definedName>
    <definedName name="FOBOUTSIDE">[48]CostFcst!#REF!</definedName>
    <definedName name="form">#REF!</definedName>
    <definedName name="Form2FPD" localSheetId="0">'[78]OCT-09'!#REF!</definedName>
    <definedName name="Form2FPD">'[78]OCT-09'!#REF!</definedName>
    <definedName name="Form2Methods" localSheetId="0">#REF!</definedName>
    <definedName name="Form2Methods">#REF!</definedName>
    <definedName name="Form2WED" localSheetId="0">#REF!</definedName>
    <definedName name="Form2WED">#REF!</definedName>
    <definedName name="form7">#REF!</definedName>
    <definedName name="Form7Detail">'[65]PROCESS FLOW CHART'!$A$17:$W$149</definedName>
    <definedName name="Form7PrtRange">'[65]PROCESS FLOW CHART'!$A$17:$W$150</definedName>
    <definedName name="Format" localSheetId="0">#REF!</definedName>
    <definedName name="Format">#REF!</definedName>
    <definedName name="FormSave">[0]!FormSave</definedName>
    <definedName name="FORMULA">[79]master!$B$9:$U$49</definedName>
    <definedName name="formula1">'[69]Incr Inv Tool'!$K$10:$K$19</definedName>
    <definedName name="FOUR">#N/A</definedName>
    <definedName name="fpn" hidden="1">{"index",#N/A,FALSE,"index"}</definedName>
    <definedName name="FR" hidden="1">{#N/A,#N/A,FALSE,"EXIT";#N/A,#N/A,FALSE,"Issue";#N/A,#N/A,FALSE,"Summary";#N/A,#N/A,FALSE,"Detail";#N/A,#N/A,FALSE,"Attendance"}</definedName>
    <definedName name="frais_non_infl">#REF!</definedName>
    <definedName name="FRF">#REF!</definedName>
    <definedName name="frsexc">[40]Hoja3!$R$9:XEU$91</definedName>
    <definedName name="fsdfgsdgs" localSheetId="0">#REF!</definedName>
    <definedName name="fsdfgsdgs">#REF!</definedName>
    <definedName name="FTQ_Loss">'[30]Machine Balance'!$J$10:$J$20</definedName>
    <definedName name="FTQ_Monthly">[80]DATAsheet!$X$10:$X$21</definedName>
    <definedName name="FTQ_per_Cycle">'[30]Machine Balance'!$AH$10:$AH$20</definedName>
    <definedName name="Full_Print">#REF!</definedName>
    <definedName name="G">OFFSET(Full_Print,0,0,last_row1)</definedName>
    <definedName name="GBP">#REF!</definedName>
    <definedName name="gDataRange">#REF!</definedName>
    <definedName name="gfn" localSheetId="0">DATE(YEAR([0]!Loan_Start),MONTH([0]!Loan_Start)+Payment_Number,DAY([0]!Loan_Start))</definedName>
    <definedName name="gfn">DATE(YEAR(Loan_Start),MONTH(Loan_Start)+Payment_Number,DAY(Loan_Start))</definedName>
    <definedName name="ggghh" localSheetId="0">Scheduled_Payment+Extra_Payment</definedName>
    <definedName name="ggghh">Scheduled_Payment+Extra_Payment</definedName>
    <definedName name="GHF" localSheetId="0">Scheduled_Payment+Extra_Payment</definedName>
    <definedName name="GHF">Scheduled_Payment+Extra_Payment</definedName>
    <definedName name="GHG">IF(OI,Header_Row+Number_of_Payments,Header_Row)</definedName>
    <definedName name="ghh" localSheetId="0">Scheduled_Payment+Extra_Payment</definedName>
    <definedName name="ghh">Scheduled_Payment+Extra_Payment</definedName>
    <definedName name="ghj">IF(Loan_Amount*Interest_Rate*Loan_Years*Loan_Start&gt;0,1,0)</definedName>
    <definedName name="girls">[53]Sheet1!$E$12:$H$12</definedName>
    <definedName name="GloveBoxLid">#REF!</definedName>
    <definedName name="GM_1240" localSheetId="0">'[81]Income Statement Input'!#REF!</definedName>
    <definedName name="GM_1240">'[81]Income Statement Input'!#REF!</definedName>
    <definedName name="Goulot">#REF!</definedName>
    <definedName name="Gravité">#REF!</definedName>
    <definedName name="GRDTBL" localSheetId="0">#REF!</definedName>
    <definedName name="GRDTBL">#REF!</definedName>
    <definedName name="GRDTBL_1" localSheetId="0">#REF!</definedName>
    <definedName name="GRDTBL_1">#REF!</definedName>
    <definedName name="GRDTBL_2">#REF!</definedName>
    <definedName name="GRDTBL_3">#REF!</definedName>
    <definedName name="grn">#REF!</definedName>
    <definedName name="Gross_Cycle">#REF!</definedName>
    <definedName name="GTR">#REF!,#REF!,#REF!,#REF!,#REF!,#REF!,#REF!,#REF!,#REF!,#REF!,#REF!,#REF!</definedName>
    <definedName name="GUIDEDUCT">#REF!</definedName>
    <definedName name="h" localSheetId="0">#REF!</definedName>
    <definedName name="h">#REF!</definedName>
    <definedName name="H.B.T.C.VE1">'[82]K-60 HEAD LAMP'!#REF!</definedName>
    <definedName name="h_1" localSheetId="0">#REF!</definedName>
    <definedName name="h_1">#REF!</definedName>
    <definedName name="HBTCOLD">'[82]K-60 HEAD LAMP'!#REF!</definedName>
    <definedName name="head">#REF!</definedName>
    <definedName name="HEADDAYA3" localSheetId="0">(#REF!,#REF!,#REF!,#REF!,#REF!,#REF!,#REF!,#REF!,#REF!,#REF!,#REF!,#REF!,#REF!)</definedName>
    <definedName name="HEADDAYA3">(#REF!,#REF!,#REF!,#REF!,#REF!,#REF!,#REF!,#REF!,#REF!,#REF!,#REF!,#REF!,#REF!)</definedName>
    <definedName name="HEADDAYA3_10">(#REF!,#REF!,#REF!,#REF!,#REF!,#REF!,#REF!,#REF!,#REF!,#REF!,#REF!,#REF!,#REF!)</definedName>
    <definedName name="HEADDAYA3_11">(#REF!,#REF!,#REF!,#REF!,#REF!,#REF!,#REF!,#REF!,#REF!,#REF!,#REF!,#REF!,#REF!)</definedName>
    <definedName name="HEADDAYA3_12">(#REF!,#REF!,#REF!,#REF!,#REF!,#REF!,#REF!,#REF!,#REF!,#REF!,#REF!,#REF!,#REF!)</definedName>
    <definedName name="HEADDAYA3_13">(#REF!,#REF!,#REF!,#REF!,#REF!,#REF!,#REF!,#REF!,#REF!,#REF!,#REF!,#REF!,#REF!)</definedName>
    <definedName name="HEADDAYA3_14">(#REF!,#REF!,#REF!,#REF!,#REF!,#REF!,#REF!,#REF!,#REF!,#REF!,#REF!,#REF!,#REF!)</definedName>
    <definedName name="HEADDAYA3_15">(#REF!,#REF!,#REF!,#REF!,#REF!,#REF!,#REF!,#REF!,#REF!,#REF!,#REF!,#REF!,#REF!)</definedName>
    <definedName name="HEADDAYA3_16">(#REF!,#REF!,#REF!,#REF!,#REF!,#REF!,#REF!,#REF!,#REF!,#REF!,#REF!,#REF!,#REF!)</definedName>
    <definedName name="HEADDAYA3_17">(#REF!,#REF!,#REF!,#REF!,#REF!,#REF!,#REF!,#REF!,#REF!,#REF!,#REF!,#REF!,#REF!)</definedName>
    <definedName name="HEADDAYA3_18">(#REF!,#REF!,#REF!,#REF!,#REF!,#REF!,#REF!,#REF!,#REF!,#REF!,#REF!,#REF!,#REF!)</definedName>
    <definedName name="HEADDAYA3_19">(#REF!,#REF!,#REF!,#REF!,#REF!,#REF!,#REF!,#REF!,#REF!,#REF!,#REF!,#REF!,#REF!)</definedName>
    <definedName name="HEADDAYA3_5">(#REF!,#REF!,#REF!,#REF!,#REF!,#REF!,#REF!,#REF!,#REF!,#REF!,#REF!,#REF!,#REF!)</definedName>
    <definedName name="HEADDAYA3_6">(#REF!,#REF!,#REF!,#REF!,#REF!,#REF!,#REF!,#REF!,#REF!,#REF!,#REF!,#REF!,#REF!)</definedName>
    <definedName name="HEADDAYA3_7">(#REF!,#REF!,#REF!,#REF!,#REF!,#REF!,#REF!,#REF!,#REF!,#REF!,#REF!,#REF!,#REF!)</definedName>
    <definedName name="HEADDAYA3_8">(#REF!,#REF!,#REF!,#REF!,#REF!,#REF!,#REF!,#REF!,#REF!,#REF!,#REF!,#REF!,#REF!)</definedName>
    <definedName name="HEADDAYA3_9">(#REF!,#REF!,#REF!,#REF!,#REF!,#REF!,#REF!,#REF!,#REF!,#REF!,#REF!,#REF!,#REF!)</definedName>
    <definedName name="HEADDAYA4" localSheetId="0">(#REF!,#REF!,#REF!,#REF!,#REF!,#REF!,#REF!,#REF!,#REF!,#REF!,#REF!,#REF!,#REF!,#REF!,#REF!,#REF!,#REF!)</definedName>
    <definedName name="HEADDAYA4">(#REF!,#REF!,#REF!,#REF!,#REF!,#REF!,#REF!,#REF!,#REF!,#REF!,#REF!,#REF!,#REF!,#REF!,#REF!,#REF!,#REF!)</definedName>
    <definedName name="HEADDAYA4_10">(#REF!,#REF!,#REF!,#REF!,#REF!,#REF!,#REF!,#REF!,#REF!,#REF!,#REF!,#REF!,#REF!,#REF!,#REF!,#REF!,#REF!)</definedName>
    <definedName name="HEADDAYA4_11">(#REF!,#REF!,#REF!,#REF!,#REF!,#REF!,#REF!,#REF!,#REF!,#REF!,#REF!,#REF!,#REF!,#REF!,#REF!,#REF!,#REF!)</definedName>
    <definedName name="HEADDAYA4_12">(#REF!,#REF!,#REF!,#REF!,#REF!,#REF!,#REF!,#REF!,#REF!,#REF!,#REF!,#REF!,#REF!,#REF!,#REF!,#REF!,#REF!)</definedName>
    <definedName name="HEADDAYA4_13">(#REF!,#REF!,#REF!,#REF!,#REF!,#REF!,#REF!,#REF!,#REF!,#REF!,#REF!,#REF!,#REF!,#REF!,#REF!,#REF!,#REF!)</definedName>
    <definedName name="HEADDAYA4_14">(#REF!,#REF!,#REF!,#REF!,#REF!,#REF!,#REF!,#REF!,#REF!,#REF!,#REF!,#REF!,#REF!,#REF!,#REF!,#REF!,#REF!)</definedName>
    <definedName name="HEADDAYA4_15">(#REF!,#REF!,#REF!,#REF!,#REF!,#REF!,#REF!,#REF!,#REF!,#REF!,#REF!,#REF!,#REF!,#REF!,#REF!,#REF!,#REF!)</definedName>
    <definedName name="HEADDAYA4_16">(#REF!,#REF!,#REF!,#REF!,#REF!,#REF!,#REF!,#REF!,#REF!,#REF!,#REF!,#REF!,#REF!,#REF!,#REF!,#REF!,#REF!)</definedName>
    <definedName name="HEADDAYA4_17">(#REF!,#REF!,#REF!,#REF!,#REF!,#REF!,#REF!,#REF!,#REF!,#REF!,#REF!,#REF!,#REF!,#REF!,#REF!,#REF!,#REF!)</definedName>
    <definedName name="HEADDAYA4_18">(#REF!,#REF!,#REF!,#REF!,#REF!,#REF!,#REF!,#REF!,#REF!,#REF!,#REF!,#REF!,#REF!,#REF!,#REF!,#REF!,#REF!)</definedName>
    <definedName name="HEADDAYA4_19">(#REF!,#REF!,#REF!,#REF!,#REF!,#REF!,#REF!,#REF!,#REF!,#REF!,#REF!,#REF!,#REF!,#REF!,#REF!,#REF!,#REF!)</definedName>
    <definedName name="HEADDAYA4_5">(#REF!,#REF!,#REF!,#REF!,#REF!,#REF!,#REF!,#REF!,#REF!,#REF!,#REF!,#REF!,#REF!,#REF!,#REF!,#REF!,#REF!)</definedName>
    <definedName name="HEADDAYA4_6">(#REF!,#REF!,#REF!,#REF!,#REF!,#REF!,#REF!,#REF!,#REF!,#REF!,#REF!,#REF!,#REF!,#REF!,#REF!,#REF!,#REF!)</definedName>
    <definedName name="HEADDAYA4_7">(#REF!,#REF!,#REF!,#REF!,#REF!,#REF!,#REF!,#REF!,#REF!,#REF!,#REF!,#REF!,#REF!,#REF!,#REF!,#REF!,#REF!)</definedName>
    <definedName name="HEADDAYA4_8">(#REF!,#REF!,#REF!,#REF!,#REF!,#REF!,#REF!,#REF!,#REF!,#REF!,#REF!,#REF!,#REF!,#REF!,#REF!,#REF!,#REF!)</definedName>
    <definedName name="HEADDAYA4_9">(#REF!,#REF!,#REF!,#REF!,#REF!,#REF!,#REF!,#REF!,#REF!,#REF!,#REF!,#REF!,#REF!,#REF!,#REF!,#REF!,#REF!)</definedName>
    <definedName name="Header" localSheetId="0">#REF!</definedName>
    <definedName name="Header">#REF!</definedName>
    <definedName name="Header_1">#REF!</definedName>
    <definedName name="Header_2">#REF!</definedName>
    <definedName name="Header_Row">ROW(#REF!)</definedName>
    <definedName name="HeaderDetail">'[83]Flow Meter Assembly'!$Q$7,'[83]Flow Meter Assembly'!$Q$9,'[83]Flow Meter Assembly'!$Q$11,'[83]Flow Meter Assembly'!$V$11,'[83]Flow Meter Assembly'!$V$12</definedName>
    <definedName name="HEADWEEKA3" localSheetId="0">(#REF!,#REF!,#REF!,#REF!,#REF!,#REF!,#REF!,#REF!,#REF!,#REF!,#REF!,#REF!)</definedName>
    <definedName name="HEADWEEKA3">(#REF!,#REF!,#REF!,#REF!,#REF!,#REF!,#REF!,#REF!,#REF!,#REF!,#REF!,#REF!)</definedName>
    <definedName name="HEADWEEKA3_10">(#REF!,#REF!,#REF!,#REF!,#REF!,#REF!,#REF!,#REF!,#REF!,#REF!,#REF!,#REF!)</definedName>
    <definedName name="HEADWEEKA3_11">(#REF!,#REF!,#REF!,#REF!,#REF!,#REF!,#REF!,#REF!,#REF!,#REF!,#REF!,#REF!)</definedName>
    <definedName name="HEADWEEKA3_12">(#REF!,#REF!,#REF!,#REF!,#REF!,#REF!,#REF!,#REF!,#REF!,#REF!,#REF!,#REF!)</definedName>
    <definedName name="HEADWEEKA3_13">(#REF!,#REF!,#REF!,#REF!,#REF!,#REF!,#REF!,#REF!,#REF!,#REF!,#REF!,#REF!)</definedName>
    <definedName name="HEADWEEKA3_14">(#REF!,#REF!,#REF!,#REF!,#REF!,#REF!,#REF!,#REF!,#REF!,#REF!,#REF!,#REF!)</definedName>
    <definedName name="HEADWEEKA3_15">(#REF!,#REF!,#REF!,#REF!,#REF!,#REF!,#REF!,#REF!,#REF!,#REF!,#REF!,#REF!)</definedName>
    <definedName name="HEADWEEKA3_16">(#REF!,#REF!,#REF!,#REF!,#REF!,#REF!,#REF!,#REF!,#REF!,#REF!,#REF!,#REF!)</definedName>
    <definedName name="HEADWEEKA3_17">(#REF!,#REF!,#REF!,#REF!,#REF!,#REF!,#REF!,#REF!,#REF!,#REF!,#REF!,#REF!)</definedName>
    <definedName name="HEADWEEKA3_18">(#REF!,#REF!,#REF!,#REF!,#REF!,#REF!,#REF!,#REF!,#REF!,#REF!,#REF!,#REF!)</definedName>
    <definedName name="HEADWEEKA3_19">(#REF!,#REF!,#REF!,#REF!,#REF!,#REF!,#REF!,#REF!,#REF!,#REF!,#REF!,#REF!)</definedName>
    <definedName name="HEADWEEKA3_5">(#REF!,#REF!,#REF!,#REF!,#REF!,#REF!,#REF!,#REF!,#REF!,#REF!,#REF!,#REF!)</definedName>
    <definedName name="HEADWEEKA3_6">(#REF!,#REF!,#REF!,#REF!,#REF!,#REF!,#REF!,#REF!,#REF!,#REF!,#REF!,#REF!)</definedName>
    <definedName name="HEADWEEKA3_7">(#REF!,#REF!,#REF!,#REF!,#REF!,#REF!,#REF!,#REF!,#REF!,#REF!,#REF!,#REF!)</definedName>
    <definedName name="HEADWEEKA3_8">(#REF!,#REF!,#REF!,#REF!,#REF!,#REF!,#REF!,#REF!,#REF!,#REF!,#REF!,#REF!)</definedName>
    <definedName name="HEADWEEKA3_9">(#REF!,#REF!,#REF!,#REF!,#REF!,#REF!,#REF!,#REF!,#REF!,#REF!,#REF!,#REF!)</definedName>
    <definedName name="HEADWEEKA4" localSheetId="0">(#REF!,#REF!,#REF!,#REF!,#REF!,#REF!,#REF!,#REF!,#REF!,#REF!,#REF!,#REF!)</definedName>
    <definedName name="HEADWEEKA4">(#REF!,#REF!,#REF!,#REF!,#REF!,#REF!,#REF!,#REF!,#REF!,#REF!,#REF!,#REF!)</definedName>
    <definedName name="HEADWEEKA4_10">(#REF!,#REF!,#REF!,#REF!,#REF!,#REF!,#REF!,#REF!,#REF!,#REF!,#REF!,#REF!)</definedName>
    <definedName name="HEADWEEKA4_11">(#REF!,#REF!,#REF!,#REF!,#REF!,#REF!,#REF!,#REF!,#REF!,#REF!,#REF!,#REF!)</definedName>
    <definedName name="HEADWEEKA4_12">(#REF!,#REF!,#REF!,#REF!,#REF!,#REF!,#REF!,#REF!,#REF!,#REF!,#REF!,#REF!)</definedName>
    <definedName name="HEADWEEKA4_13">(#REF!,#REF!,#REF!,#REF!,#REF!,#REF!,#REF!,#REF!,#REF!,#REF!,#REF!,#REF!)</definedName>
    <definedName name="HEADWEEKA4_14">(#REF!,#REF!,#REF!,#REF!,#REF!,#REF!,#REF!,#REF!,#REF!,#REF!,#REF!,#REF!)</definedName>
    <definedName name="HEADWEEKA4_15">(#REF!,#REF!,#REF!,#REF!,#REF!,#REF!,#REF!,#REF!,#REF!,#REF!,#REF!,#REF!)</definedName>
    <definedName name="HEADWEEKA4_16">(#REF!,#REF!,#REF!,#REF!,#REF!,#REF!,#REF!,#REF!,#REF!,#REF!,#REF!,#REF!)</definedName>
    <definedName name="HEADWEEKA4_17">(#REF!,#REF!,#REF!,#REF!,#REF!,#REF!,#REF!,#REF!,#REF!,#REF!,#REF!,#REF!)</definedName>
    <definedName name="HEADWEEKA4_18">(#REF!,#REF!,#REF!,#REF!,#REF!,#REF!,#REF!,#REF!,#REF!,#REF!,#REF!,#REF!)</definedName>
    <definedName name="HEADWEEKA4_19">(#REF!,#REF!,#REF!,#REF!,#REF!,#REF!,#REF!,#REF!,#REF!,#REF!,#REF!,#REF!)</definedName>
    <definedName name="HEADWEEKA4_5">(#REF!,#REF!,#REF!,#REF!,#REF!,#REF!,#REF!,#REF!,#REF!,#REF!,#REF!,#REF!)</definedName>
    <definedName name="HEADWEEKA4_6">(#REF!,#REF!,#REF!,#REF!,#REF!,#REF!,#REF!,#REF!,#REF!,#REF!,#REF!,#REF!)</definedName>
    <definedName name="HEADWEEKA4_7">(#REF!,#REF!,#REF!,#REF!,#REF!,#REF!,#REF!,#REF!,#REF!,#REF!,#REF!,#REF!)</definedName>
    <definedName name="HEADWEEKA4_8">(#REF!,#REF!,#REF!,#REF!,#REF!,#REF!,#REF!,#REF!,#REF!,#REF!,#REF!,#REF!)</definedName>
    <definedName name="HEADWEEKA4_9">(#REF!,#REF!,#REF!,#REF!,#REF!,#REF!,#REF!,#REF!,#REF!,#REF!,#REF!,#REF!)</definedName>
    <definedName name="Height">10</definedName>
    <definedName name="helium1" localSheetId="0">#REF!</definedName>
    <definedName name="helium1">#REF!</definedName>
    <definedName name="helium2" localSheetId="0">#REF!</definedName>
    <definedName name="helium2">#REF!</definedName>
    <definedName name="help" hidden="1">{#N/A,#N/A,FALSE,"EXIT";#N/A,#N/A,FALSE,"Issue";#N/A,#N/A,FALSE,"Summary";#N/A,#N/A,FALSE,"Detail";#N/A,#N/A,FALSE,"Attendance"}</definedName>
    <definedName name="help." hidden="1">{#N/A,#N/A,FALSE,"EXIT";#N/A,#N/A,FALSE,"Issue";#N/A,#N/A,FALSE,"Summary";#N/A,#N/A,FALSE,"Detail";#N/A,#N/A,FALSE,"Attendance"}</definedName>
    <definedName name="HGR">IF(Loan_Amount*Interest_Rate*Loan_Years*Loan_Start&gt;0,1,0)</definedName>
    <definedName name="hhh" hidden="1">{"index",#N/A,FALSE,"index"}</definedName>
    <definedName name="hhhhh">#N/A</definedName>
    <definedName name="HiddenRows" hidden="1">#REF!</definedName>
    <definedName name="HIDE_TASKS_CHECKBOX">"Check Box 28"</definedName>
    <definedName name="HINGE3W">#REF!</definedName>
    <definedName name="hj" localSheetId="0">DATE(YEAR([0]!Loan_Start),MONTH([0]!Loan_Start)+Payment_Number,DAY([0]!Loan_Start))</definedName>
    <definedName name="hj">DATE(YEAR(Loan_Start),MONTH(Loan_Start)+Payment_Number,DAY(Loan_Start))</definedName>
    <definedName name="home">#REF!</definedName>
    <definedName name="HOTB">#REF!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
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htrh" hidden="1">{"PRINT",#N/A,FALSE,"index"}</definedName>
    <definedName name="hv">MATCH(0.01,End_Bal,-1)+1</definedName>
    <definedName name="HY">[84]Sheet1!$B$8:$M$41</definedName>
    <definedName name="I">[85]Genel!#REF!</definedName>
    <definedName name="i.p.400t">#REF!</definedName>
    <definedName name="ICICI">NA()</definedName>
    <definedName name="ICICI_1">#REF!</definedName>
    <definedName name="ICICI_12">NA()</definedName>
    <definedName name="ICICI_14">NA()</definedName>
    <definedName name="ICICI_16">NA()</definedName>
    <definedName name="ICICI_2">#REF!</definedName>
    <definedName name="ICICI_21">NA()</definedName>
    <definedName name="ICICI_4">NA()</definedName>
    <definedName name="ICICI_5">NA()</definedName>
    <definedName name="ICICI_7">NA()</definedName>
    <definedName name="ICICI_8">NA()</definedName>
    <definedName name="IDBI">NA()</definedName>
    <definedName name="IDBI_1">#REF!</definedName>
    <definedName name="IDBI_12">NA()</definedName>
    <definedName name="IDBI_14">NA()</definedName>
    <definedName name="IDBI_16">NA()</definedName>
    <definedName name="IDBI_2">#REF!</definedName>
    <definedName name="IDBI_21">NA()</definedName>
    <definedName name="IDBI_4">NA()</definedName>
    <definedName name="IDBI_5">NA()</definedName>
    <definedName name="IDBI_7">NA()</definedName>
    <definedName name="IDBI_8">NA()</definedName>
    <definedName name="IKU">[61]PROFIT!#REF!</definedName>
    <definedName name="import">[86]LOCAL1!$A$1:$M$3947</definedName>
    <definedName name="IMPORTEDMATERIAL">[48]CostFcst!#REF!</definedName>
    <definedName name="IN_RATE">#REF!</definedName>
    <definedName name="IN_RATE_1">#REF!</definedName>
    <definedName name="IN_RATE_2">#REF!</definedName>
    <definedName name="INCENTIVESFLEET">[48]CostFcst!#REF!</definedName>
    <definedName name="INCENTIVESOTHER">[48]CostFcst!#REF!</definedName>
    <definedName name="INCL_SUBTASKS_CHECKBOX">"Check Box 24"</definedName>
    <definedName name="INCL_TASKS_CHECKBOX">"Check Box 26"</definedName>
    <definedName name="INCREMENT">#REF!</definedName>
    <definedName name="INDBFTBL">[87]INDBF!#REF!</definedName>
    <definedName name="INDBFTBL_1">[87]INDBF!#REF!</definedName>
    <definedName name="INDBFTBL_2">[87]INDBF!#REF!</definedName>
    <definedName name="indice_énergie">#REF!</definedName>
    <definedName name="indice_M2">#REF!</definedName>
    <definedName name="indice_subv_form">#REF!</definedName>
    <definedName name="indirects">#REF!</definedName>
    <definedName name="indirects_int">#REF!</definedName>
    <definedName name="InserTaktLine">[0]!InserTaktLine</definedName>
    <definedName name="InsertRow" localSheetId="0">[44]!InsertRow</definedName>
    <definedName name="InsertRow">[44]!InsertRow</definedName>
    <definedName name="InsertRows">[0]!InsertRows</definedName>
    <definedName name="InsertTaktLineSF">[0]!InsertTaktLineSF</definedName>
    <definedName name="Int">#REF!</definedName>
    <definedName name="Int.Rej" localSheetId="0">#REF!</definedName>
    <definedName name="Int.Rej">#REF!</definedName>
    <definedName name="Int_Exp_Astra">#REF!</definedName>
    <definedName name="Int_Exp_Blazer">#REF!</definedName>
    <definedName name="Int_Exp_Corsa">#REF!</definedName>
    <definedName name="Int_Exp_S10">#REF!</definedName>
    <definedName name="Int_Exp_Trucks">#REF!</definedName>
    <definedName name="Int_Exp_Vectra">#REF!</definedName>
    <definedName name="Intangible_Assets_Tables">'[35]Data Matrix'!#REF!</definedName>
    <definedName name="Inter_conf_pack">[29]CODIS!$BG$6:$BG$10</definedName>
    <definedName name="INTEREST">NA()</definedName>
    <definedName name="INTEREST_1">#REF!</definedName>
    <definedName name="INTEREST_12">NA()</definedName>
    <definedName name="INTEREST_14">NA()</definedName>
    <definedName name="INTEREST_16">NA()</definedName>
    <definedName name="INTEREST_2">#REF!</definedName>
    <definedName name="INTEREST_21">NA()</definedName>
    <definedName name="INTEREST_4">NA()</definedName>
    <definedName name="INTEREST_5">NA()</definedName>
    <definedName name="INTEREST_7">NA()</definedName>
    <definedName name="INTEREST_8">NA()</definedName>
    <definedName name="Interest_Rate">#REF!</definedName>
    <definedName name="Interfa1">#REF!</definedName>
    <definedName name="Intern">[47]Classificacio!$D$67:$D$69</definedName>
    <definedName name="Inventory">#REF!</definedName>
    <definedName name="INVEST">#REF!</definedName>
    <definedName name="INVESTMENT">#REF!</definedName>
    <definedName name="Investment_Tables">'[35]Data Matrix'!#REF!</definedName>
    <definedName name="IoI_Mach_Qty_1">'[30]Incr Inv Tool'!$K$10:$K$19</definedName>
    <definedName name="IPR0">#REF!</definedName>
    <definedName name="IRP">#REF!</definedName>
    <definedName name="isreworkcause">[29]CODIS!$AA$6:$AA$9</definedName>
    <definedName name="IssueAction">#REF!</definedName>
    <definedName name="IssueClosedDate">#REF!</definedName>
    <definedName name="IssueCode">#REF!</definedName>
    <definedName name="IssueData">#REF!</definedName>
    <definedName name="IssueDescription">#REF!</definedName>
    <definedName name="IssueIssue">#REF!</definedName>
    <definedName name="IssueNO">#REF!</definedName>
    <definedName name="IssueOpenDate">#REF!</definedName>
    <definedName name="IssuePerson">#REF!</definedName>
    <definedName name="IssueRisk">#REF!</definedName>
    <definedName name="IssueTargetDate">#REF!</definedName>
    <definedName name="item">#REF!</definedName>
    <definedName name="itemmast2">#REF!</definedName>
    <definedName name="ITL">#REF!</definedName>
    <definedName name="IU" localSheetId="0">Scheduled_Payment+Extra_Payment</definedName>
    <definedName name="IU">Scheduled_Payment+Extra_Payment</definedName>
    <definedName name="IUY">#REF!,#REF!,#REF!,#REF!,#REF!,#REF!,#REF!,#REF!,#REF!,#REF!,#REF!,#REF!,#REF!</definedName>
    <definedName name="J">MATCH(0.01,End_Bal,-1)+1</definedName>
    <definedName name="JAN08_est_nsv">#REF!</definedName>
    <definedName name="JAN08_est_nsv_1">#REF!</definedName>
    <definedName name="JAN08_est_nsv_2">#REF!</definedName>
    <definedName name="JAN08_est_qty">#REF!</definedName>
    <definedName name="JAN08_est_qty_1">#REF!</definedName>
    <definedName name="JAN08_est_qty_2">#REF!</definedName>
    <definedName name="JAN08_MS">#REF!</definedName>
    <definedName name="JAN08_MS_1">#REF!</definedName>
    <definedName name="JAN08_MS_2">#REF!</definedName>
    <definedName name="JAN08_VP">#REF!</definedName>
    <definedName name="JAN08_VP_1">#REF!</definedName>
    <definedName name="JAN08_VP_2">#REF!</definedName>
    <definedName name="jj">#N/A</definedName>
    <definedName name="jjjj">[0]!jjjj</definedName>
    <definedName name="jnjk">[0]!jnjk</definedName>
    <definedName name="jo">[0]!jo</definedName>
    <definedName name="jours">#REF!</definedName>
    <definedName name="jours_inflatés">#REF!</definedName>
    <definedName name="JPY">#REF!</definedName>
    <definedName name="jta_pess">#REF!</definedName>
    <definedName name="JU">[61]PROFIT!#REF!</definedName>
    <definedName name="JULDEC">#REF!</definedName>
    <definedName name="june" hidden="1">{"GUIDELINE2",#N/A,FALSE,"GUIDE LINES"}</definedName>
    <definedName name="junp">IF(Loan_Amount*Interest_Rate*Loan_Years*Loan_Start&gt;0,1,0)</definedName>
    <definedName name="JUY">#REF!,#REF!,#REF!,#REF!,#REF!,#REF!,#REF!,#REF!,#REF!,#REF!,#REF!,#REF!</definedName>
    <definedName name="k">#REF!</definedName>
    <definedName name="key">#REF!</definedName>
    <definedName name="keyparts0607">#REF!</definedName>
    <definedName name="KI">#REF!</definedName>
    <definedName name="kjk" localSheetId="0">#REF!</definedName>
    <definedName name="kjk">#REF!</definedName>
    <definedName name="KJUY">#REF!,#REF!,#REF!,#REF!,#REF!,#REF!,#REF!,#REF!,#REF!,#REF!,#REF!,#REF!,#REF!,#REF!,#REF!,#REF!,#REF!</definedName>
    <definedName name="KSD">#REF!</definedName>
    <definedName name="kuhjk">OFFSET(Full_Print,0,0,Last_Row)</definedName>
    <definedName name="L" localSheetId="0">#REF!</definedName>
    <definedName name="L">#REF!</definedName>
    <definedName name="la">#REF!</definedName>
    <definedName name="Labor">[0]!Labor</definedName>
    <definedName name="Labor.Staff">#REF!</definedName>
    <definedName name="Last_Row">IF(Values_Entered,Header_Row+Number_of_Payments,Header_Row)</definedName>
    <definedName name="last_row1">IF(ghj,Header_Row+number_of_payments1,Header_Row)</definedName>
    <definedName name="launchExec">[0]!launchExec</definedName>
    <definedName name="launchFile">[0]!launchFile</definedName>
    <definedName name="launchMPP">[0]!launchMPP</definedName>
    <definedName name="Leaderships">#REF!</definedName>
    <definedName name="LeadTim">[0]!LeadTim</definedName>
    <definedName name="LeadTime">[0]!LeadTime</definedName>
    <definedName name="line2">#REF!</definedName>
    <definedName name="LiquidatedIRR">#REF!</definedName>
    <definedName name="LIS" localSheetId="0">#REF!</definedName>
    <definedName name="LIS">#REF!</definedName>
    <definedName name="liste_années">[88]Données!$F$1:$F$12</definedName>
    <definedName name="liste_applications">[89]Données_complémentaires!$R$2:$R$60</definedName>
    <definedName name="liste_clients">[89]Données_complémentaires!$P$2:$P$66</definedName>
    <definedName name="liste_contenus">#REF!</definedName>
    <definedName name="liste_critères">[89]Données_complémentaires!$AB$2:$AB$8</definedName>
    <definedName name="liste_criticités">[90]Données_complémentaires!$C$2:$C$7</definedName>
    <definedName name="liste_ddp">#REF!</definedName>
    <definedName name="liste_ddp_demandeurs">#REF!</definedName>
    <definedName name="liste_ddp_en_cours">#REF!</definedName>
    <definedName name="liste_demandeurs">[89]Données_complémentaires!$AF$2:$AF$398</definedName>
    <definedName name="liste_demandeurs_saisie">[89]Données_complémentaires!$AF$2:$AF$398</definedName>
    <definedName name="liste_destinataire_copie">[89]Données_complémentaires!$AD$2:$AD$398</definedName>
    <definedName name="liste_destinataires_copie">[89]temp!$AA$1:$AA$2</definedName>
    <definedName name="Liste_devises">[88]Paramètres!$B$2:$B$6</definedName>
    <definedName name="liste_dmdeur_resp">[89]Données_complémentaires!$AI$2:$AI$390</definedName>
    <definedName name="liste_fournisseurs">[89]Données_complémentaires!$N$2:$N$194</definedName>
    <definedName name="liste_generalites">#REF!</definedName>
    <definedName name="liste_imputations">[89]Données_complémentaires!$D$2:$E$9</definedName>
    <definedName name="liste_livraisons_réalisées">#REF!</definedName>
    <definedName name="liste_mois">[88]Données!$E$1:$E$12</definedName>
    <definedName name="liste_monnaies">[89]Devises!$A$3:$B$7</definedName>
    <definedName name="liste_moyens">[90]Données_complémentaires!$E$2:$E$19</definedName>
    <definedName name="liste_niveaux">[89]Données_complémentaires!$G$2:$G$5</definedName>
    <definedName name="liste_num_ddp">#REF!</definedName>
    <definedName name="liste_other">[88]Données!$B$1:$B$9</definedName>
    <definedName name="liste_prélèvements">[90]Données_complémentaires!$G$2:$G$11</definedName>
    <definedName name="Liste_produits">[88]Paramètres!$A$2:$A$19</definedName>
    <definedName name="liste_projets">[89]Données_complémentaires!$A$2:$B$186</definedName>
    <definedName name="liste_resp_DDP">[89]Données_complémentaires!$Z$2:$Z$45</definedName>
    <definedName name="liste_responsables">[89]Données_complémentaires!$L$2:$L$20</definedName>
    <definedName name="liste_sections">#REF!</definedName>
    <definedName name="liste_suivis">[90]Données_complémentaires!$I$2:$I$6</definedName>
    <definedName name="liste_synthese">[89]temp!$B$1:$F$2</definedName>
    <definedName name="ll">[0]!ll</definedName>
    <definedName name="LO">#REF!</definedName>
    <definedName name="LoadUnloadTime">#REF!</definedName>
    <definedName name="LOAN">NA()</definedName>
    <definedName name="LOAN_1">#REF!</definedName>
    <definedName name="LOAN_12">NA()</definedName>
    <definedName name="LOAN_14">NA()</definedName>
    <definedName name="LOAN_16">NA()</definedName>
    <definedName name="LOAN_2">#REF!</definedName>
    <definedName name="LOAN_21">NA()</definedName>
    <definedName name="LOAN_4">NA()</definedName>
    <definedName name="LOAN_5">NA()</definedName>
    <definedName name="LOAN_7">NA()</definedName>
    <definedName name="LOAN_8">NA()</definedName>
    <definedName name="Loan_Amount">#REF!</definedName>
    <definedName name="Loan_Start">#REF!</definedName>
    <definedName name="Loan_Years">#REF!</definedName>
    <definedName name="Loans">[91]MBR10a!#REF!</definedName>
    <definedName name="LOCALMATERIAL">[48]CostFcst!#REF!</definedName>
    <definedName name="location">OFFSET([41]DATA!$G$4,0,0,COUNTA([41]DATA!$A:$A)-2,1)</definedName>
    <definedName name="LOGISTICS">[48]CostFcst!#REF!</definedName>
    <definedName name="LOIU">[67]PROFIT!#REF!</definedName>
    <definedName name="LOIUP">[92]Sheet1!$B$8:$M$41</definedName>
    <definedName name="LOIUY">#REF!,#REF!,#REF!,#REF!,#REF!,#REF!,#REF!,#REF!,#REF!,#REF!,#REF!,#REF!</definedName>
    <definedName name="lowershield">#REF!</definedName>
    <definedName name="LT_002">#REF!</definedName>
    <definedName name="lt01index">#REF!</definedName>
    <definedName name="LTA">#REF!</definedName>
    <definedName name="lum">[93]Takt!$F$10</definedName>
    <definedName name="ly">#REF!</definedName>
    <definedName name="Mach_DT_per_Cycle">'[30]Machine Balance'!$AI$10:$AI$20</definedName>
    <definedName name="Mach_Qty">'[30]Machine Balance'!$D$10:$D$20</definedName>
    <definedName name="machine">'[94]Synthése Capacité'!$C$27:$Q$40</definedName>
    <definedName name="Machine_CT">'[30]Machine Balance'!$AE$10:$AE$20</definedName>
    <definedName name="Machine_DT">'[30]Machine Balance'!$K$10:$K$20</definedName>
    <definedName name="Machine_Name">'[30]Machine Balance'!$C$10:$C$20</definedName>
    <definedName name="MachineTime">#REF!</definedName>
    <definedName name="Macro1">#REF!</definedName>
    <definedName name="Man" localSheetId="0" hidden="1">#REF!</definedName>
    <definedName name="Man" hidden="1">#REF!</definedName>
    <definedName name="manual">#REF!</definedName>
    <definedName name="MAR08_est_nsv">#REF!</definedName>
    <definedName name="MAR08_est_nsv_1">#REF!</definedName>
    <definedName name="MAR08_est_nsv_2">#REF!</definedName>
    <definedName name="MAR08_est_qty">#REF!</definedName>
    <definedName name="MAR08_est_qty_1">#REF!</definedName>
    <definedName name="MAR08_est_qty_2">#REF!</definedName>
    <definedName name="MAR08_MS">#REF!</definedName>
    <definedName name="MAR08_MS_1">#REF!</definedName>
    <definedName name="MAR08_MS_2">#REF!</definedName>
    <definedName name="MAR08_VP">#REF!</definedName>
    <definedName name="MAR08_VP_1">#REF!</definedName>
    <definedName name="MAR08_VP_2">#REF!</definedName>
    <definedName name="MASTER">#REF!</definedName>
    <definedName name="master1">#REF!</definedName>
    <definedName name="Matrice">'[95]Synthèse données'!$B$3:$L$14</definedName>
    <definedName name="matrix">#REF!,#REF!,#REF!,#REF!,#REF!,#REF!,#REF!,#REF!,#REF!,#REF!,#REF!,#REF!,#REF!</definedName>
    <definedName name="MB_Chart">'[30]Machine Balance'!$A$66</definedName>
    <definedName name="MB_Data_Input">'[30]Machine Balance'!$A$3</definedName>
    <definedName name="mb_manual">#REF!</definedName>
    <definedName name="MB_Takt_DCT_Table">'[30]Machine Balance'!$BQ$5</definedName>
    <definedName name="mbr10b">#REF!</definedName>
    <definedName name="mbr2a">#REF!</definedName>
    <definedName name="mbr2b">#REF!</definedName>
    <definedName name="mbr5a">#REF!</definedName>
    <definedName name="mbr5b">[96]MBR5b!#REF!</definedName>
    <definedName name="mbr6a">#REF!</definedName>
    <definedName name="mbr6b">#REF!</definedName>
    <definedName name="mbr6c">#REF!</definedName>
    <definedName name="mbrA">#REF!</definedName>
    <definedName name="mbrB">#REF!</definedName>
    <definedName name="mda">[97]Sheet1!#REF!</definedName>
    <definedName name="METALLIC">[48]CostFcst!#REF!</definedName>
    <definedName name="Milloresproces">#REF!</definedName>
    <definedName name="Minutes_distribution">[0]!Minutes_distribution</definedName>
    <definedName name="mis" hidden="1">[98]DATA_SHEET!$F$7:$N$7</definedName>
    <definedName name="miseàjour">'[99]Synthése Capacité'!$C$2:$U$113</definedName>
    <definedName name="mktg">[18]RECANL!#REF!</definedName>
    <definedName name="mm">[100]Sheet2!$A:$E</definedName>
    <definedName name="mo">'[38]Synthése MO'!$C$6:$Q$27</definedName>
    <definedName name="model">#REF!</definedName>
    <definedName name="MODEL1">[48]CostFcst!#REF!</definedName>
    <definedName name="MODEL10">[48]CostFcst!#REF!</definedName>
    <definedName name="MODEL11">[48]CostFcst!#REF!</definedName>
    <definedName name="MODEL12">[48]CostFcst!#REF!</definedName>
    <definedName name="MODEL13">[48]CostFcst!#REF!</definedName>
    <definedName name="MODEL14">[48]CostFcst!#REF!</definedName>
    <definedName name="MODEL15">[48]CostFcst!#REF!</definedName>
    <definedName name="MODEL16">[48]CostFcst!#REF!</definedName>
    <definedName name="MODEL17">[48]CostFcst!#REF!</definedName>
    <definedName name="MODEL18">[48]CostFcst!#REF!</definedName>
    <definedName name="MODEL19">[48]CostFcst!#REF!</definedName>
    <definedName name="MODEL2">[48]CostFcst!#REF!</definedName>
    <definedName name="MODEL20">[48]CostFcst!#REF!</definedName>
    <definedName name="MODEL21">[48]CostFcst!#REF!</definedName>
    <definedName name="MODEL22">[48]CostFcst!#REF!</definedName>
    <definedName name="MODEL29">[48]CostFcst!#REF!</definedName>
    <definedName name="MODEL3">[48]CostFcst!#REF!</definedName>
    <definedName name="MODEL30">[48]CostFcst!#REF!</definedName>
    <definedName name="MODEL31">[48]CostFcst!#REF!</definedName>
    <definedName name="MODEL32">[48]CostFcst!#REF!</definedName>
    <definedName name="MODEL33">[48]CostFcst!#REF!</definedName>
    <definedName name="MODEL34">[48]CostFcst!#REF!</definedName>
    <definedName name="MODEL35">[48]CostFcst!#REF!</definedName>
    <definedName name="MODEL36">[48]CostFcst!#REF!</definedName>
    <definedName name="MODEL37">[48]CostFcst!#REF!</definedName>
    <definedName name="MODEL38">[48]CostFcst!#REF!</definedName>
    <definedName name="MODEL39">[48]CostFcst!#REF!</definedName>
    <definedName name="MODEL4">[48]CostFcst!#REF!</definedName>
    <definedName name="MODEL40">[48]CostFcst!#REF!</definedName>
    <definedName name="MODEL41">[48]CostFcst!#REF!</definedName>
    <definedName name="MODEL42">[48]CostFcst!#REF!</definedName>
    <definedName name="MODEL43">[48]CostFcst!#REF!</definedName>
    <definedName name="MODEL44">[48]CostFcst!#REF!</definedName>
    <definedName name="MODEL45">[48]CostFcst!#REF!</definedName>
    <definedName name="MODEL46">[48]CostFcst!#REF!</definedName>
    <definedName name="MODEL47">[48]CostFcst!#REF!</definedName>
    <definedName name="MODEL48">[48]CostFcst!#REF!</definedName>
    <definedName name="MODEL49">[48]CostFcst!#REF!</definedName>
    <definedName name="MODEL5">[48]CostFcst!#REF!</definedName>
    <definedName name="MODEL50">[48]CostFcst!#REF!</definedName>
    <definedName name="MODEL51">[48]CostFcst!#REF!</definedName>
    <definedName name="MODEL52">[48]CostFcst!#REF!</definedName>
    <definedName name="MODEL53">[48]CostFcst!#REF!</definedName>
    <definedName name="MODEL54">[48]CostFcst!#REF!</definedName>
    <definedName name="MODEL55">[48]CostFcst!#REF!</definedName>
    <definedName name="MODEL56">[48]CostFcst!#REF!</definedName>
    <definedName name="MODEL57">[48]CostFcst!#REF!</definedName>
    <definedName name="MODEL58">[48]CostFcst!#REF!</definedName>
    <definedName name="MODEL59">[48]CostFcst!#REF!</definedName>
    <definedName name="MODEL6">[48]CostFcst!#REF!</definedName>
    <definedName name="MODEL7">[48]CostFcst!#REF!</definedName>
    <definedName name="MODEL8">[48]CostFcst!#REF!</definedName>
    <definedName name="MODEL9">[48]CostFcst!#REF!</definedName>
    <definedName name="Modif">[57]Modifs!$D$15</definedName>
    <definedName name="modifi">#REF!,#REF!,#REF!,#REF!,#REF!,#REF!,#REF!,#REF!,#REF!,#REF!,#REF!,#REF!</definedName>
    <definedName name="modo_fallo">[29]CODIS!$B$6:$B$13</definedName>
    <definedName name="Module_Takt_Time">[101]Takt!$F$21</definedName>
    <definedName name="Mois_courant">#REF!</definedName>
    <definedName name="MONREPORT" localSheetId="0">#REF!</definedName>
    <definedName name="MONREPORT">#REF!</definedName>
    <definedName name="MonthLabel">[59]Calcs!$B$2</definedName>
    <definedName name="mouldstatus">#REF!</definedName>
    <definedName name="mp_old1">#REF!</definedName>
    <definedName name="MPsummary">#REF!</definedName>
    <definedName name="msc">[0]!msc</definedName>
    <definedName name="na">[29]CODIS!$BO$6:$BO$8</definedName>
    <definedName name="name">#REF!</definedName>
    <definedName name="Names">[53]Sheet1!#REF!</definedName>
    <definedName name="ñañaa">#REF!</definedName>
    <definedName name="NEW" hidden="1">#REF!</definedName>
    <definedName name="NEWCOST">#REF!</definedName>
    <definedName name="NEWFACT">#REF!</definedName>
    <definedName name="NEWPR">#REF!</definedName>
    <definedName name="Next_Increment_Machine_Qty">'[30]Incr Inv Tool'!$K$10:$K$19</definedName>
    <definedName name="NHB" localSheetId="0">[102]Indirect!#REF!</definedName>
    <definedName name="NHB">[102]Indirect!#REF!</definedName>
    <definedName name="NHBo" localSheetId="0">#REF!</definedName>
    <definedName name="NHBo">#REF!</definedName>
    <definedName name="NINE">#N/A</definedName>
    <definedName name="NITIN">#REF!</definedName>
    <definedName name="nj">#REF!</definedName>
    <definedName name="NLG">#REF!</definedName>
    <definedName name="NOK">#REF!</definedName>
    <definedName name="NONPRODUCTIVE_PRINT">'[103]PLANT DETAIL'!#REF!</definedName>
    <definedName name="NonValueAddedTotal">#REF!</definedName>
    <definedName name="Notes2002">#N/A</definedName>
    <definedName name="NOV07_est_nsv">#REF!</definedName>
    <definedName name="NOV07_est_nsv_1">#REF!</definedName>
    <definedName name="NOV07_est_nsv_2">#REF!</definedName>
    <definedName name="NOV07_est_qty">#REF!</definedName>
    <definedName name="NOV07_est_qty_1">#REF!</definedName>
    <definedName name="NOV07_est_qty_2">#REF!</definedName>
    <definedName name="NOV07_MS">#REF!</definedName>
    <definedName name="NOV07_MS_1">#REF!</definedName>
    <definedName name="NOV07_MS_2">#REF!</definedName>
    <definedName name="NOV07_VP">#REF!</definedName>
    <definedName name="NOV07_VP_1">#REF!</definedName>
    <definedName name="NOV07_VP_2">#REF!</definedName>
    <definedName name="novplan">#REF!</definedName>
    <definedName name="Nozzle">[0]!Nozzle</definedName>
    <definedName name="NPV">'[104]Without JOBS Impact'!$B$65</definedName>
    <definedName name="NUEVENUEVE">#REF!</definedName>
    <definedName name="NUEVEOCHO">#REF!</definedName>
    <definedName name="NUEVESIETE">#REF!</definedName>
    <definedName name="Num_Opé">[31]FOS!$X$7</definedName>
    <definedName name="Num_Pièces">[31]FOS!#REF!</definedName>
    <definedName name="Num_Pmt_Per_Year">#REF!</definedName>
    <definedName name="number">#REF!</definedName>
    <definedName name="Number_of_Payments">MATCH(0.01,End_Bal,-1)+1</definedName>
    <definedName name="number_of_payments1">MATCH(0.01,End_Bal,-1)+1</definedName>
    <definedName name="numbers">#REF!</definedName>
    <definedName name="OBAT" localSheetId="0" hidden="1">#REF!</definedName>
    <definedName name="OBAT" hidden="1">#REF!</definedName>
    <definedName name="objtmirror" hidden="1">{"index",#N/A,FALSE,"index"}</definedName>
    <definedName name="occur">[29]CODIS!$R$6:$R$17</definedName>
    <definedName name="OCHO">#REF!</definedName>
    <definedName name="OCHOCERO">#REF!</definedName>
    <definedName name="OCT.12">#REF!</definedName>
    <definedName name="OCT07_est_nsv">#REF!</definedName>
    <definedName name="OCT07_est_nsv_1">#REF!</definedName>
    <definedName name="OCT07_est_nsv_2">#REF!</definedName>
    <definedName name="OCT07_est_qty">#REF!</definedName>
    <definedName name="OCT07_est_qty_1">#REF!</definedName>
    <definedName name="OCT07_est_qty_2">#REF!</definedName>
    <definedName name="OCT07_MS">#REF!</definedName>
    <definedName name="OCT07_MS_1">#REF!</definedName>
    <definedName name="OCT07_MS_2">#REF!</definedName>
    <definedName name="OCT07_VP">#REF!</definedName>
    <definedName name="OCT07_VP_1">#REF!</definedName>
    <definedName name="OCT07_VP_2">#REF!</definedName>
    <definedName name="OEE_courbe">#REF!</definedName>
    <definedName name="OEE_mois">#REF!</definedName>
    <definedName name="OI">IF(Loan_Amount*Interest_Rate*Loan_Years*Loan_Start&gt;0,1,0)</definedName>
    <definedName name="OLDNOSE">#REF!</definedName>
    <definedName name="OLK">#REF!,#REF!,#REF!,#REF!,#REF!,#REF!,#REF!,#REF!,#REF!,#REF!,#REF!,#REF!</definedName>
    <definedName name="ONCE">#REF!</definedName>
    <definedName name="ONE">#N/A</definedName>
    <definedName name="Op_L_Un">'[30]Machine Balance'!$AF$10:$AF$20</definedName>
    <definedName name="Op_Name">'[30]Machine Balance'!$C$10:$C$20</definedName>
    <definedName name="Operating_CT">'[30]Machine Balance'!$AG$10:$AG$20</definedName>
    <definedName name="OPPROF">'[104]Without JOBS Impact'!$C$10</definedName>
    <definedName name="Ops_per_Day">#REF!</definedName>
    <definedName name="Or_ass_mac">[29]CODIS!$AF$6:$AF$8</definedName>
    <definedName name="OrderTable" hidden="1">#REF!</definedName>
    <definedName name="Orig_pr_int">#REF!</definedName>
    <definedName name="Orig_prob">[28]Classificacio!$D$48:$D$49</definedName>
    <definedName name="Orig_prob_DDS">[28]Classificacio!$D$52:$D$57</definedName>
    <definedName name="Origin">[29]CODIS!$AD$6:$AD$9</definedName>
    <definedName name="OTHERS1">[48]CostFcst!#REF!</definedName>
    <definedName name="OTHERS2">[48]CostFcst!#REF!</definedName>
    <definedName name="Ouverture">'[38]Synthése Capacité'!$C$10:$Q$23</definedName>
    <definedName name="Overdues">'[35]Data Matrix'!#REF!</definedName>
    <definedName name="Overheads">#REF!</definedName>
    <definedName name="overtime">'[105]BloisCR 0+12'!$A$186:$Q$194</definedName>
    <definedName name="P">[85]Genel!#REF!</definedName>
    <definedName name="P_area">'[106]TB Mar''06'!$C$415:$F$484</definedName>
    <definedName name="Packing" localSheetId="0">#REF!</definedName>
    <definedName name="Packing">#REF!</definedName>
    <definedName name="PAGE_TOTAL">'[65]PROCESS FLOW CHART'!$A$150</definedName>
    <definedName name="PAVÉ_1___COUTS">#REF!</definedName>
    <definedName name="PAVÉ_2__VOLUMES">#REF!</definedName>
    <definedName name="PAVÉ_3_COEFFICIENTS">#REF!</definedName>
    <definedName name="Pay_Date">#REF!</definedName>
    <definedName name="Pay_Num">#REF!</definedName>
    <definedName name="PAYBACK4">#REF!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ayment_date1" localSheetId="0">DATE(YEAR([0]!Loan_Start),MONTH([0]!Loan_Start)+Payment_Number,DAY([0]!Loan_Start))</definedName>
    <definedName name="payment_date1">DATE(YEAR(Loan_Start),MONTH(Loan_Start)+Payment_Number,DAY(Loan_Start))</definedName>
    <definedName name="Pcs_per_Cycle">'[30]Machine Balance'!$G$10:$G$20</definedName>
    <definedName name="Pcs_per_Op_Cycle">[30]PFP!$N$44</definedName>
    <definedName name="PELH" hidden="1">{#N/A,#N/A,FALSE,"EXIT";#N/A,#N/A,FALSE,"Issue";#N/A,#N/A,FALSE,"Summary";#N/A,#N/A,FALSE,"Detail";#N/A,#N/A,FALSE,"Attendance"}</definedName>
    <definedName name="pentagon">#REF!</definedName>
    <definedName name="percentage">[50]SUM14ZC1!#REF!</definedName>
    <definedName name="pfn" hidden="1">{"PRINT",#N/A,FALSE,"index"}</definedName>
    <definedName name="pgm_1210_q1" localSheetId="0">#REF!</definedName>
    <definedName name="pgm_1210_q1">#REF!</definedName>
    <definedName name="pgm_1210_q2" localSheetId="0">#REF!</definedName>
    <definedName name="pgm_1210_q2">#REF!</definedName>
    <definedName name="pgm_1210_q3" localSheetId="0">#REF!</definedName>
    <definedName name="pgm_1210_q3">#REF!</definedName>
    <definedName name="pgm_1210_q4" localSheetId="0">#REF!</definedName>
    <definedName name="pgm_1210_q4">#REF!</definedName>
    <definedName name="Pgm_1210_q4_123456" localSheetId="0">#REF!</definedName>
    <definedName name="Pgm_1210_q4_123456">#REF!</definedName>
    <definedName name="pgm_1240" localSheetId="0">#REF!</definedName>
    <definedName name="pgm_1240">#REF!</definedName>
    <definedName name="pgm_1240_4" localSheetId="0">#REF!</definedName>
    <definedName name="pgm_1240_4">#REF!</definedName>
    <definedName name="PI">#REF!</definedName>
    <definedName name="pillionseatBcm">#REF!</definedName>
    <definedName name="plant_input">'[105]BloisCR 0+12'!$A$1:$Q$184</definedName>
    <definedName name="plio">[0]!plio</definedName>
    <definedName name="PLN">#REF!</definedName>
    <definedName name="PLOI">#REF!</definedName>
    <definedName name="PLPASTRA">[48]CostFcst!#REF!</definedName>
    <definedName name="PLPCBUA">[48]CostFcst!#REF!</definedName>
    <definedName name="PLPCBUB">[48]CostFcst!#REF!</definedName>
    <definedName name="PLPCORSA">[48]CostFcst!#REF!</definedName>
    <definedName name="PLPNPP">[48]CostFcst!#REF!</definedName>
    <definedName name="plpo01">#REF!</definedName>
    <definedName name="plprod1">#REF!</definedName>
    <definedName name="plprod2">#REF!</definedName>
    <definedName name="PLPSUM">[48]CostFcst!#REF!</definedName>
    <definedName name="PLZ">#REF!</definedName>
    <definedName name="PO">#REF!</definedName>
    <definedName name="POI">#REF!</definedName>
    <definedName name="POKIU">#REF!</definedName>
    <definedName name="POLICYANDWARRANTY">[48]CostFcst!#REF!</definedName>
    <definedName name="POUI">#REF!</definedName>
    <definedName name="pp" hidden="1">[107]FORD!#REF!</definedName>
    <definedName name="pppp">#N/A</definedName>
    <definedName name="prcowww" hidden="1">[107]FORD!#REF!</definedName>
    <definedName name="PRICE">#REF!</definedName>
    <definedName name="Princ">#REF!</definedName>
    <definedName name="PRINT">#REF!</definedName>
    <definedName name="_xlnm.Print_Area" localSheetId="0">'Mannur 24-25'!$B$2:$Q$66</definedName>
    <definedName name="_xlnm.Print_Area">#REF!</definedName>
    <definedName name="PRINT_AREA_MI" localSheetId="0">#REF!</definedName>
    <definedName name="PRINT_AREA_MI">#REF!</definedName>
    <definedName name="Print_Area_Reset">OFFSET(Full_Print,0,0,Last_Row)</definedName>
    <definedName name="print_operating_income" localSheetId="0">'[81]Income Statement Input'!#REF!</definedName>
    <definedName name="print_operating_income">'[81]Income Statement Input'!#REF!</definedName>
    <definedName name="_xlnm.Print_Titles">#REF!</definedName>
    <definedName name="PRINT_TITLES_MI" localSheetId="0">#REF!</definedName>
    <definedName name="PRINT_TITLES_MI">#REF!</definedName>
    <definedName name="PRINT_TITLES_MI_789" localSheetId="0">#REF!</definedName>
    <definedName name="PRINT_TITLES_MI_789">#REF!</definedName>
    <definedName name="PRINT1">#REF!</definedName>
    <definedName name="PrintOverheads">#REF!</definedName>
    <definedName name="PrintRange">#REF!,#REF!,#REF!,#REF!,#REF!</definedName>
    <definedName name="PrintSelections" localSheetId="0">[44]!PrintSelections</definedName>
    <definedName name="PrintSelections">[44]!PrintSelections</definedName>
    <definedName name="Procedencia">[28]Classificacio!$D$9:$D$13</definedName>
    <definedName name="procesnorobust">#REF!</definedName>
    <definedName name="Process_CT">#REF!</definedName>
    <definedName name="ProcessTime">'[65]PROCESS FLOW CHART'!$I$17:$J$149</definedName>
    <definedName name="ProcFlowChart">#REF!</definedName>
    <definedName name="Prod_heure">[58]Saisie!$L$2</definedName>
    <definedName name="Prod_heure_ideale">[58]Saisie!$L$29</definedName>
    <definedName name="PROD_LINE">'[108]1999'!$B$6:$AE$7</definedName>
    <definedName name="ProdForm" hidden="1">#REF!</definedName>
    <definedName name="Product" hidden="1">#REF!</definedName>
    <definedName name="PRODUCTIVE_PRINT">'[103]PLANT DETAIL'!#REF!</definedName>
    <definedName name="Produit">[31]FOS!$X$5</definedName>
    <definedName name="Profit">[75]PROFIT!#REF!</definedName>
    <definedName name="Project">#REF!</definedName>
    <definedName name="project_list">[50]SUM14ZC1!#REF!</definedName>
    <definedName name="Project_Risk">#REF!</definedName>
    <definedName name="Project_Risk_Cell">#REF!</definedName>
    <definedName name="Project_Risk_Result">#REF!</definedName>
    <definedName name="Provisions">#REF!</definedName>
    <definedName name="Provisions_Tables">'[35]Data Matrix'!#REF!</definedName>
    <definedName name="PT" hidden="1">[109]FORD!#REF!</definedName>
    <definedName name="Pta" localSheetId="0">#REF!</definedName>
    <definedName name="Pta">#REF!</definedName>
    <definedName name="PTE">#REF!</definedName>
    <definedName name="PVTBL" localSheetId="0">#REF!</definedName>
    <definedName name="PVTBL">#REF!</definedName>
    <definedName name="PVTBL_1" localSheetId="0">#REF!</definedName>
    <definedName name="PVTBL_1">#REF!</definedName>
    <definedName name="PVTBL_2">#REF!</definedName>
    <definedName name="PVTBL_3">#REF!</definedName>
    <definedName name="q" localSheetId="0">#REF!</definedName>
    <definedName name="q">#REF!</definedName>
    <definedName name="Q8NR">#REF!</definedName>
    <definedName name="qa" localSheetId="0">#REF!</definedName>
    <definedName name="qa">#REF!</definedName>
    <definedName name="qa_1" localSheetId="0">#REF!</definedName>
    <definedName name="qa_1">#REF!</definedName>
    <definedName name="qci">#REF!</definedName>
    <definedName name="QCNR">#REF!</definedName>
    <definedName name="QQQ">[84]Sheet1!$B$8:$M$41</definedName>
    <definedName name="qryRONA">#REF!</definedName>
    <definedName name="qty">'[110]PRODN&amp;SALES-CHART'!$B$43:$R$79</definedName>
    <definedName name="Qty_of_Cells">[111]Takt!$Z$27</definedName>
    <definedName name="QUINCE">#REF!</definedName>
    <definedName name="qwe" localSheetId="0">DATE(YEAR([0]!Loan_Start),MONTH([0]!Loan_Start)+Payment_Number,DAY([0]!Loan_Start))</definedName>
    <definedName name="qwe">DATE(YEAR(Loan_Start),MONTH(Loan_Start)+Payment_Number,DAY(Loan_Start))</definedName>
    <definedName name="QWER">#REF!</definedName>
    <definedName name="RAJESH" localSheetId="0">Scheduled_Payment+Extra_Payment</definedName>
    <definedName name="RAJESH">Scheduled_Payment+Extra_Payment</definedName>
    <definedName name="ramesh">[0]!ramesh</definedName>
    <definedName name="Rates">#REF!</definedName>
    <definedName name="RawData" localSheetId="0">#REF!</definedName>
    <definedName name="RawData">#REF!</definedName>
    <definedName name="RawData_1">#REF!</definedName>
    <definedName name="RawData_2">#REF!</definedName>
    <definedName name="RCArea" hidden="1">#REF!</definedName>
    <definedName name="Re.Run">'[38]Synthése Capacité'!$C$40:$Q$53</definedName>
    <definedName name="readings" localSheetId="0">#REF!</definedName>
    <definedName name="readings">#REF!</definedName>
    <definedName name="readings_1" localSheetId="0">#REF!</definedName>
    <definedName name="readings_1">#REF!</definedName>
    <definedName name="readings_3">#REF!</definedName>
    <definedName name="rec_bomba">#REF!</definedName>
    <definedName name="rec_causa">#REF!</definedName>
    <definedName name="Récap_Paramètres">'[46]Récap Paramètres importants'!$A$3:$Z$88</definedName>
    <definedName name="Récap1">#REF!</definedName>
    <definedName name="Récap2">#REF!</definedName>
    <definedName name="RECONCILIATION_IN_PBIT">#REF!</definedName>
    <definedName name="_xlnm.Recorder">#REF!</definedName>
    <definedName name="RED">OFFSET(Full_Print,0,0,Last_Row)</definedName>
    <definedName name="redund_directs">#REF!</definedName>
    <definedName name="redund_indirects">#REF!</definedName>
    <definedName name="REFD4">'[23]R&amp;R Short'!$Q$19</definedName>
    <definedName name="REFK1">'[23]R&amp;R Short'!$P$24</definedName>
    <definedName name="REFK2">'[23]R&amp;R Short'!$P$27</definedName>
    <definedName name="REJDET">#REF!</definedName>
    <definedName name="reoccur">[29]CODIS!$BC$6:$BC$10</definedName>
    <definedName name="repeticio">#REF!</definedName>
    <definedName name="Repl">#REF!</definedName>
    <definedName name="resp_DDP">#REF!</definedName>
    <definedName name="Resp_Doc">[31]FOS!$E$6</definedName>
    <definedName name="RESPONSE1">#REF!</definedName>
    <definedName name="RESPONSE2">#REF!</definedName>
    <definedName name="RESPONSE3">#REF!</definedName>
    <definedName name="RESPONSE7">#REF!</definedName>
    <definedName name="RESPONSE8">#REF!</definedName>
    <definedName name="RESPONSE9">#REF!</definedName>
    <definedName name="RespSecteur">[31]FOS!$E$7</definedName>
    <definedName name="REVENUE">#REF!</definedName>
    <definedName name="rework">[29]CODIS!$X$6:$X$9</definedName>
    <definedName name="RF" localSheetId="0">DATE(YEAR([0]!Loan_Start),MONTH([0]!Loan_Start)+Payment_Number,DAY([0]!Loan_Start))</definedName>
    <definedName name="RF">DATE(YEAR(Loan_Start),MONTH(Loan_Start)+Payment_Number,DAY(Loan_Start))</definedName>
    <definedName name="RFHY" localSheetId="0">DATE(YEAR([0]!Loan_Start),MONTH([0]!Loan_Start)+Payment_Number,DAY([0]!Loan_Start))</definedName>
    <definedName name="RFHY">DATE(YEAR(Loan_Start),MONTH(Loan_Start)+Payment_Number,DAY(Loan_Start))</definedName>
    <definedName name="Risk_Database">#REF!</definedName>
    <definedName name="Risque_projet">#REF!</definedName>
    <definedName name="RMAX">#REF!</definedName>
    <definedName name="RMB_USD_xrate">'[27]#REF'!$F$30:$R$30</definedName>
    <definedName name="ROI">#REF!</definedName>
    <definedName name="RONAPTAS">[112]RONA!$A$1:$M$38=[112]RONA!$B$73</definedName>
    <definedName name="Rotary" localSheetId="0">[45]Indirect!#REF!</definedName>
    <definedName name="Rotary">[45]Indirect!#REF!</definedName>
    <definedName name="row_hieght">[0]!row_hieght</definedName>
    <definedName name="Rowhieght">[0]!Rowhieght</definedName>
    <definedName name="RowsDelete">[0]!RowsDelete</definedName>
    <definedName name="RowsInsert">[0]!RowsInsert</definedName>
    <definedName name="ROYALTY">[48]CostFcst!#REF!</definedName>
    <definedName name="Royalty_Astra">#REF!</definedName>
    <definedName name="Royalty_Blazer">#REF!</definedName>
    <definedName name="Royalty_Corsa">#REF!</definedName>
    <definedName name="Royalty_S10">#REF!</definedName>
    <definedName name="Royalty_Vectra">#REF!</definedName>
    <definedName name="rr">#REF!</definedName>
    <definedName name="rtyh" hidden="1">{"index",#N/A,FALSE,"index"}</definedName>
    <definedName name="ry">#REF!</definedName>
    <definedName name="s" localSheetId="0">#REF!</definedName>
    <definedName name="s">#REF!</definedName>
    <definedName name="s_Per_Employee">#REF!</definedName>
    <definedName name="sa">#REF!</definedName>
    <definedName name="sal_directs">#REF!</definedName>
    <definedName name="sal_directs_int">#REF!</definedName>
    <definedName name="sal_indirects">#REF!</definedName>
    <definedName name="sal_indirects_int">#REF!</definedName>
    <definedName name="sales">[113]impoRT!$A$1:$M$2977</definedName>
    <definedName name="Sales.Materials">#REF!</definedName>
    <definedName name="SALESALLOWANCE">[48]CostFcst!#REF!</definedName>
    <definedName name="SALESALLOWANCEOTHER">[48]CostFcst!#REF!</definedName>
    <definedName name="SalesEstimationFraction">[59]Calcs!$B$3</definedName>
    <definedName name="sap_D0001_00000001" localSheetId="0">#REF!</definedName>
    <definedName name="sap_D0001_00000001">#REF!</definedName>
    <definedName name="sap_D0002_00000001" localSheetId="0">#REF!</definedName>
    <definedName name="sap_D0002_00000001">#REF!</definedName>
    <definedName name="sap_D0003_00000001" localSheetId="0">#REF!</definedName>
    <definedName name="sap_D0003_00000001">#REF!</definedName>
    <definedName name="sap_D0004_00000001" localSheetId="0">#REF!</definedName>
    <definedName name="sap_D0004_00000001">#REF!</definedName>
    <definedName name="sap_D0005_00000001" localSheetId="0">#REF!</definedName>
    <definedName name="sap_D0005_00000001">#REF!</definedName>
    <definedName name="sap_D0006_00000001">#REF!</definedName>
    <definedName name="sap_D0007_00000001">#REF!</definedName>
    <definedName name="sap_D0008_00000001">#REF!</definedName>
    <definedName name="sap_D0009_00000001">#REF!</definedName>
    <definedName name="sap_D0010_00000001">#REF!</definedName>
    <definedName name="sap_D0011_00000001">#REF!</definedName>
    <definedName name="sap_D0012_00000001">#REF!</definedName>
    <definedName name="sap_F0001" localSheetId="0">#REF!</definedName>
    <definedName name="sap_F0001">#REF!</definedName>
    <definedName name="sap_K0001" localSheetId="0">#REF!</definedName>
    <definedName name="sap_K0001">#REF!</definedName>
    <definedName name="sap_K0002" localSheetId="0">#REF!</definedName>
    <definedName name="sap_K0002">#REF!</definedName>
    <definedName name="sap_K0003" localSheetId="0">#REF!</definedName>
    <definedName name="sap_K0003">#REF!</definedName>
    <definedName name="sap_K0004" localSheetId="0">#REF!</definedName>
    <definedName name="sap_K0004">#REF!</definedName>
    <definedName name="sap_S0001" localSheetId="0">#REF!</definedName>
    <definedName name="sap_S0001">#REF!</definedName>
    <definedName name="sap_S0002" localSheetId="0">#REF!</definedName>
    <definedName name="sap_S0002">#REF!</definedName>
    <definedName name="sap_S0003" localSheetId="0">#REF!</definedName>
    <definedName name="sap_S0003">#REF!</definedName>
    <definedName name="sap_S0004" localSheetId="0">#REF!</definedName>
    <definedName name="sap_S0004">#REF!</definedName>
    <definedName name="sap_S0005" localSheetId="0">#REF!</definedName>
    <definedName name="sap_S0005">#REF!</definedName>
    <definedName name="sap_S0006">#REF!</definedName>
    <definedName name="sap_S0007">#REF!</definedName>
    <definedName name="sap_S0008">#REF!</definedName>
    <definedName name="sap_S0009">#REF!</definedName>
    <definedName name="sap_S0010">#REF!</definedName>
    <definedName name="sap_S0011">#REF!</definedName>
    <definedName name="sap_S0012">#REF!</definedName>
    <definedName name="sap_Z0001_00000001" localSheetId="0">#REF!</definedName>
    <definedName name="sap_Z0001_00000001">#REF!</definedName>
    <definedName name="SAPBEXdnldView" hidden="1">"4B9P4FMPPB2NYS4HRE5BU2H3U"</definedName>
    <definedName name="SAPBEXsysID" hidden="1">"PSB"</definedName>
    <definedName name="sas" hidden="1">{"GUIDELINE2",#N/A,FALSE,"GUIDE LINES"}</definedName>
    <definedName name="Sasidharan">'[114]OCT-09'!#REF!</definedName>
    <definedName name="Sathish">IF(Values_Entered,Header_Row+Number_of_Payments,Header_Row)</definedName>
    <definedName name="SaveForm">[0]!SaveForm</definedName>
    <definedName name="SAW">#REF!</definedName>
    <definedName name="Sch_Days_per_Wk">[30]Takt!$K$11</definedName>
    <definedName name="Sch_Days_per_Yr">[30]Takt!$K$10</definedName>
    <definedName name="Sch_Run_Time">[101]Takt!$F$10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pe" hidden="1">{#N/A,#N/A,FALSE,"EXIT";#N/A,#N/A,FALSE,"Issue";#N/A,#N/A,FALSE,"Summary";#N/A,#N/A,FALSE,"Detail";#N/A,#N/A,FALSE,"Attendance"}</definedName>
    <definedName name="Scrap">'[38]Synthése Capacité'!$C$55:$Q$68</definedName>
    <definedName name="scrap_assumptions">'[115] FTPR &amp; Scrap'!$A$23:$G$34</definedName>
    <definedName name="SD" hidden="1">{#N/A,#N/A,FALSE,"EXIT";#N/A,#N/A,FALSE,"Issue";#N/A,#N/A,FALSE,"Summary";#N/A,#N/A,FALSE,"Detail";#N/A,#N/A,FALSE,"Attendance"}</definedName>
    <definedName name="SDF" localSheetId="0">Scheduled_Payment+Extra_Payment</definedName>
    <definedName name="SDF">Scheduled_Payment+Extra_Payment</definedName>
    <definedName name="SDFSDGF" hidden="1">{"GUIDELINE2",#N/A,FALSE,"GUIDE LINES"}</definedName>
    <definedName name="seatcoverlh181">'[82]K-60 HEAD LAMP'!#REF!</definedName>
    <definedName name="Seconds_Per_Minute">[116]Form_Header!#REF!</definedName>
    <definedName name="sections_eff">#REF!</definedName>
    <definedName name="SECTOR">#REF!</definedName>
    <definedName name="SECTOR_1">#REF!</definedName>
    <definedName name="SECTOR_2">#REF!</definedName>
    <definedName name="SEIS">#REF!</definedName>
    <definedName name="SEISCERO">#REF!</definedName>
    <definedName name="SEISCINCO">#REF!</definedName>
    <definedName name="SEISCUATRO">#REF!</definedName>
    <definedName name="SEISDOS">#REF!</definedName>
    <definedName name="SEISOCHO">#REF!</definedName>
    <definedName name="SEISSEIS">#REF!</definedName>
    <definedName name="SEISSIETE">#REF!</definedName>
    <definedName name="SEISTRES">#REF!</definedName>
    <definedName name="SEISUNO">#REF!</definedName>
    <definedName name="SEK">#REF!</definedName>
    <definedName name="SellingPrice">#REF!</definedName>
    <definedName name="SELP1">#REF!</definedName>
    <definedName name="SELP2">#REF!</definedName>
    <definedName name="semaines">#REF!</definedName>
    <definedName name="semaines_inflatées">#REF!</definedName>
    <definedName name="SEVEN">#N/A</definedName>
    <definedName name="sfdf" hidden="1">[9]FORD!#REF!</definedName>
    <definedName name="SHOW_SUBTASKS_CHECKBOX">"Check Box 27"</definedName>
    <definedName name="SHOW_TASKS_CHECKBOX">"Check Box 28"</definedName>
    <definedName name="SideCoverLh">'[82]K-60 HEAD LAMP'!#REF!</definedName>
    <definedName name="sidecoverlh181">'[82]K-60 HEAD LAMP'!#REF!</definedName>
    <definedName name="SideCoverRh">'[82]K-60 HEAD LAMP'!#REF!</definedName>
    <definedName name="SIETECERO">#REF!</definedName>
    <definedName name="Silinecek">[117]Genel!$J$8:$Q$46,[117]Genel!$J$49:$Q$172,[117]Genel!$J$193:$Q$259,[117]Genel!$J$264:$Q$294</definedName>
    <definedName name="Silinecek2">[117]Genel!$J$8:$Q$46,[117]Genel!$J$49:$Q$172,[117]Genel!$J$193:$Q$259,[117]Genel!$J$264:$Q$294,[117]Genel!$G$8:$H$46,[117]Genel!$G$49:$H$172,[117]Genel!$G$193:$H$259,[117]Genel!$G$264:$H$294</definedName>
    <definedName name="silsum">[85]Genel!#REF!,[85]Genel!#REF!,[85]Genel!#REF!,[85]Genel!#REF!</definedName>
    <definedName name="SILSUM2">[85]Genel!#REF!,[85]Genel!#REF!,[85]Genel!#REF!,[85]Genel!#REF!</definedName>
    <definedName name="silsum3">[85]Genel!#REF!,[85]Genel!#REF!,[85]Genel!#REF!,[85]Genel!#REF!</definedName>
    <definedName name="silsum4">[85]Genel!#REF!,[85]Genel!#REF!,[85]Genel!#REF!</definedName>
    <definedName name="silsum5">[85]Genel!#REF!,[85]Genel!#REF!,[85]Genel!#REF!,[85]Genel!#REF!,[85]Genel!#REF!,[85]Genel!#REF!</definedName>
    <definedName name="SIX">[16]SBPFIX!#REF!</definedName>
    <definedName name="slave">#REF!</definedName>
    <definedName name="Sname">'[118]Kautex 4WD St.IV P&amp;D:Sachs FL WHL'!$E$4</definedName>
    <definedName name="SPAGE1">#REF!</definedName>
    <definedName name="SPAGE2">#REF!</definedName>
    <definedName name="SPAGE3">#REF!</definedName>
    <definedName name="SPAGE4">#REF!</definedName>
    <definedName name="SPAGE5">#REF!</definedName>
    <definedName name="SpecialPrice" hidden="1">#REF!</definedName>
    <definedName name="square" hidden="1">[10]MESLL!$A$9:$G$9</definedName>
    <definedName name="square1" hidden="1">[119]MESLL!$A$9:$I$9</definedName>
    <definedName name="SRT_GTE3">[30]Takt!$W$9:$AD$14</definedName>
    <definedName name="SRT_LT3">[30]Takt!$S$9:$V$14</definedName>
    <definedName name="SRT_per_Day">'[30]Machine Balance'!$AM$5</definedName>
    <definedName name="SS">[120]IMPORT!$A$1:$M$2998</definedName>
    <definedName name="ss_directs">#REF!</definedName>
    <definedName name="ss_indirects">#REF!</definedName>
    <definedName name="SSR_FICHE_Liste">#REF!</definedName>
    <definedName name="sss">[0]!sss</definedName>
    <definedName name="STATS">#REF!</definedName>
    <definedName name="stearing3w">#REF!</definedName>
    <definedName name="STFTR">'[19]STFTR-elements'!$A$1:$E$41</definedName>
    <definedName name="STOCKADJ">[12]PROFIT!$BE$307:$BS$322</definedName>
    <definedName name="stopsign">#REF!</definedName>
    <definedName name="streolidcover">#REF!</definedName>
    <definedName name="Summary.Assumptions">#REF!</definedName>
    <definedName name="Supp_Logo">#REF!</definedName>
    <definedName name="SW">#REF!,#REF!,#REF!,#REF!,#REF!,#REF!,#REF!,#REF!,#REF!,#REF!,#REF!,#REF!</definedName>
    <definedName name="Sys_Cap_CT">'[30]Machine Balance'!$BN$4</definedName>
    <definedName name="System_CT">'[30]Machine Balance'!$J$25</definedName>
    <definedName name="System_Downtime">'[30]Machine Balance'!$T$10:$T$20</definedName>
    <definedName name="System_Level">'[30]Machine Balance'!$AA$34</definedName>
    <definedName name="T.Cycle">'[38]Synthése Capacité'!$C$71:$Q$84</definedName>
    <definedName name="TABLE">#REF!</definedName>
    <definedName name="takt.3">[0]!takt.3</definedName>
    <definedName name="Takt_Range">[30]Takt!$M$31:$T$35</definedName>
    <definedName name="Takt_Range_per_Cell">#REF!</definedName>
    <definedName name="Takt_Table">[30]Takt!$F$31:$AD$35</definedName>
    <definedName name="Takt_Time">#REF!</definedName>
    <definedName name="Takt_Time_on_MB">'[30]Machine Balance'!$P$5</definedName>
    <definedName name="Takt_Time_on_MB2">'[111]Machine Balance M3½'!$T$5</definedName>
    <definedName name="Takt_Time_per_Module">#REF!</definedName>
    <definedName name="TaktLineDelete">[0]!TaktLineDelete</definedName>
    <definedName name="TARGET_OP_TABLE">#REF!</definedName>
    <definedName name="TARGETOP">#REF!</definedName>
    <definedName name="TARGETPR">#REF!</definedName>
    <definedName name="TaxCopy">#REF!</definedName>
    <definedName name="TAXES">[48]CostFcst!#REF!</definedName>
    <definedName name="TaxPaste">#REF!</definedName>
    <definedName name="TAXRATE">'[104]Without JOBS Impact'!$B$9</definedName>
    <definedName name="tbl_ProdInfo" hidden="1">#REF!</definedName>
    <definedName name="Tblaaa">[121]Sheet1!$B$8:$M$41</definedName>
    <definedName name="Tblaaa_1">[122]Sheet1!$B$8:$M$41</definedName>
    <definedName name="Tblaaa_2">[123]Sheet1!$B$8:$M$41</definedName>
    <definedName name="Tblaaa_40">[124]Sheet1!$B$8:$M$41</definedName>
    <definedName name="Tblaaa_5">[122]Sheet1!$B$8:$M$41</definedName>
    <definedName name="Tblaaa_6">[122]Sheet1!$B$8:$M$41</definedName>
    <definedName name="tc">#REF!</definedName>
    <definedName name="teh" hidden="1">{"GUIDELINE2",#N/A,FALSE,"GUIDE LINES"}</definedName>
    <definedName name="TEMP" hidden="1">{"PRINT",#N/A,FALSE,"index"}</definedName>
    <definedName name="temps_cycle">[125]TMO!$K$28</definedName>
    <definedName name="TEN">#N/A</definedName>
    <definedName name="TEST0" localSheetId="0">#REF!</definedName>
    <definedName name="TEST0">#REF!</definedName>
    <definedName name="TEST1" localSheetId="0">#REF!</definedName>
    <definedName name="TEST1">#REF!</definedName>
    <definedName name="TEST1_1">#REF!</definedName>
    <definedName name="TEST1_2">#REF!</definedName>
    <definedName name="TEST2">#REF!</definedName>
    <definedName name="TEST3">#REF!</definedName>
    <definedName name="testdb">[53]Sheet1!$E$12:$H$18</definedName>
    <definedName name="TESTHKEY" localSheetId="0">#REF!</definedName>
    <definedName name="TESTHKEY">#REF!</definedName>
    <definedName name="TESTHKEY_1">#REF!</definedName>
    <definedName name="TESTHKEY_2">#REF!</definedName>
    <definedName name="TESTKEYS" localSheetId="0">[3]Sheet1!#REF!</definedName>
    <definedName name="TESTKEYS">[3]Sheet1!#REF!</definedName>
    <definedName name="TESTKEYS_1" localSheetId="0">#REF!</definedName>
    <definedName name="TESTKEYS_1">#REF!</definedName>
    <definedName name="TESTKEYS_12" localSheetId="0">[3]Sheet1!#REF!</definedName>
    <definedName name="TESTKEYS_12">[3]Sheet1!#REF!</definedName>
    <definedName name="TESTKEYS_14" localSheetId="0">[3]Sheet1!#REF!</definedName>
    <definedName name="TESTKEYS_14">[3]Sheet1!#REF!</definedName>
    <definedName name="TESTKEYS_16" localSheetId="0">[3]Sheet1!#REF!</definedName>
    <definedName name="TESTKEYS_16">[3]Sheet1!#REF!</definedName>
    <definedName name="TESTKEYS_2">#REF!</definedName>
    <definedName name="TESTKEYS_21" localSheetId="0">[3]Sheet1!#REF!</definedName>
    <definedName name="TESTKEYS_21">[3]Sheet1!#REF!</definedName>
    <definedName name="TESTKEYS_3">[54]Sheet1!#REF!</definedName>
    <definedName name="TESTKEYS_4" localSheetId="0">[3]Sheet1!#REF!</definedName>
    <definedName name="TESTKEYS_4">[3]Sheet1!#REF!</definedName>
    <definedName name="TESTKEYS_5" localSheetId="0">[3]Sheet1!#REF!</definedName>
    <definedName name="TESTKEYS_5">[3]Sheet1!#REF!</definedName>
    <definedName name="TESTKEYS_7" localSheetId="0">[3]Sheet1!#REF!</definedName>
    <definedName name="TESTKEYS_7">[3]Sheet1!#REF!</definedName>
    <definedName name="TESTKEYS_8" localSheetId="0">[3]Sheet1!#REF!</definedName>
    <definedName name="TESTKEYS_8">[3]Sheet1!#REF!</definedName>
    <definedName name="TESTVKEY" localSheetId="0">[3]Sheet1!#REF!</definedName>
    <definedName name="TESTVKEY">[3]Sheet1!#REF!</definedName>
    <definedName name="TESTVKEY_1" localSheetId="0">#REF!</definedName>
    <definedName name="TESTVKEY_1">#REF!</definedName>
    <definedName name="TESTVKEY_2">#REF!</definedName>
    <definedName name="TESTVKEY_3">[54]Sheet1!#REF!</definedName>
    <definedName name="TESTVKEY_4">[126]Sheet1!#REF!</definedName>
    <definedName name="Théme3" localSheetId="0">#REF!</definedName>
    <definedName name="Théme3">#REF!</definedName>
    <definedName name="THREE">#N/A</definedName>
    <definedName name="tipo98">#REF!</definedName>
    <definedName name="todayy">#REF!</definedName>
    <definedName name="TOPEX">'[19]TOPEXPAY-elements'!$A$2:$E$225</definedName>
    <definedName name="Topics_CA">#REF!,#REF!,#REF!</definedName>
    <definedName name="Topics_CD">#REF!,#REF!</definedName>
    <definedName name="Topics_Ci99">#REF!</definedName>
    <definedName name="Topics_CT">#REF!,#REF!,#REF!,#REF!,#REF!,#REF!</definedName>
    <definedName name="Topics_FA">#REF!,#REF!,#REF!,#REF!</definedName>
    <definedName name="Topics_PA">#REF!,#REF!,#REF!,#REF!,#REF!</definedName>
    <definedName name="TopRow">#REF!</definedName>
    <definedName name="TOTAL">NA()</definedName>
    <definedName name="TOTAL_1">#REF!</definedName>
    <definedName name="TOTAL_12">NA()</definedName>
    <definedName name="TOTAL_14">NA()</definedName>
    <definedName name="TOTAL_16">NA()</definedName>
    <definedName name="TOTAL_2">#REF!</definedName>
    <definedName name="TOTAL_21">NA()</definedName>
    <definedName name="TOTAL_4">NA()</definedName>
    <definedName name="TOTAL_5">NA()</definedName>
    <definedName name="TOTAL_7">NA()</definedName>
    <definedName name="TOTAL_8">NA()</definedName>
    <definedName name="Total_Available_Minutes_Day">[101]Takt!$F$7</definedName>
    <definedName name="Total_Equip_Invest">'[30]Machine Balance'!$E$23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Payment1" localSheetId="0">Scheduled_Payment+Extra_Payment</definedName>
    <definedName name="Total_Payment1">Scheduled_Payment+Extra_Payment</definedName>
    <definedName name="total_payment2" localSheetId="0">Scheduled_Payment+Extra_Payment</definedName>
    <definedName name="total_payment2">Scheduled_Payment+Extra_Payment</definedName>
    <definedName name="TOTALCY">#REF!</definedName>
    <definedName name="TotalLeadTime">'[65]PROCESS FLOW CHART'!$AA$160</definedName>
    <definedName name="TOTALMATERIALGMIMR">[48]CostFcst!#REF!</definedName>
    <definedName name="TOTALMATERIALGMMR">[48]CostFcst!#REF!</definedName>
    <definedName name="toto">[127]Données_1!$Q$522:$Q$532</definedName>
    <definedName name="TP">[40]Hoja2!$C:$C</definedName>
    <definedName name="Transmission">#REF!</definedName>
    <definedName name="TRECE">#REF!</definedName>
    <definedName name="TREND_ED">NA()</definedName>
    <definedName name="TREND_ED_1">#REF!</definedName>
    <definedName name="TREND_ED_12">NA()</definedName>
    <definedName name="TREND_ED_14">NA()</definedName>
    <definedName name="TREND_ED_16">NA()</definedName>
    <definedName name="TREND_ED_2">#REF!</definedName>
    <definedName name="TREND_ED_21">NA()</definedName>
    <definedName name="TREND_ED_4">NA()</definedName>
    <definedName name="TREND_ED_5">NA()</definedName>
    <definedName name="TREND_ED_7">NA()</definedName>
    <definedName name="TREND_ED_8">NA()</definedName>
    <definedName name="Trend_FC">#REF!</definedName>
    <definedName name="Trend_Profit">#REF!</definedName>
    <definedName name="Trend_VC">#REF!</definedName>
    <definedName name="TRES">#REF!</definedName>
    <definedName name="TRESDOS">#REF!</definedName>
    <definedName name="TRESNUEVE">#REF!</definedName>
    <definedName name="TRESTRES">#REF!</definedName>
    <definedName name="triangle">#REF!</definedName>
    <definedName name="try">IF(Loan_Amount*Interest_Rate*Loan_Years*Loan_Start&gt;0,1,0)</definedName>
    <definedName name="tutu">[0]!tutu</definedName>
    <definedName name="tvk">#REF!</definedName>
    <definedName name="TWO">#N/A</definedName>
    <definedName name="Tx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" localSheetId="0">Scheduled_Payment+Extra_Payment</definedName>
    <definedName name="ty">Scheduled_Payment+Extra_Payment</definedName>
    <definedName name="uhy">#REF!,#REF!,#REF!,#REF!,#REF!,#REF!,#REF!,#REF!,#REF!,#REF!,#REF!,#REF!,#REF!</definedName>
    <definedName name="UJK">#REF!</definedName>
    <definedName name="uki" hidden="1">'[6]5Y'!#REF!</definedName>
    <definedName name="UNIDAD_AM">#REF!</definedName>
    <definedName name="UNIDADES">#REF!</definedName>
    <definedName name="UNITCOST">#REF!</definedName>
    <definedName name="UNITMATL">#REF!</definedName>
    <definedName name="UNO">#REF!</definedName>
    <definedName name="UNOOCHO">#REF!</definedName>
    <definedName name="UNOSEIS">#REF!</definedName>
    <definedName name="UNOSIETE">#REF!</definedName>
    <definedName name="Up.Time">'[38]Synthése Capacité'!$C$25:$Q$38</definedName>
    <definedName name="UPDATE_SCALE">[0]!UPDATE_SCALE</definedName>
    <definedName name="Updatescale">[0]!Updatescale</definedName>
    <definedName name="upperShield">#REF!</definedName>
    <definedName name="UpperTrim">#REF!</definedName>
    <definedName name="USD">#REF!</definedName>
    <definedName name="v">#REF!</definedName>
    <definedName name="V6V7">'[128]Bajaj Items'!#REF!</definedName>
    <definedName name="value">'[110]PRODN&amp;SALES-CHART'!$B$2:$R$39</definedName>
    <definedName name="ValueAddedTotal">#REF!</definedName>
    <definedName name="Values_Entered">IF(Loan_Amount*Interest_Rate*Loan_Years*Loan_Start&gt;0,1,0)</definedName>
    <definedName name="Values_Entered1">IF(Loan_Amount*Interest_Rate*Loan_Years*Loan_Start&gt;0,1,0)</definedName>
    <definedName name="values_entered2">IF(Loan_Amount*Interest_Rate*Loan_Years*Loan_Start&gt;0,1,0)</definedName>
    <definedName name="VARIANCE_ON_FIXED_COSTS">'[51]Variance details'!$A$50:$H$73</definedName>
    <definedName name="varspain">#REF!</definedName>
    <definedName name="VC">[75]PROFIT!#REF!</definedName>
    <definedName name="VENTAS">#REF!</definedName>
    <definedName name="VENTAS_AM">#REF!</definedName>
    <definedName name="VFR">#REF!,#REF!,#REF!,#REF!,#REF!,#REF!,#REF!,#REF!,#REF!,#REF!,#REF!,#REF!,#REF!,#REF!,#REF!,#REF!,#REF!</definedName>
    <definedName name="VFS">#REF!,#REF!,#REF!,#REF!,#REF!,#REF!,#REF!,#REF!,#REF!,#REF!,#REF!,#REF!</definedName>
    <definedName name="ViewForm" localSheetId="0">[44]!ViewForm</definedName>
    <definedName name="ViewForm">[44]!ViewForm</definedName>
    <definedName name="ViewLeadTimeChart" localSheetId="0">[44]!ViewLeadTimeChart</definedName>
    <definedName name="ViewLeadTimeChart">[44]!ViewLeadTimeChart</definedName>
    <definedName name="Visa">#REF!</definedName>
    <definedName name="Vol_Achieved">#REF!</definedName>
    <definedName name="Vol_Table">[30]Takt!$F$31:$L$35</definedName>
    <definedName name="VOLUME">#REF!</definedName>
    <definedName name="volume_inflaté">#REF!</definedName>
    <definedName name="volume_inflaté_cpi">#REF!</definedName>
    <definedName name="volume_inflaté_uap11">#REF!</definedName>
    <definedName name="VOLUME1">#REF!</definedName>
    <definedName name="VOLUME2">#REF!</definedName>
    <definedName name="VPE">#REF!</definedName>
    <definedName name="VPE_1">#REF!</definedName>
    <definedName name="VPE_2">#REF!</definedName>
    <definedName name="VSM">'[129]Machine Balance'!$AE$10:$AE$16</definedName>
    <definedName name="w" localSheetId="0">#REF!</definedName>
    <definedName name="w">#REF!</definedName>
    <definedName name="WASHING">#N/A</definedName>
    <definedName name="WD" hidden="1">#REF!</definedName>
    <definedName name="WE" hidden="1">{#N/A,#N/A,FALSE,"EXIT";#N/A,#N/A,FALSE,"Issues";#N/A,#N/A,FALSE,"Summary";#N/A,#N/A,FALSE,"Detail";#N/A,#N/A,FALSE,"Attendance"}</definedName>
    <definedName name="we4r">#N/A</definedName>
    <definedName name="wee" hidden="1">{#N/A,#N/A,FALSE,"EXIT";#N/A,#N/A,FALSE,"Issues";#N/A,#N/A,FALSE,"Summary";#N/A,#N/A,FALSE,"Detail";#N/A,#N/A,FALSE,"Team Commit";#N/A,#N/A,FALSE,"Attendance"}</definedName>
    <definedName name="wert" hidden="1">{#N/A,#N/A,FALSE,"EXIT";#N/A,#N/A,FALSE,"Issues";#N/A,#N/A,FALSE,"Summary";#N/A,#N/A,FALSE,"Detail";#N/A,#N/A,FALSE,"Attendance"}</definedName>
    <definedName name="WFCC">[47]Classificacio!$D$72:$D$80</definedName>
    <definedName name="what">'[130]ZBLN Takt'!$F$29:$F$33</definedName>
    <definedName name="where_was_ident">[29]CODIS!$BA$6:$BA$16</definedName>
    <definedName name="Width">4</definedName>
    <definedName name="WIP" hidden="1">[131]OCT!#REF!</definedName>
    <definedName name="Wks_per_Yr">[30]Takt!$K$12</definedName>
    <definedName name="Wks_per_Yr_Typical">#REF!</definedName>
    <definedName name="WORKER">'[19]wrkpay-elements'!$A$1:$E$264</definedName>
    <definedName name="WQ">#REF!,#REF!,#REF!,#REF!,#REF!,#REF!,#REF!,#REF!,#REF!,#REF!,#REF!,#REF!</definedName>
    <definedName name="wrn" hidden="1">{"MES_DOLAR",#N/A,FALSE,"TOTAL";"AÑO_DOLAR",#N/A,FALSE,"TOTAL";"MES",#N/A,FALSE,"TOTAL";"AÑO",#N/A,FALSE,"TOTAL"}</definedName>
    <definedName name="wrn.Budget._.Detail." hidden="1">{"Budget Detail",#N/A,FALSE,"Template"}</definedName>
    <definedName name="wrn.Budget._.Summary." hidden="1">{"Budget Summary",#N/A,FALSE,"Template"}</definedName>
    <definedName name="wrn.CAforms." hidden="1">{#N/A,#N/A,FALSE,"EXIT";#N/A,#N/A,FALSE,"Issues";#N/A,#N/A,FALSE,"Summary";#N/A,#N/A,FALSE,"Detail";#N/A,#N/A,FALSE,"Team Commit";#N/A,#N/A,FALSE,"Attendance"}</definedName>
    <definedName name="wrn.CAforms.." hidden="1">{#N/A,#N/A,FALSE,"EXIT";#N/A,#N/A,FALSE,"Issues";#N/A,#N/A,FALSE,"Summary";#N/A,#N/A,FALSE,"Detail";#N/A,#N/A,FALSE,"Team Commit";#N/A,#N/A,FALSE,"Attendance"}</definedName>
    <definedName name="wrn.cdforms" hidden="1">{#N/A,#N/A,FALSE,"EXIT";#N/A,#N/A,FALSE,"Issue";#N/A,#N/A,FALSE,"Summary";#N/A,#N/A,FALSE,"Detail";#N/A,#N/A,FALSE,"Attendance"}</definedName>
    <definedName name="wrn.CDforms." hidden="1">{#N/A,#N/A,FALSE,"EXIT";#N/A,#N/A,FALSE,"Issue";#N/A,#N/A,FALSE,"Summary";#N/A,#N/A,FALSE,"Detail";#N/A,#N/A,FALSE,"Attendance"}</definedName>
    <definedName name="wrn.CIforms." hidden="1">{#N/A,#N/A,FALSE,"EXIT";#N/A,#N/A,FALSE,"Issue";#N/A,#N/A,FALSE,"Summary";#N/A,#N/A,FALSE,"Detail";#N/A,#N/A,FALSE,"Attendance"}</definedName>
    <definedName name="wrn.FAforms." hidden="1">{#N/A,#N/A,FALSE,"EXIT";#N/A,#N/A,FALSE,"Issues";#N/A,#N/A,FALSE,"Summary";#N/A,#N/A,FALSE,"Detail";#N/A,#N/A,FALSE,"Attendance"}</definedName>
    <definedName name="wrn.GL02." hidden="1">{"GUIDELINE2",#N/A,FALSE,"GUIDE LINES"}</definedName>
    <definedName name="wrn.index." hidden="1">{"index",#N/A,FALSE,"index"}</definedName>
    <definedName name="wrn.LT01." hidden="1">{"PRINT",#N/A,FALSE,"index"}</definedName>
    <definedName name="wrn.opelhl." hidden="1">{#N/A,#N/A,TRUE,"pfmea2110"}</definedName>
    <definedName name="wrn.PAforms." hidden="1">{#N/A,#N/A,FALSE,"EXIT";#N/A,#N/A,FALSE,"Issues";#N/A,#N/A,FALSE,"Summary";#N/A,#N/A,FALSE,"Detail";#N/A,#N/A,FALSE,"Attendance"}</definedName>
    <definedName name="wrn.PRINT." hidden="1">{#N/A,#N/A,FALSE,"BS 8 96 - 95";#N/A,#N/A,FALSE,"BS 8 96 - 96";#N/A,#N/A,FALSE,"BS 8 97 - 96";#N/A,#N/A,FALSE,"BS 8 98 - 97";#N/A,#N/A,FALSE,"BS 8 99 - 98";#N/A,#N/A,FALSE,"BS 8 00 - 99"}</definedName>
    <definedName name="wrn.Product._.Profit._.and._.Loss." hidden="1">{"pprogram",#N/A,FALSE,"Program";"ptotal",#N/A,FALSE,"Program";"pone",#N/A,FALSE,"Program";"ptwo",#N/A,FALSE,"Program";"pthree",#N/A,FALSE,"Program";"pfour",#N/A,FALSE,"Program";"pfive",#N/A,FALSE,"Program";"psix",#N/A,FALSE,"Program";"pseven",#N/A,FALSE,"Program";"peight",#N/A,FALSE,"Program";"pnine",#N/A,FALSE,"Program";"pten",#N/A,FALSE,"Program";"peleven",#N/A,FALSE,"Program";"ptwelve",#N/A,FALSE,"Program";"pthirteen",#N/A,FALSE,"Program";"pfourteen",#N/A,FALSE,"Program"}</definedName>
    <definedName name="wrn.STUDY." hidden="1">{#N/A,#N/A,TRUE,"COVER SHEET";#N/A,#N/A,TRUE,"STUDY SUMMARY";#N/A,#N/A,TRUE,"ACT BREAKDOWN"}</definedName>
    <definedName name="wrn.Summary._.and._.Detail." hidden="1">{"Budget Summary",#N/A,FALSE,"Template";"Budget Detail",#N/A,FALSE,"Template"}</definedName>
    <definedName name="wrn.TODOS." hidden="1">{"MES_DOLAR",#N/A,FALSE,"TOTAL";"AÑO_DOLAR",#N/A,FALSE,"TOTAL";"MES",#N/A,FALSE,"TOTAL";"AÑO",#N/A,FALSE,"TOTAL"}</definedName>
    <definedName name="wtaverage">#REF!,#REF!,#REF!,#REF!</definedName>
    <definedName name="WTR">'[19]WTRPAY-elements'!$A$1:$E$76</definedName>
    <definedName name="WWR" hidden="1">{#N/A,#N/A,FALSE,"EXIT";#N/A,#N/A,FALSE,"Issues";#N/A,#N/A,FALSE,"Summary";#N/A,#N/A,FALSE,"Detail";#N/A,#N/A,FALSE,"Attendance"}</definedName>
    <definedName name="WWW">[16]SBPFIX!#REF!</definedName>
    <definedName name="wwww">#REF!</definedName>
    <definedName name="x" localSheetId="0">#REF!</definedName>
    <definedName name="x">#REF!</definedName>
    <definedName name="x_Wks">#REF!</definedName>
    <definedName name="XD">#REF!</definedName>
    <definedName name="xx">[132]Sheet1!$B$8:$M$41</definedName>
    <definedName name="xxx" localSheetId="0">#REF!</definedName>
    <definedName name="xxx">#REF!</definedName>
    <definedName name="XXXX" localSheetId="0">#REF!</definedName>
    <definedName name="XXXX">#REF!</definedName>
    <definedName name="xxxxx" localSheetId="0">#REF!</definedName>
    <definedName name="xxxxx">#REF!</definedName>
    <definedName name="xxxxxxxxxx">[0]!xxxxxxxxxx</definedName>
    <definedName name="xyz">#REF!</definedName>
    <definedName name="xyzsales">#REF!</definedName>
    <definedName name="YEN_DIRECT">#REF!</definedName>
    <definedName name="Yes_no">[29]CODIS!$BO$6:$BO$7</definedName>
    <definedName name="ygv" hidden="1">{"GUIDELINE2",#N/A,FALSE,"GUIDE LINES"}</definedName>
    <definedName name="zrx">[0]!zrx</definedName>
    <definedName name="Zwischenbericht">#REF!</definedName>
    <definedName name="ㄴ157">#REF!</definedName>
    <definedName name="ㅂ133">#REF!</definedName>
    <definedName name="표지">#REF!</definedName>
    <definedName name="ㅕ13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7" i="2" l="1"/>
  <c r="F11" i="2"/>
  <c r="E11" i="2"/>
  <c r="P48" i="2"/>
  <c r="P47" i="2" l="1"/>
  <c r="Q47" i="2"/>
  <c r="Q48" i="2" s="1"/>
  <c r="P46" i="2"/>
  <c r="Q46" i="2"/>
  <c r="P40" i="2"/>
  <c r="Q40" i="2"/>
  <c r="P17" i="2"/>
  <c r="Q17" i="2"/>
  <c r="P4" i="2"/>
  <c r="Q4" i="2"/>
  <c r="P6" i="2"/>
  <c r="Q6" i="2"/>
  <c r="P71" i="2"/>
  <c r="Q71" i="2"/>
  <c r="Y68" i="1"/>
  <c r="Y69" i="1"/>
  <c r="Y70" i="1"/>
  <c r="Y71" i="1"/>
  <c r="Y72" i="1"/>
  <c r="Y73" i="1"/>
  <c r="Y74" i="1"/>
  <c r="Y75" i="1"/>
  <c r="Y67" i="1"/>
  <c r="V80" i="1"/>
  <c r="V76" i="1" l="1"/>
  <c r="X74" i="1"/>
  <c r="X73" i="1"/>
  <c r="T73" i="1"/>
  <c r="X72" i="1"/>
  <c r="T72" i="1"/>
  <c r="X71" i="1"/>
  <c r="X70" i="1"/>
  <c r="X69" i="1"/>
  <c r="X68" i="1"/>
  <c r="J67" i="1"/>
  <c r="O76" i="1"/>
  <c r="R68" i="1" s="1"/>
  <c r="Q74" i="1"/>
  <c r="Q73" i="1"/>
  <c r="M73" i="1"/>
  <c r="Q72" i="1"/>
  <c r="M72" i="1"/>
  <c r="Q71" i="1"/>
  <c r="Q70" i="1"/>
  <c r="Q69" i="1"/>
  <c r="Q68" i="1"/>
  <c r="H76" i="1"/>
  <c r="K69" i="1" s="1"/>
  <c r="J74" i="1"/>
  <c r="J73" i="1"/>
  <c r="F73" i="1"/>
  <c r="J72" i="1"/>
  <c r="F72" i="1"/>
  <c r="J71" i="1"/>
  <c r="J70" i="1"/>
  <c r="J69" i="1"/>
  <c r="J68" i="1"/>
  <c r="Y76" i="1" l="1"/>
  <c r="Q67" i="1"/>
  <c r="R67" i="1"/>
  <c r="R75" i="1"/>
  <c r="R74" i="1"/>
  <c r="R73" i="1"/>
  <c r="R72" i="1"/>
  <c r="R71" i="1"/>
  <c r="R70" i="1"/>
  <c r="R69" i="1"/>
  <c r="K68" i="1"/>
  <c r="K67" i="1"/>
  <c r="K75" i="1"/>
  <c r="K74" i="1"/>
  <c r="K73" i="1"/>
  <c r="K72" i="1"/>
  <c r="K71" i="1"/>
  <c r="K70" i="1"/>
  <c r="I76" i="1"/>
  <c r="R76" i="1" l="1"/>
  <c r="K76" i="1"/>
  <c r="S48" i="1" l="1"/>
  <c r="S44" i="1"/>
  <c r="O71" i="2" l="1"/>
  <c r="O46" i="2" l="1"/>
  <c r="O40" i="2"/>
  <c r="O17" i="2"/>
  <c r="O4" i="2" l="1"/>
  <c r="O6" i="2"/>
  <c r="O47" i="2" s="1"/>
  <c r="O48" i="2" s="1"/>
  <c r="N71" i="2" l="1"/>
  <c r="N46" i="2"/>
  <c r="N40" i="2"/>
  <c r="N6" i="2" s="1"/>
  <c r="N47" i="2" s="1"/>
  <c r="N48" i="2" s="1"/>
  <c r="N4" i="2"/>
  <c r="N17" i="2" l="1"/>
  <c r="M46" i="2"/>
  <c r="M40" i="2" l="1"/>
  <c r="M71" i="2"/>
  <c r="M17" i="2"/>
  <c r="M6" i="2" l="1"/>
  <c r="M47" i="2" s="1"/>
  <c r="M48" i="2" s="1"/>
  <c r="M4" i="2"/>
  <c r="L71" i="2" l="1"/>
  <c r="L46" i="2"/>
  <c r="L40" i="2"/>
  <c r="L17" i="2" l="1"/>
  <c r="L4" i="2"/>
  <c r="L6" i="2"/>
  <c r="L47" i="2" s="1"/>
  <c r="L48" i="2" s="1"/>
  <c r="K71" i="2" l="1"/>
  <c r="K46" i="2"/>
  <c r="K40" i="2"/>
  <c r="K17" i="2"/>
  <c r="K6" i="2" l="1"/>
  <c r="K47" i="2" s="1"/>
  <c r="K48" i="2" s="1"/>
  <c r="K4" i="2"/>
  <c r="J17" i="2" l="1"/>
  <c r="J71" i="2" l="1"/>
  <c r="J46" i="2"/>
  <c r="J40" i="2"/>
  <c r="J6" i="2" s="1"/>
  <c r="J47" i="2" s="1"/>
  <c r="J48" i="2" s="1"/>
  <c r="J4" i="2"/>
  <c r="I71" i="2" l="1"/>
  <c r="I46" i="2"/>
  <c r="I40" i="2"/>
  <c r="I4" i="2" l="1"/>
  <c r="I6" i="2"/>
  <c r="I47" i="2" s="1"/>
  <c r="I48" i="2" s="1"/>
  <c r="H71" i="2" l="1"/>
  <c r="E66" i="2"/>
  <c r="E52" i="2"/>
  <c r="H46" i="2"/>
  <c r="H40" i="2"/>
  <c r="H6" i="2" s="1"/>
  <c r="H4" i="2"/>
  <c r="H47" i="2" l="1"/>
  <c r="H48" i="2" s="1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1" i="2"/>
  <c r="E47" i="2"/>
  <c r="E45" i="2"/>
  <c r="E42" i="2"/>
  <c r="E41" i="2"/>
  <c r="E39" i="2"/>
  <c r="E38" i="2"/>
  <c r="E37" i="2"/>
  <c r="E36" i="2"/>
  <c r="E35" i="2"/>
  <c r="E34" i="2"/>
  <c r="E33" i="2"/>
  <c r="E21" i="2"/>
  <c r="E14" i="2"/>
  <c r="E13" i="2"/>
  <c r="E5" i="2"/>
  <c r="G48" i="2" l="1"/>
  <c r="F48" i="2"/>
  <c r="E48" i="2" l="1"/>
  <c r="G46" i="2"/>
  <c r="F46" i="2"/>
  <c r="E46" i="2" s="1"/>
  <c r="G71" i="2" l="1"/>
  <c r="G40" i="2"/>
  <c r="G26" i="2"/>
  <c r="G20" i="2"/>
  <c r="G19" i="2"/>
  <c r="G18" i="2"/>
  <c r="G24" i="2" l="1"/>
  <c r="G28" i="2"/>
  <c r="G29" i="2"/>
  <c r="G27" i="2"/>
  <c r="G25" i="2"/>
  <c r="F18" i="2" l="1"/>
  <c r="E18" i="2" s="1"/>
  <c r="G16" i="2"/>
  <c r="G15" i="2" l="1"/>
  <c r="G4" i="2"/>
  <c r="G6" i="2"/>
  <c r="G12" i="2"/>
  <c r="G17" i="2" l="1"/>
  <c r="F12" i="2"/>
  <c r="E12" i="2" s="1"/>
  <c r="F40" i="2"/>
  <c r="F20" i="2"/>
  <c r="E20" i="2" s="1"/>
  <c r="F19" i="2"/>
  <c r="E19" i="2" s="1"/>
  <c r="F16" i="2"/>
  <c r="E16" i="2" s="1"/>
  <c r="F28" i="2" l="1"/>
  <c r="E28" i="2" s="1"/>
  <c r="E40" i="2"/>
  <c r="F23" i="2"/>
  <c r="E23" i="2" s="1"/>
  <c r="F25" i="2"/>
  <c r="E25" i="2" s="1"/>
  <c r="F27" i="2"/>
  <c r="E27" i="2" s="1"/>
  <c r="F29" i="2"/>
  <c r="E29" i="2" s="1"/>
  <c r="F24" i="2"/>
  <c r="E24" i="2" s="1"/>
  <c r="F26" i="2"/>
  <c r="E26" i="2" s="1"/>
  <c r="F30" i="2" l="1"/>
  <c r="F6" i="2" l="1"/>
  <c r="E6" i="2" s="1"/>
  <c r="F71" i="2"/>
  <c r="F15" i="2" s="1"/>
  <c r="E15" i="2" s="1"/>
  <c r="F17" i="2" l="1"/>
  <c r="E17" i="2" s="1"/>
  <c r="F4" i="2"/>
  <c r="E4" i="2" s="1"/>
  <c r="F38" i="1"/>
  <c r="G38" i="1"/>
  <c r="H38" i="1"/>
  <c r="I38" i="1"/>
  <c r="J38" i="1"/>
  <c r="K38" i="1"/>
  <c r="L38" i="1"/>
  <c r="M38" i="1"/>
  <c r="N38" i="1"/>
  <c r="O38" i="1"/>
  <c r="P38" i="1"/>
  <c r="Q38" i="1"/>
  <c r="F22" i="1"/>
  <c r="F11" i="1"/>
  <c r="F24" i="1" s="1"/>
  <c r="E38" i="1"/>
  <c r="E34" i="1"/>
  <c r="E33" i="1"/>
  <c r="E11" i="1"/>
  <c r="E26" i="1" s="1"/>
  <c r="C21" i="2"/>
  <c r="E22" i="1"/>
  <c r="E28" i="1" l="1"/>
  <c r="E29" i="1"/>
  <c r="E30" i="1"/>
  <c r="E27" i="1"/>
  <c r="E13" i="1"/>
  <c r="E24" i="1"/>
  <c r="E25" i="1"/>
  <c r="F13" i="1"/>
  <c r="F30" i="1"/>
  <c r="F29" i="1"/>
  <c r="F28" i="1"/>
  <c r="F27" i="1"/>
  <c r="F26" i="1"/>
  <c r="F25" i="1"/>
  <c r="E31" i="1" l="1"/>
  <c r="F31" i="1"/>
  <c r="P76" i="1"/>
  <c r="X67" i="1"/>
  <c r="W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Red: &gt;5%, 
Green: &lt; 1%</t>
        </r>
      </text>
    </comment>
    <comment ref="C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Red: &gt;5%, 
Green: &lt; 1%</t>
        </r>
      </text>
    </comment>
    <comment ref="G4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 1st shut down activities : 1200
Sudden wind : 2000 liters 
DG Retrofit equipment work : 3000 liters</t>
        </r>
      </text>
    </comment>
    <comment ref="H4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June : Power cut occurance:
Planned shut down (arching in bus bar) 22/06/2023 : 2500 liters
planned shut down ( Transfomer oil leak  23/06/2023 : 3500 liters
Sudden wind 10 times at evening
DG Retrofit equipment work : 1000 liters</t>
        </r>
      </text>
    </comment>
    <comment ref="I4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June : Power cut occurance:
Planned shut down (arching in bus bar) 22/06/2023 : 2500 liters
planned shut down ( Transfomer oil leak  23/06/2023 : 3500 liters
Sudden wind 10 times at evening
DG Retrofit equipment work : 1000 liters</t>
        </r>
      </text>
    </comment>
    <comment ref="J4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Author:
03-9. 23: Power cut : 4.15 to 7.45 - Rain.
04.09.23 :Power Cut : 5.30 to 8.30 -  3 Heavy wind
16.09.23 : Sub station Transfomer problem -12 hours
17.09.23 : Pin insulator fail at EB Yard - 6 Hours .
 29.06.23-  4 HOURS Cut due to Org substation 230 KV. Insulator fail 
    </t>
        </r>
      </text>
    </comment>
  </commentList>
</comments>
</file>

<file path=xl/sharedStrings.xml><?xml version="1.0" encoding="utf-8"?>
<sst xmlns="http://schemas.openxmlformats.org/spreadsheetml/2006/main" count="148" uniqueCount="100">
  <si>
    <t>Power cost / consumption  details</t>
  </si>
  <si>
    <t>UoM</t>
  </si>
  <si>
    <t>2023-24</t>
  </si>
  <si>
    <t>Rs lacs</t>
  </si>
  <si>
    <t>Total Power cost (actual)</t>
  </si>
  <si>
    <t>Total Power cost (plan)</t>
  </si>
  <si>
    <t>Rs/Unit</t>
  </si>
  <si>
    <t>Cost/KWH - Ave</t>
  </si>
  <si>
    <t>Cost/KWH - Target</t>
  </si>
  <si>
    <r>
      <t xml:space="preserve">PED trials </t>
    </r>
    <r>
      <rPr>
        <b/>
        <sz val="12"/>
        <rFont val="Times New Roman"/>
        <family val="1"/>
      </rPr>
      <t>(DFP6) in cost</t>
    </r>
  </si>
  <si>
    <r>
      <t>Additional demand</t>
    </r>
    <r>
      <rPr>
        <b/>
        <sz val="12"/>
        <rFont val="Times New Roman"/>
        <family val="1"/>
      </rPr>
      <t>(DFP6)</t>
    </r>
  </si>
  <si>
    <t>cost in lakhs</t>
  </si>
  <si>
    <t>Demand charges + ST</t>
  </si>
  <si>
    <t>Diesel cost</t>
  </si>
  <si>
    <t>DG rent</t>
  </si>
  <si>
    <t>IEX Power</t>
  </si>
  <si>
    <t xml:space="preserve">EB </t>
  </si>
  <si>
    <t>Wind power cost -OGPL</t>
  </si>
  <si>
    <t>Wind power cost- Cont</t>
  </si>
  <si>
    <t>Solar Power cost</t>
  </si>
  <si>
    <t>%</t>
  </si>
  <si>
    <t>% EB power usage</t>
  </si>
  <si>
    <t>% Green power used-OGPL</t>
  </si>
  <si>
    <t>% Green -WATSUN</t>
  </si>
  <si>
    <t>% Solar power used</t>
  </si>
  <si>
    <t>% IEX power used</t>
  </si>
  <si>
    <t xml:space="preserve">Total </t>
  </si>
  <si>
    <t>Units split-up , Power bill</t>
  </si>
  <si>
    <t>units lacs</t>
  </si>
  <si>
    <t>EB units</t>
  </si>
  <si>
    <t>Wind units OGPL</t>
  </si>
  <si>
    <t>Wind units Watsun</t>
  </si>
  <si>
    <t>Solar units</t>
  </si>
  <si>
    <t>Total units</t>
  </si>
  <si>
    <t>Diesel in lts</t>
  </si>
  <si>
    <t>Total sales in Lakhs</t>
  </si>
  <si>
    <t>Total Power cost/ year in lakhs</t>
  </si>
  <si>
    <t>% sales-as per Mannur</t>
  </si>
  <si>
    <t>Total CR+ NHB as per finance</t>
  </si>
  <si>
    <t>Total sales in crores</t>
  </si>
  <si>
    <t>Total Units - CR Oragadam</t>
  </si>
  <si>
    <t>Cost-Rs/Unit - CR Oragadam</t>
  </si>
  <si>
    <t>% sales- as per CR-Utilities</t>
  </si>
  <si>
    <t>% sales-as per Finance Oragadam</t>
  </si>
  <si>
    <t>Total Units - CR NHB Mannur</t>
  </si>
  <si>
    <t>Cost-Rs/Unit - CR NHB Mannur</t>
  </si>
  <si>
    <t>% sales-as per CR NHB Mannur</t>
  </si>
  <si>
    <t>Total Power cost as % to Sales - CR</t>
  </si>
  <si>
    <t>TNEB</t>
  </si>
  <si>
    <t>Wind - OGPL</t>
  </si>
  <si>
    <t>Wind - WAT</t>
  </si>
  <si>
    <t>IEX</t>
  </si>
  <si>
    <t>Solar</t>
  </si>
  <si>
    <t>HFG DG</t>
  </si>
  <si>
    <t>HSD DG</t>
  </si>
  <si>
    <t>Total Units</t>
  </si>
  <si>
    <t>Cost / Unit Rs.</t>
  </si>
  <si>
    <t>Total Cost</t>
  </si>
  <si>
    <t>Total %</t>
  </si>
  <si>
    <t>MFI Cost</t>
  </si>
  <si>
    <t>Power Cost in Lacs</t>
  </si>
  <si>
    <t>Power Cost / Unit in Rs.</t>
  </si>
  <si>
    <t>Power Units in %</t>
  </si>
  <si>
    <t>Power Units in Lacs</t>
  </si>
  <si>
    <t>MFI Power Cost %</t>
  </si>
  <si>
    <t>MFI Sales cost</t>
  </si>
  <si>
    <t>MFI cost %</t>
  </si>
  <si>
    <t>Description</t>
  </si>
  <si>
    <t>TNEB+MD+OH</t>
  </si>
  <si>
    <t>IEX-OH</t>
  </si>
  <si>
    <t>Solar-NW</t>
  </si>
  <si>
    <t>HSD in k. Ltrs</t>
  </si>
  <si>
    <t>HFO in k.Ltrs</t>
  </si>
  <si>
    <t>Fuel Consumption in k.Ltrs</t>
  </si>
  <si>
    <t>Wind (OGPL)-OH</t>
  </si>
  <si>
    <t>Wind (WAT)-OH</t>
  </si>
  <si>
    <t>Power Units &amp; Costs</t>
  </si>
  <si>
    <t>HFO cost</t>
  </si>
  <si>
    <t>DG rent split</t>
  </si>
  <si>
    <t>MFI</t>
  </si>
  <si>
    <t>CRNHB</t>
  </si>
  <si>
    <t>E&amp;D</t>
  </si>
  <si>
    <t>Total</t>
  </si>
  <si>
    <t>HFO DG</t>
  </si>
  <si>
    <t>% HFO Gen-Set usage</t>
  </si>
  <si>
    <t>% HSD Gen-Set usage</t>
  </si>
  <si>
    <t>HFO in lts</t>
  </si>
  <si>
    <t>MFI Power Cost in lakhs</t>
  </si>
  <si>
    <t>--</t>
  </si>
  <si>
    <t xml:space="preserve">% of sales - MFI </t>
  </si>
  <si>
    <t>MFI Units in Lacs</t>
  </si>
  <si>
    <t>E&amp;D Units in lakhs</t>
  </si>
  <si>
    <t>CRNHB Units in lakhs</t>
  </si>
  <si>
    <t>Avg
24-25</t>
  </si>
  <si>
    <t>OGPL</t>
  </si>
  <si>
    <t>Watsun</t>
  </si>
  <si>
    <t>HFO</t>
  </si>
  <si>
    <t>HSD</t>
  </si>
  <si>
    <t>MD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</si>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</sst>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;[Red]0.00"/>
    <numFmt numFmtId="167" formatCode="0.0;[Red]0.0"/>
    <numFmt numFmtId="168" formatCode="0;[Red]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name val="Calibri"/>
      <family val="2"/>
      <scheme val="minor"/>
    </font>
    <font>
      <sz val="12"/>
      <name val="Arial"/>
      <family val="2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u/>
      <sz val="12"/>
      <name val="Times New Roman"/>
      <family val="1"/>
    </font>
    <font>
      <sz val="11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sz val="11"/>
      <color rgb="FFC00000"/>
      <name val="Calibri"/>
      <family val="2"/>
      <scheme val="minor"/>
    </font>
    <font>
      <b/>
      <sz val="11"/>
      <color rgb="FF002060"/>
      <name val="Cambria"/>
      <family val="1"/>
    </font>
    <font>
      <b/>
      <sz val="11"/>
      <color rgb="FF002060"/>
      <name val="Calibri"/>
      <family val="2"/>
      <scheme val="minor"/>
    </font>
    <font>
      <b/>
      <sz val="11"/>
      <color rgb="FFC00000"/>
      <name val="Cambria"/>
      <family val="1"/>
    </font>
    <font>
      <b/>
      <sz val="14"/>
      <color rgb="FF002060"/>
      <name val="Cambria"/>
      <family val="1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17" fontId="3" fillId="2" borderId="1" xfId="0" applyNumberFormat="1" applyFont="1" applyFill="1" applyBorder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3" fillId="2" borderId="2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4" fillId="2" borderId="0" xfId="0" applyFont="1" applyFill="1"/>
    <xf numFmtId="0" fontId="5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2" fontId="8" fillId="2" borderId="3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2" fontId="7" fillId="2" borderId="4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17" fontId="10" fillId="3" borderId="7" xfId="0" applyNumberFormat="1" applyFont="1" applyFill="1" applyBorder="1" applyAlignment="1">
      <alignment horizontal="center" vertical="center"/>
    </xf>
    <xf numFmtId="17" fontId="10" fillId="3" borderId="0" xfId="0" applyNumberFormat="1" applyFont="1" applyFill="1" applyAlignment="1">
      <alignment horizontal="center" vertical="center"/>
    </xf>
    <xf numFmtId="0" fontId="5" fillId="2" borderId="8" xfId="0" applyFont="1" applyFill="1" applyBorder="1" applyAlignment="1">
      <alignment vertical="center" wrapText="1"/>
    </xf>
    <xf numFmtId="17" fontId="3" fillId="2" borderId="9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17" fontId="3" fillId="2" borderId="13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9" fillId="2" borderId="16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4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165" fontId="7" fillId="2" borderId="1" xfId="1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17" fontId="3" fillId="3" borderId="0" xfId="0" applyNumberFormat="1" applyFont="1" applyFill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2" fontId="4" fillId="2" borderId="0" xfId="0" applyNumberFormat="1" applyFont="1" applyFill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17" fontId="7" fillId="2" borderId="22" xfId="0" applyNumberFormat="1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/>
    </xf>
    <xf numFmtId="17" fontId="3" fillId="3" borderId="9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3" fillId="2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7" fontId="3" fillId="3" borderId="9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2" fontId="14" fillId="3" borderId="8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0" fontId="7" fillId="2" borderId="1" xfId="0" applyFont="1" applyFill="1" applyBorder="1"/>
    <xf numFmtId="17" fontId="4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1" fontId="7" fillId="2" borderId="0" xfId="0" applyNumberFormat="1" applyFont="1" applyFill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10" fontId="7" fillId="2" borderId="0" xfId="1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0" fontId="7" fillId="2" borderId="1" xfId="0" applyNumberFormat="1" applyFont="1" applyFill="1" applyBorder="1" applyAlignment="1">
      <alignment horizontal="center"/>
    </xf>
    <xf numFmtId="10" fontId="7" fillId="2" borderId="0" xfId="0" applyNumberFormat="1" applyFont="1" applyFill="1" applyAlignment="1">
      <alignment horizontal="center"/>
    </xf>
    <xf numFmtId="0" fontId="10" fillId="2" borderId="1" xfId="0" applyFont="1" applyFill="1" applyBorder="1"/>
    <xf numFmtId="0" fontId="7" fillId="2" borderId="0" xfId="0" applyFont="1" applyFill="1"/>
    <xf numFmtId="0" fontId="0" fillId="0" borderId="1" xfId="0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 applyAlignment="1">
      <alignment horizontal="center" vertical="center"/>
    </xf>
    <xf numFmtId="17" fontId="18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/>
    </xf>
    <xf numFmtId="2" fontId="20" fillId="0" borderId="1" xfId="0" applyNumberFormat="1" applyFont="1" applyBorder="1"/>
    <xf numFmtId="164" fontId="0" fillId="0" borderId="1" xfId="0" applyNumberFormat="1" applyBorder="1" applyAlignment="1">
      <alignment horizontal="center"/>
    </xf>
    <xf numFmtId="0" fontId="21" fillId="0" borderId="1" xfId="0" applyFont="1" applyBorder="1"/>
    <xf numFmtId="16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/>
    <xf numFmtId="2" fontId="2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9" fillId="2" borderId="21" xfId="0" applyFont="1" applyFill="1" applyBorder="1" applyAlignment="1">
      <alignment horizontal="left" vertical="center" wrapText="1"/>
    </xf>
    <xf numFmtId="0" fontId="3" fillId="2" borderId="0" xfId="0" applyFont="1" applyFill="1"/>
    <xf numFmtId="2" fontId="4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7" fontId="7" fillId="5" borderId="1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/>
    </xf>
    <xf numFmtId="9" fontId="7" fillId="2" borderId="1" xfId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0" fontId="7" fillId="2" borderId="1" xfId="0" quotePrefix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" fontId="3" fillId="2" borderId="4" xfId="0" applyNumberFormat="1" applyFont="1" applyFill="1" applyBorder="1" applyAlignment="1">
      <alignment horizontal="center" vertical="center"/>
    </xf>
    <xf numFmtId="17" fontId="3" fillId="2" borderId="24" xfId="0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/>
    </xf>
    <xf numFmtId="166" fontId="7" fillId="2" borderId="1" xfId="1" quotePrefix="1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1" fontId="4" fillId="2" borderId="20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7" fontId="7" fillId="2" borderId="1" xfId="1" applyNumberFormat="1" applyFont="1" applyFill="1" applyBorder="1" applyAlignment="1">
      <alignment horizontal="center" vertical="center"/>
    </xf>
    <xf numFmtId="1" fontId="7" fillId="2" borderId="20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/>
    </xf>
    <xf numFmtId="168" fontId="7" fillId="2" borderId="20" xfId="0" applyNumberFormat="1" applyFont="1" applyFill="1" applyBorder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0" xfId="0" applyNumberFormat="1"/>
    <xf numFmtId="2" fontId="10" fillId="8" borderId="1" xfId="0" applyNumberFormat="1" applyFont="1" applyFill="1" applyBorder="1" applyAlignment="1">
      <alignment horizontal="center" vertical="center"/>
    </xf>
    <xf numFmtId="168" fontId="27" fillId="2" borderId="20" xfId="0" applyNumberFormat="1" applyFont="1" applyFill="1" applyBorder="1" applyAlignment="1">
      <alignment horizontal="center" vertical="center"/>
    </xf>
    <xf numFmtId="168" fontId="27" fillId="2" borderId="1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horizontal="center"/>
    </xf>
    <xf numFmtId="17" fontId="7" fillId="7" borderId="1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17" fontId="26" fillId="7" borderId="0" xfId="0" applyNumberFormat="1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81.xml"/><Relationship Id="rId138" Type="http://schemas.openxmlformats.org/officeDocument/2006/relationships/sharedStrings" Target="sharedStrings.xml"/><Relationship Id="rId16" Type="http://schemas.openxmlformats.org/officeDocument/2006/relationships/externalLink" Target="externalLinks/externalLink13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28" Type="http://schemas.openxmlformats.org/officeDocument/2006/relationships/externalLink" Target="externalLinks/externalLink125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18" Type="http://schemas.openxmlformats.org/officeDocument/2006/relationships/externalLink" Target="externalLinks/externalLink115.xml"/><Relationship Id="rId134" Type="http://schemas.openxmlformats.org/officeDocument/2006/relationships/externalLink" Target="externalLinks/externalLink131.xml"/><Relationship Id="rId139" Type="http://schemas.openxmlformats.org/officeDocument/2006/relationships/calcChain" Target="calcChain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08" Type="http://schemas.openxmlformats.org/officeDocument/2006/relationships/externalLink" Target="externalLinks/externalLink105.xml"/><Relationship Id="rId124" Type="http://schemas.openxmlformats.org/officeDocument/2006/relationships/externalLink" Target="externalLinks/externalLink121.xml"/><Relationship Id="rId129" Type="http://schemas.openxmlformats.org/officeDocument/2006/relationships/externalLink" Target="externalLinks/externalLink126.xml"/><Relationship Id="rId54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130" Type="http://schemas.openxmlformats.org/officeDocument/2006/relationships/externalLink" Target="externalLinks/externalLink127.xml"/><Relationship Id="rId135" Type="http://schemas.openxmlformats.org/officeDocument/2006/relationships/externalLink" Target="externalLinks/externalLink132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120" Type="http://schemas.openxmlformats.org/officeDocument/2006/relationships/externalLink" Target="externalLinks/externalLink117.xml"/><Relationship Id="rId125" Type="http://schemas.openxmlformats.org/officeDocument/2006/relationships/externalLink" Target="externalLinks/externalLink122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15" Type="http://schemas.openxmlformats.org/officeDocument/2006/relationships/externalLink" Target="externalLinks/externalLink112.xml"/><Relationship Id="rId131" Type="http://schemas.openxmlformats.org/officeDocument/2006/relationships/externalLink" Target="externalLinks/externalLink128.xml"/><Relationship Id="rId136" Type="http://schemas.openxmlformats.org/officeDocument/2006/relationships/theme" Target="theme/theme1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externalLink" Target="externalLinks/externalLink113.xml"/><Relationship Id="rId137" Type="http://schemas.openxmlformats.org/officeDocument/2006/relationships/styles" Target="styles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26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1</xdr:row>
      <xdr:rowOff>24202</xdr:rowOff>
    </xdr:from>
    <xdr:to>
      <xdr:col>13</xdr:col>
      <xdr:colOff>88900</xdr:colOff>
      <xdr:row>19</xdr:row>
      <xdr:rowOff>102303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6251AB-99AA-26EE-B046-8F1C7980D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208352"/>
          <a:ext cx="7848600" cy="3392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INCOSTE\VENTAS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S-NAGARAJ\Ddrive\SNR\NP_Apr03-Mar04%20B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3.10.10\revl%20file%20sharing\Documents%20and%20Settings\ppc\Desktop\sapscrapfeb'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QC_TOOLS\R&amp;RSTUD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RATE%20QUALITY(CQ)/REVL_QUALITY_DATA/2006_07%20Q4%20Rejection%20analysi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p\c\My%20Documents\CUSTCOM\5WHY-H~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KPriya\MarketFeedback\RSKhatana\MarketFeedback\SRIDHAR\DIRCAR.xlw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KPriya\MarketFeedback\RSKhatana\MarketFeedback\SRIDHAR\DIRZEN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IMIER\QRCM\PLANACT\PIV\LRPI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KPriya\MarketFeedback\RSKhatana\MarketFeedback\Sekher%20barnwal\PIPE-Z-MES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suba\c\My%20Documents\WASHER-2\WASHER-MIS-2002-ALL%20MODELS\MIS-EW5%20REGULAR%2020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\c\pcb\MOPS\Aug2001\Aug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_11510_F01\VOL\LOTUSI\40BUD00\PERSONAL\LABOR\INDL004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VLHO05496\D%20drive%20krb\Documents%20and%20Settings\nsr\My%20Documents\Suresh%20Documents\Annual%20Accounts-2006-2007\Dec-06-Q3\Board%20Accounts%20%20Dec-06%20-%20Mega%20P-4-SAP-Revis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efs\user2\STGPLA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m-fin\d\MBRFEB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erver\Account\DMF\wkca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bour-cost-comparisons-9900-00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m-fin\d\MBROCT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SHARMA\PLASTICS\October%20Rejections%20-%20plasti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quality\riya\PPAP\lucas%20ppap\PPA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C_TOOLS\R&amp;RSTU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jn\e\PH\SP99Ver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My%20Documents1\x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Windows\Temporary%20Internet%20Files\OLK8075\WINDOWS\TEMP\Cur_Fc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Windows\Temporary%20Internet%20Files\OLK8075\Documents%20and%20Settings\qzwz0r\Local%20Settings\Temp\Cur_Fcs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hunqed\Mithun\LUCAS\QCLIENTS\Balances\2004\20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\CALIDAD\0-PLANES%20DE%20MEJORA\Single%20Digit%20Plan\Estudi%20de%20sistemics\Codis%20per%20estudi%20de%20sistemic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serv-nt4\F_metcom\Nouveaux%20D&#233;veloppements%20Industriels\9%20DMS\msd_forms_jun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Documents%20and%20Settings\gironej\Local%20Settings\Temporary%20Internet%20Files\OLK13\FOS%23Xxxx-00%230000.0.00%230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zgq9y\BERND\UPDATE\March\L850_KL0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am\qs\My%20Documents\Policy%20Deployment\My%20Documents\CSI\CSI-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658_Dept\Quotations\Quote%20calculators\Cost%20calculator(Version%202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ugat11\data\LUCAS\PRATS\MR\99\XPERFORM\masterd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aving%20Strategy\MCIP\Saving%20budget%2003\Saving%20budgeted%2003%20020913%2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ASY\FORECAST\Note%20Synth&#232;se%20Forecast\2004\2004%20F01+11\2004%20Vol%20F01+11%20par%20ref%20ppes%20&amp;%20HSDI%20Inj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Nouveaux%20D&#233;veloppements%20Industriels\L%20%20Manufacturing%20System%20Design\4%20modules\AP%204%20modules\Capacity%20entretoise%20r&#233;union%20%20LR%2003%2006%202002_28%2006%202002%20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ppc02\UPCR%20HARD%20STAGE\Documents%20and%20Settings\tz08v2\tz08v2's%20Document\Project\UPCR\In%20progress\Process%20documents\Assy-Test\Nozzle%20Soft%20PFD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UGAT11\DATA\Mis%20documentos\Libro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DOCUME~1\jgautier\LOCALS~1\Temp\FA09_E&amp;C%20EU%20Capex\FA9_DBPS%20Load%202004\dbps-Templ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ASY\FORECAST\Note%20Synth&#232;se%20Forecast\2005\2005F10+02%20&amp;%202006%20F10+14\tcd%202005%20F10+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ssql01\Method\ME_INTERNAL\PROSES\Capacity\DV-capacity\VALVE%20Capacity%20Analysis_stud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KELLYR\MSD\MSD_99\EXCELF~1\TPCEXAM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rabakaran/Desktop/8.AUG%2007/ROTARY/Consolidated%20Inventory%20Report_Aug%20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windows\TEMP\Nouveaux%20D&#233;veloppements%20Industriels\L%20%20Manufacturing%20System%20Design\CR\4%20MODULES\NOZZLE%204%20MODULES\Capacity%20Nozzle%2012000-Jou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thunqed\Mithun\Susana\CR%20Pump\DFP1\Assembly%20&amp;%20Test\Lessons%20Learned\Classificaci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\Cell%20Quality%20Reporting\Documents%20and%20Settings\fz8p16\My%20Documents\PPTF%20TAVERA\Project%20Status\Deepak\Fcst\CY02\06+06\6+6CORS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ORENO\Bomba%20transferencia\ROT-EST-PLAC\640%20MIL\PALETAS%20640MI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WINDOWS\TEMP\USR\RV'S\JB&#26908;&#35342;\&#38283;&#30330;&#36027;&#12414;&#12392;&#1241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1\D\SRIRAM%20FOLDER\HR%20FOLDER\hr\MPR\MPR%200607\APR06\MPR-APR06-Corrected%20as%20per%20H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Heavy%20Duty%20Strategy\Smart\DAF%20MAR-05%20-%20Business%20Case%207years%20rev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S_RABAIO\Dream%20team\Heat%20treatment%20asset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HOK\Production\2010-11\Cell%20wise%20scrap%20Analysis\VG\Desktop\Documents%20and%20Settings\ppc\Desktop\sapscrapfeb'0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HOK\Production\2010-11\Cell%20wise%20scrap%20Analysis\VG\ASHOK\Production\2009-10\Pareto09-10\JULY09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HOK\Production\2010-11\Cell%20wise%20scrap%20Analysis\VG\Desktop\Documents%20and%20Settings\ppc\Desktop\APR'09%20SCRAP%20PIVOT%20TABL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le%20de%20calcul%20dans%20Pr&#233;sentation%20fiches%20OP%20%20op&#233;rations%20standardis&#233;e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Methodes%20Centrales\Tableaux%20CR\GENERAL\PCM%2011_10_00\Entretoise\Charger_TR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communfi\Processes%20GL\MacroView\Systems\Report%20generation%20file\_tls_MacroView_report%20generation_25-10-200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windows\TEMP\Hyundai%20V6%20ETC%20MSD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thly_performance\MPRNEWFORMATSJULY05onward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QC\RPK\CUST_RET\0304\MAR-0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DOCUME~1\jgautier\LOCALS~1\Temp\~0011888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_11510_F01\VOL\LOTUSI\40BUD99\PERSONAL\LABOR\B99_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COSTESTI\503\NWMSDAPP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Windows\Temporary%20Internet%20Files\OLK8075\Operations%20Review%202002\Operation%20reveiw%20July2002\Cur_fcs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hani%20mfg%20engg\PIP%20&amp;%20YIP\Monthly_performance\MPRNEWFORMATSJULY05onward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Documents%20and%20Settings\jzlhh4\My%20Documents\_Market%20Analysis\Information_Providers\DRI\__Powertrain\PT0601\LJS%20DRI06Q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31\muthamizh\Prabakar\RAJESH%20FOR%20INJECTOR\INJECTOR%20STREAM%20WORKS\SWCT%20FILES\Documents%20and%20Settings\dtvsf2526\Local%20Settings\Temporary%20Internet%20Files\OLK77\MSD%20assembly%20DFP3.1%20DC%20OM646%20phase%201(281K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uest/My%20Documents/Downloads/New%20Folder/MQR%20-2010-2011/Quality/Data%20files%20Feb%202009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uest/My%20Documents/Downloads/New%20Folder/Documents%20and%20Settings/Manikandan/Local%20Settings/Temporary%20Internet%20Files/OLK64/Data%20files%20Feb%2020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dvrive%20backup\old%20data\My%20Documents\CLR%20DATA%2009-10\ECM%20MAR%201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dvrive%20backup\old%20data\My%20Documents\CLR%20DATA%2009-10\Overall%20Failure%20Incidences%20-%20OCT%2009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Quality\Revised%20%20QA%20form7%2004.08.08%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b\ANB-QA\Monthly_performance\MPRNEWFORMATSJULY05onward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b\ANB-QA\ANB-QA\MPR,%20QBR&amp;%20Form%204s\MPR\MPR\MPR-0602-Feb06\Nov05\MPRNEWFORMATSAUG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ABD\TS16949\PL-TS-CG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115\NHB%20Methods\ddvrive%20backup\old%20data\My%20Documents\CLR%20DATA%2009-10\Overall%20Failure%20Incidences%20-%20OCT%200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ugat11\data\LUCAS\PRATS\BUDGET\00\BP&amp;L\ver%2002\CONVER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122\gauge%20drawing-16.1.12\_QL\6Packs\2005%20files\dec%202005%20site6pack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Windows\Temporary%20Internet%20Files\OLK8075\DOCUME~1\qzwz0r\LOCALS~1\Temp\Cur_fcs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quality\WINNT00\Profiles\pd\Temporary%20Internet%20Files\Content.IE5\OPQNOPUV\Book3%20(1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Data\LOPROTB\LOPROMSD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Desktop\Documents%20and%20Settings\kayano\Local%20Settings\Temporary%20Internet%20Files\Content.IE5\A923KHIN\TQM\CEO\My%20Documents\CSI\CSI-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zm-fp02\Group$\Documents%20and%20Settings\mzdtyz\Local%20Settings\Temporary%20Internet%20Files\OLK2F\09-YAYINDV062005ISS%208%20(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Sriram\stock\sep03\STORESLEDGERFILESSEP03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10.188\d\VB%20Data\MISREPORT\MSALES0304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FPD\2001\Capex\02_F&#233;vrier\Capex_BR_Fev_0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117\Expansion%20Machines_All\temp_ddp\DDP_DCR_base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RSERV-NT6\macropcd\macropcd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sr\Suresh%20Documents\MPR\REVL%20MBR%20-%20December'06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hani%20mfg%20engg\PIP%20&amp;%20YIP\WINDOWS\Desktop\Documents%20and%20Settings\kayano\Local%20Settings\Temporary%20Internet%20Files\Content.IE5\A923KHIN\TQM\CEO\My%20Documents\CSI\CSI-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spherical%20rail%20msd%20formsstdcell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windows\TEMP\Documents%20and%20Settings\thibaup\Local%20Settings\Temporary%20Internet%20Files\OLK30C\Capacity%20AP%20200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WINNT\Profiles\corbasc\Temporary%20Internet%20Files\OLK9\Capacity%20NHB%20200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BRSEP0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vlaldradc\revl-datas\REPORTS\PRODN%20INDENT%20AND%20CONFIRMATION\SRP\08-09\NOV%2008\DOCUME~1\rane\LOCALS~1\Temp\salesmar06\spvmar06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_YM~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Documents%20and%20Settings\themelg\Local%20Settings\Temporary%20Internet%20Files\OLK1D\Capacity%20Valve%202004-2005-2006-2007-2008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ghavendra.raghoji/Local%20Settings/Temporary%20Internet%20Files/OLK2A6/15%2011%2006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serv-nt4\F_metcom\Nouveaux%20D&#233;veloppements%20Industriels\L%20%20Manufacturing%20System%20Design\Chantier%20MSD%20Nozzle\MSD_%20Nozzle%20du%20150900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rabakaran\Desktop\8.AUG%2007\ROTARY\Consolidated%20Inventory%20Report_Aug%2007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1FCST%2001-03%20SUBMITTED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689;&#49440;\&#44277;&#50976;\Data\Excel\RAILS\SL-STUDY\2200\RAILS\CASHFLOW\DCF81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Common%20Rail\Actual+Forecast\2002\runkle%20comparison%202+1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vlaldradc\revl-datas\Q-4-Mar-06\Mar-06-Q-4-Board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edpc\export%20customer%20concern\SIMIER\QRCM\PLANACT\PIV\LRPI0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k4opansn\00budget\BS8_Files\XU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VS-UTT\PED%20Drawings\SIMIER\QRCM\PLANACT\PIV\LRPI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ERVER\Account\Costing\vela-mis\CHAR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AIL\MSD_futuro\MSD_BCN\MSD_CS\MSD_cs2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_11510_F01\VOL\LOTUSI\SUF\SUF21\40\SUFV4099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Windows\Temporary%20Internet%20Files\OLK6245\import01200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.71\ddvrive%20backup\old%20data\My%20Documents\CLR%20DATA%2009-10\Overall%20Failure%20Incidences%20-%20OCT%2009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abrication\Common-rail\Vision%20Capacitaire\VISION%202002\Capacity%20A&amp;T200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Documents%20and%20Settings\&#48149;&#44592;&#52384;\Local%20Settings\Temporary%20Internet%20Files\OLK4B\WINDOWS\TEMP\CP238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ssql01\Planlama\Emrah\Vtaprog\MontajNew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b\trelleborg\TEMP\jan11_APQP-newC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y\marketfeedba\MarketFeedback\B.Sridharan\MarketFeedback\RSKhatana\MarketFeedback\Sekher%20barnwal\MESL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ram\bhaja\Sriram\stock\feb03\LOCALANDIMPREPTSFEB03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aji\c\My%20Documents\Policy%20Deployment\My%20Documents\CSI\CSI-1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\c\My%20Documents\Policy%20Deployment\My%20Documents\CSI\CSI-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My%20Documents\Policy%20Deployment\My%20Documents\CSI\CSI-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\c\My%20Documents\Policy%20Deployment\My%20Documents\CSI\CSI-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windows\TEMP\C%20R-Nozzle\Plan%20industriel\Gammes%20module%20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HOK\Production\2010-11\Cell%20wise%20scrap%20Analysis\VG\Documents%20and%20Settings\ppc\Desktop\sapscrapfeb'08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15\iat\Methodes%20Centrales\Tableaux%20CR\GENERAL\PCM%2011_10_00\Entretoise\Chiron%20FZ08%20%201617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quality\PLASTICS%20COMPONENTS\PLASTIC\PROCESS%20PARAMETERS\PROCESS%20PARAMETER%20OF%20SM%20450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AIL\DMS-GENERAL\EQUIP%20IE-DMS\KAIZEN%20TEAMS\J.%20Mar&#237;n\Actual\Paletas\COPIA%20Paletas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pool\AR%2014%20Step%20study%20-%20Yuchai\Documents%20and%20Settings\kayayurtd\My%20Documents\Yuchai_AR\AR%2014%20Step%20study_Izmir%20-%20Yuchai\AR%20sample\MSD\PSG%20MSD%20Iss%209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Core%20Improvement%20Team\Common\October%20Rejections%20-%20plastic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vlaldradc\revl-datas\WINDOWS\Desktop\Documents%20and%20Settings\kayano\Local%20Settings\Temporary%20Internet%20Files\Content.IE5\A923KHIN\TQM\CEO\My%20Documents\CSI\CSI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 U1"/>
      <sheetName val="VENTAS41"/>
      <sheetName val="ANDREGUI"/>
      <sheetName val="COSTES"/>
      <sheetName val="EBIT"/>
      <sheetName val="Chec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Locas"/>
      <sheetName val="XXXXXXXXXXXXX"/>
      <sheetName val="0000000000000"/>
      <sheetName val="old"/>
      <sheetName val="Sheet15"/>
      <sheetName val="Seg"/>
      <sheetName val="Customer"/>
      <sheetName val="product"/>
      <sheetName val="Sheet1"/>
      <sheetName val="Sheet2"/>
      <sheetName val="Sheet3"/>
      <sheetName val="oe"/>
      <sheetName val="NP_Apr03-Mar04 BP"/>
      <sheetName val="NP_Apr03-Mar04_BP1"/>
      <sheetName val="NP_Apr03-Mar04_BP"/>
      <sheetName val="NP_Apr03-Mar04_BP2"/>
      <sheetName val="NP_Apr03-Mar04_BP3"/>
      <sheetName val="NP_Apr03-Mar04_BP4"/>
      <sheetName val="NP_Apr03-Mar04_BP5"/>
      <sheetName val="R&amp;R Short"/>
      <sheetName val="NP_Apr03-Mar04_BP8"/>
      <sheetName val="R&amp;R_Short2"/>
      <sheetName val="NP_Apr03-Mar04_BP6"/>
      <sheetName val="R&amp;R_Short"/>
      <sheetName val="NP_Apr03-Mar04_BP7"/>
      <sheetName val="R&amp;R_Short1"/>
      <sheetName val="NP_Apr03-Mar04_BP9"/>
      <sheetName val="R&amp;R_Short3"/>
      <sheetName val="NP_Apr03-Mar04_BP10"/>
      <sheetName val="R&amp;R_Short4"/>
      <sheetName val="NP_Apr03-Mar04_BP11"/>
      <sheetName val="R&amp;R_Sho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4">
          <cell r="GH24" t="str">
            <v>HYUNDAI</v>
          </cell>
        </row>
      </sheetData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3)"/>
      <sheetName val="Sheet3"/>
      <sheetName val="Sheet1 (4)"/>
      <sheetName val="Sheet2"/>
      <sheetName val="Sheet1 (2)"/>
      <sheetName val="o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R Short"/>
      <sheetName val="Check sheet"/>
      <sheetName val="Master sheet"/>
      <sheetName val="BD occ"/>
      <sheetName val="Sheet2"/>
      <sheetName val="BD occ (2)"/>
      <sheetName val="Sheet1"/>
      <sheetName val="MTTR"/>
      <sheetName val="R&amp;R_Short"/>
      <sheetName val="Check_sheet"/>
      <sheetName val="Master_sheet"/>
      <sheetName val="VENTAS U1"/>
      <sheetName val="R&amp;R_Short3"/>
      <sheetName val="Check_sheet3"/>
      <sheetName val="Master_sheet3"/>
      <sheetName val="BD_occ2"/>
      <sheetName val="BD_occ_(2)2"/>
      <sheetName val="R&amp;R_Short1"/>
      <sheetName val="Check_sheet1"/>
      <sheetName val="Master_sheet1"/>
      <sheetName val="BD_occ"/>
      <sheetName val="BD_occ_(2)"/>
      <sheetName val="R&amp;R_Short2"/>
      <sheetName val="Check_sheet2"/>
      <sheetName val="Master_sheet2"/>
      <sheetName val="BD_occ1"/>
      <sheetName val="BD_occ_(2)1"/>
      <sheetName val="R&amp;R_Short4"/>
      <sheetName val="Check_sheet4"/>
      <sheetName val="Master_sheet4"/>
      <sheetName val="BD_occ3"/>
      <sheetName val="BD_occ_(2)3"/>
    </sheetNames>
    <sheetDataSet>
      <sheetData sheetId="0" refreshError="1">
        <row r="16">
          <cell r="K16">
            <v>0</v>
          </cell>
        </row>
      </sheetData>
      <sheetData sheetId="1" refreshError="1"/>
      <sheetData sheetId="2" refreshError="1"/>
      <sheetData sheetId="3">
        <row r="16">
          <cell r="K16">
            <v>0</v>
          </cell>
        </row>
      </sheetData>
      <sheetData sheetId="4">
        <row r="16">
          <cell r="K16">
            <v>0</v>
          </cell>
        </row>
      </sheetData>
      <sheetData sheetId="5">
        <row r="16">
          <cell r="K16">
            <v>0</v>
          </cell>
        </row>
      </sheetData>
      <sheetData sheetId="6">
        <row r="16">
          <cell r="K16">
            <v>0</v>
          </cell>
        </row>
      </sheetData>
      <sheetData sheetId="7">
        <row r="16">
          <cell r="K16">
            <v>0</v>
          </cell>
        </row>
      </sheetData>
      <sheetData sheetId="8">
        <row r="16">
          <cell r="K16">
            <v>0</v>
          </cell>
        </row>
      </sheetData>
      <sheetData sheetId="9">
        <row r="16">
          <cell r="K16">
            <v>0</v>
          </cell>
        </row>
      </sheetData>
      <sheetData sheetId="10">
        <row r="16">
          <cell r="K16">
            <v>0</v>
          </cell>
        </row>
      </sheetData>
      <sheetData sheetId="11" refreshError="1"/>
      <sheetData sheetId="12">
        <row r="16">
          <cell r="K16">
            <v>0</v>
          </cell>
        </row>
      </sheetData>
      <sheetData sheetId="13"/>
      <sheetData sheetId="14"/>
      <sheetData sheetId="15">
        <row r="16">
          <cell r="K16">
            <v>0</v>
          </cell>
        </row>
      </sheetData>
      <sheetData sheetId="16">
        <row r="16">
          <cell r="K16">
            <v>0</v>
          </cell>
        </row>
      </sheetData>
      <sheetData sheetId="17">
        <row r="16">
          <cell r="K16">
            <v>0</v>
          </cell>
        </row>
      </sheetData>
      <sheetData sheetId="18"/>
      <sheetData sheetId="19"/>
      <sheetData sheetId="20">
        <row r="16">
          <cell r="K16">
            <v>0</v>
          </cell>
        </row>
      </sheetData>
      <sheetData sheetId="21">
        <row r="16">
          <cell r="K16">
            <v>0</v>
          </cell>
        </row>
      </sheetData>
      <sheetData sheetId="22">
        <row r="16">
          <cell r="K16">
            <v>0</v>
          </cell>
        </row>
      </sheetData>
      <sheetData sheetId="23"/>
      <sheetData sheetId="24"/>
      <sheetData sheetId="25">
        <row r="16">
          <cell r="K16">
            <v>0</v>
          </cell>
        </row>
      </sheetData>
      <sheetData sheetId="26">
        <row r="16">
          <cell r="K16">
            <v>0</v>
          </cell>
        </row>
      </sheetData>
      <sheetData sheetId="27"/>
      <sheetData sheetId="28"/>
      <sheetData sheetId="29"/>
      <sheetData sheetId="30">
        <row r="16">
          <cell r="K16">
            <v>0</v>
          </cell>
        </row>
      </sheetData>
      <sheetData sheetId="31">
        <row r="16">
          <cell r="K16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4 Q4 data"/>
      <sheetName val="Plant 1 Q4 data "/>
      <sheetName val="Plant 2   Q4 data"/>
      <sheetName val="OVERALL SCRAP P1,P2&amp;P4"/>
      <sheetName val="REJEC ANAL P1,P2&amp;P4"/>
    </sheetNames>
    <sheetDataSet>
      <sheetData sheetId="0">
        <row r="3">
          <cell r="J3" t="str">
            <v>Dec'06</v>
          </cell>
        </row>
        <row r="4">
          <cell r="J4">
            <v>0.32611065091337144</v>
          </cell>
        </row>
        <row r="5">
          <cell r="J5">
            <v>0.10837137749985987</v>
          </cell>
        </row>
        <row r="6">
          <cell r="J6">
            <v>0.11871025604294995</v>
          </cell>
        </row>
        <row r="7">
          <cell r="J7">
            <v>0.15296557651704357</v>
          </cell>
        </row>
        <row r="8">
          <cell r="J8">
            <v>4.5092458224079625E-2</v>
          </cell>
        </row>
        <row r="9">
          <cell r="J9">
            <v>0.3429268991461083</v>
          </cell>
        </row>
        <row r="10">
          <cell r="J10">
            <v>0.34504450077541587</v>
          </cell>
        </row>
        <row r="11">
          <cell r="J11">
            <v>802795</v>
          </cell>
        </row>
        <row r="12">
          <cell r="J12">
            <v>1.4392217191188288</v>
          </cell>
        </row>
        <row r="13">
          <cell r="J13">
            <v>1.05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802795</v>
          </cell>
        </row>
        <row r="24">
          <cell r="J24">
            <v>0</v>
          </cell>
        </row>
        <row r="25">
          <cell r="J25">
            <v>1.4392217191188288</v>
          </cell>
        </row>
        <row r="26">
          <cell r="J26">
            <v>0.03</v>
          </cell>
        </row>
        <row r="27">
          <cell r="J27">
            <v>1.08</v>
          </cell>
        </row>
        <row r="31">
          <cell r="J31">
            <v>0.71</v>
          </cell>
        </row>
        <row r="32">
          <cell r="J32">
            <v>0.38</v>
          </cell>
        </row>
        <row r="33">
          <cell r="J33">
            <v>0.1</v>
          </cell>
        </row>
        <row r="34">
          <cell r="J34">
            <v>0.59</v>
          </cell>
        </row>
        <row r="36">
          <cell r="J36">
            <v>0.80999999999999994</v>
          </cell>
        </row>
        <row r="39">
          <cell r="J39">
            <v>0.01</v>
          </cell>
        </row>
        <row r="40">
          <cell r="J40">
            <v>0.01</v>
          </cell>
        </row>
        <row r="42">
          <cell r="J42">
            <v>0.02</v>
          </cell>
        </row>
        <row r="43">
          <cell r="J43">
            <v>0</v>
          </cell>
        </row>
        <row r="44">
          <cell r="J44">
            <v>0.83</v>
          </cell>
        </row>
        <row r="45">
          <cell r="J45">
            <v>0.59</v>
          </cell>
        </row>
        <row r="46">
          <cell r="J46">
            <v>2.2492217191188288</v>
          </cell>
        </row>
        <row r="47">
          <cell r="J47">
            <v>0.02</v>
          </cell>
        </row>
        <row r="48">
          <cell r="J48">
            <v>2.2692217191188289</v>
          </cell>
        </row>
        <row r="49">
          <cell r="J49">
            <v>1.67</v>
          </cell>
        </row>
        <row r="50">
          <cell r="J50">
            <v>1.7</v>
          </cell>
        </row>
        <row r="57">
          <cell r="J57" t="str">
            <v>Rejn Qty</v>
          </cell>
        </row>
        <row r="58">
          <cell r="J58">
            <v>1410</v>
          </cell>
        </row>
        <row r="59">
          <cell r="J59">
            <v>1201</v>
          </cell>
        </row>
        <row r="60">
          <cell r="J60">
            <v>872</v>
          </cell>
        </row>
        <row r="61">
          <cell r="J61">
            <v>826</v>
          </cell>
        </row>
        <row r="62">
          <cell r="J62">
            <v>753</v>
          </cell>
        </row>
        <row r="63">
          <cell r="J63">
            <v>636</v>
          </cell>
        </row>
        <row r="64">
          <cell r="J64">
            <v>616</v>
          </cell>
        </row>
        <row r="65">
          <cell r="J65">
            <v>528</v>
          </cell>
        </row>
        <row r="66">
          <cell r="J66">
            <v>473</v>
          </cell>
        </row>
        <row r="67">
          <cell r="J67">
            <v>455</v>
          </cell>
        </row>
        <row r="68">
          <cell r="J68">
            <v>393</v>
          </cell>
        </row>
        <row r="69">
          <cell r="J69">
            <v>339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ING EW5 HONDA (2)"/>
      <sheetName val="REP"/>
      <sheetName val="5Y"/>
      <sheetName val="5Y format"/>
      <sheetName val="5Y format (2)"/>
      <sheetName val="5Y format (3)"/>
      <sheetName val="5Y sheet(4)"/>
      <sheetName val="Sheet1"/>
      <sheetName val="Sheet2"/>
      <sheetName val="Sheet3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C1(F)"/>
      <sheetName val="ZC1(S)"/>
      <sheetName val="C1(G)"/>
      <sheetName val="C1(H)"/>
      <sheetName val="C3"/>
      <sheetName val="E6(A)"/>
      <sheetName val="DIRCAR"/>
      <sheetName val="Current"/>
      <sheetName val="BRG(FAG)-ZC"/>
      <sheetName val="BRG(SKF)-ZC"/>
      <sheetName val="STRUT-C(G)"/>
      <sheetName val="HORN-C"/>
      <sheetName val="Sheet1"/>
      <sheetName val="GLASSRUN-O"/>
      <sheetName val="BK DR LOCK-O"/>
      <sheetName val="Sharaj_1"/>
      <sheetName val="Sharaj_2"/>
      <sheetName val="Sharaj_3"/>
      <sheetName val="EP_1"/>
      <sheetName val="MSIL_A"/>
      <sheetName val="MSIL_M"/>
      <sheetName val="MSIL_M_Hold"/>
      <sheetName val="Sheet2"/>
      <sheetName val="Sheet3"/>
      <sheetName val="5Y"/>
    </sheetNames>
    <sheetDataSet>
      <sheetData sheetId="0">
        <row r="10">
          <cell r="A10" t="str">
            <v>SEP</v>
          </cell>
        </row>
      </sheetData>
      <sheetData sheetId="1"/>
      <sheetData sheetId="2"/>
      <sheetData sheetId="3"/>
      <sheetData sheetId="4"/>
      <sheetData sheetId="5"/>
      <sheetData sheetId="6" refreshError="1">
        <row r="10">
          <cell r="A10" t="str">
            <v>SEP</v>
          </cell>
          <cell r="B10" t="str">
            <v>OCT</v>
          </cell>
          <cell r="C10" t="str">
            <v>NOV</v>
          </cell>
          <cell r="D10" t="str">
            <v>DEC</v>
          </cell>
          <cell r="E10" t="str">
            <v>JAN</v>
          </cell>
          <cell r="F10" t="str">
            <v>FEB</v>
          </cell>
          <cell r="G10" t="str">
            <v>MAR</v>
          </cell>
          <cell r="H10" t="str">
            <v>APR</v>
          </cell>
        </row>
        <row r="11">
          <cell r="A11">
            <v>2.0099999999999998</v>
          </cell>
          <cell r="B11">
            <v>1.61</v>
          </cell>
          <cell r="C11">
            <v>1.55</v>
          </cell>
          <cell r="D11">
            <v>1.08</v>
          </cell>
          <cell r="E11">
            <v>1.44</v>
          </cell>
          <cell r="F11">
            <v>0.95</v>
          </cell>
          <cell r="G11">
            <v>1.46</v>
          </cell>
          <cell r="H11">
            <v>1.48</v>
          </cell>
        </row>
        <row r="41">
          <cell r="A41">
            <v>0.53</v>
          </cell>
          <cell r="B41">
            <v>0.55000000000000004</v>
          </cell>
          <cell r="C41">
            <v>0.68</v>
          </cell>
          <cell r="D41">
            <v>0.69</v>
          </cell>
          <cell r="E41">
            <v>0.74</v>
          </cell>
          <cell r="F41">
            <v>0.63</v>
          </cell>
          <cell r="G41">
            <v>0.64</v>
          </cell>
          <cell r="H41">
            <v>0.37</v>
          </cell>
        </row>
        <row r="146">
          <cell r="A146" t="str">
            <v>SEP</v>
          </cell>
          <cell r="B146" t="str">
            <v>OCT</v>
          </cell>
          <cell r="C146" t="str">
            <v>NOV</v>
          </cell>
          <cell r="D146" t="str">
            <v>DEC</v>
          </cell>
          <cell r="E146" t="str">
            <v>JAN</v>
          </cell>
          <cell r="F146" t="str">
            <v>FEB</v>
          </cell>
          <cell r="G146" t="str">
            <v>MAR</v>
          </cell>
          <cell r="H146" t="str">
            <v>APR</v>
          </cell>
        </row>
        <row r="147">
          <cell r="A147">
            <v>1.42</v>
          </cell>
          <cell r="B147">
            <v>1.34</v>
          </cell>
          <cell r="C147">
            <v>1.68</v>
          </cell>
          <cell r="D147">
            <v>1.57</v>
          </cell>
          <cell r="E147">
            <v>1.38</v>
          </cell>
          <cell r="F147">
            <v>1.46</v>
          </cell>
          <cell r="G147">
            <v>1.67</v>
          </cell>
          <cell r="H147">
            <v>1.45</v>
          </cell>
        </row>
        <row r="184">
          <cell r="A184" t="str">
            <v>SEP</v>
          </cell>
          <cell r="B184" t="str">
            <v>OCT</v>
          </cell>
          <cell r="C184" t="str">
            <v>NOV</v>
          </cell>
          <cell r="D184" t="str">
            <v>DEC</v>
          </cell>
          <cell r="E184" t="str">
            <v>JAN</v>
          </cell>
          <cell r="F184" t="str">
            <v>FEB</v>
          </cell>
          <cell r="G184" t="str">
            <v>MAR</v>
          </cell>
          <cell r="H184" t="str">
            <v>APR</v>
          </cell>
        </row>
        <row r="185">
          <cell r="A185">
            <v>3.85</v>
          </cell>
          <cell r="B185">
            <v>3.87</v>
          </cell>
          <cell r="C185">
            <v>3.36</v>
          </cell>
          <cell r="D185">
            <v>1.68</v>
          </cell>
          <cell r="E185">
            <v>2.4</v>
          </cell>
          <cell r="F185">
            <v>1.05</v>
          </cell>
          <cell r="G185">
            <v>0.28999999999999998</v>
          </cell>
          <cell r="H185">
            <v>0.12</v>
          </cell>
        </row>
        <row r="218">
          <cell r="F218" t="str">
            <v>APR</v>
          </cell>
          <cell r="G218" t="str">
            <v>MAY</v>
          </cell>
          <cell r="H218" t="str">
            <v>JUN</v>
          </cell>
        </row>
        <row r="219">
          <cell r="F219">
            <v>11.06</v>
          </cell>
          <cell r="G219">
            <v>8.74</v>
          </cell>
          <cell r="H219">
            <v>8.52</v>
          </cell>
        </row>
        <row r="253">
          <cell r="A253" t="str">
            <v>AUG</v>
          </cell>
          <cell r="B253" t="str">
            <v>SEP</v>
          </cell>
          <cell r="C253" t="str">
            <v>OCT</v>
          </cell>
          <cell r="D253" t="str">
            <v>NOV</v>
          </cell>
          <cell r="E253" t="str">
            <v>DEC</v>
          </cell>
          <cell r="F253" t="str">
            <v>JAN</v>
          </cell>
          <cell r="G253" t="str">
            <v>FEB</v>
          </cell>
          <cell r="H253" t="str">
            <v>MAR</v>
          </cell>
          <cell r="I253" t="str">
            <v>APR</v>
          </cell>
        </row>
        <row r="254">
          <cell r="A254">
            <v>1.5</v>
          </cell>
          <cell r="B254">
            <v>1.51</v>
          </cell>
          <cell r="C254">
            <v>1.43</v>
          </cell>
          <cell r="D254">
            <v>1.82</v>
          </cell>
          <cell r="E254">
            <v>1.66</v>
          </cell>
          <cell r="F254">
            <v>1.81</v>
          </cell>
          <cell r="G254">
            <v>1.4</v>
          </cell>
          <cell r="H254">
            <v>1.35</v>
          </cell>
          <cell r="I254">
            <v>1.35</v>
          </cell>
        </row>
        <row r="292">
          <cell r="A292" t="str">
            <v>AUG</v>
          </cell>
          <cell r="B292" t="str">
            <v>SEP</v>
          </cell>
          <cell r="C292" t="str">
            <v>OCT</v>
          </cell>
          <cell r="D292" t="str">
            <v>NOV</v>
          </cell>
          <cell r="E292" t="str">
            <v>DEC</v>
          </cell>
          <cell r="F292" t="str">
            <v>JAN</v>
          </cell>
          <cell r="G292" t="str">
            <v>FEB</v>
          </cell>
          <cell r="H292" t="str">
            <v>MAR</v>
          </cell>
          <cell r="I292" t="str">
            <v>APR</v>
          </cell>
        </row>
        <row r="293">
          <cell r="A293">
            <v>2.2999999999999998</v>
          </cell>
          <cell r="B293">
            <v>2.25</v>
          </cell>
          <cell r="C293">
            <v>2.59</v>
          </cell>
          <cell r="D293">
            <v>2.19</v>
          </cell>
          <cell r="E293">
            <v>2.23</v>
          </cell>
          <cell r="F293">
            <v>2.57</v>
          </cell>
          <cell r="G293">
            <v>2.35</v>
          </cell>
          <cell r="H293">
            <v>2.17</v>
          </cell>
          <cell r="I293">
            <v>1.9</v>
          </cell>
        </row>
        <row r="329">
          <cell r="A329" t="str">
            <v>MAY</v>
          </cell>
          <cell r="B329" t="str">
            <v>JUN</v>
          </cell>
          <cell r="C329" t="str">
            <v>JUL</v>
          </cell>
          <cell r="D329" t="str">
            <v>AUG</v>
          </cell>
          <cell r="E329" t="str">
            <v>SEP</v>
          </cell>
          <cell r="F329" t="str">
            <v>OCT</v>
          </cell>
          <cell r="G329" t="str">
            <v>NOV</v>
          </cell>
          <cell r="H329" t="str">
            <v>DEC</v>
          </cell>
        </row>
        <row r="330">
          <cell r="A330">
            <v>3.05</v>
          </cell>
          <cell r="B330">
            <v>2.27</v>
          </cell>
          <cell r="C330">
            <v>2.06</v>
          </cell>
          <cell r="D330">
            <v>1.85</v>
          </cell>
          <cell r="E330">
            <v>1.86</v>
          </cell>
          <cell r="F330">
            <v>1.31</v>
          </cell>
          <cell r="G330">
            <v>0.73</v>
          </cell>
          <cell r="H330">
            <v>0.57999999999999996</v>
          </cell>
        </row>
        <row r="366">
          <cell r="A366" t="str">
            <v>AUG</v>
          </cell>
          <cell r="B366" t="str">
            <v>SEP</v>
          </cell>
          <cell r="C366" t="str">
            <v>OCT</v>
          </cell>
          <cell r="D366" t="str">
            <v>NOV</v>
          </cell>
          <cell r="E366" t="str">
            <v>DEC</v>
          </cell>
          <cell r="F366" t="str">
            <v>JAN</v>
          </cell>
          <cell r="G366" t="str">
            <v>FEB</v>
          </cell>
          <cell r="H366" t="str">
            <v>MAR</v>
          </cell>
          <cell r="I366" t="str">
            <v>APR</v>
          </cell>
        </row>
        <row r="367">
          <cell r="A367">
            <v>2.11</v>
          </cell>
          <cell r="B367">
            <v>1.98</v>
          </cell>
          <cell r="C367">
            <v>2.08</v>
          </cell>
          <cell r="D367">
            <v>1.77</v>
          </cell>
          <cell r="E367">
            <v>1.48</v>
          </cell>
          <cell r="F367">
            <v>1.7</v>
          </cell>
          <cell r="G367">
            <v>1.25</v>
          </cell>
          <cell r="H367">
            <v>1.4</v>
          </cell>
          <cell r="I367">
            <v>0.68</v>
          </cell>
        </row>
        <row r="404">
          <cell r="A404" t="str">
            <v>MAY</v>
          </cell>
          <cell r="B404" t="str">
            <v>JUN</v>
          </cell>
          <cell r="C404" t="str">
            <v>JUL</v>
          </cell>
          <cell r="D404" t="str">
            <v>AUG</v>
          </cell>
          <cell r="E404" t="str">
            <v>SEP</v>
          </cell>
          <cell r="F404" t="str">
            <v>OCT</v>
          </cell>
          <cell r="G404" t="str">
            <v>NOV</v>
          </cell>
          <cell r="H404" t="str">
            <v>DEC</v>
          </cell>
          <cell r="I404" t="str">
            <v>JAN</v>
          </cell>
        </row>
        <row r="405">
          <cell r="A405">
            <v>7.13</v>
          </cell>
          <cell r="B405">
            <v>5.36</v>
          </cell>
          <cell r="C405">
            <v>4.09</v>
          </cell>
          <cell r="D405">
            <v>4.8600000000000003</v>
          </cell>
          <cell r="E405">
            <v>6.71</v>
          </cell>
          <cell r="F405">
            <v>3.71</v>
          </cell>
          <cell r="G405">
            <v>5.97</v>
          </cell>
          <cell r="H405">
            <v>2.67</v>
          </cell>
          <cell r="I405">
            <v>3.45</v>
          </cell>
        </row>
        <row r="443">
          <cell r="A443" t="str">
            <v>SEP</v>
          </cell>
          <cell r="B443" t="str">
            <v>OCT</v>
          </cell>
          <cell r="C443" t="str">
            <v>NOV</v>
          </cell>
          <cell r="D443" t="str">
            <v>DEC</v>
          </cell>
          <cell r="E443" t="str">
            <v>JAN</v>
          </cell>
          <cell r="F443" t="str">
            <v>FEB</v>
          </cell>
          <cell r="G443" t="str">
            <v>MAR</v>
          </cell>
          <cell r="H443" t="str">
            <v>APR</v>
          </cell>
        </row>
        <row r="444">
          <cell r="A444">
            <v>1.2</v>
          </cell>
          <cell r="B444">
            <v>1.1499999999999999</v>
          </cell>
          <cell r="C444">
            <v>1.26</v>
          </cell>
          <cell r="D444">
            <v>1.27</v>
          </cell>
          <cell r="E444">
            <v>0.93</v>
          </cell>
          <cell r="F444">
            <v>1.1000000000000001</v>
          </cell>
          <cell r="G444">
            <v>1.18</v>
          </cell>
          <cell r="H444">
            <v>0.37</v>
          </cell>
        </row>
        <row r="486">
          <cell r="A486" t="str">
            <v>SEP</v>
          </cell>
          <cell r="B486" t="str">
            <v>OCT</v>
          </cell>
          <cell r="C486" t="str">
            <v>NOV</v>
          </cell>
          <cell r="D486" t="str">
            <v>DEC</v>
          </cell>
          <cell r="E486" t="str">
            <v>JAN</v>
          </cell>
          <cell r="F486" t="str">
            <v>FEB</v>
          </cell>
          <cell r="G486" t="str">
            <v>MAR</v>
          </cell>
          <cell r="H486" t="str">
            <v>APR</v>
          </cell>
        </row>
        <row r="487">
          <cell r="A487">
            <v>2.81</v>
          </cell>
          <cell r="B487">
            <v>3.01</v>
          </cell>
          <cell r="C487">
            <v>3.39</v>
          </cell>
          <cell r="D487">
            <v>2.72</v>
          </cell>
          <cell r="E487">
            <v>2.2999999999999998</v>
          </cell>
          <cell r="F487">
            <v>3</v>
          </cell>
          <cell r="G487">
            <v>3.26</v>
          </cell>
          <cell r="H487">
            <v>1.28</v>
          </cell>
        </row>
        <row r="527">
          <cell r="A527" t="str">
            <v>SEP</v>
          </cell>
          <cell r="B527" t="str">
            <v>OCT</v>
          </cell>
          <cell r="C527" t="str">
            <v>NOV</v>
          </cell>
          <cell r="D527" t="str">
            <v>DEC</v>
          </cell>
          <cell r="E527" t="str">
            <v>JAN</v>
          </cell>
          <cell r="F527" t="str">
            <v>FEB</v>
          </cell>
          <cell r="G527" t="str">
            <v>MAR</v>
          </cell>
          <cell r="H527" t="str">
            <v>APR</v>
          </cell>
        </row>
        <row r="528">
          <cell r="A528">
            <v>2.2200000000000002</v>
          </cell>
          <cell r="B528">
            <v>1.08</v>
          </cell>
          <cell r="C528">
            <v>0.82</v>
          </cell>
          <cell r="D528">
            <v>0.69</v>
          </cell>
          <cell r="E528">
            <v>1.03</v>
          </cell>
          <cell r="F528">
            <v>1.2</v>
          </cell>
          <cell r="G528">
            <v>1.4</v>
          </cell>
          <cell r="H528">
            <v>1</v>
          </cell>
        </row>
        <row r="570">
          <cell r="A570" t="str">
            <v>AUG</v>
          </cell>
          <cell r="B570" t="str">
            <v>SEP</v>
          </cell>
          <cell r="C570" t="str">
            <v>OCT</v>
          </cell>
          <cell r="D570" t="str">
            <v>NOV</v>
          </cell>
          <cell r="E570" t="str">
            <v>DEC</v>
          </cell>
          <cell r="F570" t="str">
            <v>JAN</v>
          </cell>
          <cell r="G570" t="str">
            <v>FEB</v>
          </cell>
          <cell r="H570" t="str">
            <v>MAR</v>
          </cell>
          <cell r="I570" t="str">
            <v>APR</v>
          </cell>
        </row>
        <row r="571">
          <cell r="A571">
            <v>0.74</v>
          </cell>
          <cell r="B571">
            <v>0.52</v>
          </cell>
          <cell r="C571">
            <v>0.35</v>
          </cell>
          <cell r="D571">
            <v>0.28000000000000003</v>
          </cell>
          <cell r="E571">
            <v>0.33</v>
          </cell>
          <cell r="F571">
            <v>0.31</v>
          </cell>
          <cell r="G571">
            <v>0.28999999999999998</v>
          </cell>
          <cell r="H571">
            <v>0.32</v>
          </cell>
          <cell r="I571">
            <v>0.26</v>
          </cell>
        </row>
        <row r="572">
          <cell r="A572">
            <v>0.53</v>
          </cell>
          <cell r="B572">
            <v>0.61</v>
          </cell>
          <cell r="C572">
            <v>0.47</v>
          </cell>
          <cell r="D572">
            <v>0.44</v>
          </cell>
          <cell r="E572">
            <v>0.4</v>
          </cell>
          <cell r="F572">
            <v>0.46</v>
          </cell>
          <cell r="G572">
            <v>0.36</v>
          </cell>
          <cell r="H572">
            <v>0.38</v>
          </cell>
          <cell r="I572">
            <v>0.32</v>
          </cell>
        </row>
        <row r="607">
          <cell r="A607" t="str">
            <v>AUG</v>
          </cell>
          <cell r="B607" t="str">
            <v>SEP</v>
          </cell>
          <cell r="C607" t="str">
            <v>OCT</v>
          </cell>
          <cell r="D607" t="str">
            <v>NOV</v>
          </cell>
          <cell r="E607" t="str">
            <v>DEC</v>
          </cell>
          <cell r="F607" t="str">
            <v>JAN</v>
          </cell>
          <cell r="G607" t="str">
            <v>FEB</v>
          </cell>
          <cell r="H607" t="str">
            <v>MAR</v>
          </cell>
          <cell r="I607" t="str">
            <v>APR</v>
          </cell>
        </row>
        <row r="608">
          <cell r="A608">
            <v>1.06</v>
          </cell>
          <cell r="B608">
            <v>1.24</v>
          </cell>
          <cell r="C608">
            <v>1.37</v>
          </cell>
          <cell r="D608">
            <v>0.8</v>
          </cell>
          <cell r="E608">
            <v>1.37</v>
          </cell>
          <cell r="F608">
            <v>1.34</v>
          </cell>
          <cell r="G608">
            <v>1.25</v>
          </cell>
          <cell r="H608">
            <v>1.52</v>
          </cell>
          <cell r="I608">
            <v>0.96</v>
          </cell>
        </row>
        <row r="650">
          <cell r="A650" t="str">
            <v>SEP</v>
          </cell>
          <cell r="B650" t="str">
            <v>OCT</v>
          </cell>
          <cell r="C650" t="str">
            <v>NOV</v>
          </cell>
          <cell r="D650" t="str">
            <v>DEC</v>
          </cell>
          <cell r="E650" t="str">
            <v>JAN</v>
          </cell>
          <cell r="F650" t="str">
            <v>FEB</v>
          </cell>
          <cell r="G650" t="str">
            <v>MAR</v>
          </cell>
          <cell r="H650" t="str">
            <v>APR</v>
          </cell>
        </row>
        <row r="651">
          <cell r="A651">
            <v>0.42</v>
          </cell>
          <cell r="B651">
            <v>0.55000000000000004</v>
          </cell>
          <cell r="C651">
            <v>0.56999999999999995</v>
          </cell>
          <cell r="D651">
            <v>0.45</v>
          </cell>
          <cell r="E651">
            <v>0.8</v>
          </cell>
          <cell r="F651">
            <v>0.8</v>
          </cell>
          <cell r="G651">
            <v>1.35</v>
          </cell>
          <cell r="H651">
            <v>1.05</v>
          </cell>
        </row>
        <row r="703">
          <cell r="A703" t="str">
            <v>SEP</v>
          </cell>
          <cell r="B703" t="str">
            <v>OCT</v>
          </cell>
          <cell r="C703" t="str">
            <v>NOV</v>
          </cell>
          <cell r="D703" t="str">
            <v>DEC</v>
          </cell>
          <cell r="E703" t="str">
            <v>JAN</v>
          </cell>
          <cell r="F703" t="str">
            <v>FEB</v>
          </cell>
          <cell r="G703" t="str">
            <v>MAR</v>
          </cell>
          <cell r="H703" t="str">
            <v>APR</v>
          </cell>
        </row>
        <row r="704">
          <cell r="A704">
            <v>0.96</v>
          </cell>
          <cell r="B704">
            <v>1.02</v>
          </cell>
          <cell r="C704">
            <v>0.75</v>
          </cell>
          <cell r="D704">
            <v>0.77</v>
          </cell>
          <cell r="E704">
            <v>0.79</v>
          </cell>
          <cell r="F704">
            <v>0.56999999999999995</v>
          </cell>
          <cell r="G704" t="str">
            <v>COUNTERMEASURE DESCRIPTION</v>
          </cell>
          <cell r="H704">
            <v>0.59</v>
          </cell>
        </row>
        <row r="745">
          <cell r="A745">
            <v>0.67</v>
          </cell>
          <cell r="B745">
            <v>1.02</v>
          </cell>
          <cell r="C745">
            <v>0.81</v>
          </cell>
          <cell r="D745">
            <v>0.42</v>
          </cell>
          <cell r="E745">
            <v>0.69</v>
          </cell>
          <cell r="F745">
            <v>0.79</v>
          </cell>
          <cell r="G745" t="str">
            <v>COUNTERMEASURE DESCRIPTION</v>
          </cell>
          <cell r="H745">
            <v>0.28999999999999998</v>
          </cell>
        </row>
        <row r="782">
          <cell r="A782" t="str">
            <v>JUL</v>
          </cell>
          <cell r="B782" t="str">
            <v>AUG</v>
          </cell>
          <cell r="C782" t="str">
            <v>SEP</v>
          </cell>
          <cell r="D782" t="str">
            <v>OCT</v>
          </cell>
          <cell r="E782" t="str">
            <v>NOV</v>
          </cell>
          <cell r="F782" t="str">
            <v>DEC</v>
          </cell>
          <cell r="G782" t="str">
            <v>JAN</v>
          </cell>
          <cell r="H782" t="str">
            <v>FEB</v>
          </cell>
        </row>
        <row r="783">
          <cell r="A783">
            <v>2.2599999999999998</v>
          </cell>
          <cell r="B783">
            <v>1.98</v>
          </cell>
          <cell r="C783">
            <v>1.63</v>
          </cell>
          <cell r="D783">
            <v>1.93</v>
          </cell>
          <cell r="E783">
            <v>1.82</v>
          </cell>
          <cell r="F783">
            <v>2.48</v>
          </cell>
          <cell r="G783" t="str">
            <v>COUNTERMEASURE DESCRIPTION</v>
          </cell>
          <cell r="H783">
            <v>2.61</v>
          </cell>
        </row>
        <row r="828">
          <cell r="A828" t="str">
            <v>SEP</v>
          </cell>
          <cell r="B828" t="str">
            <v>OCT</v>
          </cell>
          <cell r="C828" t="str">
            <v>NOV</v>
          </cell>
          <cell r="D828" t="str">
            <v>DEC</v>
          </cell>
          <cell r="E828" t="str">
            <v>JAN</v>
          </cell>
          <cell r="F828" t="str">
            <v>FEB</v>
          </cell>
          <cell r="G828" t="str">
            <v>MAR</v>
          </cell>
          <cell r="H828" t="str">
            <v>APR</v>
          </cell>
        </row>
        <row r="829">
          <cell r="A829">
            <v>0.85</v>
          </cell>
          <cell r="B829">
            <v>0.88</v>
          </cell>
          <cell r="C829">
            <v>0.82</v>
          </cell>
          <cell r="D829">
            <v>0.7</v>
          </cell>
          <cell r="E829">
            <v>0.85</v>
          </cell>
          <cell r="F829">
            <v>0.77</v>
          </cell>
          <cell r="G829" t="str">
            <v>COUNTERMEASURE DESCRIPTION</v>
          </cell>
          <cell r="H829">
            <v>0.28999999999999998</v>
          </cell>
        </row>
        <row r="858">
          <cell r="A858" t="str">
            <v>SEP</v>
          </cell>
          <cell r="B858" t="str">
            <v>OCT</v>
          </cell>
          <cell r="C858" t="str">
            <v>NOV</v>
          </cell>
          <cell r="D858" t="str">
            <v>DEC</v>
          </cell>
          <cell r="E858" t="str">
            <v>JAN</v>
          </cell>
          <cell r="F858" t="str">
            <v>FEB</v>
          </cell>
          <cell r="G858" t="str">
            <v>MAR</v>
          </cell>
          <cell r="H858" t="str">
            <v>APR</v>
          </cell>
        </row>
        <row r="859">
          <cell r="A859">
            <v>0.28999999999999998</v>
          </cell>
          <cell r="B859">
            <v>0.35</v>
          </cell>
          <cell r="C859">
            <v>0.57999999999999996</v>
          </cell>
          <cell r="D859">
            <v>0.45</v>
          </cell>
          <cell r="E859">
            <v>0.47</v>
          </cell>
          <cell r="F859">
            <v>0.31</v>
          </cell>
          <cell r="G859" t="str">
            <v>COUNTERMEASURE DESCRIPTION</v>
          </cell>
          <cell r="H859">
            <v>0.38</v>
          </cell>
        </row>
        <row r="893">
          <cell r="A893" t="str">
            <v>OCT</v>
          </cell>
          <cell r="B893" t="str">
            <v>NOV</v>
          </cell>
          <cell r="C893" t="str">
            <v>DEC</v>
          </cell>
          <cell r="D893" t="str">
            <v>JAN</v>
          </cell>
          <cell r="E893" t="str">
            <v>FEB</v>
          </cell>
          <cell r="F893" t="str">
            <v>MAR</v>
          </cell>
        </row>
        <row r="894">
          <cell r="A894">
            <v>5.71</v>
          </cell>
          <cell r="B894">
            <v>6.2</v>
          </cell>
          <cell r="C894">
            <v>3.42</v>
          </cell>
          <cell r="D894">
            <v>2.27</v>
          </cell>
          <cell r="E894">
            <v>1.62</v>
          </cell>
          <cell r="F894">
            <v>2.59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6"/>
      <sheetName val="Z9"/>
      <sheetName val="C2"/>
      <sheetName val="Z6"/>
      <sheetName val="E5"/>
      <sheetName val="Z5"/>
      <sheetName val="E7"/>
      <sheetName val="Z3"/>
      <sheetName val="DIRZEN"/>
      <sheetName val="Current"/>
      <sheetName val="RR SOX"/>
      <sheetName val="Sheet1"/>
      <sheetName val="FUEL GAUGE-Z"/>
      <sheetName val="SPEED CABLE-C"/>
      <sheetName val="FUEL PUMP-EZ"/>
      <sheetName val="SQC SUB"/>
      <sheetName val="SUB DATA"/>
      <sheetName val="SQC MAIN"/>
      <sheetName val="MAIN DATA"/>
      <sheetName val="main Assy rej"/>
      <sheetName val="DATA SHEET"/>
      <sheetName val="Sub Assy rej"/>
      <sheetName val="SQC DATA"/>
      <sheetName val="Ct.meas"/>
      <sheetName val="SQC SUM - REP"/>
      <sheetName val="DAILY REJ. ENTRY."/>
      <sheetName val="DIRCAR"/>
    </sheetNames>
    <sheetDataSet>
      <sheetData sheetId="0">
        <row r="9">
          <cell r="A9" t="str">
            <v>AUG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9">
          <cell r="A9" t="str">
            <v>AUG</v>
          </cell>
          <cell r="B9" t="str">
            <v>SEP</v>
          </cell>
          <cell r="C9" t="str">
            <v>OCT</v>
          </cell>
          <cell r="D9" t="str">
            <v>NOV</v>
          </cell>
          <cell r="E9" t="str">
            <v>DEC</v>
          </cell>
          <cell r="F9" t="str">
            <v>JAN</v>
          </cell>
          <cell r="G9" t="str">
            <v>FEB</v>
          </cell>
          <cell r="H9" t="str">
            <v>MAR</v>
          </cell>
          <cell r="I9" t="str">
            <v>APR</v>
          </cell>
        </row>
        <row r="10">
          <cell r="A10">
            <v>0.91</v>
          </cell>
          <cell r="B10">
            <v>0.74</v>
          </cell>
          <cell r="C10">
            <v>0.84</v>
          </cell>
          <cell r="D10">
            <v>0.7</v>
          </cell>
          <cell r="E10">
            <v>0.88</v>
          </cell>
          <cell r="F10">
            <v>0.6</v>
          </cell>
          <cell r="G10">
            <v>0.68</v>
          </cell>
          <cell r="H10">
            <v>0.77</v>
          </cell>
          <cell r="I10">
            <v>0.47</v>
          </cell>
        </row>
        <row r="112">
          <cell r="A112" t="str">
            <v>AUG</v>
          </cell>
          <cell r="B112" t="str">
            <v>SEP</v>
          </cell>
          <cell r="C112" t="str">
            <v>OCT</v>
          </cell>
          <cell r="D112" t="str">
            <v>NOV</v>
          </cell>
          <cell r="E112" t="str">
            <v>DEC</v>
          </cell>
          <cell r="F112" t="str">
            <v>JAN</v>
          </cell>
          <cell r="G112" t="str">
            <v>FEB</v>
          </cell>
          <cell r="H112" t="str">
            <v>MAR</v>
          </cell>
          <cell r="I112" t="str">
            <v>APR</v>
          </cell>
        </row>
        <row r="113">
          <cell r="A113">
            <v>2.3199999999999998</v>
          </cell>
          <cell r="B113">
            <v>2.58</v>
          </cell>
          <cell r="C113">
            <v>2.2400000000000002</v>
          </cell>
          <cell r="D113">
            <v>2.0699999999999998</v>
          </cell>
          <cell r="E113">
            <v>1.93</v>
          </cell>
          <cell r="F113">
            <v>2.95</v>
          </cell>
          <cell r="G113">
            <v>2.0499999999999998</v>
          </cell>
          <cell r="H113">
            <v>1.77</v>
          </cell>
          <cell r="I113">
            <v>1.32</v>
          </cell>
        </row>
        <row r="145">
          <cell r="A145" t="str">
            <v>AUG</v>
          </cell>
          <cell r="B145" t="str">
            <v>SEP</v>
          </cell>
          <cell r="C145" t="str">
            <v>OCT</v>
          </cell>
          <cell r="D145" t="str">
            <v>NOV</v>
          </cell>
          <cell r="E145" t="str">
            <v>DEC</v>
          </cell>
          <cell r="F145" t="str">
            <v>JAN</v>
          </cell>
          <cell r="G145" t="str">
            <v>FEB</v>
          </cell>
          <cell r="H145" t="str">
            <v>MAR</v>
          </cell>
        </row>
        <row r="146">
          <cell r="A146">
            <v>10</v>
          </cell>
          <cell r="B146">
            <v>18</v>
          </cell>
          <cell r="C146">
            <v>17</v>
          </cell>
          <cell r="D146">
            <v>11</v>
          </cell>
          <cell r="E146">
            <v>20</v>
          </cell>
          <cell r="F146">
            <v>13</v>
          </cell>
          <cell r="G146">
            <v>24</v>
          </cell>
          <cell r="H146">
            <v>29</v>
          </cell>
        </row>
        <row r="147">
          <cell r="A147">
            <v>12</v>
          </cell>
          <cell r="B147">
            <v>12</v>
          </cell>
          <cell r="C147">
            <v>13</v>
          </cell>
          <cell r="D147">
            <v>28</v>
          </cell>
          <cell r="E147">
            <v>19</v>
          </cell>
          <cell r="F147">
            <v>16</v>
          </cell>
          <cell r="G147">
            <v>28</v>
          </cell>
          <cell r="H147">
            <v>13</v>
          </cell>
        </row>
        <row r="186">
          <cell r="A186" t="str">
            <v>MAY</v>
          </cell>
          <cell r="B186" t="str">
            <v>JUN</v>
          </cell>
          <cell r="C186" t="str">
            <v>JUL</v>
          </cell>
          <cell r="D186" t="str">
            <v>AUG</v>
          </cell>
          <cell r="E186" t="str">
            <v>SEP</v>
          </cell>
          <cell r="F186" t="str">
            <v>OCT</v>
          </cell>
          <cell r="G186" t="str">
            <v>NOV</v>
          </cell>
          <cell r="H186" t="str">
            <v>DEC</v>
          </cell>
          <cell r="I186" t="str">
            <v>JAN</v>
          </cell>
        </row>
        <row r="187">
          <cell r="A187">
            <v>47</v>
          </cell>
          <cell r="B187">
            <v>42</v>
          </cell>
          <cell r="C187">
            <v>63</v>
          </cell>
          <cell r="D187">
            <v>57</v>
          </cell>
          <cell r="E187">
            <v>84</v>
          </cell>
          <cell r="F187">
            <v>66</v>
          </cell>
          <cell r="G187">
            <v>71</v>
          </cell>
          <cell r="H187">
            <v>85</v>
          </cell>
          <cell r="I187">
            <v>134</v>
          </cell>
        </row>
        <row r="222">
          <cell r="A222" t="str">
            <v>SEP</v>
          </cell>
          <cell r="B222" t="str">
            <v>OCT</v>
          </cell>
          <cell r="C222" t="str">
            <v>NOV</v>
          </cell>
          <cell r="D222" t="str">
            <v>DEC</v>
          </cell>
          <cell r="E222" t="str">
            <v>JAN</v>
          </cell>
          <cell r="F222" t="str">
            <v>FEB</v>
          </cell>
          <cell r="G222" t="str">
            <v>MAR</v>
          </cell>
          <cell r="H222" t="str">
            <v>APR</v>
          </cell>
        </row>
        <row r="223">
          <cell r="A223">
            <v>1.64</v>
          </cell>
          <cell r="B223">
            <v>0.97</v>
          </cell>
          <cell r="C223">
            <v>1.1499999999999999</v>
          </cell>
          <cell r="D223">
            <v>0.47</v>
          </cell>
          <cell r="E223">
            <v>0.4</v>
          </cell>
          <cell r="F223">
            <v>0.53</v>
          </cell>
          <cell r="G223">
            <v>0.2</v>
          </cell>
          <cell r="H223">
            <v>0.3</v>
          </cell>
        </row>
        <row r="264">
          <cell r="A264" t="str">
            <v>SEP</v>
          </cell>
          <cell r="B264" t="str">
            <v>OCT</v>
          </cell>
          <cell r="C264" t="str">
            <v>NOV</v>
          </cell>
          <cell r="D264" t="str">
            <v>DEC</v>
          </cell>
          <cell r="E264" t="str">
            <v>JAN</v>
          </cell>
          <cell r="F264" t="str">
            <v>FEB</v>
          </cell>
          <cell r="G264" t="str">
            <v>MAR</v>
          </cell>
          <cell r="H264" t="str">
            <v>APR</v>
          </cell>
        </row>
        <row r="265">
          <cell r="A265">
            <v>0.4</v>
          </cell>
          <cell r="B265">
            <v>0.63</v>
          </cell>
          <cell r="C265">
            <v>0.53</v>
          </cell>
          <cell r="D265">
            <v>0.48</v>
          </cell>
          <cell r="E265">
            <v>0.56999999999999995</v>
          </cell>
          <cell r="F265">
            <v>0.23</v>
          </cell>
          <cell r="G265">
            <v>0.17</v>
          </cell>
          <cell r="H265">
            <v>0.12</v>
          </cell>
        </row>
        <row r="296">
          <cell r="A296" t="str">
            <v>SEP</v>
          </cell>
          <cell r="B296" t="str">
            <v>OCT</v>
          </cell>
          <cell r="C296" t="str">
            <v>NOV</v>
          </cell>
          <cell r="D296" t="str">
            <v>DEC</v>
          </cell>
          <cell r="E296" t="str">
            <v>JAN</v>
          </cell>
          <cell r="F296" t="str">
            <v>FEB</v>
          </cell>
          <cell r="G296" t="str">
            <v>MAR</v>
          </cell>
          <cell r="H296" t="str">
            <v>APR</v>
          </cell>
        </row>
        <row r="297">
          <cell r="A297">
            <v>1.96</v>
          </cell>
          <cell r="B297">
            <v>1.74</v>
          </cell>
          <cell r="C297">
            <v>2.17</v>
          </cell>
          <cell r="D297">
            <v>2.4</v>
          </cell>
          <cell r="E297">
            <v>2.48</v>
          </cell>
          <cell r="F297">
            <v>2.7</v>
          </cell>
          <cell r="G297">
            <v>1.84</v>
          </cell>
          <cell r="H297">
            <v>0.92</v>
          </cell>
        </row>
        <row r="325">
          <cell r="A325" t="str">
            <v>AUG</v>
          </cell>
          <cell r="B325" t="str">
            <v>SEP</v>
          </cell>
          <cell r="C325" t="str">
            <v>OCT</v>
          </cell>
          <cell r="D325" t="str">
            <v>NOV</v>
          </cell>
          <cell r="E325" t="str">
            <v>DEC</v>
          </cell>
          <cell r="F325" t="str">
            <v>JAN</v>
          </cell>
          <cell r="G325" t="str">
            <v>FEB</v>
          </cell>
          <cell r="H325" t="str">
            <v>MAR</v>
          </cell>
          <cell r="I325" t="str">
            <v>APR</v>
          </cell>
        </row>
        <row r="326">
          <cell r="A326">
            <v>1.8</v>
          </cell>
          <cell r="B326">
            <v>1.33</v>
          </cell>
          <cell r="C326">
            <v>1.62</v>
          </cell>
          <cell r="D326">
            <v>0.66</v>
          </cell>
          <cell r="E326">
            <v>0.97</v>
          </cell>
          <cell r="F326">
            <v>0.9</v>
          </cell>
          <cell r="G326">
            <v>0.56999999999999995</v>
          </cell>
          <cell r="H326">
            <v>0.88</v>
          </cell>
          <cell r="I326" t="str">
            <v xml:space="preserve"> </v>
          </cell>
        </row>
        <row r="360">
          <cell r="A360" t="str">
            <v>AUG</v>
          </cell>
          <cell r="B360" t="str">
            <v>SEP</v>
          </cell>
          <cell r="C360" t="str">
            <v>OCT</v>
          </cell>
          <cell r="D360" t="str">
            <v>NOV</v>
          </cell>
          <cell r="E360" t="str">
            <v>DEC</v>
          </cell>
          <cell r="F360" t="str">
            <v>JAN</v>
          </cell>
          <cell r="G360" t="str">
            <v>FEB</v>
          </cell>
          <cell r="H360" t="str">
            <v>MAR</v>
          </cell>
          <cell r="I360" t="str">
            <v>APR</v>
          </cell>
        </row>
        <row r="361">
          <cell r="A361">
            <v>0.63</v>
          </cell>
          <cell r="B361">
            <v>0.63</v>
          </cell>
          <cell r="C361">
            <v>0.42</v>
          </cell>
          <cell r="D361">
            <v>0.3</v>
          </cell>
          <cell r="E361">
            <v>0.24</v>
          </cell>
          <cell r="F361">
            <v>0.24</v>
          </cell>
          <cell r="G361">
            <v>0.25</v>
          </cell>
          <cell r="H361">
            <v>0.38</v>
          </cell>
          <cell r="I361">
            <v>0.11</v>
          </cell>
        </row>
        <row r="392">
          <cell r="A392" t="str">
            <v>AUG</v>
          </cell>
          <cell r="B392" t="str">
            <v>SEP</v>
          </cell>
          <cell r="C392" t="str">
            <v>OCT</v>
          </cell>
          <cell r="D392" t="str">
            <v>NOV</v>
          </cell>
          <cell r="E392" t="str">
            <v>DEC</v>
          </cell>
          <cell r="F392" t="str">
            <v>JAN</v>
          </cell>
          <cell r="G392" t="str">
            <v>FEB</v>
          </cell>
          <cell r="H392" t="str">
            <v>MAR</v>
          </cell>
          <cell r="I392" t="str">
            <v>APR</v>
          </cell>
        </row>
        <row r="393">
          <cell r="A393">
            <v>0.4</v>
          </cell>
          <cell r="B393">
            <v>0.69</v>
          </cell>
          <cell r="C393">
            <v>0.84</v>
          </cell>
          <cell r="D393">
            <v>1.0900000000000001</v>
          </cell>
          <cell r="E393">
            <v>0.96</v>
          </cell>
          <cell r="F393">
            <v>0.64</v>
          </cell>
          <cell r="G393">
            <v>0.47</v>
          </cell>
          <cell r="H393">
            <v>0.31</v>
          </cell>
          <cell r="I393">
            <v>0.26</v>
          </cell>
        </row>
        <row r="437">
          <cell r="A437" t="str">
            <v>APR</v>
          </cell>
          <cell r="B437" t="str">
            <v>MAY</v>
          </cell>
          <cell r="C437" t="str">
            <v>JUN</v>
          </cell>
          <cell r="D437" t="str">
            <v>JUL</v>
          </cell>
          <cell r="E437" t="str">
            <v>AUG</v>
          </cell>
          <cell r="F437" t="str">
            <v>SEP</v>
          </cell>
          <cell r="G437" t="str">
            <v>OCT</v>
          </cell>
          <cell r="H437" t="str">
            <v>NOV</v>
          </cell>
        </row>
        <row r="438">
          <cell r="A438">
            <v>0.32002438281011886</v>
          </cell>
          <cell r="B438">
            <v>0.38485221674876846</v>
          </cell>
          <cell r="C438">
            <v>0.42857142857142855</v>
          </cell>
          <cell r="D438">
            <v>0.49636002647253474</v>
          </cell>
          <cell r="E438">
            <v>0.59607293127629735</v>
          </cell>
          <cell r="F438">
            <v>0.46468401486988847</v>
          </cell>
          <cell r="G438">
            <v>0.52529182879377434</v>
          </cell>
          <cell r="H438">
            <v>0.33918595371109339</v>
          </cell>
        </row>
        <row r="474">
          <cell r="A474" t="str">
            <v>MAY</v>
          </cell>
          <cell r="B474" t="str">
            <v>JUN</v>
          </cell>
          <cell r="C474" t="str">
            <v>JUL</v>
          </cell>
          <cell r="D474" t="str">
            <v>AUG</v>
          </cell>
          <cell r="E474" t="str">
            <v>SEP</v>
          </cell>
          <cell r="F474" t="str">
            <v>OCT</v>
          </cell>
          <cell r="G474" t="str">
            <v>NOV</v>
          </cell>
          <cell r="H474" t="str">
            <v>DEC</v>
          </cell>
          <cell r="I474" t="str">
            <v>JAN'97</v>
          </cell>
        </row>
        <row r="475">
          <cell r="A475">
            <v>14</v>
          </cell>
          <cell r="B475">
            <v>14</v>
          </cell>
          <cell r="C475">
            <v>15</v>
          </cell>
          <cell r="D475">
            <v>17</v>
          </cell>
          <cell r="E475">
            <v>31</v>
          </cell>
          <cell r="F475">
            <v>51</v>
          </cell>
          <cell r="G475">
            <v>35</v>
          </cell>
          <cell r="H475">
            <v>51</v>
          </cell>
          <cell r="I475">
            <v>29</v>
          </cell>
        </row>
        <row r="506">
          <cell r="A506" t="str">
            <v>JUL</v>
          </cell>
          <cell r="B506" t="str">
            <v>AUG</v>
          </cell>
          <cell r="C506" t="str">
            <v>SEP</v>
          </cell>
          <cell r="D506" t="str">
            <v>OCT</v>
          </cell>
          <cell r="E506" t="str">
            <v>NOV</v>
          </cell>
          <cell r="F506" t="str">
            <v>DEC</v>
          </cell>
          <cell r="G506" t="str">
            <v>JAN'97</v>
          </cell>
          <cell r="H506" t="str">
            <v>FEB</v>
          </cell>
          <cell r="I506" t="str">
            <v>MAR</v>
          </cell>
        </row>
        <row r="507">
          <cell r="A507">
            <v>5</v>
          </cell>
          <cell r="B507">
            <v>7</v>
          </cell>
          <cell r="C507">
            <v>20</v>
          </cell>
          <cell r="D507">
            <v>17</v>
          </cell>
          <cell r="E507">
            <v>14</v>
          </cell>
          <cell r="F507">
            <v>12</v>
          </cell>
          <cell r="G507">
            <v>8</v>
          </cell>
          <cell r="H507">
            <v>10</v>
          </cell>
          <cell r="I507" t="str">
            <v xml:space="preserve"> </v>
          </cell>
        </row>
        <row r="508">
          <cell r="A508">
            <v>19</v>
          </cell>
          <cell r="B508">
            <v>17</v>
          </cell>
          <cell r="C508">
            <v>16</v>
          </cell>
          <cell r="D508">
            <v>17</v>
          </cell>
          <cell r="E508">
            <v>13</v>
          </cell>
          <cell r="F508">
            <v>16</v>
          </cell>
          <cell r="G508">
            <v>15</v>
          </cell>
          <cell r="H508">
            <v>14</v>
          </cell>
          <cell r="I508" t="str">
            <v xml:space="preserve"> </v>
          </cell>
        </row>
        <row r="536">
          <cell r="A536" t="str">
            <v>JUN</v>
          </cell>
          <cell r="B536" t="str">
            <v>JUL</v>
          </cell>
          <cell r="C536" t="str">
            <v>AUG</v>
          </cell>
          <cell r="D536" t="str">
            <v>SEP</v>
          </cell>
          <cell r="E536" t="str">
            <v>OCT</v>
          </cell>
          <cell r="F536" t="str">
            <v>NOV</v>
          </cell>
          <cell r="G536" t="str">
            <v>DEC</v>
          </cell>
          <cell r="H536" t="str">
            <v>JAN'97</v>
          </cell>
          <cell r="I536" t="str">
            <v>FEB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3</v>
          </cell>
          <cell r="F537">
            <v>0</v>
          </cell>
          <cell r="G537">
            <v>3</v>
          </cell>
          <cell r="H537">
            <v>10</v>
          </cell>
          <cell r="I537">
            <v>11</v>
          </cell>
        </row>
        <row r="565">
          <cell r="A565" t="str">
            <v>JUL</v>
          </cell>
          <cell r="B565" t="str">
            <v>AUG</v>
          </cell>
          <cell r="C565" t="str">
            <v>SEP</v>
          </cell>
          <cell r="D565" t="str">
            <v>OCT</v>
          </cell>
          <cell r="E565" t="str">
            <v>NOV</v>
          </cell>
          <cell r="F565" t="str">
            <v>DEC</v>
          </cell>
          <cell r="G565" t="str">
            <v>JAN'97</v>
          </cell>
          <cell r="H565" t="str">
            <v>FEB</v>
          </cell>
          <cell r="I565" t="str">
            <v>MAR</v>
          </cell>
        </row>
        <row r="566">
          <cell r="A566">
            <v>18</v>
          </cell>
          <cell r="B566">
            <v>23</v>
          </cell>
          <cell r="C566">
            <v>28</v>
          </cell>
          <cell r="D566">
            <v>9</v>
          </cell>
          <cell r="E566">
            <v>9</v>
          </cell>
          <cell r="F566">
            <v>15</v>
          </cell>
          <cell r="G566">
            <v>10</v>
          </cell>
          <cell r="H566">
            <v>6</v>
          </cell>
          <cell r="I566">
            <v>17</v>
          </cell>
        </row>
        <row r="567">
          <cell r="A567">
            <v>9</v>
          </cell>
          <cell r="B567">
            <v>0</v>
          </cell>
          <cell r="C567">
            <v>2</v>
          </cell>
          <cell r="D567">
            <v>2</v>
          </cell>
          <cell r="E567">
            <v>3</v>
          </cell>
          <cell r="F567">
            <v>7</v>
          </cell>
          <cell r="G567">
            <v>3</v>
          </cell>
          <cell r="H567">
            <v>6</v>
          </cell>
          <cell r="I567">
            <v>6</v>
          </cell>
        </row>
        <row r="597">
          <cell r="A597" t="str">
            <v>OCT</v>
          </cell>
          <cell r="B597" t="str">
            <v>NOV</v>
          </cell>
          <cell r="C597" t="str">
            <v>DEC</v>
          </cell>
          <cell r="D597" t="str">
            <v>JAN'97</v>
          </cell>
          <cell r="E597" t="str">
            <v>FEB</v>
          </cell>
          <cell r="F597" t="str">
            <v>MAR</v>
          </cell>
        </row>
        <row r="598">
          <cell r="A598">
            <v>0.86</v>
          </cell>
          <cell r="B598">
            <v>0.93</v>
          </cell>
          <cell r="C598">
            <v>1.1100000000000001</v>
          </cell>
          <cell r="D598">
            <v>1.22</v>
          </cell>
          <cell r="E598">
            <v>1.41</v>
          </cell>
          <cell r="F598">
            <v>1.64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D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LL"/>
      <sheetName val="RAS2.PIC"/>
      <sheetName val="FORD"/>
    </sheetNames>
    <sheetDataSet>
      <sheetData sheetId="0">
        <row r="8">
          <cell r="A8" t="str">
            <v>AUG</v>
          </cell>
          <cell r="B8" t="str">
            <v>SEP</v>
          </cell>
          <cell r="C8" t="str">
            <v>OCT</v>
          </cell>
          <cell r="D8" t="str">
            <v>NOV</v>
          </cell>
          <cell r="E8" t="str">
            <v>DEC 97</v>
          </cell>
          <cell r="F8" t="str">
            <v>JAN98</v>
          </cell>
          <cell r="G8" t="str">
            <v>FEB</v>
          </cell>
          <cell r="H8" t="str">
            <v xml:space="preserve"> </v>
          </cell>
        </row>
        <row r="9">
          <cell r="A9">
            <v>0.28999999999999998</v>
          </cell>
          <cell r="B9">
            <v>0.45</v>
          </cell>
          <cell r="C9">
            <v>0.31</v>
          </cell>
          <cell r="D9">
            <v>0.56999999999999995</v>
          </cell>
          <cell r="E9">
            <v>0.4</v>
          </cell>
          <cell r="F9">
            <v>0.55000000000000004</v>
          </cell>
          <cell r="G9">
            <v>0.82</v>
          </cell>
          <cell r="H9" t="str">
            <v xml:space="preserve"> </v>
          </cell>
        </row>
      </sheetData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M"/>
      <sheetName val="DATA_SHEET (2)"/>
      <sheetName val="DATA_SHEET"/>
      <sheetName val="EW5 reg-01-2002-P "/>
      <sheetName val="EW5 reg-02-2002  P"/>
      <sheetName val="EW5 reg-03-2002  P "/>
      <sheetName val="EW5 reg-04-2002P "/>
      <sheetName val="EW5 reg-5-2002"/>
      <sheetName val="EW5 reg-5-2002 m(2)"/>
      <sheetName val="EW5 reg-6-2002 "/>
      <sheetName val="EW5 reg-6-2002 m"/>
      <sheetName val="EW5-6.99 (2)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SHEET"/>
      <sheetName val="Sheet1"/>
      <sheetName val="Defect data"/>
      <sheetName val="4M _MAY'03 "/>
      <sheetName val="Rejection % Data"/>
      <sheetName val="2002 DATA"/>
      <sheetName val="MES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EDREP "/>
      <sheetName val="VDREP"/>
      <sheetName val="revl"/>
      <sheetName val="Stockval_ed"/>
      <sheetName val="STOCKMD"/>
      <sheetName val="WIPFG_PL4"/>
      <sheetName val="TRENDED"/>
      <sheetName val="TRENDVD"/>
      <sheetName val="TREND REVL"/>
      <sheetName val="Sheet1"/>
      <sheetName val="EXEPAY-elements"/>
      <sheetName val="MBR10a"/>
      <sheetName val="MBR11"/>
      <sheetName val="MBR12a"/>
      <sheetName val="MBR12b"/>
      <sheetName val="MBR13"/>
      <sheetName val="MBR14a"/>
      <sheetName val="MBR14b"/>
      <sheetName val="MBR14c"/>
      <sheetName val="MBR8&amp;8a"/>
      <sheetName val="MBR8b"/>
      <sheetName val="MBR9"/>
      <sheetName val="STFTR-elements"/>
      <sheetName val="Top_Sheet"/>
      <sheetName val="TOPEXPAY-elements"/>
      <sheetName val="wrkpay-elements"/>
      <sheetName val="WTRPAY-elements"/>
      <sheetName val="DATA_SHEET"/>
    </sheetNames>
    <sheetDataSet>
      <sheetData sheetId="0" refreshError="1">
        <row r="126">
          <cell r="K126" t="str">
            <v>INDIRECT LABOUR</v>
          </cell>
          <cell r="L126">
            <v>2478.3333333333353</v>
          </cell>
          <cell r="M126">
            <v>2197.6459136153844</v>
          </cell>
          <cell r="N126">
            <v>280.68741971795089</v>
          </cell>
          <cell r="O126">
            <v>5925</v>
          </cell>
          <cell r="P126">
            <v>5537.9407013846139</v>
          </cell>
          <cell r="Q126">
            <v>387.05929861538607</v>
          </cell>
          <cell r="R126">
            <v>8403.3333333333358</v>
          </cell>
          <cell r="S126">
            <v>7735.5866149999983</v>
          </cell>
          <cell r="T126">
            <v>667.74671833333741</v>
          </cell>
          <cell r="U126">
            <v>495.6666666666672</v>
          </cell>
          <cell r="V126">
            <v>343.63962635384587</v>
          </cell>
          <cell r="W126">
            <v>152.02704031282133</v>
          </cell>
          <cell r="X126">
            <v>1185</v>
          </cell>
          <cell r="Y126">
            <v>1175.3719386461526</v>
          </cell>
          <cell r="Z126">
            <v>9.6280613538474427</v>
          </cell>
          <cell r="AA126">
            <v>1680.6666666666679</v>
          </cell>
          <cell r="AB126">
            <v>1519.0115649999989</v>
          </cell>
          <cell r="AC126">
            <v>161.655101666669</v>
          </cell>
        </row>
        <row r="127">
          <cell r="L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U127" t="str">
            <v xml:space="preserve"> </v>
          </cell>
          <cell r="X127" t="str">
            <v xml:space="preserve"> </v>
          </cell>
          <cell r="AA127" t="str">
            <v xml:space="preserve"> </v>
          </cell>
          <cell r="AB127" t="str">
            <v xml:space="preserve"> </v>
          </cell>
        </row>
        <row r="128">
          <cell r="K128" t="str">
            <v>REPAIRS &amp; MAINTENANCE</v>
          </cell>
          <cell r="L128">
            <v>876.66666666666504</v>
          </cell>
          <cell r="M128">
            <v>626.00104244473664</v>
          </cell>
          <cell r="N128">
            <v>250.6656242219284</v>
          </cell>
          <cell r="O128">
            <v>4456.6666666666652</v>
          </cell>
          <cell r="P128">
            <v>4670.7430975552643</v>
          </cell>
          <cell r="Q128">
            <v>-214.07643088859913</v>
          </cell>
          <cell r="R128">
            <v>5333.3333333333303</v>
          </cell>
          <cell r="S128">
            <v>5296.7441400000007</v>
          </cell>
          <cell r="T128">
            <v>36.589193333329604</v>
          </cell>
          <cell r="U128">
            <v>175.33333333333303</v>
          </cell>
          <cell r="V128">
            <v>92.618910772163076</v>
          </cell>
          <cell r="W128">
            <v>82.714422561169954</v>
          </cell>
          <cell r="X128">
            <v>891.33333333333303</v>
          </cell>
          <cell r="Y128">
            <v>662.63390922783765</v>
          </cell>
          <cell r="Z128">
            <v>228.69942410549538</v>
          </cell>
          <cell r="AA128">
            <v>1066.6666666666661</v>
          </cell>
          <cell r="AB128">
            <v>755.25282000000061</v>
          </cell>
          <cell r="AC128">
            <v>311.41384666666545</v>
          </cell>
        </row>
        <row r="130">
          <cell r="K130" t="str">
            <v>COMMUNICATION</v>
          </cell>
          <cell r="L130">
            <v>200</v>
          </cell>
          <cell r="M130">
            <v>133.08603329335529</v>
          </cell>
          <cell r="N130">
            <v>66.913966706644715</v>
          </cell>
          <cell r="O130">
            <v>468.33333333333348</v>
          </cell>
          <cell r="P130">
            <v>406.94681670664471</v>
          </cell>
          <cell r="Q130">
            <v>61.386516626688774</v>
          </cell>
          <cell r="R130">
            <v>668.33333333333348</v>
          </cell>
          <cell r="S130">
            <v>540.03285000000005</v>
          </cell>
          <cell r="T130">
            <v>128.30048333333343</v>
          </cell>
          <cell r="U130">
            <v>40</v>
          </cell>
          <cell r="V130">
            <v>19.409608463568929</v>
          </cell>
          <cell r="W130">
            <v>20.590391536431071</v>
          </cell>
          <cell r="X130">
            <v>93.666666666666686</v>
          </cell>
          <cell r="Y130">
            <v>76.741891536431126</v>
          </cell>
          <cell r="Z130">
            <v>16.92477513023556</v>
          </cell>
          <cell r="AA130">
            <v>133.66666666666674</v>
          </cell>
          <cell r="AB130">
            <v>96.151500000000112</v>
          </cell>
          <cell r="AC130">
            <v>37.51516666666663</v>
          </cell>
        </row>
        <row r="131">
          <cell r="AA131" t="str">
            <v xml:space="preserve"> </v>
          </cell>
          <cell r="AB131" t="str">
            <v xml:space="preserve"> </v>
          </cell>
        </row>
        <row r="132">
          <cell r="K132" t="str">
            <v>TRAVELLING EXPENSES</v>
          </cell>
          <cell r="L132">
            <v>171.66666666666652</v>
          </cell>
          <cell r="M132">
            <v>80.555999999999997</v>
          </cell>
          <cell r="N132">
            <v>91.110666666666518</v>
          </cell>
          <cell r="O132">
            <v>455</v>
          </cell>
          <cell r="P132">
            <v>372.98649999999998</v>
          </cell>
          <cell r="Q132">
            <v>82.013500000000022</v>
          </cell>
          <cell r="R132">
            <v>626.66666666666652</v>
          </cell>
          <cell r="S132">
            <v>453.54249999999996</v>
          </cell>
          <cell r="T132">
            <v>173.12416666666655</v>
          </cell>
          <cell r="U132">
            <v>34.333333333333314</v>
          </cell>
          <cell r="V132">
            <v>7.7609999999999957</v>
          </cell>
          <cell r="W132">
            <v>26.572333333333319</v>
          </cell>
          <cell r="X132">
            <v>91</v>
          </cell>
          <cell r="Y132">
            <v>96.184950000000015</v>
          </cell>
          <cell r="Z132">
            <v>-5.1849500000000148</v>
          </cell>
          <cell r="AA132">
            <v>125.33333333333331</v>
          </cell>
          <cell r="AB132">
            <v>103.94594999999998</v>
          </cell>
          <cell r="AC132">
            <v>21.387383333333332</v>
          </cell>
        </row>
        <row r="134">
          <cell r="K134" t="str">
            <v>MISC EXP &amp; SERVICE CHGS</v>
          </cell>
          <cell r="L134">
            <v>208.33333333333348</v>
          </cell>
          <cell r="M134">
            <v>175.54400715316598</v>
          </cell>
          <cell r="N134">
            <v>32.789326180167507</v>
          </cell>
          <cell r="O134">
            <v>603.33333333333496</v>
          </cell>
          <cell r="P134">
            <v>536.77364284683404</v>
          </cell>
          <cell r="Q134">
            <v>66.559690486500926</v>
          </cell>
          <cell r="R134">
            <v>811.66666666666845</v>
          </cell>
          <cell r="S134">
            <v>712.31764999999996</v>
          </cell>
          <cell r="T134">
            <v>99.34901666666849</v>
          </cell>
          <cell r="U134">
            <v>41.666666666666686</v>
          </cell>
          <cell r="V134">
            <v>24.647514549580251</v>
          </cell>
          <cell r="W134">
            <v>17.019152117086435</v>
          </cell>
          <cell r="X134">
            <v>120.66666666666697</v>
          </cell>
          <cell r="Y134">
            <v>98.452635450419791</v>
          </cell>
          <cell r="Z134">
            <v>22.214031216247179</v>
          </cell>
          <cell r="AA134">
            <v>162.3333333333336</v>
          </cell>
          <cell r="AB134">
            <v>123.10014999999999</v>
          </cell>
          <cell r="AC134">
            <v>39.233183333333614</v>
          </cell>
        </row>
        <row r="135">
          <cell r="X135" t="str">
            <v xml:space="preserve"> </v>
          </cell>
          <cell r="AA135" t="str">
            <v xml:space="preserve"> </v>
          </cell>
          <cell r="AB135" t="str">
            <v xml:space="preserve"> </v>
          </cell>
        </row>
        <row r="136">
          <cell r="K136" t="str">
            <v>MOTOR CAR MAINTENANCE</v>
          </cell>
          <cell r="L136">
            <v>8.3333333333333499</v>
          </cell>
          <cell r="M136">
            <v>4.4212926841446212</v>
          </cell>
          <cell r="N136">
            <v>3.9120406491887287</v>
          </cell>
          <cell r="O136">
            <v>35</v>
          </cell>
          <cell r="P136">
            <v>13.519307315855379</v>
          </cell>
          <cell r="Q136">
            <v>21.480692684144621</v>
          </cell>
          <cell r="R136">
            <v>43.33333333333335</v>
          </cell>
          <cell r="S136">
            <v>17.9406</v>
          </cell>
          <cell r="T136">
            <v>25.39273333333335</v>
          </cell>
          <cell r="U136">
            <v>1.6666666666666696</v>
          </cell>
          <cell r="V136">
            <v>1.3792129396265378</v>
          </cell>
          <cell r="W136">
            <v>0.28745372704013183</v>
          </cell>
          <cell r="X136">
            <v>7</v>
          </cell>
          <cell r="Y136">
            <v>4.6827370603734622</v>
          </cell>
          <cell r="Z136">
            <v>2.3172629396265378</v>
          </cell>
          <cell r="AA136">
            <v>8.6666666666666714</v>
          </cell>
          <cell r="AB136">
            <v>6.0619499999999995</v>
          </cell>
          <cell r="AC136">
            <v>2.6047166666666719</v>
          </cell>
        </row>
        <row r="138">
          <cell r="K138" t="str">
            <v>PRINTING &amp; STATIONERY</v>
          </cell>
          <cell r="L138">
            <v>88.333333333333499</v>
          </cell>
          <cell r="M138">
            <v>57.788244234235911</v>
          </cell>
          <cell r="N138">
            <v>30.545089099097588</v>
          </cell>
          <cell r="O138">
            <v>226.66666666666652</v>
          </cell>
          <cell r="P138">
            <v>176.70330576576407</v>
          </cell>
          <cell r="Q138">
            <v>49.963360900902444</v>
          </cell>
          <cell r="R138">
            <v>315</v>
          </cell>
          <cell r="S138">
            <v>234.49154999999999</v>
          </cell>
          <cell r="T138">
            <v>80.508450000000011</v>
          </cell>
          <cell r="U138">
            <v>17.6666666666667</v>
          </cell>
          <cell r="V138">
            <v>8.0916966596630999</v>
          </cell>
          <cell r="W138">
            <v>9.5749700070035999</v>
          </cell>
          <cell r="X138">
            <v>45.333333333333314</v>
          </cell>
          <cell r="Y138">
            <v>32.345803340336886</v>
          </cell>
          <cell r="Z138">
            <v>12.987529992996429</v>
          </cell>
          <cell r="AA138">
            <v>63</v>
          </cell>
          <cell r="AB138">
            <v>40.4375</v>
          </cell>
          <cell r="AC138">
            <v>22.5625</v>
          </cell>
        </row>
        <row r="139">
          <cell r="AA139" t="str">
            <v xml:space="preserve"> </v>
          </cell>
          <cell r="AB139" t="str">
            <v xml:space="preserve"> </v>
          </cell>
        </row>
        <row r="140">
          <cell r="K140" t="str">
            <v>RATES &amp; TAXES</v>
          </cell>
          <cell r="L140">
            <v>26.66666666666665</v>
          </cell>
          <cell r="M140">
            <v>74.614828153933928</v>
          </cell>
          <cell r="N140">
            <v>-47.948161487267278</v>
          </cell>
          <cell r="O140">
            <v>70</v>
          </cell>
          <cell r="P140">
            <v>228.15517184606605</v>
          </cell>
          <cell r="Q140">
            <v>-158.15517184606605</v>
          </cell>
          <cell r="R140">
            <v>96.666666666666657</v>
          </cell>
          <cell r="S140">
            <v>302.77</v>
          </cell>
          <cell r="T140">
            <v>-206.10333333333332</v>
          </cell>
          <cell r="U140">
            <v>5.3333333333333286</v>
          </cell>
          <cell r="V140">
            <v>-2.9234850590776489</v>
          </cell>
          <cell r="W140">
            <v>8.2568183924109775</v>
          </cell>
          <cell r="X140">
            <v>14</v>
          </cell>
          <cell r="Y140">
            <v>2.9234850590776489</v>
          </cell>
          <cell r="Z140">
            <v>11.076514940922351</v>
          </cell>
          <cell r="AA140">
            <v>19.333333333333343</v>
          </cell>
          <cell r="AB140">
            <v>0</v>
          </cell>
          <cell r="AC140">
            <v>19.333333333333343</v>
          </cell>
        </row>
        <row r="142">
          <cell r="K142" t="str">
            <v>INSURANCE</v>
          </cell>
          <cell r="L142">
            <v>145</v>
          </cell>
          <cell r="M142">
            <v>145.41499999999999</v>
          </cell>
          <cell r="N142">
            <v>-0.41499999999999204</v>
          </cell>
          <cell r="O142">
            <v>328.33333333333348</v>
          </cell>
          <cell r="P142">
            <v>328.75</v>
          </cell>
          <cell r="Q142">
            <v>-0.41666666666651508</v>
          </cell>
          <cell r="R142">
            <v>473.33333333333348</v>
          </cell>
          <cell r="S142">
            <v>474.16499999999996</v>
          </cell>
          <cell r="T142">
            <v>-0.8316666666664787</v>
          </cell>
          <cell r="U142">
            <v>29</v>
          </cell>
          <cell r="V142">
            <v>29.082999999999998</v>
          </cell>
          <cell r="W142">
            <v>-8.2999999999998408E-2</v>
          </cell>
          <cell r="X142">
            <v>65.666666666666686</v>
          </cell>
          <cell r="Y142">
            <v>65.75</v>
          </cell>
          <cell r="Z142">
            <v>-8.3333333333314386E-2</v>
          </cell>
          <cell r="AA142">
            <v>94.666666666666686</v>
          </cell>
          <cell r="AB142">
            <v>94.83299999999997</v>
          </cell>
          <cell r="AC142">
            <v>-0.16633333333328437</v>
          </cell>
        </row>
        <row r="143">
          <cell r="X143" t="str">
            <v xml:space="preserve"> </v>
          </cell>
        </row>
        <row r="144">
          <cell r="K144" t="str">
            <v>COOLY &amp; CONVEYANCE</v>
          </cell>
          <cell r="L144">
            <v>48.33333333333335</v>
          </cell>
          <cell r="M144">
            <v>20.623573496316148</v>
          </cell>
          <cell r="N144">
            <v>27.709759837017202</v>
          </cell>
          <cell r="O144">
            <v>111.6666666666665</v>
          </cell>
          <cell r="P144">
            <v>63.062196503683857</v>
          </cell>
          <cell r="Q144">
            <v>48.604470162982643</v>
          </cell>
          <cell r="R144">
            <v>159.99999999999986</v>
          </cell>
          <cell r="S144">
            <v>83.685770000000005</v>
          </cell>
          <cell r="T144">
            <v>76.314229999999853</v>
          </cell>
          <cell r="U144">
            <v>9.6666666666666714</v>
          </cell>
          <cell r="V144">
            <v>1.0230367646088609</v>
          </cell>
          <cell r="W144">
            <v>8.6436299020578105</v>
          </cell>
          <cell r="X144">
            <v>22.3333333333333</v>
          </cell>
          <cell r="Y144">
            <v>6.1269632353911447</v>
          </cell>
          <cell r="Z144">
            <v>16.206370097942155</v>
          </cell>
          <cell r="AA144">
            <v>31.999999999999858</v>
          </cell>
          <cell r="AB144">
            <v>7.1500000000000057</v>
          </cell>
          <cell r="AC144">
            <v>24.849999999999852</v>
          </cell>
        </row>
        <row r="145">
          <cell r="AA145" t="str">
            <v xml:space="preserve"> </v>
          </cell>
          <cell r="AB145" t="str">
            <v xml:space="preserve"> </v>
          </cell>
        </row>
        <row r="146">
          <cell r="K146" t="str">
            <v>DATA PROCESSING</v>
          </cell>
          <cell r="L146">
            <v>66.666666666666501</v>
          </cell>
          <cell r="M146">
            <v>49.981485780618556</v>
          </cell>
          <cell r="N146">
            <v>16.685180886047945</v>
          </cell>
          <cell r="O146">
            <v>153.33333333333348</v>
          </cell>
          <cell r="P146">
            <v>152.83201421938145</v>
          </cell>
          <cell r="Q146">
            <v>0.50131911395203588</v>
          </cell>
          <cell r="R146">
            <v>220</v>
          </cell>
          <cell r="S146">
            <v>202.8135</v>
          </cell>
          <cell r="T146">
            <v>17.186499999999995</v>
          </cell>
          <cell r="U146">
            <v>13.3333333333333</v>
          </cell>
          <cell r="V146">
            <v>7.8975451563018382</v>
          </cell>
          <cell r="W146">
            <v>5.435788177031462</v>
          </cell>
          <cell r="X146">
            <v>30.666666666666686</v>
          </cell>
          <cell r="Y146">
            <v>30.587454843698183</v>
          </cell>
          <cell r="Z146">
            <v>7.9211822968503043E-2</v>
          </cell>
          <cell r="AA146">
            <v>44</v>
          </cell>
          <cell r="AB146">
            <v>38.485000000000014</v>
          </cell>
          <cell r="AC146">
            <v>5.5149999999999864</v>
          </cell>
        </row>
        <row r="148">
          <cell r="K148" t="str">
            <v>OTHER FIXED COSTS</v>
          </cell>
          <cell r="L148">
            <v>0</v>
          </cell>
          <cell r="M148">
            <v>48.218518549844831</v>
          </cell>
          <cell r="N148">
            <v>-48.218518549844831</v>
          </cell>
          <cell r="O148">
            <v>0</v>
          </cell>
          <cell r="P148">
            <v>147.44126145015517</v>
          </cell>
          <cell r="Q148">
            <v>-147.44126145015517</v>
          </cell>
          <cell r="R148">
            <v>0</v>
          </cell>
          <cell r="S148">
            <v>195.65978000000001</v>
          </cell>
          <cell r="T148">
            <v>-195.65978000000001</v>
          </cell>
          <cell r="U148">
            <v>0</v>
          </cell>
          <cell r="V148">
            <v>0.96159925651826228</v>
          </cell>
          <cell r="W148">
            <v>-0.96159925651826228</v>
          </cell>
          <cell r="X148">
            <v>0</v>
          </cell>
          <cell r="Y148">
            <v>10.170340743481745</v>
          </cell>
          <cell r="Z148">
            <v>-10.170340743481745</v>
          </cell>
          <cell r="AA148">
            <v>0</v>
          </cell>
          <cell r="AB148">
            <v>11.131940000000014</v>
          </cell>
          <cell r="AC148">
            <v>-11.131940000000014</v>
          </cell>
        </row>
        <row r="150">
          <cell r="K150" t="str">
            <v>RENT</v>
          </cell>
          <cell r="L150">
            <v>6.6666666666666501</v>
          </cell>
          <cell r="M150">
            <v>0</v>
          </cell>
          <cell r="N150">
            <v>6.6666666666666501</v>
          </cell>
          <cell r="O150">
            <v>18.333333333333332</v>
          </cell>
          <cell r="P150">
            <v>0</v>
          </cell>
          <cell r="Q150">
            <v>18.333333333333332</v>
          </cell>
          <cell r="R150">
            <v>24.999999999999982</v>
          </cell>
          <cell r="S150">
            <v>0</v>
          </cell>
          <cell r="T150">
            <v>24.999999999999982</v>
          </cell>
          <cell r="U150">
            <v>1.3333333333333304</v>
          </cell>
          <cell r="V150">
            <v>0</v>
          </cell>
          <cell r="W150">
            <v>1.3333333333333304</v>
          </cell>
          <cell r="X150">
            <v>3.6666666666666661</v>
          </cell>
          <cell r="Y150">
            <v>0</v>
          </cell>
          <cell r="Z150">
            <v>3.6666666666666661</v>
          </cell>
          <cell r="AA150">
            <v>4.9999999999999822</v>
          </cell>
          <cell r="AB150">
            <v>0</v>
          </cell>
          <cell r="AC150">
            <v>4.9999999999999822</v>
          </cell>
        </row>
        <row r="152">
          <cell r="K152" t="str">
            <v>BANK CHARGES</v>
          </cell>
          <cell r="L152">
            <v>1.666666666666665</v>
          </cell>
          <cell r="M152">
            <v>0.67130426360377859</v>
          </cell>
          <cell r="N152">
            <v>0.99536240306288637</v>
          </cell>
          <cell r="O152">
            <v>3.3333333333333348</v>
          </cell>
          <cell r="P152">
            <v>2.0526957363962217</v>
          </cell>
          <cell r="Q152">
            <v>1.2806375969371131</v>
          </cell>
          <cell r="R152">
            <v>5</v>
          </cell>
          <cell r="S152">
            <v>2.7240000000000002</v>
          </cell>
          <cell r="T152">
            <v>2.2759999999999998</v>
          </cell>
          <cell r="U152">
            <v>0.33333333333333304</v>
          </cell>
          <cell r="V152">
            <v>0.23670863813731674</v>
          </cell>
          <cell r="W152">
            <v>9.6624695196016297E-2</v>
          </cell>
          <cell r="X152">
            <v>0.66666666666666696</v>
          </cell>
          <cell r="Y152">
            <v>0.79029136186268345</v>
          </cell>
          <cell r="Z152">
            <v>-0.12362469519601649</v>
          </cell>
          <cell r="AA152">
            <v>1</v>
          </cell>
          <cell r="AB152">
            <v>1.0270000000000001</v>
          </cell>
          <cell r="AC152">
            <v>-2.7000000000000135E-2</v>
          </cell>
        </row>
        <row r="154">
          <cell r="K154" t="str">
            <v>ADVERTISEMENT</v>
          </cell>
          <cell r="L154">
            <v>3.3333333333333348</v>
          </cell>
          <cell r="M154">
            <v>0</v>
          </cell>
          <cell r="N154">
            <v>3.3333333333333348</v>
          </cell>
          <cell r="O154">
            <v>8.3333333333333499</v>
          </cell>
          <cell r="P154">
            <v>0</v>
          </cell>
          <cell r="Q154">
            <v>8.3333333333333499</v>
          </cell>
          <cell r="R154">
            <v>11.666666666666686</v>
          </cell>
          <cell r="S154">
            <v>0</v>
          </cell>
          <cell r="T154">
            <v>11.666666666666686</v>
          </cell>
          <cell r="U154">
            <v>0.66666666666666696</v>
          </cell>
          <cell r="V154">
            <v>0</v>
          </cell>
          <cell r="W154">
            <v>0.66666666666666696</v>
          </cell>
          <cell r="X154">
            <v>1.6666666666666696</v>
          </cell>
          <cell r="Y154">
            <v>0</v>
          </cell>
          <cell r="Z154">
            <v>1.6666666666666696</v>
          </cell>
          <cell r="AA154">
            <v>2.3333333333333375</v>
          </cell>
          <cell r="AB154">
            <v>0</v>
          </cell>
          <cell r="AC154">
            <v>2.3333333333333375</v>
          </cell>
        </row>
        <row r="156">
          <cell r="K156" t="str">
            <v>COMMON EXPENSES</v>
          </cell>
          <cell r="L156">
            <v>1800</v>
          </cell>
          <cell r="M156">
            <v>1799.165</v>
          </cell>
          <cell r="N156">
            <v>0.83500000000003638</v>
          </cell>
          <cell r="O156">
            <v>4015</v>
          </cell>
          <cell r="P156">
            <v>4014.585</v>
          </cell>
          <cell r="Q156">
            <v>0.41499999999996362</v>
          </cell>
          <cell r="R156">
            <v>5815</v>
          </cell>
          <cell r="S156">
            <v>5813.75</v>
          </cell>
          <cell r="T156">
            <v>1.25</v>
          </cell>
          <cell r="U156">
            <v>360</v>
          </cell>
          <cell r="V156">
            <v>359.83299999999986</v>
          </cell>
          <cell r="W156">
            <v>0.1670000000001437</v>
          </cell>
          <cell r="X156">
            <v>803</v>
          </cell>
          <cell r="Y156">
            <v>802.91699999999992</v>
          </cell>
          <cell r="Z156">
            <v>8.3000000000083674E-2</v>
          </cell>
          <cell r="AA156">
            <v>1163</v>
          </cell>
          <cell r="AB156">
            <v>1162.75</v>
          </cell>
          <cell r="AC156">
            <v>0.25</v>
          </cell>
        </row>
        <row r="158">
          <cell r="K158" t="str">
            <v>TOTAL</v>
          </cell>
          <cell r="L158">
            <v>6130</v>
          </cell>
          <cell r="M158">
            <v>5413.7322436693403</v>
          </cell>
          <cell r="N158">
            <v>716.2677563306604</v>
          </cell>
          <cell r="O158">
            <v>16878.333333333336</v>
          </cell>
          <cell r="P158">
            <v>16652.491711330658</v>
          </cell>
          <cell r="Q158">
            <v>225.84162200267446</v>
          </cell>
          <cell r="R158">
            <v>23008.333333333336</v>
          </cell>
          <cell r="S158">
            <v>22066.223955000001</v>
          </cell>
          <cell r="T158">
            <v>942.10937833333537</v>
          </cell>
          <cell r="U158">
            <v>1226.0000000000002</v>
          </cell>
          <cell r="V158">
            <v>893.65897449493616</v>
          </cell>
          <cell r="W158">
            <v>332.34102550506395</v>
          </cell>
          <cell r="X158">
            <v>3375.6666666666661</v>
          </cell>
          <cell r="Y158">
            <v>3065.6794005050624</v>
          </cell>
          <cell r="Z158">
            <v>309.98726616160383</v>
          </cell>
          <cell r="AA158">
            <v>4601.6666666666679</v>
          </cell>
          <cell r="AB158">
            <v>3959.3383749999994</v>
          </cell>
          <cell r="AC158">
            <v>642.32829166666806</v>
          </cell>
          <cell r="AI158">
            <v>0</v>
          </cell>
        </row>
        <row r="159">
          <cell r="K159" t="str">
            <v>% ON SALES</v>
          </cell>
          <cell r="L159">
            <v>25.921853856562922</v>
          </cell>
          <cell r="M159">
            <v>26.770838517702405</v>
          </cell>
          <cell r="N159">
            <v>-0.84898466113948245</v>
          </cell>
          <cell r="O159">
            <v>23.558285062926004</v>
          </cell>
          <cell r="P159">
            <v>26.930179830325663</v>
          </cell>
          <cell r="Q159">
            <v>-3.3718947673996595</v>
          </cell>
          <cell r="R159">
            <v>24.144830505213747</v>
          </cell>
          <cell r="S159">
            <v>26.890911657589903</v>
          </cell>
          <cell r="T159">
            <v>-2.7460811523761564</v>
          </cell>
          <cell r="U159">
            <v>28.196872125115004</v>
          </cell>
          <cell r="V159">
            <v>28.321252503677403</v>
          </cell>
          <cell r="W159">
            <v>-0.12438037856239959</v>
          </cell>
          <cell r="X159">
            <v>23.22280315538433</v>
          </cell>
          <cell r="Y159">
            <v>25.006050922633122</v>
          </cell>
          <cell r="Z159">
            <v>-1.7832477672487919</v>
          </cell>
          <cell r="AA159">
            <v>24.368071736214088</v>
          </cell>
          <cell r="AB159">
            <v>25.684661353176082</v>
          </cell>
          <cell r="AC159">
            <v>-1.3165896169619948</v>
          </cell>
        </row>
        <row r="166">
          <cell r="AK166" t="str">
            <v xml:space="preserve">RANE ENGINE VALVES LIMITED </v>
          </cell>
        </row>
        <row r="167">
          <cell r="AK167" t="str">
            <v>PLANT IV</v>
          </cell>
        </row>
        <row r="168">
          <cell r="AK168" t="str">
            <v>RECONCILIATION OF BUDGETED LOSS VS ACTUAL LOSS</v>
          </cell>
        </row>
        <row r="172">
          <cell r="AK172" t="str">
            <v xml:space="preserve"> Budgeted Profit / Loss</v>
          </cell>
        </row>
        <row r="173">
          <cell r="AK173" t="str">
            <v xml:space="preserve"> Contribution loss due to loss of sales</v>
          </cell>
        </row>
        <row r="174">
          <cell r="AK174" t="str">
            <v xml:space="preserve"> Contribution gain due to improved performance</v>
          </cell>
        </row>
        <row r="307">
          <cell r="BE307" t="str">
            <v>STOCK ADJUSTMENT</v>
          </cell>
        </row>
        <row r="309">
          <cell r="BF309" t="str">
            <v xml:space="preserve">         ED</v>
          </cell>
          <cell r="BH309" t="str">
            <v xml:space="preserve">         VD</v>
          </cell>
        </row>
        <row r="311">
          <cell r="BE311" t="str">
            <v xml:space="preserve">OPENING WIP </v>
          </cell>
          <cell r="BF311">
            <v>1840</v>
          </cell>
          <cell r="BH311">
            <v>4674.2414900000003</v>
          </cell>
        </row>
        <row r="312">
          <cell r="BE312" t="str">
            <v>OPENING FG</v>
          </cell>
          <cell r="BF312">
            <v>3156</v>
          </cell>
          <cell r="BG312">
            <v>4996</v>
          </cell>
          <cell r="BH312">
            <v>4639.8162899999998</v>
          </cell>
          <cell r="BJ312">
            <v>9314.0577799999992</v>
          </cell>
        </row>
        <row r="313">
          <cell r="BF313" t="str">
            <v>-------------------</v>
          </cell>
          <cell r="BH313" t="str">
            <v>-------------------</v>
          </cell>
        </row>
        <row r="316">
          <cell r="BE316" t="str">
            <v xml:space="preserve">CLOSING WIP </v>
          </cell>
          <cell r="BF316">
            <v>2102.4354899999998</v>
          </cell>
          <cell r="BH316">
            <v>4584.9145899999994</v>
          </cell>
        </row>
        <row r="317">
          <cell r="BE317" t="str">
            <v>CLOSING FG</v>
          </cell>
          <cell r="BF317">
            <v>4581.5104099999999</v>
          </cell>
          <cell r="BG317">
            <v>6683.9458999999997</v>
          </cell>
          <cell r="BH317">
            <v>4338.6338599999999</v>
          </cell>
          <cell r="BJ317">
            <v>8923.5484499999984</v>
          </cell>
        </row>
        <row r="318">
          <cell r="BF318" t="str">
            <v>-------------------</v>
          </cell>
          <cell r="BH318" t="str">
            <v>-------------------</v>
          </cell>
        </row>
        <row r="319">
          <cell r="BG319" t="str">
            <v>=</v>
          </cell>
          <cell r="BJ319" t="str">
            <v>=</v>
          </cell>
        </row>
        <row r="320">
          <cell r="BG320">
            <v>-1687.9458999999997</v>
          </cell>
          <cell r="BJ320">
            <v>390.50933000000077</v>
          </cell>
        </row>
        <row r="321">
          <cell r="BG321" t="str">
            <v>=</v>
          </cell>
          <cell r="BJ321" t="str">
            <v>=</v>
          </cell>
        </row>
        <row r="525">
          <cell r="CK525" t="str">
            <v xml:space="preserve">  RANE ENGINE VALVES LIMITED</v>
          </cell>
        </row>
        <row r="526">
          <cell r="CK526" t="str">
            <v xml:space="preserve">  PLANT IV</v>
          </cell>
        </row>
        <row r="528">
          <cell r="CK528" t="str">
            <v xml:space="preserve">  PROVISIONAL EXPENDITURE</v>
          </cell>
          <cell r="CM528" t="str">
            <v>FOR AUG 2001</v>
          </cell>
        </row>
        <row r="530">
          <cell r="CN530" t="str">
            <v>ED</v>
          </cell>
          <cell r="CO530" t="str">
            <v>VD</v>
          </cell>
          <cell r="CP530" t="str">
            <v>COMMON</v>
          </cell>
        </row>
        <row r="532">
          <cell r="CK532" t="str">
            <v>Salaries-Staff &amp; Workers</v>
          </cell>
          <cell r="CN532">
            <v>426673</v>
          </cell>
          <cell r="CO532">
            <v>1269209</v>
          </cell>
        </row>
        <row r="533">
          <cell r="CK533" t="str">
            <v>Salaries - Managers</v>
          </cell>
          <cell r="CN533">
            <v>345000</v>
          </cell>
          <cell r="CO533">
            <v>-345000</v>
          </cell>
        </row>
        <row r="534">
          <cell r="CK534" t="str">
            <v>Contribution to PF</v>
          </cell>
          <cell r="CN534">
            <v>260000</v>
          </cell>
          <cell r="CO534">
            <v>-100000</v>
          </cell>
        </row>
        <row r="535">
          <cell r="CK535" t="str">
            <v>Contribution to ESI</v>
          </cell>
          <cell r="CN535">
            <v>82500</v>
          </cell>
          <cell r="CO535">
            <v>-30000</v>
          </cell>
        </row>
        <row r="536">
          <cell r="CK536" t="str">
            <v>S.W. Transport Subsidy</v>
          </cell>
          <cell r="CP536">
            <v>40000</v>
          </cell>
        </row>
        <row r="537">
          <cell r="CK537" t="str">
            <v>Leave Salary</v>
          </cell>
          <cell r="CN537">
            <v>130000</v>
          </cell>
          <cell r="CO537">
            <v>220000</v>
          </cell>
        </row>
        <row r="538">
          <cell r="CK538" t="str">
            <v>Bonus</v>
          </cell>
          <cell r="CN538">
            <v>117500</v>
          </cell>
          <cell r="CO538">
            <v>220000</v>
          </cell>
        </row>
        <row r="539">
          <cell r="CK539" t="str">
            <v>Prov for Gratuity/Super Annuation</v>
          </cell>
          <cell r="CN539">
            <v>110000</v>
          </cell>
          <cell r="CO539">
            <v>252500</v>
          </cell>
        </row>
        <row r="540">
          <cell r="CK540" t="str">
            <v>Staff Welfare - Canteen,etc</v>
          </cell>
          <cell r="CP540">
            <v>100000</v>
          </cell>
        </row>
        <row r="541">
          <cell r="CL541" t="str">
            <v>Total</v>
          </cell>
          <cell r="CN541">
            <v>1471673</v>
          </cell>
          <cell r="CO541">
            <v>1486709</v>
          </cell>
          <cell r="CP541">
            <v>140000</v>
          </cell>
        </row>
        <row r="542">
          <cell r="CK542" t="str">
            <v>Conveyance - Taxi</v>
          </cell>
          <cell r="CP542">
            <v>5000</v>
          </cell>
        </row>
        <row r="543">
          <cell r="CK543" t="str">
            <v>Other Prod. Exp.</v>
          </cell>
          <cell r="CN543">
            <v>125000</v>
          </cell>
          <cell r="CO543">
            <v>600000</v>
          </cell>
        </row>
        <row r="544">
          <cell r="CK544" t="str">
            <v>Packing &amp; Forwarding Charges</v>
          </cell>
          <cell r="CN544">
            <v>270000</v>
          </cell>
          <cell r="CO544">
            <v>500000</v>
          </cell>
        </row>
        <row r="545">
          <cell r="CK545" t="str">
            <v>Misc. Service Charges</v>
          </cell>
          <cell r="CP545">
            <v>105000</v>
          </cell>
        </row>
        <row r="546">
          <cell r="CK546" t="str">
            <v>Other Fixed Cost</v>
          </cell>
          <cell r="CP546">
            <v>25000</v>
          </cell>
        </row>
        <row r="547">
          <cell r="CK547" t="str">
            <v>Insurance</v>
          </cell>
          <cell r="CN547">
            <v>145415</v>
          </cell>
          <cell r="CO547">
            <v>328750</v>
          </cell>
        </row>
        <row r="548">
          <cell r="CK548" t="str">
            <v>Telephone &amp; Telex</v>
          </cell>
          <cell r="CP548">
            <v>350000</v>
          </cell>
        </row>
        <row r="549">
          <cell r="CK549" t="str">
            <v>Commission &amp; Disc.(Export)</v>
          </cell>
          <cell r="CO549">
            <v>590000</v>
          </cell>
        </row>
        <row r="550">
          <cell r="CK550" t="str">
            <v>Travelling Expenses</v>
          </cell>
          <cell r="CN550">
            <v>5000</v>
          </cell>
          <cell r="CO550">
            <v>5000</v>
          </cell>
        </row>
        <row r="551">
          <cell r="CK551" t="str">
            <v>Interest</v>
          </cell>
          <cell r="CN551">
            <v>1788335</v>
          </cell>
          <cell r="CO551">
            <v>6549585</v>
          </cell>
        </row>
        <row r="552">
          <cell r="CK552" t="str">
            <v>Lumpsum</v>
          </cell>
        </row>
        <row r="553">
          <cell r="CK553" t="str">
            <v>Depreciation</v>
          </cell>
          <cell r="CN553">
            <v>2938750</v>
          </cell>
          <cell r="CO553">
            <v>6875000</v>
          </cell>
        </row>
        <row r="554">
          <cell r="CK554" t="str">
            <v>Deferred Revenue Expenditure</v>
          </cell>
          <cell r="CN554">
            <v>1508335</v>
          </cell>
          <cell r="CO554">
            <v>2168750</v>
          </cell>
        </row>
        <row r="555">
          <cell r="CK555" t="str">
            <v>R &amp; M Machinery</v>
          </cell>
          <cell r="CN555">
            <v>225000</v>
          </cell>
          <cell r="CO555">
            <v>425000</v>
          </cell>
        </row>
        <row r="556">
          <cell r="CK556" t="str">
            <v>Electric Power</v>
          </cell>
          <cell r="CN556">
            <v>1255605.25</v>
          </cell>
          <cell r="CO556">
            <v>-1255605.25</v>
          </cell>
        </row>
        <row r="557">
          <cell r="CK557" t="str">
            <v>Stores Consumed</v>
          </cell>
          <cell r="CN557">
            <v>100000</v>
          </cell>
          <cell r="CO557">
            <v>100000</v>
          </cell>
        </row>
        <row r="558">
          <cell r="CK558" t="str">
            <v>Raw Materials</v>
          </cell>
          <cell r="CN558">
            <v>150000</v>
          </cell>
          <cell r="CO558">
            <v>125000</v>
          </cell>
        </row>
        <row r="559">
          <cell r="CK559" t="str">
            <v>Data Processing</v>
          </cell>
          <cell r="CP559">
            <v>90000</v>
          </cell>
        </row>
        <row r="560">
          <cell r="CK560" t="str">
            <v>Royalty</v>
          </cell>
          <cell r="CO560">
            <v>620000</v>
          </cell>
        </row>
        <row r="561">
          <cell r="CK561" t="str">
            <v>Common Expenses</v>
          </cell>
          <cell r="CN561">
            <v>1799165</v>
          </cell>
          <cell r="CO561">
            <v>4014585</v>
          </cell>
        </row>
        <row r="562">
          <cell r="CK562" t="str">
            <v>Printing &amp; Stationery</v>
          </cell>
          <cell r="CP562">
            <v>40000</v>
          </cell>
        </row>
      </sheetData>
      <sheetData sheetId="1">
        <row r="126">
          <cell r="K126" t="str">
            <v>INDIRECT LABOUR</v>
          </cell>
        </row>
      </sheetData>
      <sheetData sheetId="2">
        <row r="126">
          <cell r="K126" t="str">
            <v>INDIRECT LABOUR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L9940"/>
      <sheetName val="Detalle-40"/>
      <sheetName val="61303"/>
      <sheetName val="00006130A"/>
      <sheetName val="00006130K"/>
      <sheetName val="6130N"/>
      <sheetName val="6130O"/>
      <sheetName val="65401"/>
      <sheetName val="66901"/>
      <sheetName val="13301"/>
      <sheetName val="15200"/>
      <sheetName val="15501"/>
      <sheetName val="HOU40"/>
      <sheetName val="PROF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BC-4"/>
      <sheetName val="Industry "/>
      <sheetName val="Ind vs Com"/>
      <sheetName val="Market seg"/>
      <sheetName val="Product lines"/>
      <sheetName val="BoardP&amp;L"/>
      <sheetName val="Balance sheet"/>
      <sheetName val="Working capital"/>
      <sheetName val="Ageing"/>
      <sheetName val="Sheet4"/>
      <sheetName val="P &amp; L -Forecast"/>
      <sheetName val="Balancesheet_Outlook"/>
      <sheetName val="KPI"/>
      <sheetName val="Recpy"/>
      <sheetName val="RecForecast"/>
      <sheetName val="RecAOP"/>
      <sheetName val="FOREX"/>
      <sheetName val="capex"/>
      <sheetName val="Capacity"/>
      <sheetName val="YEN LOAN"/>
      <sheetName val="Pub.Results-Qtr"/>
      <sheetName val="Pub.Res-Details"/>
      <sheetName val="P&amp;L"/>
      <sheetName val="Sch-m&amp;n"/>
      <sheetName val="Sch-O"/>
      <sheetName val="Sch-p"/>
      <sheetName val="Sch-Q"/>
      <sheetName val="BALSHE"/>
      <sheetName val="Sch-A&amp;B"/>
      <sheetName val="Sch-C&amp;D"/>
      <sheetName val="Sch-E"/>
      <sheetName val="Sch-F"/>
      <sheetName val="Sch-GHIJ"/>
      <sheetName val="Sch-K&amp;L"/>
      <sheetName val="CASHFLOW"/>
      <sheetName val="Funds Flow"/>
      <sheetName val="German Assets"/>
      <sheetName val="ScheduleQ"/>
      <sheetName val="TBP1"/>
      <sheetName val="TBP2"/>
      <sheetName val="TBP3"/>
      <sheetName val="TBP4"/>
      <sheetName val="IP Reco"/>
      <sheetName val="HOTB"/>
      <sheetName val="sebi-highlights"/>
      <sheetName val="Results (2)"/>
      <sheetName val="pervalve"/>
      <sheetName val="TB Dec'06"/>
      <sheetName val="Ratio-Presentation"/>
      <sheetName val="P &amp; L-MIS"/>
      <sheetName val="QBR"/>
      <sheetName val="Sheet1"/>
      <sheetName val="MBR vs Actuals"/>
      <sheetName val="Sheet3"/>
      <sheetName val="INDL99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PFIX"/>
      <sheetName val="fc-wokings-6.6.97"/>
      <sheetName val="fc-vol-infl-6.6.97"/>
      <sheetName val="SBP-6.6.97"/>
      <sheetName val="SBP-11.6.97"/>
      <sheetName val="sbp-12.6.97"/>
      <sheetName val="FCOST-IIQBR-SBP"/>
      <sheetName val="cman3012"/>
      <sheetName val="SBP-QB-S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PLWISE MAR01"/>
      <sheetName val="MBR13"/>
      <sheetName val="AHMBR11"/>
      <sheetName val="ANNUAL EST 18-08-01"/>
      <sheetName val="Top_Sheet"/>
      <sheetName val="Mbr7"/>
      <sheetName val="MBR12a"/>
      <sheetName val="MBR12b"/>
      <sheetName val="MBR14a"/>
      <sheetName val="MBR14b"/>
      <sheetName val="MBR14c"/>
      <sheetName val="SALEANAL"/>
      <sheetName val="MONTHWISE PROFITABILITY "/>
      <sheetName val="ABSORPTION ANALYSIS"/>
      <sheetName val="VARIANCE"/>
      <sheetName val="COMPARE"/>
      <sheetName val="REJECTION COST ANALYSIS"/>
      <sheetName val="Slide"/>
      <sheetName val="AH 5A"/>
      <sheetName val="Board"/>
      <sheetName val="paper"/>
      <sheetName val="paper (2)"/>
      <sheetName val="paper (3)"/>
      <sheetName val="MBR5a"/>
      <sheetName val="MAR 02ESTI"/>
      <sheetName val=" GL-2 CLO. ESTI  27-4-02"/>
      <sheetName val=" CORP-GL-4 CLO.  15-5-02"/>
      <sheetName val="PL1 GL-4 CLO. 15-5-02"/>
      <sheetName val=" PL 2GL-4 CLO.  15-5-02"/>
      <sheetName val="RP- GL-4 CLO.  15-5-02"/>
      <sheetName val="MBR8&amp;8a"/>
      <sheetName val="ahmbr8a"/>
      <sheetName val="MBR8b"/>
      <sheetName val="MBR9"/>
      <sheetName val="MBR11"/>
      <sheetName val="Arthor"/>
      <sheetName val="MBR10b "/>
      <sheetName val="OUTLOOK"/>
      <sheetName val="MBR5b"/>
      <sheetName val="MBR10a"/>
      <sheetName val="WORKCAP"/>
      <sheetName val="assliabdec"/>
      <sheetName val="interplant indicators"/>
      <sheetName val="Corporate WCl graphs"/>
      <sheetName val="Chennai WCl graphs"/>
      <sheetName val="PI- esti  3-12-01"/>
    </sheetNames>
    <sheetDataSet>
      <sheetData sheetId="0">
        <row r="1">
          <cell r="A1" t="str">
            <v>INTER PLANT KEY INDICATORS</v>
          </cell>
        </row>
      </sheetData>
      <sheetData sheetId="1" refreshError="1">
        <row r="1">
          <cell r="A1" t="str">
            <v>INTER PLANT KEY INDICATORS</v>
          </cell>
          <cell r="H1" t="str">
            <v>MBR 13</v>
          </cell>
        </row>
        <row r="5">
          <cell r="A5" t="str">
            <v>Elements</v>
          </cell>
          <cell r="B5" t="str">
            <v>UoM</v>
          </cell>
          <cell r="C5" t="str">
            <v>Plant I</v>
          </cell>
          <cell r="D5" t="str">
            <v>Plant II</v>
          </cell>
          <cell r="E5" t="str">
            <v>Plant III</v>
          </cell>
          <cell r="F5" t="str">
            <v>VRST</v>
          </cell>
          <cell r="G5" t="str">
            <v>Corporate</v>
          </cell>
        </row>
        <row r="6">
          <cell r="G6" t="str">
            <v>Plan</v>
          </cell>
          <cell r="H6" t="str">
            <v>Actual</v>
          </cell>
        </row>
        <row r="7">
          <cell r="B7" t="str">
            <v>Monthly Business Report</v>
          </cell>
        </row>
        <row r="8">
          <cell r="A8" t="str">
            <v>YTD</v>
          </cell>
        </row>
        <row r="10">
          <cell r="A10" t="str">
            <v>Energy Consumption Cost /</v>
          </cell>
          <cell r="B10" t="str">
            <v>%</v>
          </cell>
          <cell r="C10">
            <v>3.7063573437429227</v>
          </cell>
          <cell r="D10">
            <v>2.9869477302352907</v>
          </cell>
          <cell r="E10">
            <v>1.8487339906318581</v>
          </cell>
          <cell r="G10">
            <v>3.3995594741459287E-2</v>
          </cell>
          <cell r="H10">
            <v>3.1542116137140459</v>
          </cell>
        </row>
        <row r="11">
          <cell r="A11" t="str">
            <v>Net Sales</v>
          </cell>
        </row>
        <row r="13">
          <cell r="A13" t="str">
            <v xml:space="preserve">RM Cost / Net Sales </v>
          </cell>
          <cell r="B13" t="str">
            <v>%</v>
          </cell>
          <cell r="C13">
            <v>54.637815262730946</v>
          </cell>
          <cell r="D13">
            <v>54.853031490997893</v>
          </cell>
          <cell r="E13">
            <v>58.327154901896563</v>
          </cell>
          <cell r="G13">
            <v>0.54438077085713199</v>
          </cell>
          <cell r="H13">
            <v>55.258412525825705</v>
          </cell>
        </row>
        <row r="15">
          <cell r="A15" t="str">
            <v>Variable Cost/Net Sales</v>
          </cell>
          <cell r="B15" t="str">
            <v>%</v>
          </cell>
          <cell r="C15">
            <v>73.197190687370551</v>
          </cell>
          <cell r="D15">
            <v>68.554394976199092</v>
          </cell>
          <cell r="E15">
            <v>69.93775465950408</v>
          </cell>
          <cell r="G15">
            <v>0.70750235094384872</v>
          </cell>
          <cell r="H15">
            <v>70.902460473574465</v>
          </cell>
        </row>
        <row r="17">
          <cell r="A17" t="str">
            <v>Fixed Cost/Net Sales</v>
          </cell>
          <cell r="B17" t="str">
            <v>%</v>
          </cell>
          <cell r="C17">
            <v>23.355486652419366</v>
          </cell>
          <cell r="D17">
            <v>17.672632470707036</v>
          </cell>
          <cell r="E17">
            <v>24.915326410953519</v>
          </cell>
          <cell r="G17">
            <v>0.15469526087587648</v>
          </cell>
          <cell r="H17">
            <v>21.353219525663853</v>
          </cell>
        </row>
        <row r="19">
          <cell r="A19" t="str">
            <v>Current Assets/Liabilities</v>
          </cell>
          <cell r="B19" t="str">
            <v>Ratio</v>
          </cell>
          <cell r="C19">
            <v>1.5433441620002275</v>
          </cell>
          <cell r="D19">
            <v>2.8123438091631958</v>
          </cell>
          <cell r="E19">
            <v>2.2612038471657847</v>
          </cell>
          <cell r="G19">
            <v>2.0038430532395393</v>
          </cell>
          <cell r="H19">
            <v>2.0038430532395393</v>
          </cell>
        </row>
        <row r="21">
          <cell r="A21" t="str">
            <v>Sales/Collection</v>
          </cell>
          <cell r="B21" t="str">
            <v>Ratio</v>
          </cell>
          <cell r="G21">
            <v>0.99675252466011854</v>
          </cell>
          <cell r="H21">
            <v>0.99556236621142347</v>
          </cell>
        </row>
        <row r="23">
          <cell r="A23" t="str">
            <v>Net Sales / Operating Assets</v>
          </cell>
          <cell r="B23" t="str">
            <v>Ratio</v>
          </cell>
          <cell r="C23">
            <v>53.021437960194952</v>
          </cell>
          <cell r="D23">
            <v>34.824363474288262</v>
          </cell>
          <cell r="E23">
            <v>38.836864308562426</v>
          </cell>
          <cell r="G23">
            <v>232.85534258453015</v>
          </cell>
          <cell r="H23">
            <v>385.14794483375687</v>
          </cell>
        </row>
        <row r="25">
          <cell r="A25" t="str">
            <v>Inventory turns</v>
          </cell>
          <cell r="B25" t="str">
            <v>Ratio</v>
          </cell>
          <cell r="C25">
            <v>0.12760188262035058</v>
          </cell>
          <cell r="D25">
            <v>0.12057510577508927</v>
          </cell>
          <cell r="E25">
            <v>0.20209636738838482</v>
          </cell>
          <cell r="G25">
            <v>0.11312931137856823</v>
          </cell>
          <cell r="H25">
            <v>0.13567232531347886</v>
          </cell>
        </row>
        <row r="27">
          <cell r="A27" t="str">
            <v>Capex</v>
          </cell>
          <cell r="B27" t="str">
            <v>Rs.000s</v>
          </cell>
          <cell r="G27">
            <v>27000</v>
          </cell>
          <cell r="H27">
            <v>18597</v>
          </cell>
        </row>
        <row r="29">
          <cell r="A29" t="str">
            <v>Debt/Capital Employed</v>
          </cell>
          <cell r="B29" t="str">
            <v>%</v>
          </cell>
          <cell r="C29">
            <v>50.211075809596828</v>
          </cell>
          <cell r="D29">
            <v>69.269780450376274</v>
          </cell>
          <cell r="E29">
            <v>82.951751269200528</v>
          </cell>
          <cell r="G29">
            <v>53.767173858360415</v>
          </cell>
          <cell r="H29">
            <v>61.824251200886295</v>
          </cell>
        </row>
      </sheetData>
      <sheetData sheetId="2" refreshError="1"/>
      <sheetData sheetId="3" refreshError="1"/>
      <sheetData sheetId="4" refreshError="1">
        <row r="1">
          <cell r="A1" t="str">
            <v>FOREX</v>
          </cell>
        </row>
        <row r="7">
          <cell r="B7" t="str">
            <v>Monthly Business Report</v>
          </cell>
        </row>
        <row r="8">
          <cell r="B8" t="str">
            <v>Forex</v>
          </cell>
        </row>
        <row r="9">
          <cell r="B9" t="str">
            <v>Amount</v>
          </cell>
        </row>
        <row r="10">
          <cell r="B10" t="str">
            <v xml:space="preserve"> Feb  -  2002</v>
          </cell>
        </row>
        <row r="13">
          <cell r="B13" t="str">
            <v>Rane (Madras) Limited</v>
          </cell>
        </row>
      </sheetData>
      <sheetData sheetId="5" refreshError="1"/>
      <sheetData sheetId="6" refreshError="1">
        <row r="1">
          <cell r="A1" t="str">
            <v>CURRENT ASSETS &amp; CURRENT LIABILITIES</v>
          </cell>
          <cell r="I1" t="str">
            <v>MBR14c</v>
          </cell>
          <cell r="M1" t="str">
            <v>MBR12a</v>
          </cell>
        </row>
        <row r="3">
          <cell r="A3" t="str">
            <v>SUMMARY OF TRANSACTIONS SETTLED YTD</v>
          </cell>
          <cell r="M3" t="str">
            <v>Rs.000s</v>
          </cell>
        </row>
        <row r="4">
          <cell r="B4" t="str">
            <v>Plant I</v>
          </cell>
          <cell r="D4" t="str">
            <v>Plant II</v>
          </cell>
          <cell r="F4" t="str">
            <v>Plant III</v>
          </cell>
          <cell r="H4" t="str">
            <v>VRST</v>
          </cell>
          <cell r="J4" t="str">
            <v>Corporate</v>
          </cell>
        </row>
        <row r="5">
          <cell r="A5" t="str">
            <v>Elements</v>
          </cell>
          <cell r="B5" t="str">
            <v>Amount</v>
          </cell>
          <cell r="C5" t="str">
            <v>Days</v>
          </cell>
          <cell r="D5" t="str">
            <v>Amount</v>
          </cell>
          <cell r="E5" t="str">
            <v>Days</v>
          </cell>
          <cell r="F5" t="str">
            <v>Amount</v>
          </cell>
          <cell r="G5" t="str">
            <v>Days</v>
          </cell>
          <cell r="H5" t="str">
            <v>Amount</v>
          </cell>
          <cell r="I5" t="str">
            <v>Days</v>
          </cell>
          <cell r="J5" t="str">
            <v>Amount</v>
          </cell>
          <cell r="K5" t="str">
            <v>Days</v>
          </cell>
        </row>
        <row r="6">
          <cell r="K6" t="str">
            <v>Plan</v>
          </cell>
          <cell r="L6" t="str">
            <v>Actual</v>
          </cell>
          <cell r="M6" t="str">
            <v>Variance</v>
          </cell>
        </row>
        <row r="7">
          <cell r="A7" t="str">
            <v>Current Assets</v>
          </cell>
          <cell r="B7" t="str">
            <v>Liabilities</v>
          </cell>
          <cell r="F7" t="str">
            <v>Assets (Receivables)</v>
          </cell>
        </row>
        <row r="8">
          <cell r="A8" t="str">
            <v>Currency</v>
          </cell>
          <cell r="B8" t="str">
            <v>Forex</v>
          </cell>
          <cell r="C8" t="str">
            <v>Rupee Amount</v>
          </cell>
          <cell r="F8" t="str">
            <v>Forex</v>
          </cell>
          <cell r="G8" t="str">
            <v>Rupee Amount</v>
          </cell>
        </row>
        <row r="9">
          <cell r="A9" t="str">
            <v xml:space="preserve">  Sundry Debtors</v>
          </cell>
          <cell r="B9">
            <v>143926</v>
          </cell>
          <cell r="C9" t="str">
            <v>Remitted</v>
          </cell>
          <cell r="D9">
            <v>153400</v>
          </cell>
          <cell r="E9" t="str">
            <v>Variance to</v>
          </cell>
          <cell r="F9">
            <v>44000</v>
          </cell>
          <cell r="G9" t="str">
            <v>Received</v>
          </cell>
          <cell r="H9" t="str">
            <v>Plan</v>
          </cell>
          <cell r="I9" t="str">
            <v>Variance to</v>
          </cell>
          <cell r="J9">
            <v>341326</v>
          </cell>
          <cell r="K9">
            <v>70</v>
          </cell>
          <cell r="L9">
            <v>76.853281036327289</v>
          </cell>
          <cell r="M9">
            <v>-6.8532810363272887</v>
          </cell>
        </row>
        <row r="10">
          <cell r="E10" t="str">
            <v>Plan</v>
          </cell>
          <cell r="I10" t="str">
            <v>Plan</v>
          </cell>
        </row>
        <row r="11">
          <cell r="A11" t="str">
            <v xml:space="preserve">  Sundry Debtors-Others</v>
          </cell>
          <cell r="B11">
            <v>25000</v>
          </cell>
          <cell r="D11">
            <v>12200</v>
          </cell>
          <cell r="J11">
            <v>37200</v>
          </cell>
        </row>
        <row r="12">
          <cell r="A12" t="str">
            <v>Covered transactions</v>
          </cell>
        </row>
        <row r="13">
          <cell r="A13" t="str">
            <v xml:space="preserve">     Upto 60 days</v>
          </cell>
          <cell r="J13">
            <v>0</v>
          </cell>
          <cell r="M13">
            <v>0</v>
          </cell>
        </row>
        <row r="14">
          <cell r="A14" t="str">
            <v xml:space="preserve">                 USD</v>
          </cell>
          <cell r="E14">
            <v>0</v>
          </cell>
          <cell r="I14">
            <v>0</v>
          </cell>
        </row>
        <row r="15">
          <cell r="A15" t="str">
            <v xml:space="preserve">     60 to 90 days</v>
          </cell>
          <cell r="I15">
            <v>0</v>
          </cell>
          <cell r="J15">
            <v>0</v>
          </cell>
          <cell r="M15">
            <v>0</v>
          </cell>
        </row>
        <row r="16">
          <cell r="A16" t="str">
            <v xml:space="preserve">                 Euro</v>
          </cell>
        </row>
        <row r="17">
          <cell r="A17" t="str">
            <v xml:space="preserve">     90 to 180 days</v>
          </cell>
          <cell r="I17">
            <v>0</v>
          </cell>
          <cell r="J17">
            <v>0</v>
          </cell>
          <cell r="M17">
            <v>0</v>
          </cell>
        </row>
        <row r="18">
          <cell r="A18" t="str">
            <v xml:space="preserve">                 JY</v>
          </cell>
          <cell r="I18">
            <v>0</v>
          </cell>
        </row>
        <row r="19">
          <cell r="A19" t="str">
            <v xml:space="preserve">     Over 180 days</v>
          </cell>
          <cell r="J19">
            <v>0</v>
          </cell>
          <cell r="M19">
            <v>0</v>
          </cell>
        </row>
        <row r="20">
          <cell r="A20" t="str">
            <v xml:space="preserve">                 Fr franc</v>
          </cell>
          <cell r="E20">
            <v>0</v>
          </cell>
        </row>
        <row r="21">
          <cell r="A21" t="str">
            <v>Gross Debtors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 xml:space="preserve">    Less: Bills discounted/</v>
          </cell>
        </row>
        <row r="23">
          <cell r="A23" t="str">
            <v xml:space="preserve">              factored</v>
          </cell>
        </row>
        <row r="24">
          <cell r="A24" t="str">
            <v xml:space="preserve">  Total Debtors</v>
          </cell>
          <cell r="B24">
            <v>168926</v>
          </cell>
          <cell r="D24">
            <v>165600</v>
          </cell>
          <cell r="E24">
            <v>0</v>
          </cell>
          <cell r="F24">
            <v>44000</v>
          </cell>
          <cell r="G24">
            <v>0</v>
          </cell>
          <cell r="H24">
            <v>0</v>
          </cell>
          <cell r="I24">
            <v>0</v>
          </cell>
          <cell r="J24">
            <v>378526</v>
          </cell>
          <cell r="K24">
            <v>70</v>
          </cell>
          <cell r="L24">
            <v>76.853281036327289</v>
          </cell>
          <cell r="M24">
            <v>-6.8532810363272887</v>
          </cell>
        </row>
        <row r="25">
          <cell r="A25" t="str">
            <v xml:space="preserve">                USD</v>
          </cell>
        </row>
        <row r="26">
          <cell r="A26" t="str">
            <v xml:space="preserve">    Raw Materials</v>
          </cell>
          <cell r="B26">
            <v>31222</v>
          </cell>
          <cell r="D26">
            <v>23081</v>
          </cell>
          <cell r="F26">
            <v>14496</v>
          </cell>
          <cell r="I26">
            <v>0</v>
          </cell>
          <cell r="J26">
            <v>68799</v>
          </cell>
          <cell r="K26">
            <v>29</v>
          </cell>
          <cell r="L26">
            <v>33.595995767884759</v>
          </cell>
          <cell r="M26">
            <v>-4.5959957678847587</v>
          </cell>
        </row>
        <row r="27">
          <cell r="A27" t="str">
            <v xml:space="preserve">                Euro</v>
          </cell>
        </row>
        <row r="28">
          <cell r="A28" t="str">
            <v xml:space="preserve">   Consumables</v>
          </cell>
          <cell r="B28">
            <v>9970</v>
          </cell>
          <cell r="D28">
            <v>10222</v>
          </cell>
          <cell r="F28">
            <v>4197</v>
          </cell>
          <cell r="I28">
            <v>0</v>
          </cell>
          <cell r="J28">
            <v>24389</v>
          </cell>
          <cell r="K28">
            <v>95</v>
          </cell>
          <cell r="L28">
            <v>104.3470665307905</v>
          </cell>
          <cell r="M28">
            <v>-9.3470665307904994</v>
          </cell>
        </row>
        <row r="29">
          <cell r="A29" t="str">
            <v xml:space="preserve">                JY</v>
          </cell>
          <cell r="I29">
            <v>0</v>
          </cell>
        </row>
        <row r="30">
          <cell r="A30" t="str">
            <v xml:space="preserve">   Work in Progress</v>
          </cell>
          <cell r="B30">
            <v>11067</v>
          </cell>
          <cell r="D30">
            <v>5950</v>
          </cell>
          <cell r="F30">
            <v>1017</v>
          </cell>
          <cell r="J30">
            <v>18034</v>
          </cell>
          <cell r="K30">
            <v>6</v>
          </cell>
          <cell r="L30">
            <v>9.6992622737744156</v>
          </cell>
          <cell r="M30">
            <v>-3.6992622737744156</v>
          </cell>
        </row>
        <row r="31">
          <cell r="A31" t="str">
            <v xml:space="preserve">                Fr Fr</v>
          </cell>
        </row>
        <row r="32">
          <cell r="A32" t="str">
            <v xml:space="preserve">   Finished Goods</v>
          </cell>
          <cell r="B32">
            <v>9718</v>
          </cell>
          <cell r="D32">
            <v>10419</v>
          </cell>
          <cell r="F32">
            <v>11139</v>
          </cell>
          <cell r="G32">
            <v>0</v>
          </cell>
          <cell r="H32">
            <v>0</v>
          </cell>
          <cell r="I32">
            <v>0</v>
          </cell>
          <cell r="J32">
            <v>31276</v>
          </cell>
          <cell r="K32">
            <v>6</v>
          </cell>
          <cell r="L32">
            <v>9.280078807677814</v>
          </cell>
          <cell r="M32">
            <v>-3.280078807677814</v>
          </cell>
        </row>
        <row r="33">
          <cell r="A33" t="str">
            <v xml:space="preserve"> Total Inventory</v>
          </cell>
          <cell r="B33">
            <v>61977</v>
          </cell>
          <cell r="C33">
            <v>0</v>
          </cell>
          <cell r="D33">
            <v>49672</v>
          </cell>
          <cell r="E33">
            <v>0</v>
          </cell>
          <cell r="F33">
            <v>30849</v>
          </cell>
          <cell r="G33">
            <v>0</v>
          </cell>
          <cell r="H33">
            <v>0</v>
          </cell>
          <cell r="I33">
            <v>0</v>
          </cell>
          <cell r="J33">
            <v>142498</v>
          </cell>
          <cell r="K33">
            <v>136</v>
          </cell>
          <cell r="L33">
            <v>156.92240338012752</v>
          </cell>
          <cell r="M33">
            <v>-20.92240338012752</v>
          </cell>
        </row>
        <row r="35">
          <cell r="A35" t="str">
            <v xml:space="preserve"> Other Current Assets</v>
          </cell>
          <cell r="B35">
            <v>13288</v>
          </cell>
          <cell r="D35">
            <v>7550</v>
          </cell>
          <cell r="F35">
            <v>2500</v>
          </cell>
          <cell r="J35">
            <v>23338</v>
          </cell>
          <cell r="M35">
            <v>0</v>
          </cell>
        </row>
        <row r="36">
          <cell r="A36" t="str">
            <v>Gross Current Assets</v>
          </cell>
          <cell r="B36">
            <v>244191</v>
          </cell>
          <cell r="C36">
            <v>0</v>
          </cell>
          <cell r="D36">
            <v>222822</v>
          </cell>
          <cell r="E36">
            <v>0</v>
          </cell>
          <cell r="F36">
            <v>77349</v>
          </cell>
          <cell r="G36">
            <v>0</v>
          </cell>
          <cell r="H36">
            <v>0</v>
          </cell>
          <cell r="I36">
            <v>0</v>
          </cell>
          <cell r="J36">
            <v>544362</v>
          </cell>
          <cell r="K36">
            <v>206</v>
          </cell>
          <cell r="L36">
            <v>233.77568441645479</v>
          </cell>
          <cell r="M36">
            <v>-27.775684416454794</v>
          </cell>
        </row>
        <row r="38">
          <cell r="A38" t="str">
            <v>Note : No. of days based on 3 months average sales/cost of sales/purchases</v>
          </cell>
        </row>
        <row r="40">
          <cell r="M40">
            <v>0</v>
          </cell>
        </row>
      </sheetData>
      <sheetData sheetId="7" refreshError="1">
        <row r="1">
          <cell r="A1" t="str">
            <v>CURRENT ASSETS &amp; CURRENT LIABILITIES</v>
          </cell>
          <cell r="M1" t="str">
            <v>MBR12b</v>
          </cell>
        </row>
        <row r="3">
          <cell r="C3" t="str">
            <v>PROFIT &amp; LOSS STATEMENT BY PLANTS</v>
          </cell>
          <cell r="M3" t="str">
            <v>Rs.000s</v>
          </cell>
        </row>
        <row r="5">
          <cell r="B5" t="str">
            <v>Plant I</v>
          </cell>
          <cell r="D5" t="str">
            <v>Plant II</v>
          </cell>
          <cell r="F5" t="str">
            <v>Plant III</v>
          </cell>
          <cell r="H5" t="str">
            <v>VRST</v>
          </cell>
          <cell r="J5" t="str">
            <v>Corporate</v>
          </cell>
        </row>
        <row r="6">
          <cell r="A6" t="str">
            <v>Elements</v>
          </cell>
          <cell r="B6" t="str">
            <v>Amount</v>
          </cell>
          <cell r="C6" t="str">
            <v>Days</v>
          </cell>
          <cell r="D6" t="str">
            <v>Amount</v>
          </cell>
          <cell r="E6" t="str">
            <v>Days</v>
          </cell>
          <cell r="F6" t="str">
            <v>Amount</v>
          </cell>
          <cell r="G6" t="str">
            <v>Days</v>
          </cell>
          <cell r="H6" t="str">
            <v>Amount</v>
          </cell>
          <cell r="I6" t="str">
            <v>Days</v>
          </cell>
          <cell r="J6" t="str">
            <v>Amount</v>
          </cell>
          <cell r="K6" t="str">
            <v>Days</v>
          </cell>
        </row>
        <row r="7">
          <cell r="C7" t="str">
            <v>Elements</v>
          </cell>
          <cell r="D7" t="str">
            <v>Plant I</v>
          </cell>
          <cell r="F7" t="str">
            <v>Plant II</v>
          </cell>
          <cell r="H7" t="str">
            <v>Plant III</v>
          </cell>
          <cell r="J7" t="str">
            <v>V R S T</v>
          </cell>
          <cell r="K7" t="str">
            <v>Plan</v>
          </cell>
          <cell r="L7" t="str">
            <v>Actual</v>
          </cell>
          <cell r="M7" t="str">
            <v>Variance</v>
          </cell>
        </row>
        <row r="8">
          <cell r="D8" t="str">
            <v>FTM</v>
          </cell>
          <cell r="E8" t="str">
            <v>%</v>
          </cell>
          <cell r="F8" t="str">
            <v>FTM</v>
          </cell>
          <cell r="G8" t="str">
            <v>%</v>
          </cell>
          <cell r="H8" t="str">
            <v>FTM</v>
          </cell>
          <cell r="I8" t="str">
            <v>%</v>
          </cell>
          <cell r="J8" t="str">
            <v>FTM</v>
          </cell>
          <cell r="K8" t="str">
            <v>%</v>
          </cell>
          <cell r="L8" t="str">
            <v>FTM</v>
          </cell>
          <cell r="M8" t="str">
            <v>%</v>
          </cell>
        </row>
        <row r="9">
          <cell r="A9" t="str">
            <v>Current Liabilities</v>
          </cell>
        </row>
        <row r="10">
          <cell r="C10" t="str">
            <v>Net Sales</v>
          </cell>
          <cell r="D10">
            <v>45582</v>
          </cell>
          <cell r="E10">
            <v>1</v>
          </cell>
          <cell r="F10">
            <v>50005</v>
          </cell>
          <cell r="G10">
            <v>1</v>
          </cell>
          <cell r="H10">
            <v>16755</v>
          </cell>
          <cell r="I10">
            <v>1</v>
          </cell>
          <cell r="K10">
            <v>1</v>
          </cell>
        </row>
        <row r="11">
          <cell r="A11" t="str">
            <v xml:space="preserve">  Sundry Creditors</v>
          </cell>
          <cell r="B11">
            <v>54322</v>
          </cell>
          <cell r="D11">
            <v>70380</v>
          </cell>
          <cell r="F11">
            <v>24707</v>
          </cell>
          <cell r="J11">
            <v>149409</v>
          </cell>
          <cell r="K11">
            <v>41</v>
          </cell>
          <cell r="L11">
            <v>64.964200823236126</v>
          </cell>
          <cell r="M11">
            <v>-23.964200823236126</v>
          </cell>
        </row>
        <row r="12">
          <cell r="C12" t="str">
            <v>Variable cost</v>
          </cell>
        </row>
        <row r="13">
          <cell r="A13" t="str">
            <v xml:space="preserve">  Sundry Creditors-Bills Disc.</v>
          </cell>
          <cell r="B13">
            <v>30900</v>
          </cell>
          <cell r="C13" t="str">
            <v xml:space="preserve">   Raw materials </v>
          </cell>
          <cell r="D13">
            <v>0</v>
          </cell>
          <cell r="E13">
            <v>0.54736518801281209</v>
          </cell>
          <cell r="F13">
            <v>0</v>
          </cell>
          <cell r="G13">
            <v>0.55454454554544541</v>
          </cell>
          <cell r="H13">
            <v>10360</v>
          </cell>
          <cell r="I13">
            <v>0.61832288868994334</v>
          </cell>
          <cell r="J13">
            <v>30900</v>
          </cell>
          <cell r="K13">
            <v>21</v>
          </cell>
          <cell r="L13">
            <v>13.435561481825033</v>
          </cell>
        </row>
        <row r="14">
          <cell r="C14" t="str">
            <v xml:space="preserve">   Direct employee cost</v>
          </cell>
          <cell r="D14">
            <v>3059</v>
          </cell>
          <cell r="E14">
            <v>6.7109824053354389E-2</v>
          </cell>
          <cell r="F14">
            <v>1803</v>
          </cell>
          <cell r="G14">
            <v>3.6056394360563945E-2</v>
          </cell>
          <cell r="H14">
            <v>342</v>
          </cell>
          <cell r="I14">
            <v>2.0411817367949867E-2</v>
          </cell>
        </row>
        <row r="15">
          <cell r="C15" t="str">
            <v xml:space="preserve">   Others</v>
          </cell>
          <cell r="D15">
            <v>4649</v>
          </cell>
          <cell r="E15">
            <v>0.10199201439164582</v>
          </cell>
          <cell r="F15">
            <v>4204</v>
          </cell>
          <cell r="G15">
            <v>8.4071592840715928E-2</v>
          </cell>
          <cell r="H15">
            <v>1298</v>
          </cell>
          <cell r="I15">
            <v>7.7469412115786326E-2</v>
          </cell>
        </row>
        <row r="16">
          <cell r="A16" t="str">
            <v xml:space="preserve">    Upto 60 days</v>
          </cell>
          <cell r="C16" t="str">
            <v>Total Variable cost</v>
          </cell>
          <cell r="D16">
            <v>32658</v>
          </cell>
          <cell r="E16">
            <v>0.71646702645781224</v>
          </cell>
          <cell r="F16">
            <v>33737</v>
          </cell>
          <cell r="G16">
            <v>0.67467253274672534</v>
          </cell>
          <cell r="H16">
            <v>12000</v>
          </cell>
          <cell r="I16">
            <v>0.71620411817367946</v>
          </cell>
          <cell r="L16">
            <v>0</v>
          </cell>
        </row>
        <row r="17">
          <cell r="C17" t="str">
            <v>Contribution</v>
          </cell>
          <cell r="D17">
            <v>12924</v>
          </cell>
          <cell r="E17">
            <v>0.28353297354218771</v>
          </cell>
          <cell r="F17">
            <v>16268</v>
          </cell>
          <cell r="G17">
            <v>0.32532746725327466</v>
          </cell>
          <cell r="H17">
            <v>4755</v>
          </cell>
          <cell r="I17">
            <v>0.28379588182632048</v>
          </cell>
          <cell r="L17">
            <v>0</v>
          </cell>
        </row>
        <row r="18">
          <cell r="A18" t="str">
            <v xml:space="preserve">    60 to 90 days</v>
          </cell>
          <cell r="C18" t="str">
            <v>Contribution %</v>
          </cell>
          <cell r="D18">
            <v>0.28353297354218771</v>
          </cell>
          <cell r="F18">
            <v>0.32532746725327466</v>
          </cell>
          <cell r="H18">
            <v>0.28379588182632048</v>
          </cell>
          <cell r="J18">
            <v>0</v>
          </cell>
        </row>
        <row r="19">
          <cell r="C19" t="str">
            <v>Fixed Cost</v>
          </cell>
          <cell r="D19">
            <v>8906</v>
          </cell>
          <cell r="E19">
            <v>0.19538414286341099</v>
          </cell>
          <cell r="F19">
            <v>7254</v>
          </cell>
          <cell r="G19">
            <v>0.14506549345065495</v>
          </cell>
          <cell r="H19">
            <v>4000</v>
          </cell>
          <cell r="I19">
            <v>0.23873470605789315</v>
          </cell>
          <cell r="J19">
            <v>0</v>
          </cell>
        </row>
        <row r="20">
          <cell r="A20" t="str">
            <v xml:space="preserve">    90 to 180 days</v>
          </cell>
          <cell r="C20" t="str">
            <v>Fixed Cost %</v>
          </cell>
          <cell r="D20">
            <v>0.19538414286341099</v>
          </cell>
          <cell r="F20">
            <v>0.14506549345065495</v>
          </cell>
          <cell r="H20">
            <v>0.23873470605789315</v>
          </cell>
          <cell r="J20">
            <v>0</v>
          </cell>
        </row>
        <row r="21">
          <cell r="C21" t="str">
            <v>PBDIT</v>
          </cell>
          <cell r="D21">
            <v>4018</v>
          </cell>
          <cell r="E21">
            <v>8.8148830678776713E-2</v>
          </cell>
          <cell r="F21">
            <v>9014</v>
          </cell>
          <cell r="G21">
            <v>0.18026197380261974</v>
          </cell>
          <cell r="H21">
            <v>755</v>
          </cell>
          <cell r="I21">
            <v>4.5061175768427338E-2</v>
          </cell>
          <cell r="J21">
            <v>0</v>
          </cell>
          <cell r="L21">
            <v>0</v>
          </cell>
        </row>
        <row r="22">
          <cell r="A22" t="str">
            <v xml:space="preserve"> Total Creditors</v>
          </cell>
          <cell r="B22">
            <v>85222</v>
          </cell>
          <cell r="C22">
            <v>0</v>
          </cell>
          <cell r="D22">
            <v>70380</v>
          </cell>
          <cell r="E22">
            <v>0</v>
          </cell>
          <cell r="F22">
            <v>24707</v>
          </cell>
          <cell r="G22">
            <v>0</v>
          </cell>
          <cell r="H22">
            <v>0</v>
          </cell>
          <cell r="I22">
            <v>0</v>
          </cell>
          <cell r="J22">
            <v>180309</v>
          </cell>
          <cell r="K22">
            <v>62</v>
          </cell>
          <cell r="L22">
            <v>78.399762305061159</v>
          </cell>
          <cell r="M22">
            <v>-16.399762305061159</v>
          </cell>
        </row>
        <row r="23">
          <cell r="C23" t="str">
            <v>Depreciation</v>
          </cell>
          <cell r="D23">
            <v>2760</v>
          </cell>
          <cell r="E23">
            <v>6.0550217190996444E-2</v>
          </cell>
          <cell r="F23">
            <v>1966</v>
          </cell>
          <cell r="G23">
            <v>3.9316068393160687E-2</v>
          </cell>
          <cell r="H23">
            <v>1122</v>
          </cell>
          <cell r="I23">
            <v>6.6965085049239037E-2</v>
          </cell>
          <cell r="J23">
            <v>0</v>
          </cell>
          <cell r="L23">
            <v>0</v>
          </cell>
        </row>
        <row r="24">
          <cell r="A24" t="str">
            <v xml:space="preserve">  Provisions</v>
          </cell>
          <cell r="B24">
            <v>225</v>
          </cell>
          <cell r="C24" t="str">
            <v>Finance charges</v>
          </cell>
          <cell r="D24">
            <v>4150</v>
          </cell>
          <cell r="E24">
            <v>9.104471063138958E-2</v>
          </cell>
          <cell r="F24">
            <v>3740</v>
          </cell>
          <cell r="G24">
            <v>7.4792520747925209E-2</v>
          </cell>
          <cell r="H24">
            <v>1760</v>
          </cell>
          <cell r="I24">
            <v>0.10504327066547299</v>
          </cell>
          <cell r="J24">
            <v>225</v>
          </cell>
          <cell r="L24">
            <v>0</v>
          </cell>
        </row>
        <row r="25">
          <cell r="C25" t="str">
            <v>Trading Profit</v>
          </cell>
          <cell r="D25">
            <v>-2892</v>
          </cell>
          <cell r="E25">
            <v>-6.3446097143609326E-2</v>
          </cell>
          <cell r="F25">
            <v>3308</v>
          </cell>
          <cell r="G25">
            <v>6.6153384661533851E-2</v>
          </cell>
          <cell r="H25">
            <v>-2127</v>
          </cell>
          <cell r="I25">
            <v>-0.12694717994628468</v>
          </cell>
          <cell r="J25">
            <v>0</v>
          </cell>
          <cell r="L25">
            <v>0</v>
          </cell>
        </row>
        <row r="26">
          <cell r="A26" t="str">
            <v xml:space="preserve">  Others</v>
          </cell>
          <cell r="B26">
            <v>72775</v>
          </cell>
          <cell r="C26" t="str">
            <v>Other Operating Income</v>
          </cell>
          <cell r="D26">
            <v>8850</v>
          </cell>
          <cell r="E26">
            <v>0</v>
          </cell>
          <cell r="F26">
            <v>9500</v>
          </cell>
          <cell r="G26">
            <v>0</v>
          </cell>
          <cell r="I26">
            <v>0</v>
          </cell>
          <cell r="J26">
            <v>91125</v>
          </cell>
        </row>
        <row r="27">
          <cell r="A27" t="str">
            <v>Gross Current Liabilities</v>
          </cell>
          <cell r="B27">
            <v>158222</v>
          </cell>
          <cell r="C27">
            <v>0</v>
          </cell>
          <cell r="D27">
            <v>79230</v>
          </cell>
          <cell r="E27">
            <v>0</v>
          </cell>
          <cell r="F27">
            <v>34207</v>
          </cell>
          <cell r="G27">
            <v>0</v>
          </cell>
          <cell r="H27">
            <v>0</v>
          </cell>
          <cell r="I27">
            <v>0</v>
          </cell>
          <cell r="J27">
            <v>271659</v>
          </cell>
          <cell r="L27">
            <v>0</v>
          </cell>
        </row>
        <row r="28">
          <cell r="C28" t="str">
            <v>Net Operating Profit %</v>
          </cell>
          <cell r="D28">
            <v>-6.3446097143609326E-2</v>
          </cell>
          <cell r="F28">
            <v>6.6153384661533851E-2</v>
          </cell>
          <cell r="H28">
            <v>-0.12694717994628468</v>
          </cell>
        </row>
        <row r="29">
          <cell r="A29" t="str">
            <v>Net Current Assets</v>
          </cell>
          <cell r="B29">
            <v>85969</v>
          </cell>
          <cell r="C29" t="str">
            <v>Other Income</v>
          </cell>
          <cell r="D29">
            <v>143592</v>
          </cell>
          <cell r="E29">
            <v>0</v>
          </cell>
          <cell r="F29">
            <v>43142</v>
          </cell>
          <cell r="G29">
            <v>0</v>
          </cell>
          <cell r="H29">
            <v>0</v>
          </cell>
          <cell r="I29">
            <v>0</v>
          </cell>
          <cell r="J29">
            <v>272703</v>
          </cell>
          <cell r="L29">
            <v>0</v>
          </cell>
        </row>
        <row r="30">
          <cell r="C30" t="str">
            <v>VRS writeoff</v>
          </cell>
          <cell r="D30">
            <v>2537</v>
          </cell>
          <cell r="E30">
            <v>5.5657935149839848E-2</v>
          </cell>
        </row>
        <row r="31">
          <cell r="A31" t="str">
            <v>Net current assets as %</v>
          </cell>
          <cell r="C31" t="str">
            <v>Profit before tax</v>
          </cell>
          <cell r="D31">
            <v>-5429</v>
          </cell>
          <cell r="E31">
            <v>-0.11910403229344917</v>
          </cell>
          <cell r="F31">
            <v>3308</v>
          </cell>
          <cell r="G31">
            <v>6.6153384661533851E-2</v>
          </cell>
          <cell r="H31">
            <v>-2127</v>
          </cell>
          <cell r="I31">
            <v>-0.12694717994628468</v>
          </cell>
          <cell r="J31">
            <v>0</v>
          </cell>
          <cell r="L31">
            <v>0</v>
          </cell>
        </row>
        <row r="32">
          <cell r="A32" t="str">
            <v>of sales FTM</v>
          </cell>
          <cell r="C32" t="str">
            <v>Break Even Sales</v>
          </cell>
          <cell r="D32">
            <v>55781.871866295267</v>
          </cell>
          <cell r="F32">
            <v>39836.783870174579</v>
          </cell>
          <cell r="G32">
            <v>0.79665601180231138</v>
          </cell>
          <cell r="H32">
            <v>24249.82334384858</v>
          </cell>
          <cell r="I32">
            <v>1.4473186119873818</v>
          </cell>
        </row>
        <row r="33">
          <cell r="C33" t="str">
            <v>Break Even Sales %</v>
          </cell>
          <cell r="D33">
            <v>1.2237697307335191</v>
          </cell>
          <cell r="F33">
            <v>0.79665601180231138</v>
          </cell>
          <cell r="H33">
            <v>1.4473186119873818</v>
          </cell>
        </row>
        <row r="35">
          <cell r="A35" t="str">
            <v>Note:  No of days based on 6 months' average sales/cost of sales/purchases</v>
          </cell>
        </row>
      </sheetData>
      <sheetData sheetId="8" refreshError="1">
        <row r="1">
          <cell r="A1" t="str">
            <v>FOREX</v>
          </cell>
          <cell r="H1" t="str">
            <v>MBR14a</v>
          </cell>
        </row>
        <row r="2">
          <cell r="C2" t="str">
            <v>PROFIT &amp; LOSS STATEMENT BY PLANTS</v>
          </cell>
        </row>
        <row r="3">
          <cell r="A3" t="str">
            <v>SUMMARY OF UNCOVERED EXPOSURES</v>
          </cell>
        </row>
        <row r="5">
          <cell r="H5" t="str">
            <v>000s</v>
          </cell>
        </row>
        <row r="6">
          <cell r="C6" t="str">
            <v>Elements</v>
          </cell>
          <cell r="D6" t="str">
            <v>Plant I</v>
          </cell>
          <cell r="F6" t="str">
            <v>Plant II</v>
          </cell>
          <cell r="H6" t="str">
            <v>Plant III</v>
          </cell>
        </row>
        <row r="7">
          <cell r="B7" t="str">
            <v>Liabilities</v>
          </cell>
          <cell r="D7" t="str">
            <v>YTD</v>
          </cell>
          <cell r="E7" t="str">
            <v xml:space="preserve"> Assets (Receivables)</v>
          </cell>
          <cell r="F7" t="str">
            <v>YTD</v>
          </cell>
          <cell r="G7" t="str">
            <v>%</v>
          </cell>
          <cell r="H7" t="str">
            <v>YTD</v>
          </cell>
        </row>
        <row r="8">
          <cell r="A8" t="str">
            <v>Foreign Currency</v>
          </cell>
          <cell r="B8" t="str">
            <v>Forex</v>
          </cell>
          <cell r="C8" t="str">
            <v>Rupee Amount @</v>
          </cell>
          <cell r="E8" t="str">
            <v>Forex</v>
          </cell>
          <cell r="F8" t="str">
            <v>Rupee Amount @</v>
          </cell>
        </row>
        <row r="9">
          <cell r="B9" t="str">
            <v>Amount</v>
          </cell>
          <cell r="C9" t="str">
            <v>Book Rate</v>
          </cell>
          <cell r="D9" t="str">
            <v>Current</v>
          </cell>
          <cell r="E9" t="str">
            <v>Amount</v>
          </cell>
          <cell r="F9" t="str">
            <v>Book Rate</v>
          </cell>
          <cell r="G9" t="str">
            <v>Current</v>
          </cell>
          <cell r="H9" t="str">
            <v>Remarks</v>
          </cell>
        </row>
        <row r="10">
          <cell r="D10" t="str">
            <v>Spot rate</v>
          </cell>
          <cell r="G10" t="str">
            <v>Spot rate</v>
          </cell>
        </row>
        <row r="11">
          <cell r="C11" t="str">
            <v>Raw Material Cost</v>
          </cell>
          <cell r="D11">
            <v>265379.147</v>
          </cell>
          <cell r="E11">
            <v>0.54637815262730949</v>
          </cell>
          <cell r="F11">
            <v>225972</v>
          </cell>
          <cell r="G11">
            <v>0.54853031490997894</v>
          </cell>
          <cell r="H11">
            <v>89033.4856</v>
          </cell>
        </row>
        <row r="12">
          <cell r="A12" t="str">
            <v>Due - up to180 days</v>
          </cell>
        </row>
        <row r="13">
          <cell r="A13" t="str">
            <v xml:space="preserve">                USD</v>
          </cell>
          <cell r="C13" t="str">
            <v>Manufacturing Overheads</v>
          </cell>
          <cell r="D13">
            <v>103214</v>
          </cell>
          <cell r="E13">
            <v>0.21250303681651039</v>
          </cell>
          <cell r="F13">
            <v>55788</v>
          </cell>
          <cell r="G13">
            <v>0.13542124337616121</v>
          </cell>
          <cell r="H13">
            <v>15114</v>
          </cell>
        </row>
        <row r="14">
          <cell r="A14" t="str">
            <v xml:space="preserve">                GBP</v>
          </cell>
        </row>
        <row r="15">
          <cell r="A15" t="str">
            <v xml:space="preserve">                DM</v>
          </cell>
          <cell r="C15" t="str">
            <v>Selling Overheads</v>
          </cell>
          <cell r="D15">
            <v>26417</v>
          </cell>
          <cell r="E15">
            <v>5.4388868986588595E-2</v>
          </cell>
          <cell r="F15">
            <v>17609</v>
          </cell>
          <cell r="G15">
            <v>4.2744544966853495E-2</v>
          </cell>
          <cell r="H15">
            <v>17565</v>
          </cell>
        </row>
        <row r="16">
          <cell r="A16" t="str">
            <v xml:space="preserve">                Euro</v>
          </cell>
        </row>
        <row r="17">
          <cell r="A17" t="str">
            <v xml:space="preserve">                JY</v>
          </cell>
          <cell r="C17" t="str">
            <v>Administrative Overheads</v>
          </cell>
          <cell r="D17">
            <v>54876</v>
          </cell>
          <cell r="E17">
            <v>0.11298192733876049</v>
          </cell>
          <cell r="F17">
            <v>55851</v>
          </cell>
          <cell r="G17">
            <v>0.13557417121606763</v>
          </cell>
          <cell r="H17">
            <v>23076</v>
          </cell>
        </row>
        <row r="18">
          <cell r="A18" t="str">
            <v xml:space="preserve">                Italian Lire</v>
          </cell>
          <cell r="C18" t="str">
            <v>Total Cost</v>
          </cell>
          <cell r="D18">
            <v>449886.147</v>
          </cell>
          <cell r="E18">
            <v>0.92625198576916901</v>
          </cell>
          <cell r="F18">
            <v>355220</v>
          </cell>
          <cell r="G18">
            <v>0.86227027446906124</v>
          </cell>
          <cell r="H18">
            <v>144788.48560000001</v>
          </cell>
        </row>
        <row r="19">
          <cell r="A19" t="str">
            <v xml:space="preserve">                Can D</v>
          </cell>
          <cell r="C19" t="str">
            <v>PBDIT</v>
          </cell>
          <cell r="D19">
            <v>35819.853000000003</v>
          </cell>
          <cell r="E19">
            <v>7.3748014230831008E-2</v>
          </cell>
          <cell r="F19">
            <v>56739</v>
          </cell>
          <cell r="G19">
            <v>0.13772972553093876</v>
          </cell>
          <cell r="H19">
            <v>7856.5143999999855</v>
          </cell>
        </row>
        <row r="20">
          <cell r="A20" t="str">
            <v>Sub-total</v>
          </cell>
          <cell r="C20">
            <v>0</v>
          </cell>
          <cell r="D20">
            <v>0</v>
          </cell>
          <cell r="E20">
            <v>6.5059933375334056E-2</v>
          </cell>
          <cell r="F20">
            <v>0</v>
          </cell>
          <cell r="G20">
            <v>0</v>
          </cell>
          <cell r="H20">
            <v>12410</v>
          </cell>
        </row>
        <row r="21">
          <cell r="A21" t="str">
            <v>Due - 180 days to 1 year</v>
          </cell>
          <cell r="C21" t="str">
            <v>Finance charges</v>
          </cell>
          <cell r="D21">
            <v>47050</v>
          </cell>
          <cell r="E21">
            <v>9.6869299535109712E-2</v>
          </cell>
          <cell r="F21">
            <v>41488</v>
          </cell>
          <cell r="G21">
            <v>0.10070905114343903</v>
          </cell>
          <cell r="H21">
            <v>19220</v>
          </cell>
        </row>
        <row r="22">
          <cell r="A22" t="str">
            <v xml:space="preserve">                USD</v>
          </cell>
          <cell r="C22" t="str">
            <v>Trading Profit</v>
          </cell>
          <cell r="D22">
            <v>-42830.146999999997</v>
          </cell>
          <cell r="E22">
            <v>-8.8181218679612761E-2</v>
          </cell>
          <cell r="F22">
            <v>-5579</v>
          </cell>
          <cell r="G22">
            <v>-1.3542609822822174E-2</v>
          </cell>
          <cell r="H22">
            <v>-23773.485600000015</v>
          </cell>
        </row>
        <row r="23">
          <cell r="A23" t="str">
            <v xml:space="preserve">                GBP</v>
          </cell>
          <cell r="C23" t="str">
            <v>Other Operating Income</v>
          </cell>
          <cell r="E23">
            <v>0</v>
          </cell>
          <cell r="G23">
            <v>0</v>
          </cell>
        </row>
        <row r="24">
          <cell r="A24" t="str">
            <v xml:space="preserve">                DM</v>
          </cell>
          <cell r="C24" t="str">
            <v>Net Operating Profit</v>
          </cell>
          <cell r="D24">
            <v>-42830.146999999997</v>
          </cell>
          <cell r="E24">
            <v>-8.8181218679612761E-2</v>
          </cell>
          <cell r="F24">
            <v>-5579</v>
          </cell>
          <cell r="G24">
            <v>-1.3542609822822174E-2</v>
          </cell>
          <cell r="H24">
            <v>-23773.485600000015</v>
          </cell>
        </row>
        <row r="25">
          <cell r="A25" t="str">
            <v xml:space="preserve">                JY</v>
          </cell>
          <cell r="C25" t="str">
            <v>Other Income</v>
          </cell>
          <cell r="D25">
            <v>157</v>
          </cell>
          <cell r="E25">
            <v>3.2324080822555211E-4</v>
          </cell>
          <cell r="G25">
            <v>0</v>
          </cell>
        </row>
        <row r="26">
          <cell r="A26" t="str">
            <v>Sub-total</v>
          </cell>
          <cell r="C26">
            <v>0</v>
          </cell>
          <cell r="D26">
            <v>0</v>
          </cell>
          <cell r="E26">
            <v>3.9274787628730136E-2</v>
          </cell>
        </row>
        <row r="27">
          <cell r="A27" t="str">
            <v>Due - beyond 1 year</v>
          </cell>
          <cell r="C27" t="str">
            <v>Profit before tax</v>
          </cell>
          <cell r="D27">
            <v>-61749.146999999997</v>
          </cell>
          <cell r="E27">
            <v>-0.12713276550011735</v>
          </cell>
          <cell r="F27">
            <v>-5579</v>
          </cell>
          <cell r="G27">
            <v>-1.3542609822822174E-2</v>
          </cell>
          <cell r="H27">
            <v>-23773.485600000015</v>
          </cell>
        </row>
        <row r="28">
          <cell r="A28" t="str">
            <v xml:space="preserve">                USD</v>
          </cell>
        </row>
        <row r="29">
          <cell r="A29" t="str">
            <v xml:space="preserve">                GBP</v>
          </cell>
        </row>
        <row r="30">
          <cell r="A30" t="str">
            <v xml:space="preserve">                DM</v>
          </cell>
        </row>
        <row r="31">
          <cell r="A31" t="str">
            <v xml:space="preserve">                JY</v>
          </cell>
        </row>
        <row r="32">
          <cell r="A32" t="str">
            <v>Sub-total</v>
          </cell>
          <cell r="C32">
            <v>0</v>
          </cell>
          <cell r="D32">
            <v>0</v>
          </cell>
        </row>
        <row r="33">
          <cell r="A33" t="str">
            <v>Total</v>
          </cell>
          <cell r="C33">
            <v>0</v>
          </cell>
          <cell r="D33">
            <v>0</v>
          </cell>
        </row>
        <row r="34">
          <cell r="A34" t="str">
            <v>Note:  Rs.14493 is at current spot rate.  At forward rates, the value would read as Rs.15125</v>
          </cell>
        </row>
      </sheetData>
      <sheetData sheetId="9" refreshError="1">
        <row r="1">
          <cell r="A1" t="str">
            <v>FOREX</v>
          </cell>
          <cell r="C1" t="str">
            <v>PROFIT &amp; LOSS STATEMENT - CORPORATE</v>
          </cell>
          <cell r="G1" t="str">
            <v>MBR14b</v>
          </cell>
        </row>
        <row r="2">
          <cell r="C2" t="str">
            <v xml:space="preserve">          (Plan to Performance)</v>
          </cell>
        </row>
        <row r="3">
          <cell r="A3" t="str">
            <v>SUMMARY OF COVERED EXPOSURES</v>
          </cell>
        </row>
        <row r="5">
          <cell r="G5" t="str">
            <v>000s</v>
          </cell>
        </row>
        <row r="6">
          <cell r="C6" t="str">
            <v>Elements</v>
          </cell>
          <cell r="D6" t="str">
            <v>FTM</v>
          </cell>
          <cell r="F6" t="str">
            <v>YTD</v>
          </cell>
        </row>
        <row r="7">
          <cell r="B7" t="str">
            <v>Liabilities</v>
          </cell>
          <cell r="D7" t="str">
            <v>Plan</v>
          </cell>
          <cell r="E7" t="str">
            <v xml:space="preserve"> Assets (Receivables)</v>
          </cell>
          <cell r="F7" t="str">
            <v>Plan</v>
          </cell>
          <cell r="G7" t="str">
            <v>Actual</v>
          </cell>
        </row>
        <row r="8">
          <cell r="A8" t="str">
            <v>Foreign Currency</v>
          </cell>
          <cell r="B8" t="str">
            <v>Forex</v>
          </cell>
          <cell r="C8" t="str">
            <v>Rupee Amount @</v>
          </cell>
          <cell r="E8" t="str">
            <v>Forex</v>
          </cell>
          <cell r="F8" t="str">
            <v>Rupee Amount @</v>
          </cell>
        </row>
        <row r="9">
          <cell r="B9" t="str">
            <v>Amount</v>
          </cell>
          <cell r="C9" t="str">
            <v>Forward</v>
          </cell>
          <cell r="D9" t="str">
            <v>Current</v>
          </cell>
          <cell r="E9" t="str">
            <v>Amount</v>
          </cell>
          <cell r="F9" t="str">
            <v>Forward</v>
          </cell>
          <cell r="G9" t="str">
            <v>Current</v>
          </cell>
        </row>
        <row r="10">
          <cell r="C10" t="str">
            <v>Cont.rates</v>
          </cell>
          <cell r="D10" t="str">
            <v>Spot rate</v>
          </cell>
          <cell r="F10" t="str">
            <v>Cont.rates</v>
          </cell>
          <cell r="G10" t="str">
            <v>Spot rate</v>
          </cell>
        </row>
        <row r="11">
          <cell r="C11" t="str">
            <v xml:space="preserve">   Raw materials </v>
          </cell>
          <cell r="D11">
            <v>75048</v>
          </cell>
          <cell r="E11">
            <v>63040</v>
          </cell>
          <cell r="F11">
            <v>690044</v>
          </cell>
          <cell r="G11">
            <v>580384.63260000001</v>
          </cell>
        </row>
        <row r="12">
          <cell r="A12" t="str">
            <v>Due - up to180 days</v>
          </cell>
          <cell r="C12" t="str">
            <v xml:space="preserve">   Direct employee cost</v>
          </cell>
          <cell r="D12">
            <v>6358</v>
          </cell>
          <cell r="E12">
            <v>5204</v>
          </cell>
          <cell r="F12">
            <v>69938</v>
          </cell>
          <cell r="G12">
            <v>58799</v>
          </cell>
        </row>
        <row r="13">
          <cell r="A13" t="str">
            <v xml:space="preserve">                    USD</v>
          </cell>
          <cell r="C13" t="str">
            <v xml:space="preserve">   Others</v>
          </cell>
          <cell r="D13">
            <v>14872</v>
          </cell>
          <cell r="E13">
            <v>10151</v>
          </cell>
          <cell r="F13">
            <v>136831</v>
          </cell>
          <cell r="G13">
            <v>105512</v>
          </cell>
        </row>
        <row r="14">
          <cell r="A14" t="str">
            <v xml:space="preserve">                    GBP</v>
          </cell>
          <cell r="C14" t="str">
            <v>Total Variable cost</v>
          </cell>
          <cell r="D14">
            <v>96278</v>
          </cell>
          <cell r="E14">
            <v>78395</v>
          </cell>
          <cell r="F14">
            <v>896813</v>
          </cell>
          <cell r="G14">
            <v>744695.63260000001</v>
          </cell>
        </row>
        <row r="15">
          <cell r="A15" t="str">
            <v xml:space="preserve">                    Euro</v>
          </cell>
          <cell r="C15" t="str">
            <v>Contribution</v>
          </cell>
          <cell r="D15">
            <v>40956</v>
          </cell>
          <cell r="E15">
            <v>33947</v>
          </cell>
          <cell r="F15">
            <v>370763</v>
          </cell>
          <cell r="G15">
            <v>305614.36739999999</v>
          </cell>
        </row>
        <row r="16">
          <cell r="A16" t="str">
            <v xml:space="preserve">                    DM</v>
          </cell>
          <cell r="C16" t="str">
            <v>Contribution %</v>
          </cell>
          <cell r="D16">
            <v>0.29843916230671702</v>
          </cell>
          <cell r="E16">
            <v>0.30217549981307079</v>
          </cell>
          <cell r="F16">
            <v>0.29249764905615128</v>
          </cell>
          <cell r="G16">
            <v>0.29097539526425531</v>
          </cell>
        </row>
        <row r="17">
          <cell r="A17" t="str">
            <v xml:space="preserve">                    JY</v>
          </cell>
          <cell r="C17" t="str">
            <v>Fixed Cost</v>
          </cell>
          <cell r="D17">
            <v>17122</v>
          </cell>
          <cell r="E17">
            <v>20160</v>
          </cell>
          <cell r="F17">
            <v>188344</v>
          </cell>
          <cell r="G17">
            <v>205199</v>
          </cell>
        </row>
        <row r="18">
          <cell r="A18" t="str">
            <v>Sub-total</v>
          </cell>
          <cell r="C18">
            <v>0</v>
          </cell>
          <cell r="D18">
            <v>0</v>
          </cell>
          <cell r="E18">
            <v>0.1794520304071496</v>
          </cell>
          <cell r="F18">
            <v>0</v>
          </cell>
          <cell r="G18">
            <v>0</v>
          </cell>
        </row>
        <row r="19">
          <cell r="A19" t="str">
            <v>Due - 180 days to 1 year</v>
          </cell>
          <cell r="C19" t="str">
            <v>PBDIT</v>
          </cell>
          <cell r="D19">
            <v>23834</v>
          </cell>
          <cell r="E19">
            <v>13787</v>
          </cell>
          <cell r="F19">
            <v>182419</v>
          </cell>
          <cell r="G19">
            <v>100415.36739999999</v>
          </cell>
        </row>
        <row r="20">
          <cell r="A20" t="str">
            <v xml:space="preserve">                   USD</v>
          </cell>
          <cell r="C20" t="str">
            <v>PBDIT %</v>
          </cell>
          <cell r="D20">
            <v>0.17367416237958525</v>
          </cell>
          <cell r="E20">
            <v>0.1227234694059212</v>
          </cell>
          <cell r="F20">
            <v>0.14391168655765019</v>
          </cell>
          <cell r="G20">
            <v>9.5605456865115998E-2</v>
          </cell>
        </row>
        <row r="21">
          <cell r="A21" t="str">
            <v xml:space="preserve">                   GBP</v>
          </cell>
          <cell r="C21" t="str">
            <v>Depreciation</v>
          </cell>
          <cell r="D21">
            <v>6396</v>
          </cell>
          <cell r="E21">
            <v>5848</v>
          </cell>
          <cell r="F21">
            <v>70356</v>
          </cell>
          <cell r="G21">
            <v>64840</v>
          </cell>
        </row>
        <row r="22">
          <cell r="A22" t="str">
            <v xml:space="preserve">                   DM</v>
          </cell>
          <cell r="C22" t="str">
            <v>Finance charges</v>
          </cell>
          <cell r="D22">
            <v>8758</v>
          </cell>
          <cell r="E22">
            <v>9650</v>
          </cell>
          <cell r="F22">
            <v>104320</v>
          </cell>
          <cell r="G22">
            <v>107758</v>
          </cell>
        </row>
        <row r="23">
          <cell r="A23" t="str">
            <v xml:space="preserve">                   JY</v>
          </cell>
          <cell r="C23" t="str">
            <v>Trading Profit</v>
          </cell>
          <cell r="D23">
            <v>8680</v>
          </cell>
          <cell r="E23">
            <v>-1711</v>
          </cell>
          <cell r="F23">
            <v>7743</v>
          </cell>
          <cell r="G23">
            <v>-72182.632600000012</v>
          </cell>
        </row>
        <row r="24">
          <cell r="A24" t="str">
            <v>Sub-total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</row>
        <row r="25">
          <cell r="A25" t="str">
            <v>Total</v>
          </cell>
          <cell r="C25">
            <v>0</v>
          </cell>
          <cell r="D25">
            <v>0</v>
          </cell>
          <cell r="E25">
            <v>-1711</v>
          </cell>
          <cell r="F25">
            <v>0</v>
          </cell>
          <cell r="G25">
            <v>0</v>
          </cell>
        </row>
        <row r="26">
          <cell r="A26" t="str">
            <v>Rs.124145 is at current spot rate.  At forward rates, the value would read as Rs.126519</v>
          </cell>
          <cell r="C26" t="str">
            <v>Net Operating Profit %</v>
          </cell>
          <cell r="D26">
            <v>6.3249632015389773E-2</v>
          </cell>
          <cell r="E26">
            <v>-1.5230278969575047E-2</v>
          </cell>
          <cell r="F26">
            <v>6.1085094700436106E-3</v>
          </cell>
          <cell r="G26">
            <v>-6.8725074120973825E-2</v>
          </cell>
        </row>
        <row r="27">
          <cell r="C27" t="str">
            <v>Other Income</v>
          </cell>
          <cell r="D27">
            <v>1500</v>
          </cell>
          <cell r="E27">
            <v>0</v>
          </cell>
          <cell r="F27">
            <v>16500</v>
          </cell>
          <cell r="G27">
            <v>26280</v>
          </cell>
        </row>
      </sheetData>
      <sheetData sheetId="10" refreshError="1">
        <row r="1">
          <cell r="A1" t="str">
            <v>FOREX</v>
          </cell>
          <cell r="D1" t="str">
            <v>MBR11</v>
          </cell>
          <cell r="I1" t="str">
            <v>MBR14c</v>
          </cell>
        </row>
        <row r="3">
          <cell r="A3" t="str">
            <v>SUMMARY OF TRANSACTIONS SETTLED YTD</v>
          </cell>
          <cell r="D3" t="str">
            <v>Rs.000s</v>
          </cell>
        </row>
        <row r="5">
          <cell r="A5" t="str">
            <v>Elements</v>
          </cell>
          <cell r="B5" t="str">
            <v>YTD</v>
          </cell>
          <cell r="I5" t="str">
            <v>000s</v>
          </cell>
        </row>
        <row r="6">
          <cell r="B6" t="str">
            <v>Plan</v>
          </cell>
          <cell r="C6" t="str">
            <v>Flexed</v>
          </cell>
          <cell r="D6" t="str">
            <v>Actual</v>
          </cell>
        </row>
        <row r="7">
          <cell r="A7" t="str">
            <v>Internal generation</v>
          </cell>
          <cell r="B7" t="str">
            <v>Liabilities</v>
          </cell>
          <cell r="F7" t="str">
            <v>Assets (Receivables)</v>
          </cell>
        </row>
        <row r="8">
          <cell r="A8" t="str">
            <v>Currency</v>
          </cell>
          <cell r="B8" t="str">
            <v>Forex</v>
          </cell>
          <cell r="C8" t="str">
            <v>Rupee Amount</v>
          </cell>
          <cell r="F8" t="str">
            <v>Forex</v>
          </cell>
          <cell r="G8" t="str">
            <v>Rupee Amount</v>
          </cell>
        </row>
        <row r="9">
          <cell r="A9" t="str">
            <v xml:space="preserve">  Profit before tax</v>
          </cell>
          <cell r="B9" t="str">
            <v>Amount</v>
          </cell>
          <cell r="C9" t="str">
            <v>Remitted</v>
          </cell>
          <cell r="D9" t="str">
            <v>Plan</v>
          </cell>
          <cell r="E9" t="str">
            <v>Variance to</v>
          </cell>
          <cell r="F9" t="str">
            <v>Amount</v>
          </cell>
          <cell r="G9" t="str">
            <v>Received</v>
          </cell>
          <cell r="H9" t="str">
            <v>Plan</v>
          </cell>
          <cell r="I9" t="str">
            <v>Variance to</v>
          </cell>
        </row>
        <row r="10">
          <cell r="A10" t="str">
            <v xml:space="preserve">  Depreciation</v>
          </cell>
          <cell r="B10">
            <v>70356</v>
          </cell>
          <cell r="C10">
            <v>70356</v>
          </cell>
          <cell r="D10">
            <v>64840</v>
          </cell>
          <cell r="E10" t="str">
            <v>Plan</v>
          </cell>
          <cell r="I10" t="str">
            <v>Plan</v>
          </cell>
        </row>
        <row r="11">
          <cell r="A11" t="str">
            <v xml:space="preserve">  Sale of Investment/ Asset</v>
          </cell>
        </row>
        <row r="12">
          <cell r="A12" t="str">
            <v>Covered transactions</v>
          </cell>
          <cell r="B12">
            <v>16478</v>
          </cell>
          <cell r="C12">
            <v>16478</v>
          </cell>
          <cell r="D12">
            <v>24860</v>
          </cell>
        </row>
        <row r="13">
          <cell r="A13" t="str">
            <v>Total Internal generation</v>
          </cell>
          <cell r="B13">
            <v>103360</v>
          </cell>
          <cell r="C13">
            <v>68549</v>
          </cell>
          <cell r="D13">
            <v>24721.367400000003</v>
          </cell>
        </row>
        <row r="14">
          <cell r="A14" t="str">
            <v xml:space="preserve">                 USD</v>
          </cell>
          <cell r="E14">
            <v>0</v>
          </cell>
          <cell r="I14">
            <v>0</v>
          </cell>
        </row>
        <row r="15">
          <cell r="A15" t="str">
            <v xml:space="preserve">                 GBP</v>
          </cell>
          <cell r="I15">
            <v>0</v>
          </cell>
        </row>
        <row r="16">
          <cell r="A16" t="str">
            <v xml:space="preserve">                 Euro</v>
          </cell>
          <cell r="B16">
            <v>32500</v>
          </cell>
          <cell r="C16">
            <v>32500</v>
          </cell>
          <cell r="D16">
            <v>95000</v>
          </cell>
        </row>
        <row r="17">
          <cell r="A17" t="str">
            <v xml:space="preserve">                 DM</v>
          </cell>
          <cell r="B17">
            <v>27000</v>
          </cell>
          <cell r="C17">
            <v>9000</v>
          </cell>
          <cell r="D17">
            <v>18597</v>
          </cell>
          <cell r="I17">
            <v>0</v>
          </cell>
        </row>
        <row r="18">
          <cell r="A18" t="str">
            <v xml:space="preserve">                 JY</v>
          </cell>
          <cell r="B18">
            <v>35000</v>
          </cell>
          <cell r="D18">
            <v>90096</v>
          </cell>
          <cell r="I18">
            <v>0</v>
          </cell>
        </row>
        <row r="19">
          <cell r="A19" t="str">
            <v xml:space="preserve">                 IL</v>
          </cell>
        </row>
        <row r="20">
          <cell r="A20" t="str">
            <v xml:space="preserve">                 Fr franc</v>
          </cell>
          <cell r="D20">
            <v>0</v>
          </cell>
          <cell r="E20">
            <v>0</v>
          </cell>
        </row>
        <row r="21">
          <cell r="A21" t="str">
            <v>Sub-total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 xml:space="preserve">  Income-tax</v>
          </cell>
          <cell r="B22">
            <v>1474</v>
          </cell>
        </row>
        <row r="23">
          <cell r="A23" t="str">
            <v>Uncovered transactions</v>
          </cell>
          <cell r="B23">
            <v>-26340</v>
          </cell>
          <cell r="C23">
            <v>-47706</v>
          </cell>
          <cell r="D23">
            <v>-77027</v>
          </cell>
        </row>
        <row r="24">
          <cell r="A24" t="str">
            <v>Total Cash Application</v>
          </cell>
          <cell r="B24">
            <v>69634</v>
          </cell>
          <cell r="C24">
            <v>-6206</v>
          </cell>
          <cell r="D24">
            <v>126666</v>
          </cell>
        </row>
        <row r="25">
          <cell r="A25" t="str">
            <v xml:space="preserve">                USD</v>
          </cell>
        </row>
        <row r="26">
          <cell r="A26" t="str">
            <v xml:space="preserve">                GBP</v>
          </cell>
          <cell r="B26">
            <v>33726</v>
          </cell>
          <cell r="C26">
            <v>74755</v>
          </cell>
          <cell r="D26">
            <v>-101944.6326</v>
          </cell>
          <cell r="I26">
            <v>0</v>
          </cell>
        </row>
        <row r="27">
          <cell r="A27" t="str">
            <v xml:space="preserve">                Euro</v>
          </cell>
        </row>
        <row r="28">
          <cell r="A28" t="str">
            <v xml:space="preserve">                DM</v>
          </cell>
          <cell r="I28">
            <v>0</v>
          </cell>
        </row>
        <row r="29">
          <cell r="A29" t="str">
            <v xml:space="preserve">                JY</v>
          </cell>
          <cell r="I29">
            <v>0</v>
          </cell>
        </row>
        <row r="30">
          <cell r="A30" t="str">
            <v xml:space="preserve">                Italian Lire</v>
          </cell>
          <cell r="D30">
            <v>150000</v>
          </cell>
        </row>
        <row r="31">
          <cell r="A31" t="str">
            <v xml:space="preserve">                Fr Fr</v>
          </cell>
          <cell r="B31">
            <v>-33726</v>
          </cell>
          <cell r="C31">
            <v>74755</v>
          </cell>
          <cell r="D31">
            <v>-65955.367399999988</v>
          </cell>
        </row>
        <row r="32">
          <cell r="A32" t="str">
            <v>Sub-total</v>
          </cell>
          <cell r="D32">
            <v>17900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Total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Total Increase / (Decrease)</v>
          </cell>
          <cell r="B34">
            <v>-33726</v>
          </cell>
          <cell r="C34">
            <v>74755</v>
          </cell>
          <cell r="D34">
            <v>101944.63260000001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3">
          <cell r="C3" t="str">
            <v>PROFIT &amp; LOSS STATEMENT BY PLANTS</v>
          </cell>
          <cell r="N3" t="str">
            <v>MBR8</v>
          </cell>
        </row>
        <row r="5">
          <cell r="N5" t="str">
            <v>Rs.000s</v>
          </cell>
        </row>
        <row r="7">
          <cell r="C7" t="str">
            <v>Elements</v>
          </cell>
          <cell r="D7" t="str">
            <v>Plant I</v>
          </cell>
          <cell r="F7" t="str">
            <v>Plant II</v>
          </cell>
          <cell r="H7" t="str">
            <v>Plant III</v>
          </cell>
          <cell r="J7" t="str">
            <v>V R S T</v>
          </cell>
          <cell r="L7" t="str">
            <v>Common</v>
          </cell>
          <cell r="N7" t="str">
            <v>Corporate</v>
          </cell>
        </row>
        <row r="8">
          <cell r="D8" t="str">
            <v>FTM</v>
          </cell>
          <cell r="E8" t="str">
            <v>%</v>
          </cell>
          <cell r="F8" t="str">
            <v>FTM</v>
          </cell>
          <cell r="G8" t="str">
            <v>%</v>
          </cell>
          <cell r="H8" t="str">
            <v>FTM</v>
          </cell>
          <cell r="I8" t="str">
            <v>%</v>
          </cell>
          <cell r="J8" t="str">
            <v>FTM</v>
          </cell>
          <cell r="K8" t="str">
            <v>%</v>
          </cell>
          <cell r="L8" t="str">
            <v>FTM</v>
          </cell>
          <cell r="M8" t="str">
            <v>%</v>
          </cell>
          <cell r="N8" t="str">
            <v>FTM</v>
          </cell>
        </row>
        <row r="10">
          <cell r="C10" t="str">
            <v>Net Sales</v>
          </cell>
          <cell r="D10">
            <v>45582</v>
          </cell>
          <cell r="E10">
            <v>1</v>
          </cell>
          <cell r="F10">
            <v>50005</v>
          </cell>
          <cell r="G10">
            <v>1</v>
          </cell>
          <cell r="H10">
            <v>16755</v>
          </cell>
          <cell r="I10">
            <v>1</v>
          </cell>
          <cell r="K10">
            <v>1</v>
          </cell>
          <cell r="N10">
            <v>112342</v>
          </cell>
        </row>
        <row r="12">
          <cell r="C12" t="str">
            <v>Variable cost</v>
          </cell>
        </row>
        <row r="13">
          <cell r="C13" t="str">
            <v xml:space="preserve">   Raw materials </v>
          </cell>
          <cell r="D13">
            <v>24950</v>
          </cell>
          <cell r="E13">
            <v>0.54736518801281209</v>
          </cell>
          <cell r="F13">
            <v>27730</v>
          </cell>
          <cell r="G13">
            <v>0.55454454554544541</v>
          </cell>
          <cell r="H13">
            <v>10360</v>
          </cell>
          <cell r="I13">
            <v>0.61832288868994334</v>
          </cell>
          <cell r="N13">
            <v>63040</v>
          </cell>
        </row>
        <row r="14">
          <cell r="C14" t="str">
            <v xml:space="preserve">   Direct employee cost</v>
          </cell>
          <cell r="D14">
            <v>3059</v>
          </cell>
          <cell r="E14">
            <v>6.7109824053354389E-2</v>
          </cell>
          <cell r="F14">
            <v>1803</v>
          </cell>
          <cell r="G14">
            <v>3.6056394360563945E-2</v>
          </cell>
          <cell r="H14">
            <v>342</v>
          </cell>
          <cell r="I14">
            <v>2.0411817367949867E-2</v>
          </cell>
          <cell r="N14">
            <v>5204</v>
          </cell>
        </row>
        <row r="15">
          <cell r="C15" t="str">
            <v xml:space="preserve">   Others</v>
          </cell>
          <cell r="D15">
            <v>4649</v>
          </cell>
          <cell r="E15">
            <v>0.10199201439164582</v>
          </cell>
          <cell r="F15">
            <v>4204</v>
          </cell>
          <cell r="G15">
            <v>8.4071592840715928E-2</v>
          </cell>
          <cell r="H15">
            <v>1298</v>
          </cell>
          <cell r="I15">
            <v>7.7469412115786326E-2</v>
          </cell>
          <cell r="N15">
            <v>10151</v>
          </cell>
        </row>
        <row r="16">
          <cell r="C16" t="str">
            <v>Total Variable cost</v>
          </cell>
          <cell r="D16">
            <v>32658</v>
          </cell>
          <cell r="E16">
            <v>0.71646702645781224</v>
          </cell>
          <cell r="F16">
            <v>33737</v>
          </cell>
          <cell r="G16">
            <v>0.67467253274672534</v>
          </cell>
          <cell r="H16">
            <v>12000</v>
          </cell>
          <cell r="I16">
            <v>0.71620411817367946</v>
          </cell>
          <cell r="L16">
            <v>0</v>
          </cell>
          <cell r="N16">
            <v>78395</v>
          </cell>
        </row>
        <row r="17">
          <cell r="C17" t="str">
            <v>Contribution</v>
          </cell>
          <cell r="D17">
            <v>12924</v>
          </cell>
          <cell r="E17">
            <v>0.28353297354218771</v>
          </cell>
          <cell r="F17">
            <v>16268</v>
          </cell>
          <cell r="G17">
            <v>0.32532746725327466</v>
          </cell>
          <cell r="H17">
            <v>4755</v>
          </cell>
          <cell r="I17">
            <v>0.28379588182632048</v>
          </cell>
          <cell r="L17">
            <v>0</v>
          </cell>
          <cell r="N17">
            <v>33947</v>
          </cell>
        </row>
        <row r="18">
          <cell r="C18" t="str">
            <v>Contribution %</v>
          </cell>
          <cell r="D18">
            <v>0.28353297354218771</v>
          </cell>
          <cell r="F18">
            <v>0.32532746725327466</v>
          </cell>
          <cell r="H18">
            <v>0.28379588182632048</v>
          </cell>
          <cell r="N18">
            <v>0.30217549981307079</v>
          </cell>
        </row>
        <row r="19">
          <cell r="C19" t="str">
            <v>Fixed Cost</v>
          </cell>
          <cell r="D19">
            <v>8906</v>
          </cell>
          <cell r="E19">
            <v>0.19538414286341099</v>
          </cell>
          <cell r="F19">
            <v>7254</v>
          </cell>
          <cell r="G19">
            <v>0.14506549345065495</v>
          </cell>
          <cell r="H19">
            <v>4000</v>
          </cell>
          <cell r="I19">
            <v>0.23873470605789315</v>
          </cell>
          <cell r="J19">
            <v>0</v>
          </cell>
          <cell r="N19">
            <v>20160</v>
          </cell>
        </row>
        <row r="20">
          <cell r="C20" t="str">
            <v>Fixed Cost %</v>
          </cell>
          <cell r="D20">
            <v>0.19538414286341099</v>
          </cell>
          <cell r="F20">
            <v>0.14506549345065495</v>
          </cell>
          <cell r="H20">
            <v>0.23873470605789315</v>
          </cell>
          <cell r="N20">
            <v>0.1794520304071496</v>
          </cell>
        </row>
        <row r="21">
          <cell r="C21" t="str">
            <v>PBDIT</v>
          </cell>
          <cell r="D21">
            <v>4018</v>
          </cell>
          <cell r="E21">
            <v>8.8148830678776713E-2</v>
          </cell>
          <cell r="F21">
            <v>9014</v>
          </cell>
          <cell r="G21">
            <v>0.18026197380261974</v>
          </cell>
          <cell r="H21">
            <v>755</v>
          </cell>
          <cell r="I21">
            <v>4.5061175768427338E-2</v>
          </cell>
          <cell r="J21">
            <v>0</v>
          </cell>
          <cell r="L21">
            <v>0</v>
          </cell>
          <cell r="N21">
            <v>13787</v>
          </cell>
        </row>
        <row r="22">
          <cell r="C22" t="str">
            <v>PBDIT %</v>
          </cell>
          <cell r="D22">
            <v>8.8148830678776713E-2</v>
          </cell>
          <cell r="F22">
            <v>0.18026197380261974</v>
          </cell>
          <cell r="H22">
            <v>4.5061175768427338E-2</v>
          </cell>
          <cell r="N22">
            <v>0.1227234694059212</v>
          </cell>
        </row>
        <row r="23">
          <cell r="C23" t="str">
            <v>Depreciation</v>
          </cell>
          <cell r="D23">
            <v>2760</v>
          </cell>
          <cell r="E23">
            <v>6.0550217190996444E-2</v>
          </cell>
          <cell r="F23">
            <v>1966</v>
          </cell>
          <cell r="G23">
            <v>3.9316068393160687E-2</v>
          </cell>
          <cell r="H23">
            <v>1122</v>
          </cell>
          <cell r="I23">
            <v>6.6965085049239037E-2</v>
          </cell>
          <cell r="J23">
            <v>0</v>
          </cell>
          <cell r="L23">
            <v>0</v>
          </cell>
          <cell r="N23">
            <v>5848</v>
          </cell>
        </row>
        <row r="24">
          <cell r="C24" t="str">
            <v>Finance charges</v>
          </cell>
          <cell r="D24">
            <v>4150</v>
          </cell>
          <cell r="E24">
            <v>9.104471063138958E-2</v>
          </cell>
          <cell r="F24">
            <v>3740</v>
          </cell>
          <cell r="G24">
            <v>7.4792520747925209E-2</v>
          </cell>
          <cell r="H24">
            <v>1760</v>
          </cell>
          <cell r="I24">
            <v>0.10504327066547299</v>
          </cell>
          <cell r="J24">
            <v>0</v>
          </cell>
          <cell r="L24">
            <v>0</v>
          </cell>
          <cell r="N24">
            <v>9650</v>
          </cell>
        </row>
        <row r="25">
          <cell r="C25" t="str">
            <v>Trading Profit</v>
          </cell>
          <cell r="D25">
            <v>-2892</v>
          </cell>
          <cell r="E25">
            <v>-6.3446097143609326E-2</v>
          </cell>
          <cell r="F25">
            <v>3308</v>
          </cell>
          <cell r="G25">
            <v>6.6153384661533851E-2</v>
          </cell>
          <cell r="H25">
            <v>-2127</v>
          </cell>
          <cell r="I25">
            <v>-0.12694717994628468</v>
          </cell>
          <cell r="J25">
            <v>0</v>
          </cell>
          <cell r="L25">
            <v>0</v>
          </cell>
          <cell r="N25">
            <v>-1711</v>
          </cell>
        </row>
        <row r="26">
          <cell r="C26" t="str">
            <v>Other Operating Income</v>
          </cell>
          <cell r="E26">
            <v>0</v>
          </cell>
          <cell r="G26">
            <v>0</v>
          </cell>
          <cell r="I26">
            <v>0</v>
          </cell>
          <cell r="N26">
            <v>0</v>
          </cell>
        </row>
        <row r="27">
          <cell r="C27" t="str">
            <v>Net Operating Profit</v>
          </cell>
          <cell r="D27">
            <v>-2892</v>
          </cell>
          <cell r="E27">
            <v>-6.3446097143609326E-2</v>
          </cell>
          <cell r="F27">
            <v>3308</v>
          </cell>
          <cell r="G27">
            <v>6.6153384661533851E-2</v>
          </cell>
          <cell r="H27">
            <v>-2127</v>
          </cell>
          <cell r="I27">
            <v>-0.12694717994628468</v>
          </cell>
          <cell r="J27">
            <v>0</v>
          </cell>
          <cell r="L27">
            <v>0</v>
          </cell>
          <cell r="N27">
            <v>-1711</v>
          </cell>
        </row>
        <row r="28">
          <cell r="C28" t="str">
            <v>Net Operating Profit %</v>
          </cell>
          <cell r="D28">
            <v>-6.3446097143609326E-2</v>
          </cell>
          <cell r="F28">
            <v>6.6153384661533851E-2</v>
          </cell>
          <cell r="H28">
            <v>-0.12694717994628468</v>
          </cell>
          <cell r="N28">
            <v>-1.5230278969575047E-2</v>
          </cell>
        </row>
        <row r="29">
          <cell r="C29" t="str">
            <v>Other Income</v>
          </cell>
          <cell r="E29">
            <v>0</v>
          </cell>
          <cell r="G29">
            <v>0</v>
          </cell>
          <cell r="I29">
            <v>0</v>
          </cell>
          <cell r="L29">
            <v>0</v>
          </cell>
          <cell r="N29">
            <v>0</v>
          </cell>
        </row>
        <row r="30">
          <cell r="C30" t="str">
            <v>VRS writeoff</v>
          </cell>
          <cell r="D30">
            <v>2537</v>
          </cell>
          <cell r="E30">
            <v>5.5657935149839848E-2</v>
          </cell>
          <cell r="N30">
            <v>2537</v>
          </cell>
        </row>
        <row r="31">
          <cell r="C31" t="str">
            <v>Profit before tax</v>
          </cell>
          <cell r="D31">
            <v>-5429</v>
          </cell>
          <cell r="E31">
            <v>-0.11910403229344917</v>
          </cell>
          <cell r="F31">
            <v>3308</v>
          </cell>
          <cell r="G31">
            <v>6.6153384661533851E-2</v>
          </cell>
          <cell r="H31">
            <v>-2127</v>
          </cell>
          <cell r="I31">
            <v>-0.12694717994628468</v>
          </cell>
          <cell r="J31">
            <v>0</v>
          </cell>
          <cell r="L31">
            <v>0</v>
          </cell>
          <cell r="N31">
            <v>-4248</v>
          </cell>
        </row>
        <row r="32">
          <cell r="C32" t="str">
            <v>Break Even Sales</v>
          </cell>
          <cell r="D32">
            <v>55781.871866295267</v>
          </cell>
          <cell r="F32">
            <v>39836.783870174579</v>
          </cell>
          <cell r="G32">
            <v>0.79665601180231138</v>
          </cell>
          <cell r="H32">
            <v>24249.82334384858</v>
          </cell>
          <cell r="I32">
            <v>1.4473186119873818</v>
          </cell>
          <cell r="N32">
            <v>118004.27242466198</v>
          </cell>
        </row>
        <row r="33">
          <cell r="C33" t="str">
            <v>Break Even Sales %</v>
          </cell>
          <cell r="D33">
            <v>1.2237697307335191</v>
          </cell>
          <cell r="F33">
            <v>0.79665601180231138</v>
          </cell>
          <cell r="H33">
            <v>1.4473186119873818</v>
          </cell>
          <cell r="N33">
            <v>1.0504020973871036</v>
          </cell>
        </row>
      </sheetData>
      <sheetData sheetId="31" refreshError="1"/>
      <sheetData sheetId="32" refreshError="1">
        <row r="2">
          <cell r="C2" t="str">
            <v>PROFIT &amp; LOSS STATEMENT BY PLANTS</v>
          </cell>
          <cell r="N2" t="str">
            <v>MBR8b</v>
          </cell>
        </row>
        <row r="4">
          <cell r="N4" t="str">
            <v>Rs.000s</v>
          </cell>
        </row>
        <row r="6">
          <cell r="C6" t="str">
            <v>Elements</v>
          </cell>
          <cell r="D6" t="str">
            <v>Plant I</v>
          </cell>
          <cell r="F6" t="str">
            <v>Plant II</v>
          </cell>
          <cell r="H6" t="str">
            <v>Plant III</v>
          </cell>
          <cell r="J6" t="str">
            <v>VRST</v>
          </cell>
          <cell r="L6" t="str">
            <v>Common</v>
          </cell>
          <cell r="N6" t="str">
            <v>Corporate</v>
          </cell>
        </row>
        <row r="7">
          <cell r="D7" t="str">
            <v>YTD</v>
          </cell>
          <cell r="E7" t="str">
            <v>%</v>
          </cell>
          <cell r="F7" t="str">
            <v>YTD</v>
          </cell>
          <cell r="G7" t="str">
            <v>%</v>
          </cell>
          <cell r="H7" t="str">
            <v>YTD</v>
          </cell>
          <cell r="I7" t="str">
            <v>%</v>
          </cell>
          <cell r="J7" t="str">
            <v>YTD</v>
          </cell>
          <cell r="K7" t="str">
            <v>%</v>
          </cell>
          <cell r="L7" t="str">
            <v>YTD</v>
          </cell>
          <cell r="M7" t="str">
            <v>%</v>
          </cell>
          <cell r="N7" t="str">
            <v>YTD</v>
          </cell>
        </row>
        <row r="9">
          <cell r="C9" t="str">
            <v>Net Sales</v>
          </cell>
          <cell r="D9">
            <v>485706</v>
          </cell>
          <cell r="E9">
            <v>1</v>
          </cell>
          <cell r="F9">
            <v>411959</v>
          </cell>
          <cell r="G9">
            <v>1</v>
          </cell>
          <cell r="H9">
            <v>152645</v>
          </cell>
          <cell r="I9">
            <v>1</v>
          </cell>
          <cell r="J9">
            <v>0</v>
          </cell>
          <cell r="K9">
            <v>1</v>
          </cell>
          <cell r="N9">
            <v>1050310</v>
          </cell>
        </row>
        <row r="11">
          <cell r="C11" t="str">
            <v>Raw Material Cost</v>
          </cell>
          <cell r="D11">
            <v>265379.147</v>
          </cell>
          <cell r="E11">
            <v>0.54637815262730949</v>
          </cell>
          <cell r="F11">
            <v>225972</v>
          </cell>
          <cell r="G11">
            <v>0.54853031490997894</v>
          </cell>
          <cell r="H11">
            <v>89033.4856</v>
          </cell>
          <cell r="I11">
            <v>0.58327154901896561</v>
          </cell>
          <cell r="J11">
            <v>0</v>
          </cell>
          <cell r="N11">
            <v>580384.63260000001</v>
          </cell>
        </row>
        <row r="13">
          <cell r="C13" t="str">
            <v>Manufacturing Overheads</v>
          </cell>
          <cell r="D13">
            <v>103214</v>
          </cell>
          <cell r="E13">
            <v>0.21250303681651039</v>
          </cell>
          <cell r="F13">
            <v>55788</v>
          </cell>
          <cell r="G13">
            <v>0.13542124337616121</v>
          </cell>
          <cell r="H13">
            <v>15114</v>
          </cell>
          <cell r="I13">
            <v>9.9014052212650264E-2</v>
          </cell>
          <cell r="J13">
            <v>0</v>
          </cell>
          <cell r="N13">
            <v>174116</v>
          </cell>
        </row>
        <row r="15">
          <cell r="C15" t="str">
            <v>Selling Overheads</v>
          </cell>
          <cell r="D15">
            <v>26417</v>
          </cell>
          <cell r="E15">
            <v>5.4388868986588595E-2</v>
          </cell>
          <cell r="F15">
            <v>17609</v>
          </cell>
          <cell r="G15">
            <v>4.2744544966853495E-2</v>
          </cell>
          <cell r="H15">
            <v>17565</v>
          </cell>
          <cell r="I15">
            <v>0.1150709161780602</v>
          </cell>
          <cell r="J15">
            <v>0</v>
          </cell>
          <cell r="N15">
            <v>61591</v>
          </cell>
        </row>
        <row r="17">
          <cell r="C17" t="str">
            <v>Administrative Overheads</v>
          </cell>
          <cell r="D17">
            <v>54876</v>
          </cell>
          <cell r="E17">
            <v>0.11298192733876049</v>
          </cell>
          <cell r="F17">
            <v>55851</v>
          </cell>
          <cell r="G17">
            <v>0.13557417121606763</v>
          </cell>
          <cell r="H17">
            <v>23076</v>
          </cell>
          <cell r="I17">
            <v>0.15117429329489993</v>
          </cell>
          <cell r="J17">
            <v>0</v>
          </cell>
          <cell r="N17">
            <v>133803</v>
          </cell>
        </row>
        <row r="18">
          <cell r="C18" t="str">
            <v>Total Cost</v>
          </cell>
          <cell r="D18">
            <v>449886.147</v>
          </cell>
          <cell r="E18">
            <v>0.92625198576916901</v>
          </cell>
          <cell r="F18">
            <v>355220</v>
          </cell>
          <cell r="G18">
            <v>0.86227027446906124</v>
          </cell>
          <cell r="H18">
            <v>144788.48560000001</v>
          </cell>
          <cell r="I18">
            <v>0.94853081070457612</v>
          </cell>
          <cell r="J18">
            <v>0</v>
          </cell>
          <cell r="L18">
            <v>0</v>
          </cell>
          <cell r="N18">
            <v>949894.63260000001</v>
          </cell>
        </row>
        <row r="19">
          <cell r="C19" t="str">
            <v>PBDIT</v>
          </cell>
          <cell r="D19">
            <v>35819.853000000003</v>
          </cell>
          <cell r="E19">
            <v>7.3748014230831008E-2</v>
          </cell>
          <cell r="F19">
            <v>56739</v>
          </cell>
          <cell r="G19">
            <v>0.13772972553093876</v>
          </cell>
          <cell r="H19">
            <v>7856.5143999999855</v>
          </cell>
          <cell r="I19">
            <v>5.1469189295423927E-2</v>
          </cell>
          <cell r="J19">
            <v>0</v>
          </cell>
          <cell r="L19">
            <v>0</v>
          </cell>
          <cell r="N19">
            <v>100415.36739999999</v>
          </cell>
        </row>
        <row r="20">
          <cell r="C20" t="str">
            <v>Depreciation</v>
          </cell>
          <cell r="D20">
            <v>31600</v>
          </cell>
          <cell r="E20">
            <v>6.5059933375334056E-2</v>
          </cell>
          <cell r="F20">
            <v>20830</v>
          </cell>
          <cell r="G20">
            <v>5.0563284210321899E-2</v>
          </cell>
          <cell r="H20">
            <v>12410</v>
          </cell>
          <cell r="I20">
            <v>8.1299747780798584E-2</v>
          </cell>
          <cell r="J20">
            <v>0</v>
          </cell>
          <cell r="L20">
            <v>0</v>
          </cell>
          <cell r="N20">
            <v>64840</v>
          </cell>
        </row>
        <row r="21">
          <cell r="C21" t="str">
            <v>Finance charges</v>
          </cell>
          <cell r="D21">
            <v>47050</v>
          </cell>
          <cell r="E21">
            <v>9.6869299535109712E-2</v>
          </cell>
          <cell r="F21">
            <v>41488</v>
          </cell>
          <cell r="G21">
            <v>0.10070905114343903</v>
          </cell>
          <cell r="H21">
            <v>19220</v>
          </cell>
          <cell r="I21">
            <v>0.12591306626486293</v>
          </cell>
          <cell r="J21">
            <v>0</v>
          </cell>
          <cell r="L21">
            <v>0</v>
          </cell>
          <cell r="N21">
            <v>107758</v>
          </cell>
        </row>
        <row r="22">
          <cell r="C22" t="str">
            <v>Trading Profit</v>
          </cell>
          <cell r="D22">
            <v>-42830.146999999997</v>
          </cell>
          <cell r="E22">
            <v>-8.8181218679612761E-2</v>
          </cell>
          <cell r="F22">
            <v>-5579</v>
          </cell>
          <cell r="G22">
            <v>-1.3542609822822174E-2</v>
          </cell>
          <cell r="H22">
            <v>-23773.485600000015</v>
          </cell>
          <cell r="I22">
            <v>-0.15574362475023756</v>
          </cell>
          <cell r="J22">
            <v>0</v>
          </cell>
          <cell r="L22">
            <v>0</v>
          </cell>
          <cell r="N22">
            <v>-72182.632600000012</v>
          </cell>
        </row>
        <row r="23">
          <cell r="C23" t="str">
            <v>Other Operating Income</v>
          </cell>
          <cell r="E23">
            <v>0</v>
          </cell>
          <cell r="G23">
            <v>0</v>
          </cell>
          <cell r="I23">
            <v>0</v>
          </cell>
          <cell r="N23">
            <v>0</v>
          </cell>
        </row>
        <row r="24">
          <cell r="C24" t="str">
            <v>Net Operating Profit</v>
          </cell>
          <cell r="D24">
            <v>-42830.146999999997</v>
          </cell>
          <cell r="E24">
            <v>-8.8181218679612761E-2</v>
          </cell>
          <cell r="F24">
            <v>-5579</v>
          </cell>
          <cell r="G24">
            <v>-1.3542609822822174E-2</v>
          </cell>
          <cell r="H24">
            <v>-23773.485600000015</v>
          </cell>
          <cell r="I24">
            <v>-0.15574362475023756</v>
          </cell>
          <cell r="J24">
            <v>0</v>
          </cell>
          <cell r="L24">
            <v>0</v>
          </cell>
          <cell r="N24">
            <v>-72182.632600000012</v>
          </cell>
        </row>
        <row r="25">
          <cell r="C25" t="str">
            <v>Other Income</v>
          </cell>
          <cell r="D25">
            <v>157</v>
          </cell>
          <cell r="E25">
            <v>3.2324080822555211E-4</v>
          </cell>
          <cell r="G25">
            <v>0</v>
          </cell>
          <cell r="I25">
            <v>0</v>
          </cell>
          <cell r="L25">
            <v>26123</v>
          </cell>
          <cell r="N25">
            <v>26280</v>
          </cell>
        </row>
        <row r="26">
          <cell r="C26" t="str">
            <v>VRS writeoff</v>
          </cell>
          <cell r="D26">
            <v>19076</v>
          </cell>
          <cell r="E26">
            <v>3.9274787628730136E-2</v>
          </cell>
          <cell r="N26">
            <v>19076</v>
          </cell>
        </row>
        <row r="27">
          <cell r="C27" t="str">
            <v>Profit before tax</v>
          </cell>
          <cell r="D27">
            <v>-61749.146999999997</v>
          </cell>
          <cell r="E27">
            <v>-0.12713276550011735</v>
          </cell>
          <cell r="F27">
            <v>-5579</v>
          </cell>
          <cell r="G27">
            <v>-1.3542609822822174E-2</v>
          </cell>
          <cell r="H27">
            <v>-23773.485600000015</v>
          </cell>
          <cell r="I27">
            <v>-0.15574362475023756</v>
          </cell>
          <cell r="J27">
            <v>0</v>
          </cell>
          <cell r="L27">
            <v>26123</v>
          </cell>
          <cell r="N27">
            <v>-64978.632600000012</v>
          </cell>
        </row>
      </sheetData>
      <sheetData sheetId="33" refreshError="1">
        <row r="1">
          <cell r="C1" t="str">
            <v>PROFIT &amp; LOSS STATEMENT - CORPORATE</v>
          </cell>
          <cell r="J1" t="str">
            <v>MBR9</v>
          </cell>
        </row>
        <row r="2">
          <cell r="C2" t="str">
            <v xml:space="preserve">          (Plan to Performance)</v>
          </cell>
        </row>
        <row r="4">
          <cell r="J4" t="str">
            <v>Rs.000s</v>
          </cell>
        </row>
        <row r="6">
          <cell r="C6" t="str">
            <v>Elements</v>
          </cell>
          <cell r="D6" t="str">
            <v>FTM</v>
          </cell>
          <cell r="F6" t="str">
            <v>YTD</v>
          </cell>
          <cell r="I6" t="str">
            <v>Variance % YTD to</v>
          </cell>
        </row>
        <row r="7">
          <cell r="D7" t="str">
            <v>Plan</v>
          </cell>
          <cell r="E7" t="str">
            <v>Actual</v>
          </cell>
          <cell r="F7" t="str">
            <v>Plan</v>
          </cell>
          <cell r="G7" t="str">
            <v>Actual</v>
          </cell>
          <cell r="H7" t="str">
            <v>Last Year</v>
          </cell>
          <cell r="I7" t="str">
            <v>Plan</v>
          </cell>
          <cell r="J7" t="str">
            <v>Last year</v>
          </cell>
        </row>
        <row r="9">
          <cell r="C9" t="str">
            <v>Net Sales</v>
          </cell>
          <cell r="D9">
            <v>137234</v>
          </cell>
          <cell r="E9">
            <v>112342</v>
          </cell>
          <cell r="F9">
            <v>1267576</v>
          </cell>
          <cell r="G9">
            <v>1050310</v>
          </cell>
          <cell r="H9">
            <v>1001406</v>
          </cell>
          <cell r="I9">
            <v>-0.17140274034850769</v>
          </cell>
          <cell r="J9">
            <v>4.883533751545327E-2</v>
          </cell>
        </row>
        <row r="10">
          <cell r="C10" t="str">
            <v>Variable cost</v>
          </cell>
          <cell r="H10" t="str">
            <v>.</v>
          </cell>
        </row>
        <row r="11">
          <cell r="C11" t="str">
            <v xml:space="preserve">   Raw materials </v>
          </cell>
          <cell r="D11">
            <v>75048</v>
          </cell>
          <cell r="E11">
            <v>63040</v>
          </cell>
          <cell r="F11">
            <v>690044</v>
          </cell>
          <cell r="G11">
            <v>580384.63260000001</v>
          </cell>
          <cell r="H11">
            <v>563809</v>
          </cell>
          <cell r="I11">
            <v>-8.2033544011250736E-3</v>
          </cell>
          <cell r="J11">
            <v>1.0433272280803041E-2</v>
          </cell>
        </row>
        <row r="12">
          <cell r="C12" t="str">
            <v xml:space="preserve">   Direct employee cost</v>
          </cell>
          <cell r="D12">
            <v>6358</v>
          </cell>
          <cell r="E12">
            <v>5204</v>
          </cell>
          <cell r="F12">
            <v>69938</v>
          </cell>
          <cell r="G12">
            <v>58799</v>
          </cell>
          <cell r="H12">
            <v>66818</v>
          </cell>
          <cell r="I12">
            <v>-8.0791847596797806E-4</v>
          </cell>
          <cell r="J12">
            <v>1.0741666348132985E-2</v>
          </cell>
        </row>
        <row r="13">
          <cell r="C13" t="str">
            <v xml:space="preserve">   Others</v>
          </cell>
          <cell r="D13">
            <v>14872</v>
          </cell>
          <cell r="E13">
            <v>10151</v>
          </cell>
          <cell r="F13">
            <v>136831</v>
          </cell>
          <cell r="G13">
            <v>105512</v>
          </cell>
          <cell r="H13">
            <v>115261</v>
          </cell>
          <cell r="I13">
            <v>7.489019085197085E-3</v>
          </cell>
          <cell r="J13">
            <v>1.4641210535335916E-2</v>
          </cell>
        </row>
        <row r="14">
          <cell r="C14" t="str">
            <v>Total Variable cost</v>
          </cell>
          <cell r="D14">
            <v>96278</v>
          </cell>
          <cell r="E14">
            <v>78395</v>
          </cell>
          <cell r="F14">
            <v>896813</v>
          </cell>
          <cell r="G14">
            <v>744695.63260000001</v>
          </cell>
          <cell r="H14">
            <v>745888</v>
          </cell>
          <cell r="I14">
            <v>-1.5222537918959667E-3</v>
          </cell>
          <cell r="J14">
            <v>3.5816149164271893E-2</v>
          </cell>
        </row>
        <row r="15">
          <cell r="C15" t="str">
            <v>Contribution</v>
          </cell>
          <cell r="D15">
            <v>40956</v>
          </cell>
          <cell r="E15">
            <v>33947</v>
          </cell>
          <cell r="F15">
            <v>370763</v>
          </cell>
          <cell r="G15">
            <v>305614.36739999999</v>
          </cell>
          <cell r="H15">
            <v>255518</v>
          </cell>
          <cell r="I15">
            <v>-65148.632600000012</v>
          </cell>
          <cell r="J15">
            <v>50096.367399999988</v>
          </cell>
        </row>
        <row r="16">
          <cell r="C16" t="str">
            <v>Contribution %</v>
          </cell>
          <cell r="D16">
            <v>0.29843916230671702</v>
          </cell>
          <cell r="E16">
            <v>0.30217549981307079</v>
          </cell>
          <cell r="F16">
            <v>0.29249764905615128</v>
          </cell>
          <cell r="G16">
            <v>0.29097539526425531</v>
          </cell>
          <cell r="H16">
            <v>0.25515924609998342</v>
          </cell>
          <cell r="I16">
            <v>-1.5222537918959667E-3</v>
          </cell>
          <cell r="J16">
            <v>3.5816149164271893E-2</v>
          </cell>
        </row>
        <row r="17">
          <cell r="C17" t="str">
            <v>Fixed Cost</v>
          </cell>
          <cell r="D17">
            <v>17122</v>
          </cell>
          <cell r="E17">
            <v>20160</v>
          </cell>
          <cell r="F17">
            <v>188344</v>
          </cell>
          <cell r="G17">
            <v>205199</v>
          </cell>
          <cell r="H17">
            <v>182689</v>
          </cell>
          <cell r="I17">
            <v>-16855</v>
          </cell>
          <cell r="J17">
            <v>-22510</v>
          </cell>
        </row>
        <row r="18">
          <cell r="C18" t="str">
            <v>Fixed Cost %</v>
          </cell>
          <cell r="D18">
            <v>0.12476499992713176</v>
          </cell>
          <cell r="E18">
            <v>0.1794520304071496</v>
          </cell>
          <cell r="F18">
            <v>0.14858596249850109</v>
          </cell>
          <cell r="G18">
            <v>0.1953699383991393</v>
          </cell>
          <cell r="H18">
            <v>0.18243249990513338</v>
          </cell>
          <cell r="I18">
            <v>4.6783975900638208E-2</v>
          </cell>
          <cell r="J18">
            <v>-1.2937438494005915E-2</v>
          </cell>
        </row>
        <row r="19">
          <cell r="C19" t="str">
            <v>PBDIT</v>
          </cell>
          <cell r="D19">
            <v>23834</v>
          </cell>
          <cell r="E19">
            <v>13787</v>
          </cell>
          <cell r="F19">
            <v>182419</v>
          </cell>
          <cell r="G19">
            <v>100415.36739999999</v>
          </cell>
          <cell r="H19">
            <v>72829</v>
          </cell>
          <cell r="I19">
            <v>-82003.632600000012</v>
          </cell>
          <cell r="J19">
            <v>27586.367399999988</v>
          </cell>
        </row>
        <row r="20">
          <cell r="C20" t="str">
            <v>PBDIT %</v>
          </cell>
          <cell r="D20">
            <v>0.17367416237958525</v>
          </cell>
          <cell r="E20">
            <v>0.1227234694059212</v>
          </cell>
          <cell r="F20">
            <v>0.14391168655765019</v>
          </cell>
          <cell r="G20">
            <v>9.5605456865115998E-2</v>
          </cell>
          <cell r="H20">
            <v>7.2726746194850048E-2</v>
          </cell>
          <cell r="I20">
            <v>-4.8306229692534189E-2</v>
          </cell>
          <cell r="J20">
            <v>2.287871067026595E-2</v>
          </cell>
        </row>
        <row r="21">
          <cell r="C21" t="str">
            <v>Depreciation</v>
          </cell>
          <cell r="D21">
            <v>6396</v>
          </cell>
          <cell r="E21">
            <v>5848</v>
          </cell>
          <cell r="F21">
            <v>70356</v>
          </cell>
          <cell r="G21">
            <v>64840</v>
          </cell>
          <cell r="H21">
            <v>66252</v>
          </cell>
          <cell r="I21">
            <v>5516</v>
          </cell>
          <cell r="J21">
            <v>1412</v>
          </cell>
        </row>
        <row r="22">
          <cell r="C22" t="str">
            <v>Finance charges</v>
          </cell>
          <cell r="D22">
            <v>8758</v>
          </cell>
          <cell r="E22">
            <v>9650</v>
          </cell>
          <cell r="F22">
            <v>104320</v>
          </cell>
          <cell r="G22">
            <v>107758</v>
          </cell>
          <cell r="H22">
            <v>122595</v>
          </cell>
          <cell r="I22">
            <v>-3438</v>
          </cell>
          <cell r="J22">
            <v>14837</v>
          </cell>
        </row>
        <row r="23">
          <cell r="C23" t="str">
            <v>Trading Profit</v>
          </cell>
          <cell r="D23">
            <v>8680</v>
          </cell>
          <cell r="E23">
            <v>-1711</v>
          </cell>
          <cell r="F23">
            <v>7743</v>
          </cell>
          <cell r="G23">
            <v>-72182.632600000012</v>
          </cell>
          <cell r="H23">
            <v>-116018</v>
          </cell>
          <cell r="I23">
            <v>-79925.632600000012</v>
          </cell>
          <cell r="J23">
            <v>43835.367399999988</v>
          </cell>
        </row>
        <row r="24">
          <cell r="C24" t="str">
            <v>Other Operating Income</v>
          </cell>
          <cell r="H24">
            <v>0</v>
          </cell>
          <cell r="I24">
            <v>0</v>
          </cell>
          <cell r="J24">
            <v>0</v>
          </cell>
        </row>
        <row r="25">
          <cell r="C25" t="str">
            <v>Net Operating Profit</v>
          </cell>
          <cell r="D25">
            <v>8680</v>
          </cell>
          <cell r="E25">
            <v>-1711</v>
          </cell>
          <cell r="F25">
            <v>7743</v>
          </cell>
          <cell r="G25">
            <v>-72182.632600000012</v>
          </cell>
          <cell r="H25">
            <v>-116018</v>
          </cell>
          <cell r="I25">
            <v>-79925.632600000012</v>
          </cell>
          <cell r="J25">
            <v>43835.367399999988</v>
          </cell>
        </row>
        <row r="26">
          <cell r="C26" t="str">
            <v>Net Operating Profit %</v>
          </cell>
          <cell r="D26">
            <v>6.3249632015389773E-2</v>
          </cell>
          <cell r="E26">
            <v>-1.5230278969575047E-2</v>
          </cell>
          <cell r="F26">
            <v>6.1085094700436106E-3</v>
          </cell>
          <cell r="G26">
            <v>-6.8725074120973825E-2</v>
          </cell>
          <cell r="H26">
            <v>-0.11585510771854772</v>
          </cell>
          <cell r="I26">
            <v>-7.4833583591017439E-2</v>
          </cell>
          <cell r="J26">
            <v>4.7130033597573895E-2</v>
          </cell>
        </row>
        <row r="27">
          <cell r="C27" t="str">
            <v>Other Income</v>
          </cell>
          <cell r="D27">
            <v>1500</v>
          </cell>
          <cell r="E27">
            <v>0</v>
          </cell>
          <cell r="F27">
            <v>16500</v>
          </cell>
          <cell r="G27">
            <v>26280</v>
          </cell>
          <cell r="H27">
            <v>2150</v>
          </cell>
          <cell r="I27">
            <v>9780</v>
          </cell>
          <cell r="J27">
            <v>24130</v>
          </cell>
        </row>
        <row r="28">
          <cell r="C28" t="str">
            <v>VRS writeoff</v>
          </cell>
          <cell r="D28">
            <v>704</v>
          </cell>
          <cell r="E28">
            <v>2537</v>
          </cell>
          <cell r="F28">
            <v>7744</v>
          </cell>
          <cell r="G28">
            <v>19076</v>
          </cell>
          <cell r="H28">
            <v>5907</v>
          </cell>
        </row>
        <row r="29">
          <cell r="C29" t="str">
            <v>Profit before tax</v>
          </cell>
          <cell r="D29">
            <v>9476</v>
          </cell>
          <cell r="E29">
            <v>-4248</v>
          </cell>
          <cell r="F29">
            <v>16499</v>
          </cell>
          <cell r="G29">
            <v>-64978.632600000012</v>
          </cell>
          <cell r="H29">
            <v>-119775</v>
          </cell>
          <cell r="I29">
            <v>-81477.632600000012</v>
          </cell>
          <cell r="J29">
            <v>54796.367399999988</v>
          </cell>
        </row>
        <row r="30">
          <cell r="C30" t="str">
            <v>Break Even Sales</v>
          </cell>
          <cell r="D30">
            <v>110508.28498876843</v>
          </cell>
          <cell r="E30">
            <v>126400.05567502283</v>
          </cell>
          <cell r="F30">
            <v>1267579.4188308974</v>
          </cell>
          <cell r="G30">
            <v>1363940.0666148132</v>
          </cell>
          <cell r="H30">
            <v>1479244.8471653662</v>
          </cell>
          <cell r="I30">
            <v>96360.647783915745</v>
          </cell>
          <cell r="J30">
            <v>-115304.780550553</v>
          </cell>
        </row>
        <row r="31">
          <cell r="C31" t="str">
            <v>Break Even Sales %</v>
          </cell>
          <cell r="D31">
            <v>0.80525441937689224</v>
          </cell>
          <cell r="E31">
            <v>1.1251362417886706</v>
          </cell>
          <cell r="F31">
            <v>1.0000026971407612</v>
          </cell>
          <cell r="G31">
            <v>1.2986071413342852</v>
          </cell>
          <cell r="H31">
            <v>1.4771679490290313</v>
          </cell>
          <cell r="I31">
            <v>0.29860444419352405</v>
          </cell>
          <cell r="J31">
            <v>-0.17856080769474603</v>
          </cell>
        </row>
      </sheetData>
      <sheetData sheetId="34" refreshError="1">
        <row r="1">
          <cell r="A1" t="str">
            <v>CASH FLOW</v>
          </cell>
          <cell r="D1" t="str">
            <v>MBR11</v>
          </cell>
        </row>
        <row r="3">
          <cell r="D3" t="str">
            <v>Rs.000s</v>
          </cell>
        </row>
        <row r="5">
          <cell r="A5" t="str">
            <v>Elements</v>
          </cell>
          <cell r="B5" t="str">
            <v>YTD</v>
          </cell>
        </row>
        <row r="6">
          <cell r="B6" t="str">
            <v>Plan</v>
          </cell>
          <cell r="C6" t="str">
            <v>Flexed</v>
          </cell>
          <cell r="D6" t="str">
            <v>Actual</v>
          </cell>
        </row>
        <row r="7">
          <cell r="A7" t="str">
            <v>Internal generation</v>
          </cell>
        </row>
        <row r="9">
          <cell r="A9" t="str">
            <v xml:space="preserve">  Profit before tax</v>
          </cell>
          <cell r="B9">
            <v>16526</v>
          </cell>
          <cell r="C9">
            <v>-18285</v>
          </cell>
          <cell r="D9">
            <v>-64978.632599999997</v>
          </cell>
        </row>
        <row r="10">
          <cell r="A10" t="str">
            <v xml:space="preserve">  Depreciation</v>
          </cell>
          <cell r="B10">
            <v>70356</v>
          </cell>
          <cell r="C10">
            <v>70356</v>
          </cell>
          <cell r="D10">
            <v>64840</v>
          </cell>
        </row>
        <row r="11">
          <cell r="A11" t="str">
            <v xml:space="preserve">  Sale of Investment/ Asset</v>
          </cell>
        </row>
        <row r="12">
          <cell r="A12" t="str">
            <v xml:space="preserve">  Non Cash expenditure</v>
          </cell>
          <cell r="B12">
            <v>16478</v>
          </cell>
          <cell r="C12">
            <v>16478</v>
          </cell>
          <cell r="D12">
            <v>24860</v>
          </cell>
        </row>
        <row r="13">
          <cell r="A13" t="str">
            <v>Total Internal generation</v>
          </cell>
          <cell r="B13">
            <v>103360</v>
          </cell>
          <cell r="C13">
            <v>68549</v>
          </cell>
          <cell r="D13">
            <v>24721.367400000003</v>
          </cell>
        </row>
        <row r="14">
          <cell r="A14" t="str">
            <v>Cash Application</v>
          </cell>
        </row>
        <row r="16">
          <cell r="A16" t="str">
            <v xml:space="preserve">  Technical know-how payment/VRS</v>
          </cell>
          <cell r="B16">
            <v>32500</v>
          </cell>
          <cell r="C16">
            <v>32500</v>
          </cell>
          <cell r="D16">
            <v>95000</v>
          </cell>
        </row>
        <row r="17">
          <cell r="A17" t="str">
            <v xml:space="preserve">  Capital Expenditure</v>
          </cell>
          <cell r="B17">
            <v>27000</v>
          </cell>
          <cell r="C17">
            <v>9000</v>
          </cell>
          <cell r="D17">
            <v>18597</v>
          </cell>
        </row>
        <row r="18">
          <cell r="A18" t="str">
            <v xml:space="preserve">  Repayment of long term liabilities </v>
          </cell>
          <cell r="B18">
            <v>35000</v>
          </cell>
          <cell r="D18">
            <v>90096</v>
          </cell>
        </row>
        <row r="19">
          <cell r="A19" t="str">
            <v xml:space="preserve">  Bank Borrowings</v>
          </cell>
        </row>
        <row r="20">
          <cell r="A20" t="str">
            <v xml:space="preserve">  Investments</v>
          </cell>
          <cell r="D20">
            <v>0</v>
          </cell>
        </row>
        <row r="21">
          <cell r="A21" t="str">
            <v xml:space="preserve">  Dividend</v>
          </cell>
        </row>
        <row r="22">
          <cell r="A22" t="str">
            <v xml:space="preserve">  Income-tax</v>
          </cell>
          <cell r="B22">
            <v>1474</v>
          </cell>
        </row>
        <row r="23">
          <cell r="A23" t="str">
            <v xml:space="preserve">  Increase in Net Current Assets/Others</v>
          </cell>
          <cell r="B23">
            <v>-26340</v>
          </cell>
          <cell r="C23">
            <v>-47706</v>
          </cell>
          <cell r="D23">
            <v>-77027</v>
          </cell>
        </row>
        <row r="24">
          <cell r="A24" t="str">
            <v>Total Cash Application</v>
          </cell>
          <cell r="B24">
            <v>69634</v>
          </cell>
          <cell r="C24">
            <v>-6206</v>
          </cell>
          <cell r="D24">
            <v>126666</v>
          </cell>
        </row>
        <row r="26">
          <cell r="A26" t="str">
            <v>Cash Surplus/(Deficit)</v>
          </cell>
          <cell r="B26">
            <v>33726</v>
          </cell>
          <cell r="C26">
            <v>74755</v>
          </cell>
          <cell r="D26">
            <v>-101944.6326</v>
          </cell>
        </row>
        <row r="28">
          <cell r="A28" t="str">
            <v>Increase/(Decrease) in</v>
          </cell>
        </row>
        <row r="29">
          <cell r="A29" t="str">
            <v xml:space="preserve">  Share Capital</v>
          </cell>
        </row>
        <row r="30">
          <cell r="A30" t="str">
            <v xml:space="preserve">  Term Loans</v>
          </cell>
          <cell r="D30">
            <v>150000</v>
          </cell>
        </row>
        <row r="31">
          <cell r="A31" t="str">
            <v xml:space="preserve">  Bank Borrowings </v>
          </cell>
          <cell r="B31">
            <v>-33726</v>
          </cell>
          <cell r="C31">
            <v>74755</v>
          </cell>
          <cell r="D31">
            <v>-65955.367399999988</v>
          </cell>
        </row>
        <row r="32">
          <cell r="A32" t="str">
            <v xml:space="preserve">  Short term loans/Fixed Deposits/Dec.in current assets</v>
          </cell>
          <cell r="D32">
            <v>17900</v>
          </cell>
        </row>
        <row r="33">
          <cell r="A33" t="str">
            <v xml:space="preserve">  Factoring</v>
          </cell>
        </row>
        <row r="34">
          <cell r="A34" t="str">
            <v>Total Increase / (Decrease)</v>
          </cell>
          <cell r="B34">
            <v>-33726</v>
          </cell>
          <cell r="C34">
            <v>74755</v>
          </cell>
          <cell r="D34">
            <v>101944.63260000001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C1" t="str">
            <v>BALANCE SHEET</v>
          </cell>
          <cell r="K1" t="str">
            <v>MBR10a</v>
          </cell>
        </row>
        <row r="3">
          <cell r="K3" t="str">
            <v>Rs.000s</v>
          </cell>
        </row>
        <row r="5">
          <cell r="D5" t="str">
            <v>Elements</v>
          </cell>
          <cell r="E5" t="str">
            <v>Plant I</v>
          </cell>
          <cell r="F5" t="str">
            <v>Plant II</v>
          </cell>
          <cell r="G5" t="str">
            <v>Plant III</v>
          </cell>
          <cell r="H5" t="str">
            <v>Corporate</v>
          </cell>
        </row>
        <row r="6">
          <cell r="H6" t="str">
            <v>Plan</v>
          </cell>
          <cell r="I6" t="str">
            <v>Actual</v>
          </cell>
          <cell r="J6" t="str">
            <v>Variance</v>
          </cell>
          <cell r="K6" t="str">
            <v>Last Year</v>
          </cell>
        </row>
        <row r="7">
          <cell r="J7" t="str">
            <v>to Plan</v>
          </cell>
        </row>
        <row r="8">
          <cell r="C8" t="str">
            <v>Sources</v>
          </cell>
          <cell r="D8" t="str">
            <v>Own funds</v>
          </cell>
          <cell r="E8">
            <v>238982.853</v>
          </cell>
          <cell r="F8">
            <v>95921</v>
          </cell>
          <cell r="G8">
            <v>26226.5144</v>
          </cell>
          <cell r="H8">
            <v>453980</v>
          </cell>
          <cell r="I8">
            <v>361130.36739999999</v>
          </cell>
          <cell r="J8">
            <v>-92849.632600000012</v>
          </cell>
          <cell r="K8">
            <v>426109</v>
          </cell>
        </row>
        <row r="10">
          <cell r="D10" t="str">
            <v>Term Loans</v>
          </cell>
          <cell r="E10">
            <v>434923</v>
          </cell>
          <cell r="F10">
            <v>4355</v>
          </cell>
          <cell r="G10">
            <v>0</v>
          </cell>
          <cell r="H10">
            <v>322336</v>
          </cell>
          <cell r="I10">
            <v>439278</v>
          </cell>
          <cell r="J10">
            <v>116942</v>
          </cell>
          <cell r="K10">
            <v>334000</v>
          </cell>
        </row>
        <row r="11">
          <cell r="D11" t="str">
            <v>Working Capital Finance</v>
          </cell>
          <cell r="E11">
            <v>-193913.853</v>
          </cell>
          <cell r="F11">
            <v>211863</v>
          </cell>
          <cell r="G11">
            <v>127610.48560000001</v>
          </cell>
          <cell r="H11">
            <v>205627</v>
          </cell>
          <cell r="I11">
            <v>145559.63260000001</v>
          </cell>
          <cell r="J11">
            <v>-60067.367399999988</v>
          </cell>
          <cell r="K11">
            <v>238990</v>
          </cell>
        </row>
        <row r="13">
          <cell r="D13" t="str">
            <v>Loan Funds</v>
          </cell>
          <cell r="E13">
            <v>241009.147</v>
          </cell>
          <cell r="F13">
            <v>216218</v>
          </cell>
          <cell r="G13">
            <v>127610.48560000001</v>
          </cell>
          <cell r="H13">
            <v>527963</v>
          </cell>
          <cell r="I13">
            <v>584837.63260000001</v>
          </cell>
          <cell r="J13">
            <v>56874.632600000012</v>
          </cell>
          <cell r="K13">
            <v>572990</v>
          </cell>
        </row>
        <row r="15">
          <cell r="D15" t="str">
            <v>Capital Employed</v>
          </cell>
          <cell r="E15">
            <v>479992</v>
          </cell>
          <cell r="F15">
            <v>312139</v>
          </cell>
          <cell r="G15">
            <v>153837</v>
          </cell>
          <cell r="H15">
            <v>981943</v>
          </cell>
          <cell r="I15">
            <v>945968</v>
          </cell>
          <cell r="J15">
            <v>-35975</v>
          </cell>
          <cell r="K15">
            <v>999099</v>
          </cell>
        </row>
        <row r="16">
          <cell r="C16" t="str">
            <v>Application</v>
          </cell>
          <cell r="D16" t="str">
            <v>Net Fixed Assets</v>
          </cell>
          <cell r="E16">
            <v>247509</v>
          </cell>
          <cell r="F16">
            <v>168547</v>
          </cell>
          <cell r="G16">
            <v>110695</v>
          </cell>
          <cell r="H16">
            <v>531717</v>
          </cell>
          <cell r="I16">
            <v>526751</v>
          </cell>
          <cell r="J16">
            <v>-4966</v>
          </cell>
          <cell r="K16">
            <v>572994</v>
          </cell>
        </row>
        <row r="18">
          <cell r="D18" t="str">
            <v xml:space="preserve">  Current Assets</v>
          </cell>
        </row>
        <row r="19">
          <cell r="D19" t="str">
            <v xml:space="preserve">       Inventories</v>
          </cell>
          <cell r="E19">
            <v>61977</v>
          </cell>
          <cell r="F19">
            <v>49672</v>
          </cell>
          <cell r="G19">
            <v>30849</v>
          </cell>
          <cell r="H19">
            <v>140700</v>
          </cell>
          <cell r="I19">
            <v>142498</v>
          </cell>
          <cell r="J19">
            <v>1798</v>
          </cell>
          <cell r="K19">
            <v>171148</v>
          </cell>
        </row>
        <row r="20">
          <cell r="D20" t="str">
            <v xml:space="preserve">      Sundry Debtors</v>
          </cell>
          <cell r="E20">
            <v>168926</v>
          </cell>
          <cell r="F20">
            <v>165600</v>
          </cell>
          <cell r="G20">
            <v>44000</v>
          </cell>
          <cell r="H20">
            <v>450000</v>
          </cell>
          <cell r="I20">
            <v>378526</v>
          </cell>
          <cell r="J20">
            <v>-71474</v>
          </cell>
          <cell r="K20">
            <v>425530</v>
          </cell>
        </row>
        <row r="21">
          <cell r="D21" t="str">
            <v xml:space="preserve">      Other Current Assets</v>
          </cell>
          <cell r="E21">
            <v>13288</v>
          </cell>
          <cell r="F21">
            <v>7550</v>
          </cell>
          <cell r="G21">
            <v>2500</v>
          </cell>
          <cell r="H21">
            <v>44600</v>
          </cell>
          <cell r="I21">
            <v>23338</v>
          </cell>
          <cell r="J21">
            <v>-21262</v>
          </cell>
          <cell r="K21">
            <v>75695</v>
          </cell>
        </row>
        <row r="23">
          <cell r="D23" t="str">
            <v xml:space="preserve">  Gross Current Assets</v>
          </cell>
          <cell r="E23">
            <v>244191</v>
          </cell>
          <cell r="F23">
            <v>222822</v>
          </cell>
          <cell r="G23">
            <v>77349</v>
          </cell>
          <cell r="H23">
            <v>635300</v>
          </cell>
          <cell r="I23">
            <v>544362</v>
          </cell>
          <cell r="J23">
            <v>-90938</v>
          </cell>
          <cell r="K23">
            <v>672373</v>
          </cell>
        </row>
        <row r="25">
          <cell r="D25" t="str">
            <v xml:space="preserve">  Less Current Liabilities</v>
          </cell>
          <cell r="E25">
            <v>158222</v>
          </cell>
          <cell r="F25">
            <v>79230</v>
          </cell>
          <cell r="G25">
            <v>34207</v>
          </cell>
          <cell r="H25">
            <v>271140</v>
          </cell>
          <cell r="I25">
            <v>271659</v>
          </cell>
          <cell r="J25">
            <v>519</v>
          </cell>
          <cell r="K25">
            <v>322642</v>
          </cell>
        </row>
        <row r="27">
          <cell r="D27" t="str">
            <v xml:space="preserve">  Net Current Assets</v>
          </cell>
          <cell r="E27">
            <v>85969</v>
          </cell>
          <cell r="F27">
            <v>143592</v>
          </cell>
          <cell r="G27">
            <v>43142</v>
          </cell>
          <cell r="H27">
            <v>364160</v>
          </cell>
          <cell r="I27">
            <v>272703</v>
          </cell>
          <cell r="J27">
            <v>-91457</v>
          </cell>
          <cell r="K27">
            <v>349731</v>
          </cell>
        </row>
        <row r="29">
          <cell r="D29" t="str">
            <v xml:space="preserve">  Deferred Revenue Exp.</v>
          </cell>
          <cell r="E29">
            <v>114102</v>
          </cell>
          <cell r="F29">
            <v>0</v>
          </cell>
          <cell r="G29">
            <v>0</v>
          </cell>
          <cell r="H29">
            <v>53542</v>
          </cell>
          <cell r="I29">
            <v>114102</v>
          </cell>
          <cell r="J29">
            <v>60560</v>
          </cell>
          <cell r="K29">
            <v>43962</v>
          </cell>
        </row>
        <row r="31">
          <cell r="D31" t="str">
            <v>Net Operating Assets</v>
          </cell>
          <cell r="E31">
            <v>447580</v>
          </cell>
          <cell r="F31">
            <v>312139</v>
          </cell>
          <cell r="G31">
            <v>153837</v>
          </cell>
          <cell r="H31">
            <v>949419</v>
          </cell>
          <cell r="I31">
            <v>913556</v>
          </cell>
          <cell r="J31">
            <v>-35863</v>
          </cell>
          <cell r="K31">
            <v>966687</v>
          </cell>
        </row>
        <row r="33">
          <cell r="D33" t="str">
            <v>Investments</v>
          </cell>
          <cell r="E33">
            <v>32412</v>
          </cell>
          <cell r="F33">
            <v>0</v>
          </cell>
          <cell r="G33">
            <v>0</v>
          </cell>
          <cell r="H33">
            <v>32524</v>
          </cell>
          <cell r="I33">
            <v>32412</v>
          </cell>
          <cell r="J33">
            <v>-112</v>
          </cell>
          <cell r="K33">
            <v>32412</v>
          </cell>
        </row>
        <row r="35">
          <cell r="D35" t="str">
            <v>Capital Employed</v>
          </cell>
          <cell r="E35">
            <v>479992</v>
          </cell>
          <cell r="F35">
            <v>312139</v>
          </cell>
          <cell r="G35">
            <v>153837</v>
          </cell>
          <cell r="H35">
            <v>981943</v>
          </cell>
          <cell r="I35">
            <v>945968</v>
          </cell>
          <cell r="J35">
            <v>-35975</v>
          </cell>
          <cell r="K35">
            <v>999099</v>
          </cell>
        </row>
        <row r="37">
          <cell r="M37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CAP"/>
      <sheetName val="assliab 310301"/>
      <sheetName val="assliab july"/>
      <sheetName val="graphs"/>
      <sheetName val="wcest"/>
      <sheetName val="int sch"/>
      <sheetName val="pres"/>
      <sheetName val="cashflow"/>
      <sheetName val="intworking "/>
      <sheetName val="recaug "/>
      <sheetName val="Sheet3"/>
      <sheetName val="payable"/>
      <sheetName val="Receivable"/>
      <sheetName val="prslide"/>
      <sheetName val="MBR10a"/>
      <sheetName val="costof borrgs"/>
      <sheetName val="INVE"/>
      <sheetName val="RECANL"/>
      <sheetName val="working capital graphs"/>
      <sheetName val="receivables trend"/>
      <sheetName val="Sheet1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DB-WORKINGS"/>
      <sheetName val="SUMMARY"/>
      <sheetName val="summary-workings"/>
      <sheetName val="STFTR-elements"/>
      <sheetName val="TOPEXPAY-elements"/>
      <sheetName val="WTRPAY-elements"/>
      <sheetName val="wrkpay-elements"/>
      <sheetName val="STFPAY-elements"/>
      <sheetName val="EXETRPAY-elements"/>
      <sheetName val="EXEPAY-elements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MMYY</v>
          </cell>
          <cell r="C1" t="str">
            <v>PCODE</v>
          </cell>
          <cell r="D1" t="str">
            <v>DESCRIPTION</v>
          </cell>
          <cell r="E1" t="str">
            <v>AMOUNT</v>
          </cell>
        </row>
        <row r="2">
          <cell r="B2">
            <v>200005</v>
          </cell>
          <cell r="C2">
            <v>1000</v>
          </cell>
          <cell r="D2" t="str">
            <v>BASIC</v>
          </cell>
          <cell r="E2">
            <v>2600</v>
          </cell>
        </row>
        <row r="3">
          <cell r="A3">
            <v>1000</v>
          </cell>
          <cell r="B3">
            <v>200005</v>
          </cell>
          <cell r="C3" t="str">
            <v>1000 Total</v>
          </cell>
          <cell r="D3" t="str">
            <v>BASIC</v>
          </cell>
          <cell r="E3">
            <v>2600</v>
          </cell>
        </row>
        <row r="4">
          <cell r="B4">
            <v>200004</v>
          </cell>
          <cell r="C4">
            <v>1002</v>
          </cell>
          <cell r="D4" t="str">
            <v>STIPEND</v>
          </cell>
          <cell r="E4">
            <v>10600</v>
          </cell>
        </row>
        <row r="5">
          <cell r="B5">
            <v>200005</v>
          </cell>
          <cell r="C5">
            <v>1002</v>
          </cell>
          <cell r="D5" t="str">
            <v>STIPEND</v>
          </cell>
          <cell r="E5">
            <v>4989.92</v>
          </cell>
        </row>
        <row r="6">
          <cell r="B6">
            <v>200006</v>
          </cell>
          <cell r="C6">
            <v>1002</v>
          </cell>
          <cell r="D6" t="str">
            <v>STIPEND</v>
          </cell>
          <cell r="E6">
            <v>7600</v>
          </cell>
        </row>
        <row r="7">
          <cell r="B7">
            <v>200007</v>
          </cell>
          <cell r="C7">
            <v>1002</v>
          </cell>
          <cell r="D7" t="str">
            <v>STIPEND</v>
          </cell>
          <cell r="E7">
            <v>7597.14</v>
          </cell>
        </row>
        <row r="8">
          <cell r="B8">
            <v>200008</v>
          </cell>
          <cell r="C8">
            <v>1002</v>
          </cell>
          <cell r="D8" t="str">
            <v>STIPEND</v>
          </cell>
          <cell r="E8">
            <v>8100</v>
          </cell>
        </row>
        <row r="9">
          <cell r="B9">
            <v>200009</v>
          </cell>
          <cell r="C9">
            <v>1002</v>
          </cell>
          <cell r="D9" t="str">
            <v>STIPEND</v>
          </cell>
          <cell r="E9">
            <v>8100</v>
          </cell>
        </row>
        <row r="10">
          <cell r="B10">
            <v>200010</v>
          </cell>
          <cell r="C10">
            <v>1002</v>
          </cell>
          <cell r="D10" t="str">
            <v>STIPEND</v>
          </cell>
          <cell r="E10">
            <v>8100</v>
          </cell>
        </row>
        <row r="11">
          <cell r="B11">
            <v>200011</v>
          </cell>
          <cell r="C11">
            <v>1002</v>
          </cell>
          <cell r="D11" t="str">
            <v>STIPEND</v>
          </cell>
          <cell r="E11">
            <v>5416.67</v>
          </cell>
        </row>
        <row r="12">
          <cell r="B12">
            <v>200012</v>
          </cell>
          <cell r="C12">
            <v>1002</v>
          </cell>
          <cell r="D12" t="str">
            <v>STIPEND</v>
          </cell>
          <cell r="E12">
            <v>5419.35</v>
          </cell>
        </row>
        <row r="13">
          <cell r="B13">
            <v>200101</v>
          </cell>
          <cell r="C13">
            <v>1002</v>
          </cell>
          <cell r="D13" t="str">
            <v>STIPEND</v>
          </cell>
          <cell r="E13">
            <v>3564.52</v>
          </cell>
        </row>
        <row r="14">
          <cell r="A14">
            <v>1000</v>
          </cell>
          <cell r="B14">
            <v>200102</v>
          </cell>
          <cell r="C14">
            <v>1002</v>
          </cell>
          <cell r="D14" t="str">
            <v>STIPEND</v>
          </cell>
          <cell r="E14">
            <v>3000</v>
          </cell>
        </row>
        <row r="15">
          <cell r="B15">
            <v>200103</v>
          </cell>
          <cell r="C15">
            <v>1002</v>
          </cell>
          <cell r="D15" t="str">
            <v>STIPEND</v>
          </cell>
          <cell r="E15">
            <v>3000</v>
          </cell>
        </row>
        <row r="16">
          <cell r="A16">
            <v>1002</v>
          </cell>
          <cell r="B16">
            <v>200005</v>
          </cell>
          <cell r="C16" t="str">
            <v>1002 Total</v>
          </cell>
          <cell r="D16" t="str">
            <v>STIPEND</v>
          </cell>
          <cell r="E16">
            <v>75487.600000000006</v>
          </cell>
        </row>
        <row r="17">
          <cell r="B17">
            <v>200004</v>
          </cell>
          <cell r="C17">
            <v>1020</v>
          </cell>
          <cell r="D17" t="str">
            <v>HOUSE RENT ALLOW</v>
          </cell>
          <cell r="E17">
            <v>1200</v>
          </cell>
        </row>
        <row r="18">
          <cell r="B18">
            <v>200005</v>
          </cell>
          <cell r="C18">
            <v>1020</v>
          </cell>
          <cell r="D18" t="str">
            <v>HOUSE RENT ALLOW</v>
          </cell>
          <cell r="E18">
            <v>700</v>
          </cell>
        </row>
        <row r="19">
          <cell r="B19">
            <v>200006</v>
          </cell>
          <cell r="C19">
            <v>1020</v>
          </cell>
          <cell r="D19" t="str">
            <v>HOUSE RENT ALLOW</v>
          </cell>
          <cell r="E19">
            <v>700</v>
          </cell>
        </row>
        <row r="20">
          <cell r="B20">
            <v>200007</v>
          </cell>
          <cell r="C20">
            <v>1020</v>
          </cell>
          <cell r="D20" t="str">
            <v>HOUSE RENT ALLOW</v>
          </cell>
          <cell r="E20">
            <v>700</v>
          </cell>
        </row>
        <row r="21">
          <cell r="B21">
            <v>200008</v>
          </cell>
          <cell r="C21">
            <v>1020</v>
          </cell>
          <cell r="D21" t="str">
            <v>HOUSE RENT ALLOW</v>
          </cell>
          <cell r="E21">
            <v>700</v>
          </cell>
        </row>
        <row r="22">
          <cell r="B22">
            <v>200009</v>
          </cell>
          <cell r="C22">
            <v>1020</v>
          </cell>
          <cell r="D22" t="str">
            <v>HOUSE RENT ALLOW</v>
          </cell>
          <cell r="E22">
            <v>700</v>
          </cell>
        </row>
        <row r="23">
          <cell r="B23">
            <v>200010</v>
          </cell>
          <cell r="C23">
            <v>1020</v>
          </cell>
          <cell r="D23" t="str">
            <v>HOUSE RENT ALLOW</v>
          </cell>
          <cell r="E23">
            <v>700</v>
          </cell>
        </row>
        <row r="24">
          <cell r="A24">
            <v>1020</v>
          </cell>
          <cell r="B24">
            <v>200101</v>
          </cell>
          <cell r="C24" t="str">
            <v>1020 Total</v>
          </cell>
          <cell r="D24" t="str">
            <v>HOUSE RENT ALLOW</v>
          </cell>
          <cell r="E24">
            <v>5400</v>
          </cell>
        </row>
        <row r="25">
          <cell r="A25" t="str">
            <v/>
          </cell>
          <cell r="B25">
            <v>200006</v>
          </cell>
          <cell r="C25">
            <v>1080</v>
          </cell>
          <cell r="D25" t="str">
            <v>OVER TIME</v>
          </cell>
          <cell r="E25">
            <v>548.33000000000004</v>
          </cell>
        </row>
        <row r="26">
          <cell r="A26" t="str">
            <v/>
          </cell>
          <cell r="B26">
            <v>200011</v>
          </cell>
          <cell r="C26">
            <v>1080</v>
          </cell>
          <cell r="D26" t="str">
            <v>OVER TIME</v>
          </cell>
          <cell r="E26">
            <v>283.33</v>
          </cell>
        </row>
        <row r="27">
          <cell r="A27" t="str">
            <v/>
          </cell>
          <cell r="B27">
            <v>200101</v>
          </cell>
          <cell r="C27">
            <v>1080</v>
          </cell>
          <cell r="D27" t="str">
            <v>OVER TIME</v>
          </cell>
          <cell r="E27">
            <v>193.55</v>
          </cell>
        </row>
        <row r="28">
          <cell r="A28" t="str">
            <v/>
          </cell>
          <cell r="B28">
            <v>200103</v>
          </cell>
          <cell r="C28">
            <v>1080</v>
          </cell>
          <cell r="D28" t="str">
            <v>OVER TIME</v>
          </cell>
          <cell r="E28">
            <v>193.55</v>
          </cell>
        </row>
        <row r="29">
          <cell r="A29">
            <v>1080</v>
          </cell>
          <cell r="B29">
            <v>200005</v>
          </cell>
          <cell r="C29" t="str">
            <v>1080 Total</v>
          </cell>
          <cell r="D29" t="str">
            <v>OVER TIME</v>
          </cell>
          <cell r="E29">
            <v>1218.76</v>
          </cell>
        </row>
        <row r="30">
          <cell r="A30" t="str">
            <v/>
          </cell>
          <cell r="B30">
            <v>200004</v>
          </cell>
          <cell r="C30">
            <v>1100</v>
          </cell>
          <cell r="D30" t="str">
            <v>CONV. ALLOW.</v>
          </cell>
          <cell r="E30">
            <v>1200</v>
          </cell>
        </row>
        <row r="31">
          <cell r="A31" t="str">
            <v/>
          </cell>
          <cell r="B31">
            <v>200005</v>
          </cell>
          <cell r="C31">
            <v>1100</v>
          </cell>
          <cell r="D31" t="str">
            <v>CONV. ALLOW.</v>
          </cell>
          <cell r="E31">
            <v>700</v>
          </cell>
        </row>
        <row r="32">
          <cell r="A32" t="str">
            <v/>
          </cell>
          <cell r="B32">
            <v>200006</v>
          </cell>
          <cell r="C32">
            <v>1100</v>
          </cell>
          <cell r="D32" t="str">
            <v>CONV. ALLOW.</v>
          </cell>
          <cell r="E32">
            <v>700</v>
          </cell>
        </row>
        <row r="33">
          <cell r="A33" t="str">
            <v/>
          </cell>
          <cell r="B33">
            <v>200007</v>
          </cell>
          <cell r="C33">
            <v>1100</v>
          </cell>
          <cell r="D33" t="str">
            <v>CONV. ALLOW.</v>
          </cell>
          <cell r="E33">
            <v>700</v>
          </cell>
        </row>
        <row r="34">
          <cell r="A34" t="str">
            <v/>
          </cell>
          <cell r="B34">
            <v>200008</v>
          </cell>
          <cell r="C34">
            <v>1100</v>
          </cell>
          <cell r="D34" t="str">
            <v>CONV. ALLOW.</v>
          </cell>
          <cell r="E34">
            <v>700</v>
          </cell>
        </row>
        <row r="35">
          <cell r="A35" t="str">
            <v/>
          </cell>
          <cell r="B35">
            <v>200009</v>
          </cell>
          <cell r="C35">
            <v>1100</v>
          </cell>
          <cell r="D35" t="str">
            <v>CONV. ALLOW.</v>
          </cell>
          <cell r="E35">
            <v>700</v>
          </cell>
        </row>
        <row r="36">
          <cell r="A36" t="str">
            <v/>
          </cell>
          <cell r="B36">
            <v>200010</v>
          </cell>
          <cell r="C36">
            <v>1100</v>
          </cell>
          <cell r="D36" t="str">
            <v>CONV. ALLOW.</v>
          </cell>
          <cell r="E36">
            <v>700</v>
          </cell>
        </row>
        <row r="37">
          <cell r="A37">
            <v>1100</v>
          </cell>
          <cell r="B37">
            <v>200101</v>
          </cell>
          <cell r="C37" t="str">
            <v>1100 Total</v>
          </cell>
          <cell r="D37" t="str">
            <v>CONV. ALLOW.</v>
          </cell>
          <cell r="E37">
            <v>5400</v>
          </cell>
        </row>
        <row r="38">
          <cell r="A38" t="str">
            <v/>
          </cell>
          <cell r="B38">
            <v>200008</v>
          </cell>
          <cell r="C38">
            <v>1110</v>
          </cell>
          <cell r="D38" t="str">
            <v>LUNCH ALLOW.</v>
          </cell>
          <cell r="E38">
            <v>20</v>
          </cell>
        </row>
        <row r="39">
          <cell r="A39" t="str">
            <v/>
          </cell>
          <cell r="B39">
            <v>200009</v>
          </cell>
          <cell r="C39">
            <v>1110</v>
          </cell>
          <cell r="D39" t="str">
            <v>LUNCH ALLOW.</v>
          </cell>
          <cell r="E39">
            <v>20</v>
          </cell>
        </row>
        <row r="40">
          <cell r="A40">
            <v>1110</v>
          </cell>
          <cell r="C40" t="str">
            <v>1110 Total</v>
          </cell>
          <cell r="D40" t="str">
            <v>LUNCH ALLOW.</v>
          </cell>
          <cell r="E40">
            <v>40</v>
          </cell>
        </row>
        <row r="41">
          <cell r="B41">
            <v>200006</v>
          </cell>
          <cell r="C41" t="str">
            <v>Grand Total</v>
          </cell>
          <cell r="D41" t="str">
            <v>AMENITIES ALLOW.</v>
          </cell>
          <cell r="E41">
            <v>90146.360000000015</v>
          </cell>
        </row>
      </sheetData>
      <sheetData sheetId="4" refreshError="1">
        <row r="1">
          <cell r="B1" t="str">
            <v>MMYY</v>
          </cell>
        </row>
        <row r="2">
          <cell r="B2" t="str">
            <v>MMYY</v>
          </cell>
          <cell r="C2" t="str">
            <v>PCODE</v>
          </cell>
          <cell r="D2" t="str">
            <v>DESCRIPTION</v>
          </cell>
          <cell r="E2" t="str">
            <v>AMOUNT</v>
          </cell>
        </row>
        <row r="3">
          <cell r="B3">
            <v>200004</v>
          </cell>
          <cell r="C3">
            <v>1000</v>
          </cell>
          <cell r="D3" t="str">
            <v>BASIC</v>
          </cell>
          <cell r="E3">
            <v>530083.32999999996</v>
          </cell>
        </row>
        <row r="4">
          <cell r="B4">
            <v>200005</v>
          </cell>
          <cell r="C4">
            <v>1000</v>
          </cell>
          <cell r="D4" t="str">
            <v>BASIC</v>
          </cell>
          <cell r="E4">
            <v>515474.72</v>
          </cell>
        </row>
        <row r="5">
          <cell r="B5">
            <v>200006</v>
          </cell>
          <cell r="C5">
            <v>1000</v>
          </cell>
          <cell r="D5" t="str">
            <v>BASIC</v>
          </cell>
          <cell r="E5">
            <v>548386.67000000004</v>
          </cell>
        </row>
        <row r="6">
          <cell r="B6">
            <v>200007</v>
          </cell>
          <cell r="C6">
            <v>1000</v>
          </cell>
          <cell r="D6" t="str">
            <v>BASIC</v>
          </cell>
          <cell r="E6">
            <v>612335.49</v>
          </cell>
        </row>
        <row r="7">
          <cell r="B7">
            <v>200008</v>
          </cell>
          <cell r="C7">
            <v>1000</v>
          </cell>
          <cell r="D7" t="str">
            <v>BASIC</v>
          </cell>
          <cell r="E7">
            <v>556900</v>
          </cell>
        </row>
        <row r="8">
          <cell r="B8">
            <v>200009</v>
          </cell>
          <cell r="C8">
            <v>1000</v>
          </cell>
          <cell r="D8" t="str">
            <v>BASIC</v>
          </cell>
          <cell r="E8">
            <v>547400</v>
          </cell>
        </row>
        <row r="9">
          <cell r="B9">
            <v>200010</v>
          </cell>
          <cell r="C9">
            <v>1000</v>
          </cell>
          <cell r="D9" t="str">
            <v>BASIC</v>
          </cell>
          <cell r="E9">
            <v>532890.31999999995</v>
          </cell>
        </row>
        <row r="10">
          <cell r="B10">
            <v>200011</v>
          </cell>
          <cell r="C10">
            <v>1000</v>
          </cell>
          <cell r="D10" t="str">
            <v>BASIC</v>
          </cell>
          <cell r="E10">
            <v>528703.32999999996</v>
          </cell>
        </row>
        <row r="11">
          <cell r="B11">
            <v>200012</v>
          </cell>
          <cell r="C11">
            <v>1000</v>
          </cell>
          <cell r="D11" t="str">
            <v>BASIC</v>
          </cell>
          <cell r="E11">
            <v>516593.55</v>
          </cell>
        </row>
        <row r="12">
          <cell r="B12">
            <v>200101</v>
          </cell>
          <cell r="C12">
            <v>1000</v>
          </cell>
          <cell r="D12" t="str">
            <v>BASIC</v>
          </cell>
          <cell r="E12">
            <v>509767.74</v>
          </cell>
        </row>
        <row r="13">
          <cell r="B13">
            <v>200102</v>
          </cell>
          <cell r="C13">
            <v>1000</v>
          </cell>
          <cell r="D13" t="str">
            <v>BASIC</v>
          </cell>
          <cell r="E13">
            <v>483478.57</v>
          </cell>
        </row>
        <row r="14">
          <cell r="A14">
            <v>1000</v>
          </cell>
          <cell r="B14">
            <v>200103</v>
          </cell>
          <cell r="C14">
            <v>1000</v>
          </cell>
          <cell r="D14" t="str">
            <v>BASIC</v>
          </cell>
          <cell r="E14">
            <v>508800</v>
          </cell>
        </row>
        <row r="15">
          <cell r="A15">
            <v>1000</v>
          </cell>
          <cell r="B15">
            <v>200004</v>
          </cell>
          <cell r="C15" t="str">
            <v>1000 Total</v>
          </cell>
          <cell r="D15" t="str">
            <v>BASIC</v>
          </cell>
          <cell r="E15">
            <v>6390813.7199999997</v>
          </cell>
        </row>
        <row r="16">
          <cell r="A16" t="str">
            <v/>
          </cell>
          <cell r="B16">
            <v>200004</v>
          </cell>
          <cell r="C16">
            <v>1020</v>
          </cell>
          <cell r="D16" t="str">
            <v>HOUSE RENT ALLOW</v>
          </cell>
          <cell r="E16">
            <v>305330</v>
          </cell>
        </row>
        <row r="17">
          <cell r="A17" t="str">
            <v/>
          </cell>
          <cell r="B17">
            <v>200005</v>
          </cell>
          <cell r="C17">
            <v>1020</v>
          </cell>
          <cell r="D17" t="str">
            <v>HOUSE RENT ALLOW</v>
          </cell>
          <cell r="E17">
            <v>291658.39</v>
          </cell>
        </row>
        <row r="18">
          <cell r="A18" t="str">
            <v/>
          </cell>
          <cell r="B18">
            <v>200006</v>
          </cell>
          <cell r="C18">
            <v>1020</v>
          </cell>
          <cell r="D18" t="str">
            <v>HOUSE RENT ALLOW</v>
          </cell>
          <cell r="E18">
            <v>306360</v>
          </cell>
        </row>
        <row r="19">
          <cell r="A19" t="str">
            <v/>
          </cell>
          <cell r="B19">
            <v>200007</v>
          </cell>
          <cell r="C19">
            <v>1020</v>
          </cell>
          <cell r="D19" t="str">
            <v>HOUSE RENT ALLOW</v>
          </cell>
          <cell r="E19">
            <v>343401.29</v>
          </cell>
        </row>
        <row r="20">
          <cell r="A20" t="str">
            <v/>
          </cell>
          <cell r="B20">
            <v>200008</v>
          </cell>
          <cell r="C20">
            <v>1020</v>
          </cell>
          <cell r="D20" t="str">
            <v>HOUSE RENT ALLOW</v>
          </cell>
          <cell r="E20">
            <v>310140</v>
          </cell>
        </row>
        <row r="21">
          <cell r="A21" t="str">
            <v/>
          </cell>
          <cell r="B21">
            <v>200009</v>
          </cell>
          <cell r="C21">
            <v>1020</v>
          </cell>
          <cell r="D21" t="str">
            <v>HOUSE RENT ALLOW</v>
          </cell>
          <cell r="E21">
            <v>304440</v>
          </cell>
        </row>
        <row r="22">
          <cell r="A22" t="str">
            <v/>
          </cell>
          <cell r="B22">
            <v>200010</v>
          </cell>
          <cell r="C22">
            <v>1020</v>
          </cell>
          <cell r="D22" t="str">
            <v>HOUSE RENT ALLOW</v>
          </cell>
          <cell r="E22">
            <v>295980</v>
          </cell>
        </row>
        <row r="23">
          <cell r="A23" t="str">
            <v/>
          </cell>
          <cell r="B23">
            <v>200011</v>
          </cell>
          <cell r="C23">
            <v>1020</v>
          </cell>
          <cell r="D23" t="str">
            <v>HOUSE RENT ALLOW</v>
          </cell>
          <cell r="E23">
            <v>297420</v>
          </cell>
        </row>
        <row r="24">
          <cell r="A24" t="str">
            <v/>
          </cell>
          <cell r="B24">
            <v>200012</v>
          </cell>
          <cell r="C24">
            <v>1020</v>
          </cell>
          <cell r="D24" t="str">
            <v>HOUSE RENT ALLOW</v>
          </cell>
          <cell r="E24">
            <v>287940</v>
          </cell>
        </row>
        <row r="25">
          <cell r="A25" t="str">
            <v/>
          </cell>
          <cell r="B25">
            <v>200101</v>
          </cell>
          <cell r="C25">
            <v>1020</v>
          </cell>
          <cell r="D25" t="str">
            <v>HOUSE RENT ALLOW</v>
          </cell>
          <cell r="E25">
            <v>286700</v>
          </cell>
        </row>
        <row r="26">
          <cell r="A26" t="str">
            <v/>
          </cell>
          <cell r="B26">
            <v>200102</v>
          </cell>
          <cell r="C26">
            <v>1020</v>
          </cell>
          <cell r="D26" t="str">
            <v>HOUSE RENT ALLOW</v>
          </cell>
          <cell r="E26">
            <v>272087</v>
          </cell>
        </row>
        <row r="27">
          <cell r="A27" t="str">
            <v/>
          </cell>
          <cell r="B27">
            <v>200103</v>
          </cell>
          <cell r="C27">
            <v>1020</v>
          </cell>
          <cell r="D27" t="str">
            <v>HOUSE RENT ALLOW</v>
          </cell>
          <cell r="E27">
            <v>287280</v>
          </cell>
        </row>
        <row r="28">
          <cell r="A28">
            <v>1020</v>
          </cell>
          <cell r="B28">
            <v>200004</v>
          </cell>
          <cell r="C28" t="str">
            <v>1020 Total</v>
          </cell>
          <cell r="D28" t="str">
            <v>HOUSE RENT ALLOW</v>
          </cell>
          <cell r="E28">
            <v>3588736.6799999997</v>
          </cell>
        </row>
        <row r="29">
          <cell r="A29" t="str">
            <v/>
          </cell>
          <cell r="B29">
            <v>200004</v>
          </cell>
          <cell r="C29">
            <v>1060</v>
          </cell>
          <cell r="D29" t="str">
            <v>EDUCATION ALLOW.</v>
          </cell>
          <cell r="E29">
            <v>12501.31</v>
          </cell>
        </row>
        <row r="30">
          <cell r="A30" t="str">
            <v/>
          </cell>
          <cell r="B30">
            <v>200005</v>
          </cell>
          <cell r="C30">
            <v>1060</v>
          </cell>
          <cell r="D30" t="str">
            <v>EDUCATION ALLOW.</v>
          </cell>
          <cell r="E30">
            <v>11929.3</v>
          </cell>
        </row>
        <row r="31">
          <cell r="A31" t="str">
            <v/>
          </cell>
          <cell r="B31">
            <v>200006</v>
          </cell>
          <cell r="C31">
            <v>1060</v>
          </cell>
          <cell r="D31" t="str">
            <v>EDUCATION ALLOW.</v>
          </cell>
          <cell r="E31">
            <v>11983.33</v>
          </cell>
        </row>
        <row r="32">
          <cell r="A32" t="str">
            <v/>
          </cell>
          <cell r="B32">
            <v>200007</v>
          </cell>
          <cell r="C32">
            <v>1060</v>
          </cell>
          <cell r="D32" t="str">
            <v>EDUCATION ALLOW.</v>
          </cell>
          <cell r="E32">
            <v>11853.22</v>
          </cell>
        </row>
        <row r="33">
          <cell r="A33" t="str">
            <v/>
          </cell>
          <cell r="B33">
            <v>200008</v>
          </cell>
          <cell r="C33">
            <v>1060</v>
          </cell>
          <cell r="D33" t="str">
            <v>EDUCATION ALLOW.</v>
          </cell>
          <cell r="E33">
            <v>11900</v>
          </cell>
        </row>
        <row r="34">
          <cell r="A34" t="str">
            <v/>
          </cell>
          <cell r="B34">
            <v>200009</v>
          </cell>
          <cell r="C34">
            <v>1060</v>
          </cell>
          <cell r="D34" t="str">
            <v>EDUCATION ALLOW.</v>
          </cell>
          <cell r="E34">
            <v>11650</v>
          </cell>
        </row>
        <row r="35">
          <cell r="A35" t="str">
            <v/>
          </cell>
          <cell r="B35">
            <v>200010</v>
          </cell>
          <cell r="C35">
            <v>1060</v>
          </cell>
          <cell r="D35" t="str">
            <v>EDUCATION ALLOW.</v>
          </cell>
          <cell r="E35">
            <v>11416.94</v>
          </cell>
        </row>
        <row r="36">
          <cell r="A36" t="str">
            <v/>
          </cell>
          <cell r="B36">
            <v>200011</v>
          </cell>
          <cell r="C36">
            <v>1060</v>
          </cell>
          <cell r="D36" t="str">
            <v>EDUCATION ALLOW.</v>
          </cell>
          <cell r="E36">
            <v>11288.33</v>
          </cell>
        </row>
        <row r="37">
          <cell r="A37" t="str">
            <v/>
          </cell>
          <cell r="B37">
            <v>200012</v>
          </cell>
          <cell r="C37">
            <v>1060</v>
          </cell>
          <cell r="D37" t="str">
            <v>EDUCATION ALLOW.</v>
          </cell>
          <cell r="E37">
            <v>11025</v>
          </cell>
        </row>
        <row r="38">
          <cell r="A38" t="str">
            <v/>
          </cell>
          <cell r="B38">
            <v>200101</v>
          </cell>
          <cell r="C38">
            <v>1060</v>
          </cell>
          <cell r="D38" t="str">
            <v>EDUCATION ALLOW.</v>
          </cell>
          <cell r="E38">
            <v>10952.42</v>
          </cell>
        </row>
        <row r="39">
          <cell r="A39" t="str">
            <v/>
          </cell>
          <cell r="B39">
            <v>200102</v>
          </cell>
          <cell r="C39">
            <v>1060</v>
          </cell>
          <cell r="D39" t="str">
            <v>EDUCATION ALLOW.</v>
          </cell>
          <cell r="E39">
            <v>10428.57</v>
          </cell>
        </row>
        <row r="40">
          <cell r="A40" t="str">
            <v/>
          </cell>
          <cell r="B40">
            <v>200103</v>
          </cell>
          <cell r="C40">
            <v>1060</v>
          </cell>
          <cell r="D40" t="str">
            <v>EDUCATION ALLOW.</v>
          </cell>
          <cell r="E40">
            <v>10875</v>
          </cell>
        </row>
        <row r="41">
          <cell r="A41">
            <v>1060</v>
          </cell>
          <cell r="B41">
            <v>200004</v>
          </cell>
          <cell r="C41" t="str">
            <v>1060 Total</v>
          </cell>
          <cell r="D41" t="str">
            <v>EDUCATION ALLOW.</v>
          </cell>
          <cell r="E41">
            <v>137803.42000000001</v>
          </cell>
        </row>
        <row r="42">
          <cell r="A42" t="str">
            <v/>
          </cell>
          <cell r="B42">
            <v>200004</v>
          </cell>
          <cell r="C42">
            <v>1100</v>
          </cell>
          <cell r="D42" t="str">
            <v>CONV. ALLOW.</v>
          </cell>
          <cell r="E42">
            <v>28500</v>
          </cell>
        </row>
        <row r="43">
          <cell r="A43" t="str">
            <v/>
          </cell>
          <cell r="B43">
            <v>200005</v>
          </cell>
          <cell r="C43">
            <v>1100</v>
          </cell>
          <cell r="D43" t="str">
            <v>CONV. ALLOW.</v>
          </cell>
          <cell r="E43">
            <v>30604.84</v>
          </cell>
        </row>
        <row r="44">
          <cell r="A44" t="str">
            <v/>
          </cell>
          <cell r="B44">
            <v>200006</v>
          </cell>
          <cell r="C44">
            <v>1100</v>
          </cell>
          <cell r="D44" t="str">
            <v>CONV. ALLOW.</v>
          </cell>
          <cell r="E44">
            <v>28650</v>
          </cell>
        </row>
        <row r="45">
          <cell r="A45" t="str">
            <v/>
          </cell>
          <cell r="B45">
            <v>200007</v>
          </cell>
          <cell r="C45">
            <v>1100</v>
          </cell>
          <cell r="D45" t="str">
            <v>CONV. ALLOW.</v>
          </cell>
          <cell r="E45">
            <v>30604.84</v>
          </cell>
        </row>
        <row r="46">
          <cell r="A46" t="str">
            <v/>
          </cell>
          <cell r="B46">
            <v>200008</v>
          </cell>
          <cell r="C46">
            <v>1100</v>
          </cell>
          <cell r="D46" t="str">
            <v>CONV. ALLOW.</v>
          </cell>
          <cell r="E46">
            <v>29250</v>
          </cell>
        </row>
        <row r="47">
          <cell r="A47" t="str">
            <v/>
          </cell>
          <cell r="B47">
            <v>200009</v>
          </cell>
          <cell r="C47">
            <v>1100</v>
          </cell>
          <cell r="D47" t="str">
            <v>CONV. ALLOW.</v>
          </cell>
          <cell r="E47">
            <v>27000</v>
          </cell>
        </row>
        <row r="48">
          <cell r="A48" t="str">
            <v/>
          </cell>
          <cell r="B48">
            <v>200010</v>
          </cell>
          <cell r="C48">
            <v>1100</v>
          </cell>
          <cell r="D48" t="str">
            <v>CONV. ALLOW.</v>
          </cell>
          <cell r="E48">
            <v>26927.42</v>
          </cell>
        </row>
        <row r="49">
          <cell r="A49" t="str">
            <v/>
          </cell>
          <cell r="B49">
            <v>200011</v>
          </cell>
          <cell r="C49">
            <v>1100</v>
          </cell>
          <cell r="D49" t="str">
            <v>CONV. ALLOW.</v>
          </cell>
          <cell r="E49">
            <v>26850</v>
          </cell>
        </row>
        <row r="50">
          <cell r="A50" t="str">
            <v/>
          </cell>
          <cell r="B50">
            <v>200012</v>
          </cell>
          <cell r="C50">
            <v>1100</v>
          </cell>
          <cell r="D50" t="str">
            <v>CONV. ALLOW.</v>
          </cell>
          <cell r="E50">
            <v>27000</v>
          </cell>
        </row>
        <row r="51">
          <cell r="A51" t="str">
            <v/>
          </cell>
          <cell r="B51">
            <v>200101</v>
          </cell>
          <cell r="C51">
            <v>1100</v>
          </cell>
          <cell r="D51" t="str">
            <v>CONV. ALLOW.</v>
          </cell>
          <cell r="E51">
            <v>29250</v>
          </cell>
        </row>
        <row r="52">
          <cell r="A52" t="str">
            <v/>
          </cell>
          <cell r="B52">
            <v>200102</v>
          </cell>
          <cell r="C52">
            <v>1100</v>
          </cell>
          <cell r="D52" t="str">
            <v>CONV. ALLOW.</v>
          </cell>
          <cell r="E52">
            <v>29250</v>
          </cell>
        </row>
        <row r="53">
          <cell r="A53" t="str">
            <v/>
          </cell>
          <cell r="B53">
            <v>200103</v>
          </cell>
          <cell r="C53">
            <v>1100</v>
          </cell>
          <cell r="D53" t="str">
            <v>CONV. ALLOW.</v>
          </cell>
          <cell r="E53">
            <v>29250</v>
          </cell>
        </row>
        <row r="54">
          <cell r="A54">
            <v>1100</v>
          </cell>
          <cell r="B54">
            <v>200004</v>
          </cell>
          <cell r="C54" t="str">
            <v>1100 Total</v>
          </cell>
          <cell r="D54" t="str">
            <v>CONV. ALLOW.</v>
          </cell>
          <cell r="E54">
            <v>343137.1</v>
          </cell>
        </row>
        <row r="55">
          <cell r="A55" t="str">
            <v/>
          </cell>
          <cell r="B55">
            <v>200004</v>
          </cell>
          <cell r="C55">
            <v>1150</v>
          </cell>
          <cell r="D55" t="str">
            <v>SPL. ALLOW.</v>
          </cell>
          <cell r="E55">
            <v>108778.33</v>
          </cell>
        </row>
        <row r="56">
          <cell r="A56" t="str">
            <v/>
          </cell>
          <cell r="B56">
            <v>200005</v>
          </cell>
          <cell r="C56">
            <v>1150</v>
          </cell>
          <cell r="D56" t="str">
            <v>SPL. ALLOW.</v>
          </cell>
          <cell r="E56">
            <v>115791.67</v>
          </cell>
        </row>
        <row r="57">
          <cell r="A57" t="str">
            <v/>
          </cell>
          <cell r="B57">
            <v>200006</v>
          </cell>
          <cell r="C57">
            <v>1150</v>
          </cell>
          <cell r="D57" t="str">
            <v>SPL. ALLOW.</v>
          </cell>
          <cell r="E57">
            <v>114800</v>
          </cell>
        </row>
        <row r="58">
          <cell r="A58" t="str">
            <v/>
          </cell>
          <cell r="B58">
            <v>200007</v>
          </cell>
          <cell r="C58">
            <v>1150</v>
          </cell>
          <cell r="D58" t="str">
            <v>SPL. ALLOW.</v>
          </cell>
          <cell r="E58">
            <v>161525.81</v>
          </cell>
        </row>
        <row r="59">
          <cell r="A59" t="str">
            <v/>
          </cell>
          <cell r="B59">
            <v>200008</v>
          </cell>
          <cell r="C59">
            <v>1150</v>
          </cell>
          <cell r="D59" t="str">
            <v>SPL. ALLOW.</v>
          </cell>
          <cell r="E59">
            <v>148300</v>
          </cell>
        </row>
        <row r="60">
          <cell r="A60" t="str">
            <v/>
          </cell>
          <cell r="B60">
            <v>200009</v>
          </cell>
          <cell r="C60">
            <v>1150</v>
          </cell>
          <cell r="D60" t="str">
            <v>SPL. ALLOW.</v>
          </cell>
          <cell r="E60">
            <v>136300</v>
          </cell>
        </row>
        <row r="61">
          <cell r="A61" t="str">
            <v/>
          </cell>
          <cell r="B61">
            <v>200010</v>
          </cell>
          <cell r="C61">
            <v>1150</v>
          </cell>
          <cell r="D61" t="str">
            <v>SPL. ALLOW.</v>
          </cell>
          <cell r="E61">
            <v>156050</v>
          </cell>
        </row>
        <row r="62">
          <cell r="A62" t="str">
            <v/>
          </cell>
          <cell r="B62">
            <v>200011</v>
          </cell>
          <cell r="C62">
            <v>1150</v>
          </cell>
          <cell r="D62" t="str">
            <v>SPL. ALLOW.</v>
          </cell>
          <cell r="E62">
            <v>144050</v>
          </cell>
        </row>
        <row r="63">
          <cell r="A63" t="str">
            <v/>
          </cell>
          <cell r="B63">
            <v>200012</v>
          </cell>
          <cell r="C63">
            <v>1150</v>
          </cell>
          <cell r="D63" t="str">
            <v>SPL. ALLOW.</v>
          </cell>
          <cell r="E63">
            <v>144050</v>
          </cell>
        </row>
        <row r="64">
          <cell r="A64" t="str">
            <v/>
          </cell>
          <cell r="B64">
            <v>200101</v>
          </cell>
          <cell r="C64">
            <v>1150</v>
          </cell>
          <cell r="D64" t="str">
            <v>SPL. ALLOW.</v>
          </cell>
          <cell r="E64">
            <v>144050</v>
          </cell>
        </row>
        <row r="65">
          <cell r="A65" t="str">
            <v/>
          </cell>
          <cell r="B65">
            <v>200102</v>
          </cell>
          <cell r="C65">
            <v>1150</v>
          </cell>
          <cell r="D65" t="str">
            <v>SPL. ALLOW.</v>
          </cell>
          <cell r="E65">
            <v>138469.64000000001</v>
          </cell>
        </row>
        <row r="66">
          <cell r="A66" t="str">
            <v/>
          </cell>
          <cell r="B66">
            <v>200103</v>
          </cell>
          <cell r="C66">
            <v>1150</v>
          </cell>
          <cell r="D66" t="str">
            <v>SPL. ALLOW.</v>
          </cell>
          <cell r="E66">
            <v>159050</v>
          </cell>
        </row>
        <row r="67">
          <cell r="A67">
            <v>1150</v>
          </cell>
          <cell r="B67">
            <v>200004</v>
          </cell>
          <cell r="C67" t="str">
            <v>1150 Total</v>
          </cell>
          <cell r="D67" t="str">
            <v>SPL. ALLOW.</v>
          </cell>
          <cell r="E67">
            <v>1671215.4500000002</v>
          </cell>
        </row>
        <row r="68">
          <cell r="A68" t="str">
            <v/>
          </cell>
          <cell r="B68">
            <v>200004</v>
          </cell>
          <cell r="C68">
            <v>1160</v>
          </cell>
          <cell r="D68" t="str">
            <v>SOFT FURNISHING.</v>
          </cell>
          <cell r="E68">
            <v>15671.83</v>
          </cell>
        </row>
        <row r="69">
          <cell r="A69" t="str">
            <v/>
          </cell>
          <cell r="B69">
            <v>200005</v>
          </cell>
          <cell r="C69">
            <v>1160</v>
          </cell>
          <cell r="D69" t="str">
            <v>SOFT FURNISHING.</v>
          </cell>
          <cell r="E69">
            <v>14935.62</v>
          </cell>
        </row>
        <row r="70">
          <cell r="A70" t="str">
            <v/>
          </cell>
          <cell r="B70">
            <v>200006</v>
          </cell>
          <cell r="C70">
            <v>1160</v>
          </cell>
          <cell r="D70" t="str">
            <v>SOFT FURNISHING.</v>
          </cell>
          <cell r="E70">
            <v>15213.33</v>
          </cell>
        </row>
        <row r="71">
          <cell r="A71" t="str">
            <v/>
          </cell>
          <cell r="B71">
            <v>200007</v>
          </cell>
          <cell r="C71">
            <v>1160</v>
          </cell>
          <cell r="D71" t="str">
            <v>SOFT FURNISHING.</v>
          </cell>
          <cell r="E71">
            <v>15540.81</v>
          </cell>
        </row>
        <row r="72">
          <cell r="A72" t="str">
            <v/>
          </cell>
          <cell r="B72">
            <v>200008</v>
          </cell>
          <cell r="C72">
            <v>1160</v>
          </cell>
          <cell r="D72" t="str">
            <v>SOFT FURNISHING.</v>
          </cell>
          <cell r="E72">
            <v>15115</v>
          </cell>
        </row>
        <row r="73">
          <cell r="A73" t="str">
            <v/>
          </cell>
          <cell r="B73">
            <v>200009</v>
          </cell>
          <cell r="C73">
            <v>1160</v>
          </cell>
          <cell r="D73" t="str">
            <v>SOFT FURNISHING.</v>
          </cell>
          <cell r="E73">
            <v>14865</v>
          </cell>
        </row>
        <row r="74">
          <cell r="A74" t="str">
            <v/>
          </cell>
          <cell r="B74">
            <v>200010</v>
          </cell>
          <cell r="C74">
            <v>1160</v>
          </cell>
          <cell r="D74" t="str">
            <v>SOFT FURNISHING.</v>
          </cell>
          <cell r="E74">
            <v>14421.94</v>
          </cell>
        </row>
        <row r="75">
          <cell r="A75" t="str">
            <v/>
          </cell>
          <cell r="B75">
            <v>200011</v>
          </cell>
          <cell r="C75">
            <v>1160</v>
          </cell>
          <cell r="D75" t="str">
            <v>SOFT FURNISHING.</v>
          </cell>
          <cell r="E75">
            <v>14251.33</v>
          </cell>
        </row>
        <row r="76">
          <cell r="A76" t="str">
            <v/>
          </cell>
          <cell r="B76">
            <v>200012</v>
          </cell>
          <cell r="C76">
            <v>1160</v>
          </cell>
          <cell r="D76" t="str">
            <v>SOFT FURNISHING.</v>
          </cell>
          <cell r="E76">
            <v>13890</v>
          </cell>
        </row>
        <row r="77">
          <cell r="A77" t="str">
            <v/>
          </cell>
          <cell r="B77">
            <v>200101</v>
          </cell>
          <cell r="C77">
            <v>1160</v>
          </cell>
          <cell r="D77" t="str">
            <v>SOFT FURNISHING.</v>
          </cell>
          <cell r="E77">
            <v>13704.52</v>
          </cell>
        </row>
        <row r="78">
          <cell r="A78" t="str">
            <v/>
          </cell>
          <cell r="B78">
            <v>200102</v>
          </cell>
          <cell r="C78">
            <v>1160</v>
          </cell>
          <cell r="D78" t="str">
            <v>SOFT FURNISHING.</v>
          </cell>
          <cell r="E78">
            <v>13041.96</v>
          </cell>
        </row>
        <row r="79">
          <cell r="A79" t="str">
            <v/>
          </cell>
          <cell r="B79">
            <v>200103</v>
          </cell>
          <cell r="C79">
            <v>1160</v>
          </cell>
          <cell r="D79" t="str">
            <v>SOFT FURNISHING.</v>
          </cell>
          <cell r="E79">
            <v>13600</v>
          </cell>
        </row>
        <row r="80">
          <cell r="A80">
            <v>1160</v>
          </cell>
          <cell r="B80">
            <v>200004</v>
          </cell>
          <cell r="C80" t="str">
            <v>1160 Total</v>
          </cell>
          <cell r="D80" t="str">
            <v>SOFT FURNISHING.</v>
          </cell>
          <cell r="E80">
            <v>174251.33999999997</v>
          </cell>
        </row>
        <row r="81">
          <cell r="A81" t="str">
            <v/>
          </cell>
          <cell r="B81">
            <v>200004</v>
          </cell>
          <cell r="C81">
            <v>1170</v>
          </cell>
          <cell r="D81" t="str">
            <v>SERVANT ALLOWANCE</v>
          </cell>
          <cell r="E81">
            <v>13715</v>
          </cell>
        </row>
        <row r="82">
          <cell r="A82" t="str">
            <v/>
          </cell>
          <cell r="B82">
            <v>200005</v>
          </cell>
          <cell r="C82">
            <v>1170</v>
          </cell>
          <cell r="D82" t="str">
            <v>SERVANT ALLOWANCE</v>
          </cell>
          <cell r="E82">
            <v>12505.65</v>
          </cell>
        </row>
        <row r="83">
          <cell r="A83" t="str">
            <v/>
          </cell>
          <cell r="B83">
            <v>200006</v>
          </cell>
          <cell r="C83">
            <v>1170</v>
          </cell>
          <cell r="D83" t="str">
            <v>SERVANT ALLOWANCE</v>
          </cell>
          <cell r="E83">
            <v>13000</v>
          </cell>
        </row>
        <row r="84">
          <cell r="A84" t="str">
            <v/>
          </cell>
          <cell r="B84">
            <v>200007</v>
          </cell>
          <cell r="C84">
            <v>1170</v>
          </cell>
          <cell r="D84" t="str">
            <v>SERVANT ALLOWANCE</v>
          </cell>
          <cell r="E84">
            <v>13529.03</v>
          </cell>
        </row>
        <row r="85">
          <cell r="A85" t="str">
            <v/>
          </cell>
          <cell r="B85">
            <v>200008</v>
          </cell>
          <cell r="C85">
            <v>1170</v>
          </cell>
          <cell r="D85" t="str">
            <v>SERVANT ALLOWANCE</v>
          </cell>
          <cell r="E85">
            <v>12900</v>
          </cell>
        </row>
        <row r="86">
          <cell r="A86" t="str">
            <v/>
          </cell>
          <cell r="B86">
            <v>200009</v>
          </cell>
          <cell r="C86">
            <v>1170</v>
          </cell>
          <cell r="D86" t="str">
            <v>SERVANT ALLOWANCE</v>
          </cell>
          <cell r="E86">
            <v>12900</v>
          </cell>
        </row>
        <row r="87">
          <cell r="A87" t="str">
            <v/>
          </cell>
          <cell r="B87">
            <v>200010</v>
          </cell>
          <cell r="C87">
            <v>1170</v>
          </cell>
          <cell r="D87" t="str">
            <v>SERVANT ALLOWANCE</v>
          </cell>
          <cell r="E87">
            <v>12550</v>
          </cell>
        </row>
        <row r="88">
          <cell r="A88" t="str">
            <v/>
          </cell>
          <cell r="B88">
            <v>200011</v>
          </cell>
          <cell r="C88">
            <v>1170</v>
          </cell>
          <cell r="D88" t="str">
            <v>SERVANT ALLOWANCE</v>
          </cell>
          <cell r="E88">
            <v>12370</v>
          </cell>
        </row>
        <row r="89">
          <cell r="A89" t="str">
            <v/>
          </cell>
          <cell r="B89">
            <v>200012</v>
          </cell>
          <cell r="C89">
            <v>1170</v>
          </cell>
          <cell r="D89" t="str">
            <v>SERVANT ALLOWANCE</v>
          </cell>
          <cell r="E89">
            <v>11950</v>
          </cell>
        </row>
        <row r="90">
          <cell r="A90" t="str">
            <v/>
          </cell>
          <cell r="B90">
            <v>200101</v>
          </cell>
          <cell r="C90">
            <v>1170</v>
          </cell>
          <cell r="D90" t="str">
            <v>SERVANT ALLOWANCE</v>
          </cell>
          <cell r="E90">
            <v>11466.13</v>
          </cell>
        </row>
        <row r="91">
          <cell r="A91" t="str">
            <v/>
          </cell>
          <cell r="B91">
            <v>200102</v>
          </cell>
          <cell r="C91">
            <v>1170</v>
          </cell>
          <cell r="D91" t="str">
            <v>SERVANT ALLOWANCE</v>
          </cell>
          <cell r="E91">
            <v>10680.36</v>
          </cell>
        </row>
        <row r="92">
          <cell r="A92" t="str">
            <v/>
          </cell>
          <cell r="B92">
            <v>200103</v>
          </cell>
          <cell r="C92">
            <v>1170</v>
          </cell>
          <cell r="D92" t="str">
            <v>SERVANT ALLOWANCE</v>
          </cell>
          <cell r="E92">
            <v>11350</v>
          </cell>
        </row>
        <row r="93">
          <cell r="A93">
            <v>1170</v>
          </cell>
          <cell r="B93">
            <v>200004</v>
          </cell>
          <cell r="C93" t="str">
            <v>1170 Total</v>
          </cell>
          <cell r="D93" t="str">
            <v>SERVANT ALLOWANCE</v>
          </cell>
          <cell r="E93">
            <v>148916.16999999998</v>
          </cell>
        </row>
        <row r="94">
          <cell r="A94" t="str">
            <v/>
          </cell>
          <cell r="B94">
            <v>200004</v>
          </cell>
          <cell r="C94">
            <v>1180</v>
          </cell>
          <cell r="D94" t="str">
            <v>HOUSE MAINTENANCE</v>
          </cell>
          <cell r="E94">
            <v>13215</v>
          </cell>
        </row>
        <row r="95">
          <cell r="A95" t="str">
            <v/>
          </cell>
          <cell r="B95">
            <v>200005</v>
          </cell>
          <cell r="C95">
            <v>1180</v>
          </cell>
          <cell r="D95" t="str">
            <v>HOUSE MAINTENANCE</v>
          </cell>
          <cell r="E95">
            <v>12208.87</v>
          </cell>
        </row>
        <row r="96">
          <cell r="A96" t="str">
            <v/>
          </cell>
          <cell r="B96">
            <v>200006</v>
          </cell>
          <cell r="C96">
            <v>1180</v>
          </cell>
          <cell r="D96" t="str">
            <v>HOUSE MAINTENANCE</v>
          </cell>
          <cell r="E96">
            <v>12700</v>
          </cell>
        </row>
        <row r="97">
          <cell r="A97" t="str">
            <v/>
          </cell>
          <cell r="B97">
            <v>200007</v>
          </cell>
          <cell r="C97">
            <v>1180</v>
          </cell>
          <cell r="D97" t="str">
            <v>HOUSE MAINTENANCE</v>
          </cell>
          <cell r="E97">
            <v>12729.03</v>
          </cell>
        </row>
        <row r="98">
          <cell r="A98" t="str">
            <v/>
          </cell>
          <cell r="B98">
            <v>200008</v>
          </cell>
          <cell r="C98">
            <v>1180</v>
          </cell>
          <cell r="D98" t="str">
            <v>HOUSE MAINTENANCE</v>
          </cell>
          <cell r="E98">
            <v>12100</v>
          </cell>
        </row>
        <row r="99">
          <cell r="A99" t="str">
            <v/>
          </cell>
          <cell r="B99">
            <v>200009</v>
          </cell>
          <cell r="C99">
            <v>1180</v>
          </cell>
          <cell r="D99" t="str">
            <v>HOUSE MAINTENANCE</v>
          </cell>
          <cell r="E99">
            <v>12100</v>
          </cell>
        </row>
        <row r="100">
          <cell r="A100" t="str">
            <v/>
          </cell>
          <cell r="B100">
            <v>200010</v>
          </cell>
          <cell r="C100">
            <v>1180</v>
          </cell>
          <cell r="D100" t="str">
            <v>HOUSE MAINTENANCE</v>
          </cell>
          <cell r="E100">
            <v>12000</v>
          </cell>
        </row>
        <row r="101">
          <cell r="A101" t="str">
            <v/>
          </cell>
          <cell r="B101">
            <v>200011</v>
          </cell>
          <cell r="C101">
            <v>1180</v>
          </cell>
          <cell r="D101" t="str">
            <v>HOUSE MAINTENANCE</v>
          </cell>
          <cell r="E101">
            <v>11850</v>
          </cell>
        </row>
        <row r="102">
          <cell r="A102" t="str">
            <v/>
          </cell>
          <cell r="B102">
            <v>200012</v>
          </cell>
          <cell r="C102">
            <v>1180</v>
          </cell>
          <cell r="D102" t="str">
            <v>HOUSE MAINTENANCE</v>
          </cell>
          <cell r="E102">
            <v>11500</v>
          </cell>
        </row>
        <row r="103">
          <cell r="A103" t="str">
            <v/>
          </cell>
          <cell r="B103">
            <v>200101</v>
          </cell>
          <cell r="C103">
            <v>1180</v>
          </cell>
          <cell r="D103" t="str">
            <v>HOUSE MAINTENANCE</v>
          </cell>
          <cell r="E103">
            <v>11096.77</v>
          </cell>
        </row>
        <row r="104">
          <cell r="A104" t="str">
            <v/>
          </cell>
          <cell r="B104">
            <v>200102</v>
          </cell>
          <cell r="C104">
            <v>1180</v>
          </cell>
          <cell r="D104" t="str">
            <v>HOUSE MAINTENANCE</v>
          </cell>
          <cell r="E104">
            <v>10330.36</v>
          </cell>
        </row>
        <row r="105">
          <cell r="A105" t="str">
            <v/>
          </cell>
          <cell r="B105">
            <v>200103</v>
          </cell>
          <cell r="C105">
            <v>1180</v>
          </cell>
          <cell r="D105" t="str">
            <v>HOUSE MAINTENANCE</v>
          </cell>
          <cell r="E105">
            <v>11000</v>
          </cell>
        </row>
        <row r="106">
          <cell r="A106">
            <v>1180</v>
          </cell>
          <cell r="B106">
            <v>200010</v>
          </cell>
          <cell r="C106" t="str">
            <v>1180 Total</v>
          </cell>
          <cell r="D106" t="str">
            <v>HOUSE MAINTENANCE</v>
          </cell>
          <cell r="E106">
            <v>142830.03</v>
          </cell>
        </row>
        <row r="107">
          <cell r="A107" t="str">
            <v/>
          </cell>
          <cell r="B107">
            <v>200004</v>
          </cell>
          <cell r="C107">
            <v>1190</v>
          </cell>
          <cell r="D107" t="str">
            <v>BOOKS &amp; PERIODICALS</v>
          </cell>
          <cell r="E107">
            <v>10748.33</v>
          </cell>
        </row>
        <row r="108">
          <cell r="A108" t="str">
            <v/>
          </cell>
          <cell r="B108">
            <v>200005</v>
          </cell>
          <cell r="C108">
            <v>1190</v>
          </cell>
          <cell r="D108" t="str">
            <v>BOOKS &amp; PERIODICALS</v>
          </cell>
          <cell r="E108">
            <v>9992.4699999999993</v>
          </cell>
        </row>
        <row r="109">
          <cell r="A109" t="str">
            <v/>
          </cell>
          <cell r="B109">
            <v>200006</v>
          </cell>
          <cell r="C109">
            <v>1190</v>
          </cell>
          <cell r="D109" t="str">
            <v>BOOKS &amp; PERIODICALS</v>
          </cell>
          <cell r="E109">
            <v>10128.33</v>
          </cell>
        </row>
        <row r="110">
          <cell r="A110" t="str">
            <v/>
          </cell>
          <cell r="B110">
            <v>200007</v>
          </cell>
          <cell r="C110">
            <v>1190</v>
          </cell>
          <cell r="D110" t="str">
            <v>BOOKS &amp; PERIODICALS</v>
          </cell>
          <cell r="E110">
            <v>9876.61</v>
          </cell>
        </row>
        <row r="111">
          <cell r="A111" t="str">
            <v/>
          </cell>
          <cell r="B111">
            <v>200008</v>
          </cell>
          <cell r="C111">
            <v>1190</v>
          </cell>
          <cell r="D111" t="str">
            <v>BOOKS &amp; PERIODICALS</v>
          </cell>
          <cell r="E111">
            <v>9825</v>
          </cell>
        </row>
        <row r="112">
          <cell r="A112" t="str">
            <v/>
          </cell>
          <cell r="B112">
            <v>200009</v>
          </cell>
          <cell r="C112">
            <v>1190</v>
          </cell>
          <cell r="D112" t="str">
            <v>BOOKS &amp; PERIODICALS</v>
          </cell>
          <cell r="E112">
            <v>9650</v>
          </cell>
        </row>
        <row r="113">
          <cell r="A113" t="str">
            <v/>
          </cell>
          <cell r="B113">
            <v>200010</v>
          </cell>
          <cell r="C113">
            <v>1190</v>
          </cell>
          <cell r="D113" t="str">
            <v>BOOKS &amp; PERIODICALS</v>
          </cell>
          <cell r="E113">
            <v>9344.35</v>
          </cell>
        </row>
        <row r="114">
          <cell r="A114" t="str">
            <v/>
          </cell>
          <cell r="B114">
            <v>200011</v>
          </cell>
          <cell r="C114">
            <v>1190</v>
          </cell>
          <cell r="D114" t="str">
            <v>BOOKS &amp; PERIODICALS</v>
          </cell>
          <cell r="E114">
            <v>9218.33</v>
          </cell>
        </row>
        <row r="115">
          <cell r="A115" t="str">
            <v/>
          </cell>
          <cell r="B115">
            <v>200012</v>
          </cell>
          <cell r="C115">
            <v>1190</v>
          </cell>
          <cell r="D115" t="str">
            <v>BOOKS &amp; PERIODICALS</v>
          </cell>
          <cell r="E115">
            <v>8950</v>
          </cell>
        </row>
        <row r="116">
          <cell r="A116" t="str">
            <v/>
          </cell>
          <cell r="B116">
            <v>200101</v>
          </cell>
          <cell r="C116">
            <v>1190</v>
          </cell>
          <cell r="D116" t="str">
            <v>BOOKS &amp; PERIODICALS</v>
          </cell>
          <cell r="E116">
            <v>8802.42</v>
          </cell>
        </row>
        <row r="117">
          <cell r="A117" t="str">
            <v/>
          </cell>
          <cell r="B117">
            <v>200102</v>
          </cell>
          <cell r="C117">
            <v>1190</v>
          </cell>
          <cell r="D117" t="str">
            <v>BOOKS &amp; PERIODICALS</v>
          </cell>
          <cell r="E117">
            <v>8367.86</v>
          </cell>
        </row>
        <row r="118">
          <cell r="A118" t="str">
            <v/>
          </cell>
          <cell r="B118">
            <v>200103</v>
          </cell>
          <cell r="C118">
            <v>1190</v>
          </cell>
          <cell r="D118" t="str">
            <v>BOOKS &amp; PERIODICALS</v>
          </cell>
          <cell r="E118">
            <v>8725</v>
          </cell>
        </row>
        <row r="119">
          <cell r="A119">
            <v>1190</v>
          </cell>
          <cell r="B119">
            <v>200008</v>
          </cell>
          <cell r="C119" t="str">
            <v>1190 Total</v>
          </cell>
          <cell r="D119" t="str">
            <v>BOOKS &amp; PERIODICALS</v>
          </cell>
          <cell r="E119">
            <v>113628.7</v>
          </cell>
        </row>
        <row r="120">
          <cell r="A120" t="str">
            <v/>
          </cell>
          <cell r="B120">
            <v>200004</v>
          </cell>
          <cell r="C120">
            <v>1200</v>
          </cell>
          <cell r="D120" t="str">
            <v>ENTERTAINMENT ALL.</v>
          </cell>
          <cell r="E120">
            <v>6975</v>
          </cell>
        </row>
        <row r="121">
          <cell r="A121" t="str">
            <v/>
          </cell>
          <cell r="B121">
            <v>200005</v>
          </cell>
          <cell r="C121">
            <v>1200</v>
          </cell>
          <cell r="D121" t="str">
            <v>ENTERTAINMENT ALL.</v>
          </cell>
          <cell r="E121">
            <v>7125</v>
          </cell>
        </row>
        <row r="122">
          <cell r="A122" t="str">
            <v/>
          </cell>
          <cell r="B122">
            <v>200006</v>
          </cell>
          <cell r="C122">
            <v>1200</v>
          </cell>
          <cell r="D122" t="str">
            <v>ENTERTAINMENT ALL.</v>
          </cell>
          <cell r="E122">
            <v>6250</v>
          </cell>
        </row>
        <row r="123">
          <cell r="A123" t="str">
            <v/>
          </cell>
          <cell r="B123">
            <v>200007</v>
          </cell>
          <cell r="C123">
            <v>1200</v>
          </cell>
          <cell r="D123" t="str">
            <v>ENTERTAINMENT ALL.</v>
          </cell>
          <cell r="E123">
            <v>7782.26</v>
          </cell>
        </row>
        <row r="124">
          <cell r="A124" t="str">
            <v/>
          </cell>
          <cell r="B124">
            <v>200008</v>
          </cell>
          <cell r="C124">
            <v>1200</v>
          </cell>
          <cell r="D124" t="str">
            <v>ENTERTAINMENT ALL.</v>
          </cell>
          <cell r="E124">
            <v>7250</v>
          </cell>
        </row>
        <row r="125">
          <cell r="A125" t="str">
            <v/>
          </cell>
          <cell r="B125">
            <v>200009</v>
          </cell>
          <cell r="C125">
            <v>1200</v>
          </cell>
          <cell r="D125" t="str">
            <v>ENTERTAINMENT ALL.</v>
          </cell>
          <cell r="E125">
            <v>7250</v>
          </cell>
        </row>
        <row r="126">
          <cell r="A126" t="str">
            <v/>
          </cell>
          <cell r="B126">
            <v>200010</v>
          </cell>
          <cell r="C126">
            <v>1200</v>
          </cell>
          <cell r="D126" t="str">
            <v>ENTERTAINMENT ALL.</v>
          </cell>
          <cell r="E126">
            <v>8000</v>
          </cell>
        </row>
        <row r="127">
          <cell r="A127" t="str">
            <v/>
          </cell>
          <cell r="B127">
            <v>200011</v>
          </cell>
          <cell r="C127">
            <v>1200</v>
          </cell>
          <cell r="D127" t="str">
            <v>ENTERTAINMENT ALL.</v>
          </cell>
          <cell r="E127">
            <v>8000</v>
          </cell>
        </row>
        <row r="128">
          <cell r="A128" t="str">
            <v/>
          </cell>
          <cell r="B128">
            <v>200012</v>
          </cell>
          <cell r="C128">
            <v>1200</v>
          </cell>
          <cell r="D128" t="str">
            <v>ENTERTAINMENT ALL.</v>
          </cell>
          <cell r="E128">
            <v>8000</v>
          </cell>
        </row>
        <row r="129">
          <cell r="A129" t="str">
            <v/>
          </cell>
          <cell r="B129">
            <v>200101</v>
          </cell>
          <cell r="C129">
            <v>1200</v>
          </cell>
          <cell r="D129" t="str">
            <v>ENTERTAINMENT ALL.</v>
          </cell>
          <cell r="E129">
            <v>8000</v>
          </cell>
        </row>
        <row r="130">
          <cell r="A130" t="str">
            <v/>
          </cell>
          <cell r="B130">
            <v>200102</v>
          </cell>
          <cell r="C130">
            <v>1200</v>
          </cell>
          <cell r="D130" t="str">
            <v>ENTERTAINMENT ALL.</v>
          </cell>
          <cell r="E130">
            <v>7330.36</v>
          </cell>
        </row>
        <row r="131">
          <cell r="A131" t="str">
            <v/>
          </cell>
          <cell r="B131">
            <v>200103</v>
          </cell>
          <cell r="C131">
            <v>1200</v>
          </cell>
          <cell r="D131" t="str">
            <v>ENTERTAINMENT ALL.</v>
          </cell>
          <cell r="E131">
            <v>8000</v>
          </cell>
        </row>
        <row r="132">
          <cell r="A132">
            <v>1200</v>
          </cell>
          <cell r="B132">
            <v>200008</v>
          </cell>
          <cell r="C132" t="str">
            <v>1200 Total</v>
          </cell>
          <cell r="D132" t="str">
            <v>ENTERTAINMENT ALL.</v>
          </cell>
          <cell r="E132">
            <v>89962.62000000001</v>
          </cell>
        </row>
        <row r="133">
          <cell r="A133" t="str">
            <v/>
          </cell>
          <cell r="B133">
            <v>200004</v>
          </cell>
          <cell r="C133">
            <v>1220</v>
          </cell>
          <cell r="D133" t="str">
            <v>TELEPHONE ALLOWANCE</v>
          </cell>
          <cell r="E133">
            <v>18166.7</v>
          </cell>
        </row>
        <row r="134">
          <cell r="A134" t="str">
            <v/>
          </cell>
          <cell r="B134">
            <v>200005</v>
          </cell>
          <cell r="C134">
            <v>1220</v>
          </cell>
          <cell r="D134" t="str">
            <v>TELEPHONE ALLOWANCE</v>
          </cell>
          <cell r="E134">
            <v>15168</v>
          </cell>
        </row>
        <row r="135">
          <cell r="A135" t="str">
            <v/>
          </cell>
          <cell r="B135">
            <v>200006</v>
          </cell>
          <cell r="C135">
            <v>1220</v>
          </cell>
          <cell r="D135" t="str">
            <v>TELEPHONE ALLOWANCE</v>
          </cell>
          <cell r="E135">
            <v>17100</v>
          </cell>
        </row>
        <row r="136">
          <cell r="A136" t="str">
            <v/>
          </cell>
          <cell r="B136">
            <v>200007</v>
          </cell>
          <cell r="C136">
            <v>1220</v>
          </cell>
          <cell r="D136" t="str">
            <v>TELEPHONE ALLOWANCE</v>
          </cell>
          <cell r="E136">
            <v>19620.32</v>
          </cell>
        </row>
        <row r="137">
          <cell r="A137" t="str">
            <v/>
          </cell>
          <cell r="B137">
            <v>200008</v>
          </cell>
          <cell r="C137">
            <v>1220</v>
          </cell>
          <cell r="D137" t="str">
            <v>TELEPHONE ALLOWANCE</v>
          </cell>
          <cell r="E137">
            <v>16270</v>
          </cell>
        </row>
        <row r="138">
          <cell r="A138" t="str">
            <v/>
          </cell>
          <cell r="B138">
            <v>200009</v>
          </cell>
          <cell r="C138">
            <v>1220</v>
          </cell>
          <cell r="D138" t="str">
            <v>TELEPHONE ALLOWANCE</v>
          </cell>
          <cell r="E138">
            <v>17625</v>
          </cell>
        </row>
        <row r="139">
          <cell r="A139" t="str">
            <v/>
          </cell>
          <cell r="B139">
            <v>200010</v>
          </cell>
          <cell r="C139">
            <v>1220</v>
          </cell>
          <cell r="D139" t="str">
            <v>TELEPHONE ALLOWANCE</v>
          </cell>
          <cell r="E139">
            <v>17425</v>
          </cell>
        </row>
        <row r="140">
          <cell r="A140" t="str">
            <v/>
          </cell>
          <cell r="B140">
            <v>200011</v>
          </cell>
          <cell r="C140">
            <v>1220</v>
          </cell>
          <cell r="D140" t="str">
            <v>TELEPHONE ALLOWANCE</v>
          </cell>
          <cell r="E140">
            <v>15850</v>
          </cell>
        </row>
        <row r="141">
          <cell r="A141" t="str">
            <v/>
          </cell>
          <cell r="B141">
            <v>200012</v>
          </cell>
          <cell r="C141">
            <v>1220</v>
          </cell>
          <cell r="D141" t="str">
            <v>TELEPHONE ALLOWANCE</v>
          </cell>
          <cell r="E141">
            <v>22521</v>
          </cell>
        </row>
        <row r="142">
          <cell r="A142" t="str">
            <v/>
          </cell>
          <cell r="B142">
            <v>200101</v>
          </cell>
          <cell r="C142">
            <v>1220</v>
          </cell>
          <cell r="D142" t="str">
            <v>TELEPHONE ALLOWANCE</v>
          </cell>
          <cell r="E142">
            <v>14075</v>
          </cell>
        </row>
        <row r="143">
          <cell r="A143" t="str">
            <v/>
          </cell>
          <cell r="B143">
            <v>200102</v>
          </cell>
          <cell r="C143">
            <v>1220</v>
          </cell>
          <cell r="D143" t="str">
            <v>TELEPHONE ALLOWANCE</v>
          </cell>
          <cell r="E143">
            <v>15058.93</v>
          </cell>
        </row>
        <row r="144">
          <cell r="A144" t="str">
            <v/>
          </cell>
          <cell r="B144">
            <v>200103</v>
          </cell>
          <cell r="C144">
            <v>1220</v>
          </cell>
          <cell r="D144" t="str">
            <v>TELEPHONE ALLOWANCE</v>
          </cell>
          <cell r="E144">
            <v>19551</v>
          </cell>
        </row>
        <row r="145">
          <cell r="A145">
            <v>1220</v>
          </cell>
          <cell r="B145">
            <v>200101</v>
          </cell>
          <cell r="C145" t="str">
            <v>1220 Total</v>
          </cell>
          <cell r="D145" t="str">
            <v>TELEPHONE ALLOWANCE</v>
          </cell>
          <cell r="E145">
            <v>208430.94999999998</v>
          </cell>
        </row>
        <row r="146">
          <cell r="A146" t="str">
            <v/>
          </cell>
          <cell r="B146">
            <v>200004</v>
          </cell>
          <cell r="C146">
            <v>1230</v>
          </cell>
          <cell r="D146" t="str">
            <v>DRIVER SALARY</v>
          </cell>
          <cell r="E146">
            <v>5920</v>
          </cell>
        </row>
        <row r="147">
          <cell r="A147" t="str">
            <v/>
          </cell>
          <cell r="B147">
            <v>200005</v>
          </cell>
          <cell r="C147">
            <v>1230</v>
          </cell>
          <cell r="D147" t="str">
            <v>DRIVER SALARY</v>
          </cell>
          <cell r="E147">
            <v>7600</v>
          </cell>
        </row>
        <row r="148">
          <cell r="A148" t="str">
            <v/>
          </cell>
          <cell r="B148">
            <v>200006</v>
          </cell>
          <cell r="C148">
            <v>1230</v>
          </cell>
          <cell r="D148" t="str">
            <v>DRIVER SALARY</v>
          </cell>
          <cell r="E148">
            <v>6400</v>
          </cell>
        </row>
        <row r="149">
          <cell r="A149" t="str">
            <v/>
          </cell>
          <cell r="B149">
            <v>200007</v>
          </cell>
          <cell r="C149">
            <v>1230</v>
          </cell>
          <cell r="D149" t="str">
            <v>DRIVER SALARY</v>
          </cell>
          <cell r="E149">
            <v>4438.71</v>
          </cell>
        </row>
        <row r="150">
          <cell r="A150" t="str">
            <v/>
          </cell>
          <cell r="B150">
            <v>200008</v>
          </cell>
          <cell r="C150">
            <v>1230</v>
          </cell>
          <cell r="D150" t="str">
            <v>DRIVER SALARY</v>
          </cell>
          <cell r="E150">
            <v>5600</v>
          </cell>
        </row>
        <row r="151">
          <cell r="A151" t="str">
            <v/>
          </cell>
          <cell r="B151">
            <v>200009</v>
          </cell>
          <cell r="C151">
            <v>1230</v>
          </cell>
          <cell r="D151" t="str">
            <v>DRIVER SALARY</v>
          </cell>
          <cell r="E151">
            <v>5600</v>
          </cell>
        </row>
        <row r="152">
          <cell r="A152" t="str">
            <v/>
          </cell>
          <cell r="B152">
            <v>200010</v>
          </cell>
          <cell r="C152">
            <v>1230</v>
          </cell>
          <cell r="D152" t="str">
            <v>DRIVER SALARY</v>
          </cell>
          <cell r="E152">
            <v>5600</v>
          </cell>
        </row>
        <row r="153">
          <cell r="A153" t="str">
            <v/>
          </cell>
          <cell r="B153">
            <v>200011</v>
          </cell>
          <cell r="C153">
            <v>1230</v>
          </cell>
          <cell r="D153" t="str">
            <v>DRIVER SALARY</v>
          </cell>
          <cell r="E153">
            <v>5600</v>
          </cell>
        </row>
        <row r="154">
          <cell r="A154" t="str">
            <v/>
          </cell>
          <cell r="B154">
            <v>200012</v>
          </cell>
          <cell r="C154">
            <v>1230</v>
          </cell>
          <cell r="D154" t="str">
            <v>DRIVER SALARY</v>
          </cell>
          <cell r="E154">
            <v>5600</v>
          </cell>
        </row>
        <row r="155">
          <cell r="A155" t="str">
            <v/>
          </cell>
          <cell r="B155">
            <v>200101</v>
          </cell>
          <cell r="C155">
            <v>1230</v>
          </cell>
          <cell r="D155" t="str">
            <v>DRIVER SALARY</v>
          </cell>
          <cell r="E155">
            <v>5600</v>
          </cell>
        </row>
        <row r="156">
          <cell r="A156" t="str">
            <v/>
          </cell>
          <cell r="B156">
            <v>200102</v>
          </cell>
          <cell r="C156">
            <v>1230</v>
          </cell>
          <cell r="D156" t="str">
            <v>DRIVER SALARY</v>
          </cell>
          <cell r="E156">
            <v>5600</v>
          </cell>
        </row>
        <row r="157">
          <cell r="A157" t="str">
            <v/>
          </cell>
          <cell r="B157">
            <v>200103</v>
          </cell>
          <cell r="C157">
            <v>1230</v>
          </cell>
          <cell r="D157" t="str">
            <v>DRIVER SALARY</v>
          </cell>
          <cell r="E157">
            <v>5600</v>
          </cell>
        </row>
        <row r="158">
          <cell r="A158">
            <v>1230</v>
          </cell>
          <cell r="B158">
            <v>200007</v>
          </cell>
          <cell r="C158" t="str">
            <v>1230 Total</v>
          </cell>
          <cell r="D158" t="str">
            <v>DRIVER SALARY</v>
          </cell>
          <cell r="E158">
            <v>69158.709999999992</v>
          </cell>
        </row>
        <row r="159">
          <cell r="A159" t="str">
            <v/>
          </cell>
          <cell r="B159">
            <v>200004</v>
          </cell>
          <cell r="C159">
            <v>1270</v>
          </cell>
          <cell r="D159" t="str">
            <v>FUEL AND MAINT.</v>
          </cell>
          <cell r="E159">
            <v>14400</v>
          </cell>
        </row>
        <row r="160">
          <cell r="A160" t="str">
            <v/>
          </cell>
          <cell r="B160">
            <v>200005</v>
          </cell>
          <cell r="C160">
            <v>1270</v>
          </cell>
          <cell r="D160" t="str">
            <v>FUEL AND MAINT.</v>
          </cell>
          <cell r="E160">
            <v>9000</v>
          </cell>
        </row>
        <row r="161">
          <cell r="A161" t="str">
            <v/>
          </cell>
          <cell r="B161">
            <v>200006</v>
          </cell>
          <cell r="C161">
            <v>1270</v>
          </cell>
          <cell r="D161" t="str">
            <v>FUEL AND MAINT.</v>
          </cell>
          <cell r="E161">
            <v>9000</v>
          </cell>
        </row>
        <row r="162">
          <cell r="A162" t="str">
            <v/>
          </cell>
          <cell r="B162">
            <v>200007</v>
          </cell>
          <cell r="C162">
            <v>1270</v>
          </cell>
          <cell r="D162" t="str">
            <v>FUEL AND MAINT.</v>
          </cell>
          <cell r="E162">
            <v>9000</v>
          </cell>
        </row>
        <row r="163">
          <cell r="A163" t="str">
            <v/>
          </cell>
          <cell r="B163">
            <v>200008</v>
          </cell>
          <cell r="C163">
            <v>1270</v>
          </cell>
          <cell r="D163" t="str">
            <v>FUEL AND MAINT.</v>
          </cell>
          <cell r="E163">
            <v>9000</v>
          </cell>
        </row>
        <row r="164">
          <cell r="A164" t="str">
            <v/>
          </cell>
          <cell r="B164">
            <v>200009</v>
          </cell>
          <cell r="C164">
            <v>1270</v>
          </cell>
          <cell r="D164" t="str">
            <v>FUEL AND MAINT.</v>
          </cell>
          <cell r="E164">
            <v>9000</v>
          </cell>
        </row>
        <row r="165">
          <cell r="A165" t="str">
            <v/>
          </cell>
          <cell r="B165">
            <v>200010</v>
          </cell>
          <cell r="C165">
            <v>1270</v>
          </cell>
          <cell r="D165" t="str">
            <v>FUEL AND MAINT.</v>
          </cell>
          <cell r="E165">
            <v>9000</v>
          </cell>
        </row>
        <row r="166">
          <cell r="A166" t="str">
            <v/>
          </cell>
          <cell r="B166">
            <v>200011</v>
          </cell>
          <cell r="C166">
            <v>1270</v>
          </cell>
          <cell r="D166" t="str">
            <v>FUEL AND MAINT.</v>
          </cell>
          <cell r="E166">
            <v>9000</v>
          </cell>
        </row>
        <row r="167">
          <cell r="A167" t="str">
            <v/>
          </cell>
          <cell r="B167">
            <v>200012</v>
          </cell>
          <cell r="C167">
            <v>1270</v>
          </cell>
          <cell r="D167" t="str">
            <v>FUEL AND MAINT.</v>
          </cell>
          <cell r="E167">
            <v>9000</v>
          </cell>
        </row>
        <row r="168">
          <cell r="A168" t="str">
            <v/>
          </cell>
          <cell r="B168">
            <v>200101</v>
          </cell>
          <cell r="C168">
            <v>1270</v>
          </cell>
          <cell r="D168" t="str">
            <v>FUEL AND MAINT.</v>
          </cell>
          <cell r="E168">
            <v>9000</v>
          </cell>
        </row>
        <row r="169">
          <cell r="A169" t="str">
            <v/>
          </cell>
          <cell r="B169">
            <v>200102</v>
          </cell>
          <cell r="C169">
            <v>1270</v>
          </cell>
          <cell r="D169" t="str">
            <v>FUEL AND MAINT.</v>
          </cell>
          <cell r="E169">
            <v>9000</v>
          </cell>
        </row>
        <row r="170">
          <cell r="A170" t="str">
            <v/>
          </cell>
          <cell r="B170">
            <v>200103</v>
          </cell>
          <cell r="C170">
            <v>1270</v>
          </cell>
          <cell r="D170" t="str">
            <v>FUEL AND MAINT.</v>
          </cell>
          <cell r="E170">
            <v>9000</v>
          </cell>
        </row>
        <row r="171">
          <cell r="A171">
            <v>1270</v>
          </cell>
          <cell r="C171" t="str">
            <v>1270 Total</v>
          </cell>
          <cell r="D171" t="str">
            <v>FUEL AND MAINT.</v>
          </cell>
          <cell r="E171">
            <v>113400</v>
          </cell>
        </row>
        <row r="172">
          <cell r="A172" t="str">
            <v/>
          </cell>
          <cell r="B172">
            <v>200004</v>
          </cell>
          <cell r="C172">
            <v>2090</v>
          </cell>
          <cell r="D172" t="str">
            <v>SIXTH DAY ALLOWANCE</v>
          </cell>
          <cell r="E172">
            <v>7200</v>
          </cell>
        </row>
        <row r="173">
          <cell r="A173" t="str">
            <v/>
          </cell>
          <cell r="B173">
            <v>200005</v>
          </cell>
          <cell r="C173">
            <v>2090</v>
          </cell>
          <cell r="D173" t="str">
            <v>SIXTH DAY ALLOWANCE</v>
          </cell>
          <cell r="E173">
            <v>7200</v>
          </cell>
        </row>
        <row r="174">
          <cell r="A174" t="str">
            <v/>
          </cell>
          <cell r="B174">
            <v>200006</v>
          </cell>
          <cell r="C174">
            <v>2090</v>
          </cell>
          <cell r="D174" t="str">
            <v>SIXTH DAY ALLOWANCE</v>
          </cell>
          <cell r="E174">
            <v>6440</v>
          </cell>
        </row>
        <row r="175">
          <cell r="A175" t="str">
            <v/>
          </cell>
          <cell r="B175">
            <v>200007</v>
          </cell>
          <cell r="C175">
            <v>2090</v>
          </cell>
          <cell r="D175" t="str">
            <v>SIXTH DAY ALLOWANCE</v>
          </cell>
          <cell r="E175">
            <v>6000</v>
          </cell>
        </row>
        <row r="176">
          <cell r="A176" t="str">
            <v/>
          </cell>
          <cell r="B176">
            <v>200008</v>
          </cell>
          <cell r="C176">
            <v>2090</v>
          </cell>
          <cell r="D176" t="str">
            <v>SIXTH DAY ALLOWANCE</v>
          </cell>
          <cell r="E176">
            <v>6000</v>
          </cell>
        </row>
        <row r="177">
          <cell r="A177" t="str">
            <v/>
          </cell>
          <cell r="B177">
            <v>200009</v>
          </cell>
          <cell r="C177">
            <v>2090</v>
          </cell>
          <cell r="D177" t="str">
            <v>SIXTH DAY ALLOWANCE</v>
          </cell>
          <cell r="E177">
            <v>5400</v>
          </cell>
        </row>
        <row r="178">
          <cell r="A178" t="str">
            <v/>
          </cell>
          <cell r="B178">
            <v>200010</v>
          </cell>
          <cell r="C178">
            <v>2090</v>
          </cell>
          <cell r="D178" t="str">
            <v>SIXTH DAY ALLOWANCE</v>
          </cell>
          <cell r="E178">
            <v>6000</v>
          </cell>
        </row>
        <row r="179">
          <cell r="A179" t="str">
            <v/>
          </cell>
          <cell r="B179">
            <v>200011</v>
          </cell>
          <cell r="C179">
            <v>2090</v>
          </cell>
          <cell r="D179" t="str">
            <v>SIXTH DAY ALLOWANCE</v>
          </cell>
          <cell r="E179">
            <v>6000</v>
          </cell>
        </row>
        <row r="180">
          <cell r="A180" t="str">
            <v/>
          </cell>
          <cell r="B180">
            <v>200012</v>
          </cell>
          <cell r="C180">
            <v>2090</v>
          </cell>
          <cell r="D180" t="str">
            <v>SIXTH DAY ALLOWANCE</v>
          </cell>
          <cell r="E180">
            <v>6000</v>
          </cell>
        </row>
        <row r="181">
          <cell r="A181" t="str">
            <v/>
          </cell>
          <cell r="B181">
            <v>200101</v>
          </cell>
          <cell r="C181">
            <v>2090</v>
          </cell>
          <cell r="D181" t="str">
            <v>SIXTH DAY ALLOWANCE</v>
          </cell>
          <cell r="E181">
            <v>6000</v>
          </cell>
        </row>
        <row r="182">
          <cell r="A182" t="str">
            <v/>
          </cell>
          <cell r="B182">
            <v>200102</v>
          </cell>
          <cell r="C182">
            <v>2090</v>
          </cell>
          <cell r="D182" t="str">
            <v>SIXTH DAY ALLOWANCE</v>
          </cell>
          <cell r="E182">
            <v>6000</v>
          </cell>
        </row>
        <row r="183">
          <cell r="A183" t="str">
            <v/>
          </cell>
          <cell r="B183">
            <v>200103</v>
          </cell>
          <cell r="C183">
            <v>2090</v>
          </cell>
          <cell r="D183" t="str">
            <v>SIXTH DAY ALLOWANCE</v>
          </cell>
          <cell r="E183">
            <v>6000</v>
          </cell>
        </row>
        <row r="184">
          <cell r="A184">
            <v>2090</v>
          </cell>
          <cell r="C184" t="str">
            <v>2090 Total</v>
          </cell>
          <cell r="D184" t="str">
            <v>SIXTH DAY ALLOWANCE</v>
          </cell>
          <cell r="E184">
            <v>74240</v>
          </cell>
        </row>
        <row r="185">
          <cell r="A185" t="str">
            <v/>
          </cell>
          <cell r="B185">
            <v>200004</v>
          </cell>
          <cell r="C185">
            <v>2520</v>
          </cell>
          <cell r="D185" t="str">
            <v>MEDICAL REIMBURSE.</v>
          </cell>
          <cell r="E185">
            <v>40594</v>
          </cell>
        </row>
        <row r="186">
          <cell r="A186" t="str">
            <v/>
          </cell>
          <cell r="B186">
            <v>200005</v>
          </cell>
          <cell r="C186">
            <v>2520</v>
          </cell>
          <cell r="D186" t="str">
            <v>MEDICAL REIMBURSE.</v>
          </cell>
          <cell r="E186">
            <v>24567</v>
          </cell>
        </row>
        <row r="187">
          <cell r="A187" t="str">
            <v/>
          </cell>
          <cell r="B187">
            <v>200006</v>
          </cell>
          <cell r="C187">
            <v>2520</v>
          </cell>
          <cell r="D187" t="str">
            <v>MEDICAL REIMBURSE.</v>
          </cell>
          <cell r="E187">
            <v>44266</v>
          </cell>
        </row>
        <row r="188">
          <cell r="A188" t="str">
            <v/>
          </cell>
          <cell r="B188">
            <v>200007</v>
          </cell>
          <cell r="C188">
            <v>2520</v>
          </cell>
          <cell r="D188" t="str">
            <v>MEDICAL REIMBURSE.</v>
          </cell>
          <cell r="E188">
            <v>44491</v>
          </cell>
        </row>
        <row r="189">
          <cell r="A189" t="str">
            <v/>
          </cell>
          <cell r="B189">
            <v>200008</v>
          </cell>
          <cell r="C189">
            <v>2520</v>
          </cell>
          <cell r="D189" t="str">
            <v>MEDICAL REIMBURSE.</v>
          </cell>
          <cell r="E189">
            <v>38440</v>
          </cell>
        </row>
        <row r="190">
          <cell r="A190" t="str">
            <v/>
          </cell>
          <cell r="B190">
            <v>200009</v>
          </cell>
          <cell r="C190">
            <v>2520</v>
          </cell>
          <cell r="D190" t="str">
            <v>MEDICAL REIMBURSE.</v>
          </cell>
          <cell r="E190">
            <v>23382</v>
          </cell>
        </row>
        <row r="191">
          <cell r="A191" t="str">
            <v/>
          </cell>
          <cell r="B191">
            <v>200010</v>
          </cell>
          <cell r="C191">
            <v>2520</v>
          </cell>
          <cell r="D191" t="str">
            <v>MEDICAL REIMBURSE.</v>
          </cell>
          <cell r="E191">
            <v>47896</v>
          </cell>
        </row>
        <row r="192">
          <cell r="A192" t="str">
            <v/>
          </cell>
          <cell r="B192">
            <v>200011</v>
          </cell>
          <cell r="C192">
            <v>2520</v>
          </cell>
          <cell r="D192" t="str">
            <v>MEDICAL REIMBURSE.</v>
          </cell>
          <cell r="E192">
            <v>33711</v>
          </cell>
        </row>
        <row r="193">
          <cell r="A193" t="str">
            <v/>
          </cell>
          <cell r="B193">
            <v>200012</v>
          </cell>
          <cell r="C193">
            <v>2520</v>
          </cell>
          <cell r="D193" t="str">
            <v>MEDICAL REIMBURSE.</v>
          </cell>
          <cell r="E193">
            <v>22093</v>
          </cell>
        </row>
        <row r="194">
          <cell r="A194" t="str">
            <v/>
          </cell>
          <cell r="B194">
            <v>200101</v>
          </cell>
          <cell r="C194">
            <v>2520</v>
          </cell>
          <cell r="D194" t="str">
            <v>MEDICAL REIMBURSE.</v>
          </cell>
          <cell r="E194">
            <v>41046</v>
          </cell>
        </row>
        <row r="195">
          <cell r="A195" t="str">
            <v/>
          </cell>
          <cell r="B195">
            <v>200102</v>
          </cell>
          <cell r="C195">
            <v>2520</v>
          </cell>
          <cell r="D195" t="str">
            <v>MEDICAL REIMBURSE.</v>
          </cell>
          <cell r="E195">
            <v>26050</v>
          </cell>
        </row>
        <row r="196">
          <cell r="A196" t="str">
            <v/>
          </cell>
          <cell r="B196">
            <v>200103</v>
          </cell>
          <cell r="C196">
            <v>2520</v>
          </cell>
          <cell r="D196" t="str">
            <v>MEDICAL REIMBURSE.</v>
          </cell>
          <cell r="E196">
            <v>45057</v>
          </cell>
        </row>
        <row r="197">
          <cell r="A197">
            <v>2520</v>
          </cell>
          <cell r="C197" t="str">
            <v>2520 Total</v>
          </cell>
          <cell r="D197" t="str">
            <v>MEDICAL REIMBURSE.</v>
          </cell>
          <cell r="E197">
            <v>431593</v>
          </cell>
        </row>
        <row r="198">
          <cell r="A198" t="str">
            <v/>
          </cell>
          <cell r="B198">
            <v>200006</v>
          </cell>
          <cell r="C198">
            <v>3000</v>
          </cell>
          <cell r="D198" t="str">
            <v>MISC. EARN - 1</v>
          </cell>
          <cell r="E198">
            <v>622.58000000000004</v>
          </cell>
        </row>
        <row r="199">
          <cell r="A199" t="str">
            <v/>
          </cell>
          <cell r="B199">
            <v>200103</v>
          </cell>
          <cell r="C199">
            <v>3000</v>
          </cell>
          <cell r="D199" t="str">
            <v>MISC. EARN - 1</v>
          </cell>
          <cell r="E199">
            <v>7000</v>
          </cell>
        </row>
        <row r="200">
          <cell r="A200">
            <v>3000</v>
          </cell>
          <cell r="C200" t="str">
            <v>3000 Total</v>
          </cell>
          <cell r="D200" t="str">
            <v>MISC. EARN - 1</v>
          </cell>
          <cell r="E200">
            <v>7622.58</v>
          </cell>
        </row>
        <row r="201">
          <cell r="A201" t="str">
            <v/>
          </cell>
          <cell r="B201">
            <v>200006</v>
          </cell>
          <cell r="C201">
            <v>3030</v>
          </cell>
          <cell r="D201" t="str">
            <v>MISC. EARN - 4</v>
          </cell>
          <cell r="E201">
            <v>619</v>
          </cell>
        </row>
        <row r="202">
          <cell r="A202" t="str">
            <v/>
          </cell>
          <cell r="B202">
            <v>200103</v>
          </cell>
          <cell r="C202">
            <v>3030</v>
          </cell>
          <cell r="D202" t="str">
            <v>MISC. EARN - 4</v>
          </cell>
          <cell r="E202">
            <v>15019.25</v>
          </cell>
        </row>
        <row r="203">
          <cell r="A203">
            <v>3030</v>
          </cell>
          <cell r="C203" t="str">
            <v>3030 Total</v>
          </cell>
          <cell r="D203" t="str">
            <v>MISC. EARN - 4</v>
          </cell>
          <cell r="E203">
            <v>15638.25</v>
          </cell>
        </row>
        <row r="204">
          <cell r="A204" t="str">
            <v/>
          </cell>
          <cell r="B204">
            <v>200004</v>
          </cell>
          <cell r="C204">
            <v>3040</v>
          </cell>
          <cell r="D204" t="str">
            <v>MISC. EARN - 5</v>
          </cell>
          <cell r="E204">
            <v>2800</v>
          </cell>
        </row>
        <row r="205">
          <cell r="A205" t="str">
            <v/>
          </cell>
          <cell r="B205">
            <v>200005</v>
          </cell>
          <cell r="C205">
            <v>3040</v>
          </cell>
          <cell r="D205" t="str">
            <v>MISC. EARN - 5</v>
          </cell>
          <cell r="E205">
            <v>500</v>
          </cell>
        </row>
        <row r="206">
          <cell r="A206" t="str">
            <v/>
          </cell>
          <cell r="B206">
            <v>200007</v>
          </cell>
          <cell r="C206">
            <v>3040</v>
          </cell>
          <cell r="D206" t="str">
            <v>MISC. EARN - 5</v>
          </cell>
          <cell r="E206">
            <v>8500</v>
          </cell>
        </row>
        <row r="207">
          <cell r="A207" t="str">
            <v/>
          </cell>
          <cell r="B207">
            <v>200008</v>
          </cell>
          <cell r="C207">
            <v>3040</v>
          </cell>
          <cell r="D207" t="str">
            <v>MISC. EARN - 5</v>
          </cell>
          <cell r="E207">
            <v>500</v>
          </cell>
        </row>
        <row r="208">
          <cell r="A208" t="str">
            <v/>
          </cell>
          <cell r="B208">
            <v>200103</v>
          </cell>
          <cell r="C208">
            <v>3040</v>
          </cell>
          <cell r="D208" t="str">
            <v>MISC. EARN - 5</v>
          </cell>
          <cell r="E208">
            <v>500</v>
          </cell>
        </row>
        <row r="209">
          <cell r="A209">
            <v>3040</v>
          </cell>
          <cell r="C209" t="str">
            <v>3040 Total</v>
          </cell>
          <cell r="D209" t="str">
            <v>MISC. EARN - 5</v>
          </cell>
          <cell r="E209">
            <v>12800</v>
          </cell>
        </row>
        <row r="210">
          <cell r="A210" t="str">
            <v/>
          </cell>
          <cell r="B210">
            <v>200004</v>
          </cell>
          <cell r="C210">
            <v>3070</v>
          </cell>
          <cell r="D210" t="str">
            <v>CITY TRAVEL ALL.</v>
          </cell>
          <cell r="E210">
            <v>278667</v>
          </cell>
        </row>
        <row r="211">
          <cell r="A211" t="str">
            <v/>
          </cell>
          <cell r="B211">
            <v>200005</v>
          </cell>
          <cell r="C211">
            <v>3070</v>
          </cell>
          <cell r="D211" t="str">
            <v>CITY TRAVEL ALL.</v>
          </cell>
          <cell r="E211">
            <v>261833</v>
          </cell>
        </row>
        <row r="212">
          <cell r="A212" t="str">
            <v/>
          </cell>
          <cell r="B212">
            <v>200006</v>
          </cell>
          <cell r="C212">
            <v>3070</v>
          </cell>
          <cell r="D212" t="str">
            <v>CITY TRAVEL ALL.</v>
          </cell>
          <cell r="E212">
            <v>302000</v>
          </cell>
        </row>
        <row r="213">
          <cell r="A213" t="str">
            <v/>
          </cell>
          <cell r="B213">
            <v>200007</v>
          </cell>
          <cell r="C213">
            <v>3070</v>
          </cell>
          <cell r="D213" t="str">
            <v>CITY TRAVEL ALL.</v>
          </cell>
          <cell r="E213">
            <v>306000</v>
          </cell>
        </row>
        <row r="214">
          <cell r="A214" t="str">
            <v/>
          </cell>
          <cell r="B214">
            <v>200008</v>
          </cell>
          <cell r="C214">
            <v>3070</v>
          </cell>
          <cell r="D214" t="str">
            <v>CITY TRAVEL ALL.</v>
          </cell>
          <cell r="E214">
            <v>272000</v>
          </cell>
        </row>
        <row r="215">
          <cell r="A215" t="str">
            <v/>
          </cell>
          <cell r="B215">
            <v>200009</v>
          </cell>
          <cell r="C215">
            <v>3070</v>
          </cell>
          <cell r="D215" t="str">
            <v>CITY TRAVEL ALL.</v>
          </cell>
          <cell r="E215">
            <v>272000</v>
          </cell>
        </row>
        <row r="216">
          <cell r="A216" t="str">
            <v/>
          </cell>
          <cell r="B216">
            <v>200010</v>
          </cell>
          <cell r="C216">
            <v>3070</v>
          </cell>
          <cell r="D216" t="str">
            <v>CITY TRAVEL ALL.</v>
          </cell>
          <cell r="E216">
            <v>320598</v>
          </cell>
        </row>
        <row r="217">
          <cell r="A217" t="str">
            <v/>
          </cell>
          <cell r="B217">
            <v>200011</v>
          </cell>
          <cell r="C217">
            <v>3070</v>
          </cell>
          <cell r="D217" t="str">
            <v>CITY TRAVEL ALL.</v>
          </cell>
          <cell r="E217">
            <v>274850</v>
          </cell>
        </row>
        <row r="218">
          <cell r="A218" t="str">
            <v/>
          </cell>
          <cell r="B218">
            <v>200012</v>
          </cell>
          <cell r="C218">
            <v>3070</v>
          </cell>
          <cell r="D218" t="str">
            <v>CITY TRAVEL ALL.</v>
          </cell>
          <cell r="E218">
            <v>264000</v>
          </cell>
        </row>
        <row r="219">
          <cell r="A219" t="str">
            <v/>
          </cell>
          <cell r="B219">
            <v>200101</v>
          </cell>
          <cell r="C219">
            <v>3070</v>
          </cell>
          <cell r="D219" t="str">
            <v>CITY TRAVEL ALL.</v>
          </cell>
          <cell r="E219">
            <v>251500</v>
          </cell>
        </row>
        <row r="220">
          <cell r="A220" t="str">
            <v/>
          </cell>
          <cell r="B220">
            <v>200102</v>
          </cell>
          <cell r="C220">
            <v>3070</v>
          </cell>
          <cell r="D220" t="str">
            <v>CITY TRAVEL ALL.</v>
          </cell>
          <cell r="E220">
            <v>241357.14</v>
          </cell>
        </row>
        <row r="221">
          <cell r="A221" t="str">
            <v/>
          </cell>
          <cell r="B221">
            <v>200103</v>
          </cell>
          <cell r="C221">
            <v>3070</v>
          </cell>
          <cell r="D221" t="str">
            <v>CITY TRAVEL ALL.</v>
          </cell>
          <cell r="E221">
            <v>257500</v>
          </cell>
        </row>
        <row r="222">
          <cell r="A222">
            <v>3070</v>
          </cell>
          <cell r="C222" t="str">
            <v>3070 Total</v>
          </cell>
          <cell r="D222" t="str">
            <v>CITY TRAVEL ALL.</v>
          </cell>
          <cell r="E222">
            <v>3302305.14</v>
          </cell>
        </row>
        <row r="223">
          <cell r="A223" t="str">
            <v/>
          </cell>
          <cell r="B223">
            <v>200103</v>
          </cell>
          <cell r="C223">
            <v>4010</v>
          </cell>
          <cell r="D223" t="str">
            <v>INCOME TAX REFUND</v>
          </cell>
          <cell r="E223">
            <v>11289</v>
          </cell>
        </row>
        <row r="224">
          <cell r="A224">
            <v>4010</v>
          </cell>
          <cell r="C224" t="str">
            <v>4010 Total</v>
          </cell>
          <cell r="D224" t="str">
            <v>INCOME TAX REFUND</v>
          </cell>
          <cell r="E224">
            <v>11289</v>
          </cell>
        </row>
        <row r="225">
          <cell r="C225" t="str">
            <v>Grand Total</v>
          </cell>
          <cell r="E225">
            <v>17047772.859999996</v>
          </cell>
        </row>
      </sheetData>
      <sheetData sheetId="5" refreshError="1">
        <row r="1">
          <cell r="B1" t="str">
            <v>MMYY</v>
          </cell>
          <cell r="C1" t="str">
            <v>PCODE</v>
          </cell>
          <cell r="D1" t="str">
            <v>DESCRIPTION</v>
          </cell>
          <cell r="E1" t="str">
            <v>AMOUNT</v>
          </cell>
        </row>
        <row r="2">
          <cell r="B2">
            <v>200004</v>
          </cell>
          <cell r="C2">
            <v>1000</v>
          </cell>
          <cell r="D2" t="str">
            <v>BASIC</v>
          </cell>
          <cell r="E2">
            <v>18976.61</v>
          </cell>
        </row>
        <row r="3">
          <cell r="B3">
            <v>200006</v>
          </cell>
          <cell r="C3">
            <v>1000</v>
          </cell>
          <cell r="D3" t="str">
            <v>BASIC</v>
          </cell>
          <cell r="E3">
            <v>1520.13</v>
          </cell>
        </row>
        <row r="4">
          <cell r="B4">
            <v>200007</v>
          </cell>
          <cell r="C4">
            <v>1000</v>
          </cell>
          <cell r="D4" t="str">
            <v>BASIC</v>
          </cell>
          <cell r="E4">
            <v>4271.1499999999996</v>
          </cell>
        </row>
        <row r="5">
          <cell r="A5">
            <v>1000</v>
          </cell>
          <cell r="C5" t="str">
            <v>1000 Total</v>
          </cell>
          <cell r="D5" t="str">
            <v>BASIC</v>
          </cell>
          <cell r="E5">
            <v>24767.89</v>
          </cell>
        </row>
        <row r="6">
          <cell r="B6">
            <v>200004</v>
          </cell>
          <cell r="C6">
            <v>1002</v>
          </cell>
          <cell r="D6" t="str">
            <v>STIPEND</v>
          </cell>
          <cell r="E6">
            <v>130574.46</v>
          </cell>
        </row>
        <row r="7">
          <cell r="B7">
            <v>200005</v>
          </cell>
          <cell r="C7">
            <v>1002</v>
          </cell>
          <cell r="D7" t="str">
            <v>STIPEND</v>
          </cell>
          <cell r="E7">
            <v>120749.72</v>
          </cell>
        </row>
        <row r="8">
          <cell r="B8">
            <v>200006</v>
          </cell>
          <cell r="C8">
            <v>1002</v>
          </cell>
          <cell r="D8" t="str">
            <v>STIPEND</v>
          </cell>
          <cell r="E8">
            <v>97680.91</v>
          </cell>
        </row>
        <row r="9">
          <cell r="B9">
            <v>200007</v>
          </cell>
          <cell r="C9">
            <v>1002</v>
          </cell>
          <cell r="D9" t="str">
            <v>STIPEND</v>
          </cell>
          <cell r="E9">
            <v>112054.85</v>
          </cell>
        </row>
        <row r="10">
          <cell r="B10">
            <v>200008</v>
          </cell>
          <cell r="C10">
            <v>1002</v>
          </cell>
          <cell r="D10" t="str">
            <v>STIPEND</v>
          </cell>
          <cell r="E10">
            <v>93340.46</v>
          </cell>
        </row>
        <row r="11">
          <cell r="B11">
            <v>200009</v>
          </cell>
          <cell r="C11">
            <v>1002</v>
          </cell>
          <cell r="D11" t="str">
            <v>STIPEND</v>
          </cell>
          <cell r="E11">
            <v>74188.350000000006</v>
          </cell>
        </row>
        <row r="12">
          <cell r="B12">
            <v>200010</v>
          </cell>
          <cell r="C12">
            <v>1002</v>
          </cell>
          <cell r="D12" t="str">
            <v>STIPEND</v>
          </cell>
          <cell r="E12">
            <v>108458.25</v>
          </cell>
        </row>
        <row r="13">
          <cell r="B13">
            <v>200011</v>
          </cell>
          <cell r="C13">
            <v>1002</v>
          </cell>
          <cell r="D13" t="str">
            <v>STIPEND</v>
          </cell>
          <cell r="E13">
            <v>170384.33</v>
          </cell>
        </row>
        <row r="14">
          <cell r="B14">
            <v>200012</v>
          </cell>
          <cell r="C14">
            <v>1002</v>
          </cell>
          <cell r="D14" t="str">
            <v>STIPEND</v>
          </cell>
          <cell r="E14">
            <v>157593.13</v>
          </cell>
        </row>
        <row r="15">
          <cell r="B15">
            <v>200101</v>
          </cell>
          <cell r="C15">
            <v>1002</v>
          </cell>
          <cell r="D15" t="str">
            <v>STIPEND</v>
          </cell>
          <cell r="E15">
            <v>149393.67000000001</v>
          </cell>
        </row>
        <row r="16">
          <cell r="B16">
            <v>200102</v>
          </cell>
          <cell r="C16">
            <v>1002</v>
          </cell>
          <cell r="D16" t="str">
            <v>STIPEND</v>
          </cell>
          <cell r="E16">
            <v>149837.93</v>
          </cell>
        </row>
        <row r="17">
          <cell r="B17">
            <v>200103</v>
          </cell>
          <cell r="C17">
            <v>1002</v>
          </cell>
          <cell r="D17" t="str">
            <v>STIPEND</v>
          </cell>
          <cell r="E17">
            <v>141739.39000000001</v>
          </cell>
        </row>
        <row r="18">
          <cell r="A18">
            <v>1002</v>
          </cell>
          <cell r="C18" t="str">
            <v>1002 Total</v>
          </cell>
          <cell r="D18" t="str">
            <v>STIPEND</v>
          </cell>
          <cell r="E18">
            <v>1505995.4499999997</v>
          </cell>
        </row>
        <row r="19">
          <cell r="B19">
            <v>200004</v>
          </cell>
          <cell r="C19">
            <v>1020</v>
          </cell>
          <cell r="D19" t="str">
            <v>HOUSE RENT ALLOW</v>
          </cell>
          <cell r="E19">
            <v>5478.77</v>
          </cell>
        </row>
        <row r="20">
          <cell r="B20">
            <v>200010</v>
          </cell>
          <cell r="C20">
            <v>1020</v>
          </cell>
          <cell r="D20" t="str">
            <v>HOUSE RENT ALLOW</v>
          </cell>
          <cell r="E20">
            <v>4028.4</v>
          </cell>
        </row>
        <row r="21">
          <cell r="A21">
            <v>1020</v>
          </cell>
          <cell r="C21" t="str">
            <v>1020 Total</v>
          </cell>
          <cell r="D21" t="str">
            <v>HOUSE RENT ALLOW</v>
          </cell>
          <cell r="E21">
            <v>9507.17</v>
          </cell>
        </row>
        <row r="22">
          <cell r="B22">
            <v>200004</v>
          </cell>
          <cell r="C22">
            <v>1050</v>
          </cell>
          <cell r="D22" t="str">
            <v>NIGHT SHIFT ALLOW</v>
          </cell>
          <cell r="E22">
            <v>6370</v>
          </cell>
        </row>
        <row r="23">
          <cell r="B23">
            <v>200005</v>
          </cell>
          <cell r="C23">
            <v>1050</v>
          </cell>
          <cell r="D23" t="str">
            <v>NIGHT SHIFT ALLOW</v>
          </cell>
          <cell r="E23">
            <v>7525</v>
          </cell>
        </row>
        <row r="24">
          <cell r="B24">
            <v>200006</v>
          </cell>
          <cell r="C24">
            <v>1050</v>
          </cell>
          <cell r="D24" t="str">
            <v>NIGHT SHIFT ALLOW</v>
          </cell>
          <cell r="E24">
            <v>5383</v>
          </cell>
        </row>
        <row r="25">
          <cell r="B25">
            <v>200007</v>
          </cell>
          <cell r="C25">
            <v>1050</v>
          </cell>
          <cell r="D25" t="str">
            <v>NIGHT SHIFT ALLOW</v>
          </cell>
          <cell r="E25">
            <v>6083</v>
          </cell>
        </row>
        <row r="26">
          <cell r="B26">
            <v>200008</v>
          </cell>
          <cell r="C26">
            <v>1050</v>
          </cell>
          <cell r="D26" t="str">
            <v>NIGHT SHIFT ALLOW</v>
          </cell>
          <cell r="E26">
            <v>4767</v>
          </cell>
        </row>
        <row r="27">
          <cell r="B27">
            <v>200009</v>
          </cell>
          <cell r="C27">
            <v>1050</v>
          </cell>
          <cell r="D27" t="str">
            <v>NIGHT SHIFT ALLOW</v>
          </cell>
          <cell r="E27">
            <v>3654</v>
          </cell>
        </row>
        <row r="28">
          <cell r="B28">
            <v>200010</v>
          </cell>
          <cell r="C28">
            <v>1050</v>
          </cell>
          <cell r="D28" t="str">
            <v>NIGHT SHIFT ALLOW</v>
          </cell>
          <cell r="E28">
            <v>4298</v>
          </cell>
        </row>
        <row r="29">
          <cell r="B29">
            <v>200011</v>
          </cell>
          <cell r="C29">
            <v>1050</v>
          </cell>
          <cell r="D29" t="str">
            <v>NIGHT SHIFT ALLOW</v>
          </cell>
          <cell r="E29">
            <v>7728</v>
          </cell>
        </row>
        <row r="30">
          <cell r="B30">
            <v>200012</v>
          </cell>
          <cell r="C30">
            <v>1050</v>
          </cell>
          <cell r="D30" t="str">
            <v>NIGHT SHIFT ALLOW</v>
          </cell>
          <cell r="E30">
            <v>7567</v>
          </cell>
        </row>
        <row r="31">
          <cell r="B31">
            <v>200101</v>
          </cell>
          <cell r="C31">
            <v>1050</v>
          </cell>
          <cell r="D31" t="str">
            <v>NIGHT SHIFT ALLOW</v>
          </cell>
          <cell r="E31">
            <v>5922</v>
          </cell>
        </row>
        <row r="32">
          <cell r="B32">
            <v>200102</v>
          </cell>
          <cell r="C32">
            <v>1050</v>
          </cell>
          <cell r="D32" t="str">
            <v>NIGHT SHIFT ALLOW</v>
          </cell>
          <cell r="E32">
            <v>5299</v>
          </cell>
        </row>
        <row r="33">
          <cell r="B33">
            <v>200103</v>
          </cell>
          <cell r="C33">
            <v>1050</v>
          </cell>
          <cell r="D33" t="str">
            <v>NIGHT SHIFT ALLOW</v>
          </cell>
          <cell r="E33">
            <v>5250</v>
          </cell>
        </row>
        <row r="34">
          <cell r="A34">
            <v>1050</v>
          </cell>
          <cell r="C34" t="str">
            <v>1050 Total</v>
          </cell>
          <cell r="D34" t="str">
            <v>NIGHT SHIFT ALLOW</v>
          </cell>
          <cell r="E34">
            <v>69846</v>
          </cell>
        </row>
        <row r="35">
          <cell r="B35">
            <v>200004</v>
          </cell>
          <cell r="C35">
            <v>1080</v>
          </cell>
          <cell r="D35" t="str">
            <v>OVER TIME</v>
          </cell>
          <cell r="E35">
            <v>643</v>
          </cell>
        </row>
        <row r="36">
          <cell r="B36">
            <v>200005</v>
          </cell>
          <cell r="C36">
            <v>1080</v>
          </cell>
          <cell r="D36" t="str">
            <v>OVER TIME</v>
          </cell>
          <cell r="E36">
            <v>19651.439999999999</v>
          </cell>
        </row>
        <row r="37">
          <cell r="B37">
            <v>200006</v>
          </cell>
          <cell r="C37">
            <v>1080</v>
          </cell>
          <cell r="D37" t="str">
            <v>OVER TIME</v>
          </cell>
          <cell r="E37">
            <v>21691.85</v>
          </cell>
        </row>
        <row r="38">
          <cell r="B38">
            <v>200007</v>
          </cell>
          <cell r="C38">
            <v>1080</v>
          </cell>
          <cell r="D38" t="str">
            <v>OVER TIME</v>
          </cell>
          <cell r="E38">
            <v>3112.72</v>
          </cell>
        </row>
        <row r="39">
          <cell r="B39">
            <v>200008</v>
          </cell>
          <cell r="C39">
            <v>1080</v>
          </cell>
          <cell r="D39" t="str">
            <v>OVER TIME</v>
          </cell>
          <cell r="E39">
            <v>66.66</v>
          </cell>
        </row>
        <row r="40">
          <cell r="B40">
            <v>200011</v>
          </cell>
          <cell r="C40">
            <v>1080</v>
          </cell>
          <cell r="D40" t="str">
            <v>OVER TIME</v>
          </cell>
          <cell r="E40">
            <v>35589.160000000003</v>
          </cell>
        </row>
        <row r="41">
          <cell r="B41">
            <v>200012</v>
          </cell>
          <cell r="C41">
            <v>1080</v>
          </cell>
          <cell r="D41" t="str">
            <v>OVER TIME</v>
          </cell>
          <cell r="E41">
            <v>30415.58</v>
          </cell>
        </row>
        <row r="42">
          <cell r="B42">
            <v>200101</v>
          </cell>
          <cell r="C42">
            <v>1080</v>
          </cell>
          <cell r="D42" t="str">
            <v>OVER TIME</v>
          </cell>
          <cell r="E42">
            <v>36806.230000000003</v>
          </cell>
        </row>
        <row r="43">
          <cell r="B43">
            <v>200102</v>
          </cell>
          <cell r="C43">
            <v>1080</v>
          </cell>
          <cell r="D43" t="str">
            <v>OVER TIME</v>
          </cell>
          <cell r="E43">
            <v>41081.760000000002</v>
          </cell>
        </row>
        <row r="44">
          <cell r="B44">
            <v>200103</v>
          </cell>
          <cell r="C44">
            <v>1080</v>
          </cell>
          <cell r="D44" t="str">
            <v>OVER TIME</v>
          </cell>
          <cell r="E44">
            <v>32911.39</v>
          </cell>
        </row>
        <row r="45">
          <cell r="A45">
            <v>1080</v>
          </cell>
          <cell r="C45" t="str">
            <v>1080 Total</v>
          </cell>
          <cell r="D45" t="str">
            <v>OVER TIME</v>
          </cell>
          <cell r="E45">
            <v>221969.79000000004</v>
          </cell>
        </row>
        <row r="46">
          <cell r="B46">
            <v>200004</v>
          </cell>
          <cell r="C46">
            <v>1100</v>
          </cell>
          <cell r="D46" t="str">
            <v>CONV. ALLOW.</v>
          </cell>
          <cell r="E46">
            <v>5478.77</v>
          </cell>
        </row>
        <row r="47">
          <cell r="B47">
            <v>200010</v>
          </cell>
          <cell r="C47">
            <v>1100</v>
          </cell>
          <cell r="D47" t="str">
            <v>CONV. ALLOW.</v>
          </cell>
          <cell r="E47">
            <v>4028.4</v>
          </cell>
        </row>
        <row r="48">
          <cell r="A48">
            <v>1100</v>
          </cell>
          <cell r="C48" t="str">
            <v>1100 Total</v>
          </cell>
          <cell r="D48" t="str">
            <v>CONV. ALLOW.</v>
          </cell>
          <cell r="E48">
            <v>9507.17</v>
          </cell>
        </row>
        <row r="49">
          <cell r="B49">
            <v>200004</v>
          </cell>
          <cell r="C49">
            <v>1110</v>
          </cell>
          <cell r="D49" t="str">
            <v>LUNCH ALLOW.</v>
          </cell>
          <cell r="E49">
            <v>680</v>
          </cell>
        </row>
        <row r="50">
          <cell r="B50">
            <v>200005</v>
          </cell>
          <cell r="C50">
            <v>1110</v>
          </cell>
          <cell r="D50" t="str">
            <v>LUNCH ALLOW.</v>
          </cell>
          <cell r="E50">
            <v>320</v>
          </cell>
        </row>
        <row r="51">
          <cell r="B51">
            <v>200008</v>
          </cell>
          <cell r="C51">
            <v>1110</v>
          </cell>
          <cell r="D51" t="str">
            <v>LUNCH ALLOW.</v>
          </cell>
          <cell r="E51">
            <v>440</v>
          </cell>
        </row>
        <row r="52">
          <cell r="B52">
            <v>200009</v>
          </cell>
          <cell r="C52">
            <v>1110</v>
          </cell>
          <cell r="D52" t="str">
            <v>LUNCH ALLOW.</v>
          </cell>
          <cell r="E52">
            <v>320</v>
          </cell>
        </row>
        <row r="53">
          <cell r="B53">
            <v>200010</v>
          </cell>
          <cell r="C53">
            <v>1110</v>
          </cell>
          <cell r="D53" t="str">
            <v>LUNCH ALLOW.</v>
          </cell>
          <cell r="E53">
            <v>680</v>
          </cell>
        </row>
        <row r="54">
          <cell r="B54">
            <v>200011</v>
          </cell>
          <cell r="C54">
            <v>1110</v>
          </cell>
          <cell r="D54" t="str">
            <v>LUNCH ALLOW.</v>
          </cell>
          <cell r="E54">
            <v>220</v>
          </cell>
        </row>
        <row r="55">
          <cell r="A55">
            <v>1110</v>
          </cell>
          <cell r="C55" t="str">
            <v>1110 Total</v>
          </cell>
          <cell r="D55" t="str">
            <v>LUNCH ALLOW.</v>
          </cell>
          <cell r="E55">
            <v>2660</v>
          </cell>
        </row>
        <row r="56">
          <cell r="B56">
            <v>200004</v>
          </cell>
          <cell r="C56">
            <v>2000</v>
          </cell>
          <cell r="D56" t="str">
            <v>PRODN. INCENTIVE</v>
          </cell>
          <cell r="E56">
            <v>2.5299999999999998</v>
          </cell>
        </row>
        <row r="57">
          <cell r="A57">
            <v>2000</v>
          </cell>
          <cell r="C57" t="str">
            <v>2000 Total</v>
          </cell>
          <cell r="D57" t="str">
            <v>PRODN. INCENTIVE</v>
          </cell>
          <cell r="E57">
            <v>2.5299999999999998</v>
          </cell>
        </row>
        <row r="58">
          <cell r="B58">
            <v>200004</v>
          </cell>
          <cell r="C58">
            <v>2040</v>
          </cell>
          <cell r="D58" t="str">
            <v>SPL. NIGHT ALLOW.</v>
          </cell>
          <cell r="E58">
            <v>1008</v>
          </cell>
        </row>
        <row r="59">
          <cell r="A59">
            <v>2040</v>
          </cell>
          <cell r="C59" t="str">
            <v>2040 Total</v>
          </cell>
          <cell r="D59" t="str">
            <v>SPL. NIGHT ALLOW.</v>
          </cell>
          <cell r="E59">
            <v>1008</v>
          </cell>
        </row>
        <row r="60">
          <cell r="B60">
            <v>200005</v>
          </cell>
          <cell r="C60">
            <v>2070</v>
          </cell>
          <cell r="D60" t="str">
            <v>HI. PERF ALLOW.</v>
          </cell>
          <cell r="E60">
            <v>44.44</v>
          </cell>
        </row>
        <row r="61">
          <cell r="A61">
            <v>2070</v>
          </cell>
          <cell r="C61" t="str">
            <v>2070 Total</v>
          </cell>
          <cell r="D61" t="str">
            <v>HI. PERF ALLOW.</v>
          </cell>
          <cell r="E61">
            <v>44.44</v>
          </cell>
        </row>
        <row r="62">
          <cell r="B62">
            <v>200004</v>
          </cell>
          <cell r="C62">
            <v>3030</v>
          </cell>
          <cell r="D62" t="str">
            <v>MISC. EARN - 4</v>
          </cell>
          <cell r="E62">
            <v>947</v>
          </cell>
        </row>
        <row r="63">
          <cell r="B63">
            <v>200005</v>
          </cell>
          <cell r="C63">
            <v>3030</v>
          </cell>
          <cell r="D63" t="str">
            <v>MISC. EARN - 4</v>
          </cell>
          <cell r="E63">
            <v>180</v>
          </cell>
        </row>
        <row r="64">
          <cell r="B64">
            <v>200006</v>
          </cell>
          <cell r="C64">
            <v>3030</v>
          </cell>
          <cell r="D64" t="str">
            <v>MISC. EARN - 4</v>
          </cell>
          <cell r="E64">
            <v>393</v>
          </cell>
        </row>
        <row r="65">
          <cell r="B65">
            <v>200007</v>
          </cell>
          <cell r="C65">
            <v>3030</v>
          </cell>
          <cell r="D65" t="str">
            <v>MISC. EARN - 4</v>
          </cell>
          <cell r="E65">
            <v>283</v>
          </cell>
        </row>
        <row r="66">
          <cell r="B66">
            <v>200008</v>
          </cell>
          <cell r="C66">
            <v>3030</v>
          </cell>
          <cell r="D66" t="str">
            <v>MISC. EARN - 4</v>
          </cell>
          <cell r="E66">
            <v>225</v>
          </cell>
        </row>
        <row r="67">
          <cell r="B67">
            <v>200009</v>
          </cell>
          <cell r="C67">
            <v>3030</v>
          </cell>
          <cell r="D67" t="str">
            <v>MISC. EARN - 4</v>
          </cell>
          <cell r="E67">
            <v>100</v>
          </cell>
        </row>
        <row r="68">
          <cell r="B68">
            <v>200011</v>
          </cell>
          <cell r="C68">
            <v>3030</v>
          </cell>
          <cell r="D68" t="str">
            <v>MISC. EARN - 4</v>
          </cell>
          <cell r="E68">
            <v>439</v>
          </cell>
        </row>
        <row r="69">
          <cell r="B69">
            <v>200012</v>
          </cell>
          <cell r="C69">
            <v>3030</v>
          </cell>
          <cell r="D69" t="str">
            <v>MISC. EARN - 4</v>
          </cell>
          <cell r="E69">
            <v>183</v>
          </cell>
        </row>
        <row r="70">
          <cell r="B70">
            <v>200101</v>
          </cell>
          <cell r="C70">
            <v>3030</v>
          </cell>
          <cell r="D70" t="str">
            <v>MISC. EARN - 4</v>
          </cell>
          <cell r="E70">
            <v>488</v>
          </cell>
        </row>
        <row r="71">
          <cell r="B71">
            <v>200102</v>
          </cell>
          <cell r="C71">
            <v>3030</v>
          </cell>
          <cell r="D71" t="str">
            <v>MISC. EARN - 4</v>
          </cell>
          <cell r="E71">
            <v>579</v>
          </cell>
        </row>
        <row r="72">
          <cell r="A72">
            <v>3030</v>
          </cell>
          <cell r="C72" t="str">
            <v>3030 Total</v>
          </cell>
          <cell r="D72" t="str">
            <v>MISC. EARN - 4</v>
          </cell>
          <cell r="E72">
            <v>3817</v>
          </cell>
        </row>
        <row r="73">
          <cell r="B73">
            <v>200007</v>
          </cell>
          <cell r="C73">
            <v>3040</v>
          </cell>
          <cell r="D73" t="str">
            <v>MISC. EARN - 5</v>
          </cell>
          <cell r="E73">
            <v>240</v>
          </cell>
        </row>
        <row r="74">
          <cell r="B74">
            <v>200008</v>
          </cell>
          <cell r="C74">
            <v>3040</v>
          </cell>
          <cell r="D74" t="str">
            <v>MISC. EARN - 5</v>
          </cell>
          <cell r="E74">
            <v>2220</v>
          </cell>
        </row>
        <row r="75">
          <cell r="A75">
            <v>3040</v>
          </cell>
          <cell r="C75" t="str">
            <v>3040 Total</v>
          </cell>
          <cell r="D75" t="str">
            <v>MISC. EARN - 5</v>
          </cell>
          <cell r="E75">
            <v>2460</v>
          </cell>
        </row>
        <row r="76">
          <cell r="C76" t="str">
            <v>Grand Total</v>
          </cell>
          <cell r="E76">
            <v>1851585.4399999995</v>
          </cell>
        </row>
      </sheetData>
      <sheetData sheetId="6" refreshError="1">
        <row r="1">
          <cell r="B1" t="str">
            <v>MMYY</v>
          </cell>
          <cell r="C1" t="str">
            <v>PCODE</v>
          </cell>
          <cell r="D1" t="str">
            <v>DESCRIPTION</v>
          </cell>
          <cell r="E1" t="str">
            <v>AMOUNT</v>
          </cell>
        </row>
        <row r="2">
          <cell r="B2">
            <v>200004</v>
          </cell>
          <cell r="C2">
            <v>1000</v>
          </cell>
          <cell r="D2" t="str">
            <v>BASIC</v>
          </cell>
          <cell r="E2">
            <v>642639.47</v>
          </cell>
        </row>
        <row r="3">
          <cell r="A3">
            <v>1000</v>
          </cell>
          <cell r="B3">
            <v>200005</v>
          </cell>
          <cell r="C3">
            <v>1000</v>
          </cell>
          <cell r="D3" t="str">
            <v>BASIC</v>
          </cell>
          <cell r="E3">
            <v>695703.61</v>
          </cell>
        </row>
        <row r="4">
          <cell r="B4">
            <v>200006</v>
          </cell>
          <cell r="C4">
            <v>1000</v>
          </cell>
          <cell r="D4" t="str">
            <v>BASIC</v>
          </cell>
          <cell r="E4">
            <v>665075.79</v>
          </cell>
        </row>
        <row r="5">
          <cell r="B5">
            <v>200007</v>
          </cell>
          <cell r="C5">
            <v>1000</v>
          </cell>
          <cell r="D5" t="str">
            <v>BASIC</v>
          </cell>
          <cell r="E5">
            <v>657742.1</v>
          </cell>
        </row>
        <row r="6">
          <cell r="B6">
            <v>200008</v>
          </cell>
          <cell r="C6">
            <v>1000</v>
          </cell>
          <cell r="D6" t="str">
            <v>BASIC</v>
          </cell>
          <cell r="E6">
            <v>689923.83</v>
          </cell>
        </row>
        <row r="7">
          <cell r="B7">
            <v>200009</v>
          </cell>
          <cell r="C7">
            <v>1000</v>
          </cell>
          <cell r="D7" t="str">
            <v>BASIC</v>
          </cell>
          <cell r="E7">
            <v>659101.84</v>
          </cell>
        </row>
        <row r="8">
          <cell r="B8">
            <v>200010</v>
          </cell>
          <cell r="C8">
            <v>1000</v>
          </cell>
          <cell r="D8" t="str">
            <v>BASIC</v>
          </cell>
          <cell r="E8">
            <v>657448.77</v>
          </cell>
        </row>
        <row r="9">
          <cell r="B9">
            <v>200011</v>
          </cell>
          <cell r="C9">
            <v>1000</v>
          </cell>
          <cell r="D9" t="str">
            <v>BASIC</v>
          </cell>
          <cell r="E9">
            <v>657734.94999999995</v>
          </cell>
        </row>
        <row r="10">
          <cell r="B10">
            <v>200012</v>
          </cell>
          <cell r="C10">
            <v>1000</v>
          </cell>
          <cell r="D10" t="str">
            <v>BASIC</v>
          </cell>
          <cell r="E10">
            <v>655563.68999999994</v>
          </cell>
        </row>
        <row r="11">
          <cell r="B11">
            <v>200101</v>
          </cell>
          <cell r="C11">
            <v>1000</v>
          </cell>
          <cell r="D11" t="str">
            <v>BASIC</v>
          </cell>
          <cell r="E11">
            <v>679055.63</v>
          </cell>
        </row>
        <row r="12">
          <cell r="B12">
            <v>200102</v>
          </cell>
          <cell r="C12">
            <v>1000</v>
          </cell>
          <cell r="D12" t="str">
            <v>BASIC</v>
          </cell>
          <cell r="E12">
            <v>634679.94999999995</v>
          </cell>
        </row>
        <row r="13">
          <cell r="B13">
            <v>200103</v>
          </cell>
          <cell r="C13">
            <v>1000</v>
          </cell>
          <cell r="D13" t="str">
            <v>BASIC</v>
          </cell>
          <cell r="E13">
            <v>664546.76</v>
          </cell>
        </row>
        <row r="14">
          <cell r="A14">
            <v>1000</v>
          </cell>
          <cell r="B14">
            <v>200102</v>
          </cell>
          <cell r="C14" t="str">
            <v>1000 Total</v>
          </cell>
          <cell r="D14" t="str">
            <v>BASIC</v>
          </cell>
          <cell r="E14">
            <v>7959216.3900000006</v>
          </cell>
        </row>
        <row r="15">
          <cell r="B15">
            <v>200004</v>
          </cell>
          <cell r="C15">
            <v>1010</v>
          </cell>
          <cell r="D15" t="str">
            <v>DEARNESS ALLOW.</v>
          </cell>
          <cell r="E15">
            <v>1862399.47</v>
          </cell>
        </row>
        <row r="16">
          <cell r="A16">
            <v>1002</v>
          </cell>
          <cell r="B16">
            <v>200005</v>
          </cell>
          <cell r="C16">
            <v>1010</v>
          </cell>
          <cell r="D16" t="str">
            <v>DEARNESS ALLOW.</v>
          </cell>
          <cell r="E16">
            <v>1919342.94</v>
          </cell>
        </row>
        <row r="17">
          <cell r="B17">
            <v>200006</v>
          </cell>
          <cell r="C17">
            <v>1010</v>
          </cell>
          <cell r="D17" t="str">
            <v>DEARNESS ALLOW.</v>
          </cell>
          <cell r="E17">
            <v>1921086.67</v>
          </cell>
        </row>
        <row r="18">
          <cell r="B18">
            <v>200007</v>
          </cell>
          <cell r="C18">
            <v>1010</v>
          </cell>
          <cell r="D18" t="str">
            <v>DEARNESS ALLOW.</v>
          </cell>
          <cell r="E18">
            <v>1918447.75</v>
          </cell>
        </row>
        <row r="19">
          <cell r="B19">
            <v>200008</v>
          </cell>
          <cell r="C19">
            <v>1010</v>
          </cell>
          <cell r="D19" t="str">
            <v>DEARNESS ALLOW.</v>
          </cell>
          <cell r="E19">
            <v>1916557.14</v>
          </cell>
        </row>
        <row r="20">
          <cell r="B20">
            <v>200009</v>
          </cell>
          <cell r="C20">
            <v>1010</v>
          </cell>
          <cell r="D20" t="str">
            <v>DEARNESS ALLOW.</v>
          </cell>
          <cell r="E20">
            <v>1895085.79</v>
          </cell>
        </row>
        <row r="21">
          <cell r="B21">
            <v>200010</v>
          </cell>
          <cell r="C21">
            <v>1010</v>
          </cell>
          <cell r="D21" t="str">
            <v>DEARNESS ALLOW.</v>
          </cell>
          <cell r="E21">
            <v>1891515.85</v>
          </cell>
        </row>
        <row r="22">
          <cell r="B22">
            <v>200011</v>
          </cell>
          <cell r="C22">
            <v>1010</v>
          </cell>
          <cell r="D22" t="str">
            <v>DEARNESS ALLOW.</v>
          </cell>
          <cell r="E22">
            <v>1940547.22</v>
          </cell>
        </row>
        <row r="23">
          <cell r="B23">
            <v>200012</v>
          </cell>
          <cell r="C23">
            <v>1010</v>
          </cell>
          <cell r="D23" t="str">
            <v>DEARNESS ALLOW.</v>
          </cell>
          <cell r="E23">
            <v>1947834.87</v>
          </cell>
        </row>
        <row r="24">
          <cell r="A24">
            <v>1020</v>
          </cell>
          <cell r="B24">
            <v>200101</v>
          </cell>
          <cell r="C24">
            <v>1010</v>
          </cell>
          <cell r="D24" t="str">
            <v>DEARNESS ALLOW.</v>
          </cell>
          <cell r="E24">
            <v>1926381.95</v>
          </cell>
        </row>
        <row r="25">
          <cell r="A25" t="str">
            <v/>
          </cell>
          <cell r="B25">
            <v>200102</v>
          </cell>
          <cell r="C25">
            <v>1010</v>
          </cell>
          <cell r="D25" t="str">
            <v>DEARNESS ALLOW.</v>
          </cell>
          <cell r="E25">
            <v>1911913.31</v>
          </cell>
        </row>
        <row r="26">
          <cell r="A26" t="str">
            <v/>
          </cell>
          <cell r="B26">
            <v>200103</v>
          </cell>
          <cell r="C26">
            <v>1010</v>
          </cell>
          <cell r="D26" t="str">
            <v>DEARNESS ALLOW.</v>
          </cell>
          <cell r="E26">
            <v>1875053.15</v>
          </cell>
        </row>
        <row r="27">
          <cell r="A27">
            <v>1010</v>
          </cell>
          <cell r="B27">
            <v>200101</v>
          </cell>
          <cell r="C27" t="str">
            <v>1010 Total</v>
          </cell>
          <cell r="D27" t="str">
            <v>DEARNESS ALLOW.</v>
          </cell>
          <cell r="E27">
            <v>22926166.109999999</v>
          </cell>
        </row>
        <row r="28">
          <cell r="A28" t="str">
            <v/>
          </cell>
          <cell r="B28">
            <v>200004</v>
          </cell>
          <cell r="C28">
            <v>1020</v>
          </cell>
          <cell r="D28" t="str">
            <v>HOUSE RENT ALLOW</v>
          </cell>
          <cell r="E28">
            <v>253701.68</v>
          </cell>
        </row>
        <row r="29">
          <cell r="A29">
            <v>1080</v>
          </cell>
          <cell r="B29">
            <v>200005</v>
          </cell>
          <cell r="C29">
            <v>1020</v>
          </cell>
          <cell r="D29" t="str">
            <v>HOUSE RENT ALLOW</v>
          </cell>
          <cell r="E29">
            <v>256343.08</v>
          </cell>
        </row>
        <row r="30">
          <cell r="A30" t="str">
            <v/>
          </cell>
          <cell r="B30">
            <v>200006</v>
          </cell>
          <cell r="C30">
            <v>1020</v>
          </cell>
          <cell r="D30" t="str">
            <v>HOUSE RENT ALLOW</v>
          </cell>
          <cell r="E30">
            <v>252541.46</v>
          </cell>
        </row>
        <row r="31">
          <cell r="A31" t="str">
            <v/>
          </cell>
          <cell r="B31">
            <v>200007</v>
          </cell>
          <cell r="C31">
            <v>1020</v>
          </cell>
          <cell r="D31" t="str">
            <v>HOUSE RENT ALLOW</v>
          </cell>
          <cell r="E31">
            <v>255683.15</v>
          </cell>
        </row>
        <row r="32">
          <cell r="A32" t="str">
            <v/>
          </cell>
          <cell r="B32">
            <v>200008</v>
          </cell>
          <cell r="C32">
            <v>1020</v>
          </cell>
          <cell r="D32" t="str">
            <v>HOUSE RENT ALLOW</v>
          </cell>
          <cell r="E32">
            <v>255424.39</v>
          </cell>
        </row>
        <row r="33">
          <cell r="A33" t="str">
            <v/>
          </cell>
          <cell r="B33">
            <v>200009</v>
          </cell>
          <cell r="C33">
            <v>1020</v>
          </cell>
          <cell r="D33" t="str">
            <v>HOUSE RENT ALLOW</v>
          </cell>
          <cell r="E33">
            <v>253192.56</v>
          </cell>
        </row>
        <row r="34">
          <cell r="A34" t="str">
            <v/>
          </cell>
          <cell r="B34">
            <v>200010</v>
          </cell>
          <cell r="C34">
            <v>1020</v>
          </cell>
          <cell r="D34" t="str">
            <v>HOUSE RENT ALLOW</v>
          </cell>
          <cell r="E34">
            <v>252691</v>
          </cell>
        </row>
        <row r="35">
          <cell r="A35" t="str">
            <v/>
          </cell>
          <cell r="B35">
            <v>200011</v>
          </cell>
          <cell r="C35">
            <v>1020</v>
          </cell>
          <cell r="D35" t="str">
            <v>HOUSE RENT ALLOW</v>
          </cell>
          <cell r="E35">
            <v>252610.68</v>
          </cell>
        </row>
        <row r="36">
          <cell r="A36" t="str">
            <v/>
          </cell>
          <cell r="B36">
            <v>200012</v>
          </cell>
          <cell r="C36">
            <v>1020</v>
          </cell>
          <cell r="D36" t="str">
            <v>HOUSE RENT ALLOW</v>
          </cell>
          <cell r="E36">
            <v>251768.14</v>
          </cell>
        </row>
        <row r="37">
          <cell r="A37">
            <v>1100</v>
          </cell>
          <cell r="B37">
            <v>200101</v>
          </cell>
          <cell r="C37">
            <v>1020</v>
          </cell>
          <cell r="D37" t="str">
            <v>HOUSE RENT ALLOW</v>
          </cell>
          <cell r="E37">
            <v>252374.74</v>
          </cell>
        </row>
        <row r="38">
          <cell r="A38" t="str">
            <v/>
          </cell>
          <cell r="B38">
            <v>200102</v>
          </cell>
          <cell r="C38">
            <v>1020</v>
          </cell>
          <cell r="D38" t="str">
            <v>HOUSE RENT ALLOW</v>
          </cell>
          <cell r="E38">
            <v>252831.4</v>
          </cell>
        </row>
        <row r="39">
          <cell r="A39" t="str">
            <v/>
          </cell>
          <cell r="B39">
            <v>200103</v>
          </cell>
          <cell r="C39">
            <v>1020</v>
          </cell>
          <cell r="D39" t="str">
            <v>HOUSE RENT ALLOW</v>
          </cell>
          <cell r="E39">
            <v>252746.16</v>
          </cell>
        </row>
        <row r="40">
          <cell r="A40">
            <v>1020</v>
          </cell>
          <cell r="C40" t="str">
            <v>1020 Total</v>
          </cell>
          <cell r="D40" t="str">
            <v>HOUSE RENT ALLOW</v>
          </cell>
          <cell r="E40">
            <v>3041908.44</v>
          </cell>
        </row>
        <row r="41">
          <cell r="B41">
            <v>200006</v>
          </cell>
          <cell r="C41">
            <v>1030</v>
          </cell>
          <cell r="D41" t="str">
            <v>AMENITIES ALLOW.</v>
          </cell>
          <cell r="E41">
            <v>1180.8599999999999</v>
          </cell>
        </row>
        <row r="42">
          <cell r="A42">
            <v>1030</v>
          </cell>
          <cell r="C42" t="str">
            <v>1030 Total</v>
          </cell>
          <cell r="D42" t="str">
            <v>AMENITIES ALLOW.</v>
          </cell>
          <cell r="E42">
            <v>1180.8599999999999</v>
          </cell>
        </row>
        <row r="43">
          <cell r="B43">
            <v>200004</v>
          </cell>
          <cell r="C43">
            <v>1040</v>
          </cell>
          <cell r="D43" t="str">
            <v>SERVICE PAY</v>
          </cell>
          <cell r="E43">
            <v>88571.16</v>
          </cell>
        </row>
        <row r="44">
          <cell r="B44">
            <v>200005</v>
          </cell>
          <cell r="C44">
            <v>1040</v>
          </cell>
          <cell r="D44" t="str">
            <v>SERVICE PAY</v>
          </cell>
          <cell r="E44">
            <v>92281.22</v>
          </cell>
        </row>
        <row r="45">
          <cell r="B45">
            <v>200006</v>
          </cell>
          <cell r="C45">
            <v>1040</v>
          </cell>
          <cell r="D45" t="str">
            <v>SERVICE PAY</v>
          </cell>
          <cell r="E45">
            <v>86251.12</v>
          </cell>
        </row>
        <row r="46">
          <cell r="B46">
            <v>200007</v>
          </cell>
          <cell r="C46">
            <v>1040</v>
          </cell>
          <cell r="D46" t="str">
            <v>SERVICE PAY</v>
          </cell>
          <cell r="E46">
            <v>86825.26</v>
          </cell>
        </row>
        <row r="47">
          <cell r="B47">
            <v>200008</v>
          </cell>
          <cell r="C47">
            <v>1040</v>
          </cell>
          <cell r="D47" t="str">
            <v>SERVICE PAY</v>
          </cell>
          <cell r="E47">
            <v>86504.95</v>
          </cell>
        </row>
        <row r="48">
          <cell r="B48">
            <v>200009</v>
          </cell>
          <cell r="C48">
            <v>1040</v>
          </cell>
          <cell r="D48" t="str">
            <v>SERVICE PAY</v>
          </cell>
          <cell r="E48">
            <v>85874.74</v>
          </cell>
        </row>
        <row r="49">
          <cell r="B49">
            <v>200010</v>
          </cell>
          <cell r="C49">
            <v>1040</v>
          </cell>
          <cell r="D49" t="str">
            <v>SERVICE PAY</v>
          </cell>
          <cell r="E49">
            <v>85641.77</v>
          </cell>
        </row>
        <row r="50">
          <cell r="B50">
            <v>200011</v>
          </cell>
          <cell r="C50">
            <v>1040</v>
          </cell>
          <cell r="D50" t="str">
            <v>SERVICE PAY</v>
          </cell>
          <cell r="E50">
            <v>85787.65</v>
          </cell>
        </row>
        <row r="51">
          <cell r="B51">
            <v>200012</v>
          </cell>
          <cell r="C51">
            <v>1040</v>
          </cell>
          <cell r="D51" t="str">
            <v>SERVICE PAY</v>
          </cell>
          <cell r="E51">
            <v>85422.75</v>
          </cell>
        </row>
        <row r="52">
          <cell r="B52">
            <v>200101</v>
          </cell>
          <cell r="C52">
            <v>1040</v>
          </cell>
          <cell r="D52" t="str">
            <v>SERVICE PAY</v>
          </cell>
          <cell r="E52">
            <v>84354.21</v>
          </cell>
        </row>
        <row r="53">
          <cell r="B53">
            <v>200102</v>
          </cell>
          <cell r="C53">
            <v>1040</v>
          </cell>
          <cell r="D53" t="str">
            <v>SERVICE PAY</v>
          </cell>
          <cell r="E53">
            <v>84353.66</v>
          </cell>
        </row>
        <row r="54">
          <cell r="B54">
            <v>200103</v>
          </cell>
          <cell r="C54">
            <v>1040</v>
          </cell>
          <cell r="D54" t="str">
            <v>SERVICE PAY</v>
          </cell>
          <cell r="E54">
            <v>84334.91</v>
          </cell>
        </row>
        <row r="55">
          <cell r="A55">
            <v>1040</v>
          </cell>
          <cell r="C55" t="str">
            <v>1040 Total</v>
          </cell>
          <cell r="D55" t="str">
            <v>SERVICE PAY</v>
          </cell>
          <cell r="E55">
            <v>1036203.4000000001</v>
          </cell>
        </row>
        <row r="56">
          <cell r="B56">
            <v>200004</v>
          </cell>
          <cell r="C56">
            <v>1050</v>
          </cell>
          <cell r="D56" t="str">
            <v>NIGHT SHIFT ALLOW</v>
          </cell>
          <cell r="E56">
            <v>19403</v>
          </cell>
        </row>
        <row r="57">
          <cell r="B57">
            <v>200005</v>
          </cell>
          <cell r="C57">
            <v>1050</v>
          </cell>
          <cell r="D57" t="str">
            <v>NIGHT SHIFT ALLOW</v>
          </cell>
          <cell r="E57">
            <v>20712</v>
          </cell>
        </row>
        <row r="58">
          <cell r="B58">
            <v>200006</v>
          </cell>
          <cell r="C58">
            <v>1050</v>
          </cell>
          <cell r="D58" t="str">
            <v>NIGHT SHIFT ALLOW</v>
          </cell>
          <cell r="E58">
            <v>21100.5</v>
          </cell>
        </row>
        <row r="59">
          <cell r="B59">
            <v>200007</v>
          </cell>
          <cell r="C59">
            <v>1050</v>
          </cell>
          <cell r="D59" t="str">
            <v>NIGHT SHIFT ALLOW</v>
          </cell>
          <cell r="E59">
            <v>21839.5</v>
          </cell>
        </row>
        <row r="60">
          <cell r="B60">
            <v>200008</v>
          </cell>
          <cell r="C60">
            <v>1050</v>
          </cell>
          <cell r="D60" t="str">
            <v>NIGHT SHIFT ALLOW</v>
          </cell>
          <cell r="E60">
            <v>20863.5</v>
          </cell>
        </row>
        <row r="61">
          <cell r="B61">
            <v>200009</v>
          </cell>
          <cell r="C61">
            <v>1050</v>
          </cell>
          <cell r="D61" t="str">
            <v>NIGHT SHIFT ALLOW</v>
          </cell>
          <cell r="E61">
            <v>19925</v>
          </cell>
        </row>
        <row r="62">
          <cell r="B62">
            <v>200010</v>
          </cell>
          <cell r="C62">
            <v>1050</v>
          </cell>
          <cell r="D62" t="str">
            <v>NIGHT SHIFT ALLOW</v>
          </cell>
          <cell r="E62">
            <v>18221</v>
          </cell>
        </row>
        <row r="63">
          <cell r="B63">
            <v>200011</v>
          </cell>
          <cell r="C63">
            <v>1050</v>
          </cell>
          <cell r="D63" t="str">
            <v>NIGHT SHIFT ALLOW</v>
          </cell>
          <cell r="E63">
            <v>21735</v>
          </cell>
        </row>
        <row r="64">
          <cell r="B64">
            <v>200012</v>
          </cell>
          <cell r="C64">
            <v>1050</v>
          </cell>
          <cell r="D64" t="str">
            <v>NIGHT SHIFT ALLOW</v>
          </cell>
          <cell r="E64">
            <v>21426</v>
          </cell>
        </row>
        <row r="65">
          <cell r="B65">
            <v>200101</v>
          </cell>
          <cell r="C65">
            <v>1050</v>
          </cell>
          <cell r="D65" t="str">
            <v>NIGHT SHIFT ALLOW</v>
          </cell>
          <cell r="E65">
            <v>19143</v>
          </cell>
        </row>
        <row r="66">
          <cell r="B66">
            <v>200102</v>
          </cell>
          <cell r="C66">
            <v>1050</v>
          </cell>
          <cell r="D66" t="str">
            <v>NIGHT SHIFT ALLOW</v>
          </cell>
          <cell r="E66">
            <v>16826</v>
          </cell>
        </row>
        <row r="67">
          <cell r="B67">
            <v>200103</v>
          </cell>
          <cell r="C67">
            <v>1050</v>
          </cell>
          <cell r="D67" t="str">
            <v>NIGHT SHIFT ALLOW</v>
          </cell>
          <cell r="E67">
            <v>18089.5</v>
          </cell>
        </row>
        <row r="68">
          <cell r="A68">
            <v>1050</v>
          </cell>
          <cell r="C68" t="str">
            <v>1050 Total</v>
          </cell>
          <cell r="D68" t="str">
            <v>NIGHT SHIFT ALLOW</v>
          </cell>
          <cell r="E68">
            <v>239284</v>
          </cell>
        </row>
        <row r="69">
          <cell r="B69">
            <v>200004</v>
          </cell>
          <cell r="C69">
            <v>1060</v>
          </cell>
          <cell r="D69" t="str">
            <v>EDUCATION ALLOW.</v>
          </cell>
          <cell r="E69">
            <v>42019.94</v>
          </cell>
        </row>
        <row r="70">
          <cell r="B70">
            <v>200005</v>
          </cell>
          <cell r="C70">
            <v>1060</v>
          </cell>
          <cell r="D70" t="str">
            <v>EDUCATION ALLOW.</v>
          </cell>
          <cell r="E70">
            <v>42749.63</v>
          </cell>
        </row>
        <row r="71">
          <cell r="B71">
            <v>200006</v>
          </cell>
          <cell r="C71">
            <v>1060</v>
          </cell>
          <cell r="D71" t="str">
            <v>EDUCATION ALLOW.</v>
          </cell>
          <cell r="E71">
            <v>42914.27</v>
          </cell>
        </row>
        <row r="72">
          <cell r="B72">
            <v>200007</v>
          </cell>
          <cell r="C72">
            <v>1060</v>
          </cell>
          <cell r="D72" t="str">
            <v>EDUCATION ALLOW.</v>
          </cell>
          <cell r="E72">
            <v>42453.87</v>
          </cell>
        </row>
        <row r="73">
          <cell r="B73">
            <v>200008</v>
          </cell>
          <cell r="C73">
            <v>1060</v>
          </cell>
          <cell r="D73" t="str">
            <v>EDUCATION ALLOW.</v>
          </cell>
          <cell r="E73">
            <v>42411.98</v>
          </cell>
        </row>
        <row r="74">
          <cell r="B74">
            <v>200009</v>
          </cell>
          <cell r="C74">
            <v>1060</v>
          </cell>
          <cell r="D74" t="str">
            <v>EDUCATION ALLOW.</v>
          </cell>
          <cell r="E74">
            <v>42037.35</v>
          </cell>
        </row>
        <row r="75">
          <cell r="B75">
            <v>200010</v>
          </cell>
          <cell r="C75">
            <v>1060</v>
          </cell>
          <cell r="D75" t="str">
            <v>EDUCATION ALLOW.</v>
          </cell>
          <cell r="E75">
            <v>41958.19</v>
          </cell>
        </row>
        <row r="76">
          <cell r="B76">
            <v>200011</v>
          </cell>
          <cell r="C76">
            <v>1060</v>
          </cell>
          <cell r="D76" t="str">
            <v>EDUCATION ALLOW.</v>
          </cell>
          <cell r="E76">
            <v>41940.519999999997</v>
          </cell>
        </row>
        <row r="77">
          <cell r="B77">
            <v>200012</v>
          </cell>
          <cell r="C77">
            <v>1060</v>
          </cell>
          <cell r="D77" t="str">
            <v>EDUCATION ALLOW.</v>
          </cell>
          <cell r="E77">
            <v>41801.31</v>
          </cell>
        </row>
        <row r="78">
          <cell r="B78">
            <v>200101</v>
          </cell>
          <cell r="C78">
            <v>1060</v>
          </cell>
          <cell r="D78" t="str">
            <v>EDUCATION ALLOW.</v>
          </cell>
          <cell r="E78">
            <v>41927.910000000003</v>
          </cell>
        </row>
        <row r="79">
          <cell r="B79">
            <v>200102</v>
          </cell>
          <cell r="C79">
            <v>1060</v>
          </cell>
          <cell r="D79" t="str">
            <v>EDUCATION ALLOW.</v>
          </cell>
          <cell r="E79">
            <v>42008.1</v>
          </cell>
        </row>
        <row r="80">
          <cell r="B80">
            <v>200103</v>
          </cell>
          <cell r="C80">
            <v>1060</v>
          </cell>
          <cell r="D80" t="str">
            <v>EDUCATION ALLOW.</v>
          </cell>
          <cell r="E80">
            <v>41995.48</v>
          </cell>
        </row>
        <row r="81">
          <cell r="A81">
            <v>1060</v>
          </cell>
          <cell r="C81" t="str">
            <v>1060 Total</v>
          </cell>
          <cell r="D81" t="str">
            <v>EDUCATION ALLOW.</v>
          </cell>
          <cell r="E81">
            <v>506218.54999999993</v>
          </cell>
        </row>
        <row r="82">
          <cell r="B82">
            <v>200004</v>
          </cell>
          <cell r="C82">
            <v>1080</v>
          </cell>
          <cell r="D82" t="str">
            <v>OVER TIME</v>
          </cell>
          <cell r="E82">
            <v>22693.4</v>
          </cell>
        </row>
        <row r="83">
          <cell r="B83">
            <v>200005</v>
          </cell>
          <cell r="C83">
            <v>1080</v>
          </cell>
          <cell r="D83" t="str">
            <v>OVER TIME</v>
          </cell>
          <cell r="E83">
            <v>626942.29</v>
          </cell>
        </row>
        <row r="84">
          <cell r="B84">
            <v>200006</v>
          </cell>
          <cell r="C84">
            <v>1080</v>
          </cell>
          <cell r="D84" t="str">
            <v>OVER TIME</v>
          </cell>
          <cell r="E84">
            <v>587855.57999999996</v>
          </cell>
        </row>
        <row r="85">
          <cell r="B85">
            <v>200007</v>
          </cell>
          <cell r="C85">
            <v>1080</v>
          </cell>
          <cell r="D85" t="str">
            <v>OVER TIME</v>
          </cell>
          <cell r="E85">
            <v>151732.67000000001</v>
          </cell>
        </row>
        <row r="86">
          <cell r="B86">
            <v>200008</v>
          </cell>
          <cell r="C86">
            <v>1080</v>
          </cell>
          <cell r="D86" t="str">
            <v>OVER TIME</v>
          </cell>
          <cell r="E86">
            <v>10816.82</v>
          </cell>
        </row>
        <row r="87">
          <cell r="B87">
            <v>200009</v>
          </cell>
          <cell r="C87">
            <v>1080</v>
          </cell>
          <cell r="D87" t="str">
            <v>OVER TIME</v>
          </cell>
          <cell r="E87">
            <v>8038.23</v>
          </cell>
        </row>
        <row r="88">
          <cell r="B88">
            <v>200010</v>
          </cell>
          <cell r="C88">
            <v>1080</v>
          </cell>
          <cell r="D88" t="str">
            <v>OVER TIME</v>
          </cell>
          <cell r="E88">
            <v>23263.81</v>
          </cell>
        </row>
        <row r="89">
          <cell r="B89">
            <v>200011</v>
          </cell>
          <cell r="C89">
            <v>1080</v>
          </cell>
          <cell r="D89" t="str">
            <v>OVER TIME</v>
          </cell>
          <cell r="E89">
            <v>533650.27</v>
          </cell>
        </row>
        <row r="90">
          <cell r="B90">
            <v>200012</v>
          </cell>
          <cell r="C90">
            <v>1080</v>
          </cell>
          <cell r="D90" t="str">
            <v>OVER TIME</v>
          </cell>
          <cell r="E90">
            <v>451481.5</v>
          </cell>
        </row>
        <row r="91">
          <cell r="B91">
            <v>200101</v>
          </cell>
          <cell r="C91">
            <v>1080</v>
          </cell>
          <cell r="D91" t="str">
            <v>OVER TIME</v>
          </cell>
          <cell r="E91">
            <v>471056.98</v>
          </cell>
        </row>
        <row r="92">
          <cell r="B92">
            <v>200102</v>
          </cell>
          <cell r="C92">
            <v>1080</v>
          </cell>
          <cell r="D92" t="str">
            <v>OVER TIME</v>
          </cell>
          <cell r="E92">
            <v>751602.35</v>
          </cell>
        </row>
        <row r="93">
          <cell r="B93">
            <v>200103</v>
          </cell>
          <cell r="C93">
            <v>1080</v>
          </cell>
          <cell r="D93" t="str">
            <v>OVER TIME</v>
          </cell>
          <cell r="E93">
            <v>845046.7</v>
          </cell>
        </row>
        <row r="94">
          <cell r="A94">
            <v>1080</v>
          </cell>
          <cell r="C94" t="str">
            <v>1080 Total</v>
          </cell>
          <cell r="D94" t="str">
            <v>OVER TIME</v>
          </cell>
          <cell r="E94">
            <v>4484180.6000000006</v>
          </cell>
        </row>
        <row r="95">
          <cell r="B95">
            <v>200004</v>
          </cell>
          <cell r="C95">
            <v>1090</v>
          </cell>
          <cell r="D95" t="str">
            <v>HEAT ALLOW.</v>
          </cell>
          <cell r="E95">
            <v>6125.54</v>
          </cell>
        </row>
        <row r="96">
          <cell r="B96">
            <v>200005</v>
          </cell>
          <cell r="C96">
            <v>1090</v>
          </cell>
          <cell r="D96" t="str">
            <v>HEAT ALLOW.</v>
          </cell>
          <cell r="E96">
            <v>4729</v>
          </cell>
        </row>
        <row r="97">
          <cell r="B97">
            <v>200006</v>
          </cell>
          <cell r="C97">
            <v>1090</v>
          </cell>
          <cell r="D97" t="str">
            <v>HEAT ALLOW.</v>
          </cell>
          <cell r="E97">
            <v>4671</v>
          </cell>
        </row>
        <row r="98">
          <cell r="B98">
            <v>200007</v>
          </cell>
          <cell r="C98">
            <v>1090</v>
          </cell>
          <cell r="D98" t="str">
            <v>HEAT ALLOW.</v>
          </cell>
          <cell r="E98">
            <v>4630</v>
          </cell>
        </row>
        <row r="99">
          <cell r="B99">
            <v>200008</v>
          </cell>
          <cell r="C99">
            <v>1090</v>
          </cell>
          <cell r="D99" t="str">
            <v>HEAT ALLOW.</v>
          </cell>
          <cell r="E99">
            <v>4539</v>
          </cell>
        </row>
        <row r="100">
          <cell r="B100">
            <v>200009</v>
          </cell>
          <cell r="C100">
            <v>1090</v>
          </cell>
          <cell r="D100" t="str">
            <v>HEAT ALLOW.</v>
          </cell>
          <cell r="E100">
            <v>4577</v>
          </cell>
        </row>
        <row r="101">
          <cell r="B101">
            <v>200010</v>
          </cell>
          <cell r="C101">
            <v>1090</v>
          </cell>
          <cell r="D101" t="str">
            <v>HEAT ALLOW.</v>
          </cell>
          <cell r="E101">
            <v>4455</v>
          </cell>
        </row>
        <row r="102">
          <cell r="B102">
            <v>200011</v>
          </cell>
          <cell r="C102">
            <v>1090</v>
          </cell>
          <cell r="D102" t="str">
            <v>HEAT ALLOW.</v>
          </cell>
          <cell r="E102">
            <v>4738</v>
          </cell>
        </row>
        <row r="103">
          <cell r="B103">
            <v>200012</v>
          </cell>
          <cell r="C103">
            <v>1090</v>
          </cell>
          <cell r="D103" t="str">
            <v>HEAT ALLOW.</v>
          </cell>
          <cell r="E103">
            <v>4968</v>
          </cell>
        </row>
        <row r="104">
          <cell r="B104">
            <v>200101</v>
          </cell>
          <cell r="C104">
            <v>1090</v>
          </cell>
          <cell r="D104" t="str">
            <v>HEAT ALLOW.</v>
          </cell>
          <cell r="E104">
            <v>4149</v>
          </cell>
        </row>
        <row r="105">
          <cell r="B105">
            <v>200102</v>
          </cell>
          <cell r="C105">
            <v>1090</v>
          </cell>
          <cell r="D105" t="str">
            <v>HEAT ALLOW.</v>
          </cell>
          <cell r="E105">
            <v>3220</v>
          </cell>
        </row>
        <row r="106">
          <cell r="B106">
            <v>200103</v>
          </cell>
          <cell r="C106">
            <v>1090</v>
          </cell>
          <cell r="D106" t="str">
            <v>HEAT ALLOW.</v>
          </cell>
          <cell r="E106">
            <v>4264</v>
          </cell>
        </row>
        <row r="107">
          <cell r="A107">
            <v>1090</v>
          </cell>
          <cell r="C107" t="str">
            <v>1090 Total</v>
          </cell>
          <cell r="D107" t="str">
            <v>HEAT ALLOW.</v>
          </cell>
          <cell r="E107">
            <v>55065.54</v>
          </cell>
        </row>
        <row r="108">
          <cell r="B108">
            <v>200004</v>
          </cell>
          <cell r="C108">
            <v>1100</v>
          </cell>
          <cell r="D108" t="str">
            <v>CONV. ALLOW.</v>
          </cell>
          <cell r="E108">
            <v>18650</v>
          </cell>
        </row>
        <row r="109">
          <cell r="B109">
            <v>200005</v>
          </cell>
          <cell r="C109">
            <v>1100</v>
          </cell>
          <cell r="D109" t="str">
            <v>CONV. ALLOW.</v>
          </cell>
          <cell r="E109">
            <v>20320</v>
          </cell>
        </row>
        <row r="110">
          <cell r="B110">
            <v>200006</v>
          </cell>
          <cell r="C110">
            <v>1100</v>
          </cell>
          <cell r="D110" t="str">
            <v>CONV. ALLOW.</v>
          </cell>
          <cell r="E110">
            <v>20732.5</v>
          </cell>
        </row>
        <row r="111">
          <cell r="B111">
            <v>200007</v>
          </cell>
          <cell r="C111">
            <v>1100</v>
          </cell>
          <cell r="D111" t="str">
            <v>CONV. ALLOW.</v>
          </cell>
          <cell r="E111">
            <v>20956</v>
          </cell>
        </row>
        <row r="112">
          <cell r="B112">
            <v>200008</v>
          </cell>
          <cell r="C112">
            <v>1100</v>
          </cell>
          <cell r="D112" t="str">
            <v>CONV. ALLOW.</v>
          </cell>
          <cell r="E112">
            <v>20200</v>
          </cell>
        </row>
        <row r="113">
          <cell r="B113">
            <v>200009</v>
          </cell>
          <cell r="C113">
            <v>1100</v>
          </cell>
          <cell r="D113" t="str">
            <v>CONV. ALLOW.</v>
          </cell>
          <cell r="E113">
            <v>20022</v>
          </cell>
        </row>
        <row r="114">
          <cell r="B114">
            <v>200010</v>
          </cell>
          <cell r="C114">
            <v>1100</v>
          </cell>
          <cell r="D114" t="str">
            <v>CONV. ALLOW.</v>
          </cell>
          <cell r="E114">
            <v>18514</v>
          </cell>
        </row>
        <row r="115">
          <cell r="B115">
            <v>200011</v>
          </cell>
          <cell r="C115">
            <v>1100</v>
          </cell>
          <cell r="D115" t="str">
            <v>CONV. ALLOW.</v>
          </cell>
          <cell r="E115">
            <v>22018</v>
          </cell>
        </row>
        <row r="116">
          <cell r="B116">
            <v>200012</v>
          </cell>
          <cell r="C116">
            <v>1100</v>
          </cell>
          <cell r="D116" t="str">
            <v>CONV. ALLOW.</v>
          </cell>
          <cell r="E116">
            <v>21060</v>
          </cell>
        </row>
        <row r="117">
          <cell r="B117">
            <v>200101</v>
          </cell>
          <cell r="C117">
            <v>1100</v>
          </cell>
          <cell r="D117" t="str">
            <v>CONV. ALLOW.</v>
          </cell>
          <cell r="E117">
            <v>18798</v>
          </cell>
        </row>
        <row r="118">
          <cell r="B118">
            <v>200102</v>
          </cell>
          <cell r="C118">
            <v>1100</v>
          </cell>
          <cell r="D118" t="str">
            <v>CONV. ALLOW.</v>
          </cell>
          <cell r="E118">
            <v>16496</v>
          </cell>
        </row>
        <row r="119">
          <cell r="B119">
            <v>200103</v>
          </cell>
          <cell r="C119">
            <v>1100</v>
          </cell>
          <cell r="D119" t="str">
            <v>CONV. ALLOW.</v>
          </cell>
          <cell r="E119">
            <v>17444</v>
          </cell>
        </row>
        <row r="120">
          <cell r="A120">
            <v>1100</v>
          </cell>
          <cell r="C120" t="str">
            <v>1100 Total</v>
          </cell>
          <cell r="D120" t="str">
            <v>CONV. ALLOW.</v>
          </cell>
          <cell r="E120">
            <v>235210.5</v>
          </cell>
        </row>
        <row r="121">
          <cell r="B121">
            <v>200004</v>
          </cell>
          <cell r="C121">
            <v>1110</v>
          </cell>
          <cell r="D121" t="str">
            <v>LUNCH ALLOW.</v>
          </cell>
          <cell r="E121">
            <v>4900</v>
          </cell>
        </row>
        <row r="122">
          <cell r="B122">
            <v>200005</v>
          </cell>
          <cell r="C122">
            <v>1110</v>
          </cell>
          <cell r="D122" t="str">
            <v>LUNCH ALLOW.</v>
          </cell>
          <cell r="E122">
            <v>4220</v>
          </cell>
        </row>
        <row r="123">
          <cell r="B123">
            <v>200006</v>
          </cell>
          <cell r="C123">
            <v>1110</v>
          </cell>
          <cell r="D123" t="str">
            <v>LUNCH ALLOW.</v>
          </cell>
          <cell r="E123">
            <v>3600</v>
          </cell>
        </row>
        <row r="124">
          <cell r="B124">
            <v>200007</v>
          </cell>
          <cell r="C124">
            <v>1110</v>
          </cell>
          <cell r="D124" t="str">
            <v>LUNCH ALLOW.</v>
          </cell>
          <cell r="E124">
            <v>4480</v>
          </cell>
        </row>
        <row r="125">
          <cell r="B125">
            <v>200008</v>
          </cell>
          <cell r="C125">
            <v>1110</v>
          </cell>
          <cell r="D125" t="str">
            <v>LUNCH ALLOW.</v>
          </cell>
          <cell r="E125">
            <v>5880</v>
          </cell>
        </row>
        <row r="126">
          <cell r="B126">
            <v>200009</v>
          </cell>
          <cell r="C126">
            <v>1110</v>
          </cell>
          <cell r="D126" t="str">
            <v>LUNCH ALLOW.</v>
          </cell>
          <cell r="E126">
            <v>8000</v>
          </cell>
        </row>
        <row r="127">
          <cell r="B127">
            <v>200010</v>
          </cell>
          <cell r="C127">
            <v>1110</v>
          </cell>
          <cell r="D127" t="str">
            <v>LUNCH ALLOW.</v>
          </cell>
          <cell r="E127">
            <v>6980</v>
          </cell>
        </row>
        <row r="128">
          <cell r="B128">
            <v>200011</v>
          </cell>
          <cell r="C128">
            <v>1110</v>
          </cell>
          <cell r="D128" t="str">
            <v>LUNCH ALLOW.</v>
          </cell>
          <cell r="E128">
            <v>4640</v>
          </cell>
        </row>
        <row r="129">
          <cell r="B129">
            <v>200012</v>
          </cell>
          <cell r="C129">
            <v>1110</v>
          </cell>
          <cell r="D129" t="str">
            <v>LUNCH ALLOW.</v>
          </cell>
          <cell r="E129">
            <v>3200</v>
          </cell>
        </row>
        <row r="130">
          <cell r="B130">
            <v>200101</v>
          </cell>
          <cell r="C130">
            <v>1110</v>
          </cell>
          <cell r="D130" t="str">
            <v>LUNCH ALLOW.</v>
          </cell>
          <cell r="E130">
            <v>4200</v>
          </cell>
        </row>
        <row r="131">
          <cell r="B131">
            <v>200102</v>
          </cell>
          <cell r="C131">
            <v>1110</v>
          </cell>
          <cell r="D131" t="str">
            <v>LUNCH ALLOW.</v>
          </cell>
          <cell r="E131">
            <v>1800</v>
          </cell>
        </row>
        <row r="132">
          <cell r="B132">
            <v>200103</v>
          </cell>
          <cell r="C132">
            <v>1110</v>
          </cell>
          <cell r="D132" t="str">
            <v>LUNCH ALLOW.</v>
          </cell>
          <cell r="E132">
            <v>1920</v>
          </cell>
        </row>
        <row r="133">
          <cell r="A133">
            <v>1110</v>
          </cell>
          <cell r="C133" t="str">
            <v>1110 Total</v>
          </cell>
          <cell r="D133" t="str">
            <v>LUNCH ALLOW.</v>
          </cell>
          <cell r="E133">
            <v>53820</v>
          </cell>
        </row>
        <row r="134">
          <cell r="B134">
            <v>200005</v>
          </cell>
          <cell r="C134">
            <v>1130</v>
          </cell>
          <cell r="D134" t="str">
            <v>PER. PAY</v>
          </cell>
          <cell r="E134">
            <v>556.5</v>
          </cell>
        </row>
        <row r="135">
          <cell r="A135">
            <v>1130</v>
          </cell>
          <cell r="C135" t="str">
            <v>1130 Total</v>
          </cell>
          <cell r="D135" t="str">
            <v>PER. PAY</v>
          </cell>
          <cell r="E135">
            <v>556.5</v>
          </cell>
        </row>
        <row r="136">
          <cell r="B136">
            <v>200004</v>
          </cell>
          <cell r="C136">
            <v>1140</v>
          </cell>
          <cell r="D136" t="str">
            <v>HOLIDAY ALLOW.</v>
          </cell>
          <cell r="E136">
            <v>1360</v>
          </cell>
        </row>
        <row r="137">
          <cell r="B137">
            <v>200005</v>
          </cell>
          <cell r="C137">
            <v>1140</v>
          </cell>
          <cell r="D137" t="str">
            <v>HOLIDAY ALLOW.</v>
          </cell>
          <cell r="E137">
            <v>2661.61</v>
          </cell>
        </row>
        <row r="138">
          <cell r="B138">
            <v>200006</v>
          </cell>
          <cell r="C138">
            <v>1140</v>
          </cell>
          <cell r="D138" t="str">
            <v>HOLIDAY ALLOW.</v>
          </cell>
          <cell r="E138">
            <v>4111.53</v>
          </cell>
        </row>
        <row r="139">
          <cell r="B139">
            <v>200007</v>
          </cell>
          <cell r="C139">
            <v>1140</v>
          </cell>
          <cell r="D139" t="str">
            <v>HOLIDAY ALLOW.</v>
          </cell>
          <cell r="E139">
            <v>2160</v>
          </cell>
        </row>
        <row r="140">
          <cell r="B140">
            <v>200008</v>
          </cell>
          <cell r="C140">
            <v>1140</v>
          </cell>
          <cell r="D140" t="str">
            <v>HOLIDAY ALLOW.</v>
          </cell>
          <cell r="E140">
            <v>1280</v>
          </cell>
        </row>
        <row r="141">
          <cell r="B141">
            <v>200009</v>
          </cell>
          <cell r="C141">
            <v>1140</v>
          </cell>
          <cell r="D141" t="str">
            <v>HOLIDAY ALLOW.</v>
          </cell>
          <cell r="E141">
            <v>1220</v>
          </cell>
        </row>
        <row r="142">
          <cell r="B142">
            <v>200010</v>
          </cell>
          <cell r="C142">
            <v>1140</v>
          </cell>
          <cell r="D142" t="str">
            <v>HOLIDAY ALLOW.</v>
          </cell>
          <cell r="E142">
            <v>1840</v>
          </cell>
        </row>
        <row r="143">
          <cell r="B143">
            <v>200011</v>
          </cell>
          <cell r="C143">
            <v>1140</v>
          </cell>
          <cell r="D143" t="str">
            <v>HOLIDAY ALLOW.</v>
          </cell>
          <cell r="E143">
            <v>1760</v>
          </cell>
        </row>
        <row r="144">
          <cell r="B144">
            <v>200012</v>
          </cell>
          <cell r="C144">
            <v>1140</v>
          </cell>
          <cell r="D144" t="str">
            <v>HOLIDAY ALLOW.</v>
          </cell>
          <cell r="E144">
            <v>2500</v>
          </cell>
        </row>
        <row r="145">
          <cell r="B145">
            <v>200101</v>
          </cell>
          <cell r="C145">
            <v>1140</v>
          </cell>
          <cell r="D145" t="str">
            <v>HOLIDAY ALLOW.</v>
          </cell>
          <cell r="E145">
            <v>2620</v>
          </cell>
        </row>
        <row r="146">
          <cell r="B146">
            <v>200102</v>
          </cell>
          <cell r="C146">
            <v>1140</v>
          </cell>
          <cell r="D146" t="str">
            <v>HOLIDAY ALLOW.</v>
          </cell>
          <cell r="E146">
            <v>5640</v>
          </cell>
        </row>
        <row r="147">
          <cell r="B147">
            <v>200103</v>
          </cell>
          <cell r="C147">
            <v>1140</v>
          </cell>
          <cell r="D147" t="str">
            <v>HOLIDAY ALLOW.</v>
          </cell>
          <cell r="E147">
            <v>13010</v>
          </cell>
        </row>
        <row r="148">
          <cell r="A148">
            <v>1140</v>
          </cell>
          <cell r="C148" t="str">
            <v>1140 Total</v>
          </cell>
          <cell r="D148" t="str">
            <v>HOLIDAY ALLOW.</v>
          </cell>
          <cell r="E148">
            <v>40163.14</v>
          </cell>
        </row>
        <row r="149">
          <cell r="B149">
            <v>200004</v>
          </cell>
          <cell r="C149">
            <v>2000</v>
          </cell>
          <cell r="D149" t="str">
            <v>PRODN. INCENTIVE</v>
          </cell>
          <cell r="E149">
            <v>512810.46</v>
          </cell>
        </row>
        <row r="150">
          <cell r="B150">
            <v>200005</v>
          </cell>
          <cell r="C150">
            <v>2000</v>
          </cell>
          <cell r="D150" t="str">
            <v>PRODN. INCENTIVE</v>
          </cell>
          <cell r="E150">
            <v>753686.84</v>
          </cell>
        </row>
        <row r="151">
          <cell r="B151">
            <v>200006</v>
          </cell>
          <cell r="C151">
            <v>2000</v>
          </cell>
          <cell r="D151" t="str">
            <v>PRODN. INCENTIVE</v>
          </cell>
          <cell r="E151">
            <v>819570.34</v>
          </cell>
        </row>
        <row r="152">
          <cell r="B152">
            <v>200007</v>
          </cell>
          <cell r="C152">
            <v>2000</v>
          </cell>
          <cell r="D152" t="str">
            <v>PRODN. INCENTIVE</v>
          </cell>
          <cell r="E152">
            <v>712808.61</v>
          </cell>
        </row>
        <row r="153">
          <cell r="B153">
            <v>200008</v>
          </cell>
          <cell r="C153">
            <v>2000</v>
          </cell>
          <cell r="D153" t="str">
            <v>PRODN. INCENTIVE</v>
          </cell>
          <cell r="E153">
            <v>716644.03</v>
          </cell>
        </row>
        <row r="154">
          <cell r="B154">
            <v>200009</v>
          </cell>
          <cell r="C154">
            <v>2000</v>
          </cell>
          <cell r="D154" t="str">
            <v>PRODN. INCENTIVE</v>
          </cell>
          <cell r="E154">
            <v>785270.25</v>
          </cell>
        </row>
        <row r="155">
          <cell r="B155">
            <v>200010</v>
          </cell>
          <cell r="C155">
            <v>2000</v>
          </cell>
          <cell r="D155" t="str">
            <v>PRODN. INCENTIVE</v>
          </cell>
          <cell r="E155">
            <v>721632.43</v>
          </cell>
        </row>
        <row r="156">
          <cell r="B156">
            <v>200011</v>
          </cell>
          <cell r="C156">
            <v>2000</v>
          </cell>
          <cell r="D156" t="str">
            <v>PRODN. INCENTIVE</v>
          </cell>
          <cell r="E156">
            <v>887607.12</v>
          </cell>
        </row>
        <row r="157">
          <cell r="B157">
            <v>200012</v>
          </cell>
          <cell r="C157">
            <v>2000</v>
          </cell>
          <cell r="D157" t="str">
            <v>PRODN. INCENTIVE</v>
          </cell>
          <cell r="E157">
            <v>831648.21</v>
          </cell>
        </row>
        <row r="158">
          <cell r="B158">
            <v>200101</v>
          </cell>
          <cell r="C158">
            <v>2000</v>
          </cell>
          <cell r="D158" t="str">
            <v>PRODN. INCENTIVE</v>
          </cell>
          <cell r="E158">
            <v>777332.96</v>
          </cell>
        </row>
        <row r="159">
          <cell r="B159">
            <v>200102</v>
          </cell>
          <cell r="C159">
            <v>2000</v>
          </cell>
          <cell r="D159" t="str">
            <v>PRODN. INCENTIVE</v>
          </cell>
          <cell r="E159">
            <v>781218.6</v>
          </cell>
        </row>
        <row r="160">
          <cell r="B160">
            <v>200103</v>
          </cell>
          <cell r="C160">
            <v>2000</v>
          </cell>
          <cell r="D160" t="str">
            <v>PRODN. INCENTIVE</v>
          </cell>
          <cell r="E160">
            <v>794245.33</v>
          </cell>
        </row>
        <row r="161">
          <cell r="A161">
            <v>2000</v>
          </cell>
          <cell r="C161" t="str">
            <v>2000 Total</v>
          </cell>
          <cell r="D161" t="str">
            <v>PRODN. INCENTIVE</v>
          </cell>
          <cell r="E161">
            <v>9094475.1799999997</v>
          </cell>
        </row>
        <row r="162">
          <cell r="B162">
            <v>200103</v>
          </cell>
          <cell r="C162">
            <v>2001</v>
          </cell>
          <cell r="D162" t="str">
            <v>OT INCENTIVE</v>
          </cell>
          <cell r="E162">
            <v>16784.32</v>
          </cell>
        </row>
        <row r="163">
          <cell r="A163">
            <v>2001</v>
          </cell>
          <cell r="C163" t="str">
            <v>2001 Total</v>
          </cell>
          <cell r="D163" t="str">
            <v>OT INCENTIVE</v>
          </cell>
          <cell r="E163">
            <v>16784.32</v>
          </cell>
        </row>
        <row r="164">
          <cell r="B164">
            <v>200004</v>
          </cell>
          <cell r="C164">
            <v>2010</v>
          </cell>
          <cell r="D164" t="str">
            <v>ATTEND. INCENTIVE</v>
          </cell>
          <cell r="E164">
            <v>5699.8</v>
          </cell>
        </row>
        <row r="165">
          <cell r="B165">
            <v>200005</v>
          </cell>
          <cell r="C165">
            <v>2010</v>
          </cell>
          <cell r="D165" t="str">
            <v>ATTEND. INCENTIVE</v>
          </cell>
          <cell r="E165">
            <v>5500</v>
          </cell>
        </row>
        <row r="166">
          <cell r="B166">
            <v>200006</v>
          </cell>
          <cell r="C166">
            <v>2010</v>
          </cell>
          <cell r="D166" t="str">
            <v>ATTEND. INCENTIVE</v>
          </cell>
          <cell r="E166">
            <v>5592.69</v>
          </cell>
        </row>
        <row r="167">
          <cell r="B167">
            <v>200007</v>
          </cell>
          <cell r="C167">
            <v>2010</v>
          </cell>
          <cell r="D167" t="str">
            <v>ATTEND. INCENTIVE</v>
          </cell>
          <cell r="E167">
            <v>5800</v>
          </cell>
        </row>
        <row r="168">
          <cell r="B168">
            <v>200008</v>
          </cell>
          <cell r="C168">
            <v>2010</v>
          </cell>
          <cell r="D168" t="str">
            <v>ATTEND. INCENTIVE</v>
          </cell>
          <cell r="E168">
            <v>6360</v>
          </cell>
        </row>
        <row r="169">
          <cell r="B169">
            <v>200009</v>
          </cell>
          <cell r="C169">
            <v>2010</v>
          </cell>
          <cell r="D169" t="str">
            <v>ATTEND. INCENTIVE</v>
          </cell>
          <cell r="E169">
            <v>7880</v>
          </cell>
        </row>
        <row r="170">
          <cell r="B170">
            <v>200010</v>
          </cell>
          <cell r="C170">
            <v>2010</v>
          </cell>
          <cell r="D170" t="str">
            <v>ATTEND. INCENTIVE</v>
          </cell>
          <cell r="E170">
            <v>8400</v>
          </cell>
        </row>
        <row r="171">
          <cell r="B171">
            <v>200011</v>
          </cell>
          <cell r="C171">
            <v>2010</v>
          </cell>
          <cell r="D171" t="str">
            <v>ATTEND. INCENTIVE</v>
          </cell>
          <cell r="E171">
            <v>6240</v>
          </cell>
        </row>
        <row r="172">
          <cell r="B172">
            <v>200012</v>
          </cell>
          <cell r="C172">
            <v>2010</v>
          </cell>
          <cell r="D172" t="str">
            <v>ATTEND. INCENTIVE</v>
          </cell>
          <cell r="E172">
            <v>6200</v>
          </cell>
        </row>
        <row r="173">
          <cell r="B173">
            <v>200101</v>
          </cell>
          <cell r="C173">
            <v>2010</v>
          </cell>
          <cell r="D173" t="str">
            <v>ATTEND. INCENTIVE</v>
          </cell>
          <cell r="E173">
            <v>7480</v>
          </cell>
        </row>
        <row r="174">
          <cell r="B174">
            <v>200102</v>
          </cell>
          <cell r="C174">
            <v>2010</v>
          </cell>
          <cell r="D174" t="str">
            <v>ATTEND. INCENTIVE</v>
          </cell>
          <cell r="E174">
            <v>6600</v>
          </cell>
        </row>
        <row r="175">
          <cell r="B175">
            <v>200103</v>
          </cell>
          <cell r="C175">
            <v>2010</v>
          </cell>
          <cell r="D175" t="str">
            <v>ATTEND. INCENTIVE</v>
          </cell>
          <cell r="E175">
            <v>9400</v>
          </cell>
        </row>
        <row r="176">
          <cell r="A176">
            <v>2010</v>
          </cell>
          <cell r="C176" t="str">
            <v>2010 Total</v>
          </cell>
          <cell r="D176" t="str">
            <v>ATTEND. INCENTIVE</v>
          </cell>
          <cell r="E176">
            <v>81152.489999999991</v>
          </cell>
        </row>
        <row r="177">
          <cell r="B177">
            <v>200004</v>
          </cell>
          <cell r="C177">
            <v>2030</v>
          </cell>
          <cell r="D177" t="str">
            <v>CONS. PERF. ALLOW.</v>
          </cell>
          <cell r="E177">
            <v>144.32</v>
          </cell>
        </row>
        <row r="178">
          <cell r="B178">
            <v>200005</v>
          </cell>
          <cell r="C178">
            <v>2030</v>
          </cell>
          <cell r="D178" t="str">
            <v>CONS. PERF. ALLOW.</v>
          </cell>
          <cell r="E178">
            <v>259.20999999999998</v>
          </cell>
        </row>
        <row r="179">
          <cell r="B179">
            <v>200006</v>
          </cell>
          <cell r="C179">
            <v>2030</v>
          </cell>
          <cell r="D179" t="str">
            <v>CONS. PERF. ALLOW.</v>
          </cell>
          <cell r="E179">
            <v>14646.16</v>
          </cell>
        </row>
        <row r="180">
          <cell r="B180">
            <v>200009</v>
          </cell>
          <cell r="C180">
            <v>2030</v>
          </cell>
          <cell r="D180" t="str">
            <v>CONS. PERF. ALLOW.</v>
          </cell>
          <cell r="E180">
            <v>11140</v>
          </cell>
        </row>
        <row r="181">
          <cell r="B181">
            <v>200012</v>
          </cell>
          <cell r="C181">
            <v>2030</v>
          </cell>
          <cell r="D181" t="str">
            <v>CONS. PERF. ALLOW.</v>
          </cell>
          <cell r="E181">
            <v>9280</v>
          </cell>
        </row>
        <row r="182">
          <cell r="B182">
            <v>200103</v>
          </cell>
          <cell r="C182">
            <v>2030</v>
          </cell>
          <cell r="D182" t="str">
            <v>CONS. PERF. ALLOW.</v>
          </cell>
          <cell r="E182">
            <v>23160</v>
          </cell>
        </row>
        <row r="183">
          <cell r="A183">
            <v>2030</v>
          </cell>
          <cell r="C183" t="str">
            <v>2030 Total</v>
          </cell>
          <cell r="D183" t="str">
            <v>CONS. PERF. ALLOW.</v>
          </cell>
          <cell r="E183">
            <v>58629.69</v>
          </cell>
        </row>
        <row r="184">
          <cell r="B184">
            <v>200004</v>
          </cell>
          <cell r="C184">
            <v>2040</v>
          </cell>
          <cell r="D184" t="str">
            <v>SPL. NIGHT ALLOW.</v>
          </cell>
          <cell r="E184">
            <v>1316</v>
          </cell>
        </row>
        <row r="185">
          <cell r="B185">
            <v>200005</v>
          </cell>
          <cell r="C185">
            <v>2040</v>
          </cell>
          <cell r="D185" t="str">
            <v>SPL. NIGHT ALLOW.</v>
          </cell>
          <cell r="E185">
            <v>1379</v>
          </cell>
        </row>
        <row r="186">
          <cell r="B186">
            <v>200006</v>
          </cell>
          <cell r="C186">
            <v>2040</v>
          </cell>
          <cell r="D186" t="str">
            <v>SPL. NIGHT ALLOW.</v>
          </cell>
          <cell r="E186">
            <v>1303.5</v>
          </cell>
        </row>
        <row r="187">
          <cell r="B187">
            <v>200007</v>
          </cell>
          <cell r="C187">
            <v>2040</v>
          </cell>
          <cell r="D187" t="str">
            <v>SPL. NIGHT ALLOW.</v>
          </cell>
          <cell r="E187">
            <v>1477</v>
          </cell>
        </row>
        <row r="188">
          <cell r="B188">
            <v>200008</v>
          </cell>
          <cell r="C188">
            <v>2040</v>
          </cell>
          <cell r="D188" t="str">
            <v>SPL. NIGHT ALLOW.</v>
          </cell>
          <cell r="E188">
            <v>1687</v>
          </cell>
        </row>
        <row r="189">
          <cell r="B189">
            <v>200009</v>
          </cell>
          <cell r="C189">
            <v>2040</v>
          </cell>
          <cell r="D189" t="str">
            <v>SPL. NIGHT ALLOW.</v>
          </cell>
          <cell r="E189">
            <v>2464</v>
          </cell>
        </row>
        <row r="190">
          <cell r="B190">
            <v>200010</v>
          </cell>
          <cell r="C190">
            <v>2040</v>
          </cell>
          <cell r="D190" t="str">
            <v>SPL. NIGHT ALLOW.</v>
          </cell>
          <cell r="E190">
            <v>1841</v>
          </cell>
        </row>
        <row r="191">
          <cell r="B191">
            <v>200011</v>
          </cell>
          <cell r="C191">
            <v>2040</v>
          </cell>
          <cell r="D191" t="str">
            <v>SPL. NIGHT ALLOW.</v>
          </cell>
          <cell r="E191">
            <v>1365</v>
          </cell>
        </row>
        <row r="192">
          <cell r="B192">
            <v>200012</v>
          </cell>
          <cell r="C192">
            <v>2040</v>
          </cell>
          <cell r="D192" t="str">
            <v>SPL. NIGHT ALLOW.</v>
          </cell>
          <cell r="E192">
            <v>1008</v>
          </cell>
        </row>
        <row r="193">
          <cell r="B193">
            <v>200101</v>
          </cell>
          <cell r="C193">
            <v>2040</v>
          </cell>
          <cell r="D193" t="str">
            <v>SPL. NIGHT ALLOW.</v>
          </cell>
          <cell r="E193">
            <v>959</v>
          </cell>
        </row>
        <row r="194">
          <cell r="B194">
            <v>200102</v>
          </cell>
          <cell r="C194">
            <v>2040</v>
          </cell>
          <cell r="D194" t="str">
            <v>SPL. NIGHT ALLOW.</v>
          </cell>
          <cell r="E194">
            <v>553</v>
          </cell>
        </row>
        <row r="195">
          <cell r="B195">
            <v>200103</v>
          </cell>
          <cell r="C195">
            <v>2040</v>
          </cell>
          <cell r="D195" t="str">
            <v>SPL. NIGHT ALLOW.</v>
          </cell>
          <cell r="E195">
            <v>490</v>
          </cell>
        </row>
        <row r="196">
          <cell r="A196">
            <v>2040</v>
          </cell>
          <cell r="C196" t="str">
            <v>2040 Total</v>
          </cell>
          <cell r="D196" t="str">
            <v>SPL. NIGHT ALLOW.</v>
          </cell>
          <cell r="E196">
            <v>15842.5</v>
          </cell>
        </row>
        <row r="197">
          <cell r="B197">
            <v>200102</v>
          </cell>
          <cell r="C197">
            <v>2050</v>
          </cell>
          <cell r="D197" t="str">
            <v>GRF</v>
          </cell>
          <cell r="E197">
            <v>284471.78000000003</v>
          </cell>
        </row>
        <row r="198">
          <cell r="A198">
            <v>2050</v>
          </cell>
          <cell r="C198" t="str">
            <v>2050 Total</v>
          </cell>
          <cell r="D198" t="str">
            <v>GRF</v>
          </cell>
          <cell r="E198">
            <v>284471.78000000003</v>
          </cell>
        </row>
        <row r="199">
          <cell r="B199">
            <v>200004</v>
          </cell>
          <cell r="C199">
            <v>2060</v>
          </cell>
          <cell r="D199" t="str">
            <v>QUAL. BONUS</v>
          </cell>
          <cell r="E199">
            <v>4815.75</v>
          </cell>
        </row>
        <row r="200">
          <cell r="B200">
            <v>200006</v>
          </cell>
          <cell r="C200">
            <v>2060</v>
          </cell>
          <cell r="D200" t="str">
            <v>QUAL. BONUS</v>
          </cell>
          <cell r="E200">
            <v>12869.83</v>
          </cell>
        </row>
        <row r="201">
          <cell r="B201">
            <v>200011</v>
          </cell>
          <cell r="C201">
            <v>2060</v>
          </cell>
          <cell r="D201" t="str">
            <v>QUAL. BONUS</v>
          </cell>
          <cell r="E201">
            <v>6684</v>
          </cell>
        </row>
        <row r="202">
          <cell r="B202">
            <v>200012</v>
          </cell>
          <cell r="C202">
            <v>2060</v>
          </cell>
          <cell r="D202" t="str">
            <v>QUAL. BONUS</v>
          </cell>
          <cell r="E202">
            <v>5165.2700000000004</v>
          </cell>
        </row>
        <row r="203">
          <cell r="B203">
            <v>200102</v>
          </cell>
          <cell r="C203">
            <v>2060</v>
          </cell>
          <cell r="D203" t="str">
            <v>QUAL. BONUS</v>
          </cell>
          <cell r="E203">
            <v>3693.31</v>
          </cell>
        </row>
        <row r="204">
          <cell r="A204">
            <v>2060</v>
          </cell>
          <cell r="C204" t="str">
            <v>2060 Total</v>
          </cell>
          <cell r="D204" t="str">
            <v>QUAL. BONUS</v>
          </cell>
          <cell r="E204">
            <v>33228.160000000003</v>
          </cell>
        </row>
        <row r="205">
          <cell r="B205">
            <v>200004</v>
          </cell>
          <cell r="C205">
            <v>2070</v>
          </cell>
          <cell r="D205" t="str">
            <v>HI. PERF ALLOW.</v>
          </cell>
          <cell r="E205">
            <v>120305.19</v>
          </cell>
        </row>
        <row r="206">
          <cell r="B206">
            <v>200005</v>
          </cell>
          <cell r="C206">
            <v>2070</v>
          </cell>
          <cell r="D206" t="str">
            <v>HI. PERF ALLOW.</v>
          </cell>
          <cell r="E206">
            <v>131545.95000000001</v>
          </cell>
        </row>
        <row r="207">
          <cell r="B207">
            <v>200006</v>
          </cell>
          <cell r="C207">
            <v>2070</v>
          </cell>
          <cell r="D207" t="str">
            <v>HI. PERF ALLOW.</v>
          </cell>
          <cell r="E207">
            <v>141279.46</v>
          </cell>
        </row>
        <row r="208">
          <cell r="B208">
            <v>200007</v>
          </cell>
          <cell r="C208">
            <v>2070</v>
          </cell>
          <cell r="D208" t="str">
            <v>HI. PERF ALLOW.</v>
          </cell>
          <cell r="E208">
            <v>152138.19</v>
          </cell>
        </row>
        <row r="209">
          <cell r="B209">
            <v>200008</v>
          </cell>
          <cell r="C209">
            <v>2070</v>
          </cell>
          <cell r="D209" t="str">
            <v>HI. PERF ALLOW.</v>
          </cell>
          <cell r="E209">
            <v>145631.19</v>
          </cell>
        </row>
        <row r="210">
          <cell r="B210">
            <v>200009</v>
          </cell>
          <cell r="C210">
            <v>2070</v>
          </cell>
          <cell r="D210" t="str">
            <v>HI. PERF ALLOW.</v>
          </cell>
          <cell r="E210">
            <v>145825.76</v>
          </cell>
        </row>
        <row r="211">
          <cell r="B211">
            <v>200010</v>
          </cell>
          <cell r="C211">
            <v>2070</v>
          </cell>
          <cell r="D211" t="str">
            <v>HI. PERF ALLOW.</v>
          </cell>
          <cell r="E211">
            <v>133503.20000000001</v>
          </cell>
        </row>
        <row r="212">
          <cell r="B212">
            <v>200011</v>
          </cell>
          <cell r="C212">
            <v>2070</v>
          </cell>
          <cell r="D212" t="str">
            <v>HI. PERF ALLOW.</v>
          </cell>
          <cell r="E212">
            <v>176159.08</v>
          </cell>
        </row>
        <row r="213">
          <cell r="B213">
            <v>200012</v>
          </cell>
          <cell r="C213">
            <v>2070</v>
          </cell>
          <cell r="D213" t="str">
            <v>HI. PERF ALLOW.</v>
          </cell>
          <cell r="E213">
            <v>171666.26</v>
          </cell>
        </row>
        <row r="214">
          <cell r="B214">
            <v>200101</v>
          </cell>
          <cell r="C214">
            <v>2070</v>
          </cell>
          <cell r="D214" t="str">
            <v>HI. PERF ALLOW.</v>
          </cell>
          <cell r="E214">
            <v>171678.02</v>
          </cell>
        </row>
        <row r="215">
          <cell r="B215">
            <v>200102</v>
          </cell>
          <cell r="C215">
            <v>2070</v>
          </cell>
          <cell r="D215" t="str">
            <v>HI. PERF ALLOW.</v>
          </cell>
          <cell r="E215">
            <v>181332.9</v>
          </cell>
        </row>
        <row r="216">
          <cell r="B216">
            <v>200103</v>
          </cell>
          <cell r="C216">
            <v>2070</v>
          </cell>
          <cell r="D216" t="str">
            <v>HI. PERF ALLOW.</v>
          </cell>
          <cell r="E216">
            <v>184555.07</v>
          </cell>
        </row>
        <row r="217">
          <cell r="A217">
            <v>2070</v>
          </cell>
          <cell r="C217" t="str">
            <v>2070 Total</v>
          </cell>
          <cell r="D217" t="str">
            <v>HI. PERF ALLOW.</v>
          </cell>
          <cell r="E217">
            <v>1855620.27</v>
          </cell>
        </row>
        <row r="218">
          <cell r="B218">
            <v>200004</v>
          </cell>
          <cell r="C218">
            <v>2520</v>
          </cell>
          <cell r="D218" t="str">
            <v>MEDICAL REIMBURSE.</v>
          </cell>
          <cell r="E218">
            <v>234395.22</v>
          </cell>
        </row>
        <row r="219">
          <cell r="B219">
            <v>200005</v>
          </cell>
          <cell r="C219">
            <v>2520</v>
          </cell>
          <cell r="D219" t="str">
            <v>MEDICAL REIMBURSE.</v>
          </cell>
          <cell r="E219">
            <v>234062.24</v>
          </cell>
        </row>
        <row r="220">
          <cell r="B220">
            <v>200006</v>
          </cell>
          <cell r="C220">
            <v>2520</v>
          </cell>
          <cell r="D220" t="str">
            <v>MEDICAL REIMBURSE.</v>
          </cell>
          <cell r="E220">
            <v>232266.49</v>
          </cell>
        </row>
        <row r="221">
          <cell r="B221">
            <v>200007</v>
          </cell>
          <cell r="C221">
            <v>2520</v>
          </cell>
          <cell r="D221" t="str">
            <v>MEDICAL REIMBURSE.</v>
          </cell>
          <cell r="E221">
            <v>236255.8</v>
          </cell>
        </row>
        <row r="222">
          <cell r="B222">
            <v>200008</v>
          </cell>
          <cell r="C222">
            <v>2520</v>
          </cell>
          <cell r="D222" t="str">
            <v>MEDICAL REIMBURSE.</v>
          </cell>
          <cell r="E222">
            <v>236023.05</v>
          </cell>
        </row>
        <row r="223">
          <cell r="B223">
            <v>200009</v>
          </cell>
          <cell r="C223">
            <v>2520</v>
          </cell>
          <cell r="D223" t="str">
            <v>MEDICAL REIMBURSE.</v>
          </cell>
          <cell r="E223">
            <v>233937.89</v>
          </cell>
        </row>
        <row r="224">
          <cell r="B224">
            <v>200010</v>
          </cell>
          <cell r="C224">
            <v>2520</v>
          </cell>
          <cell r="D224" t="str">
            <v>MEDICAL REIMBURSE.</v>
          </cell>
          <cell r="E224">
            <v>233497.16</v>
          </cell>
        </row>
        <row r="225">
          <cell r="B225">
            <v>200011</v>
          </cell>
          <cell r="C225">
            <v>2520</v>
          </cell>
          <cell r="D225" t="str">
            <v>MEDICAL REIMBURSE.</v>
          </cell>
          <cell r="E225">
            <v>233399.22</v>
          </cell>
        </row>
        <row r="226">
          <cell r="B226">
            <v>200012</v>
          </cell>
          <cell r="C226">
            <v>2520</v>
          </cell>
          <cell r="D226" t="str">
            <v>MEDICAL REIMBURSE.</v>
          </cell>
          <cell r="E226">
            <v>232624.06</v>
          </cell>
        </row>
        <row r="227">
          <cell r="B227">
            <v>200101</v>
          </cell>
          <cell r="C227">
            <v>2520</v>
          </cell>
          <cell r="D227" t="str">
            <v>MEDICAL REIMBURSE.</v>
          </cell>
          <cell r="E227">
            <v>233329.31</v>
          </cell>
        </row>
        <row r="228">
          <cell r="B228">
            <v>200102</v>
          </cell>
          <cell r="C228">
            <v>2520</v>
          </cell>
          <cell r="D228" t="str">
            <v>MEDICAL REIMBURSE.</v>
          </cell>
          <cell r="E228">
            <v>233774.86</v>
          </cell>
        </row>
        <row r="229">
          <cell r="B229">
            <v>200103</v>
          </cell>
          <cell r="C229">
            <v>2520</v>
          </cell>
          <cell r="D229" t="str">
            <v>MEDICAL REIMBURSE.</v>
          </cell>
          <cell r="E229">
            <v>233704.55</v>
          </cell>
        </row>
        <row r="230">
          <cell r="A230">
            <v>2520</v>
          </cell>
          <cell r="C230" t="str">
            <v>2520 Total</v>
          </cell>
          <cell r="D230" t="str">
            <v>MEDICAL REIMBURSE.</v>
          </cell>
          <cell r="E230">
            <v>2807269.8499999996</v>
          </cell>
        </row>
        <row r="231">
          <cell r="B231">
            <v>200012</v>
          </cell>
          <cell r="C231">
            <v>3000</v>
          </cell>
          <cell r="D231" t="str">
            <v>MISC. EARN - 1</v>
          </cell>
          <cell r="E231">
            <v>963</v>
          </cell>
        </row>
        <row r="232">
          <cell r="A232">
            <v>3000</v>
          </cell>
          <cell r="C232" t="str">
            <v>3000 Total</v>
          </cell>
          <cell r="D232" t="str">
            <v>MISC. EARN - 1</v>
          </cell>
          <cell r="E232">
            <v>963</v>
          </cell>
        </row>
        <row r="233">
          <cell r="B233">
            <v>200005</v>
          </cell>
          <cell r="C233">
            <v>3030</v>
          </cell>
          <cell r="D233" t="str">
            <v>MISC. EARN - 4</v>
          </cell>
          <cell r="E233">
            <v>148056</v>
          </cell>
        </row>
        <row r="234">
          <cell r="B234">
            <v>200006</v>
          </cell>
          <cell r="C234">
            <v>3030</v>
          </cell>
          <cell r="D234" t="str">
            <v>MISC. EARN - 4</v>
          </cell>
          <cell r="E234">
            <v>3787</v>
          </cell>
        </row>
        <row r="235">
          <cell r="B235">
            <v>200007</v>
          </cell>
          <cell r="C235">
            <v>3030</v>
          </cell>
          <cell r="D235" t="str">
            <v>MISC. EARN - 4</v>
          </cell>
          <cell r="E235">
            <v>5552.17</v>
          </cell>
        </row>
        <row r="236">
          <cell r="B236">
            <v>200008</v>
          </cell>
          <cell r="C236">
            <v>3030</v>
          </cell>
          <cell r="D236" t="str">
            <v>MISC. EARN - 4</v>
          </cell>
          <cell r="E236">
            <v>112</v>
          </cell>
        </row>
        <row r="237">
          <cell r="B237">
            <v>200009</v>
          </cell>
          <cell r="C237">
            <v>3030</v>
          </cell>
          <cell r="D237" t="str">
            <v>MISC. EARN - 4</v>
          </cell>
          <cell r="E237">
            <v>715</v>
          </cell>
        </row>
        <row r="238">
          <cell r="B238">
            <v>200010</v>
          </cell>
          <cell r="C238">
            <v>3030</v>
          </cell>
          <cell r="D238" t="str">
            <v>MISC. EARN - 4</v>
          </cell>
          <cell r="E238">
            <v>2223</v>
          </cell>
        </row>
        <row r="239">
          <cell r="B239">
            <v>200011</v>
          </cell>
          <cell r="C239">
            <v>3030</v>
          </cell>
          <cell r="D239" t="str">
            <v>MISC. EARN - 4</v>
          </cell>
          <cell r="E239">
            <v>343.56</v>
          </cell>
        </row>
        <row r="240">
          <cell r="B240">
            <v>200012</v>
          </cell>
          <cell r="C240">
            <v>3030</v>
          </cell>
          <cell r="D240" t="str">
            <v>MISC. EARN - 4</v>
          </cell>
          <cell r="E240">
            <v>1133.1300000000001</v>
          </cell>
        </row>
        <row r="241">
          <cell r="B241">
            <v>200101</v>
          </cell>
          <cell r="C241">
            <v>3030</v>
          </cell>
          <cell r="D241" t="str">
            <v>MISC. EARN - 4</v>
          </cell>
          <cell r="E241">
            <v>6457.95</v>
          </cell>
        </row>
        <row r="242">
          <cell r="B242">
            <v>200102</v>
          </cell>
          <cell r="C242">
            <v>3030</v>
          </cell>
          <cell r="D242" t="str">
            <v>MISC. EARN - 4</v>
          </cell>
          <cell r="E242">
            <v>6705.99</v>
          </cell>
        </row>
        <row r="243">
          <cell r="B243">
            <v>200103</v>
          </cell>
          <cell r="C243">
            <v>3030</v>
          </cell>
          <cell r="D243" t="str">
            <v>MISC. EARN - 4</v>
          </cell>
          <cell r="E243">
            <v>3075.17</v>
          </cell>
        </row>
        <row r="244">
          <cell r="A244">
            <v>3030</v>
          </cell>
          <cell r="C244" t="str">
            <v>3030 Total</v>
          </cell>
          <cell r="D244" t="str">
            <v>MISC. EARN - 4</v>
          </cell>
          <cell r="E244">
            <v>178160.97000000003</v>
          </cell>
        </row>
        <row r="245">
          <cell r="B245">
            <v>200005</v>
          </cell>
          <cell r="C245">
            <v>3040</v>
          </cell>
          <cell r="D245" t="str">
            <v>MISC. EARN - 5</v>
          </cell>
          <cell r="E245">
            <v>890</v>
          </cell>
        </row>
        <row r="246">
          <cell r="B246">
            <v>200007</v>
          </cell>
          <cell r="C246">
            <v>3040</v>
          </cell>
          <cell r="D246" t="str">
            <v>MISC. EARN - 5</v>
          </cell>
          <cell r="E246">
            <v>880</v>
          </cell>
        </row>
        <row r="247">
          <cell r="B247">
            <v>200008</v>
          </cell>
          <cell r="C247">
            <v>3040</v>
          </cell>
          <cell r="D247" t="str">
            <v>MISC. EARN - 5</v>
          </cell>
          <cell r="E247">
            <v>2546</v>
          </cell>
        </row>
        <row r="248">
          <cell r="B248">
            <v>200009</v>
          </cell>
          <cell r="C248">
            <v>3040</v>
          </cell>
          <cell r="D248" t="str">
            <v>MISC. EARN - 5</v>
          </cell>
          <cell r="E248">
            <v>512</v>
          </cell>
        </row>
        <row r="249">
          <cell r="B249">
            <v>200011</v>
          </cell>
          <cell r="C249">
            <v>3040</v>
          </cell>
          <cell r="D249" t="str">
            <v>MISC. EARN - 5</v>
          </cell>
          <cell r="E249">
            <v>13902</v>
          </cell>
        </row>
        <row r="250">
          <cell r="B250">
            <v>200102</v>
          </cell>
          <cell r="C250">
            <v>3040</v>
          </cell>
          <cell r="D250" t="str">
            <v>MISC. EARN - 5</v>
          </cell>
          <cell r="E250">
            <v>3115</v>
          </cell>
        </row>
        <row r="251">
          <cell r="B251">
            <v>200103</v>
          </cell>
          <cell r="C251">
            <v>3040</v>
          </cell>
          <cell r="D251" t="str">
            <v>MISC. EARN - 5</v>
          </cell>
          <cell r="E251">
            <v>2100</v>
          </cell>
        </row>
        <row r="252">
          <cell r="A252">
            <v>3040</v>
          </cell>
          <cell r="C252" t="str">
            <v>3040 Total</v>
          </cell>
          <cell r="D252" t="str">
            <v>MISC. EARN - 5</v>
          </cell>
          <cell r="E252">
            <v>23945</v>
          </cell>
        </row>
        <row r="253">
          <cell r="B253">
            <v>200011</v>
          </cell>
          <cell r="C253">
            <v>3060</v>
          </cell>
          <cell r="D253" t="str">
            <v>DRF EARN.</v>
          </cell>
          <cell r="E253">
            <v>246367.61</v>
          </cell>
        </row>
        <row r="254">
          <cell r="A254">
            <v>3060</v>
          </cell>
          <cell r="C254" t="str">
            <v>3060 Total</v>
          </cell>
          <cell r="D254" t="str">
            <v>DRF EARN.</v>
          </cell>
          <cell r="E254">
            <v>246367.61</v>
          </cell>
        </row>
        <row r="255">
          <cell r="B255">
            <v>200006</v>
          </cell>
          <cell r="C255">
            <v>3065</v>
          </cell>
          <cell r="D255" t="str">
            <v>M.R.F.EARNINGS</v>
          </cell>
          <cell r="E255">
            <v>239068.58</v>
          </cell>
        </row>
        <row r="256">
          <cell r="B256">
            <v>200101</v>
          </cell>
          <cell r="C256">
            <v>3065</v>
          </cell>
          <cell r="D256" t="str">
            <v>M.R.F.EARNINGS</v>
          </cell>
          <cell r="E256">
            <v>233387.25</v>
          </cell>
        </row>
        <row r="257">
          <cell r="A257">
            <v>3065</v>
          </cell>
          <cell r="C257" t="str">
            <v>3065 Total</v>
          </cell>
          <cell r="D257" t="str">
            <v>M.R.F.EARNINGS</v>
          </cell>
          <cell r="E257">
            <v>472455.82999999996</v>
          </cell>
        </row>
        <row r="258">
          <cell r="B258">
            <v>200010</v>
          </cell>
          <cell r="C258">
            <v>4010</v>
          </cell>
          <cell r="D258" t="str">
            <v>INCOME TAX REFUND</v>
          </cell>
          <cell r="E258">
            <v>82173</v>
          </cell>
        </row>
        <row r="259">
          <cell r="B259">
            <v>200012</v>
          </cell>
          <cell r="C259">
            <v>4010</v>
          </cell>
          <cell r="D259" t="str">
            <v>INCOME TAX REFUND</v>
          </cell>
          <cell r="E259">
            <v>3184</v>
          </cell>
        </row>
        <row r="260">
          <cell r="B260">
            <v>200101</v>
          </cell>
          <cell r="C260">
            <v>4010</v>
          </cell>
          <cell r="D260" t="str">
            <v>INCOME TAX REFUND</v>
          </cell>
          <cell r="E260">
            <v>23610</v>
          </cell>
        </row>
        <row r="261">
          <cell r="B261">
            <v>200102</v>
          </cell>
          <cell r="C261">
            <v>4010</v>
          </cell>
          <cell r="D261" t="str">
            <v>INCOME TAX REFUND</v>
          </cell>
          <cell r="E261">
            <v>11299</v>
          </cell>
        </row>
        <row r="262">
          <cell r="B262">
            <v>200103</v>
          </cell>
          <cell r="C262">
            <v>4010</v>
          </cell>
          <cell r="D262" t="str">
            <v>INCOME TAX REFUND</v>
          </cell>
          <cell r="E262">
            <v>84260</v>
          </cell>
        </row>
        <row r="263">
          <cell r="A263">
            <v>4010</v>
          </cell>
          <cell r="C263" t="str">
            <v>4010 Total</v>
          </cell>
          <cell r="D263" t="str">
            <v>INCOME TAX REFUND</v>
          </cell>
          <cell r="E263">
            <v>204526</v>
          </cell>
        </row>
        <row r="264">
          <cell r="C264" t="str">
            <v>Grand Total</v>
          </cell>
          <cell r="E264">
            <v>55953066.679999985</v>
          </cell>
        </row>
      </sheetData>
      <sheetData sheetId="7" refreshError="1"/>
      <sheetData sheetId="8" refreshError="1"/>
      <sheetData sheetId="9" refreshError="1">
        <row r="1">
          <cell r="B1" t="str">
            <v>MMYY</v>
          </cell>
          <cell r="C1" t="str">
            <v>PCODE</v>
          </cell>
          <cell r="D1" t="str">
            <v>DESCRIPTION</v>
          </cell>
          <cell r="E1" t="str">
            <v>AMOUNT</v>
          </cell>
        </row>
        <row r="2">
          <cell r="B2">
            <v>200004</v>
          </cell>
          <cell r="C2">
            <v>1000</v>
          </cell>
          <cell r="D2" t="str">
            <v>BASIC</v>
          </cell>
          <cell r="E2">
            <v>537547.5</v>
          </cell>
        </row>
        <row r="3">
          <cell r="B3">
            <v>200005</v>
          </cell>
          <cell r="C3">
            <v>1000</v>
          </cell>
          <cell r="D3" t="str">
            <v>BASIC</v>
          </cell>
          <cell r="E3">
            <v>533332.13</v>
          </cell>
        </row>
        <row r="4">
          <cell r="B4">
            <v>200006</v>
          </cell>
          <cell r="C4">
            <v>1000</v>
          </cell>
          <cell r="D4" t="str">
            <v>BASIC</v>
          </cell>
          <cell r="E4">
            <v>580858.32999999996</v>
          </cell>
        </row>
        <row r="5">
          <cell r="B5">
            <v>200007</v>
          </cell>
          <cell r="C5">
            <v>1000</v>
          </cell>
          <cell r="D5" t="str">
            <v>BASIC</v>
          </cell>
          <cell r="E5">
            <v>669139.36</v>
          </cell>
        </row>
        <row r="6">
          <cell r="B6">
            <v>200008</v>
          </cell>
          <cell r="C6">
            <v>1000</v>
          </cell>
          <cell r="D6" t="str">
            <v>BASIC</v>
          </cell>
          <cell r="E6">
            <v>575756.43999999994</v>
          </cell>
        </row>
        <row r="7">
          <cell r="B7">
            <v>200009</v>
          </cell>
          <cell r="C7">
            <v>1000</v>
          </cell>
          <cell r="D7" t="str">
            <v>BASIC</v>
          </cell>
          <cell r="E7">
            <v>577849.99</v>
          </cell>
        </row>
        <row r="8">
          <cell r="B8">
            <v>200010</v>
          </cell>
          <cell r="C8">
            <v>1000</v>
          </cell>
          <cell r="D8" t="str">
            <v>BASIC</v>
          </cell>
          <cell r="E8">
            <v>579611.28</v>
          </cell>
        </row>
        <row r="9">
          <cell r="B9">
            <v>200011</v>
          </cell>
          <cell r="C9">
            <v>1000</v>
          </cell>
          <cell r="D9" t="str">
            <v>BASIC</v>
          </cell>
          <cell r="E9">
            <v>562620</v>
          </cell>
        </row>
        <row r="10">
          <cell r="B10">
            <v>200012</v>
          </cell>
          <cell r="C10">
            <v>1000</v>
          </cell>
          <cell r="D10" t="str">
            <v>BASIC</v>
          </cell>
          <cell r="E10">
            <v>554353.23</v>
          </cell>
        </row>
        <row r="11">
          <cell r="B11">
            <v>200101</v>
          </cell>
          <cell r="C11">
            <v>1000</v>
          </cell>
          <cell r="D11" t="str">
            <v>BASIC</v>
          </cell>
          <cell r="E11">
            <v>571617.75</v>
          </cell>
        </row>
        <row r="12">
          <cell r="B12">
            <v>200102</v>
          </cell>
          <cell r="C12">
            <v>1000</v>
          </cell>
          <cell r="D12" t="str">
            <v>BASIC</v>
          </cell>
          <cell r="E12">
            <v>563185.69999999995</v>
          </cell>
        </row>
        <row r="13">
          <cell r="B13">
            <v>200103</v>
          </cell>
          <cell r="C13">
            <v>1000</v>
          </cell>
          <cell r="D13" t="str">
            <v>BASIC</v>
          </cell>
          <cell r="E13">
            <v>553359.67000000004</v>
          </cell>
        </row>
        <row r="14">
          <cell r="A14">
            <v>1000</v>
          </cell>
          <cell r="B14">
            <v>200103</v>
          </cell>
          <cell r="C14" t="str">
            <v>1000 Total</v>
          </cell>
          <cell r="D14" t="str">
            <v>BASIC</v>
          </cell>
          <cell r="E14">
            <v>6859231.3799999999</v>
          </cell>
        </row>
        <row r="15">
          <cell r="A15">
            <v>1000</v>
          </cell>
          <cell r="B15">
            <v>200004</v>
          </cell>
          <cell r="C15">
            <v>1002</v>
          </cell>
          <cell r="D15" t="str">
            <v>STIPEND</v>
          </cell>
          <cell r="E15">
            <v>10200</v>
          </cell>
        </row>
        <row r="16">
          <cell r="A16" t="str">
            <v/>
          </cell>
          <cell r="B16">
            <v>200005</v>
          </cell>
          <cell r="C16">
            <v>1002</v>
          </cell>
          <cell r="D16" t="str">
            <v>STIPEND</v>
          </cell>
          <cell r="E16">
            <v>16019.35</v>
          </cell>
        </row>
        <row r="17">
          <cell r="A17" t="str">
            <v/>
          </cell>
          <cell r="B17">
            <v>200006</v>
          </cell>
          <cell r="C17">
            <v>1002</v>
          </cell>
          <cell r="D17" t="str">
            <v>STIPEND</v>
          </cell>
          <cell r="E17">
            <v>10600</v>
          </cell>
        </row>
        <row r="18">
          <cell r="A18" t="str">
            <v/>
          </cell>
          <cell r="B18">
            <v>200007</v>
          </cell>
          <cell r="C18">
            <v>1002</v>
          </cell>
          <cell r="D18" t="str">
            <v>STIPEND</v>
          </cell>
          <cell r="E18">
            <v>10600</v>
          </cell>
        </row>
        <row r="19">
          <cell r="A19" t="str">
            <v/>
          </cell>
          <cell r="B19">
            <v>200008</v>
          </cell>
          <cell r="C19">
            <v>1002</v>
          </cell>
          <cell r="D19" t="str">
            <v>STIPEND</v>
          </cell>
          <cell r="E19">
            <v>10600</v>
          </cell>
        </row>
        <row r="20">
          <cell r="A20" t="str">
            <v/>
          </cell>
          <cell r="B20">
            <v>200009</v>
          </cell>
          <cell r="C20">
            <v>1002</v>
          </cell>
          <cell r="D20" t="str">
            <v>STIPEND</v>
          </cell>
          <cell r="E20">
            <v>8500</v>
          </cell>
        </row>
        <row r="21">
          <cell r="A21" t="str">
            <v/>
          </cell>
          <cell r="B21">
            <v>200010</v>
          </cell>
          <cell r="C21">
            <v>1002</v>
          </cell>
          <cell r="D21" t="str">
            <v>STIPEND</v>
          </cell>
          <cell r="E21">
            <v>8500</v>
          </cell>
        </row>
        <row r="22">
          <cell r="A22" t="str">
            <v/>
          </cell>
          <cell r="B22">
            <v>200011</v>
          </cell>
          <cell r="C22">
            <v>1002</v>
          </cell>
          <cell r="D22" t="str">
            <v>STIPEND</v>
          </cell>
          <cell r="E22">
            <v>4500</v>
          </cell>
        </row>
        <row r="23">
          <cell r="A23" t="str">
            <v/>
          </cell>
          <cell r="B23">
            <v>200012</v>
          </cell>
          <cell r="C23">
            <v>1002</v>
          </cell>
          <cell r="D23" t="str">
            <v>STIPEND</v>
          </cell>
          <cell r="E23">
            <v>7096.77</v>
          </cell>
        </row>
        <row r="24">
          <cell r="A24" t="str">
            <v/>
          </cell>
          <cell r="B24">
            <v>200101</v>
          </cell>
          <cell r="C24">
            <v>1002</v>
          </cell>
          <cell r="D24" t="str">
            <v>STIPEND</v>
          </cell>
          <cell r="E24">
            <v>8000</v>
          </cell>
        </row>
        <row r="25">
          <cell r="A25" t="str">
            <v/>
          </cell>
          <cell r="B25">
            <v>200102</v>
          </cell>
          <cell r="C25">
            <v>1002</v>
          </cell>
          <cell r="D25" t="str">
            <v>STIPEND</v>
          </cell>
          <cell r="E25">
            <v>8000</v>
          </cell>
        </row>
        <row r="26">
          <cell r="A26" t="str">
            <v/>
          </cell>
          <cell r="B26">
            <v>200103</v>
          </cell>
          <cell r="C26">
            <v>1002</v>
          </cell>
          <cell r="D26" t="str">
            <v>STIPEND</v>
          </cell>
          <cell r="E26">
            <v>8000</v>
          </cell>
        </row>
        <row r="27">
          <cell r="A27">
            <v>1002</v>
          </cell>
          <cell r="B27">
            <v>200103</v>
          </cell>
          <cell r="C27" t="str">
            <v>1002 Total</v>
          </cell>
          <cell r="D27" t="str">
            <v>STIPEND</v>
          </cell>
          <cell r="E27">
            <v>110616.12000000001</v>
          </cell>
        </row>
        <row r="28">
          <cell r="A28">
            <v>1020</v>
          </cell>
          <cell r="B28">
            <v>200004</v>
          </cell>
          <cell r="C28">
            <v>1020</v>
          </cell>
          <cell r="D28" t="str">
            <v>HOUSE RENT ALLOW</v>
          </cell>
          <cell r="E28">
            <v>321677.5</v>
          </cell>
        </row>
        <row r="29">
          <cell r="A29" t="str">
            <v/>
          </cell>
          <cell r="B29">
            <v>200005</v>
          </cell>
          <cell r="C29">
            <v>1020</v>
          </cell>
          <cell r="D29" t="str">
            <v>HOUSE RENT ALLOW</v>
          </cell>
          <cell r="E29">
            <v>322732.87</v>
          </cell>
        </row>
        <row r="30">
          <cell r="A30" t="str">
            <v/>
          </cell>
          <cell r="B30">
            <v>200006</v>
          </cell>
          <cell r="C30">
            <v>1020</v>
          </cell>
          <cell r="D30" t="str">
            <v>HOUSE RENT ALLOW</v>
          </cell>
          <cell r="E30">
            <v>340790</v>
          </cell>
        </row>
        <row r="31">
          <cell r="A31" t="str">
            <v/>
          </cell>
          <cell r="B31">
            <v>200007</v>
          </cell>
          <cell r="C31">
            <v>1020</v>
          </cell>
          <cell r="D31" t="str">
            <v>HOUSE RENT ALLOW</v>
          </cell>
          <cell r="E31">
            <v>409326.62</v>
          </cell>
        </row>
        <row r="32">
          <cell r="A32" t="str">
            <v/>
          </cell>
          <cell r="B32">
            <v>200008</v>
          </cell>
          <cell r="C32">
            <v>1020</v>
          </cell>
          <cell r="D32" t="str">
            <v>HOUSE RENT ALLOW</v>
          </cell>
          <cell r="E32">
            <v>349784.2</v>
          </cell>
        </row>
        <row r="33">
          <cell r="A33" t="str">
            <v/>
          </cell>
          <cell r="B33">
            <v>200009</v>
          </cell>
          <cell r="C33">
            <v>1020</v>
          </cell>
          <cell r="D33" t="str">
            <v>HOUSE RENT ALLOW</v>
          </cell>
          <cell r="E33">
            <v>351330</v>
          </cell>
        </row>
        <row r="34">
          <cell r="A34" t="str">
            <v/>
          </cell>
          <cell r="B34">
            <v>200010</v>
          </cell>
          <cell r="C34">
            <v>1020</v>
          </cell>
          <cell r="D34" t="str">
            <v>HOUSE RENT ALLOW</v>
          </cell>
          <cell r="E34">
            <v>351210</v>
          </cell>
        </row>
        <row r="35">
          <cell r="A35" t="str">
            <v/>
          </cell>
          <cell r="B35">
            <v>200011</v>
          </cell>
          <cell r="C35">
            <v>1020</v>
          </cell>
          <cell r="D35" t="str">
            <v>HOUSE RENT ALLOW</v>
          </cell>
          <cell r="E35">
            <v>343110</v>
          </cell>
        </row>
        <row r="36">
          <cell r="A36" t="str">
            <v/>
          </cell>
          <cell r="B36">
            <v>200012</v>
          </cell>
          <cell r="C36">
            <v>1020</v>
          </cell>
          <cell r="D36" t="str">
            <v>HOUSE RENT ALLOW</v>
          </cell>
          <cell r="E36">
            <v>335739.16</v>
          </cell>
        </row>
        <row r="37">
          <cell r="A37" t="str">
            <v/>
          </cell>
          <cell r="B37">
            <v>200101</v>
          </cell>
          <cell r="C37">
            <v>1020</v>
          </cell>
          <cell r="D37" t="str">
            <v>HOUSE RENT ALLOW</v>
          </cell>
          <cell r="E37">
            <v>345048.39</v>
          </cell>
        </row>
        <row r="38">
          <cell r="A38" t="str">
            <v/>
          </cell>
          <cell r="B38">
            <v>200102</v>
          </cell>
          <cell r="C38">
            <v>1020</v>
          </cell>
          <cell r="D38" t="str">
            <v>HOUSE RENT ALLOW</v>
          </cell>
          <cell r="E38">
            <v>338661.01</v>
          </cell>
        </row>
        <row r="39">
          <cell r="A39" t="str">
            <v/>
          </cell>
          <cell r="B39">
            <v>200103</v>
          </cell>
          <cell r="C39">
            <v>1020</v>
          </cell>
          <cell r="D39" t="str">
            <v>HOUSE RENT ALLOW</v>
          </cell>
          <cell r="E39">
            <v>334701</v>
          </cell>
        </row>
        <row r="40">
          <cell r="A40">
            <v>1020</v>
          </cell>
          <cell r="B40">
            <v>200103</v>
          </cell>
          <cell r="C40" t="str">
            <v>1020 Total</v>
          </cell>
          <cell r="D40" t="str">
            <v>HOUSE RENT ALLOW</v>
          </cell>
          <cell r="E40">
            <v>4144110.75</v>
          </cell>
        </row>
        <row r="41">
          <cell r="A41">
            <v>1060</v>
          </cell>
          <cell r="B41">
            <v>200004</v>
          </cell>
          <cell r="C41">
            <v>1030</v>
          </cell>
          <cell r="D41" t="str">
            <v>AMENITIES ALLOW.</v>
          </cell>
          <cell r="E41">
            <v>2460</v>
          </cell>
        </row>
        <row r="42">
          <cell r="A42" t="str">
            <v/>
          </cell>
          <cell r="B42">
            <v>200005</v>
          </cell>
          <cell r="C42">
            <v>1030</v>
          </cell>
          <cell r="D42" t="str">
            <v>AMENITIES ALLOW.</v>
          </cell>
          <cell r="E42">
            <v>7805.48</v>
          </cell>
        </row>
        <row r="43">
          <cell r="A43" t="str">
            <v/>
          </cell>
          <cell r="B43">
            <v>200006</v>
          </cell>
          <cell r="C43">
            <v>1030</v>
          </cell>
          <cell r="D43" t="str">
            <v>AMENITIES ALLOW.</v>
          </cell>
          <cell r="E43">
            <v>13640</v>
          </cell>
        </row>
        <row r="44">
          <cell r="A44" t="str">
            <v/>
          </cell>
          <cell r="B44">
            <v>200007</v>
          </cell>
          <cell r="C44">
            <v>1030</v>
          </cell>
          <cell r="D44" t="str">
            <v>AMENITIES ALLOW.</v>
          </cell>
          <cell r="E44">
            <v>4100</v>
          </cell>
        </row>
        <row r="45">
          <cell r="A45" t="str">
            <v/>
          </cell>
          <cell r="B45">
            <v>200008</v>
          </cell>
          <cell r="C45">
            <v>1030</v>
          </cell>
          <cell r="D45" t="str">
            <v>AMENITIES ALLOW.</v>
          </cell>
          <cell r="E45">
            <v>4100</v>
          </cell>
        </row>
        <row r="46">
          <cell r="A46" t="str">
            <v/>
          </cell>
          <cell r="B46">
            <v>200009</v>
          </cell>
          <cell r="C46">
            <v>1030</v>
          </cell>
          <cell r="D46" t="str">
            <v>AMENITIES ALLOW.</v>
          </cell>
          <cell r="E46">
            <v>4100</v>
          </cell>
        </row>
        <row r="47">
          <cell r="A47" t="str">
            <v/>
          </cell>
          <cell r="B47">
            <v>200010</v>
          </cell>
          <cell r="C47">
            <v>1030</v>
          </cell>
          <cell r="D47" t="str">
            <v>AMENITIES ALLOW.</v>
          </cell>
          <cell r="E47">
            <v>4100</v>
          </cell>
        </row>
        <row r="48">
          <cell r="A48" t="str">
            <v/>
          </cell>
          <cell r="B48">
            <v>200011</v>
          </cell>
          <cell r="C48">
            <v>1030</v>
          </cell>
          <cell r="D48" t="str">
            <v>AMENITIES ALLOW.</v>
          </cell>
          <cell r="E48">
            <v>2050</v>
          </cell>
        </row>
        <row r="49">
          <cell r="A49" t="str">
            <v/>
          </cell>
          <cell r="B49">
            <v>200012</v>
          </cell>
          <cell r="C49">
            <v>1030</v>
          </cell>
          <cell r="D49" t="str">
            <v>AMENITIES ALLOW.</v>
          </cell>
          <cell r="E49">
            <v>2050</v>
          </cell>
        </row>
        <row r="50">
          <cell r="A50" t="str">
            <v/>
          </cell>
          <cell r="B50">
            <v>200101</v>
          </cell>
          <cell r="C50">
            <v>1030</v>
          </cell>
          <cell r="D50" t="str">
            <v>AMENITIES ALLOW.</v>
          </cell>
          <cell r="E50">
            <v>2050</v>
          </cell>
        </row>
        <row r="51">
          <cell r="A51" t="str">
            <v/>
          </cell>
          <cell r="B51">
            <v>200102</v>
          </cell>
          <cell r="C51">
            <v>1030</v>
          </cell>
          <cell r="D51" t="str">
            <v>AMENITIES ALLOW.</v>
          </cell>
          <cell r="E51">
            <v>2050</v>
          </cell>
        </row>
        <row r="52">
          <cell r="A52" t="str">
            <v/>
          </cell>
          <cell r="B52">
            <v>200103</v>
          </cell>
          <cell r="C52">
            <v>1030</v>
          </cell>
          <cell r="D52" t="str">
            <v>AMENITIES ALLOW.</v>
          </cell>
          <cell r="E52">
            <v>2050</v>
          </cell>
        </row>
        <row r="53">
          <cell r="A53">
            <v>1030</v>
          </cell>
          <cell r="B53">
            <v>200103</v>
          </cell>
          <cell r="C53" t="str">
            <v>1030 Total</v>
          </cell>
          <cell r="D53" t="str">
            <v>AMENITIES ALLOW.</v>
          </cell>
          <cell r="E53">
            <v>50555.479999999996</v>
          </cell>
        </row>
        <row r="54">
          <cell r="A54">
            <v>1100</v>
          </cell>
          <cell r="B54">
            <v>200004</v>
          </cell>
          <cell r="C54">
            <v>1060</v>
          </cell>
          <cell r="D54" t="str">
            <v>EDUCATION ALLOW.</v>
          </cell>
          <cell r="E54">
            <v>12898.33</v>
          </cell>
        </row>
        <row r="55">
          <cell r="A55" t="str">
            <v/>
          </cell>
          <cell r="B55">
            <v>200005</v>
          </cell>
          <cell r="C55">
            <v>1060</v>
          </cell>
          <cell r="D55" t="str">
            <v>EDUCATION ALLOW.</v>
          </cell>
          <cell r="E55">
            <v>13034.19</v>
          </cell>
        </row>
        <row r="56">
          <cell r="A56" t="str">
            <v/>
          </cell>
          <cell r="B56">
            <v>200006</v>
          </cell>
          <cell r="C56">
            <v>1060</v>
          </cell>
          <cell r="D56" t="str">
            <v>EDUCATION ALLOW.</v>
          </cell>
          <cell r="E56">
            <v>13614.99</v>
          </cell>
        </row>
        <row r="57">
          <cell r="A57" t="str">
            <v/>
          </cell>
          <cell r="B57">
            <v>200007</v>
          </cell>
          <cell r="C57">
            <v>1060</v>
          </cell>
          <cell r="D57" t="str">
            <v>EDUCATION ALLOW.</v>
          </cell>
          <cell r="E57">
            <v>16114.31</v>
          </cell>
        </row>
        <row r="58">
          <cell r="A58" t="str">
            <v/>
          </cell>
          <cell r="B58">
            <v>200008</v>
          </cell>
          <cell r="C58">
            <v>1060</v>
          </cell>
          <cell r="D58" t="str">
            <v>EDUCATION ALLOW.</v>
          </cell>
          <cell r="E58">
            <v>13881.45</v>
          </cell>
        </row>
        <row r="59">
          <cell r="A59" t="str">
            <v/>
          </cell>
          <cell r="B59">
            <v>200009</v>
          </cell>
          <cell r="C59">
            <v>1060</v>
          </cell>
          <cell r="D59" t="str">
            <v>EDUCATION ALLOW.</v>
          </cell>
          <cell r="E59">
            <v>14023.34</v>
          </cell>
        </row>
        <row r="60">
          <cell r="A60" t="str">
            <v/>
          </cell>
          <cell r="B60">
            <v>200010</v>
          </cell>
          <cell r="C60">
            <v>1060</v>
          </cell>
          <cell r="D60" t="str">
            <v>EDUCATION ALLOW.</v>
          </cell>
          <cell r="E60">
            <v>14050.81</v>
          </cell>
        </row>
        <row r="61">
          <cell r="A61" t="str">
            <v/>
          </cell>
          <cell r="B61">
            <v>200011</v>
          </cell>
          <cell r="C61">
            <v>1060</v>
          </cell>
          <cell r="D61" t="str">
            <v>EDUCATION ALLOW.</v>
          </cell>
          <cell r="E61">
            <v>13663.33</v>
          </cell>
        </row>
        <row r="62">
          <cell r="A62" t="str">
            <v/>
          </cell>
          <cell r="B62">
            <v>200012</v>
          </cell>
          <cell r="C62">
            <v>1060</v>
          </cell>
          <cell r="D62" t="str">
            <v>EDUCATION ALLOW.</v>
          </cell>
          <cell r="E62">
            <v>13424.19</v>
          </cell>
        </row>
        <row r="63">
          <cell r="A63" t="str">
            <v/>
          </cell>
          <cell r="B63">
            <v>200101</v>
          </cell>
          <cell r="C63">
            <v>1060</v>
          </cell>
          <cell r="D63" t="str">
            <v>EDUCATION ALLOW.</v>
          </cell>
          <cell r="E63">
            <v>13788.72</v>
          </cell>
        </row>
        <row r="64">
          <cell r="A64" t="str">
            <v/>
          </cell>
          <cell r="B64">
            <v>200102</v>
          </cell>
          <cell r="C64">
            <v>1060</v>
          </cell>
          <cell r="D64" t="str">
            <v>EDUCATION ALLOW.</v>
          </cell>
          <cell r="E64">
            <v>13603.56</v>
          </cell>
        </row>
        <row r="65">
          <cell r="A65" t="str">
            <v/>
          </cell>
          <cell r="B65">
            <v>200103</v>
          </cell>
          <cell r="C65">
            <v>1060</v>
          </cell>
          <cell r="D65" t="str">
            <v>EDUCATION ALLOW.</v>
          </cell>
          <cell r="E65">
            <v>13414.51</v>
          </cell>
        </row>
        <row r="66">
          <cell r="A66">
            <v>1060</v>
          </cell>
          <cell r="B66">
            <v>200103</v>
          </cell>
          <cell r="C66" t="str">
            <v>1060 Total</v>
          </cell>
          <cell r="D66" t="str">
            <v>EDUCATION ALLOW.</v>
          </cell>
          <cell r="E66">
            <v>165511.73000000001</v>
          </cell>
        </row>
        <row r="67">
          <cell r="A67">
            <v>1150</v>
          </cell>
          <cell r="B67">
            <v>200004</v>
          </cell>
          <cell r="C67">
            <v>1100</v>
          </cell>
          <cell r="D67" t="str">
            <v>CONV. ALLOW.</v>
          </cell>
          <cell r="E67">
            <v>107500.33</v>
          </cell>
        </row>
        <row r="68">
          <cell r="A68" t="str">
            <v/>
          </cell>
          <cell r="B68">
            <v>200005</v>
          </cell>
          <cell r="C68">
            <v>1100</v>
          </cell>
          <cell r="D68" t="str">
            <v>CONV. ALLOW.</v>
          </cell>
          <cell r="E68">
            <v>107353.5</v>
          </cell>
        </row>
        <row r="69">
          <cell r="A69" t="str">
            <v/>
          </cell>
          <cell r="B69">
            <v>200006</v>
          </cell>
          <cell r="C69">
            <v>1100</v>
          </cell>
          <cell r="D69" t="str">
            <v>CONV. ALLOW.</v>
          </cell>
          <cell r="E69">
            <v>112646.66</v>
          </cell>
        </row>
        <row r="70">
          <cell r="A70" t="str">
            <v/>
          </cell>
          <cell r="B70">
            <v>200007</v>
          </cell>
          <cell r="C70">
            <v>1100</v>
          </cell>
          <cell r="D70" t="str">
            <v>CONV. ALLOW.</v>
          </cell>
          <cell r="E70">
            <v>130962.39</v>
          </cell>
        </row>
        <row r="71">
          <cell r="A71" t="str">
            <v/>
          </cell>
          <cell r="B71">
            <v>200008</v>
          </cell>
          <cell r="C71">
            <v>1100</v>
          </cell>
          <cell r="D71" t="str">
            <v>CONV. ALLOW.</v>
          </cell>
          <cell r="E71">
            <v>113879.84</v>
          </cell>
        </row>
        <row r="72">
          <cell r="A72" t="str">
            <v/>
          </cell>
          <cell r="B72">
            <v>200009</v>
          </cell>
          <cell r="C72">
            <v>1100</v>
          </cell>
          <cell r="D72" t="str">
            <v>CONV. ALLOW.</v>
          </cell>
          <cell r="E72">
            <v>114523.34</v>
          </cell>
        </row>
        <row r="73">
          <cell r="A73" t="str">
            <v/>
          </cell>
          <cell r="B73">
            <v>200010</v>
          </cell>
          <cell r="C73">
            <v>1100</v>
          </cell>
          <cell r="D73" t="str">
            <v>CONV. ALLOW.</v>
          </cell>
          <cell r="E73">
            <v>115136.29</v>
          </cell>
        </row>
        <row r="74">
          <cell r="A74" t="str">
            <v/>
          </cell>
          <cell r="B74">
            <v>200011</v>
          </cell>
          <cell r="C74">
            <v>1100</v>
          </cell>
          <cell r="D74" t="str">
            <v>CONV. ALLOW.</v>
          </cell>
          <cell r="E74">
            <v>112190.83</v>
          </cell>
        </row>
        <row r="75">
          <cell r="A75" t="str">
            <v/>
          </cell>
          <cell r="B75">
            <v>200012</v>
          </cell>
          <cell r="C75">
            <v>1100</v>
          </cell>
          <cell r="D75" t="str">
            <v>CONV. ALLOW.</v>
          </cell>
          <cell r="E75">
            <v>110892.75</v>
          </cell>
        </row>
        <row r="76">
          <cell r="A76" t="str">
            <v/>
          </cell>
          <cell r="B76">
            <v>200101</v>
          </cell>
          <cell r="C76">
            <v>1100</v>
          </cell>
          <cell r="D76" t="str">
            <v>CONV. ALLOW.</v>
          </cell>
          <cell r="E76">
            <v>114404.83</v>
          </cell>
        </row>
        <row r="77">
          <cell r="A77" t="str">
            <v/>
          </cell>
          <cell r="B77">
            <v>200102</v>
          </cell>
          <cell r="C77">
            <v>1100</v>
          </cell>
          <cell r="D77" t="str">
            <v>CONV. ALLOW.</v>
          </cell>
          <cell r="E77">
            <v>113267.85</v>
          </cell>
        </row>
        <row r="78">
          <cell r="A78" t="str">
            <v/>
          </cell>
          <cell r="B78">
            <v>200103</v>
          </cell>
          <cell r="C78">
            <v>1100</v>
          </cell>
          <cell r="D78" t="str">
            <v>CONV. ALLOW.</v>
          </cell>
          <cell r="E78">
            <v>111495.16</v>
          </cell>
        </row>
        <row r="79">
          <cell r="A79">
            <v>1100</v>
          </cell>
          <cell r="B79">
            <v>200103</v>
          </cell>
          <cell r="C79" t="str">
            <v>1100 Total</v>
          </cell>
          <cell r="D79" t="str">
            <v>CONV. ALLOW.</v>
          </cell>
          <cell r="E79">
            <v>1364253.77</v>
          </cell>
        </row>
        <row r="80">
          <cell r="A80">
            <v>1160</v>
          </cell>
          <cell r="B80">
            <v>200004</v>
          </cell>
          <cell r="C80">
            <v>1120</v>
          </cell>
          <cell r="D80" t="str">
            <v>OUTSTATION ALLOW.</v>
          </cell>
          <cell r="E80">
            <v>14950</v>
          </cell>
        </row>
        <row r="81">
          <cell r="A81" t="str">
            <v/>
          </cell>
          <cell r="B81">
            <v>200005</v>
          </cell>
          <cell r="C81">
            <v>1120</v>
          </cell>
          <cell r="D81" t="str">
            <v>OUTSTATION ALLOW.</v>
          </cell>
          <cell r="E81">
            <v>14950</v>
          </cell>
        </row>
        <row r="82">
          <cell r="A82" t="str">
            <v/>
          </cell>
          <cell r="B82">
            <v>200006</v>
          </cell>
          <cell r="C82">
            <v>1120</v>
          </cell>
          <cell r="D82" t="str">
            <v>OUTSTATION ALLOW.</v>
          </cell>
          <cell r="E82">
            <v>32675</v>
          </cell>
        </row>
        <row r="83">
          <cell r="A83" t="str">
            <v/>
          </cell>
          <cell r="B83">
            <v>200007</v>
          </cell>
          <cell r="C83">
            <v>1120</v>
          </cell>
          <cell r="D83" t="str">
            <v>OUTSTATION ALLOW.</v>
          </cell>
          <cell r="E83">
            <v>45575</v>
          </cell>
        </row>
        <row r="84">
          <cell r="A84" t="str">
            <v/>
          </cell>
          <cell r="B84">
            <v>200008</v>
          </cell>
          <cell r="C84">
            <v>1120</v>
          </cell>
          <cell r="D84" t="str">
            <v>OUTSTATION ALLOW.</v>
          </cell>
          <cell r="E84">
            <v>32675</v>
          </cell>
        </row>
        <row r="85">
          <cell r="A85" t="str">
            <v/>
          </cell>
          <cell r="B85">
            <v>200009</v>
          </cell>
          <cell r="C85">
            <v>1120</v>
          </cell>
          <cell r="D85" t="str">
            <v>OUTSTATION ALLOW.</v>
          </cell>
          <cell r="E85">
            <v>32675</v>
          </cell>
        </row>
        <row r="86">
          <cell r="A86" t="str">
            <v/>
          </cell>
          <cell r="B86">
            <v>200010</v>
          </cell>
          <cell r="C86">
            <v>1120</v>
          </cell>
          <cell r="D86" t="str">
            <v>OUTSTATION ALLOW.</v>
          </cell>
          <cell r="E86">
            <v>32675</v>
          </cell>
        </row>
        <row r="87">
          <cell r="A87" t="str">
            <v/>
          </cell>
          <cell r="B87">
            <v>200011</v>
          </cell>
          <cell r="C87">
            <v>1120</v>
          </cell>
          <cell r="D87" t="str">
            <v>OUTSTATION ALLOW.</v>
          </cell>
          <cell r="E87">
            <v>32675</v>
          </cell>
        </row>
        <row r="88">
          <cell r="A88" t="str">
            <v/>
          </cell>
          <cell r="B88">
            <v>200012</v>
          </cell>
          <cell r="C88">
            <v>1120</v>
          </cell>
          <cell r="D88" t="str">
            <v>OUTSTATION ALLOW.</v>
          </cell>
          <cell r="E88">
            <v>32675</v>
          </cell>
        </row>
        <row r="89">
          <cell r="A89" t="str">
            <v/>
          </cell>
          <cell r="B89">
            <v>200101</v>
          </cell>
          <cell r="C89">
            <v>1120</v>
          </cell>
          <cell r="D89" t="str">
            <v>OUTSTATION ALLOW.</v>
          </cell>
          <cell r="E89">
            <v>32675</v>
          </cell>
        </row>
        <row r="90">
          <cell r="A90" t="str">
            <v/>
          </cell>
          <cell r="B90">
            <v>200102</v>
          </cell>
          <cell r="C90">
            <v>1120</v>
          </cell>
          <cell r="D90" t="str">
            <v>OUTSTATION ALLOW.</v>
          </cell>
          <cell r="E90">
            <v>32675</v>
          </cell>
        </row>
        <row r="91">
          <cell r="A91" t="str">
            <v/>
          </cell>
          <cell r="B91">
            <v>200103</v>
          </cell>
          <cell r="C91">
            <v>1120</v>
          </cell>
          <cell r="D91" t="str">
            <v>OUTSTATION ALLOW.</v>
          </cell>
          <cell r="E91">
            <v>32675</v>
          </cell>
        </row>
        <row r="92">
          <cell r="A92">
            <v>1120</v>
          </cell>
          <cell r="B92">
            <v>200103</v>
          </cell>
          <cell r="C92" t="str">
            <v>1120 Total</v>
          </cell>
          <cell r="D92" t="str">
            <v>OUTSTATION ALLOW.</v>
          </cell>
          <cell r="E92">
            <v>369550</v>
          </cell>
        </row>
        <row r="93">
          <cell r="A93">
            <v>1170</v>
          </cell>
          <cell r="B93">
            <v>200004</v>
          </cell>
          <cell r="C93">
            <v>1130</v>
          </cell>
          <cell r="D93" t="str">
            <v>PER. PAY</v>
          </cell>
          <cell r="E93">
            <v>500</v>
          </cell>
        </row>
        <row r="94">
          <cell r="A94" t="str">
            <v/>
          </cell>
          <cell r="B94">
            <v>200005</v>
          </cell>
          <cell r="C94">
            <v>1130</v>
          </cell>
          <cell r="D94" t="str">
            <v>PER. PAY</v>
          </cell>
          <cell r="E94">
            <v>7825</v>
          </cell>
        </row>
        <row r="95">
          <cell r="A95">
            <v>1130</v>
          </cell>
          <cell r="B95">
            <v>200005</v>
          </cell>
          <cell r="C95" t="str">
            <v>1130 Total</v>
          </cell>
          <cell r="D95" t="str">
            <v>PER. PAY</v>
          </cell>
          <cell r="E95">
            <v>8325</v>
          </cell>
        </row>
        <row r="96">
          <cell r="A96" t="str">
            <v/>
          </cell>
          <cell r="B96">
            <v>200004</v>
          </cell>
          <cell r="C96">
            <v>1150</v>
          </cell>
          <cell r="D96" t="str">
            <v>SPL. ALLOW.</v>
          </cell>
          <cell r="E96">
            <v>2250</v>
          </cell>
        </row>
        <row r="97">
          <cell r="A97" t="str">
            <v/>
          </cell>
          <cell r="B97">
            <v>200102</v>
          </cell>
          <cell r="C97">
            <v>1150</v>
          </cell>
          <cell r="D97" t="str">
            <v>SPL. ALLOW.</v>
          </cell>
          <cell r="E97">
            <v>1071</v>
          </cell>
        </row>
        <row r="98">
          <cell r="A98" t="str">
            <v/>
          </cell>
          <cell r="B98">
            <v>200103</v>
          </cell>
          <cell r="C98">
            <v>1150</v>
          </cell>
          <cell r="D98" t="str">
            <v>SPL. ALLOW.</v>
          </cell>
          <cell r="E98">
            <v>1250</v>
          </cell>
        </row>
        <row r="99">
          <cell r="A99">
            <v>1150</v>
          </cell>
          <cell r="B99">
            <v>200009</v>
          </cell>
          <cell r="C99" t="str">
            <v>1150 Total</v>
          </cell>
          <cell r="D99" t="str">
            <v>SPL. ALLOW.</v>
          </cell>
          <cell r="E99">
            <v>4571</v>
          </cell>
        </row>
        <row r="100">
          <cell r="A100" t="str">
            <v/>
          </cell>
          <cell r="B100">
            <v>200004</v>
          </cell>
          <cell r="C100">
            <v>1190</v>
          </cell>
          <cell r="D100" t="str">
            <v>BOOKS &amp; PERIODICALS</v>
          </cell>
          <cell r="E100">
            <v>5075</v>
          </cell>
        </row>
        <row r="101">
          <cell r="A101" t="str">
            <v/>
          </cell>
          <cell r="B101">
            <v>200005</v>
          </cell>
          <cell r="C101">
            <v>1190</v>
          </cell>
          <cell r="D101" t="str">
            <v>BOOKS &amp; PERIODICALS</v>
          </cell>
          <cell r="E101">
            <v>4651.6099999999997</v>
          </cell>
        </row>
        <row r="102">
          <cell r="A102" t="str">
            <v/>
          </cell>
          <cell r="B102">
            <v>200006</v>
          </cell>
          <cell r="C102">
            <v>1190</v>
          </cell>
          <cell r="D102" t="str">
            <v>BOOKS &amp; PERIODICALS</v>
          </cell>
          <cell r="E102">
            <v>6082.5</v>
          </cell>
        </row>
        <row r="103">
          <cell r="A103" t="str">
            <v/>
          </cell>
          <cell r="B103">
            <v>200007</v>
          </cell>
          <cell r="C103">
            <v>1190</v>
          </cell>
          <cell r="D103" t="str">
            <v>BOOKS &amp; PERIODICALS</v>
          </cell>
          <cell r="E103">
            <v>6604.84</v>
          </cell>
        </row>
        <row r="104">
          <cell r="A104" t="str">
            <v/>
          </cell>
          <cell r="B104">
            <v>200008</v>
          </cell>
          <cell r="C104">
            <v>1190</v>
          </cell>
          <cell r="D104" t="str">
            <v>BOOKS &amp; PERIODICALS</v>
          </cell>
          <cell r="E104">
            <v>5108.87</v>
          </cell>
        </row>
        <row r="105">
          <cell r="A105" t="str">
            <v/>
          </cell>
          <cell r="B105">
            <v>200009</v>
          </cell>
          <cell r="C105">
            <v>1190</v>
          </cell>
          <cell r="D105" t="str">
            <v>BOOKS &amp; PERIODICALS</v>
          </cell>
          <cell r="E105">
            <v>5075</v>
          </cell>
        </row>
        <row r="106">
          <cell r="A106">
            <v>1180</v>
          </cell>
          <cell r="B106">
            <v>200010</v>
          </cell>
          <cell r="C106">
            <v>1190</v>
          </cell>
          <cell r="D106" t="str">
            <v>BOOKS &amp; PERIODICALS</v>
          </cell>
          <cell r="E106">
            <v>5049.59</v>
          </cell>
        </row>
        <row r="107">
          <cell r="A107" t="str">
            <v/>
          </cell>
          <cell r="B107">
            <v>200011</v>
          </cell>
          <cell r="C107">
            <v>1190</v>
          </cell>
          <cell r="D107" t="str">
            <v>BOOKS &amp; PERIODICALS</v>
          </cell>
          <cell r="E107">
            <v>4687.09</v>
          </cell>
        </row>
        <row r="108">
          <cell r="A108" t="str">
            <v/>
          </cell>
          <cell r="B108">
            <v>200012</v>
          </cell>
          <cell r="C108">
            <v>1190</v>
          </cell>
          <cell r="D108" t="str">
            <v>BOOKS &amp; PERIODICALS</v>
          </cell>
          <cell r="E108">
            <v>4662.8999999999996</v>
          </cell>
        </row>
        <row r="109">
          <cell r="A109" t="str">
            <v/>
          </cell>
          <cell r="B109">
            <v>200101</v>
          </cell>
          <cell r="C109">
            <v>1190</v>
          </cell>
          <cell r="D109" t="str">
            <v>BOOKS &amp; PERIODICALS</v>
          </cell>
          <cell r="E109">
            <v>4725</v>
          </cell>
        </row>
        <row r="110">
          <cell r="A110" t="str">
            <v/>
          </cell>
          <cell r="B110">
            <v>200102</v>
          </cell>
          <cell r="C110">
            <v>1190</v>
          </cell>
          <cell r="D110" t="str">
            <v>BOOKS &amp; PERIODICALS</v>
          </cell>
          <cell r="E110">
            <v>4550</v>
          </cell>
        </row>
        <row r="111">
          <cell r="A111" t="str">
            <v/>
          </cell>
          <cell r="B111">
            <v>200103</v>
          </cell>
          <cell r="C111">
            <v>1190</v>
          </cell>
          <cell r="D111" t="str">
            <v>BOOKS &amp; PERIODICALS</v>
          </cell>
          <cell r="E111">
            <v>4550</v>
          </cell>
        </row>
        <row r="112">
          <cell r="A112">
            <v>1190</v>
          </cell>
          <cell r="B112">
            <v>200009</v>
          </cell>
          <cell r="C112" t="str">
            <v>1190 Total</v>
          </cell>
          <cell r="D112" t="str">
            <v>BOOKS &amp; PERIODICALS</v>
          </cell>
          <cell r="E112">
            <v>60822.400000000001</v>
          </cell>
        </row>
        <row r="113">
          <cell r="A113" t="str">
            <v/>
          </cell>
          <cell r="B113">
            <v>200012</v>
          </cell>
          <cell r="C113">
            <v>2070</v>
          </cell>
          <cell r="D113" t="str">
            <v>HI. PERF ALLOW.</v>
          </cell>
          <cell r="E113">
            <v>225</v>
          </cell>
        </row>
        <row r="114">
          <cell r="A114">
            <v>2070</v>
          </cell>
          <cell r="B114">
            <v>200011</v>
          </cell>
          <cell r="C114" t="str">
            <v>2070 Total</v>
          </cell>
          <cell r="D114" t="str">
            <v>HI. PERF ALLOW.</v>
          </cell>
          <cell r="E114">
            <v>225</v>
          </cell>
        </row>
        <row r="115">
          <cell r="A115" t="str">
            <v/>
          </cell>
          <cell r="B115">
            <v>200004</v>
          </cell>
          <cell r="C115">
            <v>2090</v>
          </cell>
          <cell r="D115" t="str">
            <v>SIXTH DAY ALLOWANCE</v>
          </cell>
          <cell r="E115">
            <v>34410</v>
          </cell>
        </row>
        <row r="116">
          <cell r="A116" t="str">
            <v/>
          </cell>
          <cell r="B116">
            <v>200005</v>
          </cell>
          <cell r="C116">
            <v>2090</v>
          </cell>
          <cell r="D116" t="str">
            <v>SIXTH DAY ALLOWANCE</v>
          </cell>
          <cell r="E116">
            <v>33527.089999999997</v>
          </cell>
        </row>
        <row r="117">
          <cell r="A117" t="str">
            <v/>
          </cell>
          <cell r="B117">
            <v>200006</v>
          </cell>
          <cell r="C117">
            <v>2090</v>
          </cell>
          <cell r="D117" t="str">
            <v>SIXTH DAY ALLOWANCE</v>
          </cell>
          <cell r="E117">
            <v>35435</v>
          </cell>
        </row>
        <row r="118">
          <cell r="A118" t="str">
            <v/>
          </cell>
          <cell r="B118">
            <v>200007</v>
          </cell>
          <cell r="C118">
            <v>2090</v>
          </cell>
          <cell r="D118" t="str">
            <v>SIXTH DAY ALLOWANCE</v>
          </cell>
          <cell r="E118">
            <v>37170.959999999999</v>
          </cell>
        </row>
        <row r="119">
          <cell r="A119">
            <v>1190</v>
          </cell>
          <cell r="B119">
            <v>200008</v>
          </cell>
          <cell r="C119">
            <v>2090</v>
          </cell>
          <cell r="D119" t="str">
            <v>SIXTH DAY ALLOWANCE</v>
          </cell>
          <cell r="E119">
            <v>32714.52</v>
          </cell>
        </row>
        <row r="120">
          <cell r="A120" t="str">
            <v/>
          </cell>
          <cell r="B120">
            <v>200009</v>
          </cell>
          <cell r="C120">
            <v>2090</v>
          </cell>
          <cell r="D120" t="str">
            <v>SIXTH DAY ALLOWANCE</v>
          </cell>
          <cell r="E120">
            <v>32440</v>
          </cell>
        </row>
        <row r="121">
          <cell r="A121" t="str">
            <v/>
          </cell>
          <cell r="B121">
            <v>200010</v>
          </cell>
          <cell r="C121">
            <v>2090</v>
          </cell>
          <cell r="D121" t="str">
            <v>SIXTH DAY ALLOWANCE</v>
          </cell>
          <cell r="E121">
            <v>32253.22</v>
          </cell>
        </row>
        <row r="122">
          <cell r="A122" t="str">
            <v/>
          </cell>
          <cell r="B122">
            <v>200011</v>
          </cell>
          <cell r="C122">
            <v>2090</v>
          </cell>
          <cell r="D122" t="str">
            <v>SIXTH DAY ALLOWANCE</v>
          </cell>
          <cell r="E122">
            <v>30680</v>
          </cell>
        </row>
        <row r="123">
          <cell r="A123" t="str">
            <v/>
          </cell>
          <cell r="B123">
            <v>200012</v>
          </cell>
          <cell r="C123">
            <v>2090</v>
          </cell>
          <cell r="D123" t="str">
            <v>SIXTH DAY ALLOWANCE</v>
          </cell>
          <cell r="E123">
            <v>29596.78</v>
          </cell>
        </row>
        <row r="124">
          <cell r="A124" t="str">
            <v/>
          </cell>
          <cell r="B124">
            <v>200101</v>
          </cell>
          <cell r="C124">
            <v>2090</v>
          </cell>
          <cell r="D124" t="str">
            <v>SIXTH DAY ALLOWANCE</v>
          </cell>
          <cell r="E124">
            <v>29619.35</v>
          </cell>
        </row>
        <row r="125">
          <cell r="A125" t="str">
            <v/>
          </cell>
          <cell r="B125">
            <v>200102</v>
          </cell>
          <cell r="C125">
            <v>2090</v>
          </cell>
          <cell r="D125" t="str">
            <v>SIXTH DAY ALLOWANCE</v>
          </cell>
          <cell r="E125">
            <v>27953.57</v>
          </cell>
        </row>
        <row r="126">
          <cell r="A126" t="str">
            <v/>
          </cell>
          <cell r="B126">
            <v>200103</v>
          </cell>
          <cell r="C126">
            <v>2090</v>
          </cell>
          <cell r="D126" t="str">
            <v>SIXTH DAY ALLOWANCE</v>
          </cell>
          <cell r="E126">
            <v>27500</v>
          </cell>
        </row>
        <row r="127">
          <cell r="A127">
            <v>2090</v>
          </cell>
          <cell r="B127">
            <v>200011</v>
          </cell>
          <cell r="C127" t="str">
            <v>2090 Total</v>
          </cell>
          <cell r="D127" t="str">
            <v>SIXTH DAY ALLOWANCE</v>
          </cell>
          <cell r="E127">
            <v>383300.48999999993</v>
          </cell>
        </row>
        <row r="128">
          <cell r="A128" t="str">
            <v/>
          </cell>
          <cell r="B128">
            <v>200004</v>
          </cell>
          <cell r="C128">
            <v>2520</v>
          </cell>
          <cell r="D128" t="str">
            <v>MEDICAL REIMBURSE.</v>
          </cell>
          <cell r="E128">
            <v>64628</v>
          </cell>
        </row>
        <row r="129">
          <cell r="A129" t="str">
            <v/>
          </cell>
          <cell r="B129">
            <v>200005</v>
          </cell>
          <cell r="C129">
            <v>2520</v>
          </cell>
          <cell r="D129" t="str">
            <v>MEDICAL REIMBURSE.</v>
          </cell>
          <cell r="E129">
            <v>63321</v>
          </cell>
        </row>
        <row r="130">
          <cell r="A130" t="str">
            <v/>
          </cell>
          <cell r="B130">
            <v>200006</v>
          </cell>
          <cell r="C130">
            <v>2520</v>
          </cell>
          <cell r="D130" t="str">
            <v>MEDICAL REIMBURSE.</v>
          </cell>
          <cell r="E130">
            <v>66369</v>
          </cell>
        </row>
        <row r="131">
          <cell r="A131" t="str">
            <v/>
          </cell>
          <cell r="B131">
            <v>200007</v>
          </cell>
          <cell r="C131">
            <v>2520</v>
          </cell>
          <cell r="D131" t="str">
            <v>MEDICAL REIMBURSE.</v>
          </cell>
          <cell r="E131">
            <v>73663</v>
          </cell>
        </row>
        <row r="132">
          <cell r="A132">
            <v>1200</v>
          </cell>
          <cell r="B132">
            <v>200008</v>
          </cell>
          <cell r="C132">
            <v>2520</v>
          </cell>
          <cell r="D132" t="str">
            <v>MEDICAL REIMBURSE.</v>
          </cell>
          <cell r="E132">
            <v>43052</v>
          </cell>
        </row>
        <row r="133">
          <cell r="A133" t="str">
            <v/>
          </cell>
          <cell r="B133">
            <v>200009</v>
          </cell>
          <cell r="C133">
            <v>2520</v>
          </cell>
          <cell r="D133" t="str">
            <v>MEDICAL REIMBURSE.</v>
          </cell>
          <cell r="E133">
            <v>45989</v>
          </cell>
        </row>
        <row r="134">
          <cell r="A134" t="str">
            <v/>
          </cell>
          <cell r="B134">
            <v>200010</v>
          </cell>
          <cell r="C134">
            <v>2520</v>
          </cell>
          <cell r="D134" t="str">
            <v>MEDICAL REIMBURSE.</v>
          </cell>
          <cell r="E134">
            <v>38118</v>
          </cell>
        </row>
        <row r="135">
          <cell r="A135" t="str">
            <v/>
          </cell>
          <cell r="B135">
            <v>200011</v>
          </cell>
          <cell r="C135">
            <v>2520</v>
          </cell>
          <cell r="D135" t="str">
            <v>MEDICAL REIMBURSE.</v>
          </cell>
          <cell r="E135">
            <v>34904</v>
          </cell>
        </row>
        <row r="136">
          <cell r="A136" t="str">
            <v/>
          </cell>
          <cell r="B136">
            <v>200012</v>
          </cell>
          <cell r="C136">
            <v>2520</v>
          </cell>
          <cell r="D136" t="str">
            <v>MEDICAL REIMBURSE.</v>
          </cell>
          <cell r="E136">
            <v>26606</v>
          </cell>
        </row>
        <row r="137">
          <cell r="A137" t="str">
            <v/>
          </cell>
          <cell r="B137">
            <v>200101</v>
          </cell>
          <cell r="C137">
            <v>2520</v>
          </cell>
          <cell r="D137" t="str">
            <v>MEDICAL REIMBURSE.</v>
          </cell>
          <cell r="E137">
            <v>27452</v>
          </cell>
        </row>
        <row r="138">
          <cell r="A138" t="str">
            <v/>
          </cell>
          <cell r="B138">
            <v>200102</v>
          </cell>
          <cell r="C138">
            <v>2520</v>
          </cell>
          <cell r="D138" t="str">
            <v>MEDICAL REIMBURSE.</v>
          </cell>
          <cell r="E138">
            <v>28854</v>
          </cell>
        </row>
        <row r="139">
          <cell r="A139" t="str">
            <v/>
          </cell>
          <cell r="B139">
            <v>200103</v>
          </cell>
          <cell r="C139">
            <v>2520</v>
          </cell>
          <cell r="D139" t="str">
            <v>MEDICAL REIMBURSE.</v>
          </cell>
          <cell r="E139">
            <v>9966</v>
          </cell>
        </row>
        <row r="140">
          <cell r="A140">
            <v>2520</v>
          </cell>
          <cell r="B140">
            <v>200011</v>
          </cell>
          <cell r="C140" t="str">
            <v>2520 Total</v>
          </cell>
          <cell r="D140" t="str">
            <v>MEDICAL REIMBURSE.</v>
          </cell>
          <cell r="E140">
            <v>522922</v>
          </cell>
        </row>
        <row r="141">
          <cell r="A141" t="str">
            <v/>
          </cell>
          <cell r="B141">
            <v>200009</v>
          </cell>
          <cell r="C141">
            <v>3000</v>
          </cell>
          <cell r="D141" t="str">
            <v>MISC. EARN - 1</v>
          </cell>
          <cell r="E141">
            <v>1975</v>
          </cell>
        </row>
        <row r="142">
          <cell r="A142" t="str">
            <v/>
          </cell>
          <cell r="B142">
            <v>200010</v>
          </cell>
          <cell r="C142">
            <v>3000</v>
          </cell>
          <cell r="D142" t="str">
            <v>MISC. EARN - 1</v>
          </cell>
          <cell r="E142">
            <v>3121</v>
          </cell>
        </row>
        <row r="143">
          <cell r="A143" t="str">
            <v/>
          </cell>
          <cell r="B143">
            <v>200011</v>
          </cell>
          <cell r="C143">
            <v>3000</v>
          </cell>
          <cell r="D143" t="str">
            <v>MISC. EARN - 1</v>
          </cell>
          <cell r="E143">
            <v>580</v>
          </cell>
        </row>
        <row r="144">
          <cell r="A144" t="str">
            <v/>
          </cell>
          <cell r="B144">
            <v>200012</v>
          </cell>
          <cell r="C144">
            <v>3000</v>
          </cell>
          <cell r="D144" t="str">
            <v>MISC. EARN - 1</v>
          </cell>
          <cell r="E144">
            <v>486</v>
          </cell>
        </row>
        <row r="145">
          <cell r="A145">
            <v>1220</v>
          </cell>
          <cell r="B145">
            <v>200101</v>
          </cell>
          <cell r="C145">
            <v>3000</v>
          </cell>
          <cell r="D145" t="str">
            <v>MISC. EARN - 1</v>
          </cell>
          <cell r="E145">
            <v>526</v>
          </cell>
        </row>
        <row r="146">
          <cell r="A146">
            <v>3000</v>
          </cell>
          <cell r="B146">
            <v>200004</v>
          </cell>
          <cell r="C146" t="str">
            <v>3000 Total</v>
          </cell>
          <cell r="D146" t="str">
            <v>MISC. EARN - 1</v>
          </cell>
          <cell r="E146">
            <v>6688</v>
          </cell>
        </row>
        <row r="147">
          <cell r="A147" t="str">
            <v/>
          </cell>
          <cell r="B147">
            <v>200006</v>
          </cell>
          <cell r="C147">
            <v>3030</v>
          </cell>
          <cell r="D147" t="str">
            <v>MISC. EARN - 4</v>
          </cell>
          <cell r="E147">
            <v>103</v>
          </cell>
        </row>
        <row r="148">
          <cell r="A148" t="str">
            <v/>
          </cell>
          <cell r="B148">
            <v>200008</v>
          </cell>
          <cell r="C148">
            <v>3030</v>
          </cell>
          <cell r="D148" t="str">
            <v>MISC. EARN - 4</v>
          </cell>
          <cell r="E148">
            <v>45</v>
          </cell>
        </row>
        <row r="149">
          <cell r="A149" t="str">
            <v/>
          </cell>
          <cell r="B149">
            <v>200009</v>
          </cell>
          <cell r="C149">
            <v>3030</v>
          </cell>
          <cell r="D149" t="str">
            <v>MISC. EARN - 4</v>
          </cell>
          <cell r="E149">
            <v>1638</v>
          </cell>
        </row>
        <row r="150">
          <cell r="A150" t="str">
            <v/>
          </cell>
          <cell r="B150">
            <v>200010</v>
          </cell>
          <cell r="C150">
            <v>3030</v>
          </cell>
          <cell r="D150" t="str">
            <v>MISC. EARN - 4</v>
          </cell>
          <cell r="E150">
            <v>2652</v>
          </cell>
        </row>
        <row r="151">
          <cell r="A151" t="str">
            <v/>
          </cell>
          <cell r="B151">
            <v>200011</v>
          </cell>
          <cell r="C151">
            <v>3030</v>
          </cell>
          <cell r="D151" t="str">
            <v>MISC. EARN - 4</v>
          </cell>
          <cell r="E151">
            <v>274</v>
          </cell>
        </row>
        <row r="152">
          <cell r="A152" t="str">
            <v/>
          </cell>
          <cell r="B152">
            <v>200012</v>
          </cell>
          <cell r="C152">
            <v>3030</v>
          </cell>
          <cell r="D152" t="str">
            <v>MISC. EARN - 4</v>
          </cell>
          <cell r="E152">
            <v>110</v>
          </cell>
        </row>
        <row r="153">
          <cell r="A153" t="str">
            <v/>
          </cell>
          <cell r="B153">
            <v>200101</v>
          </cell>
          <cell r="C153">
            <v>3030</v>
          </cell>
          <cell r="D153" t="str">
            <v>MISC. EARN - 4</v>
          </cell>
          <cell r="E153">
            <v>164</v>
          </cell>
        </row>
        <row r="154">
          <cell r="A154">
            <v>3030</v>
          </cell>
          <cell r="B154">
            <v>200012</v>
          </cell>
          <cell r="C154" t="str">
            <v>3030 Total</v>
          </cell>
          <cell r="D154" t="str">
            <v>MISC. EARN - 4</v>
          </cell>
          <cell r="E154">
            <v>4986</v>
          </cell>
        </row>
        <row r="155">
          <cell r="A155" t="str">
            <v/>
          </cell>
          <cell r="B155">
            <v>200004</v>
          </cell>
          <cell r="C155">
            <v>3040</v>
          </cell>
          <cell r="D155" t="str">
            <v>MISC. EARN - 5</v>
          </cell>
          <cell r="E155">
            <v>6975</v>
          </cell>
        </row>
        <row r="156">
          <cell r="A156" t="str">
            <v/>
          </cell>
          <cell r="B156">
            <v>200005</v>
          </cell>
          <cell r="C156">
            <v>3040</v>
          </cell>
          <cell r="D156" t="str">
            <v>MISC. EARN - 5</v>
          </cell>
          <cell r="E156">
            <v>45</v>
          </cell>
        </row>
        <row r="157">
          <cell r="A157" t="str">
            <v/>
          </cell>
          <cell r="B157">
            <v>200006</v>
          </cell>
          <cell r="C157">
            <v>3040</v>
          </cell>
          <cell r="D157" t="str">
            <v>MISC. EARN - 5</v>
          </cell>
          <cell r="E157">
            <v>2530</v>
          </cell>
        </row>
        <row r="158">
          <cell r="A158">
            <v>1230</v>
          </cell>
          <cell r="B158">
            <v>200007</v>
          </cell>
          <cell r="C158">
            <v>3040</v>
          </cell>
          <cell r="D158" t="str">
            <v>MISC. EARN - 5</v>
          </cell>
          <cell r="E158">
            <v>17500</v>
          </cell>
        </row>
        <row r="159">
          <cell r="A159" t="str">
            <v/>
          </cell>
          <cell r="B159">
            <v>200008</v>
          </cell>
          <cell r="C159">
            <v>3040</v>
          </cell>
          <cell r="D159" t="str">
            <v>MISC. EARN - 5</v>
          </cell>
          <cell r="E159">
            <v>4000</v>
          </cell>
        </row>
        <row r="160">
          <cell r="A160" t="str">
            <v/>
          </cell>
          <cell r="B160">
            <v>200009</v>
          </cell>
          <cell r="C160">
            <v>3040</v>
          </cell>
          <cell r="D160" t="str">
            <v>MISC. EARN - 5</v>
          </cell>
          <cell r="E160">
            <v>1500</v>
          </cell>
        </row>
        <row r="161">
          <cell r="A161" t="str">
            <v/>
          </cell>
          <cell r="B161">
            <v>200010</v>
          </cell>
          <cell r="C161">
            <v>3040</v>
          </cell>
          <cell r="D161" t="str">
            <v>MISC. EARN - 5</v>
          </cell>
          <cell r="E161">
            <v>1000</v>
          </cell>
        </row>
        <row r="162">
          <cell r="A162" t="str">
            <v/>
          </cell>
          <cell r="B162">
            <v>200011</v>
          </cell>
          <cell r="C162">
            <v>3040</v>
          </cell>
          <cell r="D162" t="str">
            <v>MISC. EARN - 5</v>
          </cell>
          <cell r="E162">
            <v>1500</v>
          </cell>
        </row>
        <row r="163">
          <cell r="A163" t="str">
            <v/>
          </cell>
          <cell r="B163">
            <v>200012</v>
          </cell>
          <cell r="C163">
            <v>3040</v>
          </cell>
          <cell r="D163" t="str">
            <v>MISC. EARN - 5</v>
          </cell>
          <cell r="E163">
            <v>3960</v>
          </cell>
        </row>
        <row r="164">
          <cell r="A164" t="str">
            <v/>
          </cell>
          <cell r="B164">
            <v>200101</v>
          </cell>
          <cell r="C164">
            <v>3040</v>
          </cell>
          <cell r="D164" t="str">
            <v>MISC. EARN - 5</v>
          </cell>
          <cell r="E164">
            <v>1500</v>
          </cell>
        </row>
        <row r="165">
          <cell r="A165" t="str">
            <v/>
          </cell>
          <cell r="B165">
            <v>200102</v>
          </cell>
          <cell r="C165">
            <v>3040</v>
          </cell>
          <cell r="D165" t="str">
            <v>MISC. EARN - 5</v>
          </cell>
          <cell r="E165">
            <v>6000</v>
          </cell>
        </row>
        <row r="166">
          <cell r="A166">
            <v>3040</v>
          </cell>
          <cell r="B166">
            <v>200011</v>
          </cell>
          <cell r="C166" t="str">
            <v>3040 Total</v>
          </cell>
          <cell r="D166" t="str">
            <v>MISC. EARN - 5</v>
          </cell>
          <cell r="E166">
            <v>46510</v>
          </cell>
        </row>
        <row r="167">
          <cell r="A167" t="str">
            <v/>
          </cell>
          <cell r="B167">
            <v>200010</v>
          </cell>
          <cell r="C167">
            <v>4010</v>
          </cell>
          <cell r="D167" t="str">
            <v>INCOME TAX REFUND</v>
          </cell>
          <cell r="E167">
            <v>6200</v>
          </cell>
        </row>
        <row r="168">
          <cell r="A168" t="str">
            <v/>
          </cell>
          <cell r="B168">
            <v>200101</v>
          </cell>
          <cell r="C168">
            <v>4010</v>
          </cell>
          <cell r="D168" t="str">
            <v>INCOME TAX REFUND</v>
          </cell>
          <cell r="E168">
            <v>25655</v>
          </cell>
        </row>
        <row r="169">
          <cell r="A169" t="str">
            <v/>
          </cell>
          <cell r="B169">
            <v>200102</v>
          </cell>
          <cell r="C169">
            <v>4010</v>
          </cell>
          <cell r="D169" t="str">
            <v>INCOME TAX REFUND</v>
          </cell>
          <cell r="E169">
            <v>24670</v>
          </cell>
        </row>
        <row r="170">
          <cell r="A170" t="str">
            <v/>
          </cell>
          <cell r="B170">
            <v>200103</v>
          </cell>
          <cell r="C170">
            <v>4010</v>
          </cell>
          <cell r="D170" t="str">
            <v>INCOME TAX REFUND</v>
          </cell>
          <cell r="E170">
            <v>28553</v>
          </cell>
        </row>
        <row r="171">
          <cell r="A171">
            <v>4010</v>
          </cell>
          <cell r="C171" t="str">
            <v>4010 Total</v>
          </cell>
          <cell r="D171" t="str">
            <v>INCOME TAX REFUND</v>
          </cell>
          <cell r="E171">
            <v>85078</v>
          </cell>
        </row>
        <row r="172">
          <cell r="A172" t="str">
            <v/>
          </cell>
          <cell r="B172">
            <v>200004</v>
          </cell>
          <cell r="C172">
            <v>5000</v>
          </cell>
          <cell r="D172" t="str">
            <v>PF</v>
          </cell>
          <cell r="E172">
            <v>0</v>
          </cell>
        </row>
        <row r="173">
          <cell r="A173">
            <v>5000</v>
          </cell>
          <cell r="B173">
            <v>200005</v>
          </cell>
          <cell r="C173" t="str">
            <v>5000 Total</v>
          </cell>
          <cell r="D173" t="str">
            <v>PF</v>
          </cell>
          <cell r="E173">
            <v>0</v>
          </cell>
        </row>
        <row r="174">
          <cell r="A174" t="str">
            <v/>
          </cell>
          <cell r="B174">
            <v>200006</v>
          </cell>
          <cell r="C174" t="str">
            <v>Grand Total</v>
          </cell>
          <cell r="D174" t="str">
            <v>SIXTH DAY ALLOWANCE</v>
          </cell>
          <cell r="E174">
            <v>14187257.119999999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PLWISE MAR01"/>
      <sheetName val="MBR13"/>
      <sheetName val="AHMBR11"/>
      <sheetName val="ANNUAL EST 18-08-01"/>
      <sheetName val="Top_Sheet"/>
      <sheetName val="Mbr7"/>
      <sheetName val="MBR12a"/>
      <sheetName val="MBR12b"/>
      <sheetName val="MBR14a"/>
      <sheetName val="MBR14b"/>
      <sheetName val="MBR14c"/>
      <sheetName val="SALEANAL"/>
      <sheetName val="MONTHWISE PROFITABILITY TREND"/>
      <sheetName val="ABSORPTION ANALYSIS"/>
      <sheetName val="VARIANCE"/>
      <sheetName val="COMPARE"/>
      <sheetName val="REJECTION COST ANALYSIS"/>
      <sheetName val="Slide"/>
      <sheetName val="AH 5A"/>
      <sheetName val="Board"/>
      <sheetName val="paper"/>
      <sheetName val="paper (2)"/>
      <sheetName val="paper (3)"/>
      <sheetName val="interplant indicators"/>
      <sheetName val="MBR5a"/>
      <sheetName val="MBR8b"/>
      <sheetName val="MBR9"/>
      <sheetName val="MBR8&amp;8a"/>
      <sheetName val="ahmbr8a"/>
      <sheetName val="MBR11"/>
      <sheetName val="Arthor"/>
      <sheetName val="MBR10b "/>
      <sheetName val="OUTLOOK"/>
      <sheetName val="MBR5b"/>
      <sheetName val="MBR10a"/>
      <sheetName val="WORKCAP"/>
      <sheetName val="PI- PROJEC 3-12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B7" t="str">
            <v>Monthly Business Report</v>
          </cell>
        </row>
        <row r="10">
          <cell r="B10" t="str">
            <v xml:space="preserve"> Oct  -  2001</v>
          </cell>
        </row>
        <row r="13">
          <cell r="B13" t="str">
            <v>Rane (Madras) Limited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ppap_rev"/>
      <sheetName val="psw "/>
      <sheetName val="tfc"/>
      <sheetName val="concerns"/>
      <sheetName val="flow"/>
      <sheetName val="fmea"/>
      <sheetName val="incoming"/>
      <sheetName val="CONTROL PLAN"/>
      <sheetName val="final"/>
      <sheetName val="check_aids"/>
      <sheetName val="ins_rpt"/>
      <sheetName val="msa"/>
      <sheetName val="spc"/>
      <sheetName val="c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R Short"/>
      <sheetName val="Check sheet"/>
      <sheetName val="Master sheet"/>
    </sheetNames>
    <sheetDataSet>
      <sheetData sheetId="0" refreshError="1">
        <row r="24">
          <cell r="P24">
            <v>2.58</v>
          </cell>
        </row>
        <row r="27">
          <cell r="P27">
            <v>2.56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RCCREP1"/>
      <sheetName val="RCCREP2"/>
      <sheetName val="SPLOBJ"/>
      <sheetName val="SUMRY9900"/>
      <sheetName val="O.EVAL"/>
      <sheetName val="REPVAL"/>
      <sheetName val="EXPVAL"/>
      <sheetName val="GUIDES"/>
      <sheetName val="ED"/>
      <sheetName val="FDIND"/>
      <sheetName val="FD"/>
      <sheetName val="DATA"/>
      <sheetName val="PRODUCTS"/>
      <sheetName val="EXECSUM"/>
      <sheetName val="REVLNSV"/>
    </sheetNames>
    <sheetDataSet>
      <sheetData sheetId="0">
        <row r="9">
          <cell r="B9" t="str">
            <v>cd</v>
          </cell>
        </row>
      </sheetData>
      <sheetData sheetId="1">
        <row r="11">
          <cell r="B11" t="str">
            <v>cd</v>
          </cell>
        </row>
      </sheetData>
      <sheetData sheetId="2"/>
      <sheetData sheetId="3"/>
      <sheetData sheetId="4"/>
      <sheetData sheetId="5" refreshError="1">
        <row r="9">
          <cell r="B9" t="str">
            <v>cd</v>
          </cell>
          <cell r="C9" t="str">
            <v>sg</v>
          </cell>
          <cell r="D9" t="str">
            <v>cust</v>
          </cell>
          <cell r="E9" t="str">
            <v>inlet</v>
          </cell>
          <cell r="F9" t="str">
            <v>exhst</v>
          </cell>
          <cell r="G9" t="str">
            <v>plnt</v>
          </cell>
          <cell r="H9" t="str">
            <v>no</v>
          </cell>
          <cell r="I9" t="str">
            <v>fr</v>
          </cell>
          <cell r="J9" t="str">
            <v>bspercent</v>
          </cell>
          <cell r="K9" t="str">
            <v>inprice</v>
          </cell>
          <cell r="L9" t="str">
            <v>exprice</v>
          </cell>
          <cell r="M9" t="str">
            <v>q1ppm</v>
          </cell>
          <cell r="N9" t="str">
            <v>q2ppm</v>
          </cell>
          <cell r="O9" t="str">
            <v>jlyact</v>
          </cell>
          <cell r="P9" t="str">
            <v>augprs</v>
          </cell>
          <cell r="Q9" t="str">
            <v>sepprs</v>
          </cell>
          <cell r="R9" t="str">
            <v>q3ppm</v>
          </cell>
          <cell r="S9" t="str">
            <v>q4ppm</v>
          </cell>
          <cell r="T9" t="str">
            <v>yrvalves</v>
          </cell>
          <cell r="U9" t="str">
            <v>q1valves</v>
          </cell>
          <cell r="V9" t="str">
            <v>q2valves</v>
          </cell>
          <cell r="W9" t="str">
            <v>q3valves</v>
          </cell>
          <cell r="X9" t="str">
            <v>q4valves</v>
          </cell>
          <cell r="Y9" t="str">
            <v>q1nsv</v>
          </cell>
        </row>
        <row r="10">
          <cell r="B10">
            <v>1</v>
          </cell>
          <cell r="C10" t="str">
            <v>2UV</v>
          </cell>
          <cell r="D10" t="str">
            <v>Telco Pune 4Dl</v>
          </cell>
          <cell r="E10">
            <v>37270</v>
          </cell>
          <cell r="F10">
            <v>33672</v>
          </cell>
          <cell r="G10">
            <v>1</v>
          </cell>
          <cell r="H10" t="str">
            <v>o</v>
          </cell>
          <cell r="I10">
            <v>2</v>
          </cell>
          <cell r="K10">
            <v>31.5</v>
          </cell>
          <cell r="L10">
            <v>46.6</v>
          </cell>
          <cell r="M10">
            <v>4933.3333000000002</v>
          </cell>
          <cell r="T10">
            <v>29599.999800000001</v>
          </cell>
          <cell r="U10">
            <v>29599.999800000001</v>
          </cell>
          <cell r="V10">
            <v>0</v>
          </cell>
          <cell r="W10">
            <v>0</v>
          </cell>
          <cell r="X10">
            <v>0</v>
          </cell>
          <cell r="Y10">
            <v>1155879.9921899999</v>
          </cell>
        </row>
        <row r="11">
          <cell r="B11">
            <v>1</v>
          </cell>
          <cell r="C11" t="str">
            <v>2UV</v>
          </cell>
          <cell r="D11" t="str">
            <v>Telco Pune 4Dl Turbo</v>
          </cell>
          <cell r="E11">
            <v>38290</v>
          </cell>
          <cell r="F11">
            <v>38295</v>
          </cell>
          <cell r="G11">
            <v>1</v>
          </cell>
          <cell r="H11" t="str">
            <v>o</v>
          </cell>
          <cell r="I11">
            <v>2</v>
          </cell>
          <cell r="K11">
            <v>55.9</v>
          </cell>
          <cell r="L11">
            <v>47.9</v>
          </cell>
          <cell r="M11">
            <v>4800</v>
          </cell>
          <cell r="T11">
            <v>28800</v>
          </cell>
          <cell r="U11">
            <v>28800</v>
          </cell>
          <cell r="V11">
            <v>0</v>
          </cell>
          <cell r="W11">
            <v>0</v>
          </cell>
          <cell r="X11">
            <v>0</v>
          </cell>
          <cell r="Y11">
            <v>1494720</v>
          </cell>
        </row>
        <row r="12">
          <cell r="B12">
            <v>1</v>
          </cell>
          <cell r="C12" t="str">
            <v>4MH</v>
          </cell>
          <cell r="D12" t="str">
            <v>Telcojdp - 697</v>
          </cell>
          <cell r="E12">
            <v>39590</v>
          </cell>
          <cell r="F12">
            <v>39595</v>
          </cell>
          <cell r="G12">
            <v>1</v>
          </cell>
          <cell r="H12" t="str">
            <v>o</v>
          </cell>
          <cell r="I12">
            <v>2</v>
          </cell>
          <cell r="K12">
            <v>68.099999999999994</v>
          </cell>
          <cell r="L12">
            <v>58.9</v>
          </cell>
          <cell r="M12">
            <v>16500</v>
          </cell>
          <cell r="N12">
            <v>9000</v>
          </cell>
          <cell r="O12">
            <v>8064</v>
          </cell>
          <cell r="P12">
            <v>9000</v>
          </cell>
          <cell r="Q12">
            <v>9000</v>
          </cell>
          <cell r="R12">
            <v>8000</v>
          </cell>
          <cell r="S12">
            <v>4000</v>
          </cell>
          <cell r="T12">
            <v>381384</v>
          </cell>
          <cell r="U12">
            <v>99000</v>
          </cell>
          <cell r="V12">
            <v>54000</v>
          </cell>
          <cell r="W12">
            <v>48000</v>
          </cell>
          <cell r="X12">
            <v>24000</v>
          </cell>
          <cell r="Y12">
            <v>6286500</v>
          </cell>
        </row>
        <row r="13">
          <cell r="B13">
            <v>2</v>
          </cell>
          <cell r="C13" t="str">
            <v>4MH</v>
          </cell>
          <cell r="D13" t="str">
            <v>A L -411</v>
          </cell>
          <cell r="E13">
            <v>33040</v>
          </cell>
          <cell r="F13">
            <v>33041</v>
          </cell>
          <cell r="G13">
            <v>1</v>
          </cell>
          <cell r="H13" t="str">
            <v>o</v>
          </cell>
          <cell r="I13">
            <v>2</v>
          </cell>
          <cell r="K13">
            <v>112.75</v>
          </cell>
          <cell r="L13">
            <v>114.62</v>
          </cell>
          <cell r="M13">
            <v>720</v>
          </cell>
          <cell r="N13">
            <v>720</v>
          </cell>
          <cell r="O13">
            <v>1252</v>
          </cell>
          <cell r="P13">
            <v>1200</v>
          </cell>
          <cell r="Q13">
            <v>1200</v>
          </cell>
          <cell r="R13">
            <v>1200</v>
          </cell>
          <cell r="S13">
            <v>1200</v>
          </cell>
          <cell r="T13">
            <v>44952</v>
          </cell>
          <cell r="U13">
            <v>4320</v>
          </cell>
          <cell r="V13">
            <v>4320</v>
          </cell>
          <cell r="W13">
            <v>7200</v>
          </cell>
          <cell r="X13">
            <v>7200</v>
          </cell>
          <cell r="Y13">
            <v>491119.19999999995</v>
          </cell>
        </row>
        <row r="14">
          <cell r="B14">
            <v>2</v>
          </cell>
          <cell r="C14" t="str">
            <v>4MH</v>
          </cell>
          <cell r="D14" t="str">
            <v>A L -690</v>
          </cell>
          <cell r="E14">
            <v>33106</v>
          </cell>
          <cell r="F14">
            <v>33107</v>
          </cell>
          <cell r="G14">
            <v>1</v>
          </cell>
          <cell r="H14" t="str">
            <v>o</v>
          </cell>
          <cell r="I14">
            <v>2</v>
          </cell>
          <cell r="K14">
            <v>172.3</v>
          </cell>
          <cell r="L14">
            <v>145.1</v>
          </cell>
          <cell r="M14">
            <v>600</v>
          </cell>
          <cell r="N14">
            <v>600</v>
          </cell>
          <cell r="O14">
            <v>914</v>
          </cell>
          <cell r="P14">
            <v>900</v>
          </cell>
          <cell r="Q14">
            <v>900</v>
          </cell>
          <cell r="R14">
            <v>900</v>
          </cell>
          <cell r="S14">
            <v>900</v>
          </cell>
          <cell r="T14">
            <v>34284</v>
          </cell>
          <cell r="U14">
            <v>3600</v>
          </cell>
          <cell r="V14">
            <v>3600</v>
          </cell>
          <cell r="W14">
            <v>5400</v>
          </cell>
          <cell r="X14">
            <v>5400</v>
          </cell>
          <cell r="Y14">
            <v>571320</v>
          </cell>
        </row>
        <row r="15">
          <cell r="B15">
            <v>2</v>
          </cell>
          <cell r="C15" t="str">
            <v>4MH</v>
          </cell>
          <cell r="D15" t="str">
            <v>A L Hino</v>
          </cell>
          <cell r="E15">
            <v>33608</v>
          </cell>
          <cell r="F15">
            <v>33609</v>
          </cell>
          <cell r="G15">
            <v>1</v>
          </cell>
          <cell r="H15" t="str">
            <v>o</v>
          </cell>
          <cell r="I15">
            <v>2</v>
          </cell>
          <cell r="K15">
            <v>41.25</v>
          </cell>
          <cell r="L15">
            <v>62.75</v>
          </cell>
          <cell r="M15">
            <v>3000</v>
          </cell>
          <cell r="N15">
            <v>3000</v>
          </cell>
          <cell r="O15">
            <v>2336</v>
          </cell>
          <cell r="P15">
            <v>2400</v>
          </cell>
          <cell r="Q15">
            <v>2400</v>
          </cell>
          <cell r="R15">
            <v>2400</v>
          </cell>
          <cell r="S15">
            <v>2400</v>
          </cell>
          <cell r="T15">
            <v>107616</v>
          </cell>
          <cell r="U15">
            <v>18000</v>
          </cell>
          <cell r="V15">
            <v>18000</v>
          </cell>
          <cell r="W15">
            <v>14400</v>
          </cell>
          <cell r="X15">
            <v>14400</v>
          </cell>
          <cell r="Y15">
            <v>936000</v>
          </cell>
        </row>
        <row r="16">
          <cell r="B16">
            <v>2</v>
          </cell>
          <cell r="C16" t="str">
            <v>4MH</v>
          </cell>
          <cell r="D16" t="str">
            <v>A L Hino Turbo</v>
          </cell>
          <cell r="E16">
            <v>38050</v>
          </cell>
          <cell r="F16">
            <v>38055</v>
          </cell>
          <cell r="G16">
            <v>1</v>
          </cell>
          <cell r="H16" t="str">
            <v>o</v>
          </cell>
          <cell r="I16">
            <v>2</v>
          </cell>
          <cell r="K16">
            <v>45</v>
          </cell>
          <cell r="L16">
            <v>67</v>
          </cell>
          <cell r="M16">
            <v>900</v>
          </cell>
          <cell r="N16">
            <v>900</v>
          </cell>
          <cell r="O16">
            <v>3100</v>
          </cell>
          <cell r="P16">
            <v>2400</v>
          </cell>
          <cell r="Q16">
            <v>2400</v>
          </cell>
          <cell r="R16">
            <v>2400</v>
          </cell>
          <cell r="S16">
            <v>2400</v>
          </cell>
          <cell r="T16">
            <v>87000</v>
          </cell>
          <cell r="U16">
            <v>5400</v>
          </cell>
          <cell r="V16">
            <v>5400</v>
          </cell>
          <cell r="W16">
            <v>14400</v>
          </cell>
          <cell r="X16">
            <v>14400</v>
          </cell>
          <cell r="Y16">
            <v>302400</v>
          </cell>
        </row>
        <row r="17">
          <cell r="B17">
            <v>2</v>
          </cell>
          <cell r="C17" t="str">
            <v>4MH</v>
          </cell>
          <cell r="D17" t="str">
            <v>A L Iveco</v>
          </cell>
          <cell r="E17">
            <v>36430</v>
          </cell>
          <cell r="F17">
            <v>36435</v>
          </cell>
          <cell r="G17">
            <v>1</v>
          </cell>
          <cell r="H17" t="str">
            <v>o</v>
          </cell>
          <cell r="I17">
            <v>2</v>
          </cell>
          <cell r="K17">
            <v>41.3</v>
          </cell>
          <cell r="L17">
            <v>61.3</v>
          </cell>
          <cell r="M17">
            <v>600</v>
          </cell>
          <cell r="N17">
            <v>600</v>
          </cell>
          <cell r="O17">
            <v>300</v>
          </cell>
          <cell r="P17">
            <v>300</v>
          </cell>
          <cell r="Q17">
            <v>300</v>
          </cell>
          <cell r="R17">
            <v>300</v>
          </cell>
          <cell r="S17">
            <v>300</v>
          </cell>
          <cell r="T17">
            <v>16200</v>
          </cell>
          <cell r="U17">
            <v>3600</v>
          </cell>
          <cell r="V17">
            <v>3600</v>
          </cell>
          <cell r="W17">
            <v>1800</v>
          </cell>
          <cell r="X17">
            <v>1800</v>
          </cell>
          <cell r="Y17">
            <v>184680</v>
          </cell>
        </row>
        <row r="18">
          <cell r="B18">
            <v>2</v>
          </cell>
          <cell r="C18" t="str">
            <v>4MH</v>
          </cell>
          <cell r="D18" t="str">
            <v>A L Ptl</v>
          </cell>
          <cell r="E18">
            <v>40450</v>
          </cell>
          <cell r="F18">
            <v>40455</v>
          </cell>
          <cell r="G18">
            <v>1</v>
          </cell>
          <cell r="H18" t="str">
            <v>o</v>
          </cell>
          <cell r="I18">
            <v>2</v>
          </cell>
          <cell r="K18">
            <v>112.75</v>
          </cell>
          <cell r="L18">
            <v>114.62</v>
          </cell>
          <cell r="M18">
            <v>4200</v>
          </cell>
          <cell r="N18">
            <v>4200</v>
          </cell>
          <cell r="O18">
            <v>3864</v>
          </cell>
          <cell r="P18">
            <v>4500</v>
          </cell>
          <cell r="Q18">
            <v>5000</v>
          </cell>
          <cell r="R18">
            <v>6000</v>
          </cell>
          <cell r="S18">
            <v>6000</v>
          </cell>
          <cell r="T18">
            <v>202584</v>
          </cell>
          <cell r="U18">
            <v>25200</v>
          </cell>
          <cell r="V18">
            <v>25200</v>
          </cell>
          <cell r="W18">
            <v>36000</v>
          </cell>
          <cell r="X18">
            <v>36000</v>
          </cell>
          <cell r="Y18">
            <v>2864862</v>
          </cell>
        </row>
        <row r="19">
          <cell r="B19">
            <v>3</v>
          </cell>
          <cell r="C19" t="str">
            <v>1PC</v>
          </cell>
          <cell r="D19" t="str">
            <v>Maruti 800</v>
          </cell>
          <cell r="E19">
            <v>33236</v>
          </cell>
          <cell r="F19">
            <v>38375</v>
          </cell>
          <cell r="G19">
            <v>1</v>
          </cell>
          <cell r="H19" t="str">
            <v>o</v>
          </cell>
          <cell r="I19">
            <v>2</v>
          </cell>
          <cell r="K19">
            <v>29.21</v>
          </cell>
          <cell r="L19">
            <v>62.96</v>
          </cell>
          <cell r="N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>
            <v>3</v>
          </cell>
          <cell r="C20" t="str">
            <v>1PC</v>
          </cell>
          <cell r="D20" t="str">
            <v>Maruti 800 New</v>
          </cell>
          <cell r="E20">
            <v>40830</v>
          </cell>
          <cell r="F20">
            <v>40835</v>
          </cell>
          <cell r="G20">
            <v>1</v>
          </cell>
          <cell r="H20" t="str">
            <v>n</v>
          </cell>
          <cell r="I20">
            <v>2</v>
          </cell>
          <cell r="K20">
            <v>36.29</v>
          </cell>
          <cell r="L20">
            <v>42.52</v>
          </cell>
          <cell r="N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>
            <v>3</v>
          </cell>
          <cell r="C21" t="str">
            <v>1PC</v>
          </cell>
          <cell r="D21" t="str">
            <v>Maruti Esteem</v>
          </cell>
          <cell r="E21">
            <v>39250</v>
          </cell>
          <cell r="F21">
            <v>39255</v>
          </cell>
          <cell r="G21">
            <v>1</v>
          </cell>
          <cell r="H21" t="str">
            <v>o</v>
          </cell>
          <cell r="I21">
            <v>2</v>
          </cell>
          <cell r="K21">
            <v>32.79</v>
          </cell>
          <cell r="L21">
            <v>70.42</v>
          </cell>
          <cell r="M21">
            <v>6000</v>
          </cell>
          <cell r="N21">
            <v>6000</v>
          </cell>
          <cell r="O21">
            <v>11676</v>
          </cell>
          <cell r="P21">
            <v>6000</v>
          </cell>
          <cell r="Q21">
            <v>6000</v>
          </cell>
          <cell r="R21">
            <v>6000</v>
          </cell>
          <cell r="S21">
            <v>6000</v>
          </cell>
          <cell r="T21">
            <v>286056</v>
          </cell>
          <cell r="U21">
            <v>36000</v>
          </cell>
          <cell r="V21">
            <v>36000</v>
          </cell>
          <cell r="W21">
            <v>36000</v>
          </cell>
          <cell r="X21">
            <v>36000</v>
          </cell>
          <cell r="Y21">
            <v>1764891</v>
          </cell>
        </row>
        <row r="22">
          <cell r="B22">
            <v>3</v>
          </cell>
          <cell r="C22" t="str">
            <v>1PC</v>
          </cell>
          <cell r="D22" t="str">
            <v>Maruti Zen</v>
          </cell>
          <cell r="E22">
            <v>37570</v>
          </cell>
          <cell r="F22">
            <v>37575</v>
          </cell>
          <cell r="G22">
            <v>1</v>
          </cell>
          <cell r="H22" t="str">
            <v>o</v>
          </cell>
          <cell r="I22">
            <v>2</v>
          </cell>
          <cell r="K22">
            <v>31.11</v>
          </cell>
          <cell r="L22">
            <v>63.69</v>
          </cell>
          <cell r="M22">
            <v>12000</v>
          </cell>
          <cell r="N22">
            <v>12000</v>
          </cell>
          <cell r="O22">
            <v>8232</v>
          </cell>
          <cell r="P22">
            <v>12000</v>
          </cell>
          <cell r="Q22">
            <v>12000</v>
          </cell>
          <cell r="R22">
            <v>12000</v>
          </cell>
          <cell r="S22">
            <v>12000</v>
          </cell>
          <cell r="T22">
            <v>481392</v>
          </cell>
          <cell r="U22">
            <v>72000</v>
          </cell>
          <cell r="V22">
            <v>72000</v>
          </cell>
          <cell r="W22">
            <v>72000</v>
          </cell>
          <cell r="X22">
            <v>72000</v>
          </cell>
          <cell r="Y22">
            <v>3242160</v>
          </cell>
        </row>
        <row r="23">
          <cell r="B23">
            <v>4</v>
          </cell>
          <cell r="C23" t="str">
            <v>2UV</v>
          </cell>
          <cell r="D23" t="str">
            <v>M&amp;M Ad Avl</v>
          </cell>
          <cell r="E23" t="str">
            <v>33642J</v>
          </cell>
          <cell r="F23" t="str">
            <v>33643J</v>
          </cell>
          <cell r="G23">
            <v>1</v>
          </cell>
          <cell r="H23" t="str">
            <v>o</v>
          </cell>
          <cell r="I23">
            <v>2</v>
          </cell>
          <cell r="K23">
            <v>34</v>
          </cell>
          <cell r="L23">
            <v>41.1</v>
          </cell>
          <cell r="M23">
            <v>3666.6666</v>
          </cell>
          <cell r="T23">
            <v>21999.999599999999</v>
          </cell>
          <cell r="U23">
            <v>21999.999599999999</v>
          </cell>
          <cell r="V23">
            <v>0</v>
          </cell>
          <cell r="W23">
            <v>0</v>
          </cell>
          <cell r="X23">
            <v>0</v>
          </cell>
          <cell r="Y23">
            <v>826099.98497999995</v>
          </cell>
        </row>
        <row r="24">
          <cell r="B24">
            <v>4</v>
          </cell>
          <cell r="C24" t="str">
            <v>2UV</v>
          </cell>
          <cell r="D24" t="str">
            <v>M&amp;M Jeep</v>
          </cell>
          <cell r="E24">
            <v>2788</v>
          </cell>
          <cell r="F24">
            <v>3343</v>
          </cell>
          <cell r="G24">
            <v>1</v>
          </cell>
          <cell r="H24" t="str">
            <v>o</v>
          </cell>
          <cell r="I24">
            <v>2</v>
          </cell>
          <cell r="K24">
            <v>32.65</v>
          </cell>
          <cell r="L24">
            <v>81.900000000000006</v>
          </cell>
          <cell r="M24">
            <v>300</v>
          </cell>
          <cell r="N24">
            <v>300</v>
          </cell>
          <cell r="R24">
            <v>300</v>
          </cell>
          <cell r="S24">
            <v>300</v>
          </cell>
          <cell r="T24">
            <v>7200</v>
          </cell>
          <cell r="U24">
            <v>1800</v>
          </cell>
          <cell r="V24">
            <v>1800</v>
          </cell>
          <cell r="W24">
            <v>1800</v>
          </cell>
          <cell r="X24">
            <v>1800</v>
          </cell>
          <cell r="Y24">
            <v>103095</v>
          </cell>
        </row>
        <row r="25">
          <cell r="B25">
            <v>4</v>
          </cell>
          <cell r="C25" t="str">
            <v>2UV</v>
          </cell>
          <cell r="D25" t="str">
            <v>M&amp;M Peugeot</v>
          </cell>
          <cell r="E25">
            <v>33048</v>
          </cell>
          <cell r="F25">
            <v>33049</v>
          </cell>
          <cell r="G25">
            <v>1</v>
          </cell>
          <cell r="H25" t="str">
            <v>o</v>
          </cell>
          <cell r="I25">
            <v>2</v>
          </cell>
          <cell r="K25">
            <v>32</v>
          </cell>
          <cell r="L25">
            <v>55</v>
          </cell>
          <cell r="M25">
            <v>2500</v>
          </cell>
          <cell r="N25">
            <v>2500</v>
          </cell>
          <cell r="O25">
            <v>2016</v>
          </cell>
          <cell r="P25">
            <v>2500</v>
          </cell>
          <cell r="Q25">
            <v>2500</v>
          </cell>
          <cell r="R25">
            <v>2500</v>
          </cell>
          <cell r="S25">
            <v>2500</v>
          </cell>
          <cell r="T25">
            <v>102096</v>
          </cell>
          <cell r="U25">
            <v>15000</v>
          </cell>
          <cell r="V25">
            <v>15000</v>
          </cell>
          <cell r="W25">
            <v>15000</v>
          </cell>
          <cell r="X25">
            <v>15000</v>
          </cell>
          <cell r="Y25">
            <v>652500</v>
          </cell>
        </row>
        <row r="26">
          <cell r="B26">
            <v>4</v>
          </cell>
          <cell r="C26" t="str">
            <v>2UV</v>
          </cell>
          <cell r="D26" t="str">
            <v>M&amp;M Peugeot Xd3P</v>
          </cell>
          <cell r="E26">
            <v>33782</v>
          </cell>
          <cell r="F26">
            <v>33783</v>
          </cell>
          <cell r="G26">
            <v>1</v>
          </cell>
          <cell r="H26" t="str">
            <v>o</v>
          </cell>
          <cell r="I26">
            <v>2</v>
          </cell>
          <cell r="K26">
            <v>35</v>
          </cell>
          <cell r="L26">
            <v>58.75</v>
          </cell>
          <cell r="M26">
            <v>2000</v>
          </cell>
          <cell r="N26">
            <v>2000</v>
          </cell>
          <cell r="O26">
            <v>1512</v>
          </cell>
          <cell r="P26">
            <v>1500</v>
          </cell>
          <cell r="Q26">
            <v>1500</v>
          </cell>
          <cell r="R26">
            <v>1500</v>
          </cell>
          <cell r="S26">
            <v>1500</v>
          </cell>
          <cell r="T26">
            <v>69072</v>
          </cell>
          <cell r="U26">
            <v>12000</v>
          </cell>
          <cell r="V26">
            <v>12000</v>
          </cell>
          <cell r="W26">
            <v>9000</v>
          </cell>
          <cell r="X26">
            <v>9000</v>
          </cell>
          <cell r="Y26">
            <v>562500</v>
          </cell>
        </row>
        <row r="27">
          <cell r="B27">
            <v>4</v>
          </cell>
          <cell r="C27" t="str">
            <v>5FT</v>
          </cell>
          <cell r="D27" t="str">
            <v>M&amp;M Td  New eng</v>
          </cell>
          <cell r="E27">
            <v>40570</v>
          </cell>
          <cell r="F27">
            <v>40576</v>
          </cell>
          <cell r="G27">
            <v>1</v>
          </cell>
          <cell r="H27" t="str">
            <v>n</v>
          </cell>
          <cell r="I27">
            <v>2</v>
          </cell>
          <cell r="K27">
            <v>53.2</v>
          </cell>
          <cell r="L27">
            <v>52.45</v>
          </cell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>
            <v>4</v>
          </cell>
          <cell r="C28" t="str">
            <v>5FT</v>
          </cell>
          <cell r="D28" t="str">
            <v>M&amp;M Td Avl</v>
          </cell>
          <cell r="E28" t="str">
            <v>33642A</v>
          </cell>
          <cell r="F28" t="str">
            <v>33643B</v>
          </cell>
          <cell r="G28">
            <v>1</v>
          </cell>
          <cell r="H28" t="str">
            <v>o</v>
          </cell>
          <cell r="I28">
            <v>2</v>
          </cell>
          <cell r="K28">
            <v>36.200000000000003</v>
          </cell>
          <cell r="L28">
            <v>52.2</v>
          </cell>
          <cell r="M28">
            <v>13000</v>
          </cell>
          <cell r="N28">
            <v>13000</v>
          </cell>
          <cell r="O28">
            <v>18564</v>
          </cell>
          <cell r="P28">
            <v>16000</v>
          </cell>
          <cell r="Q28">
            <v>16000</v>
          </cell>
          <cell r="R28">
            <v>16000</v>
          </cell>
          <cell r="S28">
            <v>16000</v>
          </cell>
          <cell r="T28">
            <v>651384</v>
          </cell>
          <cell r="U28">
            <v>78000</v>
          </cell>
          <cell r="V28">
            <v>78000</v>
          </cell>
          <cell r="W28">
            <v>96000</v>
          </cell>
          <cell r="X28">
            <v>96000</v>
          </cell>
          <cell r="Y28">
            <v>3447600</v>
          </cell>
        </row>
        <row r="29">
          <cell r="B29">
            <v>5</v>
          </cell>
          <cell r="C29" t="str">
            <v>7TW</v>
          </cell>
          <cell r="D29" t="str">
            <v>Bajaj Auto Kawasaki ex</v>
          </cell>
          <cell r="E29">
            <v>40420</v>
          </cell>
          <cell r="G29">
            <v>1</v>
          </cell>
          <cell r="H29" t="str">
            <v>o</v>
          </cell>
          <cell r="I29">
            <v>1</v>
          </cell>
          <cell r="L29">
            <v>69.150000000000006</v>
          </cell>
          <cell r="N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5</v>
          </cell>
          <cell r="C30" t="str">
            <v>7TW</v>
          </cell>
          <cell r="D30" t="str">
            <v>Bajaj Auto KW-4S</v>
          </cell>
          <cell r="E30">
            <v>33712</v>
          </cell>
          <cell r="F30">
            <v>33713</v>
          </cell>
          <cell r="G30">
            <v>1</v>
          </cell>
          <cell r="H30" t="str">
            <v>o</v>
          </cell>
          <cell r="I30">
            <v>2</v>
          </cell>
          <cell r="K30">
            <v>45.3</v>
          </cell>
          <cell r="L30">
            <v>70.150000000000006</v>
          </cell>
          <cell r="M30">
            <v>6000</v>
          </cell>
          <cell r="R30">
            <v>6000</v>
          </cell>
          <cell r="S30">
            <v>6000</v>
          </cell>
          <cell r="T30">
            <v>108000</v>
          </cell>
          <cell r="U30">
            <v>36000</v>
          </cell>
          <cell r="V30">
            <v>0</v>
          </cell>
          <cell r="W30">
            <v>36000</v>
          </cell>
          <cell r="X30">
            <v>36000</v>
          </cell>
          <cell r="Y30">
            <v>2078100</v>
          </cell>
        </row>
        <row r="31">
          <cell r="B31">
            <v>6</v>
          </cell>
          <cell r="C31" t="str">
            <v>3LC</v>
          </cell>
          <cell r="D31" t="str">
            <v>Bjtempo Minidor</v>
          </cell>
          <cell r="E31">
            <v>36140</v>
          </cell>
          <cell r="F31">
            <v>36145</v>
          </cell>
          <cell r="G31">
            <v>1</v>
          </cell>
          <cell r="H31" t="str">
            <v>o</v>
          </cell>
          <cell r="I31">
            <v>2</v>
          </cell>
          <cell r="K31">
            <v>26</v>
          </cell>
          <cell r="L31">
            <v>44</v>
          </cell>
          <cell r="M31">
            <v>1500</v>
          </cell>
          <cell r="N31">
            <v>1500</v>
          </cell>
          <cell r="O31">
            <v>1661</v>
          </cell>
          <cell r="P31">
            <v>1500</v>
          </cell>
          <cell r="Q31">
            <v>1500</v>
          </cell>
          <cell r="R31">
            <v>1500</v>
          </cell>
          <cell r="S31">
            <v>1500</v>
          </cell>
          <cell r="T31">
            <v>63966</v>
          </cell>
          <cell r="U31">
            <v>9000</v>
          </cell>
          <cell r="V31">
            <v>9000</v>
          </cell>
          <cell r="W31">
            <v>9000</v>
          </cell>
          <cell r="X31">
            <v>9000</v>
          </cell>
          <cell r="Y31">
            <v>315000</v>
          </cell>
        </row>
        <row r="32">
          <cell r="B32">
            <v>7</v>
          </cell>
          <cell r="C32" t="str">
            <v>6ST</v>
          </cell>
          <cell r="D32" t="str">
            <v>Birlayamaha 700K</v>
          </cell>
          <cell r="E32">
            <v>40820</v>
          </cell>
          <cell r="F32">
            <v>40825</v>
          </cell>
          <cell r="G32">
            <v>1</v>
          </cell>
          <cell r="H32" t="str">
            <v>o</v>
          </cell>
          <cell r="I32">
            <v>2</v>
          </cell>
          <cell r="K32">
            <v>28</v>
          </cell>
          <cell r="L32">
            <v>69</v>
          </cell>
          <cell r="M32">
            <v>1200</v>
          </cell>
          <cell r="N32">
            <v>1200</v>
          </cell>
          <cell r="O32">
            <v>0</v>
          </cell>
          <cell r="P32">
            <v>0</v>
          </cell>
          <cell r="Q32">
            <v>0</v>
          </cell>
          <cell r="R32">
            <v>1200</v>
          </cell>
          <cell r="S32">
            <v>1200</v>
          </cell>
          <cell r="T32">
            <v>28800</v>
          </cell>
          <cell r="U32">
            <v>7200</v>
          </cell>
          <cell r="V32">
            <v>7200</v>
          </cell>
          <cell r="W32">
            <v>7200</v>
          </cell>
          <cell r="X32">
            <v>7200</v>
          </cell>
          <cell r="Y32">
            <v>349200</v>
          </cell>
        </row>
        <row r="33">
          <cell r="B33">
            <v>7</v>
          </cell>
          <cell r="C33" t="str">
            <v>6ST</v>
          </cell>
          <cell r="D33" t="str">
            <v>Birlayamaha 76R</v>
          </cell>
          <cell r="E33">
            <v>33459</v>
          </cell>
          <cell r="F33">
            <v>33460</v>
          </cell>
          <cell r="G33">
            <v>1</v>
          </cell>
          <cell r="H33" t="str">
            <v>o</v>
          </cell>
          <cell r="I33">
            <v>2</v>
          </cell>
          <cell r="K33">
            <v>28.25</v>
          </cell>
          <cell r="L33">
            <v>72.5</v>
          </cell>
          <cell r="M33">
            <v>500</v>
          </cell>
          <cell r="N33">
            <v>500</v>
          </cell>
          <cell r="O33">
            <v>0</v>
          </cell>
          <cell r="P33">
            <v>0</v>
          </cell>
          <cell r="Q33">
            <v>0</v>
          </cell>
          <cell r="R33">
            <v>500</v>
          </cell>
          <cell r="S33">
            <v>500</v>
          </cell>
          <cell r="T33">
            <v>12000</v>
          </cell>
          <cell r="U33">
            <v>3000</v>
          </cell>
          <cell r="V33">
            <v>3000</v>
          </cell>
          <cell r="W33">
            <v>3000</v>
          </cell>
          <cell r="X33">
            <v>3000</v>
          </cell>
          <cell r="Y33">
            <v>151125</v>
          </cell>
        </row>
        <row r="34">
          <cell r="B34">
            <v>7</v>
          </cell>
          <cell r="C34" t="str">
            <v>6ST</v>
          </cell>
          <cell r="D34" t="str">
            <v>Birlayamaha 76T</v>
          </cell>
          <cell r="E34">
            <v>33461</v>
          </cell>
          <cell r="F34">
            <v>33462</v>
          </cell>
          <cell r="G34">
            <v>1</v>
          </cell>
          <cell r="H34" t="str">
            <v>o</v>
          </cell>
          <cell r="I34">
            <v>2</v>
          </cell>
          <cell r="K34">
            <v>38.4</v>
          </cell>
          <cell r="L34">
            <v>100</v>
          </cell>
          <cell r="M34">
            <v>200</v>
          </cell>
          <cell r="N34">
            <v>200</v>
          </cell>
          <cell r="O34">
            <v>0</v>
          </cell>
          <cell r="P34">
            <v>0</v>
          </cell>
          <cell r="Q34">
            <v>0</v>
          </cell>
          <cell r="R34">
            <v>200</v>
          </cell>
          <cell r="S34">
            <v>200</v>
          </cell>
          <cell r="T34">
            <v>4800</v>
          </cell>
          <cell r="U34">
            <v>1200</v>
          </cell>
          <cell r="V34">
            <v>1200</v>
          </cell>
          <cell r="W34">
            <v>1200</v>
          </cell>
          <cell r="X34">
            <v>1200</v>
          </cell>
          <cell r="Y34">
            <v>83040</v>
          </cell>
        </row>
        <row r="35">
          <cell r="B35">
            <v>8</v>
          </cell>
          <cell r="C35" t="str">
            <v>3LC</v>
          </cell>
          <cell r="D35" t="str">
            <v>Eich Motors Canter</v>
          </cell>
          <cell r="E35">
            <v>33394</v>
          </cell>
          <cell r="F35">
            <v>33395</v>
          </cell>
          <cell r="G35">
            <v>1</v>
          </cell>
          <cell r="H35" t="str">
            <v>o</v>
          </cell>
          <cell r="I35">
            <v>2</v>
          </cell>
          <cell r="K35">
            <v>48.2</v>
          </cell>
          <cell r="L35">
            <v>78.95</v>
          </cell>
          <cell r="M35">
            <v>1600</v>
          </cell>
          <cell r="N35">
            <v>1600</v>
          </cell>
          <cell r="O35">
            <v>2436</v>
          </cell>
          <cell r="P35">
            <v>2400</v>
          </cell>
          <cell r="Q35">
            <v>2400</v>
          </cell>
          <cell r="R35">
            <v>2400</v>
          </cell>
          <cell r="S35">
            <v>2400</v>
          </cell>
          <cell r="T35">
            <v>91416</v>
          </cell>
          <cell r="U35">
            <v>9600</v>
          </cell>
          <cell r="V35">
            <v>9600</v>
          </cell>
          <cell r="W35">
            <v>14400</v>
          </cell>
          <cell r="X35">
            <v>14400</v>
          </cell>
          <cell r="Y35">
            <v>610320</v>
          </cell>
        </row>
        <row r="36">
          <cell r="B36">
            <v>8</v>
          </cell>
          <cell r="C36" t="str">
            <v>3LC</v>
          </cell>
          <cell r="D36" t="str">
            <v>Eich Motors Canter</v>
          </cell>
          <cell r="E36">
            <v>40740</v>
          </cell>
          <cell r="F36">
            <v>40745</v>
          </cell>
          <cell r="G36">
            <v>1</v>
          </cell>
          <cell r="H36" t="str">
            <v>o</v>
          </cell>
          <cell r="I36">
            <v>2</v>
          </cell>
          <cell r="K36">
            <v>48.95</v>
          </cell>
          <cell r="L36">
            <v>79.349999999999994</v>
          </cell>
          <cell r="N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>
            <v>10</v>
          </cell>
          <cell r="C37" t="str">
            <v>5FT</v>
          </cell>
          <cell r="D37" t="str">
            <v>Escortsford</v>
          </cell>
          <cell r="E37">
            <v>1023</v>
          </cell>
          <cell r="F37">
            <v>1024</v>
          </cell>
          <cell r="G37">
            <v>1</v>
          </cell>
          <cell r="H37" t="str">
            <v>o</v>
          </cell>
          <cell r="I37">
            <v>2</v>
          </cell>
          <cell r="K37">
            <v>50.85</v>
          </cell>
          <cell r="L37">
            <v>64.7</v>
          </cell>
          <cell r="M37">
            <v>3600</v>
          </cell>
          <cell r="N37">
            <v>3600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43200</v>
          </cell>
          <cell r="U37">
            <v>21600</v>
          </cell>
          <cell r="V37">
            <v>21600</v>
          </cell>
          <cell r="W37">
            <v>0</v>
          </cell>
          <cell r="X37">
            <v>0</v>
          </cell>
          <cell r="Y37">
            <v>1247940.0000000002</v>
          </cell>
        </row>
        <row r="38">
          <cell r="B38">
            <v>10</v>
          </cell>
          <cell r="C38" t="str">
            <v>5FT</v>
          </cell>
          <cell r="D38" t="str">
            <v>Escortsford</v>
          </cell>
          <cell r="E38">
            <v>36381</v>
          </cell>
          <cell r="F38">
            <v>36386</v>
          </cell>
          <cell r="G38">
            <v>1</v>
          </cell>
          <cell r="H38" t="str">
            <v>o</v>
          </cell>
          <cell r="I38">
            <v>2</v>
          </cell>
          <cell r="K38">
            <v>55.65</v>
          </cell>
          <cell r="L38">
            <v>82.7</v>
          </cell>
          <cell r="N38">
            <v>0</v>
          </cell>
          <cell r="O38">
            <v>5376</v>
          </cell>
          <cell r="P38">
            <v>4800</v>
          </cell>
          <cell r="Q38">
            <v>4800</v>
          </cell>
          <cell r="R38">
            <v>4800</v>
          </cell>
          <cell r="S38">
            <v>4800</v>
          </cell>
          <cell r="T38">
            <v>147456</v>
          </cell>
          <cell r="U38">
            <v>0</v>
          </cell>
          <cell r="V38">
            <v>0</v>
          </cell>
          <cell r="W38">
            <v>28800</v>
          </cell>
          <cell r="X38">
            <v>28800</v>
          </cell>
          <cell r="Y38">
            <v>0</v>
          </cell>
        </row>
        <row r="39">
          <cell r="B39">
            <v>10</v>
          </cell>
          <cell r="C39" t="str">
            <v>5FT</v>
          </cell>
          <cell r="D39" t="str">
            <v>Escortsford F3.344</v>
          </cell>
          <cell r="E39">
            <v>41100</v>
          </cell>
          <cell r="F39">
            <v>41105</v>
          </cell>
          <cell r="G39">
            <v>1</v>
          </cell>
          <cell r="H39" t="str">
            <v>n</v>
          </cell>
          <cell r="I39">
            <v>2</v>
          </cell>
          <cell r="K39">
            <v>72</v>
          </cell>
          <cell r="L39">
            <v>95</v>
          </cell>
          <cell r="N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B40">
            <v>14</v>
          </cell>
          <cell r="C40" t="str">
            <v>6ST</v>
          </cell>
          <cell r="D40" t="str">
            <v>Greaves Leu/Deu Lbrd</v>
          </cell>
          <cell r="E40">
            <v>33042</v>
          </cell>
          <cell r="F40">
            <v>33043</v>
          </cell>
          <cell r="G40">
            <v>1</v>
          </cell>
          <cell r="H40" t="str">
            <v>o</v>
          </cell>
          <cell r="I40">
            <v>2</v>
          </cell>
          <cell r="K40">
            <v>26</v>
          </cell>
          <cell r="L40">
            <v>44</v>
          </cell>
          <cell r="M40">
            <v>500</v>
          </cell>
          <cell r="N40">
            <v>500</v>
          </cell>
          <cell r="O40">
            <v>840</v>
          </cell>
          <cell r="P40">
            <v>0</v>
          </cell>
          <cell r="Q40">
            <v>0</v>
          </cell>
          <cell r="R40">
            <v>300</v>
          </cell>
          <cell r="S40">
            <v>300</v>
          </cell>
          <cell r="T40">
            <v>14640</v>
          </cell>
          <cell r="U40">
            <v>3000</v>
          </cell>
          <cell r="V40">
            <v>3000</v>
          </cell>
          <cell r="W40">
            <v>1800</v>
          </cell>
          <cell r="X40">
            <v>1800</v>
          </cell>
          <cell r="Y40">
            <v>105000</v>
          </cell>
        </row>
        <row r="41">
          <cell r="B41">
            <v>14</v>
          </cell>
          <cell r="C41" t="str">
            <v>6ST</v>
          </cell>
          <cell r="D41" t="str">
            <v>Greaves Leu/Deu Lbrd</v>
          </cell>
          <cell r="E41">
            <v>33183</v>
          </cell>
          <cell r="F41">
            <v>33184</v>
          </cell>
          <cell r="G41">
            <v>1</v>
          </cell>
          <cell r="H41" t="str">
            <v>o</v>
          </cell>
          <cell r="I41">
            <v>2</v>
          </cell>
          <cell r="K41">
            <v>28</v>
          </cell>
          <cell r="L41">
            <v>44</v>
          </cell>
          <cell r="M41">
            <v>3000</v>
          </cell>
          <cell r="N41">
            <v>3000</v>
          </cell>
          <cell r="O41">
            <v>2689</v>
          </cell>
          <cell r="P41">
            <v>3000</v>
          </cell>
          <cell r="Q41">
            <v>3000</v>
          </cell>
          <cell r="R41">
            <v>3000</v>
          </cell>
          <cell r="S41">
            <v>3000</v>
          </cell>
          <cell r="T41">
            <v>124134</v>
          </cell>
          <cell r="U41">
            <v>18000</v>
          </cell>
          <cell r="V41">
            <v>18000</v>
          </cell>
          <cell r="W41">
            <v>18000</v>
          </cell>
          <cell r="X41">
            <v>18000</v>
          </cell>
          <cell r="Y41">
            <v>648000</v>
          </cell>
        </row>
        <row r="42">
          <cell r="B42">
            <v>14</v>
          </cell>
          <cell r="C42" t="str">
            <v>6ST</v>
          </cell>
          <cell r="D42" t="str">
            <v>Greaves V Mk 12</v>
          </cell>
          <cell r="E42">
            <v>33171</v>
          </cell>
          <cell r="F42">
            <v>33172</v>
          </cell>
          <cell r="G42">
            <v>1</v>
          </cell>
          <cell r="H42" t="str">
            <v>o</v>
          </cell>
          <cell r="I42">
            <v>2</v>
          </cell>
          <cell r="K42">
            <v>22.75</v>
          </cell>
          <cell r="L42">
            <v>31</v>
          </cell>
          <cell r="M42">
            <v>2000</v>
          </cell>
          <cell r="N42">
            <v>2000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24000</v>
          </cell>
          <cell r="U42">
            <v>12000</v>
          </cell>
          <cell r="V42">
            <v>12000</v>
          </cell>
          <cell r="W42">
            <v>0</v>
          </cell>
          <cell r="X42">
            <v>0</v>
          </cell>
          <cell r="Y42">
            <v>322500</v>
          </cell>
        </row>
        <row r="43">
          <cell r="B43">
            <v>14</v>
          </cell>
          <cell r="C43" t="str">
            <v>6ST</v>
          </cell>
          <cell r="D43" t="str">
            <v>Greaves V Mk 12</v>
          </cell>
          <cell r="E43" t="str">
            <v>33171A</v>
          </cell>
          <cell r="F43" t="str">
            <v>33172A</v>
          </cell>
          <cell r="G43">
            <v>1</v>
          </cell>
          <cell r="H43" t="str">
            <v>o</v>
          </cell>
          <cell r="I43">
            <v>2</v>
          </cell>
          <cell r="K43">
            <v>25</v>
          </cell>
          <cell r="L43">
            <v>34.1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>
            <v>14</v>
          </cell>
          <cell r="C44" t="str">
            <v>6ST</v>
          </cell>
          <cell r="D44" t="str">
            <v>Greaves V Mk 15 In</v>
          </cell>
          <cell r="E44">
            <v>39891</v>
          </cell>
          <cell r="G44">
            <v>1</v>
          </cell>
          <cell r="H44" t="str">
            <v>o</v>
          </cell>
          <cell r="I44">
            <v>1</v>
          </cell>
          <cell r="K44">
            <v>21.15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>
            <v>14</v>
          </cell>
          <cell r="C45" t="str">
            <v>6ST</v>
          </cell>
          <cell r="D45" t="str">
            <v>Greaves V Mk 25</v>
          </cell>
          <cell r="E45">
            <v>33173</v>
          </cell>
          <cell r="F45">
            <v>33174</v>
          </cell>
          <cell r="G45">
            <v>1</v>
          </cell>
          <cell r="H45" t="str">
            <v>o</v>
          </cell>
          <cell r="I45">
            <v>2</v>
          </cell>
          <cell r="K45">
            <v>21.3</v>
          </cell>
          <cell r="L45">
            <v>28.4</v>
          </cell>
          <cell r="M45">
            <v>500</v>
          </cell>
          <cell r="N45">
            <v>500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6000</v>
          </cell>
          <cell r="U45">
            <v>3000</v>
          </cell>
          <cell r="V45">
            <v>3000</v>
          </cell>
          <cell r="W45">
            <v>0</v>
          </cell>
          <cell r="X45">
            <v>0</v>
          </cell>
          <cell r="Y45">
            <v>74550</v>
          </cell>
        </row>
        <row r="46">
          <cell r="B46">
            <v>15</v>
          </cell>
          <cell r="C46" t="str">
            <v>5FT</v>
          </cell>
          <cell r="D46" t="str">
            <v>Gujarat Tr G453</v>
          </cell>
          <cell r="E46" t="str">
            <v>33054A</v>
          </cell>
          <cell r="F46" t="str">
            <v>33055A</v>
          </cell>
          <cell r="G46">
            <v>1</v>
          </cell>
          <cell r="H46" t="str">
            <v>o</v>
          </cell>
          <cell r="I46">
            <v>2</v>
          </cell>
          <cell r="K46">
            <v>45.15</v>
          </cell>
          <cell r="L46">
            <v>42.05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>
            <v>15</v>
          </cell>
          <cell r="C47" t="str">
            <v>5FT</v>
          </cell>
          <cell r="D47" t="str">
            <v>Gujarat Tr G-614</v>
          </cell>
          <cell r="E47">
            <v>33088</v>
          </cell>
          <cell r="F47">
            <v>33089</v>
          </cell>
          <cell r="G47">
            <v>1</v>
          </cell>
          <cell r="H47" t="str">
            <v>o</v>
          </cell>
          <cell r="I47">
            <v>2</v>
          </cell>
          <cell r="K47">
            <v>50.4</v>
          </cell>
          <cell r="L47">
            <v>84.9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>
            <v>16</v>
          </cell>
          <cell r="C48" t="str">
            <v>7TW</v>
          </cell>
          <cell r="D48" t="str">
            <v>Hero Honda Cd100</v>
          </cell>
          <cell r="E48">
            <v>33584</v>
          </cell>
          <cell r="F48">
            <v>33585</v>
          </cell>
          <cell r="G48">
            <v>1</v>
          </cell>
          <cell r="H48" t="str">
            <v>o</v>
          </cell>
          <cell r="I48">
            <v>2</v>
          </cell>
          <cell r="K48">
            <v>33.4</v>
          </cell>
          <cell r="L48">
            <v>76.5</v>
          </cell>
          <cell r="M48">
            <v>32000</v>
          </cell>
          <cell r="N48">
            <v>35000</v>
          </cell>
          <cell r="O48">
            <v>34944</v>
          </cell>
          <cell r="P48">
            <v>36000</v>
          </cell>
          <cell r="Q48">
            <v>37000</v>
          </cell>
          <cell r="R48">
            <v>45000</v>
          </cell>
          <cell r="S48">
            <v>50000</v>
          </cell>
          <cell r="T48">
            <v>1619664</v>
          </cell>
          <cell r="U48">
            <v>192000</v>
          </cell>
          <cell r="V48">
            <v>210000</v>
          </cell>
          <cell r="W48">
            <v>270000</v>
          </cell>
          <cell r="X48">
            <v>300000</v>
          </cell>
          <cell r="Y48">
            <v>10550400</v>
          </cell>
        </row>
        <row r="49">
          <cell r="B49">
            <v>16</v>
          </cell>
          <cell r="C49" t="str">
            <v>7TW</v>
          </cell>
          <cell r="D49" t="str">
            <v>Hero Honda P40</v>
          </cell>
          <cell r="E49">
            <v>40690</v>
          </cell>
          <cell r="F49">
            <v>40695</v>
          </cell>
          <cell r="G49">
            <v>1</v>
          </cell>
          <cell r="H49" t="str">
            <v>o</v>
          </cell>
          <cell r="I49">
            <v>2</v>
          </cell>
          <cell r="K49">
            <v>50</v>
          </cell>
          <cell r="L49">
            <v>103</v>
          </cell>
          <cell r="M49">
            <v>1500</v>
          </cell>
          <cell r="N49">
            <v>2000</v>
          </cell>
          <cell r="O49">
            <v>1848</v>
          </cell>
          <cell r="P49">
            <v>4000</v>
          </cell>
          <cell r="Q49">
            <v>4000</v>
          </cell>
          <cell r="R49">
            <v>4000</v>
          </cell>
          <cell r="S49">
            <v>4000</v>
          </cell>
          <cell r="T49">
            <v>128088</v>
          </cell>
          <cell r="U49">
            <v>9000</v>
          </cell>
          <cell r="V49">
            <v>12000</v>
          </cell>
          <cell r="W49">
            <v>24000</v>
          </cell>
          <cell r="X49">
            <v>24000</v>
          </cell>
          <cell r="Y49">
            <v>688500</v>
          </cell>
        </row>
        <row r="50">
          <cell r="B50">
            <v>17</v>
          </cell>
          <cell r="C50" t="str">
            <v>4MH</v>
          </cell>
          <cell r="D50" t="str">
            <v>Hindmotors Bdfrdj6</v>
          </cell>
          <cell r="E50">
            <v>33981</v>
          </cell>
          <cell r="F50">
            <v>33987</v>
          </cell>
          <cell r="G50">
            <v>1</v>
          </cell>
          <cell r="H50" t="str">
            <v>o</v>
          </cell>
          <cell r="I50">
            <v>2</v>
          </cell>
          <cell r="K50">
            <v>21</v>
          </cell>
          <cell r="L50">
            <v>62.15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B51">
            <v>17</v>
          </cell>
          <cell r="C51" t="str">
            <v>6ST</v>
          </cell>
          <cell r="D51" t="str">
            <v>Hindpwrplus Catplr</v>
          </cell>
          <cell r="E51">
            <v>39050</v>
          </cell>
          <cell r="F51">
            <v>39055</v>
          </cell>
          <cell r="G51">
            <v>1</v>
          </cell>
          <cell r="H51" t="str">
            <v>o</v>
          </cell>
          <cell r="I51">
            <v>2</v>
          </cell>
          <cell r="K51">
            <v>197</v>
          </cell>
          <cell r="L51">
            <v>185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B52">
            <v>17</v>
          </cell>
          <cell r="C52" t="str">
            <v>6ST</v>
          </cell>
          <cell r="D52" t="str">
            <v>Hindpwrplus Catplr</v>
          </cell>
          <cell r="E52">
            <v>39051</v>
          </cell>
          <cell r="F52">
            <v>39056</v>
          </cell>
          <cell r="G52">
            <v>1</v>
          </cell>
          <cell r="H52" t="str">
            <v>o</v>
          </cell>
          <cell r="I52">
            <v>2</v>
          </cell>
          <cell r="K52">
            <v>197</v>
          </cell>
          <cell r="L52">
            <v>185</v>
          </cell>
          <cell r="M52">
            <v>200</v>
          </cell>
          <cell r="N52">
            <v>200</v>
          </cell>
          <cell r="O52">
            <v>200</v>
          </cell>
          <cell r="P52">
            <v>200</v>
          </cell>
          <cell r="Q52">
            <v>200</v>
          </cell>
          <cell r="R52">
            <v>200</v>
          </cell>
          <cell r="S52">
            <v>200</v>
          </cell>
          <cell r="T52">
            <v>8400</v>
          </cell>
          <cell r="U52">
            <v>1200</v>
          </cell>
          <cell r="V52">
            <v>1200</v>
          </cell>
          <cell r="W52">
            <v>1200</v>
          </cell>
          <cell r="X52">
            <v>1200</v>
          </cell>
          <cell r="Y52">
            <v>229200</v>
          </cell>
        </row>
        <row r="53">
          <cell r="B53">
            <v>17</v>
          </cell>
          <cell r="C53" t="str">
            <v>6ST</v>
          </cell>
          <cell r="D53" t="str">
            <v>Hindpwrplus Catplr</v>
          </cell>
          <cell r="E53">
            <v>39052</v>
          </cell>
          <cell r="F53">
            <v>39057</v>
          </cell>
          <cell r="G53">
            <v>1</v>
          </cell>
          <cell r="H53" t="str">
            <v>o</v>
          </cell>
          <cell r="I53">
            <v>2</v>
          </cell>
          <cell r="K53">
            <v>197</v>
          </cell>
          <cell r="L53">
            <v>185</v>
          </cell>
          <cell r="M53">
            <v>200</v>
          </cell>
          <cell r="N53">
            <v>200</v>
          </cell>
          <cell r="O53">
            <v>200</v>
          </cell>
          <cell r="P53">
            <v>200</v>
          </cell>
          <cell r="Q53">
            <v>200</v>
          </cell>
          <cell r="R53">
            <v>200</v>
          </cell>
          <cell r="S53">
            <v>200</v>
          </cell>
          <cell r="T53">
            <v>8400</v>
          </cell>
          <cell r="U53">
            <v>1200</v>
          </cell>
          <cell r="V53">
            <v>1200</v>
          </cell>
          <cell r="W53">
            <v>1200</v>
          </cell>
          <cell r="X53">
            <v>1200</v>
          </cell>
          <cell r="Y53">
            <v>229200</v>
          </cell>
        </row>
        <row r="54">
          <cell r="B54">
            <v>17</v>
          </cell>
          <cell r="C54" t="str">
            <v>6ST</v>
          </cell>
          <cell r="D54" t="str">
            <v>Hindpwrplus Catplr</v>
          </cell>
          <cell r="E54">
            <v>39060</v>
          </cell>
          <cell r="F54">
            <v>39065</v>
          </cell>
          <cell r="G54">
            <v>1</v>
          </cell>
          <cell r="H54" t="str">
            <v>o</v>
          </cell>
          <cell r="I54">
            <v>2</v>
          </cell>
          <cell r="K54">
            <v>235</v>
          </cell>
          <cell r="L54">
            <v>213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B55">
            <v>17</v>
          </cell>
          <cell r="C55" t="str">
            <v>6ST</v>
          </cell>
          <cell r="D55" t="str">
            <v>Hindpwrplus Catplr</v>
          </cell>
          <cell r="E55">
            <v>39061</v>
          </cell>
          <cell r="F55">
            <v>39066</v>
          </cell>
          <cell r="G55">
            <v>1</v>
          </cell>
          <cell r="H55" t="str">
            <v>o</v>
          </cell>
          <cell r="I55">
            <v>2</v>
          </cell>
          <cell r="K55">
            <v>235</v>
          </cell>
          <cell r="L55">
            <v>213</v>
          </cell>
          <cell r="M55">
            <v>200</v>
          </cell>
          <cell r="N55">
            <v>200</v>
          </cell>
          <cell r="O55">
            <v>200</v>
          </cell>
          <cell r="P55">
            <v>200</v>
          </cell>
          <cell r="Q55">
            <v>200</v>
          </cell>
          <cell r="R55">
            <v>200</v>
          </cell>
          <cell r="S55">
            <v>200</v>
          </cell>
          <cell r="T55">
            <v>8400</v>
          </cell>
          <cell r="U55">
            <v>1200</v>
          </cell>
          <cell r="V55">
            <v>1200</v>
          </cell>
          <cell r="W55">
            <v>1200</v>
          </cell>
          <cell r="X55">
            <v>1200</v>
          </cell>
          <cell r="Y55">
            <v>268800</v>
          </cell>
        </row>
        <row r="56">
          <cell r="B56">
            <v>17</v>
          </cell>
          <cell r="C56" t="str">
            <v>1PC</v>
          </cell>
          <cell r="D56" t="str">
            <v>Hm - Amb Petrol</v>
          </cell>
          <cell r="E56">
            <v>3253</v>
          </cell>
          <cell r="F56">
            <v>2850</v>
          </cell>
          <cell r="G56">
            <v>1</v>
          </cell>
          <cell r="H56" t="str">
            <v>o</v>
          </cell>
          <cell r="I56">
            <v>2</v>
          </cell>
          <cell r="K56">
            <v>26.7</v>
          </cell>
          <cell r="L56">
            <v>27.1</v>
          </cell>
          <cell r="N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>
            <v>17</v>
          </cell>
          <cell r="C57" t="str">
            <v>2UV</v>
          </cell>
          <cell r="D57" t="str">
            <v>Hm - Trekker(Amb:Dsl)</v>
          </cell>
          <cell r="E57">
            <v>33034</v>
          </cell>
          <cell r="F57">
            <v>33035</v>
          </cell>
          <cell r="G57">
            <v>1</v>
          </cell>
          <cell r="H57" t="str">
            <v>o</v>
          </cell>
          <cell r="I57">
            <v>2</v>
          </cell>
          <cell r="K57">
            <v>27.45</v>
          </cell>
          <cell r="L57">
            <v>50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>
            <v>18</v>
          </cell>
          <cell r="C58" t="str">
            <v>6ST</v>
          </cell>
          <cell r="D58" t="str">
            <v>Cummind K-Srs Ex</v>
          </cell>
          <cell r="E58">
            <v>33222</v>
          </cell>
          <cell r="G58">
            <v>1</v>
          </cell>
          <cell r="H58" t="str">
            <v>o</v>
          </cell>
          <cell r="I58">
            <v>1</v>
          </cell>
          <cell r="L58">
            <v>247</v>
          </cell>
          <cell r="M58">
            <v>1600</v>
          </cell>
          <cell r="N58">
            <v>1600</v>
          </cell>
          <cell r="O58">
            <v>672</v>
          </cell>
          <cell r="P58">
            <v>1600</v>
          </cell>
          <cell r="Q58">
            <v>1600</v>
          </cell>
          <cell r="R58">
            <v>1600</v>
          </cell>
          <cell r="S58">
            <v>1600</v>
          </cell>
          <cell r="T58">
            <v>30816</v>
          </cell>
          <cell r="U58">
            <v>4800</v>
          </cell>
          <cell r="V58">
            <v>4800</v>
          </cell>
          <cell r="W58">
            <v>4800</v>
          </cell>
          <cell r="X58">
            <v>4800</v>
          </cell>
          <cell r="Y58">
            <v>1185600</v>
          </cell>
        </row>
        <row r="59">
          <cell r="B59">
            <v>18</v>
          </cell>
          <cell r="C59" t="str">
            <v>6ST</v>
          </cell>
          <cell r="D59" t="str">
            <v>Cummind K-Srs In</v>
          </cell>
          <cell r="E59">
            <v>33086</v>
          </cell>
          <cell r="F59" t="str">
            <v/>
          </cell>
          <cell r="G59">
            <v>1</v>
          </cell>
          <cell r="H59" t="str">
            <v>o</v>
          </cell>
          <cell r="I59">
            <v>1</v>
          </cell>
          <cell r="K59">
            <v>80</v>
          </cell>
          <cell r="M59">
            <v>600</v>
          </cell>
          <cell r="N59">
            <v>600</v>
          </cell>
          <cell r="O59">
            <v>1465</v>
          </cell>
          <cell r="P59">
            <v>1500</v>
          </cell>
          <cell r="Q59">
            <v>1500</v>
          </cell>
          <cell r="R59">
            <v>1500</v>
          </cell>
          <cell r="S59">
            <v>1500</v>
          </cell>
          <cell r="T59">
            <v>25995</v>
          </cell>
          <cell r="U59">
            <v>1800</v>
          </cell>
          <cell r="V59">
            <v>1800</v>
          </cell>
          <cell r="W59">
            <v>4500</v>
          </cell>
          <cell r="X59">
            <v>4500</v>
          </cell>
          <cell r="Y59">
            <v>144000</v>
          </cell>
        </row>
        <row r="60">
          <cell r="B60">
            <v>18</v>
          </cell>
          <cell r="C60" t="str">
            <v>6ST</v>
          </cell>
          <cell r="D60" t="str">
            <v>Cummind Nh Ex</v>
          </cell>
          <cell r="E60">
            <v>3433</v>
          </cell>
          <cell r="F60">
            <v>3433</v>
          </cell>
          <cell r="G60">
            <v>1</v>
          </cell>
          <cell r="H60" t="str">
            <v>o</v>
          </cell>
          <cell r="I60">
            <v>1</v>
          </cell>
          <cell r="L60">
            <v>169</v>
          </cell>
          <cell r="M60">
            <v>1800</v>
          </cell>
          <cell r="N60">
            <v>1800</v>
          </cell>
          <cell r="O60">
            <v>2000</v>
          </cell>
          <cell r="P60">
            <v>1800</v>
          </cell>
          <cell r="Q60">
            <v>1800</v>
          </cell>
          <cell r="R60">
            <v>1800</v>
          </cell>
          <cell r="S60">
            <v>1800</v>
          </cell>
          <cell r="T60">
            <v>38400</v>
          </cell>
          <cell r="U60">
            <v>5400</v>
          </cell>
          <cell r="V60">
            <v>5400</v>
          </cell>
          <cell r="W60">
            <v>5400</v>
          </cell>
          <cell r="X60">
            <v>5400</v>
          </cell>
          <cell r="Y60">
            <v>912600</v>
          </cell>
        </row>
        <row r="61">
          <cell r="B61">
            <v>18</v>
          </cell>
          <cell r="C61" t="str">
            <v>6ST</v>
          </cell>
          <cell r="D61" t="str">
            <v>Cummind Nh In</v>
          </cell>
          <cell r="E61">
            <v>2965</v>
          </cell>
          <cell r="F61" t="str">
            <v/>
          </cell>
          <cell r="G61">
            <v>1</v>
          </cell>
          <cell r="H61" t="str">
            <v>o</v>
          </cell>
          <cell r="I61">
            <v>1</v>
          </cell>
          <cell r="K61">
            <v>57</v>
          </cell>
          <cell r="M61">
            <v>1600</v>
          </cell>
          <cell r="N61">
            <v>1600</v>
          </cell>
          <cell r="O61">
            <v>3600</v>
          </cell>
          <cell r="P61">
            <v>1600</v>
          </cell>
          <cell r="Q61">
            <v>1600</v>
          </cell>
          <cell r="R61">
            <v>1600</v>
          </cell>
          <cell r="S61">
            <v>1600</v>
          </cell>
          <cell r="T61">
            <v>39600</v>
          </cell>
          <cell r="U61">
            <v>4800</v>
          </cell>
          <cell r="V61">
            <v>4800</v>
          </cell>
          <cell r="W61">
            <v>4800</v>
          </cell>
          <cell r="X61">
            <v>4800</v>
          </cell>
          <cell r="Y61">
            <v>273600</v>
          </cell>
        </row>
        <row r="62">
          <cell r="B62">
            <v>18</v>
          </cell>
          <cell r="C62" t="str">
            <v>6ST</v>
          </cell>
          <cell r="D62" t="str">
            <v>Cummind Nt Ex</v>
          </cell>
          <cell r="E62">
            <v>3434</v>
          </cell>
          <cell r="G62">
            <v>1</v>
          </cell>
          <cell r="H62" t="str">
            <v>o</v>
          </cell>
          <cell r="I62">
            <v>1</v>
          </cell>
          <cell r="L62">
            <v>175</v>
          </cell>
          <cell r="M62">
            <v>1200</v>
          </cell>
          <cell r="N62">
            <v>1200</v>
          </cell>
          <cell r="O62">
            <v>217</v>
          </cell>
          <cell r="P62">
            <v>600</v>
          </cell>
          <cell r="Q62">
            <v>600</v>
          </cell>
          <cell r="R62">
            <v>600</v>
          </cell>
          <cell r="S62">
            <v>600</v>
          </cell>
          <cell r="T62">
            <v>15051</v>
          </cell>
          <cell r="U62">
            <v>3600</v>
          </cell>
          <cell r="V62">
            <v>3600</v>
          </cell>
          <cell r="W62">
            <v>1800</v>
          </cell>
          <cell r="X62">
            <v>1800</v>
          </cell>
          <cell r="Y62">
            <v>630000</v>
          </cell>
        </row>
        <row r="63">
          <cell r="B63">
            <v>18</v>
          </cell>
          <cell r="C63" t="str">
            <v>6ST</v>
          </cell>
          <cell r="D63" t="str">
            <v>Cummind Nt Inlet</v>
          </cell>
          <cell r="E63">
            <v>1035</v>
          </cell>
          <cell r="F63" t="str">
            <v/>
          </cell>
          <cell r="G63">
            <v>1</v>
          </cell>
          <cell r="H63" t="str">
            <v>o</v>
          </cell>
          <cell r="I63">
            <v>1</v>
          </cell>
          <cell r="K63">
            <v>71</v>
          </cell>
          <cell r="M63">
            <v>500</v>
          </cell>
          <cell r="N63">
            <v>500</v>
          </cell>
          <cell r="O63">
            <v>800</v>
          </cell>
          <cell r="P63">
            <v>500</v>
          </cell>
          <cell r="Q63">
            <v>500</v>
          </cell>
          <cell r="R63">
            <v>500</v>
          </cell>
          <cell r="S63">
            <v>500</v>
          </cell>
          <cell r="T63">
            <v>11400</v>
          </cell>
          <cell r="U63">
            <v>1500</v>
          </cell>
          <cell r="V63">
            <v>1500</v>
          </cell>
          <cell r="W63">
            <v>1500</v>
          </cell>
          <cell r="X63">
            <v>1500</v>
          </cell>
          <cell r="Y63">
            <v>106500</v>
          </cell>
        </row>
        <row r="64">
          <cell r="B64">
            <v>19</v>
          </cell>
          <cell r="C64" t="str">
            <v>4MH</v>
          </cell>
          <cell r="D64" t="str">
            <v>Veh Factory S Man Ex</v>
          </cell>
          <cell r="E64">
            <v>33644</v>
          </cell>
          <cell r="G64">
            <v>1</v>
          </cell>
          <cell r="H64" t="str">
            <v>o</v>
          </cell>
          <cell r="I64">
            <v>1</v>
          </cell>
          <cell r="L64">
            <v>105.9</v>
          </cell>
          <cell r="N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B65">
            <v>19</v>
          </cell>
          <cell r="C65" t="str">
            <v>4MH</v>
          </cell>
          <cell r="D65" t="str">
            <v>Vehfactory Nissan -Ex</v>
          </cell>
          <cell r="E65">
            <v>33047</v>
          </cell>
          <cell r="G65">
            <v>1</v>
          </cell>
          <cell r="H65" t="str">
            <v>o</v>
          </cell>
          <cell r="I65">
            <v>1</v>
          </cell>
          <cell r="L65">
            <v>61.5</v>
          </cell>
          <cell r="N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>
            <v>20</v>
          </cell>
          <cell r="C66" t="str">
            <v>5FT</v>
          </cell>
          <cell r="D66" t="str">
            <v>Hmt Avl</v>
          </cell>
          <cell r="E66">
            <v>36240</v>
          </cell>
          <cell r="F66">
            <v>36245</v>
          </cell>
          <cell r="G66">
            <v>1</v>
          </cell>
          <cell r="H66" t="str">
            <v>o</v>
          </cell>
          <cell r="I66">
            <v>2</v>
          </cell>
          <cell r="K66">
            <v>49</v>
          </cell>
          <cell r="L66">
            <v>81.5</v>
          </cell>
          <cell r="M66">
            <v>2500</v>
          </cell>
          <cell r="N66">
            <v>2500</v>
          </cell>
          <cell r="O66">
            <v>3612</v>
          </cell>
          <cell r="P66">
            <v>2500</v>
          </cell>
          <cell r="Q66">
            <v>2500</v>
          </cell>
          <cell r="R66">
            <v>2500</v>
          </cell>
          <cell r="S66">
            <v>2500</v>
          </cell>
          <cell r="T66">
            <v>111672</v>
          </cell>
          <cell r="U66">
            <v>15000</v>
          </cell>
          <cell r="V66">
            <v>15000</v>
          </cell>
          <cell r="W66">
            <v>15000</v>
          </cell>
          <cell r="X66">
            <v>15000</v>
          </cell>
          <cell r="Y66">
            <v>978750</v>
          </cell>
        </row>
        <row r="67">
          <cell r="B67">
            <v>20</v>
          </cell>
          <cell r="C67" t="str">
            <v>5FT</v>
          </cell>
          <cell r="D67" t="str">
            <v>Hmt Zetor 3511</v>
          </cell>
          <cell r="E67">
            <v>36550</v>
          </cell>
          <cell r="F67">
            <v>36555</v>
          </cell>
          <cell r="G67">
            <v>1</v>
          </cell>
          <cell r="H67" t="str">
            <v>o</v>
          </cell>
          <cell r="I67">
            <v>2</v>
          </cell>
          <cell r="K67">
            <v>32.1</v>
          </cell>
          <cell r="L67">
            <v>30.55</v>
          </cell>
          <cell r="N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B68">
            <v>20</v>
          </cell>
          <cell r="C68" t="str">
            <v>5FT</v>
          </cell>
          <cell r="D68" t="str">
            <v>Hmt Zetor5911</v>
          </cell>
          <cell r="E68">
            <v>33054</v>
          </cell>
          <cell r="F68">
            <v>33055</v>
          </cell>
          <cell r="G68">
            <v>1</v>
          </cell>
          <cell r="H68" t="str">
            <v>o</v>
          </cell>
          <cell r="I68">
            <v>2</v>
          </cell>
          <cell r="K68">
            <v>42</v>
          </cell>
          <cell r="L68">
            <v>39</v>
          </cell>
          <cell r="M68">
            <v>900</v>
          </cell>
          <cell r="N68">
            <v>900</v>
          </cell>
          <cell r="O68">
            <v>2016</v>
          </cell>
          <cell r="P68">
            <v>2000</v>
          </cell>
          <cell r="Q68">
            <v>2000</v>
          </cell>
          <cell r="R68">
            <v>2000</v>
          </cell>
          <cell r="S68">
            <v>2000</v>
          </cell>
          <cell r="T68">
            <v>70896</v>
          </cell>
          <cell r="U68">
            <v>5400</v>
          </cell>
          <cell r="V68">
            <v>5400</v>
          </cell>
          <cell r="W68">
            <v>12000</v>
          </cell>
          <cell r="X68">
            <v>12000</v>
          </cell>
          <cell r="Y68">
            <v>218700</v>
          </cell>
        </row>
        <row r="69">
          <cell r="B69">
            <v>21</v>
          </cell>
          <cell r="C69" t="str">
            <v>1PC</v>
          </cell>
          <cell r="D69" t="str">
            <v>Hyundai Santro Ex</v>
          </cell>
          <cell r="E69">
            <v>40765</v>
          </cell>
          <cell r="G69">
            <v>1</v>
          </cell>
          <cell r="H69" t="str">
            <v>o</v>
          </cell>
          <cell r="I69">
            <v>1</v>
          </cell>
          <cell r="L69">
            <v>46.9</v>
          </cell>
          <cell r="M69">
            <v>4800</v>
          </cell>
          <cell r="N69">
            <v>4800</v>
          </cell>
          <cell r="O69">
            <v>18960</v>
          </cell>
          <cell r="P69">
            <v>23000</v>
          </cell>
          <cell r="Q69">
            <v>26000</v>
          </cell>
          <cell r="R69">
            <v>23000</v>
          </cell>
          <cell r="S69">
            <v>23000</v>
          </cell>
          <cell r="T69">
            <v>370680</v>
          </cell>
          <cell r="U69">
            <v>14400</v>
          </cell>
          <cell r="V69">
            <v>14400</v>
          </cell>
          <cell r="W69">
            <v>69000</v>
          </cell>
          <cell r="X69">
            <v>69000</v>
          </cell>
          <cell r="Y69">
            <v>675360</v>
          </cell>
        </row>
        <row r="70">
          <cell r="B70">
            <v>21</v>
          </cell>
          <cell r="C70" t="str">
            <v>1PC</v>
          </cell>
          <cell r="D70" t="str">
            <v>Hyundai  Santro Ex</v>
          </cell>
          <cell r="E70">
            <v>40766</v>
          </cell>
          <cell r="G70">
            <v>1</v>
          </cell>
          <cell r="H70" t="str">
            <v>o</v>
          </cell>
          <cell r="I70">
            <v>1</v>
          </cell>
          <cell r="L70">
            <v>71.599999999999994</v>
          </cell>
          <cell r="M70">
            <v>1200</v>
          </cell>
          <cell r="N70">
            <v>1200</v>
          </cell>
          <cell r="O70">
            <v>1560</v>
          </cell>
          <cell r="P70">
            <v>2000</v>
          </cell>
          <cell r="Q70">
            <v>2500</v>
          </cell>
          <cell r="R70">
            <v>2000</v>
          </cell>
          <cell r="S70">
            <v>2000</v>
          </cell>
          <cell r="T70">
            <v>37380</v>
          </cell>
          <cell r="U70">
            <v>3600</v>
          </cell>
          <cell r="V70">
            <v>3600</v>
          </cell>
          <cell r="W70">
            <v>6000</v>
          </cell>
          <cell r="X70">
            <v>6000</v>
          </cell>
          <cell r="Y70">
            <v>257760</v>
          </cell>
        </row>
        <row r="71">
          <cell r="B71">
            <v>21</v>
          </cell>
          <cell r="C71" t="str">
            <v>1PC</v>
          </cell>
          <cell r="D71" t="str">
            <v>Hyundai Santro In</v>
          </cell>
          <cell r="E71">
            <v>40760</v>
          </cell>
          <cell r="F71" t="str">
            <v/>
          </cell>
          <cell r="G71">
            <v>1</v>
          </cell>
          <cell r="H71" t="str">
            <v>o</v>
          </cell>
          <cell r="I71">
            <v>1</v>
          </cell>
          <cell r="K71">
            <v>32.700000000000003</v>
          </cell>
          <cell r="M71">
            <v>12000</v>
          </cell>
          <cell r="N71">
            <v>12000</v>
          </cell>
          <cell r="O71">
            <v>44160</v>
          </cell>
          <cell r="P71">
            <v>50000</v>
          </cell>
          <cell r="Q71">
            <v>57000</v>
          </cell>
          <cell r="R71">
            <v>50000</v>
          </cell>
          <cell r="S71">
            <v>50000</v>
          </cell>
          <cell r="T71">
            <v>825480</v>
          </cell>
          <cell r="U71">
            <v>36000</v>
          </cell>
          <cell r="V71">
            <v>36000</v>
          </cell>
          <cell r="W71">
            <v>150000</v>
          </cell>
          <cell r="X71">
            <v>150000</v>
          </cell>
          <cell r="Y71">
            <v>1177200.0000000002</v>
          </cell>
        </row>
        <row r="72">
          <cell r="B72">
            <v>21</v>
          </cell>
          <cell r="C72" t="str">
            <v>1PC</v>
          </cell>
          <cell r="D72" t="str">
            <v>Hyundai LCI In</v>
          </cell>
          <cell r="E72">
            <v>41380</v>
          </cell>
          <cell r="F72" t="str">
            <v/>
          </cell>
          <cell r="G72">
            <v>1</v>
          </cell>
          <cell r="Q72">
            <v>2000</v>
          </cell>
          <cell r="R72">
            <v>8000</v>
          </cell>
          <cell r="S72">
            <v>8000</v>
          </cell>
        </row>
        <row r="73">
          <cell r="B73">
            <v>21</v>
          </cell>
          <cell r="C73" t="str">
            <v>1PC</v>
          </cell>
          <cell r="D73" t="str">
            <v>Hyundai LCI Ex</v>
          </cell>
          <cell r="E73">
            <v>41385</v>
          </cell>
          <cell r="G73">
            <v>1</v>
          </cell>
          <cell r="Q73">
            <v>1000</v>
          </cell>
          <cell r="R73">
            <v>4000</v>
          </cell>
          <cell r="S73">
            <v>4000</v>
          </cell>
        </row>
        <row r="74">
          <cell r="B74">
            <v>22</v>
          </cell>
          <cell r="C74" t="str">
            <v>7TW</v>
          </cell>
          <cell r="D74" t="str">
            <v>Kineticengg 4S 2Wlr</v>
          </cell>
          <cell r="E74">
            <v>38260</v>
          </cell>
          <cell r="F74">
            <v>38265</v>
          </cell>
          <cell r="G74">
            <v>1</v>
          </cell>
          <cell r="H74" t="str">
            <v>o</v>
          </cell>
          <cell r="I74">
            <v>2</v>
          </cell>
          <cell r="K74">
            <v>33.9</v>
          </cell>
          <cell r="L74">
            <v>77.150000000000006</v>
          </cell>
          <cell r="M74">
            <v>3000</v>
          </cell>
          <cell r="N74">
            <v>3000</v>
          </cell>
          <cell r="O74">
            <v>3360</v>
          </cell>
          <cell r="P74">
            <v>2500</v>
          </cell>
          <cell r="Q74">
            <v>2500</v>
          </cell>
          <cell r="R74">
            <v>3000</v>
          </cell>
          <cell r="S74">
            <v>3000</v>
          </cell>
          <cell r="T74">
            <v>122160</v>
          </cell>
          <cell r="U74">
            <v>18000</v>
          </cell>
          <cell r="V74">
            <v>18000</v>
          </cell>
          <cell r="W74">
            <v>18000</v>
          </cell>
          <cell r="X74">
            <v>18000</v>
          </cell>
          <cell r="Y74">
            <v>999450.00000000023</v>
          </cell>
        </row>
        <row r="75">
          <cell r="B75">
            <v>27</v>
          </cell>
          <cell r="C75" t="str">
            <v>7TW</v>
          </cell>
          <cell r="D75" t="str">
            <v>Royal Enf 350Cc AVL</v>
          </cell>
          <cell r="E75">
            <v>40140</v>
          </cell>
          <cell r="F75">
            <v>40145</v>
          </cell>
          <cell r="G75">
            <v>1</v>
          </cell>
          <cell r="H75" t="str">
            <v>o</v>
          </cell>
          <cell r="I75">
            <v>2</v>
          </cell>
          <cell r="K75">
            <v>46.2</v>
          </cell>
          <cell r="L75">
            <v>103.4</v>
          </cell>
          <cell r="M75">
            <v>300</v>
          </cell>
          <cell r="N75">
            <v>300</v>
          </cell>
          <cell r="O75">
            <v>0</v>
          </cell>
          <cell r="P75">
            <v>0</v>
          </cell>
          <cell r="Q75">
            <v>0</v>
          </cell>
          <cell r="R75">
            <v>300</v>
          </cell>
          <cell r="S75">
            <v>300</v>
          </cell>
          <cell r="T75">
            <v>7200</v>
          </cell>
          <cell r="U75">
            <v>1800</v>
          </cell>
          <cell r="V75">
            <v>1800</v>
          </cell>
          <cell r="W75">
            <v>1800</v>
          </cell>
          <cell r="X75">
            <v>1800</v>
          </cell>
          <cell r="Y75">
            <v>134640.00000000003</v>
          </cell>
        </row>
        <row r="76">
          <cell r="B76">
            <v>27</v>
          </cell>
          <cell r="C76" t="str">
            <v>7TW</v>
          </cell>
          <cell r="D76" t="str">
            <v>Royal Enf 500CcAVL</v>
          </cell>
          <cell r="E76">
            <v>40143</v>
          </cell>
          <cell r="F76">
            <v>40147</v>
          </cell>
          <cell r="G76">
            <v>1</v>
          </cell>
          <cell r="H76" t="str">
            <v>o</v>
          </cell>
          <cell r="I76">
            <v>2</v>
          </cell>
          <cell r="K76">
            <v>45.9</v>
          </cell>
          <cell r="L76">
            <v>60.55</v>
          </cell>
          <cell r="N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>
            <v>27</v>
          </cell>
          <cell r="C77" t="str">
            <v>7TW</v>
          </cell>
          <cell r="D77" t="str">
            <v>Royal Enf 499Cc</v>
          </cell>
          <cell r="E77">
            <v>4443</v>
          </cell>
          <cell r="F77">
            <v>4444</v>
          </cell>
          <cell r="G77">
            <v>1</v>
          </cell>
          <cell r="H77" t="str">
            <v>o</v>
          </cell>
          <cell r="I77">
            <v>2</v>
          </cell>
          <cell r="K77">
            <v>29.5</v>
          </cell>
          <cell r="L77">
            <v>58</v>
          </cell>
          <cell r="M77">
            <v>150</v>
          </cell>
          <cell r="N77">
            <v>150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1800</v>
          </cell>
          <cell r="U77">
            <v>900</v>
          </cell>
          <cell r="V77">
            <v>900</v>
          </cell>
          <cell r="W77">
            <v>0</v>
          </cell>
          <cell r="X77">
            <v>0</v>
          </cell>
          <cell r="Y77">
            <v>39375</v>
          </cell>
        </row>
        <row r="78">
          <cell r="B78">
            <v>27</v>
          </cell>
          <cell r="C78" t="str">
            <v>7TW</v>
          </cell>
          <cell r="D78" t="str">
            <v>Royal Enf Bullet</v>
          </cell>
          <cell r="E78">
            <v>40142</v>
          </cell>
          <cell r="F78">
            <v>33722</v>
          </cell>
          <cell r="G78">
            <v>1</v>
          </cell>
          <cell r="H78" t="str">
            <v>o</v>
          </cell>
          <cell r="I78">
            <v>2</v>
          </cell>
          <cell r="K78">
            <v>25</v>
          </cell>
          <cell r="L78">
            <v>52</v>
          </cell>
          <cell r="M78">
            <v>2000</v>
          </cell>
          <cell r="N78">
            <v>2000</v>
          </cell>
          <cell r="O78">
            <v>924</v>
          </cell>
          <cell r="P78">
            <v>1000</v>
          </cell>
          <cell r="Q78">
            <v>1000</v>
          </cell>
          <cell r="R78">
            <v>1200</v>
          </cell>
          <cell r="S78">
            <v>1200</v>
          </cell>
          <cell r="T78">
            <v>55944</v>
          </cell>
          <cell r="U78">
            <v>12000</v>
          </cell>
          <cell r="V78">
            <v>12000</v>
          </cell>
          <cell r="W78">
            <v>7200</v>
          </cell>
          <cell r="X78">
            <v>7200</v>
          </cell>
          <cell r="Y78">
            <v>462000</v>
          </cell>
        </row>
        <row r="79">
          <cell r="B79">
            <v>27</v>
          </cell>
          <cell r="C79" t="str">
            <v>7TW</v>
          </cell>
          <cell r="D79" t="str">
            <v>Royal Enf Decomp Ex</v>
          </cell>
          <cell r="E79">
            <v>1031</v>
          </cell>
          <cell r="G79">
            <v>1</v>
          </cell>
          <cell r="H79" t="str">
            <v>o</v>
          </cell>
          <cell r="I79">
            <v>1</v>
          </cell>
          <cell r="L79">
            <v>12.75</v>
          </cell>
          <cell r="M79">
            <v>2000</v>
          </cell>
          <cell r="N79">
            <v>2000</v>
          </cell>
          <cell r="O79">
            <v>2000</v>
          </cell>
          <cell r="P79">
            <v>1000</v>
          </cell>
          <cell r="Q79">
            <v>1000</v>
          </cell>
          <cell r="R79">
            <v>1200</v>
          </cell>
          <cell r="S79">
            <v>1200</v>
          </cell>
          <cell r="T79">
            <v>31200</v>
          </cell>
          <cell r="U79">
            <v>6000</v>
          </cell>
          <cell r="V79">
            <v>6000</v>
          </cell>
          <cell r="W79">
            <v>3600</v>
          </cell>
          <cell r="X79">
            <v>3600</v>
          </cell>
          <cell r="Y79">
            <v>76500</v>
          </cell>
        </row>
        <row r="80">
          <cell r="B80">
            <v>27</v>
          </cell>
          <cell r="C80" t="str">
            <v>7TW</v>
          </cell>
          <cell r="D80" t="str">
            <v>Royal Enf Tappet AVL</v>
          </cell>
          <cell r="E80">
            <v>40240</v>
          </cell>
          <cell r="F80" t="str">
            <v/>
          </cell>
          <cell r="G80">
            <v>1</v>
          </cell>
          <cell r="H80" t="str">
            <v>o</v>
          </cell>
          <cell r="I80">
            <v>1</v>
          </cell>
          <cell r="K80">
            <v>38</v>
          </cell>
          <cell r="M80">
            <v>600</v>
          </cell>
          <cell r="N80">
            <v>600</v>
          </cell>
          <cell r="O80">
            <v>420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4860</v>
          </cell>
          <cell r="U80">
            <v>1800</v>
          </cell>
          <cell r="V80">
            <v>1800</v>
          </cell>
          <cell r="W80">
            <v>0</v>
          </cell>
          <cell r="X80">
            <v>0</v>
          </cell>
          <cell r="Y80">
            <v>68400</v>
          </cell>
        </row>
        <row r="81">
          <cell r="B81">
            <v>27</v>
          </cell>
          <cell r="C81" t="str">
            <v>7TW</v>
          </cell>
          <cell r="D81" t="str">
            <v>Royal Enf Tappet</v>
          </cell>
          <cell r="E81" t="str">
            <v>05005T</v>
          </cell>
          <cell r="F81" t="str">
            <v/>
          </cell>
          <cell r="G81">
            <v>1</v>
          </cell>
          <cell r="H81" t="str">
            <v>o</v>
          </cell>
          <cell r="I81">
            <v>1</v>
          </cell>
          <cell r="K81">
            <v>11.5</v>
          </cell>
          <cell r="M81">
            <v>4000</v>
          </cell>
          <cell r="N81">
            <v>4000</v>
          </cell>
          <cell r="O81">
            <v>2000</v>
          </cell>
          <cell r="P81">
            <v>2000</v>
          </cell>
          <cell r="Q81">
            <v>2000</v>
          </cell>
          <cell r="R81">
            <v>2400</v>
          </cell>
          <cell r="S81">
            <v>2400</v>
          </cell>
          <cell r="T81">
            <v>56400</v>
          </cell>
          <cell r="U81">
            <v>12000</v>
          </cell>
          <cell r="V81">
            <v>12000</v>
          </cell>
          <cell r="W81">
            <v>7200</v>
          </cell>
          <cell r="X81">
            <v>7200</v>
          </cell>
          <cell r="Y81">
            <v>138000</v>
          </cell>
        </row>
        <row r="82">
          <cell r="B82">
            <v>29</v>
          </cell>
          <cell r="C82" t="str">
            <v>5FT</v>
          </cell>
          <cell r="D82" t="str">
            <v>Simpson Perkins P6</v>
          </cell>
          <cell r="E82">
            <v>2076</v>
          </cell>
          <cell r="F82">
            <v>2077</v>
          </cell>
          <cell r="G82">
            <v>1</v>
          </cell>
          <cell r="H82" t="str">
            <v>o</v>
          </cell>
          <cell r="I82">
            <v>2</v>
          </cell>
          <cell r="K82">
            <v>15</v>
          </cell>
          <cell r="L82">
            <v>22</v>
          </cell>
          <cell r="M82">
            <v>3000</v>
          </cell>
          <cell r="N82">
            <v>3000</v>
          </cell>
          <cell r="O82">
            <v>531</v>
          </cell>
          <cell r="P82">
            <v>3000</v>
          </cell>
          <cell r="Q82">
            <v>3000</v>
          </cell>
          <cell r="R82">
            <v>3000</v>
          </cell>
          <cell r="S82">
            <v>3000</v>
          </cell>
          <cell r="T82">
            <v>111186</v>
          </cell>
          <cell r="U82">
            <v>18000</v>
          </cell>
          <cell r="V82">
            <v>18000</v>
          </cell>
          <cell r="W82">
            <v>18000</v>
          </cell>
          <cell r="X82">
            <v>18000</v>
          </cell>
          <cell r="Y82">
            <v>333000</v>
          </cell>
        </row>
        <row r="83">
          <cell r="B83">
            <v>29</v>
          </cell>
          <cell r="C83" t="str">
            <v>5FT</v>
          </cell>
          <cell r="D83" t="str">
            <v>Simpson Perkins1000</v>
          </cell>
          <cell r="E83">
            <v>33286</v>
          </cell>
          <cell r="G83">
            <v>1</v>
          </cell>
          <cell r="H83" t="str">
            <v>o</v>
          </cell>
          <cell r="I83">
            <v>2</v>
          </cell>
          <cell r="K83">
            <v>30.3</v>
          </cell>
          <cell r="L83">
            <v>64.2</v>
          </cell>
          <cell r="N83">
            <v>0</v>
          </cell>
          <cell r="O83">
            <v>250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1500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B84">
            <v>29</v>
          </cell>
          <cell r="C84" t="str">
            <v>5FT</v>
          </cell>
          <cell r="D84" t="str">
            <v>Simpson Perkins1000</v>
          </cell>
          <cell r="E84">
            <v>33288</v>
          </cell>
          <cell r="F84">
            <v>33288</v>
          </cell>
          <cell r="G84">
            <v>1</v>
          </cell>
          <cell r="O84">
            <v>500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B85">
            <v>29</v>
          </cell>
          <cell r="C85" t="str">
            <v>5FT</v>
          </cell>
          <cell r="D85" t="str">
            <v>Simpson Perkins1000</v>
          </cell>
          <cell r="E85">
            <v>40550</v>
          </cell>
          <cell r="F85" t="str">
            <v/>
          </cell>
          <cell r="G85">
            <v>1</v>
          </cell>
          <cell r="H85" t="str">
            <v>o</v>
          </cell>
          <cell r="I85">
            <v>1</v>
          </cell>
          <cell r="K85">
            <v>82.3</v>
          </cell>
          <cell r="N85">
            <v>0</v>
          </cell>
          <cell r="O85">
            <v>500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1500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B86">
            <v>29</v>
          </cell>
          <cell r="C86" t="str">
            <v>5FT</v>
          </cell>
          <cell r="D86" t="str">
            <v>Simpson Perkinsd3-152</v>
          </cell>
          <cell r="E86">
            <v>34643</v>
          </cell>
          <cell r="F86">
            <v>33507</v>
          </cell>
          <cell r="G86">
            <v>1</v>
          </cell>
          <cell r="H86" t="str">
            <v>o</v>
          </cell>
          <cell r="I86">
            <v>2</v>
          </cell>
          <cell r="K86">
            <v>18.5</v>
          </cell>
          <cell r="L86">
            <v>46.5</v>
          </cell>
          <cell r="M86">
            <v>10000</v>
          </cell>
          <cell r="N86">
            <v>10000</v>
          </cell>
          <cell r="O86">
            <v>10752</v>
          </cell>
          <cell r="P86">
            <v>10000</v>
          </cell>
          <cell r="Q86">
            <v>10000</v>
          </cell>
          <cell r="R86">
            <v>10000</v>
          </cell>
          <cell r="S86">
            <v>10000</v>
          </cell>
          <cell r="T86">
            <v>424512</v>
          </cell>
          <cell r="U86">
            <v>60000</v>
          </cell>
          <cell r="V86">
            <v>60000</v>
          </cell>
          <cell r="W86">
            <v>60000</v>
          </cell>
          <cell r="X86">
            <v>60000</v>
          </cell>
          <cell r="Y86">
            <v>1950000</v>
          </cell>
        </row>
        <row r="87">
          <cell r="B87">
            <v>29</v>
          </cell>
          <cell r="C87" t="str">
            <v>5FT</v>
          </cell>
          <cell r="D87" t="str">
            <v>Simpson Perkinsp6-354</v>
          </cell>
          <cell r="E87">
            <v>3365</v>
          </cell>
          <cell r="F87">
            <v>3366</v>
          </cell>
          <cell r="G87">
            <v>1</v>
          </cell>
          <cell r="H87" t="str">
            <v>o</v>
          </cell>
          <cell r="I87">
            <v>2</v>
          </cell>
          <cell r="K87">
            <v>22</v>
          </cell>
          <cell r="L87">
            <v>80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B88">
            <v>31</v>
          </cell>
          <cell r="C88" t="str">
            <v>6ST</v>
          </cell>
          <cell r="D88" t="str">
            <v>Sriram Honda Ebk2000</v>
          </cell>
          <cell r="E88">
            <v>33660</v>
          </cell>
          <cell r="F88">
            <v>33661</v>
          </cell>
          <cell r="G88">
            <v>1</v>
          </cell>
          <cell r="H88" t="str">
            <v>o</v>
          </cell>
          <cell r="I88">
            <v>2</v>
          </cell>
          <cell r="K88">
            <v>40.65</v>
          </cell>
          <cell r="L88">
            <v>51.5</v>
          </cell>
          <cell r="M88">
            <v>3000</v>
          </cell>
          <cell r="N88">
            <v>3000</v>
          </cell>
          <cell r="O88">
            <v>2520</v>
          </cell>
          <cell r="P88">
            <v>3000</v>
          </cell>
          <cell r="Q88">
            <v>3000</v>
          </cell>
          <cell r="R88">
            <v>3000</v>
          </cell>
          <cell r="S88">
            <v>3000</v>
          </cell>
          <cell r="T88">
            <v>123120</v>
          </cell>
          <cell r="U88">
            <v>18000</v>
          </cell>
          <cell r="V88">
            <v>18000</v>
          </cell>
          <cell r="W88">
            <v>18000</v>
          </cell>
          <cell r="X88">
            <v>18000</v>
          </cell>
          <cell r="Y88">
            <v>829350</v>
          </cell>
        </row>
        <row r="89">
          <cell r="B89">
            <v>31</v>
          </cell>
          <cell r="C89" t="str">
            <v>6ST</v>
          </cell>
          <cell r="D89" t="str">
            <v>Sriram Honda Em650</v>
          </cell>
          <cell r="E89">
            <v>33658</v>
          </cell>
          <cell r="F89">
            <v>33659</v>
          </cell>
          <cell r="G89">
            <v>1</v>
          </cell>
          <cell r="H89" t="str">
            <v>o</v>
          </cell>
          <cell r="I89">
            <v>2</v>
          </cell>
          <cell r="K89">
            <v>30</v>
          </cell>
          <cell r="L89">
            <v>40.299999999999997</v>
          </cell>
          <cell r="M89">
            <v>1000</v>
          </cell>
          <cell r="N89">
            <v>1000</v>
          </cell>
          <cell r="O89">
            <v>1344</v>
          </cell>
          <cell r="P89">
            <v>1500</v>
          </cell>
          <cell r="Q89">
            <v>1500</v>
          </cell>
          <cell r="R89">
            <v>1500</v>
          </cell>
          <cell r="S89">
            <v>1500</v>
          </cell>
          <cell r="T89">
            <v>56064</v>
          </cell>
          <cell r="U89">
            <v>6000</v>
          </cell>
          <cell r="V89">
            <v>6000</v>
          </cell>
          <cell r="W89">
            <v>9000</v>
          </cell>
          <cell r="X89">
            <v>9000</v>
          </cell>
          <cell r="Y89">
            <v>210900</v>
          </cell>
        </row>
        <row r="90">
          <cell r="B90">
            <v>32</v>
          </cell>
          <cell r="C90" t="str">
            <v>4MH</v>
          </cell>
          <cell r="D90" t="str">
            <v>Tatacummins Tc6B</v>
          </cell>
          <cell r="E90">
            <v>39740</v>
          </cell>
          <cell r="F90">
            <v>39745</v>
          </cell>
          <cell r="G90">
            <v>1</v>
          </cell>
          <cell r="H90" t="str">
            <v>o</v>
          </cell>
          <cell r="I90">
            <v>2</v>
          </cell>
          <cell r="K90">
            <v>42.2</v>
          </cell>
          <cell r="L90">
            <v>65.25</v>
          </cell>
          <cell r="N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B91">
            <v>32</v>
          </cell>
          <cell r="C91" t="str">
            <v>4MH</v>
          </cell>
          <cell r="D91" t="str">
            <v>Tatacummins Tc6B</v>
          </cell>
          <cell r="E91" t="str">
            <v>39740A</v>
          </cell>
          <cell r="F91" t="str">
            <v>39745A</v>
          </cell>
          <cell r="G91">
            <v>1</v>
          </cell>
          <cell r="H91" t="str">
            <v>o</v>
          </cell>
          <cell r="I91">
            <v>2</v>
          </cell>
          <cell r="K91">
            <v>42.2</v>
          </cell>
          <cell r="L91">
            <v>65.25</v>
          </cell>
          <cell r="M91">
            <v>6000</v>
          </cell>
          <cell r="N91">
            <v>6000</v>
          </cell>
          <cell r="O91">
            <v>3360</v>
          </cell>
          <cell r="P91">
            <v>5500</v>
          </cell>
          <cell r="Q91">
            <v>5500</v>
          </cell>
          <cell r="R91">
            <v>12000</v>
          </cell>
          <cell r="S91">
            <v>18000</v>
          </cell>
          <cell r="T91">
            <v>338160</v>
          </cell>
          <cell r="U91">
            <v>36000</v>
          </cell>
          <cell r="V91">
            <v>36000</v>
          </cell>
          <cell r="W91">
            <v>72000</v>
          </cell>
          <cell r="X91">
            <v>108000</v>
          </cell>
          <cell r="Y91">
            <v>1934100</v>
          </cell>
        </row>
        <row r="92">
          <cell r="B92">
            <v>82</v>
          </cell>
          <cell r="C92" t="str">
            <v>1PC</v>
          </cell>
          <cell r="D92" t="str">
            <v>Dolphin / Montana</v>
          </cell>
          <cell r="E92">
            <v>34941</v>
          </cell>
          <cell r="F92">
            <v>34942</v>
          </cell>
          <cell r="G92">
            <v>1</v>
          </cell>
          <cell r="H92" t="str">
            <v>o</v>
          </cell>
          <cell r="I92">
            <v>2</v>
          </cell>
          <cell r="K92">
            <v>39</v>
          </cell>
          <cell r="L92">
            <v>45.55</v>
          </cell>
          <cell r="N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B93">
            <v>1</v>
          </cell>
          <cell r="C93" t="str">
            <v>2UV</v>
          </cell>
          <cell r="D93" t="str">
            <v>Telco Pune 4Dl</v>
          </cell>
          <cell r="E93">
            <v>37270</v>
          </cell>
          <cell r="F93">
            <v>33672</v>
          </cell>
          <cell r="G93">
            <v>2</v>
          </cell>
          <cell r="H93" t="str">
            <v>o</v>
          </cell>
          <cell r="I93">
            <v>2</v>
          </cell>
          <cell r="K93">
            <v>31.5</v>
          </cell>
          <cell r="L93">
            <v>46.6</v>
          </cell>
          <cell r="M93">
            <v>2466.6666</v>
          </cell>
          <cell r="N93">
            <v>7400</v>
          </cell>
          <cell r="O93">
            <v>4036</v>
          </cell>
          <cell r="P93">
            <v>4000</v>
          </cell>
          <cell r="Q93">
            <v>4000</v>
          </cell>
          <cell r="R93">
            <v>4000</v>
          </cell>
          <cell r="S93">
            <v>4000</v>
          </cell>
          <cell r="T93">
            <v>179415.99960000001</v>
          </cell>
          <cell r="U93">
            <v>14799.999599999999</v>
          </cell>
          <cell r="V93">
            <v>44400</v>
          </cell>
          <cell r="W93">
            <v>24000</v>
          </cell>
          <cell r="X93">
            <v>24000</v>
          </cell>
          <cell r="Y93">
            <v>577939.98437999992</v>
          </cell>
        </row>
        <row r="94">
          <cell r="B94">
            <v>1</v>
          </cell>
          <cell r="C94" t="str">
            <v>2UV</v>
          </cell>
          <cell r="D94" t="str">
            <v>Telco Pune 4Dl Turbo</v>
          </cell>
          <cell r="E94">
            <v>38290</v>
          </cell>
          <cell r="F94">
            <v>38295</v>
          </cell>
          <cell r="G94">
            <v>2</v>
          </cell>
          <cell r="H94" t="str">
            <v>o</v>
          </cell>
          <cell r="I94">
            <v>2</v>
          </cell>
          <cell r="K94">
            <v>55.9</v>
          </cell>
          <cell r="L94">
            <v>47.9</v>
          </cell>
          <cell r="M94">
            <v>800</v>
          </cell>
          <cell r="N94">
            <v>4800</v>
          </cell>
          <cell r="O94">
            <v>2016</v>
          </cell>
          <cell r="P94">
            <v>4000</v>
          </cell>
          <cell r="Q94">
            <v>4000</v>
          </cell>
          <cell r="R94">
            <v>4000</v>
          </cell>
          <cell r="S94">
            <v>4000</v>
          </cell>
          <cell r="T94">
            <v>141696</v>
          </cell>
          <cell r="U94">
            <v>4800</v>
          </cell>
          <cell r="V94">
            <v>28800</v>
          </cell>
          <cell r="W94">
            <v>24000</v>
          </cell>
          <cell r="X94">
            <v>24000</v>
          </cell>
          <cell r="Y94">
            <v>249120</v>
          </cell>
        </row>
        <row r="95">
          <cell r="B95">
            <v>1</v>
          </cell>
          <cell r="C95" t="str">
            <v>4MH</v>
          </cell>
          <cell r="D95" t="str">
            <v>Telco Pune -697</v>
          </cell>
          <cell r="E95">
            <v>39590</v>
          </cell>
          <cell r="F95">
            <v>39595</v>
          </cell>
          <cell r="G95">
            <v>2</v>
          </cell>
          <cell r="H95" t="str">
            <v>o</v>
          </cell>
          <cell r="I95">
            <v>2</v>
          </cell>
          <cell r="K95">
            <v>68.099999999999994</v>
          </cell>
          <cell r="L95">
            <v>58.9</v>
          </cell>
          <cell r="M95">
            <v>1500</v>
          </cell>
          <cell r="N95">
            <v>9000</v>
          </cell>
          <cell r="O95">
            <v>5040</v>
          </cell>
          <cell r="P95">
            <v>5000</v>
          </cell>
          <cell r="Q95">
            <v>5000</v>
          </cell>
          <cell r="R95">
            <v>5000</v>
          </cell>
          <cell r="S95">
            <v>5000</v>
          </cell>
          <cell r="T95">
            <v>213240</v>
          </cell>
          <cell r="U95">
            <v>9000</v>
          </cell>
          <cell r="V95">
            <v>54000</v>
          </cell>
          <cell r="W95">
            <v>30000</v>
          </cell>
          <cell r="X95">
            <v>30000</v>
          </cell>
          <cell r="Y95">
            <v>571500</v>
          </cell>
        </row>
        <row r="96">
          <cell r="B96">
            <v>2</v>
          </cell>
          <cell r="C96" t="str">
            <v>4MH</v>
          </cell>
          <cell r="D96" t="str">
            <v>A L -370</v>
          </cell>
          <cell r="E96">
            <v>33045</v>
          </cell>
          <cell r="F96">
            <v>33046</v>
          </cell>
          <cell r="G96">
            <v>2</v>
          </cell>
          <cell r="H96" t="str">
            <v>o</v>
          </cell>
          <cell r="I96">
            <v>2</v>
          </cell>
          <cell r="K96">
            <v>61.6</v>
          </cell>
          <cell r="L96">
            <v>108.62</v>
          </cell>
          <cell r="N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B97">
            <v>2</v>
          </cell>
          <cell r="C97" t="str">
            <v>4MH</v>
          </cell>
          <cell r="D97" t="str">
            <v>A L -411</v>
          </cell>
          <cell r="E97">
            <v>33040</v>
          </cell>
          <cell r="F97">
            <v>33041</v>
          </cell>
          <cell r="G97">
            <v>2</v>
          </cell>
          <cell r="H97" t="str">
            <v>o</v>
          </cell>
          <cell r="I97">
            <v>2</v>
          </cell>
          <cell r="K97">
            <v>112.75</v>
          </cell>
          <cell r="L97">
            <v>114.62</v>
          </cell>
          <cell r="N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B98">
            <v>4</v>
          </cell>
          <cell r="C98" t="str">
            <v>2UV</v>
          </cell>
          <cell r="D98" t="str">
            <v>M&amp;M Ad Avl</v>
          </cell>
          <cell r="E98" t="str">
            <v>33642J</v>
          </cell>
          <cell r="F98" t="str">
            <v>33643J</v>
          </cell>
          <cell r="G98">
            <v>2</v>
          </cell>
          <cell r="H98" t="str">
            <v>o</v>
          </cell>
          <cell r="I98">
            <v>2</v>
          </cell>
          <cell r="K98">
            <v>34</v>
          </cell>
          <cell r="L98">
            <v>41.1</v>
          </cell>
          <cell r="M98">
            <v>833.33330000000001</v>
          </cell>
          <cell r="N98">
            <v>4500</v>
          </cell>
          <cell r="O98">
            <v>5544</v>
          </cell>
          <cell r="P98">
            <v>6000</v>
          </cell>
          <cell r="Q98">
            <v>6000</v>
          </cell>
          <cell r="R98">
            <v>6000</v>
          </cell>
          <cell r="S98">
            <v>6000</v>
          </cell>
          <cell r="T98">
            <v>209263.99979999999</v>
          </cell>
          <cell r="U98">
            <v>4999.9997999999996</v>
          </cell>
          <cell r="V98">
            <v>27000</v>
          </cell>
          <cell r="W98">
            <v>36000</v>
          </cell>
          <cell r="X98">
            <v>36000</v>
          </cell>
          <cell r="Y98">
            <v>187749.99249</v>
          </cell>
        </row>
        <row r="99">
          <cell r="B99">
            <v>4</v>
          </cell>
          <cell r="C99" t="str">
            <v>2UV</v>
          </cell>
          <cell r="D99" t="str">
            <v>M&amp;M Mdi 3200 Eng</v>
          </cell>
          <cell r="E99">
            <v>39291</v>
          </cell>
          <cell r="F99">
            <v>39296</v>
          </cell>
          <cell r="G99">
            <v>2</v>
          </cell>
          <cell r="H99" t="str">
            <v>o</v>
          </cell>
          <cell r="I99">
            <v>2</v>
          </cell>
          <cell r="K99">
            <v>46.65</v>
          </cell>
          <cell r="L99">
            <v>67.75</v>
          </cell>
          <cell r="N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B100">
            <v>4</v>
          </cell>
          <cell r="C100" t="str">
            <v>5FT</v>
          </cell>
          <cell r="D100" t="str">
            <v>M&amp;M Td Ex</v>
          </cell>
          <cell r="E100">
            <v>40575</v>
          </cell>
          <cell r="G100">
            <v>2</v>
          </cell>
          <cell r="H100" t="str">
            <v>o</v>
          </cell>
          <cell r="I100">
            <v>1</v>
          </cell>
          <cell r="K100">
            <v>53.2</v>
          </cell>
          <cell r="L100">
            <v>73.5</v>
          </cell>
          <cell r="N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B101">
            <v>4</v>
          </cell>
          <cell r="C101" t="str">
            <v>3LC</v>
          </cell>
          <cell r="D101" t="str">
            <v>M&amp;M Zahirabad Lcv</v>
          </cell>
          <cell r="E101">
            <v>33324</v>
          </cell>
          <cell r="F101">
            <v>33325</v>
          </cell>
          <cell r="G101">
            <v>2</v>
          </cell>
          <cell r="H101" t="str">
            <v>o</v>
          </cell>
          <cell r="I101">
            <v>2</v>
          </cell>
          <cell r="K101">
            <v>58</v>
          </cell>
          <cell r="L101">
            <v>115</v>
          </cell>
          <cell r="M101">
            <v>66.666669999999996</v>
          </cell>
          <cell r="N101">
            <v>100</v>
          </cell>
          <cell r="P101">
            <v>100</v>
          </cell>
          <cell r="Q101">
            <v>100</v>
          </cell>
          <cell r="R101">
            <v>100</v>
          </cell>
          <cell r="S101">
            <v>100</v>
          </cell>
          <cell r="T101">
            <v>3400.0000200000004</v>
          </cell>
          <cell r="U101">
            <v>400.00001999999995</v>
          </cell>
          <cell r="V101">
            <v>600</v>
          </cell>
          <cell r="W101">
            <v>600</v>
          </cell>
          <cell r="X101">
            <v>600</v>
          </cell>
          <cell r="Y101">
            <v>34600.001729999996</v>
          </cell>
        </row>
        <row r="102">
          <cell r="B102">
            <v>6</v>
          </cell>
          <cell r="C102" t="str">
            <v>3LC</v>
          </cell>
          <cell r="D102" t="str">
            <v>Bjtempo Metador</v>
          </cell>
          <cell r="E102">
            <v>1072</v>
          </cell>
          <cell r="F102">
            <v>1073</v>
          </cell>
          <cell r="G102">
            <v>2</v>
          </cell>
          <cell r="H102" t="str">
            <v>o</v>
          </cell>
          <cell r="I102">
            <v>2</v>
          </cell>
          <cell r="K102">
            <v>31.45</v>
          </cell>
          <cell r="L102">
            <v>52.7</v>
          </cell>
          <cell r="N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B103">
            <v>6</v>
          </cell>
          <cell r="C103" t="str">
            <v>3LC</v>
          </cell>
          <cell r="D103" t="str">
            <v>Bjtempo Om616</v>
          </cell>
          <cell r="E103">
            <v>35017</v>
          </cell>
          <cell r="F103">
            <v>35018</v>
          </cell>
          <cell r="G103">
            <v>2</v>
          </cell>
          <cell r="H103" t="str">
            <v>o</v>
          </cell>
          <cell r="I103">
            <v>2</v>
          </cell>
          <cell r="K103">
            <v>45.5</v>
          </cell>
          <cell r="L103">
            <v>196.5</v>
          </cell>
          <cell r="M103">
            <v>666.66666699999996</v>
          </cell>
          <cell r="N103">
            <v>1000</v>
          </cell>
          <cell r="O103">
            <v>550</v>
          </cell>
          <cell r="P103">
            <v>1200</v>
          </cell>
          <cell r="Q103">
            <v>1200</v>
          </cell>
          <cell r="R103">
            <v>1000</v>
          </cell>
          <cell r="S103">
            <v>1000</v>
          </cell>
          <cell r="T103">
            <v>39700.000002000001</v>
          </cell>
          <cell r="U103">
            <v>4000.0000019999998</v>
          </cell>
          <cell r="V103">
            <v>6000</v>
          </cell>
          <cell r="W103">
            <v>6000</v>
          </cell>
          <cell r="X103">
            <v>6000</v>
          </cell>
          <cell r="Y103">
            <v>484000.00024199998</v>
          </cell>
        </row>
        <row r="104">
          <cell r="B104">
            <v>6</v>
          </cell>
          <cell r="C104" t="str">
            <v>3LC</v>
          </cell>
          <cell r="D104" t="str">
            <v>Bjtempo Om616 Tc</v>
          </cell>
          <cell r="E104">
            <v>39730</v>
          </cell>
          <cell r="G104">
            <v>2</v>
          </cell>
          <cell r="H104" t="str">
            <v>o</v>
          </cell>
          <cell r="I104">
            <v>1</v>
          </cell>
          <cell r="K104">
            <v>45.5</v>
          </cell>
          <cell r="N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B105">
            <v>6</v>
          </cell>
          <cell r="C105" t="str">
            <v>3LC</v>
          </cell>
          <cell r="D105" t="str">
            <v>Bjtempo Om616Di</v>
          </cell>
          <cell r="E105">
            <v>37780</v>
          </cell>
          <cell r="F105">
            <v>37785</v>
          </cell>
          <cell r="G105">
            <v>2</v>
          </cell>
          <cell r="H105" t="str">
            <v>o</v>
          </cell>
          <cell r="I105">
            <v>2</v>
          </cell>
          <cell r="K105">
            <v>46</v>
          </cell>
          <cell r="L105">
            <v>216.1</v>
          </cell>
          <cell r="N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B106">
            <v>6</v>
          </cell>
          <cell r="C106" t="str">
            <v>5FT</v>
          </cell>
          <cell r="D106" t="str">
            <v>Bjtempo Ox45</v>
          </cell>
          <cell r="E106">
            <v>40130</v>
          </cell>
          <cell r="F106">
            <v>40135</v>
          </cell>
          <cell r="G106">
            <v>2</v>
          </cell>
          <cell r="H106" t="str">
            <v>o</v>
          </cell>
          <cell r="I106">
            <v>2</v>
          </cell>
          <cell r="K106">
            <v>47.4</v>
          </cell>
          <cell r="L106">
            <v>227.45</v>
          </cell>
          <cell r="M106">
            <v>400</v>
          </cell>
          <cell r="N106">
            <v>600</v>
          </cell>
          <cell r="O106">
            <v>504</v>
          </cell>
          <cell r="P106">
            <v>2400</v>
          </cell>
          <cell r="Q106">
            <v>2400</v>
          </cell>
          <cell r="R106">
            <v>1200</v>
          </cell>
          <cell r="S106">
            <v>1200</v>
          </cell>
          <cell r="T106">
            <v>52224</v>
          </cell>
          <cell r="U106">
            <v>2400</v>
          </cell>
          <cell r="V106">
            <v>3600</v>
          </cell>
          <cell r="W106">
            <v>7200</v>
          </cell>
          <cell r="X106">
            <v>7200</v>
          </cell>
          <cell r="Y106">
            <v>329819.99999999994</v>
          </cell>
        </row>
        <row r="107">
          <cell r="B107">
            <v>12</v>
          </cell>
          <cell r="C107" t="str">
            <v>5FT</v>
          </cell>
          <cell r="D107" t="str">
            <v>Escorts Avl</v>
          </cell>
          <cell r="E107">
            <v>33667</v>
          </cell>
          <cell r="F107">
            <v>33668</v>
          </cell>
          <cell r="G107">
            <v>2</v>
          </cell>
          <cell r="H107" t="str">
            <v>o</v>
          </cell>
          <cell r="I107">
            <v>2</v>
          </cell>
          <cell r="K107">
            <v>51.7</v>
          </cell>
          <cell r="L107">
            <v>86.5</v>
          </cell>
          <cell r="M107">
            <v>1000</v>
          </cell>
          <cell r="N107">
            <v>1500</v>
          </cell>
          <cell r="O107">
            <v>1092</v>
          </cell>
          <cell r="P107">
            <v>1200</v>
          </cell>
          <cell r="Q107">
            <v>1200</v>
          </cell>
          <cell r="R107">
            <v>1500</v>
          </cell>
          <cell r="S107">
            <v>1500</v>
          </cell>
          <cell r="T107">
            <v>53952</v>
          </cell>
          <cell r="U107">
            <v>6000</v>
          </cell>
          <cell r="V107">
            <v>9000</v>
          </cell>
          <cell r="W107">
            <v>9000</v>
          </cell>
          <cell r="X107">
            <v>9000</v>
          </cell>
          <cell r="Y107">
            <v>414600</v>
          </cell>
        </row>
        <row r="108">
          <cell r="B108">
            <v>12</v>
          </cell>
          <cell r="C108" t="str">
            <v>5FT</v>
          </cell>
          <cell r="D108" t="str">
            <v>Escorts Avl</v>
          </cell>
          <cell r="E108">
            <v>39680</v>
          </cell>
          <cell r="F108">
            <v>39685</v>
          </cell>
          <cell r="G108">
            <v>2</v>
          </cell>
          <cell r="H108" t="str">
            <v>o</v>
          </cell>
          <cell r="I108">
            <v>2</v>
          </cell>
          <cell r="K108">
            <v>47.15</v>
          </cell>
          <cell r="L108">
            <v>75</v>
          </cell>
          <cell r="M108">
            <v>666.66666999999995</v>
          </cell>
          <cell r="N108">
            <v>1000</v>
          </cell>
          <cell r="O108">
            <v>3864</v>
          </cell>
          <cell r="P108">
            <v>4000</v>
          </cell>
          <cell r="Q108">
            <v>6000</v>
          </cell>
          <cell r="R108">
            <v>6000</v>
          </cell>
          <cell r="S108">
            <v>6000</v>
          </cell>
          <cell r="T108">
            <v>165184.00001999998</v>
          </cell>
          <cell r="U108">
            <v>4000.0000199999995</v>
          </cell>
          <cell r="V108">
            <v>6000</v>
          </cell>
          <cell r="W108">
            <v>36000</v>
          </cell>
          <cell r="X108">
            <v>36000</v>
          </cell>
          <cell r="Y108">
            <v>244300.00122149999</v>
          </cell>
        </row>
        <row r="109">
          <cell r="B109">
            <v>12</v>
          </cell>
          <cell r="C109" t="str">
            <v>5FT</v>
          </cell>
          <cell r="D109" t="str">
            <v>Escorts S312</v>
          </cell>
          <cell r="E109">
            <v>40110</v>
          </cell>
          <cell r="F109">
            <v>40116</v>
          </cell>
          <cell r="G109">
            <v>2</v>
          </cell>
          <cell r="H109" t="str">
            <v>o</v>
          </cell>
          <cell r="I109">
            <v>2</v>
          </cell>
          <cell r="K109">
            <v>52.7</v>
          </cell>
          <cell r="L109">
            <v>61.5</v>
          </cell>
          <cell r="M109">
            <v>1666.6666700000001</v>
          </cell>
          <cell r="N109">
            <v>2500</v>
          </cell>
          <cell r="O109">
            <v>2016</v>
          </cell>
          <cell r="P109">
            <v>2000</v>
          </cell>
          <cell r="Q109">
            <v>2000</v>
          </cell>
          <cell r="R109">
            <v>1200</v>
          </cell>
          <cell r="S109">
            <v>1200</v>
          </cell>
          <cell r="T109">
            <v>75496.000020000007</v>
          </cell>
          <cell r="U109">
            <v>10000.000019999999</v>
          </cell>
          <cell r="V109">
            <v>15000</v>
          </cell>
          <cell r="W109">
            <v>7200</v>
          </cell>
          <cell r="X109">
            <v>7200</v>
          </cell>
          <cell r="Y109">
            <v>571000.00114200008</v>
          </cell>
        </row>
        <row r="110">
          <cell r="B110">
            <v>12</v>
          </cell>
          <cell r="C110" t="str">
            <v>5FT</v>
          </cell>
          <cell r="D110" t="str">
            <v>Escorts S312 D (BM)</v>
          </cell>
          <cell r="E110">
            <v>40115</v>
          </cell>
          <cell r="G110">
            <v>2</v>
          </cell>
          <cell r="H110" t="str">
            <v>o</v>
          </cell>
          <cell r="I110">
            <v>1</v>
          </cell>
          <cell r="L110">
            <v>79.3</v>
          </cell>
          <cell r="N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B111">
            <v>15</v>
          </cell>
          <cell r="C111" t="str">
            <v>5FT</v>
          </cell>
          <cell r="D111" t="str">
            <v>Gujarat Hind</v>
          </cell>
          <cell r="E111">
            <v>1059</v>
          </cell>
          <cell r="F111">
            <v>1060</v>
          </cell>
          <cell r="G111">
            <v>2</v>
          </cell>
          <cell r="H111" t="str">
            <v>o</v>
          </cell>
          <cell r="I111">
            <v>2</v>
          </cell>
          <cell r="K111">
            <v>46.95</v>
          </cell>
          <cell r="L111">
            <v>46.95</v>
          </cell>
          <cell r="N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B112">
            <v>17</v>
          </cell>
          <cell r="C112" t="str">
            <v>1PC</v>
          </cell>
          <cell r="D112" t="str">
            <v>Hindmotors Isuzu Dsl</v>
          </cell>
          <cell r="E112">
            <v>33754</v>
          </cell>
          <cell r="F112">
            <v>33755</v>
          </cell>
          <cell r="G112">
            <v>2</v>
          </cell>
          <cell r="H112" t="str">
            <v>o</v>
          </cell>
          <cell r="I112">
            <v>2</v>
          </cell>
          <cell r="K112">
            <v>150.19999999999999</v>
          </cell>
          <cell r="L112">
            <v>144.35</v>
          </cell>
          <cell r="M112">
            <v>933.33333400000004</v>
          </cell>
          <cell r="N112">
            <v>1400</v>
          </cell>
          <cell r="O112">
            <v>775</v>
          </cell>
          <cell r="P112">
            <v>1200</v>
          </cell>
          <cell r="Q112">
            <v>1200</v>
          </cell>
          <cell r="R112">
            <v>1400</v>
          </cell>
          <cell r="S112">
            <v>1400</v>
          </cell>
          <cell r="T112">
            <v>49850.000003999994</v>
          </cell>
          <cell r="U112">
            <v>5600.0000040000004</v>
          </cell>
          <cell r="V112">
            <v>8400</v>
          </cell>
          <cell r="W112">
            <v>8400</v>
          </cell>
          <cell r="X112">
            <v>8400</v>
          </cell>
          <cell r="Y112">
            <v>824740.00058909983</v>
          </cell>
        </row>
        <row r="113">
          <cell r="B113">
            <v>17</v>
          </cell>
          <cell r="C113" t="str">
            <v>1PC</v>
          </cell>
          <cell r="D113" t="str">
            <v>Hindmotors Isuzu Pet</v>
          </cell>
          <cell r="E113">
            <v>33464</v>
          </cell>
          <cell r="F113">
            <v>33465</v>
          </cell>
          <cell r="G113">
            <v>2</v>
          </cell>
          <cell r="H113" t="str">
            <v>o</v>
          </cell>
          <cell r="I113">
            <v>2</v>
          </cell>
          <cell r="K113">
            <v>35.1</v>
          </cell>
          <cell r="L113">
            <v>110.4</v>
          </cell>
          <cell r="M113">
            <v>1000</v>
          </cell>
          <cell r="N113">
            <v>1500</v>
          </cell>
          <cell r="O113">
            <v>0</v>
          </cell>
          <cell r="P113">
            <v>1600</v>
          </cell>
          <cell r="Q113">
            <v>1600</v>
          </cell>
          <cell r="R113">
            <v>1500</v>
          </cell>
          <cell r="S113">
            <v>1500</v>
          </cell>
          <cell r="T113">
            <v>52200</v>
          </cell>
          <cell r="U113">
            <v>6000</v>
          </cell>
          <cell r="V113">
            <v>9000</v>
          </cell>
          <cell r="W113">
            <v>9000</v>
          </cell>
          <cell r="X113">
            <v>9000</v>
          </cell>
          <cell r="Y113">
            <v>436500</v>
          </cell>
        </row>
        <row r="114">
          <cell r="B114">
            <v>17</v>
          </cell>
          <cell r="C114" t="str">
            <v>1PC</v>
          </cell>
          <cell r="D114" t="str">
            <v>Hindmotors Trekker</v>
          </cell>
          <cell r="E114">
            <v>38430</v>
          </cell>
          <cell r="F114">
            <v>38435</v>
          </cell>
          <cell r="G114">
            <v>2</v>
          </cell>
          <cell r="H114" t="str">
            <v>o</v>
          </cell>
          <cell r="I114">
            <v>2</v>
          </cell>
          <cell r="K114">
            <v>27.45</v>
          </cell>
          <cell r="L114">
            <v>50</v>
          </cell>
          <cell r="Q114">
            <v>4000</v>
          </cell>
          <cell r="R114">
            <v>6000</v>
          </cell>
          <cell r="S114">
            <v>6000</v>
          </cell>
          <cell r="T114">
            <v>96000</v>
          </cell>
          <cell r="U114">
            <v>0</v>
          </cell>
          <cell r="V114">
            <v>0</v>
          </cell>
          <cell r="W114">
            <v>36000</v>
          </cell>
          <cell r="X114">
            <v>36000</v>
          </cell>
          <cell r="Y114">
            <v>0</v>
          </cell>
        </row>
        <row r="115">
          <cell r="B115">
            <v>28</v>
          </cell>
          <cell r="C115" t="str">
            <v>5FT</v>
          </cell>
          <cell r="D115" t="str">
            <v>Swaraj Engg Rb-01</v>
          </cell>
          <cell r="E115">
            <v>33750</v>
          </cell>
          <cell r="F115">
            <v>33751</v>
          </cell>
          <cell r="G115">
            <v>2</v>
          </cell>
          <cell r="H115" t="str">
            <v>o</v>
          </cell>
          <cell r="I115">
            <v>2</v>
          </cell>
          <cell r="K115">
            <v>65</v>
          </cell>
          <cell r="L115">
            <v>85</v>
          </cell>
          <cell r="R115">
            <v>500</v>
          </cell>
          <cell r="S115">
            <v>500</v>
          </cell>
          <cell r="T115">
            <v>6000</v>
          </cell>
          <cell r="U115">
            <v>0</v>
          </cell>
          <cell r="V115">
            <v>0</v>
          </cell>
          <cell r="W115">
            <v>3000</v>
          </cell>
          <cell r="X115">
            <v>3000</v>
          </cell>
          <cell r="Y115">
            <v>0</v>
          </cell>
        </row>
        <row r="116">
          <cell r="B116">
            <v>28</v>
          </cell>
          <cell r="C116" t="str">
            <v>5FT</v>
          </cell>
          <cell r="D116" t="str">
            <v>Swaraj Engg Tma</v>
          </cell>
          <cell r="E116">
            <v>33758</v>
          </cell>
          <cell r="F116">
            <v>33759</v>
          </cell>
          <cell r="G116">
            <v>2</v>
          </cell>
          <cell r="H116" t="str">
            <v>o</v>
          </cell>
          <cell r="I116">
            <v>2</v>
          </cell>
          <cell r="K116">
            <v>44.75</v>
          </cell>
          <cell r="L116">
            <v>64.2</v>
          </cell>
          <cell r="R116">
            <v>4000</v>
          </cell>
          <cell r="S116">
            <v>4000</v>
          </cell>
          <cell r="T116">
            <v>48000</v>
          </cell>
          <cell r="U116">
            <v>0</v>
          </cell>
          <cell r="V116">
            <v>0</v>
          </cell>
          <cell r="W116">
            <v>24000</v>
          </cell>
          <cell r="X116">
            <v>24000</v>
          </cell>
          <cell r="Y116">
            <v>0</v>
          </cell>
        </row>
        <row r="117">
          <cell r="B117">
            <v>18</v>
          </cell>
          <cell r="C117" t="str">
            <v>6ST</v>
          </cell>
          <cell r="D117" t="str">
            <v xml:space="preserve">Kirloskar </v>
          </cell>
          <cell r="E117">
            <v>2635</v>
          </cell>
          <cell r="G117">
            <v>2</v>
          </cell>
          <cell r="H117" t="str">
            <v>o</v>
          </cell>
          <cell r="I117">
            <v>1</v>
          </cell>
          <cell r="K117">
            <v>46.8</v>
          </cell>
          <cell r="N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B118">
            <v>25</v>
          </cell>
          <cell r="C118" t="str">
            <v>1PC</v>
          </cell>
          <cell r="D118" t="str">
            <v>Pal  Pp Dsl</v>
          </cell>
          <cell r="E118">
            <v>33688</v>
          </cell>
          <cell r="F118">
            <v>33689</v>
          </cell>
          <cell r="G118">
            <v>2</v>
          </cell>
          <cell r="H118" t="str">
            <v>o</v>
          </cell>
          <cell r="I118">
            <v>2</v>
          </cell>
          <cell r="K118">
            <v>31</v>
          </cell>
          <cell r="L118">
            <v>107.5</v>
          </cell>
          <cell r="M118">
            <v>666.66666699999996</v>
          </cell>
          <cell r="N118">
            <v>1000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10000.000002000001</v>
          </cell>
          <cell r="U118">
            <v>4000.0000019999998</v>
          </cell>
          <cell r="V118">
            <v>6000</v>
          </cell>
          <cell r="W118">
            <v>0</v>
          </cell>
          <cell r="X118">
            <v>0</v>
          </cell>
          <cell r="Y118">
            <v>277000.00013850001</v>
          </cell>
        </row>
        <row r="119">
          <cell r="B119">
            <v>28</v>
          </cell>
          <cell r="C119" t="str">
            <v>5FT</v>
          </cell>
          <cell r="D119" t="str">
            <v>Swaraj Engg Rb-01</v>
          </cell>
          <cell r="E119">
            <v>33750</v>
          </cell>
          <cell r="F119">
            <v>33751</v>
          </cell>
          <cell r="G119">
            <v>2</v>
          </cell>
          <cell r="H119" t="str">
            <v>o</v>
          </cell>
          <cell r="I119">
            <v>2</v>
          </cell>
          <cell r="K119">
            <v>65</v>
          </cell>
          <cell r="L119">
            <v>85</v>
          </cell>
          <cell r="N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</row>
        <row r="120">
          <cell r="B120">
            <v>30</v>
          </cell>
          <cell r="C120" t="str">
            <v>3LC</v>
          </cell>
          <cell r="D120" t="str">
            <v>Swaraj Mazda Lcv</v>
          </cell>
          <cell r="E120">
            <v>33320</v>
          </cell>
          <cell r="F120">
            <v>33321</v>
          </cell>
          <cell r="G120">
            <v>2</v>
          </cell>
          <cell r="H120" t="str">
            <v>o</v>
          </cell>
          <cell r="I120">
            <v>2</v>
          </cell>
          <cell r="K120">
            <v>46.7</v>
          </cell>
          <cell r="L120">
            <v>63.8</v>
          </cell>
          <cell r="M120">
            <v>800</v>
          </cell>
          <cell r="N120">
            <v>1200</v>
          </cell>
          <cell r="O120">
            <v>1932</v>
          </cell>
          <cell r="P120">
            <v>1200</v>
          </cell>
          <cell r="Q120">
            <v>1200</v>
          </cell>
          <cell r="R120">
            <v>1200</v>
          </cell>
          <cell r="S120">
            <v>1200</v>
          </cell>
          <cell r="T120">
            <v>52392</v>
          </cell>
          <cell r="U120">
            <v>4800</v>
          </cell>
          <cell r="V120">
            <v>7200</v>
          </cell>
          <cell r="W120">
            <v>7200</v>
          </cell>
          <cell r="X120">
            <v>7200</v>
          </cell>
          <cell r="Y120">
            <v>265200</v>
          </cell>
        </row>
        <row r="121">
          <cell r="B121">
            <v>1</v>
          </cell>
          <cell r="C121" t="str">
            <v>1PC</v>
          </cell>
          <cell r="D121" t="str">
            <v>Telco : Indica Dsl</v>
          </cell>
          <cell r="E121">
            <v>40460</v>
          </cell>
          <cell r="F121">
            <v>40465</v>
          </cell>
          <cell r="G121">
            <v>4</v>
          </cell>
          <cell r="H121" t="str">
            <v>n</v>
          </cell>
          <cell r="I121">
            <v>2</v>
          </cell>
          <cell r="K121">
            <v>28</v>
          </cell>
          <cell r="L121">
            <v>41</v>
          </cell>
          <cell r="M121">
            <v>3500</v>
          </cell>
          <cell r="N121">
            <v>6000</v>
          </cell>
          <cell r="O121">
            <v>6972</v>
          </cell>
          <cell r="P121">
            <v>16000</v>
          </cell>
          <cell r="Q121">
            <v>24000</v>
          </cell>
          <cell r="R121">
            <v>28000</v>
          </cell>
          <cell r="S121">
            <v>36000</v>
          </cell>
          <cell r="T121">
            <v>722832</v>
          </cell>
          <cell r="U121">
            <v>21000</v>
          </cell>
          <cell r="V121">
            <v>36000</v>
          </cell>
          <cell r="W121">
            <v>168000</v>
          </cell>
          <cell r="X121">
            <v>216000</v>
          </cell>
          <cell r="Y121">
            <v>724500</v>
          </cell>
        </row>
        <row r="122">
          <cell r="B122">
            <v>1</v>
          </cell>
          <cell r="C122" t="str">
            <v>1PC</v>
          </cell>
          <cell r="D122" t="str">
            <v>Telco : Indica Petrol</v>
          </cell>
          <cell r="E122">
            <v>40840</v>
          </cell>
          <cell r="F122">
            <v>40845</v>
          </cell>
          <cell r="G122">
            <v>4</v>
          </cell>
          <cell r="H122" t="str">
            <v>n</v>
          </cell>
          <cell r="I122">
            <v>2</v>
          </cell>
          <cell r="K122">
            <v>28</v>
          </cell>
          <cell r="L122">
            <v>41</v>
          </cell>
          <cell r="M122">
            <v>1000</v>
          </cell>
          <cell r="N122">
            <v>1000</v>
          </cell>
          <cell r="R122">
            <v>1000</v>
          </cell>
          <cell r="S122">
            <v>1000</v>
          </cell>
          <cell r="T122">
            <v>24000</v>
          </cell>
          <cell r="U122">
            <v>6000</v>
          </cell>
          <cell r="V122">
            <v>6000</v>
          </cell>
          <cell r="W122">
            <v>6000</v>
          </cell>
          <cell r="X122">
            <v>6000</v>
          </cell>
          <cell r="Y122">
            <v>207000</v>
          </cell>
        </row>
        <row r="123">
          <cell r="B123">
            <v>3</v>
          </cell>
          <cell r="C123" t="str">
            <v>1PC</v>
          </cell>
          <cell r="D123" t="str">
            <v>Maruti 800/Omni</v>
          </cell>
          <cell r="E123">
            <v>33236</v>
          </cell>
          <cell r="F123">
            <v>38375</v>
          </cell>
          <cell r="G123">
            <v>4</v>
          </cell>
          <cell r="H123" t="str">
            <v>o</v>
          </cell>
          <cell r="I123">
            <v>2</v>
          </cell>
          <cell r="K123">
            <v>29.21</v>
          </cell>
          <cell r="L123">
            <v>62.96</v>
          </cell>
          <cell r="M123">
            <v>33000</v>
          </cell>
          <cell r="N123">
            <v>33000</v>
          </cell>
          <cell r="O123">
            <v>42336</v>
          </cell>
          <cell r="P123">
            <v>50000</v>
          </cell>
          <cell r="Q123">
            <v>50000</v>
          </cell>
          <cell r="R123">
            <v>50000</v>
          </cell>
          <cell r="S123">
            <v>50000</v>
          </cell>
          <cell r="T123">
            <v>1850016</v>
          </cell>
          <cell r="U123">
            <v>198000</v>
          </cell>
          <cell r="V123">
            <v>198000</v>
          </cell>
          <cell r="W123">
            <v>300000</v>
          </cell>
          <cell r="X123">
            <v>300000</v>
          </cell>
          <cell r="Y123">
            <v>8668588.5</v>
          </cell>
        </row>
        <row r="124">
          <cell r="B124">
            <v>4</v>
          </cell>
          <cell r="C124" t="str">
            <v>5FT</v>
          </cell>
          <cell r="D124" t="str">
            <v>M&amp;M Td B275</v>
          </cell>
          <cell r="E124">
            <v>2894</v>
          </cell>
          <cell r="F124">
            <v>37645</v>
          </cell>
          <cell r="G124">
            <v>4</v>
          </cell>
          <cell r="H124" t="str">
            <v>o</v>
          </cell>
          <cell r="I124">
            <v>2</v>
          </cell>
          <cell r="K124">
            <v>19.7</v>
          </cell>
          <cell r="L124">
            <v>43.1</v>
          </cell>
          <cell r="M124">
            <v>800</v>
          </cell>
          <cell r="N124">
            <v>800</v>
          </cell>
          <cell r="O124">
            <v>2016</v>
          </cell>
          <cell r="P124">
            <v>2000</v>
          </cell>
          <cell r="Q124">
            <v>2000</v>
          </cell>
          <cell r="R124">
            <v>2000</v>
          </cell>
          <cell r="S124">
            <v>2000</v>
          </cell>
          <cell r="T124">
            <v>69696</v>
          </cell>
          <cell r="U124">
            <v>4800</v>
          </cell>
          <cell r="V124">
            <v>4800</v>
          </cell>
          <cell r="W124">
            <v>12000</v>
          </cell>
          <cell r="X124">
            <v>12000</v>
          </cell>
          <cell r="Y124">
            <v>150720</v>
          </cell>
        </row>
        <row r="125">
          <cell r="B125">
            <v>5</v>
          </cell>
          <cell r="C125" t="str">
            <v>7TW</v>
          </cell>
          <cell r="D125" t="str">
            <v>Bjauto Beta - Legend</v>
          </cell>
          <cell r="E125">
            <v>39510</v>
          </cell>
          <cell r="F125">
            <v>39515</v>
          </cell>
          <cell r="G125">
            <v>4</v>
          </cell>
          <cell r="H125" t="str">
            <v>o</v>
          </cell>
          <cell r="I125">
            <v>2</v>
          </cell>
          <cell r="K125">
            <v>48.9</v>
          </cell>
          <cell r="L125">
            <v>73.55</v>
          </cell>
          <cell r="M125">
            <v>6000</v>
          </cell>
          <cell r="N125">
            <v>6000</v>
          </cell>
          <cell r="O125">
            <v>6216</v>
          </cell>
          <cell r="P125">
            <v>2000</v>
          </cell>
          <cell r="Q125">
            <v>2000</v>
          </cell>
          <cell r="R125">
            <v>4000</v>
          </cell>
          <cell r="S125">
            <v>6000</v>
          </cell>
          <cell r="T125">
            <v>193296</v>
          </cell>
          <cell r="U125">
            <v>36000</v>
          </cell>
          <cell r="V125">
            <v>36000</v>
          </cell>
          <cell r="W125">
            <v>24000</v>
          </cell>
          <cell r="X125">
            <v>36000</v>
          </cell>
          <cell r="Y125">
            <v>2204099.9999999995</v>
          </cell>
        </row>
        <row r="126">
          <cell r="B126">
            <v>5</v>
          </cell>
          <cell r="C126" t="str">
            <v>7TW</v>
          </cell>
          <cell r="D126" t="str">
            <v>Bjauto Kubota</v>
          </cell>
          <cell r="E126">
            <v>40481</v>
          </cell>
          <cell r="F126">
            <v>40485</v>
          </cell>
          <cell r="G126">
            <v>4</v>
          </cell>
          <cell r="H126" t="str">
            <v>o</v>
          </cell>
          <cell r="I126">
            <v>2</v>
          </cell>
          <cell r="K126">
            <v>67</v>
          </cell>
          <cell r="L126">
            <v>66.150000000000006</v>
          </cell>
          <cell r="N126">
            <v>0</v>
          </cell>
          <cell r="O126">
            <v>672</v>
          </cell>
          <cell r="P126">
            <v>800</v>
          </cell>
          <cell r="Q126">
            <v>800</v>
          </cell>
          <cell r="R126">
            <v>800</v>
          </cell>
          <cell r="S126">
            <v>800</v>
          </cell>
          <cell r="T126">
            <v>23232</v>
          </cell>
          <cell r="U126">
            <v>0</v>
          </cell>
          <cell r="V126">
            <v>0</v>
          </cell>
          <cell r="W126">
            <v>4800</v>
          </cell>
          <cell r="X126">
            <v>4800</v>
          </cell>
          <cell r="Y126">
            <v>0</v>
          </cell>
        </row>
        <row r="127">
          <cell r="B127">
            <v>10</v>
          </cell>
          <cell r="C127" t="str">
            <v>5FT</v>
          </cell>
          <cell r="D127" t="str">
            <v>Escortsford O/S</v>
          </cell>
          <cell r="E127">
            <v>1043</v>
          </cell>
          <cell r="F127">
            <v>1044</v>
          </cell>
          <cell r="G127">
            <v>4</v>
          </cell>
          <cell r="H127" t="str">
            <v>o</v>
          </cell>
          <cell r="I127">
            <v>2</v>
          </cell>
          <cell r="K127">
            <v>48.8</v>
          </cell>
          <cell r="L127">
            <v>68.05</v>
          </cell>
          <cell r="N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B128">
            <v>10</v>
          </cell>
          <cell r="C128" t="str">
            <v>5FT</v>
          </cell>
          <cell r="D128" t="str">
            <v>Escortsford O/S</v>
          </cell>
          <cell r="E128">
            <v>1045</v>
          </cell>
          <cell r="F128">
            <v>1046</v>
          </cell>
          <cell r="G128">
            <v>4</v>
          </cell>
          <cell r="H128" t="str">
            <v>o</v>
          </cell>
          <cell r="I128">
            <v>2</v>
          </cell>
          <cell r="K128">
            <v>61.8</v>
          </cell>
          <cell r="L128">
            <v>90.6</v>
          </cell>
          <cell r="N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B129">
            <v>10</v>
          </cell>
          <cell r="C129" t="str">
            <v>5FT</v>
          </cell>
          <cell r="D129" t="str">
            <v>Escortsford O/S</v>
          </cell>
          <cell r="E129">
            <v>33374</v>
          </cell>
          <cell r="F129">
            <v>33375</v>
          </cell>
          <cell r="G129">
            <v>4</v>
          </cell>
          <cell r="H129" t="str">
            <v>o</v>
          </cell>
          <cell r="I129">
            <v>2</v>
          </cell>
          <cell r="K129">
            <v>53.1</v>
          </cell>
          <cell r="L129">
            <v>77.55</v>
          </cell>
          <cell r="N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B130">
            <v>10</v>
          </cell>
          <cell r="C130" t="str">
            <v>5FT</v>
          </cell>
          <cell r="D130" t="str">
            <v>Escortsford O/S</v>
          </cell>
          <cell r="E130">
            <v>33376</v>
          </cell>
          <cell r="F130">
            <v>33377</v>
          </cell>
          <cell r="G130">
            <v>4</v>
          </cell>
          <cell r="H130" t="str">
            <v>o</v>
          </cell>
          <cell r="I130">
            <v>2</v>
          </cell>
          <cell r="K130">
            <v>53.1</v>
          </cell>
          <cell r="L130">
            <v>77.55</v>
          </cell>
          <cell r="N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B131">
            <v>11</v>
          </cell>
          <cell r="C131" t="str">
            <v>7TW</v>
          </cell>
          <cell r="D131" t="str">
            <v>Escotsyamaha 4S 2Wh</v>
          </cell>
          <cell r="E131">
            <v>40560</v>
          </cell>
          <cell r="F131">
            <v>40565</v>
          </cell>
          <cell r="G131">
            <v>4</v>
          </cell>
          <cell r="H131" t="str">
            <v>n</v>
          </cell>
          <cell r="I131">
            <v>2</v>
          </cell>
          <cell r="K131">
            <v>49.95</v>
          </cell>
          <cell r="L131">
            <v>99.7</v>
          </cell>
          <cell r="M131">
            <v>4000</v>
          </cell>
          <cell r="N131">
            <v>4000</v>
          </cell>
          <cell r="O131">
            <v>3728</v>
          </cell>
          <cell r="P131">
            <v>4000</v>
          </cell>
          <cell r="Q131">
            <v>4000</v>
          </cell>
          <cell r="R131">
            <v>4000</v>
          </cell>
          <cell r="S131">
            <v>4000</v>
          </cell>
          <cell r="T131">
            <v>166368</v>
          </cell>
          <cell r="U131">
            <v>24000</v>
          </cell>
          <cell r="V131">
            <v>24000</v>
          </cell>
          <cell r="W131">
            <v>24000</v>
          </cell>
          <cell r="X131">
            <v>24000</v>
          </cell>
          <cell r="Y131">
            <v>1795800</v>
          </cell>
        </row>
        <row r="132">
          <cell r="B132">
            <v>12</v>
          </cell>
          <cell r="C132" t="str">
            <v>5FT</v>
          </cell>
          <cell r="D132" t="str">
            <v>Escorts Avl</v>
          </cell>
          <cell r="E132">
            <v>33667</v>
          </cell>
          <cell r="F132">
            <v>33668</v>
          </cell>
          <cell r="G132">
            <v>4</v>
          </cell>
          <cell r="H132" t="str">
            <v>o</v>
          </cell>
          <cell r="I132">
            <v>2</v>
          </cell>
          <cell r="K132">
            <v>51.7</v>
          </cell>
          <cell r="L132">
            <v>86.5</v>
          </cell>
          <cell r="M132">
            <v>500</v>
          </cell>
          <cell r="T132">
            <v>3000</v>
          </cell>
          <cell r="U132">
            <v>3000</v>
          </cell>
          <cell r="V132">
            <v>0</v>
          </cell>
          <cell r="W132">
            <v>0</v>
          </cell>
          <cell r="X132">
            <v>0</v>
          </cell>
          <cell r="Y132">
            <v>207300</v>
          </cell>
        </row>
        <row r="133">
          <cell r="B133">
            <v>12</v>
          </cell>
          <cell r="C133" t="str">
            <v>5FT</v>
          </cell>
          <cell r="D133" t="str">
            <v>Escorts Avl</v>
          </cell>
          <cell r="E133">
            <v>39680</v>
          </cell>
          <cell r="F133">
            <v>39685</v>
          </cell>
          <cell r="G133">
            <v>4</v>
          </cell>
          <cell r="H133" t="str">
            <v>o</v>
          </cell>
          <cell r="I133">
            <v>2</v>
          </cell>
          <cell r="K133">
            <v>47.15</v>
          </cell>
          <cell r="L133">
            <v>75</v>
          </cell>
          <cell r="M133">
            <v>333.33333299999998</v>
          </cell>
          <cell r="T133">
            <v>1999.9999979999998</v>
          </cell>
          <cell r="U133">
            <v>1999.9999979999998</v>
          </cell>
          <cell r="V133">
            <v>0</v>
          </cell>
          <cell r="W133">
            <v>0</v>
          </cell>
          <cell r="X133">
            <v>0</v>
          </cell>
          <cell r="Y133">
            <v>122149.99987785</v>
          </cell>
        </row>
        <row r="134">
          <cell r="B134">
            <v>12</v>
          </cell>
          <cell r="C134" t="str">
            <v>5FT</v>
          </cell>
          <cell r="D134" t="str">
            <v>Escorts S312</v>
          </cell>
          <cell r="E134">
            <v>40110</v>
          </cell>
          <cell r="F134">
            <v>40116</v>
          </cell>
          <cell r="G134">
            <v>4</v>
          </cell>
          <cell r="H134" t="str">
            <v>o</v>
          </cell>
          <cell r="I134">
            <v>2</v>
          </cell>
          <cell r="K134">
            <v>52.7</v>
          </cell>
          <cell r="L134">
            <v>61.5</v>
          </cell>
          <cell r="M134">
            <v>833.33333330000005</v>
          </cell>
          <cell r="T134">
            <v>4999.9999998000003</v>
          </cell>
          <cell r="U134">
            <v>4999.9999998000003</v>
          </cell>
          <cell r="V134">
            <v>0</v>
          </cell>
          <cell r="W134">
            <v>0</v>
          </cell>
          <cell r="X134">
            <v>0</v>
          </cell>
          <cell r="Y134">
            <v>285499.99998858001</v>
          </cell>
        </row>
        <row r="135">
          <cell r="B135">
            <v>12</v>
          </cell>
          <cell r="C135" t="str">
            <v>5FT</v>
          </cell>
          <cell r="D135" t="str">
            <v>Escortsoesprs 27W</v>
          </cell>
          <cell r="E135">
            <v>33251</v>
          </cell>
          <cell r="F135">
            <v>33252</v>
          </cell>
          <cell r="G135">
            <v>4</v>
          </cell>
          <cell r="H135" t="str">
            <v>o</v>
          </cell>
          <cell r="I135">
            <v>2</v>
          </cell>
          <cell r="K135">
            <v>18.7</v>
          </cell>
          <cell r="L135">
            <v>41.4</v>
          </cell>
          <cell r="N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B136">
            <v>16</v>
          </cell>
          <cell r="C136" t="str">
            <v>7TW</v>
          </cell>
          <cell r="D136" t="str">
            <v>Hero Honda Cd100</v>
          </cell>
          <cell r="E136">
            <v>33584</v>
          </cell>
          <cell r="F136">
            <v>33585</v>
          </cell>
          <cell r="G136">
            <v>4</v>
          </cell>
          <cell r="H136" t="str">
            <v>o</v>
          </cell>
          <cell r="I136">
            <v>2</v>
          </cell>
          <cell r="K136">
            <v>33.4</v>
          </cell>
          <cell r="L136">
            <v>76.5</v>
          </cell>
          <cell r="M136">
            <v>10000</v>
          </cell>
          <cell r="N136">
            <v>12000</v>
          </cell>
          <cell r="O136">
            <v>5812</v>
          </cell>
          <cell r="P136">
            <v>14000</v>
          </cell>
          <cell r="Q136">
            <v>16000</v>
          </cell>
          <cell r="R136">
            <v>18000</v>
          </cell>
          <cell r="S136">
            <v>18000</v>
          </cell>
          <cell r="T136">
            <v>562872</v>
          </cell>
          <cell r="U136">
            <v>60000</v>
          </cell>
          <cell r="V136">
            <v>72000</v>
          </cell>
          <cell r="W136">
            <v>108000</v>
          </cell>
          <cell r="X136">
            <v>108000</v>
          </cell>
          <cell r="Y136">
            <v>3297000</v>
          </cell>
        </row>
        <row r="137">
          <cell r="B137">
            <v>17</v>
          </cell>
          <cell r="C137" t="str">
            <v>1PC</v>
          </cell>
          <cell r="D137" t="str">
            <v>Hindmotors Isuzu Dsl</v>
          </cell>
          <cell r="E137">
            <v>33754</v>
          </cell>
          <cell r="F137">
            <v>33755</v>
          </cell>
          <cell r="G137">
            <v>4</v>
          </cell>
          <cell r="H137" t="str">
            <v>o</v>
          </cell>
          <cell r="I137">
            <v>2</v>
          </cell>
          <cell r="K137">
            <v>150.19999999999999</v>
          </cell>
          <cell r="L137">
            <v>144.35</v>
          </cell>
          <cell r="M137">
            <v>466.66666700000002</v>
          </cell>
          <cell r="T137">
            <v>2800.0000020000002</v>
          </cell>
          <cell r="U137">
            <v>2800.0000020000002</v>
          </cell>
          <cell r="V137">
            <v>0</v>
          </cell>
          <cell r="W137">
            <v>0</v>
          </cell>
          <cell r="X137">
            <v>0</v>
          </cell>
          <cell r="Y137">
            <v>412370.00029454991</v>
          </cell>
        </row>
      </sheetData>
      <sheetData sheetId="6" refreshError="1">
        <row r="11">
          <cell r="B11" t="str">
            <v>cd</v>
          </cell>
          <cell r="C11" t="str">
            <v>sg</v>
          </cell>
          <cell r="D11" t="str">
            <v>cust</v>
          </cell>
          <cell r="E11" t="str">
            <v>inlet</v>
          </cell>
          <cell r="F11" t="str">
            <v>exst</v>
          </cell>
          <cell r="G11" t="str">
            <v>fr</v>
          </cell>
          <cell r="H11" t="str">
            <v>no</v>
          </cell>
          <cell r="I11" t="str">
            <v>plnt</v>
          </cell>
          <cell r="J11" t="str">
            <v>priceinlet</v>
          </cell>
          <cell r="K11" t="str">
            <v>priceexst</v>
          </cell>
          <cell r="L11" t="str">
            <v>yrprs</v>
          </cell>
          <cell r="M11" t="str">
            <v>aprprs</v>
          </cell>
          <cell r="N11" t="str">
            <v>mayprs</v>
          </cell>
          <cell r="O11" t="str">
            <v>junprs</v>
          </cell>
          <cell r="P11" t="str">
            <v>q1prs</v>
          </cell>
          <cell r="Q11" t="str">
            <v>qr2prs</v>
          </cell>
        </row>
        <row r="12">
          <cell r="B12">
            <v>1</v>
          </cell>
          <cell r="C12" t="str">
            <v>4MH</v>
          </cell>
          <cell r="D12" t="str">
            <v>Tata</v>
          </cell>
          <cell r="E12">
            <v>39590</v>
          </cell>
          <cell r="F12">
            <v>39595</v>
          </cell>
          <cell r="G12">
            <v>2</v>
          </cell>
          <cell r="H12" t="str">
            <v>o</v>
          </cell>
          <cell r="I12">
            <v>1</v>
          </cell>
          <cell r="J12">
            <v>141</v>
          </cell>
          <cell r="K12">
            <v>122.2</v>
          </cell>
          <cell r="L12">
            <v>24000</v>
          </cell>
          <cell r="M12">
            <v>1500</v>
          </cell>
          <cell r="N12">
            <v>1500</v>
          </cell>
          <cell r="O12">
            <v>3000</v>
          </cell>
          <cell r="P12">
            <v>6000</v>
          </cell>
          <cell r="Q12">
            <v>6000</v>
          </cell>
        </row>
        <row r="13">
          <cell r="B13">
            <v>1</v>
          </cell>
          <cell r="C13" t="str">
            <v>4MH</v>
          </cell>
          <cell r="D13" t="str">
            <v>Tata</v>
          </cell>
          <cell r="E13">
            <v>36720</v>
          </cell>
          <cell r="F13">
            <v>1004</v>
          </cell>
          <cell r="G13">
            <v>2</v>
          </cell>
          <cell r="H13" t="str">
            <v>o</v>
          </cell>
          <cell r="I13">
            <v>1</v>
          </cell>
          <cell r="J13">
            <v>75.2</v>
          </cell>
          <cell r="K13">
            <v>98.8</v>
          </cell>
          <cell r="L13">
            <v>212000</v>
          </cell>
          <cell r="M13">
            <v>12000</v>
          </cell>
          <cell r="N13">
            <v>15000</v>
          </cell>
          <cell r="O13">
            <v>25000</v>
          </cell>
          <cell r="P13">
            <v>52000</v>
          </cell>
          <cell r="Q13">
            <v>53000</v>
          </cell>
        </row>
        <row r="14">
          <cell r="B14">
            <v>1</v>
          </cell>
          <cell r="C14" t="str">
            <v>4MH</v>
          </cell>
          <cell r="D14" t="str">
            <v>Tata 1312</v>
          </cell>
          <cell r="E14">
            <v>1007</v>
          </cell>
          <cell r="F14">
            <v>1008</v>
          </cell>
          <cell r="G14">
            <v>2</v>
          </cell>
          <cell r="H14" t="str">
            <v>o</v>
          </cell>
          <cell r="I14">
            <v>1</v>
          </cell>
          <cell r="J14">
            <v>141</v>
          </cell>
          <cell r="K14">
            <v>122.2</v>
          </cell>
          <cell r="L14">
            <v>108000</v>
          </cell>
          <cell r="M14">
            <v>9000</v>
          </cell>
          <cell r="N14">
            <v>9000</v>
          </cell>
          <cell r="O14">
            <v>9000</v>
          </cell>
          <cell r="P14">
            <v>27000</v>
          </cell>
          <cell r="Q14">
            <v>27000</v>
          </cell>
        </row>
        <row r="15">
          <cell r="B15">
            <v>2</v>
          </cell>
          <cell r="C15" t="str">
            <v>4MH</v>
          </cell>
          <cell r="D15" t="str">
            <v>Leyland 350</v>
          </cell>
          <cell r="E15">
            <v>2614</v>
          </cell>
          <cell r="F15">
            <v>2615</v>
          </cell>
          <cell r="G15">
            <v>2</v>
          </cell>
          <cell r="H15" t="str">
            <v>o</v>
          </cell>
          <cell r="I15">
            <v>1</v>
          </cell>
          <cell r="J15">
            <v>70.400000000000006</v>
          </cell>
          <cell r="K15">
            <v>68</v>
          </cell>
          <cell r="L15">
            <v>1200</v>
          </cell>
          <cell r="P15">
            <v>0</v>
          </cell>
        </row>
        <row r="16">
          <cell r="B16">
            <v>2</v>
          </cell>
          <cell r="C16" t="str">
            <v>4MH</v>
          </cell>
          <cell r="D16" t="str">
            <v>Leyland 411</v>
          </cell>
          <cell r="E16">
            <v>43040</v>
          </cell>
          <cell r="F16">
            <v>43041</v>
          </cell>
          <cell r="G16">
            <v>2</v>
          </cell>
          <cell r="H16" t="str">
            <v>o</v>
          </cell>
          <cell r="I16">
            <v>1</v>
          </cell>
          <cell r="J16">
            <v>229</v>
          </cell>
          <cell r="K16">
            <v>274.39999999999998</v>
          </cell>
          <cell r="L16">
            <v>60000</v>
          </cell>
          <cell r="M16">
            <v>5000</v>
          </cell>
          <cell r="N16">
            <v>5000</v>
          </cell>
          <cell r="O16">
            <v>5000</v>
          </cell>
          <cell r="P16">
            <v>15000</v>
          </cell>
          <cell r="Q16">
            <v>15000</v>
          </cell>
        </row>
        <row r="17">
          <cell r="B17">
            <v>2</v>
          </cell>
          <cell r="C17" t="str">
            <v>4MH</v>
          </cell>
          <cell r="D17" t="str">
            <v>Leyland 600</v>
          </cell>
          <cell r="E17">
            <v>3673</v>
          </cell>
          <cell r="F17">
            <v>3674</v>
          </cell>
          <cell r="G17">
            <v>2</v>
          </cell>
          <cell r="H17" t="str">
            <v>o</v>
          </cell>
          <cell r="I17">
            <v>1</v>
          </cell>
          <cell r="J17">
            <v>406</v>
          </cell>
          <cell r="K17">
            <v>374</v>
          </cell>
          <cell r="L17">
            <v>300</v>
          </cell>
          <cell r="P17">
            <v>0</v>
          </cell>
        </row>
        <row r="18">
          <cell r="B18">
            <v>2</v>
          </cell>
          <cell r="C18" t="str">
            <v>4MH</v>
          </cell>
          <cell r="D18" t="str">
            <v>Leyland 680</v>
          </cell>
          <cell r="E18">
            <v>33038</v>
          </cell>
          <cell r="F18">
            <v>33039</v>
          </cell>
          <cell r="G18">
            <v>2</v>
          </cell>
          <cell r="H18" t="str">
            <v>o</v>
          </cell>
          <cell r="I18">
            <v>1</v>
          </cell>
          <cell r="J18">
            <v>415.6</v>
          </cell>
          <cell r="K18">
            <v>367.2</v>
          </cell>
          <cell r="L18">
            <v>900</v>
          </cell>
          <cell r="P18">
            <v>0</v>
          </cell>
          <cell r="Q18">
            <v>900</v>
          </cell>
        </row>
        <row r="19">
          <cell r="B19">
            <v>2</v>
          </cell>
          <cell r="C19" t="str">
            <v>4MH</v>
          </cell>
          <cell r="D19" t="str">
            <v>Leyland hino</v>
          </cell>
          <cell r="E19">
            <v>33608</v>
          </cell>
          <cell r="F19">
            <v>33609</v>
          </cell>
          <cell r="G19">
            <v>2</v>
          </cell>
          <cell r="H19" t="str">
            <v>o</v>
          </cell>
          <cell r="I19">
            <v>1</v>
          </cell>
          <cell r="J19">
            <v>100.4</v>
          </cell>
          <cell r="K19">
            <v>159.80000000000001</v>
          </cell>
          <cell r="L19">
            <v>15000</v>
          </cell>
          <cell r="M19">
            <v>1200</v>
          </cell>
          <cell r="N19">
            <v>1500</v>
          </cell>
          <cell r="O19">
            <v>1200</v>
          </cell>
          <cell r="P19">
            <v>3900</v>
          </cell>
          <cell r="Q19">
            <v>3600</v>
          </cell>
        </row>
        <row r="20">
          <cell r="B20">
            <v>2</v>
          </cell>
          <cell r="C20" t="str">
            <v>4MH</v>
          </cell>
          <cell r="D20" t="str">
            <v>Leyland Iveco</v>
          </cell>
          <cell r="E20">
            <v>36430</v>
          </cell>
          <cell r="F20">
            <v>36435</v>
          </cell>
          <cell r="G20">
            <v>2</v>
          </cell>
          <cell r="H20" t="str">
            <v>o</v>
          </cell>
          <cell r="I20">
            <v>1</v>
          </cell>
          <cell r="J20">
            <v>104.6</v>
          </cell>
          <cell r="K20">
            <v>161.19999999999999</v>
          </cell>
          <cell r="L20">
            <v>1000</v>
          </cell>
          <cell r="P20">
            <v>0</v>
          </cell>
          <cell r="Q20">
            <v>1000</v>
          </cell>
        </row>
        <row r="21">
          <cell r="B21">
            <v>2</v>
          </cell>
          <cell r="C21" t="str">
            <v>4MH</v>
          </cell>
          <cell r="D21" t="str">
            <v>Leyland ptl</v>
          </cell>
          <cell r="E21">
            <v>40450</v>
          </cell>
          <cell r="F21">
            <v>40455</v>
          </cell>
          <cell r="G21">
            <v>2</v>
          </cell>
          <cell r="H21" t="str">
            <v>o</v>
          </cell>
          <cell r="I21">
            <v>1</v>
          </cell>
          <cell r="J21">
            <v>271.39999999999998</v>
          </cell>
          <cell r="K21">
            <v>274.39999999999998</v>
          </cell>
          <cell r="L21">
            <v>9000</v>
          </cell>
          <cell r="P21">
            <v>0</v>
          </cell>
          <cell r="Q21">
            <v>3000</v>
          </cell>
        </row>
        <row r="22">
          <cell r="B22">
            <v>4</v>
          </cell>
          <cell r="C22" t="str">
            <v>5FT</v>
          </cell>
          <cell r="D22" t="str">
            <v>Int  b-275</v>
          </cell>
          <cell r="E22">
            <v>2894</v>
          </cell>
          <cell r="F22">
            <v>3649</v>
          </cell>
          <cell r="G22">
            <v>2</v>
          </cell>
          <cell r="H22" t="str">
            <v>o</v>
          </cell>
          <cell r="I22">
            <v>1</v>
          </cell>
          <cell r="J22">
            <v>39</v>
          </cell>
          <cell r="K22">
            <v>87</v>
          </cell>
          <cell r="L22">
            <v>104000</v>
          </cell>
          <cell r="M22">
            <v>8000</v>
          </cell>
          <cell r="N22">
            <v>8000</v>
          </cell>
          <cell r="O22">
            <v>10000</v>
          </cell>
          <cell r="P22">
            <v>26000</v>
          </cell>
          <cell r="Q22">
            <v>26000</v>
          </cell>
        </row>
        <row r="23">
          <cell r="B23">
            <v>4</v>
          </cell>
          <cell r="C23" t="str">
            <v>5FT</v>
          </cell>
          <cell r="D23" t="str">
            <v>M &amp; m  avl  (di)</v>
          </cell>
          <cell r="E23">
            <v>33642</v>
          </cell>
          <cell r="F23">
            <v>33643</v>
          </cell>
          <cell r="G23">
            <v>2</v>
          </cell>
          <cell r="H23" t="str">
            <v>o</v>
          </cell>
          <cell r="I23">
            <v>1</v>
          </cell>
          <cell r="J23">
            <v>62.2</v>
          </cell>
          <cell r="K23">
            <v>115.6</v>
          </cell>
          <cell r="L23">
            <v>45000</v>
          </cell>
          <cell r="M23">
            <v>3000</v>
          </cell>
          <cell r="N23">
            <v>3000</v>
          </cell>
          <cell r="O23">
            <v>3000</v>
          </cell>
          <cell r="P23">
            <v>9000</v>
          </cell>
          <cell r="Q23">
            <v>12000</v>
          </cell>
        </row>
        <row r="24">
          <cell r="B24">
            <v>4</v>
          </cell>
          <cell r="C24" t="str">
            <v>2UV</v>
          </cell>
          <cell r="D24" t="str">
            <v>M &amp; m peugeot</v>
          </cell>
          <cell r="E24">
            <v>33048</v>
          </cell>
          <cell r="F24">
            <v>33049</v>
          </cell>
          <cell r="G24">
            <v>2</v>
          </cell>
          <cell r="H24" t="str">
            <v>o</v>
          </cell>
          <cell r="I24">
            <v>1</v>
          </cell>
          <cell r="J24">
            <v>60</v>
          </cell>
          <cell r="K24">
            <v>115.2</v>
          </cell>
          <cell r="L24">
            <v>110000</v>
          </cell>
          <cell r="M24">
            <v>6000</v>
          </cell>
          <cell r="N24">
            <v>8000</v>
          </cell>
          <cell r="O24">
            <v>9000</v>
          </cell>
          <cell r="P24">
            <v>23000</v>
          </cell>
          <cell r="Q24">
            <v>30000</v>
          </cell>
        </row>
        <row r="25">
          <cell r="B25">
            <v>4</v>
          </cell>
          <cell r="C25" t="str">
            <v>5FT</v>
          </cell>
          <cell r="D25" t="str">
            <v>M&amp;m intl oversz</v>
          </cell>
          <cell r="E25">
            <v>42894</v>
          </cell>
          <cell r="F25">
            <v>43649</v>
          </cell>
          <cell r="G25">
            <v>2</v>
          </cell>
          <cell r="H25" t="str">
            <v>o</v>
          </cell>
          <cell r="I25">
            <v>1</v>
          </cell>
          <cell r="J25">
            <v>41.2</v>
          </cell>
          <cell r="K25">
            <v>91.8</v>
          </cell>
          <cell r="L25">
            <v>1000</v>
          </cell>
          <cell r="P25">
            <v>0</v>
          </cell>
          <cell r="Q25">
            <v>1000</v>
          </cell>
        </row>
        <row r="26">
          <cell r="B26">
            <v>4</v>
          </cell>
          <cell r="C26" t="str">
            <v>2UV</v>
          </cell>
          <cell r="D26" t="str">
            <v>Willys</v>
          </cell>
          <cell r="E26">
            <v>2788</v>
          </cell>
          <cell r="F26">
            <v>3343</v>
          </cell>
          <cell r="G26">
            <v>2</v>
          </cell>
          <cell r="H26" t="str">
            <v>o</v>
          </cell>
          <cell r="I26">
            <v>1</v>
          </cell>
          <cell r="J26">
            <v>56.6</v>
          </cell>
          <cell r="K26">
            <v>163.4</v>
          </cell>
          <cell r="L26">
            <v>8000</v>
          </cell>
          <cell r="N26">
            <v>1000</v>
          </cell>
          <cell r="P26">
            <v>1000</v>
          </cell>
          <cell r="Q26">
            <v>2000</v>
          </cell>
        </row>
        <row r="27">
          <cell r="B27">
            <v>5</v>
          </cell>
          <cell r="C27" t="str">
            <v>7TW</v>
          </cell>
          <cell r="D27" t="str">
            <v>Kawasaki</v>
          </cell>
          <cell r="E27">
            <v>33712</v>
          </cell>
          <cell r="F27">
            <v>33713</v>
          </cell>
          <cell r="G27">
            <v>2</v>
          </cell>
          <cell r="H27" t="str">
            <v>o</v>
          </cell>
          <cell r="I27">
            <v>1</v>
          </cell>
          <cell r="J27">
            <v>106.4</v>
          </cell>
          <cell r="K27">
            <v>170.2</v>
          </cell>
          <cell r="L27">
            <v>5000</v>
          </cell>
          <cell r="N27">
            <v>1000</v>
          </cell>
          <cell r="P27">
            <v>1000</v>
          </cell>
          <cell r="Q27">
            <v>1500</v>
          </cell>
        </row>
        <row r="28">
          <cell r="B28">
            <v>5</v>
          </cell>
          <cell r="C28" t="str">
            <v>7TW</v>
          </cell>
          <cell r="D28" t="str">
            <v>Kubota</v>
          </cell>
          <cell r="E28">
            <v>1025</v>
          </cell>
          <cell r="F28">
            <v>1026</v>
          </cell>
          <cell r="G28">
            <v>2</v>
          </cell>
          <cell r="H28" t="str">
            <v>o</v>
          </cell>
          <cell r="I28">
            <v>1</v>
          </cell>
          <cell r="J28">
            <v>70.8</v>
          </cell>
          <cell r="K28">
            <v>65.400000000000006</v>
          </cell>
          <cell r="L28">
            <v>8000</v>
          </cell>
          <cell r="P28">
            <v>0</v>
          </cell>
          <cell r="Q28">
            <v>4000</v>
          </cell>
        </row>
        <row r="29">
          <cell r="B29">
            <v>6</v>
          </cell>
          <cell r="C29" t="str">
            <v>3LC</v>
          </cell>
          <cell r="D29" t="str">
            <v>Std.micro</v>
          </cell>
          <cell r="E29">
            <v>33036</v>
          </cell>
          <cell r="F29">
            <v>33037</v>
          </cell>
          <cell r="G29">
            <v>2</v>
          </cell>
          <cell r="H29" t="str">
            <v>o</v>
          </cell>
          <cell r="I29">
            <v>1</v>
          </cell>
          <cell r="J29">
            <v>64</v>
          </cell>
          <cell r="K29">
            <v>125</v>
          </cell>
          <cell r="L29">
            <v>1000</v>
          </cell>
          <cell r="P29">
            <v>0</v>
          </cell>
        </row>
        <row r="30">
          <cell r="B30">
            <v>8</v>
          </cell>
          <cell r="C30" t="str">
            <v>3LC</v>
          </cell>
          <cell r="D30" t="str">
            <v>Eicher canter</v>
          </cell>
          <cell r="E30">
            <v>33394</v>
          </cell>
          <cell r="F30">
            <v>33395</v>
          </cell>
          <cell r="G30">
            <v>2</v>
          </cell>
          <cell r="H30" t="str">
            <v>o</v>
          </cell>
          <cell r="I30">
            <v>1</v>
          </cell>
          <cell r="J30">
            <v>107</v>
          </cell>
          <cell r="K30">
            <v>184</v>
          </cell>
          <cell r="L30">
            <v>20000</v>
          </cell>
          <cell r="M30">
            <v>1000</v>
          </cell>
          <cell r="N30">
            <v>2000</v>
          </cell>
          <cell r="O30">
            <v>2000</v>
          </cell>
          <cell r="P30">
            <v>5000</v>
          </cell>
          <cell r="Q30">
            <v>5000</v>
          </cell>
        </row>
        <row r="31">
          <cell r="B31">
            <v>12</v>
          </cell>
          <cell r="C31" t="str">
            <v>5FT</v>
          </cell>
          <cell r="D31" t="str">
            <v>Escorts</v>
          </cell>
          <cell r="E31">
            <v>1074</v>
          </cell>
          <cell r="F31">
            <v>1075</v>
          </cell>
          <cell r="G31">
            <v>2</v>
          </cell>
          <cell r="H31" t="str">
            <v>o</v>
          </cell>
          <cell r="I31">
            <v>1</v>
          </cell>
          <cell r="J31">
            <v>63.2</v>
          </cell>
          <cell r="K31">
            <v>54.2</v>
          </cell>
          <cell r="L31">
            <v>24000</v>
          </cell>
          <cell r="M31">
            <v>1000</v>
          </cell>
          <cell r="N31">
            <v>2000</v>
          </cell>
          <cell r="O31">
            <v>1000</v>
          </cell>
          <cell r="P31">
            <v>4000</v>
          </cell>
          <cell r="Q31">
            <v>6000</v>
          </cell>
        </row>
        <row r="32">
          <cell r="B32">
            <v>14</v>
          </cell>
          <cell r="C32" t="str">
            <v>6ST</v>
          </cell>
          <cell r="D32" t="str">
            <v>Grvs Villiers Mk12</v>
          </cell>
          <cell r="E32">
            <v>33171</v>
          </cell>
          <cell r="F32">
            <v>33172</v>
          </cell>
          <cell r="G32">
            <v>2</v>
          </cell>
          <cell r="H32" t="str">
            <v>o</v>
          </cell>
          <cell r="I32">
            <v>1</v>
          </cell>
          <cell r="J32">
            <v>42.4</v>
          </cell>
          <cell r="K32">
            <v>76.400000000000006</v>
          </cell>
          <cell r="L32">
            <v>1500</v>
          </cell>
          <cell r="P32">
            <v>0</v>
          </cell>
          <cell r="Q32">
            <v>1500</v>
          </cell>
        </row>
        <row r="33">
          <cell r="B33">
            <v>14</v>
          </cell>
          <cell r="C33" t="str">
            <v>6ST</v>
          </cell>
          <cell r="D33" t="str">
            <v>Grvs Villiers Mk25</v>
          </cell>
          <cell r="E33">
            <v>33173</v>
          </cell>
          <cell r="F33">
            <v>33174</v>
          </cell>
          <cell r="G33">
            <v>2</v>
          </cell>
          <cell r="H33" t="str">
            <v>o</v>
          </cell>
          <cell r="I33">
            <v>1</v>
          </cell>
          <cell r="J33">
            <v>47.2</v>
          </cell>
          <cell r="K33">
            <v>87.6</v>
          </cell>
          <cell r="L33">
            <v>1500</v>
          </cell>
          <cell r="P33">
            <v>0</v>
          </cell>
          <cell r="Q33">
            <v>1500</v>
          </cell>
        </row>
        <row r="34">
          <cell r="B34">
            <v>14</v>
          </cell>
          <cell r="C34" t="str">
            <v>6ST</v>
          </cell>
          <cell r="D34" t="str">
            <v>Lombardini</v>
          </cell>
          <cell r="E34">
            <v>33042</v>
          </cell>
          <cell r="F34">
            <v>33043</v>
          </cell>
          <cell r="G34">
            <v>2</v>
          </cell>
          <cell r="H34" t="str">
            <v>o</v>
          </cell>
          <cell r="I34">
            <v>1</v>
          </cell>
          <cell r="J34">
            <v>45.4</v>
          </cell>
          <cell r="K34">
            <v>95.2</v>
          </cell>
          <cell r="L34">
            <v>24000</v>
          </cell>
          <cell r="M34">
            <v>2000</v>
          </cell>
          <cell r="N34">
            <v>2000</v>
          </cell>
          <cell r="O34">
            <v>2000</v>
          </cell>
          <cell r="P34">
            <v>6000</v>
          </cell>
          <cell r="Q34">
            <v>6000</v>
          </cell>
        </row>
        <row r="35">
          <cell r="B35">
            <v>14</v>
          </cell>
          <cell r="C35" t="str">
            <v>6ST</v>
          </cell>
          <cell r="D35" t="str">
            <v>Lombardini</v>
          </cell>
          <cell r="E35">
            <v>33183</v>
          </cell>
          <cell r="F35">
            <v>33184</v>
          </cell>
          <cell r="G35">
            <v>2</v>
          </cell>
          <cell r="H35" t="str">
            <v>o</v>
          </cell>
          <cell r="I35">
            <v>1</v>
          </cell>
          <cell r="J35">
            <v>48.8</v>
          </cell>
          <cell r="K35">
            <v>96</v>
          </cell>
          <cell r="L35">
            <v>30000</v>
          </cell>
          <cell r="M35">
            <v>2500</v>
          </cell>
          <cell r="N35">
            <v>2500</v>
          </cell>
          <cell r="O35">
            <v>2500</v>
          </cell>
          <cell r="P35">
            <v>7500</v>
          </cell>
          <cell r="Q35">
            <v>7500</v>
          </cell>
        </row>
        <row r="36">
          <cell r="B36">
            <v>15</v>
          </cell>
          <cell r="C36" t="str">
            <v>5FT</v>
          </cell>
          <cell r="D36" t="str">
            <v>Gtl</v>
          </cell>
          <cell r="E36">
            <v>33088</v>
          </cell>
          <cell r="F36">
            <v>33089</v>
          </cell>
          <cell r="G36">
            <v>2</v>
          </cell>
          <cell r="H36" t="str">
            <v>o</v>
          </cell>
          <cell r="I36">
            <v>1</v>
          </cell>
          <cell r="J36">
            <v>110</v>
          </cell>
          <cell r="K36">
            <v>194.2</v>
          </cell>
          <cell r="L36">
            <v>800</v>
          </cell>
          <cell r="P36">
            <v>0</v>
          </cell>
        </row>
        <row r="37">
          <cell r="B37">
            <v>16</v>
          </cell>
          <cell r="C37" t="str">
            <v>7TW</v>
          </cell>
          <cell r="D37" t="str">
            <v>Hero honda</v>
          </cell>
          <cell r="E37">
            <v>33584</v>
          </cell>
          <cell r="F37">
            <v>33585</v>
          </cell>
          <cell r="G37">
            <v>2</v>
          </cell>
          <cell r="H37" t="str">
            <v>o</v>
          </cell>
          <cell r="I37">
            <v>1</v>
          </cell>
          <cell r="J37">
            <v>78.2</v>
          </cell>
          <cell r="K37">
            <v>171.6</v>
          </cell>
          <cell r="L37">
            <v>30000</v>
          </cell>
          <cell r="M37">
            <v>2000</v>
          </cell>
          <cell r="N37">
            <v>3000</v>
          </cell>
          <cell r="O37">
            <v>3000</v>
          </cell>
          <cell r="P37">
            <v>8000</v>
          </cell>
          <cell r="Q37">
            <v>8000</v>
          </cell>
        </row>
        <row r="38">
          <cell r="B38">
            <v>17</v>
          </cell>
          <cell r="C38" t="str">
            <v>1PC</v>
          </cell>
          <cell r="D38" t="str">
            <v>Amb petrol</v>
          </cell>
          <cell r="E38">
            <v>2850</v>
          </cell>
          <cell r="F38">
            <v>3253</v>
          </cell>
          <cell r="G38">
            <v>2</v>
          </cell>
          <cell r="H38" t="str">
            <v>o</v>
          </cell>
          <cell r="I38">
            <v>1</v>
          </cell>
          <cell r="J38">
            <v>73.2</v>
          </cell>
          <cell r="K38">
            <v>46.8</v>
          </cell>
          <cell r="L38">
            <v>65000</v>
          </cell>
          <cell r="M38">
            <v>4000</v>
          </cell>
          <cell r="N38">
            <v>4000</v>
          </cell>
          <cell r="O38">
            <v>6000</v>
          </cell>
          <cell r="P38">
            <v>14000</v>
          </cell>
          <cell r="Q38">
            <v>17000</v>
          </cell>
        </row>
        <row r="39">
          <cell r="B39">
            <v>17</v>
          </cell>
          <cell r="C39" t="str">
            <v>2UV</v>
          </cell>
          <cell r="D39" t="str">
            <v>Trek(amb.diesel)</v>
          </cell>
          <cell r="E39">
            <v>33034</v>
          </cell>
          <cell r="F39">
            <v>33035</v>
          </cell>
          <cell r="G39">
            <v>2</v>
          </cell>
          <cell r="H39" t="str">
            <v>o</v>
          </cell>
          <cell r="I39">
            <v>1</v>
          </cell>
          <cell r="J39">
            <v>48.4</v>
          </cell>
          <cell r="K39">
            <v>82</v>
          </cell>
          <cell r="L39">
            <v>108000</v>
          </cell>
          <cell r="M39">
            <v>9000</v>
          </cell>
          <cell r="N39">
            <v>9000</v>
          </cell>
          <cell r="O39">
            <v>9000</v>
          </cell>
          <cell r="P39">
            <v>27000</v>
          </cell>
          <cell r="Q39">
            <v>27000</v>
          </cell>
        </row>
        <row r="40">
          <cell r="B40">
            <v>18</v>
          </cell>
          <cell r="C40" t="str">
            <v>6ST</v>
          </cell>
          <cell r="D40" t="str">
            <v>Cummins Decomp Ex</v>
          </cell>
          <cell r="F40">
            <v>1035</v>
          </cell>
          <cell r="G40">
            <v>1</v>
          </cell>
          <cell r="H40" t="str">
            <v>o</v>
          </cell>
          <cell r="I40">
            <v>1</v>
          </cell>
          <cell r="K40">
            <v>275.60000000000002</v>
          </cell>
          <cell r="L40">
            <v>1500</v>
          </cell>
          <cell r="P40">
            <v>0</v>
          </cell>
          <cell r="Q40">
            <v>1500</v>
          </cell>
        </row>
        <row r="41">
          <cell r="B41">
            <v>18</v>
          </cell>
          <cell r="C41" t="str">
            <v>6ST</v>
          </cell>
          <cell r="D41" t="str">
            <v>Cummins K Series Ex</v>
          </cell>
          <cell r="F41">
            <v>33222</v>
          </cell>
          <cell r="G41">
            <v>1</v>
          </cell>
          <cell r="H41" t="str">
            <v>o</v>
          </cell>
          <cell r="I41">
            <v>1</v>
          </cell>
          <cell r="K41">
            <v>525</v>
          </cell>
          <cell r="L41">
            <v>2000</v>
          </cell>
          <cell r="P41">
            <v>0</v>
          </cell>
        </row>
        <row r="42">
          <cell r="B42">
            <v>18</v>
          </cell>
          <cell r="C42" t="str">
            <v>6ST</v>
          </cell>
          <cell r="D42" t="str">
            <v>Cummins K Series In</v>
          </cell>
          <cell r="E42">
            <v>33086</v>
          </cell>
          <cell r="G42">
            <v>1</v>
          </cell>
          <cell r="H42" t="str">
            <v>o</v>
          </cell>
          <cell r="I42">
            <v>1</v>
          </cell>
          <cell r="J42">
            <v>155.6</v>
          </cell>
          <cell r="K42">
            <v>0</v>
          </cell>
          <cell r="L42">
            <v>1000</v>
          </cell>
          <cell r="P42">
            <v>0</v>
          </cell>
        </row>
        <row r="43">
          <cell r="B43">
            <v>18</v>
          </cell>
          <cell r="C43" t="str">
            <v>6ST</v>
          </cell>
          <cell r="D43" t="str">
            <v>Cummins nh</v>
          </cell>
          <cell r="E43">
            <v>2965</v>
          </cell>
          <cell r="F43">
            <v>3433</v>
          </cell>
          <cell r="G43">
            <v>2</v>
          </cell>
          <cell r="H43" t="str">
            <v>o</v>
          </cell>
          <cell r="I43">
            <v>1</v>
          </cell>
          <cell r="J43">
            <v>102.4</v>
          </cell>
          <cell r="K43">
            <v>397.8</v>
          </cell>
          <cell r="L43">
            <v>20000</v>
          </cell>
          <cell r="M43">
            <v>1000</v>
          </cell>
          <cell r="N43">
            <v>1000</v>
          </cell>
          <cell r="O43">
            <v>1000</v>
          </cell>
          <cell r="P43">
            <v>3000</v>
          </cell>
          <cell r="Q43">
            <v>5000</v>
          </cell>
        </row>
        <row r="44">
          <cell r="B44">
            <v>18</v>
          </cell>
          <cell r="C44" t="str">
            <v>6ST</v>
          </cell>
          <cell r="D44" t="str">
            <v>Cummins Nt Ex</v>
          </cell>
          <cell r="F44">
            <v>3434</v>
          </cell>
          <cell r="G44">
            <v>1</v>
          </cell>
          <cell r="H44" t="str">
            <v>o</v>
          </cell>
          <cell r="I44">
            <v>1</v>
          </cell>
          <cell r="K44">
            <v>436.4</v>
          </cell>
          <cell r="L44">
            <v>1500</v>
          </cell>
          <cell r="P44">
            <v>0</v>
          </cell>
          <cell r="Q44">
            <v>1500</v>
          </cell>
        </row>
        <row r="45">
          <cell r="B45">
            <v>18</v>
          </cell>
          <cell r="C45" t="str">
            <v>6ST</v>
          </cell>
          <cell r="D45" t="str">
            <v xml:space="preserve">Kirloskar </v>
          </cell>
          <cell r="E45">
            <v>2635</v>
          </cell>
          <cell r="G45">
            <v>1</v>
          </cell>
          <cell r="H45" t="str">
            <v>o</v>
          </cell>
          <cell r="I45">
            <v>1</v>
          </cell>
          <cell r="J45">
            <v>46.8</v>
          </cell>
          <cell r="K45">
            <v>0</v>
          </cell>
          <cell r="L45">
            <v>27000</v>
          </cell>
          <cell r="M45">
            <v>5000</v>
          </cell>
          <cell r="N45">
            <v>5000</v>
          </cell>
          <cell r="O45">
            <v>5000</v>
          </cell>
          <cell r="P45">
            <v>15000</v>
          </cell>
          <cell r="Q45">
            <v>5000</v>
          </cell>
        </row>
        <row r="46">
          <cell r="B46">
            <v>19</v>
          </cell>
          <cell r="C46" t="str">
            <v>6ST</v>
          </cell>
          <cell r="D46" t="str">
            <v xml:space="preserve"> Shaktiman Veh Jbplr</v>
          </cell>
          <cell r="E46">
            <v>1005</v>
          </cell>
          <cell r="F46">
            <v>33644</v>
          </cell>
          <cell r="G46">
            <v>2</v>
          </cell>
          <cell r="H46" t="str">
            <v>o</v>
          </cell>
          <cell r="I46">
            <v>1</v>
          </cell>
          <cell r="J46">
            <v>64.2</v>
          </cell>
          <cell r="K46">
            <v>167.6</v>
          </cell>
          <cell r="L46">
            <v>4500</v>
          </cell>
          <cell r="O46">
            <v>1500</v>
          </cell>
          <cell r="P46">
            <v>1500</v>
          </cell>
        </row>
        <row r="47">
          <cell r="B47">
            <v>19</v>
          </cell>
          <cell r="C47" t="str">
            <v>6ST</v>
          </cell>
          <cell r="D47" t="str">
            <v>Nissan Veh Jbplr</v>
          </cell>
          <cell r="E47">
            <v>9344</v>
          </cell>
          <cell r="F47">
            <v>33047</v>
          </cell>
          <cell r="G47">
            <v>2</v>
          </cell>
          <cell r="H47" t="str">
            <v>o</v>
          </cell>
          <cell r="I47">
            <v>1</v>
          </cell>
          <cell r="J47">
            <v>53.2</v>
          </cell>
          <cell r="K47">
            <v>84.4</v>
          </cell>
          <cell r="L47">
            <v>1000</v>
          </cell>
          <cell r="P47">
            <v>0</v>
          </cell>
          <cell r="Q47">
            <v>1000</v>
          </cell>
        </row>
        <row r="48">
          <cell r="B48">
            <v>20</v>
          </cell>
          <cell r="C48" t="str">
            <v>5FT</v>
          </cell>
          <cell r="D48" t="str">
            <v>G(453) / HMT(5911)</v>
          </cell>
          <cell r="E48">
            <v>33054</v>
          </cell>
          <cell r="F48">
            <v>33055</v>
          </cell>
          <cell r="G48">
            <v>2</v>
          </cell>
          <cell r="H48" t="str">
            <v>o</v>
          </cell>
          <cell r="I48">
            <v>1</v>
          </cell>
          <cell r="J48">
            <v>77.599999999999994</v>
          </cell>
          <cell r="K48">
            <v>72.400000000000006</v>
          </cell>
          <cell r="L48">
            <v>30000</v>
          </cell>
          <cell r="M48">
            <v>2500</v>
          </cell>
          <cell r="N48">
            <v>2500</v>
          </cell>
          <cell r="O48">
            <v>2500</v>
          </cell>
          <cell r="P48">
            <v>7500</v>
          </cell>
          <cell r="Q48">
            <v>7500</v>
          </cell>
        </row>
        <row r="49">
          <cell r="B49">
            <v>20</v>
          </cell>
          <cell r="C49" t="str">
            <v>5FT</v>
          </cell>
          <cell r="D49" t="str">
            <v>Hmt avl</v>
          </cell>
          <cell r="E49">
            <v>36240</v>
          </cell>
          <cell r="F49">
            <v>36245</v>
          </cell>
          <cell r="G49">
            <v>2</v>
          </cell>
          <cell r="H49" t="str">
            <v>o</v>
          </cell>
          <cell r="I49">
            <v>1</v>
          </cell>
          <cell r="J49">
            <v>88.4</v>
          </cell>
          <cell r="K49">
            <v>161.80000000000001</v>
          </cell>
          <cell r="L49">
            <v>2000</v>
          </cell>
          <cell r="P49">
            <v>0</v>
          </cell>
          <cell r="Q49">
            <v>1000</v>
          </cell>
        </row>
        <row r="50">
          <cell r="B50">
            <v>25</v>
          </cell>
          <cell r="C50" t="str">
            <v>1PC</v>
          </cell>
          <cell r="D50" t="str">
            <v>Fiat  (36570/36575)</v>
          </cell>
          <cell r="E50">
            <v>3298</v>
          </cell>
          <cell r="F50">
            <v>3315</v>
          </cell>
          <cell r="G50">
            <v>2</v>
          </cell>
          <cell r="H50" t="str">
            <v>o</v>
          </cell>
          <cell r="I50">
            <v>1</v>
          </cell>
          <cell r="J50">
            <v>64</v>
          </cell>
          <cell r="K50">
            <v>41.2</v>
          </cell>
          <cell r="L50">
            <v>65000</v>
          </cell>
          <cell r="M50">
            <v>5000</v>
          </cell>
          <cell r="N50">
            <v>5000</v>
          </cell>
          <cell r="O50">
            <v>6000</v>
          </cell>
          <cell r="P50">
            <v>16000</v>
          </cell>
          <cell r="Q50">
            <v>18000</v>
          </cell>
        </row>
        <row r="51">
          <cell r="B51">
            <v>27</v>
          </cell>
          <cell r="C51" t="str">
            <v>7TW</v>
          </cell>
          <cell r="D51" t="str">
            <v>Enfield</v>
          </cell>
          <cell r="E51">
            <v>4445</v>
          </cell>
          <cell r="F51">
            <v>33722</v>
          </cell>
          <cell r="G51">
            <v>2</v>
          </cell>
          <cell r="H51" t="str">
            <v>o</v>
          </cell>
          <cell r="I51">
            <v>1</v>
          </cell>
          <cell r="J51">
            <v>47.8</v>
          </cell>
          <cell r="K51">
            <v>112.8</v>
          </cell>
          <cell r="L51">
            <v>65000</v>
          </cell>
          <cell r="M51">
            <v>5000</v>
          </cell>
          <cell r="N51">
            <v>5000</v>
          </cell>
          <cell r="O51">
            <v>6000</v>
          </cell>
          <cell r="P51">
            <v>16000</v>
          </cell>
          <cell r="Q51">
            <v>18000</v>
          </cell>
        </row>
        <row r="52">
          <cell r="B52">
            <v>27</v>
          </cell>
          <cell r="C52" t="str">
            <v>7TW</v>
          </cell>
          <cell r="D52" t="str">
            <v>Enfield tappet</v>
          </cell>
          <cell r="E52">
            <v>5003</v>
          </cell>
          <cell r="G52">
            <v>1</v>
          </cell>
          <cell r="H52" t="str">
            <v>o</v>
          </cell>
          <cell r="I52">
            <v>1</v>
          </cell>
          <cell r="J52">
            <v>33</v>
          </cell>
          <cell r="K52">
            <v>0</v>
          </cell>
          <cell r="L52">
            <v>15000</v>
          </cell>
          <cell r="N52">
            <v>2000</v>
          </cell>
          <cell r="O52">
            <v>2000</v>
          </cell>
          <cell r="P52">
            <v>4000</v>
          </cell>
          <cell r="Q52">
            <v>3000</v>
          </cell>
        </row>
        <row r="53">
          <cell r="B53">
            <v>29</v>
          </cell>
          <cell r="C53" t="str">
            <v>5FT</v>
          </cell>
          <cell r="D53" t="str">
            <v>Mf 135/t afes3/s4</v>
          </cell>
          <cell r="E53">
            <v>3363</v>
          </cell>
          <cell r="F53">
            <v>3364</v>
          </cell>
          <cell r="G53">
            <v>2</v>
          </cell>
          <cell r="H53" t="str">
            <v>o</v>
          </cell>
          <cell r="I53">
            <v>1</v>
          </cell>
          <cell r="J53">
            <v>29.2</v>
          </cell>
          <cell r="K53">
            <v>43</v>
          </cell>
          <cell r="L53">
            <v>75000</v>
          </cell>
          <cell r="M53">
            <v>6000</v>
          </cell>
          <cell r="N53">
            <v>6000</v>
          </cell>
          <cell r="O53">
            <v>6000</v>
          </cell>
          <cell r="P53">
            <v>18000</v>
          </cell>
          <cell r="Q53">
            <v>18000</v>
          </cell>
        </row>
        <row r="54">
          <cell r="B54">
            <v>29</v>
          </cell>
          <cell r="C54" t="str">
            <v>5FT</v>
          </cell>
          <cell r="D54" t="str">
            <v>P3 over size</v>
          </cell>
          <cell r="E54">
            <v>42076</v>
          </cell>
          <cell r="F54">
            <v>42077</v>
          </cell>
          <cell r="G54">
            <v>2</v>
          </cell>
          <cell r="H54" t="str">
            <v>o</v>
          </cell>
          <cell r="I54">
            <v>1</v>
          </cell>
          <cell r="J54">
            <v>30</v>
          </cell>
          <cell r="K54">
            <v>42</v>
          </cell>
          <cell r="L54">
            <v>6000</v>
          </cell>
          <cell r="N54">
            <v>1500</v>
          </cell>
          <cell r="P54">
            <v>1500</v>
          </cell>
          <cell r="Q54">
            <v>1500</v>
          </cell>
        </row>
        <row r="55">
          <cell r="B55">
            <v>29</v>
          </cell>
          <cell r="C55" t="str">
            <v>5FT</v>
          </cell>
          <cell r="D55" t="str">
            <v>Perkins  p6/354</v>
          </cell>
          <cell r="E55">
            <v>3365</v>
          </cell>
          <cell r="F55">
            <v>34101</v>
          </cell>
          <cell r="G55">
            <v>2</v>
          </cell>
          <cell r="H55" t="str">
            <v>o</v>
          </cell>
          <cell r="I55">
            <v>1</v>
          </cell>
          <cell r="J55">
            <v>41</v>
          </cell>
          <cell r="K55">
            <v>66</v>
          </cell>
          <cell r="L55">
            <v>21000</v>
          </cell>
          <cell r="M55">
            <v>1750</v>
          </cell>
          <cell r="N55">
            <v>1750</v>
          </cell>
          <cell r="O55">
            <v>1750</v>
          </cell>
          <cell r="P55">
            <v>5250</v>
          </cell>
          <cell r="Q55">
            <v>5250</v>
          </cell>
        </row>
        <row r="56">
          <cell r="B56">
            <v>29</v>
          </cell>
          <cell r="C56" t="str">
            <v>5FT</v>
          </cell>
          <cell r="D56" t="str">
            <v>Perkins p 3</v>
          </cell>
          <cell r="E56">
            <v>2076</v>
          </cell>
          <cell r="F56">
            <v>2077</v>
          </cell>
          <cell r="G56">
            <v>2</v>
          </cell>
          <cell r="H56" t="str">
            <v>o</v>
          </cell>
          <cell r="I56">
            <v>1</v>
          </cell>
          <cell r="J56">
            <v>28.2</v>
          </cell>
          <cell r="K56">
            <v>39.4</v>
          </cell>
          <cell r="L56">
            <v>165000</v>
          </cell>
          <cell r="M56">
            <v>13750</v>
          </cell>
          <cell r="N56">
            <v>13750</v>
          </cell>
          <cell r="O56">
            <v>13750</v>
          </cell>
          <cell r="P56">
            <v>41250</v>
          </cell>
          <cell r="Q56">
            <v>41250</v>
          </cell>
        </row>
        <row r="57">
          <cell r="B57">
            <v>29</v>
          </cell>
          <cell r="C57" t="str">
            <v>5FT</v>
          </cell>
          <cell r="D57" t="str">
            <v>T a f e (s3 &amp; s4) di</v>
          </cell>
          <cell r="E57">
            <v>33507</v>
          </cell>
          <cell r="F57">
            <v>34643</v>
          </cell>
          <cell r="G57">
            <v>2</v>
          </cell>
          <cell r="H57" t="str">
            <v>o</v>
          </cell>
          <cell r="I57">
            <v>1</v>
          </cell>
          <cell r="J57">
            <v>100.8</v>
          </cell>
          <cell r="K57">
            <v>115.6</v>
          </cell>
          <cell r="L57">
            <v>6000</v>
          </cell>
          <cell r="O57">
            <v>1500</v>
          </cell>
          <cell r="P57">
            <v>1500</v>
          </cell>
        </row>
        <row r="58">
          <cell r="B58">
            <v>80</v>
          </cell>
          <cell r="C58" t="str">
            <v>1PC</v>
          </cell>
          <cell r="D58" t="str">
            <v>Std.-20</v>
          </cell>
          <cell r="E58">
            <v>1016</v>
          </cell>
          <cell r="F58">
            <v>2682</v>
          </cell>
          <cell r="G58">
            <v>2</v>
          </cell>
          <cell r="H58" t="str">
            <v>o</v>
          </cell>
          <cell r="I58">
            <v>1</v>
          </cell>
          <cell r="J58">
            <v>83</v>
          </cell>
          <cell r="K58">
            <v>69</v>
          </cell>
          <cell r="L58">
            <v>800</v>
          </cell>
          <cell r="P58">
            <v>0</v>
          </cell>
        </row>
        <row r="59">
          <cell r="B59">
            <v>91</v>
          </cell>
          <cell r="C59" t="str">
            <v>4MH</v>
          </cell>
          <cell r="D59" t="str">
            <v>Rus. Byelarus</v>
          </cell>
          <cell r="E59" t="str">
            <v>1065A</v>
          </cell>
          <cell r="F59" t="str">
            <v>1066A</v>
          </cell>
          <cell r="G59">
            <v>2</v>
          </cell>
          <cell r="H59" t="str">
            <v>o</v>
          </cell>
          <cell r="I59">
            <v>1</v>
          </cell>
          <cell r="J59">
            <v>80</v>
          </cell>
          <cell r="K59">
            <v>72</v>
          </cell>
          <cell r="L59">
            <v>2000</v>
          </cell>
          <cell r="O59">
            <v>1000</v>
          </cell>
          <cell r="P59">
            <v>1000</v>
          </cell>
        </row>
        <row r="60">
          <cell r="B60">
            <v>92</v>
          </cell>
          <cell r="C60" t="str">
            <v>5FT</v>
          </cell>
          <cell r="D60" t="str">
            <v>Rom. Tractor</v>
          </cell>
          <cell r="E60">
            <v>1070</v>
          </cell>
          <cell r="F60">
            <v>1071</v>
          </cell>
          <cell r="G60">
            <v>2</v>
          </cell>
          <cell r="H60" t="str">
            <v>o</v>
          </cell>
          <cell r="I60">
            <v>1</v>
          </cell>
          <cell r="J60">
            <v>99.2</v>
          </cell>
          <cell r="K60">
            <v>93.8</v>
          </cell>
          <cell r="L60">
            <v>400</v>
          </cell>
          <cell r="P60">
            <v>0</v>
          </cell>
        </row>
        <row r="61">
          <cell r="B61">
            <v>93</v>
          </cell>
          <cell r="C61" t="str">
            <v>5FT</v>
          </cell>
          <cell r="D61" t="str">
            <v>Auto tractor</v>
          </cell>
          <cell r="E61">
            <v>34945</v>
          </cell>
          <cell r="F61">
            <v>34946</v>
          </cell>
          <cell r="G61">
            <v>2</v>
          </cell>
          <cell r="H61" t="str">
            <v>o</v>
          </cell>
          <cell r="I61">
            <v>1</v>
          </cell>
          <cell r="J61">
            <v>65.2</v>
          </cell>
          <cell r="K61">
            <v>68.2</v>
          </cell>
          <cell r="L61">
            <v>800</v>
          </cell>
          <cell r="P61">
            <v>0</v>
          </cell>
          <cell r="Q61">
            <v>800</v>
          </cell>
        </row>
        <row r="62">
          <cell r="B62">
            <v>94</v>
          </cell>
          <cell r="C62" t="str">
            <v>5FT</v>
          </cell>
          <cell r="D62" t="str">
            <v>Vst tiller</v>
          </cell>
          <cell r="E62">
            <v>1081</v>
          </cell>
          <cell r="F62">
            <v>1082</v>
          </cell>
          <cell r="G62">
            <v>2</v>
          </cell>
          <cell r="H62" t="str">
            <v>o</v>
          </cell>
          <cell r="I62">
            <v>1</v>
          </cell>
          <cell r="J62">
            <v>64.599999999999994</v>
          </cell>
          <cell r="K62">
            <v>104.8</v>
          </cell>
          <cell r="L62">
            <v>6000</v>
          </cell>
          <cell r="P62">
            <v>0</v>
          </cell>
          <cell r="Q62">
            <v>2000</v>
          </cell>
        </row>
        <row r="63">
          <cell r="B63">
            <v>94</v>
          </cell>
          <cell r="C63" t="str">
            <v>5FT</v>
          </cell>
          <cell r="D63" t="str">
            <v>Vst wtr cooled</v>
          </cell>
          <cell r="E63">
            <v>33457</v>
          </cell>
          <cell r="F63">
            <v>33458</v>
          </cell>
          <cell r="G63">
            <v>2</v>
          </cell>
          <cell r="H63" t="str">
            <v>o</v>
          </cell>
          <cell r="I63">
            <v>1</v>
          </cell>
          <cell r="J63">
            <v>76.2</v>
          </cell>
          <cell r="K63">
            <v>132.19999999999999</v>
          </cell>
          <cell r="L63">
            <v>6000</v>
          </cell>
          <cell r="P63">
            <v>0</v>
          </cell>
          <cell r="Q63">
            <v>2000</v>
          </cell>
        </row>
        <row r="64">
          <cell r="B64">
            <v>1</v>
          </cell>
          <cell r="C64" t="str">
            <v>4MH</v>
          </cell>
          <cell r="D64" t="str">
            <v>Tata</v>
          </cell>
          <cell r="E64">
            <v>1003</v>
          </cell>
          <cell r="F64">
            <v>1004</v>
          </cell>
          <cell r="G64">
            <v>2</v>
          </cell>
          <cell r="H64" t="str">
            <v>o</v>
          </cell>
          <cell r="I64">
            <v>2</v>
          </cell>
          <cell r="J64">
            <v>75.2</v>
          </cell>
          <cell r="K64">
            <v>98.8</v>
          </cell>
          <cell r="L64">
            <v>24000</v>
          </cell>
          <cell r="N64">
            <v>3000</v>
          </cell>
          <cell r="O64">
            <v>3000</v>
          </cell>
          <cell r="P64">
            <v>6000</v>
          </cell>
          <cell r="Q64">
            <v>6000</v>
          </cell>
        </row>
        <row r="65">
          <cell r="B65">
            <v>1</v>
          </cell>
          <cell r="C65" t="str">
            <v>4MH</v>
          </cell>
          <cell r="D65" t="str">
            <v>Tata</v>
          </cell>
          <cell r="E65">
            <v>39590</v>
          </cell>
          <cell r="F65">
            <v>39595</v>
          </cell>
          <cell r="G65">
            <v>2</v>
          </cell>
          <cell r="H65" t="str">
            <v>o</v>
          </cell>
          <cell r="I65">
            <v>2</v>
          </cell>
          <cell r="J65">
            <v>141</v>
          </cell>
          <cell r="K65">
            <v>122.2</v>
          </cell>
          <cell r="L65">
            <v>40000</v>
          </cell>
          <cell r="N65">
            <v>2000</v>
          </cell>
          <cell r="O65">
            <v>2000</v>
          </cell>
          <cell r="P65">
            <v>4000</v>
          </cell>
          <cell r="Q65">
            <v>12000</v>
          </cell>
        </row>
        <row r="66">
          <cell r="B66">
            <v>1</v>
          </cell>
          <cell r="C66" t="str">
            <v>2UV</v>
          </cell>
          <cell r="D66" t="str">
            <v>Tata  4dl(206/207)</v>
          </cell>
          <cell r="E66">
            <v>33672</v>
          </cell>
          <cell r="F66">
            <v>37270</v>
          </cell>
          <cell r="G66">
            <v>2</v>
          </cell>
          <cell r="H66" t="str">
            <v>o</v>
          </cell>
          <cell r="I66">
            <v>2</v>
          </cell>
          <cell r="J66">
            <v>99.4</v>
          </cell>
          <cell r="K66">
            <v>68.599999999999994</v>
          </cell>
          <cell r="L66">
            <v>72000</v>
          </cell>
          <cell r="N66">
            <v>2000</v>
          </cell>
          <cell r="O66">
            <v>4000</v>
          </cell>
          <cell r="P66">
            <v>6000</v>
          </cell>
          <cell r="Q66">
            <v>18000</v>
          </cell>
        </row>
        <row r="67">
          <cell r="B67">
            <v>2</v>
          </cell>
          <cell r="C67" t="str">
            <v>4MH</v>
          </cell>
          <cell r="D67" t="str">
            <v>Leyland 370</v>
          </cell>
          <cell r="E67">
            <v>33045</v>
          </cell>
          <cell r="F67">
            <v>33046</v>
          </cell>
          <cell r="G67">
            <v>2</v>
          </cell>
          <cell r="H67" t="str">
            <v>o</v>
          </cell>
          <cell r="I67">
            <v>2</v>
          </cell>
          <cell r="J67">
            <v>149</v>
          </cell>
          <cell r="K67">
            <v>266</v>
          </cell>
          <cell r="L67">
            <v>14800</v>
          </cell>
          <cell r="N67">
            <v>1000</v>
          </cell>
          <cell r="O67">
            <v>3000</v>
          </cell>
          <cell r="P67">
            <v>4000</v>
          </cell>
          <cell r="Q67">
            <v>3300</v>
          </cell>
        </row>
        <row r="68">
          <cell r="B68">
            <v>2</v>
          </cell>
          <cell r="C68" t="str">
            <v>4MH</v>
          </cell>
          <cell r="D68" t="str">
            <v>Leyland 411</v>
          </cell>
          <cell r="E68">
            <v>33040</v>
          </cell>
          <cell r="F68">
            <v>33041</v>
          </cell>
          <cell r="G68">
            <v>2</v>
          </cell>
          <cell r="H68" t="str">
            <v>o</v>
          </cell>
          <cell r="I68">
            <v>2</v>
          </cell>
          <cell r="J68">
            <v>271.39999999999998</v>
          </cell>
          <cell r="K68">
            <v>274.39999999999998</v>
          </cell>
          <cell r="L68">
            <v>2400</v>
          </cell>
          <cell r="P68">
            <v>0</v>
          </cell>
          <cell r="Q68">
            <v>2400</v>
          </cell>
        </row>
        <row r="69">
          <cell r="B69">
            <v>2</v>
          </cell>
          <cell r="C69" t="str">
            <v>4MH</v>
          </cell>
          <cell r="D69" t="str">
            <v>Leyland 411</v>
          </cell>
          <cell r="E69">
            <v>43040</v>
          </cell>
          <cell r="F69">
            <v>43041</v>
          </cell>
          <cell r="G69">
            <v>2</v>
          </cell>
          <cell r="H69" t="str">
            <v>o</v>
          </cell>
          <cell r="I69">
            <v>2</v>
          </cell>
          <cell r="J69">
            <v>229</v>
          </cell>
          <cell r="K69">
            <v>274.39999999999998</v>
          </cell>
          <cell r="L69">
            <v>41500</v>
          </cell>
          <cell r="N69">
            <v>1500</v>
          </cell>
          <cell r="O69">
            <v>4000</v>
          </cell>
          <cell r="P69">
            <v>5500</v>
          </cell>
          <cell r="Q69">
            <v>12000</v>
          </cell>
        </row>
        <row r="70">
          <cell r="B70">
            <v>4</v>
          </cell>
          <cell r="C70" t="str">
            <v>3LC</v>
          </cell>
          <cell r="D70" t="str">
            <v>Allwyn nissan</v>
          </cell>
          <cell r="E70">
            <v>33324</v>
          </cell>
          <cell r="F70">
            <v>33325</v>
          </cell>
          <cell r="G70">
            <v>2</v>
          </cell>
          <cell r="H70" t="str">
            <v>o</v>
          </cell>
          <cell r="I70">
            <v>2</v>
          </cell>
          <cell r="J70">
            <v>108</v>
          </cell>
          <cell r="K70">
            <v>266.39999999999998</v>
          </cell>
          <cell r="L70">
            <v>2000</v>
          </cell>
          <cell r="P70">
            <v>0</v>
          </cell>
        </row>
        <row r="71">
          <cell r="B71">
            <v>4</v>
          </cell>
          <cell r="C71" t="str">
            <v>5FT</v>
          </cell>
          <cell r="D71" t="str">
            <v>Int  b-275</v>
          </cell>
          <cell r="E71">
            <v>2894</v>
          </cell>
          <cell r="F71">
            <v>3649</v>
          </cell>
          <cell r="G71">
            <v>2</v>
          </cell>
          <cell r="H71" t="str">
            <v>o</v>
          </cell>
          <cell r="I71">
            <v>2</v>
          </cell>
          <cell r="J71">
            <v>39</v>
          </cell>
          <cell r="K71">
            <v>87</v>
          </cell>
          <cell r="L71">
            <v>55000</v>
          </cell>
          <cell r="N71">
            <v>5000</v>
          </cell>
          <cell r="O71">
            <v>5000</v>
          </cell>
          <cell r="P71">
            <v>10000</v>
          </cell>
          <cell r="Q71">
            <v>15000</v>
          </cell>
        </row>
        <row r="72">
          <cell r="B72">
            <v>4</v>
          </cell>
          <cell r="C72" t="str">
            <v>5FT</v>
          </cell>
          <cell r="D72" t="str">
            <v>M &amp; m  avl  (di)</v>
          </cell>
          <cell r="E72">
            <v>33642</v>
          </cell>
          <cell r="F72">
            <v>33643</v>
          </cell>
          <cell r="G72">
            <v>2</v>
          </cell>
          <cell r="H72" t="str">
            <v>o</v>
          </cell>
          <cell r="I72">
            <v>2</v>
          </cell>
          <cell r="J72">
            <v>62.2</v>
          </cell>
          <cell r="K72">
            <v>115.6</v>
          </cell>
          <cell r="L72">
            <v>35000</v>
          </cell>
          <cell r="N72">
            <v>2000</v>
          </cell>
          <cell r="O72">
            <v>3000</v>
          </cell>
          <cell r="P72">
            <v>5000</v>
          </cell>
          <cell r="Q72">
            <v>10000</v>
          </cell>
        </row>
        <row r="73">
          <cell r="B73">
            <v>6</v>
          </cell>
          <cell r="C73" t="str">
            <v>3LC</v>
          </cell>
          <cell r="D73" t="str">
            <v>Bajaj</v>
          </cell>
          <cell r="E73">
            <v>1072</v>
          </cell>
          <cell r="F73">
            <v>1073</v>
          </cell>
          <cell r="G73">
            <v>2</v>
          </cell>
          <cell r="H73" t="str">
            <v>o</v>
          </cell>
          <cell r="I73">
            <v>2</v>
          </cell>
          <cell r="J73">
            <v>58.6</v>
          </cell>
          <cell r="K73">
            <v>99</v>
          </cell>
          <cell r="L73">
            <v>70000</v>
          </cell>
          <cell r="N73">
            <v>4000</v>
          </cell>
          <cell r="O73">
            <v>6000</v>
          </cell>
          <cell r="P73">
            <v>10000</v>
          </cell>
          <cell r="Q73">
            <v>20000</v>
          </cell>
        </row>
        <row r="74">
          <cell r="B74">
            <v>6</v>
          </cell>
          <cell r="C74" t="str">
            <v>3LC</v>
          </cell>
          <cell r="D74" t="str">
            <v>Om 616</v>
          </cell>
          <cell r="E74">
            <v>35017</v>
          </cell>
          <cell r="F74">
            <v>35018</v>
          </cell>
          <cell r="G74">
            <v>2</v>
          </cell>
          <cell r="H74" t="str">
            <v>o</v>
          </cell>
          <cell r="I74">
            <v>2</v>
          </cell>
          <cell r="J74">
            <v>82.8</v>
          </cell>
          <cell r="K74">
            <v>537</v>
          </cell>
          <cell r="L74">
            <v>20000</v>
          </cell>
          <cell r="N74">
            <v>1000</v>
          </cell>
          <cell r="O74">
            <v>1000</v>
          </cell>
          <cell r="P74">
            <v>2000</v>
          </cell>
          <cell r="Q74">
            <v>6000</v>
          </cell>
        </row>
        <row r="75">
          <cell r="B75">
            <v>9</v>
          </cell>
          <cell r="C75" t="str">
            <v>5FT</v>
          </cell>
          <cell r="D75" t="str">
            <v>Eicher</v>
          </cell>
          <cell r="E75">
            <v>33175</v>
          </cell>
          <cell r="F75">
            <v>33176</v>
          </cell>
          <cell r="G75">
            <v>2</v>
          </cell>
          <cell r="H75" t="str">
            <v>o</v>
          </cell>
          <cell r="I75">
            <v>2</v>
          </cell>
          <cell r="J75">
            <v>91</v>
          </cell>
          <cell r="K75">
            <v>85</v>
          </cell>
          <cell r="L75">
            <v>1500</v>
          </cell>
          <cell r="P75">
            <v>0</v>
          </cell>
        </row>
        <row r="76">
          <cell r="B76">
            <v>12</v>
          </cell>
          <cell r="C76" t="str">
            <v>5FT</v>
          </cell>
          <cell r="D76" t="str">
            <v>Escorts S312</v>
          </cell>
          <cell r="E76">
            <v>40110</v>
          </cell>
          <cell r="F76">
            <v>40115</v>
          </cell>
          <cell r="G76">
            <v>2</v>
          </cell>
          <cell r="H76" t="str">
            <v>o</v>
          </cell>
          <cell r="I76">
            <v>2</v>
          </cell>
          <cell r="J76">
            <v>81.599999999999994</v>
          </cell>
          <cell r="K76">
            <v>126</v>
          </cell>
          <cell r="L76">
            <v>5000</v>
          </cell>
          <cell r="P76">
            <v>0</v>
          </cell>
          <cell r="Q76">
            <v>1000</v>
          </cell>
        </row>
        <row r="77">
          <cell r="B77">
            <v>12</v>
          </cell>
          <cell r="C77" t="str">
            <v>5FT</v>
          </cell>
          <cell r="D77" t="str">
            <v>Escorts s-312d</v>
          </cell>
          <cell r="E77">
            <v>33379</v>
          </cell>
          <cell r="F77">
            <v>33611</v>
          </cell>
          <cell r="G77">
            <v>2</v>
          </cell>
          <cell r="H77" t="str">
            <v>o</v>
          </cell>
          <cell r="I77">
            <v>2</v>
          </cell>
          <cell r="J77">
            <v>126</v>
          </cell>
          <cell r="K77">
            <v>81.599999999999994</v>
          </cell>
          <cell r="L77">
            <v>5000</v>
          </cell>
          <cell r="P77">
            <v>0</v>
          </cell>
          <cell r="Q77">
            <v>1000</v>
          </cell>
        </row>
        <row r="78">
          <cell r="B78">
            <v>17</v>
          </cell>
          <cell r="C78" t="str">
            <v>5FT</v>
          </cell>
          <cell r="D78" t="str">
            <v>Hind super</v>
          </cell>
          <cell r="E78">
            <v>1059</v>
          </cell>
          <cell r="F78">
            <v>1060</v>
          </cell>
          <cell r="G78">
            <v>2</v>
          </cell>
          <cell r="H78" t="str">
            <v>o</v>
          </cell>
          <cell r="I78">
            <v>2</v>
          </cell>
          <cell r="J78">
            <v>81</v>
          </cell>
          <cell r="K78">
            <v>81</v>
          </cell>
          <cell r="L78">
            <v>20000</v>
          </cell>
          <cell r="N78">
            <v>1000</v>
          </cell>
          <cell r="O78">
            <v>1000</v>
          </cell>
          <cell r="P78">
            <v>2000</v>
          </cell>
          <cell r="Q78">
            <v>6000</v>
          </cell>
        </row>
        <row r="79">
          <cell r="B79">
            <v>17</v>
          </cell>
          <cell r="C79" t="str">
            <v>1PC</v>
          </cell>
          <cell r="D79" t="str">
            <v>Hind. Isuzu</v>
          </cell>
          <cell r="E79">
            <v>33464</v>
          </cell>
          <cell r="F79">
            <v>33465</v>
          </cell>
          <cell r="G79">
            <v>2</v>
          </cell>
          <cell r="H79" t="str">
            <v>o</v>
          </cell>
          <cell r="I79">
            <v>2</v>
          </cell>
          <cell r="J79">
            <v>82.2</v>
          </cell>
          <cell r="K79">
            <v>256.60000000000002</v>
          </cell>
          <cell r="L79">
            <v>1000</v>
          </cell>
          <cell r="P79">
            <v>0</v>
          </cell>
        </row>
        <row r="80">
          <cell r="B80">
            <v>17</v>
          </cell>
          <cell r="C80" t="str">
            <v>1PC</v>
          </cell>
          <cell r="D80" t="str">
            <v>Hind.isuzu diesel</v>
          </cell>
          <cell r="E80">
            <v>33754</v>
          </cell>
          <cell r="F80">
            <v>33755</v>
          </cell>
          <cell r="G80">
            <v>2</v>
          </cell>
          <cell r="H80" t="str">
            <v>o</v>
          </cell>
          <cell r="I80">
            <v>2</v>
          </cell>
          <cell r="J80">
            <v>350</v>
          </cell>
          <cell r="K80">
            <v>336.8</v>
          </cell>
          <cell r="L80">
            <v>400</v>
          </cell>
          <cell r="P80">
            <v>0</v>
          </cell>
          <cell r="Q80">
            <v>400</v>
          </cell>
        </row>
        <row r="81">
          <cell r="B81">
            <v>18</v>
          </cell>
          <cell r="C81" t="str">
            <v>6ST</v>
          </cell>
          <cell r="D81" t="str">
            <v>K H D</v>
          </cell>
          <cell r="E81">
            <v>1021</v>
          </cell>
          <cell r="F81">
            <v>1022</v>
          </cell>
          <cell r="G81">
            <v>2</v>
          </cell>
          <cell r="H81" t="str">
            <v>o</v>
          </cell>
          <cell r="I81">
            <v>2</v>
          </cell>
          <cell r="J81">
            <v>75.8</v>
          </cell>
          <cell r="K81">
            <v>139.19999999999999</v>
          </cell>
          <cell r="L81">
            <v>400</v>
          </cell>
          <cell r="P81">
            <v>0</v>
          </cell>
          <cell r="Q81">
            <v>400</v>
          </cell>
        </row>
        <row r="82">
          <cell r="B82">
            <v>18</v>
          </cell>
          <cell r="C82" t="str">
            <v>6ST</v>
          </cell>
          <cell r="D82" t="str">
            <v>Kirloskar RA</v>
          </cell>
          <cell r="E82">
            <v>33217</v>
          </cell>
          <cell r="F82">
            <v>33218</v>
          </cell>
          <cell r="G82">
            <v>2</v>
          </cell>
          <cell r="H82" t="str">
            <v>o</v>
          </cell>
          <cell r="I82">
            <v>2</v>
          </cell>
          <cell r="J82">
            <v>68.400000000000006</v>
          </cell>
          <cell r="K82">
            <v>131.6</v>
          </cell>
          <cell r="L82">
            <v>3000</v>
          </cell>
          <cell r="P82">
            <v>0</v>
          </cell>
          <cell r="Q82">
            <v>1000</v>
          </cell>
        </row>
        <row r="83">
          <cell r="B83">
            <v>25</v>
          </cell>
          <cell r="C83" t="str">
            <v>1PC</v>
          </cell>
          <cell r="D83" t="str">
            <v>P P diesel</v>
          </cell>
          <cell r="E83">
            <v>33688</v>
          </cell>
          <cell r="F83">
            <v>33689</v>
          </cell>
          <cell r="G83">
            <v>2</v>
          </cell>
          <cell r="H83" t="str">
            <v>o</v>
          </cell>
          <cell r="I83">
            <v>2</v>
          </cell>
          <cell r="J83">
            <v>64.2</v>
          </cell>
          <cell r="K83">
            <v>227.4</v>
          </cell>
          <cell r="L83">
            <v>25000</v>
          </cell>
          <cell r="O83">
            <v>1000</v>
          </cell>
          <cell r="P83">
            <v>1000</v>
          </cell>
          <cell r="Q83">
            <v>6000</v>
          </cell>
        </row>
        <row r="84">
          <cell r="B84">
            <v>25</v>
          </cell>
          <cell r="C84" t="str">
            <v>1PC</v>
          </cell>
          <cell r="D84" t="str">
            <v>Premier 118 NE</v>
          </cell>
          <cell r="E84">
            <v>33348</v>
          </cell>
          <cell r="F84">
            <v>33349</v>
          </cell>
          <cell r="G84">
            <v>2</v>
          </cell>
          <cell r="H84" t="str">
            <v>o</v>
          </cell>
          <cell r="I84">
            <v>2</v>
          </cell>
          <cell r="J84">
            <v>69.8</v>
          </cell>
          <cell r="K84">
            <v>228.4</v>
          </cell>
          <cell r="L84">
            <v>500</v>
          </cell>
          <cell r="P84">
            <v>0</v>
          </cell>
        </row>
        <row r="85">
          <cell r="B85">
            <v>29</v>
          </cell>
          <cell r="C85" t="str">
            <v>5FT</v>
          </cell>
          <cell r="D85" t="str">
            <v>Perkins P3</v>
          </cell>
          <cell r="E85">
            <v>2076</v>
          </cell>
          <cell r="F85">
            <v>2077</v>
          </cell>
          <cell r="G85">
            <v>2</v>
          </cell>
          <cell r="H85" t="str">
            <v>o</v>
          </cell>
          <cell r="I85">
            <v>2</v>
          </cell>
          <cell r="J85">
            <v>28.2</v>
          </cell>
          <cell r="K85">
            <v>39.4</v>
          </cell>
          <cell r="L85">
            <v>27300</v>
          </cell>
          <cell r="N85">
            <v>2400</v>
          </cell>
          <cell r="O85">
            <v>2400</v>
          </cell>
          <cell r="P85">
            <v>4800</v>
          </cell>
          <cell r="Q85">
            <v>7500</v>
          </cell>
        </row>
        <row r="86">
          <cell r="B86">
            <v>30</v>
          </cell>
          <cell r="C86" t="str">
            <v>3LC</v>
          </cell>
          <cell r="D86" t="str">
            <v>Swaraj mazda</v>
          </cell>
          <cell r="E86">
            <v>33320</v>
          </cell>
          <cell r="F86">
            <v>33321</v>
          </cell>
          <cell r="G86">
            <v>2</v>
          </cell>
          <cell r="H86" t="str">
            <v>o</v>
          </cell>
          <cell r="I86">
            <v>2</v>
          </cell>
          <cell r="J86">
            <v>108.6</v>
          </cell>
          <cell r="K86">
            <v>157.4</v>
          </cell>
          <cell r="L86">
            <v>3400</v>
          </cell>
          <cell r="P86">
            <v>0</v>
          </cell>
          <cell r="Q86">
            <v>900</v>
          </cell>
        </row>
        <row r="87">
          <cell r="B87">
            <v>81</v>
          </cell>
          <cell r="C87" t="str">
            <v>3LC</v>
          </cell>
          <cell r="D87" t="str">
            <v>D c m toyota</v>
          </cell>
          <cell r="E87">
            <v>33760</v>
          </cell>
          <cell r="F87">
            <v>33761</v>
          </cell>
          <cell r="G87">
            <v>2</v>
          </cell>
          <cell r="H87" t="str">
            <v>o</v>
          </cell>
          <cell r="I87">
            <v>2</v>
          </cell>
          <cell r="J87">
            <v>217.8</v>
          </cell>
          <cell r="K87">
            <v>189</v>
          </cell>
          <cell r="L87">
            <v>2500</v>
          </cell>
          <cell r="P87">
            <v>0</v>
          </cell>
          <cell r="Q87">
            <v>800</v>
          </cell>
        </row>
        <row r="88">
          <cell r="B88">
            <v>95</v>
          </cell>
          <cell r="C88" t="str">
            <v>6ST</v>
          </cell>
          <cell r="D88" t="str">
            <v>R &amp; H M W M</v>
          </cell>
          <cell r="E88">
            <v>33031</v>
          </cell>
          <cell r="G88">
            <v>1</v>
          </cell>
          <cell r="H88" t="str">
            <v>o</v>
          </cell>
          <cell r="I88">
            <v>2</v>
          </cell>
          <cell r="J88">
            <v>231.2</v>
          </cell>
          <cell r="K88">
            <v>0</v>
          </cell>
          <cell r="L88">
            <v>800</v>
          </cell>
          <cell r="P88">
            <v>0</v>
          </cell>
        </row>
        <row r="89">
          <cell r="B89">
            <v>1</v>
          </cell>
          <cell r="C89" t="str">
            <v>4MH</v>
          </cell>
          <cell r="D89" t="str">
            <v>Tata</v>
          </cell>
          <cell r="E89">
            <v>1001</v>
          </cell>
          <cell r="F89">
            <v>1002</v>
          </cell>
          <cell r="G89">
            <v>2</v>
          </cell>
          <cell r="H89" t="str">
            <v>o</v>
          </cell>
          <cell r="I89">
            <v>4</v>
          </cell>
          <cell r="J89">
            <v>32.799999999999997</v>
          </cell>
          <cell r="K89">
            <v>51.2</v>
          </cell>
          <cell r="L89">
            <v>24000</v>
          </cell>
          <cell r="M89">
            <v>1500</v>
          </cell>
          <cell r="N89">
            <v>1500</v>
          </cell>
          <cell r="O89">
            <v>1500</v>
          </cell>
          <cell r="P89">
            <v>4500</v>
          </cell>
          <cell r="Q89">
            <v>6500</v>
          </cell>
        </row>
        <row r="90">
          <cell r="B90">
            <v>1</v>
          </cell>
          <cell r="C90" t="str">
            <v>4MH</v>
          </cell>
          <cell r="D90" t="str">
            <v>Tata - tuff</v>
          </cell>
          <cell r="E90">
            <v>2001</v>
          </cell>
          <cell r="F90">
            <v>2002</v>
          </cell>
          <cell r="G90">
            <v>2</v>
          </cell>
          <cell r="H90" t="str">
            <v>o</v>
          </cell>
          <cell r="I90">
            <v>4</v>
          </cell>
          <cell r="J90">
            <v>45.4</v>
          </cell>
          <cell r="K90">
            <v>58.6</v>
          </cell>
          <cell r="L90">
            <v>62000</v>
          </cell>
          <cell r="M90">
            <v>4500</v>
          </cell>
          <cell r="N90">
            <v>4500</v>
          </cell>
          <cell r="O90">
            <v>4500</v>
          </cell>
          <cell r="P90">
            <v>13500</v>
          </cell>
          <cell r="Q90">
            <v>15000</v>
          </cell>
        </row>
        <row r="91">
          <cell r="B91">
            <v>1</v>
          </cell>
          <cell r="C91" t="str">
            <v>4MH</v>
          </cell>
          <cell r="D91" t="str">
            <v>Tata 1312</v>
          </cell>
          <cell r="E91">
            <v>1007</v>
          </cell>
          <cell r="F91">
            <v>1008</v>
          </cell>
          <cell r="G91">
            <v>2</v>
          </cell>
          <cell r="H91" t="str">
            <v>o</v>
          </cell>
          <cell r="I91">
            <v>4</v>
          </cell>
          <cell r="J91">
            <v>141</v>
          </cell>
          <cell r="K91">
            <v>122.2</v>
          </cell>
          <cell r="L91">
            <v>36000</v>
          </cell>
          <cell r="M91">
            <v>3000</v>
          </cell>
          <cell r="N91">
            <v>3000</v>
          </cell>
          <cell r="O91">
            <v>3000</v>
          </cell>
          <cell r="P91">
            <v>9000</v>
          </cell>
          <cell r="Q91">
            <v>9000</v>
          </cell>
        </row>
        <row r="92">
          <cell r="B92">
            <v>3</v>
          </cell>
          <cell r="C92" t="str">
            <v>1PC</v>
          </cell>
          <cell r="D92" t="str">
            <v>Maruti</v>
          </cell>
          <cell r="E92">
            <v>33236</v>
          </cell>
          <cell r="F92">
            <v>38375</v>
          </cell>
          <cell r="G92">
            <v>2</v>
          </cell>
          <cell r="H92" t="str">
            <v>o</v>
          </cell>
          <cell r="I92">
            <v>4</v>
          </cell>
          <cell r="J92">
            <v>65.599999999999994</v>
          </cell>
          <cell r="K92">
            <v>144.6</v>
          </cell>
          <cell r="L92">
            <v>100000</v>
          </cell>
          <cell r="M92">
            <v>8000</v>
          </cell>
          <cell r="N92">
            <v>8000</v>
          </cell>
          <cell r="O92">
            <v>8000</v>
          </cell>
          <cell r="P92">
            <v>24000</v>
          </cell>
          <cell r="Q92">
            <v>25000</v>
          </cell>
        </row>
        <row r="93">
          <cell r="B93">
            <v>10</v>
          </cell>
          <cell r="C93" t="str">
            <v>5FT</v>
          </cell>
          <cell r="D93" t="str">
            <v>Ford 3600</v>
          </cell>
          <cell r="E93">
            <v>1023</v>
          </cell>
          <cell r="F93">
            <v>1024</v>
          </cell>
          <cell r="G93">
            <v>2</v>
          </cell>
          <cell r="H93" t="str">
            <v>o</v>
          </cell>
          <cell r="I93">
            <v>4</v>
          </cell>
          <cell r="J93">
            <v>89</v>
          </cell>
          <cell r="K93">
            <v>129.4</v>
          </cell>
          <cell r="L93">
            <v>1200</v>
          </cell>
          <cell r="P93">
            <v>0</v>
          </cell>
          <cell r="Q93">
            <v>1200</v>
          </cell>
        </row>
        <row r="94">
          <cell r="B94">
            <v>10</v>
          </cell>
          <cell r="C94" t="str">
            <v>5FT</v>
          </cell>
          <cell r="D94" t="str">
            <v>Ford 3600 (o/s)</v>
          </cell>
          <cell r="E94">
            <v>1041</v>
          </cell>
          <cell r="F94">
            <v>1042</v>
          </cell>
          <cell r="G94">
            <v>2</v>
          </cell>
          <cell r="H94" t="str">
            <v>o</v>
          </cell>
          <cell r="I94">
            <v>4</v>
          </cell>
          <cell r="J94">
            <v>89.6</v>
          </cell>
          <cell r="K94">
            <v>130</v>
          </cell>
          <cell r="L94">
            <v>7500</v>
          </cell>
          <cell r="P94">
            <v>0</v>
          </cell>
          <cell r="Q94">
            <v>2500</v>
          </cell>
        </row>
        <row r="95">
          <cell r="B95">
            <v>10</v>
          </cell>
          <cell r="C95" t="str">
            <v>5FT</v>
          </cell>
          <cell r="D95" t="str">
            <v>Ford 3600 (o/s)</v>
          </cell>
          <cell r="E95">
            <v>33376</v>
          </cell>
          <cell r="F95">
            <v>33377</v>
          </cell>
          <cell r="G95">
            <v>2</v>
          </cell>
          <cell r="H95" t="str">
            <v>o</v>
          </cell>
          <cell r="I95">
            <v>4</v>
          </cell>
          <cell r="J95">
            <v>89.6</v>
          </cell>
          <cell r="K95">
            <v>131</v>
          </cell>
          <cell r="L95">
            <v>7500</v>
          </cell>
          <cell r="P95">
            <v>0</v>
          </cell>
          <cell r="Q95">
            <v>2500</v>
          </cell>
        </row>
        <row r="96">
          <cell r="B96">
            <v>10</v>
          </cell>
          <cell r="C96" t="str">
            <v>5FT</v>
          </cell>
          <cell r="D96" t="str">
            <v>Ford 3600 (o/s)</v>
          </cell>
          <cell r="E96">
            <v>1043</v>
          </cell>
          <cell r="F96">
            <v>1044</v>
          </cell>
          <cell r="G96">
            <v>2</v>
          </cell>
          <cell r="H96" t="str">
            <v>o</v>
          </cell>
          <cell r="I96">
            <v>4</v>
          </cell>
          <cell r="J96">
            <v>90.6</v>
          </cell>
          <cell r="K96">
            <v>132</v>
          </cell>
          <cell r="L96">
            <v>9000</v>
          </cell>
          <cell r="P96">
            <v>0</v>
          </cell>
          <cell r="Q96">
            <v>3000</v>
          </cell>
        </row>
        <row r="97">
          <cell r="B97">
            <v>10</v>
          </cell>
          <cell r="C97" t="str">
            <v>5FT</v>
          </cell>
          <cell r="D97" t="str">
            <v>Ford 3600 (o/s)</v>
          </cell>
          <cell r="E97">
            <v>1045</v>
          </cell>
          <cell r="F97">
            <v>1046</v>
          </cell>
          <cell r="G97">
            <v>2</v>
          </cell>
          <cell r="H97" t="str">
            <v>o</v>
          </cell>
          <cell r="I97">
            <v>4</v>
          </cell>
          <cell r="J97">
            <v>90.6</v>
          </cell>
          <cell r="K97">
            <v>133</v>
          </cell>
          <cell r="L97">
            <v>9000</v>
          </cell>
          <cell r="P97">
            <v>0</v>
          </cell>
          <cell r="Q97">
            <v>3000</v>
          </cell>
        </row>
        <row r="98">
          <cell r="B98">
            <v>10</v>
          </cell>
          <cell r="C98" t="str">
            <v>5FT</v>
          </cell>
          <cell r="D98" t="str">
            <v>Ford 3600 (o/s)</v>
          </cell>
          <cell r="E98">
            <v>33374</v>
          </cell>
          <cell r="F98">
            <v>33375</v>
          </cell>
          <cell r="G98">
            <v>2</v>
          </cell>
          <cell r="H98" t="str">
            <v>o</v>
          </cell>
          <cell r="I98">
            <v>4</v>
          </cell>
          <cell r="J98">
            <v>89.6</v>
          </cell>
          <cell r="K98">
            <v>131</v>
          </cell>
          <cell r="L98">
            <v>9000</v>
          </cell>
          <cell r="N98">
            <v>1500</v>
          </cell>
          <cell r="O98">
            <v>1500</v>
          </cell>
          <cell r="P98">
            <v>3000</v>
          </cell>
          <cell r="Q98">
            <v>3000</v>
          </cell>
        </row>
        <row r="99">
          <cell r="B99">
            <v>12</v>
          </cell>
          <cell r="C99" t="str">
            <v>5FT</v>
          </cell>
          <cell r="D99" t="str">
            <v>Escorts</v>
          </cell>
          <cell r="E99">
            <v>33251</v>
          </cell>
          <cell r="F99">
            <v>33252</v>
          </cell>
          <cell r="G99">
            <v>2</v>
          </cell>
          <cell r="H99" t="str">
            <v>o</v>
          </cell>
          <cell r="I99">
            <v>4</v>
          </cell>
          <cell r="J99">
            <v>72.400000000000006</v>
          </cell>
          <cell r="K99">
            <v>60.8</v>
          </cell>
          <cell r="L99">
            <v>8000</v>
          </cell>
          <cell r="M99">
            <v>1000</v>
          </cell>
          <cell r="N99">
            <v>1000</v>
          </cell>
          <cell r="O99">
            <v>1000</v>
          </cell>
          <cell r="P99">
            <v>3000</v>
          </cell>
          <cell r="Q99">
            <v>2000</v>
          </cell>
        </row>
        <row r="100">
          <cell r="B100">
            <v>16</v>
          </cell>
          <cell r="C100" t="str">
            <v>7TW</v>
          </cell>
          <cell r="D100" t="str">
            <v>Hero honda</v>
          </cell>
          <cell r="E100">
            <v>33584</v>
          </cell>
          <cell r="F100">
            <v>33585</v>
          </cell>
          <cell r="G100">
            <v>2</v>
          </cell>
          <cell r="H100" t="str">
            <v>o</v>
          </cell>
          <cell r="I100">
            <v>4</v>
          </cell>
          <cell r="J100">
            <v>78.2</v>
          </cell>
          <cell r="K100">
            <v>171.6</v>
          </cell>
          <cell r="L100">
            <v>33000</v>
          </cell>
          <cell r="M100">
            <v>2000</v>
          </cell>
          <cell r="N100">
            <v>3000</v>
          </cell>
          <cell r="O100">
            <v>3000</v>
          </cell>
          <cell r="P100">
            <v>8000</v>
          </cell>
          <cell r="Q100">
            <v>8000</v>
          </cell>
        </row>
        <row r="101">
          <cell r="B101">
            <v>17</v>
          </cell>
          <cell r="C101" t="str">
            <v>2UV</v>
          </cell>
          <cell r="D101" t="str">
            <v>Trek(amb.diesel)</v>
          </cell>
          <cell r="E101">
            <v>33034</v>
          </cell>
          <cell r="F101">
            <v>33035</v>
          </cell>
          <cell r="G101">
            <v>2</v>
          </cell>
          <cell r="H101" t="str">
            <v>o</v>
          </cell>
          <cell r="I101">
            <v>4</v>
          </cell>
          <cell r="J101">
            <v>48.4</v>
          </cell>
          <cell r="K101">
            <v>82</v>
          </cell>
          <cell r="L101">
            <v>36000</v>
          </cell>
          <cell r="M101">
            <v>3000</v>
          </cell>
          <cell r="N101">
            <v>3000</v>
          </cell>
          <cell r="O101">
            <v>3000</v>
          </cell>
          <cell r="P101">
            <v>9000</v>
          </cell>
          <cell r="Q101">
            <v>9000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LIAB"/>
      <sheetName val="PED"/>
      <sheetName val="EX OTHER LIAB &amp; PED"/>
      <sheetName val="JAN - AUG 2000"/>
      <sheetName val="OTHER_LIAB"/>
      <sheetName val="EX_OTHER_LIAB_&amp;_PED"/>
      <sheetName val="JAN_-_AUG_2000"/>
      <sheetName val="FRONT HUB견적가"/>
      <sheetName val="income statement input"/>
      <sheetName val="OTHER_LIAB3"/>
      <sheetName val="EX_OTHER_LIAB_&amp;_PED3"/>
      <sheetName val="JAN_-_AUG_20003"/>
      <sheetName val="FRONT_HUB견적가"/>
      <sheetName val="OTHER_LIAB1"/>
      <sheetName val="EX_OTHER_LIAB_&amp;_PED1"/>
      <sheetName val="JAN_-_AUG_20001"/>
      <sheetName val="OTHER_LIAB2"/>
      <sheetName val="EX_OTHER_LIAB_&amp;_PED2"/>
      <sheetName val="JAN_-_AUG_20002"/>
      <sheetName val="OTHER_LIAB4"/>
      <sheetName val="EX_OTHER_LIAB_&amp;_PED4"/>
      <sheetName val="JAN_-_AUG_20004"/>
      <sheetName val="FRONT_HUB견적가1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RSN_NO</v>
          </cell>
          <cell r="B1" t="str">
            <v>DATE</v>
          </cell>
          <cell r="C1" t="str">
            <v>PARTNO</v>
          </cell>
          <cell r="D1" t="str">
            <v>DESCRIPTIO</v>
          </cell>
          <cell r="E1" t="str">
            <v>DEPT</v>
          </cell>
          <cell r="F1" t="str">
            <v>FB</v>
          </cell>
          <cell r="G1" t="str">
            <v>QTY</v>
          </cell>
          <cell r="H1" t="str">
            <v>ANAL_NO</v>
          </cell>
          <cell r="I1" t="str">
            <v>LIAB</v>
          </cell>
          <cell r="J1" t="str">
            <v>IMPORT</v>
          </cell>
          <cell r="K1" t="str">
            <v>RATE</v>
          </cell>
          <cell r="L1" t="str">
            <v>VALUE(RS)</v>
          </cell>
        </row>
        <row r="2">
          <cell r="A2">
            <v>3718</v>
          </cell>
          <cell r="B2">
            <v>36738</v>
          </cell>
          <cell r="C2" t="str">
            <v>9101-422</v>
          </cell>
          <cell r="D2" t="str">
            <v>SEAT VALU</v>
          </cell>
          <cell r="E2" t="str">
            <v>F17</v>
          </cell>
          <cell r="G2">
            <v>380</v>
          </cell>
          <cell r="H2">
            <v>380</v>
          </cell>
          <cell r="I2" t="str">
            <v>07</v>
          </cell>
          <cell r="J2" t="str">
            <v>L</v>
          </cell>
          <cell r="K2">
            <v>20.66</v>
          </cell>
          <cell r="L2">
            <v>7850.8</v>
          </cell>
        </row>
        <row r="3">
          <cell r="A3">
            <v>2002</v>
          </cell>
          <cell r="B3">
            <v>36593</v>
          </cell>
          <cell r="C3" t="str">
            <v>9008-099A</v>
          </cell>
          <cell r="D3" t="str">
            <v>NOZZLE (6</v>
          </cell>
          <cell r="E3" t="str">
            <v>L02</v>
          </cell>
          <cell r="G3">
            <v>22</v>
          </cell>
          <cell r="H3">
            <v>96</v>
          </cell>
          <cell r="I3" t="str">
            <v>07</v>
          </cell>
          <cell r="J3" t="str">
            <v>I</v>
          </cell>
          <cell r="K3">
            <v>220.84</v>
          </cell>
          <cell r="L3">
            <v>4858.4800000000005</v>
          </cell>
        </row>
        <row r="4">
          <cell r="A4">
            <v>2002</v>
          </cell>
          <cell r="B4">
            <v>36593</v>
          </cell>
          <cell r="C4" t="str">
            <v>9100-711S</v>
          </cell>
          <cell r="E4" t="str">
            <v>L02</v>
          </cell>
          <cell r="G4">
            <v>4</v>
          </cell>
          <cell r="H4">
            <v>96</v>
          </cell>
          <cell r="I4" t="str">
            <v>07</v>
          </cell>
          <cell r="J4" t="str">
            <v>I</v>
          </cell>
          <cell r="K4">
            <v>0</v>
          </cell>
          <cell r="L4">
            <v>0</v>
          </cell>
        </row>
        <row r="5">
          <cell r="A5">
            <v>2002</v>
          </cell>
          <cell r="B5">
            <v>36593</v>
          </cell>
          <cell r="C5" t="str">
            <v>9103-527</v>
          </cell>
          <cell r="D5" t="str">
            <v>T P BACK</v>
          </cell>
          <cell r="E5" t="str">
            <v>L02</v>
          </cell>
          <cell r="G5">
            <v>2</v>
          </cell>
          <cell r="H5">
            <v>96</v>
          </cell>
          <cell r="I5" t="str">
            <v>07</v>
          </cell>
          <cell r="J5" t="str">
            <v>L</v>
          </cell>
          <cell r="K5">
            <v>13.94</v>
          </cell>
          <cell r="L5">
            <v>27.88</v>
          </cell>
        </row>
        <row r="6">
          <cell r="A6">
            <v>2002</v>
          </cell>
          <cell r="B6">
            <v>36593</v>
          </cell>
          <cell r="C6" t="str">
            <v>9103-823M</v>
          </cell>
          <cell r="D6" t="str">
            <v>MACHINED</v>
          </cell>
          <cell r="E6" t="str">
            <v>L02</v>
          </cell>
          <cell r="G6">
            <v>6</v>
          </cell>
          <cell r="H6">
            <v>96</v>
          </cell>
          <cell r="I6" t="str">
            <v>07</v>
          </cell>
          <cell r="J6" t="str">
            <v>L</v>
          </cell>
          <cell r="K6">
            <v>203</v>
          </cell>
          <cell r="L6">
            <v>1218</v>
          </cell>
        </row>
        <row r="7">
          <cell r="A7">
            <v>2002</v>
          </cell>
          <cell r="B7">
            <v>36593</v>
          </cell>
          <cell r="C7" t="str">
            <v>9108-073A</v>
          </cell>
          <cell r="D7" t="str">
            <v>SOLENOID</v>
          </cell>
          <cell r="E7" t="str">
            <v>L02</v>
          </cell>
          <cell r="G7">
            <v>9</v>
          </cell>
          <cell r="H7">
            <v>96</v>
          </cell>
          <cell r="I7" t="str">
            <v>07</v>
          </cell>
          <cell r="J7" t="str">
            <v>L</v>
          </cell>
          <cell r="K7">
            <v>133</v>
          </cell>
          <cell r="L7">
            <v>1197</v>
          </cell>
        </row>
        <row r="8">
          <cell r="A8">
            <v>2002</v>
          </cell>
          <cell r="B8">
            <v>36593</v>
          </cell>
          <cell r="C8" t="str">
            <v>9108-109J</v>
          </cell>
          <cell r="E8" t="str">
            <v>L01</v>
          </cell>
          <cell r="G8">
            <v>4</v>
          </cell>
          <cell r="H8">
            <v>96</v>
          </cell>
          <cell r="I8" t="str">
            <v>07</v>
          </cell>
          <cell r="J8" t="str">
            <v>L</v>
          </cell>
          <cell r="K8">
            <v>3.7</v>
          </cell>
          <cell r="L8">
            <v>14.8</v>
          </cell>
        </row>
        <row r="9">
          <cell r="A9">
            <v>4735</v>
          </cell>
          <cell r="B9">
            <v>36748</v>
          </cell>
          <cell r="C9" t="str">
            <v>5855-030</v>
          </cell>
          <cell r="D9" t="str">
            <v>NIPPLES-B</v>
          </cell>
          <cell r="E9" t="str">
            <v>J02</v>
          </cell>
          <cell r="G9">
            <v>6</v>
          </cell>
          <cell r="H9">
            <v>95</v>
          </cell>
          <cell r="I9" t="str">
            <v>07</v>
          </cell>
          <cell r="J9" t="str">
            <v>I</v>
          </cell>
          <cell r="K9">
            <v>1</v>
          </cell>
          <cell r="L9">
            <v>6</v>
          </cell>
        </row>
        <row r="10">
          <cell r="A10">
            <v>4741</v>
          </cell>
          <cell r="B10">
            <v>36756</v>
          </cell>
          <cell r="C10" t="str">
            <v>9003-299</v>
          </cell>
          <cell r="D10" t="str">
            <v>ADAPTOR P</v>
          </cell>
          <cell r="E10" t="str">
            <v>J02</v>
          </cell>
          <cell r="G10">
            <v>10</v>
          </cell>
          <cell r="H10">
            <v>95</v>
          </cell>
          <cell r="I10" t="str">
            <v>07</v>
          </cell>
          <cell r="J10" t="str">
            <v>L</v>
          </cell>
          <cell r="K10">
            <v>0.77</v>
          </cell>
          <cell r="L10">
            <v>7.7</v>
          </cell>
        </row>
        <row r="11">
          <cell r="A11">
            <v>4741</v>
          </cell>
          <cell r="B11">
            <v>36756</v>
          </cell>
          <cell r="C11" t="str">
            <v>9003-435X</v>
          </cell>
          <cell r="D11" t="str">
            <v>ADAPTOR P</v>
          </cell>
          <cell r="E11" t="str">
            <v>J02</v>
          </cell>
          <cell r="G11">
            <v>3</v>
          </cell>
          <cell r="H11">
            <v>95</v>
          </cell>
          <cell r="I11" t="str">
            <v>07</v>
          </cell>
          <cell r="J11" t="str">
            <v>I</v>
          </cell>
          <cell r="K11">
            <v>8.36</v>
          </cell>
          <cell r="L11">
            <v>25.08</v>
          </cell>
        </row>
        <row r="12">
          <cell r="A12">
            <v>4741</v>
          </cell>
          <cell r="B12">
            <v>36756</v>
          </cell>
          <cell r="C12" t="str">
            <v>9007-017A</v>
          </cell>
          <cell r="D12" t="str">
            <v>ADAPTOR P</v>
          </cell>
          <cell r="E12" t="str">
            <v>J02</v>
          </cell>
          <cell r="G12">
            <v>4</v>
          </cell>
          <cell r="H12">
            <v>95</v>
          </cell>
          <cell r="I12" t="str">
            <v>07</v>
          </cell>
          <cell r="J12" t="str">
            <v>L</v>
          </cell>
          <cell r="K12">
            <v>1</v>
          </cell>
          <cell r="L12">
            <v>4</v>
          </cell>
        </row>
        <row r="13">
          <cell r="A13">
            <v>4735</v>
          </cell>
          <cell r="B13">
            <v>36748</v>
          </cell>
          <cell r="C13" t="str">
            <v>9007-194F</v>
          </cell>
          <cell r="D13" t="str">
            <v>ADAPTOR P</v>
          </cell>
          <cell r="E13" t="str">
            <v>J02</v>
          </cell>
          <cell r="G13">
            <v>15</v>
          </cell>
          <cell r="H13">
            <v>95</v>
          </cell>
          <cell r="I13" t="str">
            <v>07</v>
          </cell>
          <cell r="J13" t="str">
            <v>I</v>
          </cell>
          <cell r="K13">
            <v>1</v>
          </cell>
          <cell r="L13">
            <v>15</v>
          </cell>
        </row>
        <row r="14">
          <cell r="A14">
            <v>4741</v>
          </cell>
          <cell r="B14">
            <v>36756</v>
          </cell>
          <cell r="C14" t="str">
            <v>9007-392A</v>
          </cell>
          <cell r="D14" t="str">
            <v>ADAPTOR P</v>
          </cell>
          <cell r="E14" t="str">
            <v>J02</v>
          </cell>
          <cell r="G14">
            <v>25</v>
          </cell>
          <cell r="H14">
            <v>95</v>
          </cell>
          <cell r="I14" t="str">
            <v>07</v>
          </cell>
          <cell r="J14" t="str">
            <v>L</v>
          </cell>
          <cell r="K14">
            <v>0.89</v>
          </cell>
          <cell r="L14">
            <v>22.25</v>
          </cell>
        </row>
        <row r="15">
          <cell r="A15">
            <v>4735</v>
          </cell>
          <cell r="B15">
            <v>36748</v>
          </cell>
          <cell r="C15" t="str">
            <v>9007-397</v>
          </cell>
          <cell r="D15" t="str">
            <v>ADAPTOR P</v>
          </cell>
          <cell r="E15" t="str">
            <v>J02</v>
          </cell>
          <cell r="G15">
            <v>12</v>
          </cell>
          <cell r="H15">
            <v>95</v>
          </cell>
          <cell r="I15" t="str">
            <v>07</v>
          </cell>
          <cell r="J15" t="str">
            <v>L</v>
          </cell>
          <cell r="K15">
            <v>0.25</v>
          </cell>
          <cell r="L15">
            <v>3</v>
          </cell>
        </row>
        <row r="16">
          <cell r="A16">
            <v>4740</v>
          </cell>
          <cell r="B16">
            <v>36756</v>
          </cell>
          <cell r="C16" t="str">
            <v>9007-397</v>
          </cell>
          <cell r="D16" t="str">
            <v>ADAPTOR P</v>
          </cell>
          <cell r="E16" t="str">
            <v>J02</v>
          </cell>
          <cell r="G16">
            <v>12</v>
          </cell>
          <cell r="H16">
            <v>95</v>
          </cell>
          <cell r="I16" t="str">
            <v>07</v>
          </cell>
          <cell r="J16" t="str">
            <v>L</v>
          </cell>
          <cell r="K16">
            <v>0.25</v>
          </cell>
          <cell r="L16">
            <v>3</v>
          </cell>
        </row>
        <row r="17">
          <cell r="A17">
            <v>4735</v>
          </cell>
          <cell r="B17">
            <v>36748</v>
          </cell>
          <cell r="C17" t="str">
            <v>9007-497A</v>
          </cell>
          <cell r="D17" t="str">
            <v>LCR NOZZL</v>
          </cell>
          <cell r="E17" t="str">
            <v>J02</v>
          </cell>
          <cell r="G17">
            <v>7</v>
          </cell>
          <cell r="H17">
            <v>95</v>
          </cell>
          <cell r="I17" t="str">
            <v>07</v>
          </cell>
          <cell r="J17" t="str">
            <v>I</v>
          </cell>
          <cell r="K17">
            <v>0.94</v>
          </cell>
          <cell r="L17">
            <v>6.58</v>
          </cell>
        </row>
        <row r="18">
          <cell r="A18">
            <v>4741</v>
          </cell>
          <cell r="B18">
            <v>36756</v>
          </cell>
          <cell r="C18" t="str">
            <v>9007-497A</v>
          </cell>
          <cell r="D18" t="str">
            <v>LCR NOZZL</v>
          </cell>
          <cell r="E18" t="str">
            <v>J02</v>
          </cell>
          <cell r="G18">
            <v>4</v>
          </cell>
          <cell r="H18">
            <v>95</v>
          </cell>
          <cell r="I18" t="str">
            <v>07</v>
          </cell>
          <cell r="J18" t="str">
            <v>I</v>
          </cell>
          <cell r="K18">
            <v>0.94</v>
          </cell>
          <cell r="L18">
            <v>3.76</v>
          </cell>
        </row>
        <row r="19">
          <cell r="A19">
            <v>4735</v>
          </cell>
          <cell r="B19">
            <v>36748</v>
          </cell>
          <cell r="C19" t="str">
            <v>9007-497A</v>
          </cell>
          <cell r="D19" t="str">
            <v>LCR NOZZL</v>
          </cell>
          <cell r="E19" t="str">
            <v>J02</v>
          </cell>
          <cell r="G19">
            <v>7</v>
          </cell>
          <cell r="H19">
            <v>95</v>
          </cell>
          <cell r="I19" t="str">
            <v>07</v>
          </cell>
          <cell r="J19" t="str">
            <v>I</v>
          </cell>
          <cell r="K19">
            <v>1</v>
          </cell>
          <cell r="L19">
            <v>7</v>
          </cell>
        </row>
        <row r="20">
          <cell r="A20">
            <v>4735</v>
          </cell>
          <cell r="B20">
            <v>36748</v>
          </cell>
          <cell r="C20" t="str">
            <v>9007-497A</v>
          </cell>
          <cell r="D20" t="str">
            <v>NOZZLE CA</v>
          </cell>
          <cell r="E20" t="str">
            <v>J02</v>
          </cell>
          <cell r="G20">
            <v>15</v>
          </cell>
          <cell r="H20">
            <v>95</v>
          </cell>
          <cell r="I20" t="str">
            <v>07</v>
          </cell>
          <cell r="J20" t="str">
            <v>I</v>
          </cell>
          <cell r="K20">
            <v>1</v>
          </cell>
          <cell r="L20">
            <v>15</v>
          </cell>
        </row>
        <row r="21">
          <cell r="A21">
            <v>4741</v>
          </cell>
          <cell r="B21">
            <v>36756</v>
          </cell>
          <cell r="C21" t="str">
            <v>9007-497A</v>
          </cell>
          <cell r="D21" t="str">
            <v>INJ.BODY</v>
          </cell>
          <cell r="E21" t="str">
            <v>J02</v>
          </cell>
          <cell r="G21">
            <v>10</v>
          </cell>
          <cell r="H21">
            <v>95</v>
          </cell>
          <cell r="I21" t="str">
            <v>07</v>
          </cell>
          <cell r="J21" t="str">
            <v>I</v>
          </cell>
          <cell r="K21">
            <v>1</v>
          </cell>
          <cell r="L21">
            <v>10</v>
          </cell>
        </row>
        <row r="22">
          <cell r="A22">
            <v>4741</v>
          </cell>
          <cell r="B22">
            <v>36756</v>
          </cell>
          <cell r="C22" t="str">
            <v>9007-497A</v>
          </cell>
          <cell r="D22" t="str">
            <v>INJ.BODY</v>
          </cell>
          <cell r="E22" t="str">
            <v>J02</v>
          </cell>
          <cell r="G22">
            <v>4</v>
          </cell>
          <cell r="H22">
            <v>95</v>
          </cell>
          <cell r="I22" t="str">
            <v>07</v>
          </cell>
          <cell r="J22" t="str">
            <v>I</v>
          </cell>
          <cell r="K22">
            <v>2.23</v>
          </cell>
          <cell r="L22">
            <v>8.92</v>
          </cell>
        </row>
        <row r="23">
          <cell r="A23">
            <v>4741</v>
          </cell>
          <cell r="B23">
            <v>36756</v>
          </cell>
          <cell r="C23" t="str">
            <v>9007-497A</v>
          </cell>
          <cell r="D23" t="str">
            <v>INJ.BODY</v>
          </cell>
          <cell r="E23" t="str">
            <v>J02</v>
          </cell>
          <cell r="G23">
            <v>26</v>
          </cell>
          <cell r="H23">
            <v>95</v>
          </cell>
          <cell r="I23" t="str">
            <v>07</v>
          </cell>
          <cell r="J23" t="str">
            <v>I</v>
          </cell>
          <cell r="K23">
            <v>1</v>
          </cell>
          <cell r="L23">
            <v>26</v>
          </cell>
        </row>
        <row r="24">
          <cell r="A24">
            <v>4735</v>
          </cell>
          <cell r="B24">
            <v>36748</v>
          </cell>
          <cell r="C24" t="str">
            <v>9007-497A</v>
          </cell>
          <cell r="D24" t="str">
            <v>INJ.BODY</v>
          </cell>
          <cell r="E24" t="str">
            <v>J02</v>
          </cell>
          <cell r="G24">
            <v>15</v>
          </cell>
          <cell r="H24">
            <v>95</v>
          </cell>
          <cell r="I24" t="str">
            <v>07</v>
          </cell>
          <cell r="J24" t="str">
            <v>I</v>
          </cell>
          <cell r="K24">
            <v>2.72</v>
          </cell>
          <cell r="L24">
            <v>40.800000000000004</v>
          </cell>
        </row>
        <row r="25">
          <cell r="A25">
            <v>4741</v>
          </cell>
          <cell r="B25">
            <v>36756</v>
          </cell>
          <cell r="C25" t="str">
            <v>9007-497A</v>
          </cell>
          <cell r="D25" t="str">
            <v>INJ.BODY</v>
          </cell>
          <cell r="E25" t="str">
            <v>J02</v>
          </cell>
          <cell r="G25">
            <v>4</v>
          </cell>
          <cell r="H25">
            <v>95</v>
          </cell>
          <cell r="I25" t="str">
            <v>07</v>
          </cell>
          <cell r="J25" t="str">
            <v>I</v>
          </cell>
          <cell r="K25">
            <v>2.14</v>
          </cell>
          <cell r="L25">
            <v>8.56</v>
          </cell>
        </row>
        <row r="26">
          <cell r="A26">
            <v>4735</v>
          </cell>
          <cell r="B26">
            <v>36748</v>
          </cell>
          <cell r="C26" t="str">
            <v>9007-497A</v>
          </cell>
          <cell r="D26" t="str">
            <v>INJ.BODY</v>
          </cell>
          <cell r="E26" t="str">
            <v>J02</v>
          </cell>
          <cell r="G26">
            <v>15</v>
          </cell>
          <cell r="H26">
            <v>95</v>
          </cell>
          <cell r="I26" t="str">
            <v>07</v>
          </cell>
          <cell r="J26" t="str">
            <v>I</v>
          </cell>
          <cell r="K26">
            <v>1.87</v>
          </cell>
          <cell r="L26">
            <v>28.05</v>
          </cell>
        </row>
        <row r="27">
          <cell r="A27">
            <v>4741</v>
          </cell>
          <cell r="B27">
            <v>36756</v>
          </cell>
          <cell r="C27" t="str">
            <v>9007-497A</v>
          </cell>
          <cell r="D27" t="str">
            <v>INJ.BODY</v>
          </cell>
          <cell r="E27" t="str">
            <v>J02</v>
          </cell>
          <cell r="G27">
            <v>10</v>
          </cell>
          <cell r="H27">
            <v>95</v>
          </cell>
          <cell r="I27" t="str">
            <v>07</v>
          </cell>
          <cell r="J27" t="str">
            <v>I</v>
          </cell>
          <cell r="K27">
            <v>1.87</v>
          </cell>
          <cell r="L27">
            <v>18.700000000000003</v>
          </cell>
        </row>
        <row r="28">
          <cell r="A28">
            <v>4735</v>
          </cell>
          <cell r="B28">
            <v>36748</v>
          </cell>
          <cell r="C28" t="str">
            <v>9007-497B</v>
          </cell>
          <cell r="D28" t="str">
            <v>INJ.BODY</v>
          </cell>
          <cell r="E28" t="str">
            <v>J02</v>
          </cell>
          <cell r="G28">
            <v>10</v>
          </cell>
          <cell r="H28">
            <v>95</v>
          </cell>
          <cell r="I28" t="str">
            <v>07</v>
          </cell>
          <cell r="J28" t="str">
            <v>I</v>
          </cell>
          <cell r="K28">
            <v>2.4900000000000002</v>
          </cell>
          <cell r="L28">
            <v>24.900000000000002</v>
          </cell>
        </row>
        <row r="29">
          <cell r="A29">
            <v>4735</v>
          </cell>
          <cell r="B29">
            <v>36748</v>
          </cell>
          <cell r="C29" t="str">
            <v>9007-497N</v>
          </cell>
          <cell r="D29" t="str">
            <v>INJ.BODY</v>
          </cell>
          <cell r="E29" t="str">
            <v>J02</v>
          </cell>
          <cell r="G29">
            <v>15</v>
          </cell>
          <cell r="H29">
            <v>95</v>
          </cell>
          <cell r="I29" t="str">
            <v>07</v>
          </cell>
          <cell r="J29" t="str">
            <v>I</v>
          </cell>
          <cell r="K29">
            <v>1</v>
          </cell>
          <cell r="L29">
            <v>15</v>
          </cell>
        </row>
        <row r="30">
          <cell r="A30">
            <v>4741</v>
          </cell>
          <cell r="B30">
            <v>36756</v>
          </cell>
          <cell r="C30" t="str">
            <v>9007-497N</v>
          </cell>
          <cell r="D30" t="str">
            <v>INJ.BODY</v>
          </cell>
          <cell r="E30" t="str">
            <v>J02</v>
          </cell>
          <cell r="G30">
            <v>10</v>
          </cell>
          <cell r="H30">
            <v>95</v>
          </cell>
          <cell r="I30" t="str">
            <v>07</v>
          </cell>
          <cell r="J30" t="str">
            <v>I</v>
          </cell>
          <cell r="K30">
            <v>1</v>
          </cell>
          <cell r="L30">
            <v>10</v>
          </cell>
        </row>
        <row r="31">
          <cell r="A31">
            <v>4741</v>
          </cell>
          <cell r="B31">
            <v>36756</v>
          </cell>
          <cell r="C31" t="str">
            <v>9007-497T</v>
          </cell>
          <cell r="D31" t="str">
            <v>NOZZLE CA</v>
          </cell>
          <cell r="E31" t="str">
            <v>J02</v>
          </cell>
          <cell r="G31">
            <v>26</v>
          </cell>
          <cell r="H31">
            <v>95</v>
          </cell>
          <cell r="I31" t="str">
            <v>07</v>
          </cell>
          <cell r="J31" t="str">
            <v>I</v>
          </cell>
          <cell r="K31">
            <v>1</v>
          </cell>
          <cell r="L31">
            <v>26</v>
          </cell>
        </row>
        <row r="32">
          <cell r="A32">
            <v>4741</v>
          </cell>
          <cell r="B32">
            <v>36756</v>
          </cell>
          <cell r="C32" t="str">
            <v>9007-497V</v>
          </cell>
          <cell r="D32" t="str">
            <v>NOZZLE CA</v>
          </cell>
          <cell r="E32" t="str">
            <v>J02</v>
          </cell>
          <cell r="G32">
            <v>4</v>
          </cell>
          <cell r="H32">
            <v>95</v>
          </cell>
          <cell r="I32" t="str">
            <v>07</v>
          </cell>
          <cell r="J32" t="str">
            <v>I</v>
          </cell>
          <cell r="K32">
            <v>1.42</v>
          </cell>
          <cell r="L32">
            <v>5.68</v>
          </cell>
        </row>
        <row r="33">
          <cell r="A33">
            <v>4736</v>
          </cell>
          <cell r="B33">
            <v>36748</v>
          </cell>
          <cell r="C33" t="str">
            <v>9007-587</v>
          </cell>
          <cell r="D33" t="str">
            <v>NOZZLE CA</v>
          </cell>
          <cell r="E33" t="str">
            <v>J02</v>
          </cell>
          <cell r="G33">
            <v>28</v>
          </cell>
          <cell r="H33">
            <v>95</v>
          </cell>
          <cell r="I33" t="str">
            <v>07</v>
          </cell>
          <cell r="J33" t="str">
            <v>L</v>
          </cell>
          <cell r="K33">
            <v>0.36</v>
          </cell>
          <cell r="L33">
            <v>10.08</v>
          </cell>
        </row>
        <row r="34">
          <cell r="A34">
            <v>4740</v>
          </cell>
          <cell r="B34">
            <v>36756</v>
          </cell>
          <cell r="C34" t="str">
            <v>9007-587</v>
          </cell>
          <cell r="D34" t="str">
            <v>NOZZLE CA</v>
          </cell>
          <cell r="E34" t="str">
            <v>J02</v>
          </cell>
          <cell r="G34">
            <v>70</v>
          </cell>
          <cell r="H34">
            <v>95</v>
          </cell>
          <cell r="I34" t="str">
            <v>07</v>
          </cell>
          <cell r="J34" t="str">
            <v>L</v>
          </cell>
          <cell r="K34">
            <v>0.36</v>
          </cell>
          <cell r="L34">
            <v>25.2</v>
          </cell>
        </row>
        <row r="35">
          <cell r="A35">
            <v>4741</v>
          </cell>
          <cell r="B35">
            <v>36756</v>
          </cell>
          <cell r="C35" t="str">
            <v>9007-587</v>
          </cell>
          <cell r="D35" t="str">
            <v>NOZZLE CA</v>
          </cell>
          <cell r="E35" t="str">
            <v>J02</v>
          </cell>
          <cell r="G35">
            <v>25</v>
          </cell>
          <cell r="H35">
            <v>95</v>
          </cell>
          <cell r="I35" t="str">
            <v>07</v>
          </cell>
          <cell r="J35" t="str">
            <v>L</v>
          </cell>
          <cell r="K35">
            <v>0.36</v>
          </cell>
          <cell r="L35">
            <v>9</v>
          </cell>
        </row>
        <row r="36">
          <cell r="A36">
            <v>2805</v>
          </cell>
          <cell r="B36">
            <v>36548</v>
          </cell>
          <cell r="C36" t="str">
            <v>9008-999</v>
          </cell>
          <cell r="D36" t="str">
            <v>NOZZLE BO</v>
          </cell>
          <cell r="E36" t="str">
            <v>F03</v>
          </cell>
          <cell r="G36">
            <v>50</v>
          </cell>
          <cell r="H36">
            <v>95</v>
          </cell>
          <cell r="I36" t="str">
            <v>07</v>
          </cell>
          <cell r="J36" t="str">
            <v>I</v>
          </cell>
          <cell r="K36">
            <v>196.5</v>
          </cell>
          <cell r="L36">
            <v>9825</v>
          </cell>
        </row>
        <row r="37">
          <cell r="A37">
            <v>2809</v>
          </cell>
          <cell r="B37">
            <v>36568</v>
          </cell>
          <cell r="C37" t="str">
            <v>9008-999</v>
          </cell>
          <cell r="D37" t="str">
            <v>NOZZLE BO</v>
          </cell>
          <cell r="E37" t="str">
            <v>F03</v>
          </cell>
          <cell r="G37">
            <v>40</v>
          </cell>
          <cell r="H37">
            <v>95</v>
          </cell>
          <cell r="I37" t="str">
            <v>07</v>
          </cell>
          <cell r="J37" t="str">
            <v>L</v>
          </cell>
          <cell r="K37">
            <v>196.5</v>
          </cell>
          <cell r="L37">
            <v>7860</v>
          </cell>
        </row>
        <row r="38">
          <cell r="A38">
            <v>4736</v>
          </cell>
          <cell r="B38">
            <v>36748</v>
          </cell>
          <cell r="C38" t="str">
            <v>9009-305</v>
          </cell>
          <cell r="D38" t="str">
            <v>DUST CAP</v>
          </cell>
          <cell r="E38" t="str">
            <v>J02</v>
          </cell>
          <cell r="G38">
            <v>1</v>
          </cell>
          <cell r="H38">
            <v>95</v>
          </cell>
          <cell r="I38" t="str">
            <v>07</v>
          </cell>
          <cell r="J38" t="str">
            <v>L</v>
          </cell>
          <cell r="K38">
            <v>0.04</v>
          </cell>
          <cell r="L38">
            <v>0.04</v>
          </cell>
        </row>
        <row r="39">
          <cell r="A39">
            <v>4741</v>
          </cell>
          <cell r="B39">
            <v>36756</v>
          </cell>
          <cell r="C39" t="str">
            <v>9100-191</v>
          </cell>
          <cell r="D39" t="str">
            <v>DUST CAP</v>
          </cell>
          <cell r="E39" t="str">
            <v>J02</v>
          </cell>
          <cell r="G39">
            <v>21</v>
          </cell>
          <cell r="H39">
            <v>95</v>
          </cell>
          <cell r="I39" t="str">
            <v>07</v>
          </cell>
          <cell r="J39" t="str">
            <v>L</v>
          </cell>
          <cell r="K39">
            <v>70</v>
          </cell>
          <cell r="L39">
            <v>1470</v>
          </cell>
        </row>
        <row r="40">
          <cell r="A40">
            <v>4735</v>
          </cell>
          <cell r="B40">
            <v>36748</v>
          </cell>
          <cell r="C40" t="str">
            <v>9100-228</v>
          </cell>
          <cell r="D40" t="str">
            <v>DUST CAP</v>
          </cell>
          <cell r="E40" t="str">
            <v>J02</v>
          </cell>
          <cell r="G40">
            <v>5</v>
          </cell>
          <cell r="H40">
            <v>95</v>
          </cell>
          <cell r="I40" t="str">
            <v>07</v>
          </cell>
          <cell r="J40" t="str">
            <v>I</v>
          </cell>
          <cell r="K40">
            <v>139.27000000000001</v>
          </cell>
          <cell r="L40">
            <v>696.35</v>
          </cell>
        </row>
        <row r="41">
          <cell r="A41">
            <v>4740</v>
          </cell>
          <cell r="B41">
            <v>36756</v>
          </cell>
          <cell r="C41" t="str">
            <v>9100-339</v>
          </cell>
          <cell r="D41" t="str">
            <v>DUST CAP</v>
          </cell>
          <cell r="E41" t="str">
            <v>J02</v>
          </cell>
          <cell r="G41">
            <v>3</v>
          </cell>
          <cell r="H41">
            <v>95</v>
          </cell>
          <cell r="I41" t="str">
            <v>07</v>
          </cell>
          <cell r="J41" t="str">
            <v>I</v>
          </cell>
          <cell r="K41">
            <v>97.78</v>
          </cell>
          <cell r="L41">
            <v>293.34000000000003</v>
          </cell>
        </row>
        <row r="42">
          <cell r="A42">
            <v>4741</v>
          </cell>
          <cell r="B42">
            <v>36756</v>
          </cell>
          <cell r="C42" t="str">
            <v>9100-340E</v>
          </cell>
          <cell r="D42" t="str">
            <v>DUST CAP</v>
          </cell>
          <cell r="E42" t="str">
            <v>J02</v>
          </cell>
          <cell r="G42">
            <v>6</v>
          </cell>
          <cell r="H42">
            <v>95</v>
          </cell>
          <cell r="I42" t="str">
            <v>07</v>
          </cell>
          <cell r="J42" t="str">
            <v>L</v>
          </cell>
          <cell r="K42">
            <v>100.29</v>
          </cell>
          <cell r="L42">
            <v>601.74</v>
          </cell>
        </row>
        <row r="43">
          <cell r="A43">
            <v>4741</v>
          </cell>
          <cell r="B43">
            <v>36756</v>
          </cell>
          <cell r="C43" t="str">
            <v>9100-711G</v>
          </cell>
          <cell r="D43" t="str">
            <v>DUST CAP</v>
          </cell>
          <cell r="E43" t="str">
            <v>J02</v>
          </cell>
          <cell r="G43">
            <v>4</v>
          </cell>
          <cell r="H43">
            <v>95</v>
          </cell>
          <cell r="I43" t="str">
            <v>07</v>
          </cell>
          <cell r="J43" t="str">
            <v>L</v>
          </cell>
          <cell r="K43">
            <v>101</v>
          </cell>
          <cell r="L43">
            <v>404</v>
          </cell>
        </row>
        <row r="44">
          <cell r="A44">
            <v>4735</v>
          </cell>
          <cell r="B44">
            <v>36748</v>
          </cell>
          <cell r="C44" t="str">
            <v>9101-178</v>
          </cell>
          <cell r="D44" t="str">
            <v>DUST CAP</v>
          </cell>
          <cell r="E44" t="str">
            <v>J02</v>
          </cell>
          <cell r="G44">
            <v>7</v>
          </cell>
          <cell r="H44">
            <v>95</v>
          </cell>
          <cell r="I44" t="str">
            <v>07</v>
          </cell>
          <cell r="J44" t="str">
            <v>I</v>
          </cell>
          <cell r="K44">
            <v>2.75</v>
          </cell>
          <cell r="L44">
            <v>19.25</v>
          </cell>
        </row>
        <row r="45">
          <cell r="A45">
            <v>4735</v>
          </cell>
          <cell r="B45">
            <v>36748</v>
          </cell>
          <cell r="C45" t="str">
            <v>9101-225</v>
          </cell>
          <cell r="D45" t="str">
            <v>DUST CAP</v>
          </cell>
          <cell r="E45" t="str">
            <v>J02</v>
          </cell>
          <cell r="G45">
            <v>7</v>
          </cell>
          <cell r="H45">
            <v>95</v>
          </cell>
          <cell r="I45" t="str">
            <v>07</v>
          </cell>
          <cell r="J45" t="str">
            <v>I</v>
          </cell>
          <cell r="K45">
            <v>79</v>
          </cell>
          <cell r="L45">
            <v>553</v>
          </cell>
        </row>
        <row r="46">
          <cell r="A46">
            <v>4735</v>
          </cell>
          <cell r="B46">
            <v>36748</v>
          </cell>
          <cell r="C46" t="str">
            <v>9101-266</v>
          </cell>
          <cell r="D46" t="str">
            <v>GOV. SPRI</v>
          </cell>
          <cell r="E46" t="str">
            <v>J02</v>
          </cell>
          <cell r="G46">
            <v>15</v>
          </cell>
          <cell r="H46">
            <v>95</v>
          </cell>
          <cell r="I46" t="str">
            <v>07</v>
          </cell>
          <cell r="J46" t="str">
            <v>I</v>
          </cell>
          <cell r="K46">
            <v>110</v>
          </cell>
          <cell r="L46">
            <v>1650</v>
          </cell>
        </row>
        <row r="47">
          <cell r="A47">
            <v>4741</v>
          </cell>
          <cell r="B47">
            <v>36756</v>
          </cell>
          <cell r="C47" t="str">
            <v>9101-289A</v>
          </cell>
          <cell r="D47" t="str">
            <v>GOV. SPRI</v>
          </cell>
          <cell r="E47" t="str">
            <v>J02</v>
          </cell>
          <cell r="G47">
            <v>2</v>
          </cell>
          <cell r="H47">
            <v>95</v>
          </cell>
          <cell r="I47" t="str">
            <v>07</v>
          </cell>
          <cell r="J47" t="str">
            <v>L</v>
          </cell>
          <cell r="K47">
            <v>18</v>
          </cell>
          <cell r="L47">
            <v>36</v>
          </cell>
        </row>
        <row r="48">
          <cell r="A48">
            <v>4735</v>
          </cell>
          <cell r="B48">
            <v>36748</v>
          </cell>
          <cell r="C48" t="str">
            <v>9101-344</v>
          </cell>
          <cell r="D48" t="str">
            <v>SPACER</v>
          </cell>
          <cell r="E48" t="str">
            <v>J02</v>
          </cell>
          <cell r="G48">
            <v>15</v>
          </cell>
          <cell r="H48">
            <v>95</v>
          </cell>
          <cell r="I48" t="str">
            <v>07</v>
          </cell>
          <cell r="J48" t="str">
            <v>L</v>
          </cell>
          <cell r="K48">
            <v>0</v>
          </cell>
          <cell r="L48">
            <v>0</v>
          </cell>
        </row>
        <row r="49">
          <cell r="A49">
            <v>4741</v>
          </cell>
          <cell r="B49">
            <v>36756</v>
          </cell>
          <cell r="C49" t="str">
            <v>9101-370</v>
          </cell>
          <cell r="D49" t="str">
            <v>ASSY THRO</v>
          </cell>
          <cell r="E49" t="str">
            <v>J02</v>
          </cell>
          <cell r="G49">
            <v>26</v>
          </cell>
          <cell r="H49">
            <v>95</v>
          </cell>
          <cell r="I49" t="str">
            <v>07</v>
          </cell>
          <cell r="J49" t="str">
            <v>L</v>
          </cell>
          <cell r="K49">
            <v>87.98</v>
          </cell>
          <cell r="L49">
            <v>2287.48</v>
          </cell>
        </row>
        <row r="50">
          <cell r="A50">
            <v>4741</v>
          </cell>
          <cell r="B50">
            <v>36756</v>
          </cell>
          <cell r="C50" t="str">
            <v>9101-505</v>
          </cell>
          <cell r="D50" t="str">
            <v>MAX.SPEED</v>
          </cell>
          <cell r="E50" t="str">
            <v>J02</v>
          </cell>
          <cell r="G50">
            <v>26</v>
          </cell>
          <cell r="H50">
            <v>95</v>
          </cell>
          <cell r="I50" t="str">
            <v>07</v>
          </cell>
          <cell r="J50" t="str">
            <v>I</v>
          </cell>
          <cell r="K50">
            <v>9</v>
          </cell>
          <cell r="L50">
            <v>234</v>
          </cell>
        </row>
        <row r="51">
          <cell r="A51">
            <v>4735</v>
          </cell>
          <cell r="B51">
            <v>36748</v>
          </cell>
          <cell r="C51" t="str">
            <v>9101-515</v>
          </cell>
          <cell r="D51" t="str">
            <v>MAX.SPEED</v>
          </cell>
          <cell r="E51" t="str">
            <v>J02</v>
          </cell>
          <cell r="G51">
            <v>4</v>
          </cell>
          <cell r="H51">
            <v>95</v>
          </cell>
          <cell r="I51" t="str">
            <v>07</v>
          </cell>
          <cell r="J51" t="str">
            <v>I</v>
          </cell>
          <cell r="K51">
            <v>17.63</v>
          </cell>
          <cell r="L51">
            <v>70.52</v>
          </cell>
        </row>
        <row r="52">
          <cell r="A52">
            <v>4741</v>
          </cell>
          <cell r="B52">
            <v>36756</v>
          </cell>
          <cell r="C52" t="str">
            <v>9101-531</v>
          </cell>
          <cell r="D52" t="str">
            <v>MAX.SPEED</v>
          </cell>
          <cell r="E52" t="str">
            <v>J02</v>
          </cell>
          <cell r="G52">
            <v>2</v>
          </cell>
          <cell r="H52">
            <v>95</v>
          </cell>
          <cell r="I52" t="str">
            <v>07</v>
          </cell>
          <cell r="J52" t="str">
            <v>L</v>
          </cell>
          <cell r="K52">
            <v>15.75</v>
          </cell>
          <cell r="L52">
            <v>31.5</v>
          </cell>
        </row>
        <row r="53">
          <cell r="A53">
            <v>4741</v>
          </cell>
          <cell r="B53">
            <v>36756</v>
          </cell>
          <cell r="C53" t="str">
            <v>9101-552</v>
          </cell>
          <cell r="D53" t="str">
            <v>NUT</v>
          </cell>
          <cell r="E53" t="str">
            <v>J02</v>
          </cell>
          <cell r="G53">
            <v>4</v>
          </cell>
          <cell r="H53">
            <v>95</v>
          </cell>
          <cell r="I53" t="str">
            <v>07</v>
          </cell>
          <cell r="J53" t="str">
            <v>L</v>
          </cell>
          <cell r="K53">
            <v>15.37</v>
          </cell>
          <cell r="L53">
            <v>61.48</v>
          </cell>
        </row>
        <row r="54">
          <cell r="A54">
            <v>4741</v>
          </cell>
          <cell r="B54">
            <v>36756</v>
          </cell>
          <cell r="C54" t="str">
            <v>9101-553G</v>
          </cell>
          <cell r="D54" t="str">
            <v>NUT</v>
          </cell>
          <cell r="E54" t="str">
            <v>J02</v>
          </cell>
          <cell r="G54">
            <v>10</v>
          </cell>
          <cell r="H54">
            <v>95</v>
          </cell>
          <cell r="I54" t="str">
            <v>07</v>
          </cell>
          <cell r="J54" t="str">
            <v>L</v>
          </cell>
          <cell r="K54">
            <v>15.96</v>
          </cell>
          <cell r="L54">
            <v>159.60000000000002</v>
          </cell>
        </row>
        <row r="55">
          <cell r="A55">
            <v>4735</v>
          </cell>
          <cell r="B55">
            <v>36748</v>
          </cell>
          <cell r="C55" t="str">
            <v>9102-027</v>
          </cell>
          <cell r="D55" t="str">
            <v>NUT</v>
          </cell>
          <cell r="E55" t="str">
            <v>J02</v>
          </cell>
          <cell r="G55">
            <v>10</v>
          </cell>
          <cell r="H55">
            <v>95</v>
          </cell>
          <cell r="I55" t="str">
            <v>07</v>
          </cell>
          <cell r="J55" t="str">
            <v>I</v>
          </cell>
          <cell r="K55">
            <v>5.25</v>
          </cell>
          <cell r="L55">
            <v>52.5</v>
          </cell>
        </row>
        <row r="56">
          <cell r="A56">
            <v>4740</v>
          </cell>
          <cell r="B56">
            <v>36756</v>
          </cell>
          <cell r="C56" t="str">
            <v>9102-027</v>
          </cell>
          <cell r="D56" t="str">
            <v>NUT</v>
          </cell>
          <cell r="E56" t="str">
            <v>J02</v>
          </cell>
          <cell r="G56">
            <v>32</v>
          </cell>
          <cell r="H56">
            <v>95</v>
          </cell>
          <cell r="I56" t="str">
            <v>07</v>
          </cell>
          <cell r="J56" t="str">
            <v>I</v>
          </cell>
          <cell r="K56">
            <v>5.25</v>
          </cell>
          <cell r="L56">
            <v>168</v>
          </cell>
        </row>
        <row r="57">
          <cell r="A57">
            <v>4735</v>
          </cell>
          <cell r="B57">
            <v>36748</v>
          </cell>
          <cell r="C57" t="str">
            <v>9102-029A</v>
          </cell>
          <cell r="D57" t="str">
            <v>NUT</v>
          </cell>
          <cell r="E57" t="str">
            <v>J02</v>
          </cell>
          <cell r="G57">
            <v>12</v>
          </cell>
          <cell r="H57">
            <v>95</v>
          </cell>
          <cell r="I57" t="str">
            <v>07</v>
          </cell>
          <cell r="J57" t="str">
            <v>I</v>
          </cell>
          <cell r="K57">
            <v>10</v>
          </cell>
          <cell r="L57">
            <v>120</v>
          </cell>
        </row>
        <row r="58">
          <cell r="A58">
            <v>4741</v>
          </cell>
          <cell r="B58">
            <v>36756</v>
          </cell>
          <cell r="C58" t="str">
            <v>9102-908</v>
          </cell>
          <cell r="D58" t="str">
            <v>NUT</v>
          </cell>
          <cell r="E58" t="str">
            <v>J02</v>
          </cell>
          <cell r="G58">
            <v>21</v>
          </cell>
          <cell r="H58">
            <v>95</v>
          </cell>
          <cell r="I58" t="str">
            <v>07</v>
          </cell>
          <cell r="J58" t="str">
            <v>I</v>
          </cell>
          <cell r="K58">
            <v>2</v>
          </cell>
          <cell r="L58">
            <v>42</v>
          </cell>
        </row>
        <row r="59">
          <cell r="A59">
            <v>4741</v>
          </cell>
          <cell r="B59">
            <v>36756</v>
          </cell>
          <cell r="C59" t="str">
            <v>9102-911</v>
          </cell>
          <cell r="D59" t="str">
            <v>SIMMONDS</v>
          </cell>
          <cell r="E59" t="str">
            <v>J02</v>
          </cell>
          <cell r="G59">
            <v>15</v>
          </cell>
          <cell r="H59">
            <v>95</v>
          </cell>
          <cell r="I59" t="str">
            <v>07</v>
          </cell>
          <cell r="J59" t="str">
            <v>I</v>
          </cell>
          <cell r="K59">
            <v>0.8</v>
          </cell>
          <cell r="L59">
            <v>12</v>
          </cell>
        </row>
        <row r="60">
          <cell r="A60">
            <v>4735</v>
          </cell>
          <cell r="B60">
            <v>36748</v>
          </cell>
          <cell r="C60" t="str">
            <v>9102-911D</v>
          </cell>
          <cell r="D60" t="str">
            <v>SIMMONDS</v>
          </cell>
          <cell r="E60" t="str">
            <v>J02</v>
          </cell>
          <cell r="G60">
            <v>10</v>
          </cell>
          <cell r="H60">
            <v>95</v>
          </cell>
          <cell r="I60" t="str">
            <v>07</v>
          </cell>
          <cell r="J60" t="str">
            <v>I</v>
          </cell>
          <cell r="K60">
            <v>1.07</v>
          </cell>
          <cell r="L60">
            <v>10.700000000000001</v>
          </cell>
        </row>
        <row r="61">
          <cell r="A61">
            <v>4741</v>
          </cell>
          <cell r="B61">
            <v>36756</v>
          </cell>
          <cell r="C61" t="str">
            <v>9102-915</v>
          </cell>
          <cell r="D61" t="str">
            <v>SIMMONDS</v>
          </cell>
          <cell r="E61" t="str">
            <v>J02</v>
          </cell>
          <cell r="G61">
            <v>15</v>
          </cell>
          <cell r="H61">
            <v>95</v>
          </cell>
          <cell r="I61" t="str">
            <v>07</v>
          </cell>
          <cell r="J61" t="str">
            <v>I</v>
          </cell>
          <cell r="K61">
            <v>20</v>
          </cell>
          <cell r="L61">
            <v>300</v>
          </cell>
        </row>
        <row r="62">
          <cell r="A62">
            <v>4741</v>
          </cell>
          <cell r="B62">
            <v>36756</v>
          </cell>
          <cell r="C62" t="str">
            <v>9102-927</v>
          </cell>
          <cell r="D62" t="str">
            <v>SIMMONDS</v>
          </cell>
          <cell r="E62" t="str">
            <v>J02</v>
          </cell>
          <cell r="G62">
            <v>11</v>
          </cell>
          <cell r="H62">
            <v>95</v>
          </cell>
          <cell r="I62" t="str">
            <v>07</v>
          </cell>
          <cell r="J62" t="str">
            <v>L</v>
          </cell>
          <cell r="K62">
            <v>1.24</v>
          </cell>
          <cell r="L62">
            <v>13.64</v>
          </cell>
        </row>
        <row r="63">
          <cell r="A63">
            <v>4735</v>
          </cell>
          <cell r="B63">
            <v>36748</v>
          </cell>
          <cell r="C63" t="str">
            <v>9102-981</v>
          </cell>
          <cell r="D63" t="str">
            <v>SIMMONDS</v>
          </cell>
          <cell r="E63" t="str">
            <v>J02</v>
          </cell>
          <cell r="G63">
            <v>25</v>
          </cell>
          <cell r="H63">
            <v>95</v>
          </cell>
          <cell r="I63" t="str">
            <v>07</v>
          </cell>
          <cell r="J63" t="str">
            <v>L</v>
          </cell>
          <cell r="K63">
            <v>3</v>
          </cell>
          <cell r="L63">
            <v>75</v>
          </cell>
        </row>
        <row r="64">
          <cell r="A64">
            <v>4735</v>
          </cell>
          <cell r="B64">
            <v>36748</v>
          </cell>
          <cell r="C64" t="str">
            <v>9102-983</v>
          </cell>
          <cell r="D64" t="str">
            <v>NUT (NU11</v>
          </cell>
          <cell r="E64" t="str">
            <v>J02</v>
          </cell>
          <cell r="G64">
            <v>25</v>
          </cell>
          <cell r="H64">
            <v>95</v>
          </cell>
          <cell r="I64" t="str">
            <v>07</v>
          </cell>
          <cell r="J64" t="str">
            <v>L</v>
          </cell>
          <cell r="K64">
            <v>1.95</v>
          </cell>
          <cell r="L64">
            <v>48.75</v>
          </cell>
        </row>
        <row r="65">
          <cell r="A65">
            <v>4741</v>
          </cell>
          <cell r="B65">
            <v>36756</v>
          </cell>
          <cell r="C65" t="str">
            <v>9102-983</v>
          </cell>
          <cell r="D65" t="str">
            <v>O RING</v>
          </cell>
          <cell r="E65" t="str">
            <v>J02</v>
          </cell>
          <cell r="G65">
            <v>21</v>
          </cell>
          <cell r="H65">
            <v>95</v>
          </cell>
          <cell r="I65" t="str">
            <v>07</v>
          </cell>
          <cell r="J65" t="str">
            <v>L</v>
          </cell>
          <cell r="K65">
            <v>1.95</v>
          </cell>
          <cell r="L65">
            <v>40.949999999999996</v>
          </cell>
        </row>
        <row r="66">
          <cell r="A66">
            <v>4741</v>
          </cell>
          <cell r="B66">
            <v>36756</v>
          </cell>
          <cell r="C66" t="str">
            <v>9103-006</v>
          </cell>
          <cell r="D66" t="str">
            <v>O RING</v>
          </cell>
          <cell r="E66" t="str">
            <v>J02</v>
          </cell>
          <cell r="G66">
            <v>6</v>
          </cell>
          <cell r="H66">
            <v>95</v>
          </cell>
          <cell r="I66" t="str">
            <v>07</v>
          </cell>
          <cell r="J66" t="str">
            <v>L</v>
          </cell>
          <cell r="K66">
            <v>1</v>
          </cell>
          <cell r="L66">
            <v>6</v>
          </cell>
        </row>
        <row r="67">
          <cell r="A67">
            <v>4741</v>
          </cell>
          <cell r="B67">
            <v>36756</v>
          </cell>
          <cell r="C67" t="str">
            <v>9103-204A</v>
          </cell>
          <cell r="D67" t="str">
            <v>PROTECTIO</v>
          </cell>
          <cell r="E67" t="str">
            <v>J02</v>
          </cell>
          <cell r="G67">
            <v>109</v>
          </cell>
          <cell r="H67">
            <v>95</v>
          </cell>
          <cell r="I67" t="str">
            <v>07</v>
          </cell>
          <cell r="J67" t="str">
            <v>L</v>
          </cell>
          <cell r="K67">
            <v>1</v>
          </cell>
          <cell r="L67">
            <v>109</v>
          </cell>
        </row>
        <row r="68">
          <cell r="A68">
            <v>4741</v>
          </cell>
          <cell r="B68">
            <v>36756</v>
          </cell>
          <cell r="C68" t="str">
            <v>9103-222</v>
          </cell>
          <cell r="D68" t="str">
            <v>TUBE</v>
          </cell>
          <cell r="E68" t="str">
            <v>J02</v>
          </cell>
          <cell r="G68">
            <v>12</v>
          </cell>
          <cell r="H68">
            <v>95</v>
          </cell>
          <cell r="I68" t="str">
            <v>07</v>
          </cell>
          <cell r="J68" t="str">
            <v>L</v>
          </cell>
          <cell r="K68">
            <v>1</v>
          </cell>
          <cell r="L68">
            <v>12</v>
          </cell>
        </row>
        <row r="69">
          <cell r="A69">
            <v>4741</v>
          </cell>
          <cell r="B69">
            <v>36756</v>
          </cell>
          <cell r="C69" t="str">
            <v>9103-273</v>
          </cell>
          <cell r="D69" t="str">
            <v>ASSY.PINT</v>
          </cell>
          <cell r="E69" t="str">
            <v>J02</v>
          </cell>
          <cell r="G69">
            <v>1</v>
          </cell>
          <cell r="H69">
            <v>95</v>
          </cell>
          <cell r="I69" t="str">
            <v>07</v>
          </cell>
          <cell r="J69" t="str">
            <v>L</v>
          </cell>
          <cell r="K69">
            <v>20</v>
          </cell>
          <cell r="L69">
            <v>20</v>
          </cell>
        </row>
        <row r="70">
          <cell r="A70">
            <v>4736</v>
          </cell>
          <cell r="B70">
            <v>36748</v>
          </cell>
          <cell r="C70" t="str">
            <v>9103-287</v>
          </cell>
          <cell r="D70" t="str">
            <v>NOZZLE (6</v>
          </cell>
          <cell r="E70" t="str">
            <v>J02</v>
          </cell>
          <cell r="G70">
            <v>32</v>
          </cell>
          <cell r="H70">
            <v>95</v>
          </cell>
          <cell r="I70" t="str">
            <v>07</v>
          </cell>
          <cell r="J70" t="str">
            <v>L</v>
          </cell>
          <cell r="K70">
            <v>3</v>
          </cell>
          <cell r="L70">
            <v>96</v>
          </cell>
        </row>
        <row r="71">
          <cell r="A71">
            <v>4740</v>
          </cell>
          <cell r="B71">
            <v>36756</v>
          </cell>
          <cell r="C71" t="str">
            <v>9103-287</v>
          </cell>
          <cell r="D71" t="str">
            <v>INJECTOR</v>
          </cell>
          <cell r="E71" t="str">
            <v>J02</v>
          </cell>
          <cell r="G71">
            <v>65</v>
          </cell>
          <cell r="H71">
            <v>95</v>
          </cell>
          <cell r="I71" t="str">
            <v>07</v>
          </cell>
          <cell r="J71" t="str">
            <v>L</v>
          </cell>
          <cell r="K71">
            <v>3</v>
          </cell>
          <cell r="L71">
            <v>195</v>
          </cell>
        </row>
        <row r="72">
          <cell r="A72">
            <v>4741</v>
          </cell>
          <cell r="B72">
            <v>36756</v>
          </cell>
          <cell r="C72" t="str">
            <v>9103-287</v>
          </cell>
          <cell r="D72" t="str">
            <v>INJECTOR</v>
          </cell>
          <cell r="E72" t="str">
            <v>J02</v>
          </cell>
          <cell r="G72">
            <v>90</v>
          </cell>
          <cell r="H72">
            <v>95</v>
          </cell>
          <cell r="I72" t="str">
            <v>07</v>
          </cell>
          <cell r="J72" t="str">
            <v>L</v>
          </cell>
          <cell r="K72">
            <v>3</v>
          </cell>
          <cell r="L72">
            <v>270</v>
          </cell>
        </row>
        <row r="73">
          <cell r="A73">
            <v>4735</v>
          </cell>
          <cell r="B73">
            <v>36748</v>
          </cell>
          <cell r="C73" t="str">
            <v>9103-316</v>
          </cell>
          <cell r="D73" t="str">
            <v>ADAPTOR P</v>
          </cell>
          <cell r="E73" t="str">
            <v>J02</v>
          </cell>
          <cell r="G73">
            <v>15</v>
          </cell>
          <cell r="H73">
            <v>95</v>
          </cell>
          <cell r="I73" t="str">
            <v>07</v>
          </cell>
          <cell r="J73" t="str">
            <v>L</v>
          </cell>
          <cell r="K73">
            <v>1.9</v>
          </cell>
          <cell r="L73">
            <v>28.5</v>
          </cell>
        </row>
        <row r="74">
          <cell r="A74">
            <v>4741</v>
          </cell>
          <cell r="B74">
            <v>36756</v>
          </cell>
          <cell r="C74" t="str">
            <v>9103-353</v>
          </cell>
          <cell r="D74" t="str">
            <v>ADAPTOR P</v>
          </cell>
          <cell r="E74" t="str">
            <v>J02</v>
          </cell>
          <cell r="G74">
            <v>4</v>
          </cell>
          <cell r="H74">
            <v>95</v>
          </cell>
          <cell r="I74" t="str">
            <v>07</v>
          </cell>
          <cell r="J74" t="str">
            <v>L</v>
          </cell>
          <cell r="K74">
            <v>3</v>
          </cell>
          <cell r="L74">
            <v>12</v>
          </cell>
        </row>
        <row r="75">
          <cell r="A75">
            <v>4741</v>
          </cell>
          <cell r="B75">
            <v>36756</v>
          </cell>
          <cell r="C75" t="str">
            <v>9103-386</v>
          </cell>
          <cell r="D75" t="str">
            <v>ADAPTOR P</v>
          </cell>
          <cell r="E75" t="str">
            <v>J02</v>
          </cell>
          <cell r="G75">
            <v>1</v>
          </cell>
          <cell r="H75">
            <v>95</v>
          </cell>
          <cell r="I75" t="str">
            <v>07</v>
          </cell>
          <cell r="J75" t="str">
            <v>I</v>
          </cell>
          <cell r="K75">
            <v>9.26</v>
          </cell>
          <cell r="L75">
            <v>9.26</v>
          </cell>
        </row>
        <row r="76">
          <cell r="A76">
            <v>4741</v>
          </cell>
          <cell r="B76">
            <v>36756</v>
          </cell>
          <cell r="C76" t="str">
            <v>9103-429</v>
          </cell>
          <cell r="D76" t="str">
            <v>ADAPTOR P</v>
          </cell>
          <cell r="E76" t="str">
            <v>J02</v>
          </cell>
          <cell r="G76">
            <v>8</v>
          </cell>
          <cell r="H76">
            <v>95</v>
          </cell>
          <cell r="I76" t="str">
            <v>07</v>
          </cell>
          <cell r="J76" t="str">
            <v>L</v>
          </cell>
          <cell r="K76">
            <v>0.6</v>
          </cell>
          <cell r="L76">
            <v>4.8</v>
          </cell>
        </row>
        <row r="77">
          <cell r="A77">
            <v>4741</v>
          </cell>
          <cell r="B77">
            <v>36756</v>
          </cell>
          <cell r="C77" t="str">
            <v>9103-528</v>
          </cell>
          <cell r="D77" t="str">
            <v>PLUG</v>
          </cell>
          <cell r="E77" t="str">
            <v>J02</v>
          </cell>
          <cell r="G77">
            <v>6</v>
          </cell>
          <cell r="H77">
            <v>95</v>
          </cell>
          <cell r="I77" t="str">
            <v>07</v>
          </cell>
          <cell r="J77" t="str">
            <v>I</v>
          </cell>
          <cell r="K77">
            <v>2.83</v>
          </cell>
          <cell r="L77">
            <v>16.98</v>
          </cell>
        </row>
        <row r="78">
          <cell r="A78">
            <v>4735</v>
          </cell>
          <cell r="B78">
            <v>36748</v>
          </cell>
          <cell r="C78" t="str">
            <v>9103-770A</v>
          </cell>
          <cell r="D78" t="str">
            <v>PLUG</v>
          </cell>
          <cell r="E78" t="str">
            <v>J02</v>
          </cell>
          <cell r="G78">
            <v>24</v>
          </cell>
          <cell r="H78">
            <v>95</v>
          </cell>
          <cell r="I78" t="str">
            <v>07</v>
          </cell>
          <cell r="J78" t="str">
            <v>I</v>
          </cell>
          <cell r="K78">
            <v>129.75</v>
          </cell>
          <cell r="L78">
            <v>3114</v>
          </cell>
        </row>
        <row r="79">
          <cell r="A79">
            <v>4736</v>
          </cell>
          <cell r="B79">
            <v>36748</v>
          </cell>
          <cell r="C79" t="str">
            <v>9107-031</v>
          </cell>
          <cell r="D79" t="str">
            <v>ASSY THRO</v>
          </cell>
          <cell r="E79" t="str">
            <v>J02</v>
          </cell>
          <cell r="G79">
            <v>15</v>
          </cell>
          <cell r="H79">
            <v>95</v>
          </cell>
          <cell r="I79" t="str">
            <v>07</v>
          </cell>
          <cell r="J79" t="str">
            <v>L</v>
          </cell>
          <cell r="K79">
            <v>3</v>
          </cell>
          <cell r="L79">
            <v>45</v>
          </cell>
        </row>
        <row r="80">
          <cell r="A80">
            <v>4741</v>
          </cell>
          <cell r="B80">
            <v>36756</v>
          </cell>
          <cell r="C80" t="str">
            <v>9107-036</v>
          </cell>
          <cell r="D80" t="str">
            <v>ASSY THRO</v>
          </cell>
          <cell r="E80" t="str">
            <v>J02</v>
          </cell>
          <cell r="G80">
            <v>20</v>
          </cell>
          <cell r="H80">
            <v>95</v>
          </cell>
          <cell r="I80" t="str">
            <v>07</v>
          </cell>
          <cell r="J80" t="str">
            <v>I</v>
          </cell>
          <cell r="K80">
            <v>3</v>
          </cell>
          <cell r="L80">
            <v>60</v>
          </cell>
        </row>
        <row r="81">
          <cell r="A81">
            <v>4735</v>
          </cell>
          <cell r="B81">
            <v>36748</v>
          </cell>
          <cell r="C81" t="str">
            <v>9107-160</v>
          </cell>
          <cell r="D81" t="str">
            <v>ASSY THRO</v>
          </cell>
          <cell r="E81" t="str">
            <v>J02</v>
          </cell>
          <cell r="G81">
            <v>15</v>
          </cell>
          <cell r="H81">
            <v>95</v>
          </cell>
          <cell r="I81" t="str">
            <v>07</v>
          </cell>
          <cell r="J81" t="str">
            <v>L</v>
          </cell>
          <cell r="K81">
            <v>1.2</v>
          </cell>
          <cell r="L81">
            <v>18</v>
          </cell>
        </row>
        <row r="82">
          <cell r="A82">
            <v>4735</v>
          </cell>
          <cell r="B82">
            <v>36748</v>
          </cell>
          <cell r="C82" t="str">
            <v>9107-311</v>
          </cell>
          <cell r="D82" t="str">
            <v>ASSY THRO</v>
          </cell>
          <cell r="E82" t="str">
            <v>J02</v>
          </cell>
          <cell r="G82">
            <v>24</v>
          </cell>
          <cell r="H82">
            <v>95</v>
          </cell>
          <cell r="I82" t="str">
            <v>07</v>
          </cell>
          <cell r="J82" t="str">
            <v>I</v>
          </cell>
          <cell r="K82">
            <v>0.89</v>
          </cell>
          <cell r="L82">
            <v>21.36</v>
          </cell>
        </row>
        <row r="83">
          <cell r="A83">
            <v>4741</v>
          </cell>
          <cell r="B83">
            <v>36756</v>
          </cell>
          <cell r="C83" t="str">
            <v>9107-403</v>
          </cell>
          <cell r="D83" t="str">
            <v>ASSY THRO</v>
          </cell>
          <cell r="E83" t="str">
            <v>J02</v>
          </cell>
          <cell r="G83">
            <v>26</v>
          </cell>
          <cell r="H83">
            <v>95</v>
          </cell>
          <cell r="I83" t="str">
            <v>07</v>
          </cell>
          <cell r="J83" t="str">
            <v>I</v>
          </cell>
          <cell r="K83">
            <v>1</v>
          </cell>
          <cell r="L83">
            <v>26</v>
          </cell>
        </row>
        <row r="84">
          <cell r="A84">
            <v>4736</v>
          </cell>
          <cell r="B84">
            <v>36748</v>
          </cell>
          <cell r="C84" t="str">
            <v>9108-073A</v>
          </cell>
          <cell r="D84" t="str">
            <v>ASSY THRO</v>
          </cell>
          <cell r="E84" t="str">
            <v>J02</v>
          </cell>
          <cell r="G84">
            <v>12</v>
          </cell>
          <cell r="H84">
            <v>95</v>
          </cell>
          <cell r="I84" t="str">
            <v>07</v>
          </cell>
          <cell r="J84" t="str">
            <v>I</v>
          </cell>
          <cell r="K84">
            <v>133</v>
          </cell>
          <cell r="L84">
            <v>1596</v>
          </cell>
        </row>
        <row r="85">
          <cell r="A85">
            <v>4741</v>
          </cell>
          <cell r="B85">
            <v>36756</v>
          </cell>
          <cell r="C85" t="str">
            <v>9149-048</v>
          </cell>
          <cell r="D85" t="str">
            <v>ASSY THRO</v>
          </cell>
          <cell r="E85" t="str">
            <v>J02</v>
          </cell>
          <cell r="G85">
            <v>8</v>
          </cell>
          <cell r="H85">
            <v>95</v>
          </cell>
          <cell r="I85" t="str">
            <v>07</v>
          </cell>
          <cell r="J85" t="str">
            <v>L</v>
          </cell>
          <cell r="K85">
            <v>11.21</v>
          </cell>
          <cell r="L85">
            <v>89.68</v>
          </cell>
        </row>
        <row r="86">
          <cell r="A86">
            <v>4741</v>
          </cell>
          <cell r="B86">
            <v>36756</v>
          </cell>
          <cell r="C86" t="str">
            <v>9190-307A</v>
          </cell>
          <cell r="D86" t="str">
            <v>ASSY THRO</v>
          </cell>
          <cell r="E86" t="str">
            <v>J02</v>
          </cell>
          <cell r="G86">
            <v>8</v>
          </cell>
          <cell r="H86">
            <v>95</v>
          </cell>
          <cell r="I86" t="str">
            <v>07</v>
          </cell>
          <cell r="J86" t="str">
            <v>L</v>
          </cell>
          <cell r="K86">
            <v>13</v>
          </cell>
          <cell r="L86">
            <v>104</v>
          </cell>
        </row>
        <row r="87">
          <cell r="A87">
            <v>4741</v>
          </cell>
          <cell r="B87">
            <v>36756</v>
          </cell>
          <cell r="C87" t="str">
            <v>9193-203</v>
          </cell>
          <cell r="D87" t="str">
            <v>ADV.PISTO</v>
          </cell>
          <cell r="E87" t="str">
            <v>J02</v>
          </cell>
          <cell r="G87">
            <v>3</v>
          </cell>
          <cell r="H87">
            <v>95</v>
          </cell>
          <cell r="I87" t="str">
            <v>07</v>
          </cell>
          <cell r="J87" t="str">
            <v>L</v>
          </cell>
          <cell r="K87">
            <v>57</v>
          </cell>
          <cell r="L87">
            <v>171</v>
          </cell>
        </row>
        <row r="88">
          <cell r="A88">
            <v>501</v>
          </cell>
          <cell r="B88">
            <v>36739</v>
          </cell>
          <cell r="C88" t="str">
            <v>DP2A</v>
          </cell>
          <cell r="D88" t="str">
            <v>P2A FILTE</v>
          </cell>
          <cell r="E88" t="str">
            <v>F05</v>
          </cell>
          <cell r="G88">
            <v>20</v>
          </cell>
          <cell r="H88">
            <v>95</v>
          </cell>
          <cell r="I88" t="str">
            <v>07</v>
          </cell>
          <cell r="J88" t="str">
            <v>L</v>
          </cell>
          <cell r="K88">
            <v>130</v>
          </cell>
          <cell r="L88">
            <v>2600</v>
          </cell>
        </row>
        <row r="89">
          <cell r="A89">
            <v>505</v>
          </cell>
          <cell r="B89">
            <v>36745</v>
          </cell>
          <cell r="C89" t="str">
            <v>DP2A</v>
          </cell>
          <cell r="D89" t="str">
            <v>P2A FILTE</v>
          </cell>
          <cell r="E89" t="str">
            <v>F05</v>
          </cell>
          <cell r="G89">
            <v>22</v>
          </cell>
          <cell r="H89">
            <v>95</v>
          </cell>
          <cell r="I89" t="str">
            <v>07</v>
          </cell>
          <cell r="J89" t="str">
            <v>I</v>
          </cell>
          <cell r="K89">
            <v>130</v>
          </cell>
          <cell r="L89">
            <v>2860</v>
          </cell>
        </row>
        <row r="90">
          <cell r="A90">
            <v>507</v>
          </cell>
          <cell r="B90">
            <v>36747</v>
          </cell>
          <cell r="C90" t="str">
            <v>DP2A</v>
          </cell>
          <cell r="D90" t="str">
            <v>P2A FILTE</v>
          </cell>
          <cell r="E90" t="str">
            <v>F05</v>
          </cell>
          <cell r="G90">
            <v>3</v>
          </cell>
          <cell r="H90">
            <v>95</v>
          </cell>
          <cell r="I90" t="str">
            <v>07</v>
          </cell>
          <cell r="J90" t="str">
            <v>I</v>
          </cell>
          <cell r="K90">
            <v>130</v>
          </cell>
          <cell r="L90">
            <v>390</v>
          </cell>
        </row>
        <row r="91">
          <cell r="A91">
            <v>513</v>
          </cell>
          <cell r="B91">
            <v>36759</v>
          </cell>
          <cell r="C91" t="str">
            <v>DP2A</v>
          </cell>
          <cell r="D91" t="str">
            <v>P2A FILTE</v>
          </cell>
          <cell r="E91" t="str">
            <v>F05</v>
          </cell>
          <cell r="G91">
            <v>25</v>
          </cell>
          <cell r="H91">
            <v>95</v>
          </cell>
          <cell r="I91" t="str">
            <v>07</v>
          </cell>
          <cell r="J91" t="str">
            <v>I</v>
          </cell>
          <cell r="K91">
            <v>130</v>
          </cell>
          <cell r="L91">
            <v>3250</v>
          </cell>
        </row>
        <row r="92">
          <cell r="A92">
            <v>2149</v>
          </cell>
          <cell r="B92">
            <v>36642</v>
          </cell>
          <cell r="C92" t="str">
            <v>DP2A</v>
          </cell>
          <cell r="D92" t="str">
            <v>P2A FILTE</v>
          </cell>
          <cell r="E92" t="str">
            <v>F07</v>
          </cell>
          <cell r="G92">
            <v>268</v>
          </cell>
          <cell r="H92">
            <v>95</v>
          </cell>
          <cell r="I92" t="str">
            <v>07</v>
          </cell>
          <cell r="J92" t="str">
            <v>I</v>
          </cell>
          <cell r="K92">
            <v>130</v>
          </cell>
          <cell r="L92">
            <v>34840</v>
          </cell>
        </row>
        <row r="93">
          <cell r="A93">
            <v>2178</v>
          </cell>
          <cell r="B93">
            <v>36683</v>
          </cell>
          <cell r="C93" t="str">
            <v>DP2A</v>
          </cell>
          <cell r="D93" t="str">
            <v>P2A FILTE</v>
          </cell>
          <cell r="E93" t="str">
            <v>F05</v>
          </cell>
          <cell r="G93">
            <v>8</v>
          </cell>
          <cell r="H93">
            <v>95</v>
          </cell>
          <cell r="I93" t="str">
            <v>07</v>
          </cell>
          <cell r="J93" t="str">
            <v>I</v>
          </cell>
          <cell r="K93">
            <v>130</v>
          </cell>
          <cell r="L93">
            <v>1040</v>
          </cell>
        </row>
        <row r="94">
          <cell r="A94">
            <v>2178</v>
          </cell>
          <cell r="B94">
            <v>36683</v>
          </cell>
          <cell r="C94" t="str">
            <v>DP2A</v>
          </cell>
          <cell r="D94" t="str">
            <v>P2A FILTE</v>
          </cell>
          <cell r="E94" t="str">
            <v>F05</v>
          </cell>
          <cell r="G94">
            <v>8</v>
          </cell>
          <cell r="H94">
            <v>95</v>
          </cell>
          <cell r="I94" t="str">
            <v>07</v>
          </cell>
          <cell r="J94" t="str">
            <v>I</v>
          </cell>
          <cell r="K94">
            <v>130</v>
          </cell>
          <cell r="L94">
            <v>1040</v>
          </cell>
        </row>
        <row r="95">
          <cell r="A95">
            <v>2194</v>
          </cell>
          <cell r="B95">
            <v>36719</v>
          </cell>
          <cell r="C95" t="str">
            <v>DP2A</v>
          </cell>
          <cell r="D95" t="str">
            <v>P2A FILTE</v>
          </cell>
          <cell r="E95" t="str">
            <v>F05</v>
          </cell>
          <cell r="G95">
            <v>21</v>
          </cell>
          <cell r="H95">
            <v>95</v>
          </cell>
          <cell r="I95" t="str">
            <v>07</v>
          </cell>
          <cell r="J95" t="str">
            <v>L</v>
          </cell>
          <cell r="K95">
            <v>130</v>
          </cell>
          <cell r="L95">
            <v>2730</v>
          </cell>
        </row>
        <row r="96">
          <cell r="A96">
            <v>2197</v>
          </cell>
          <cell r="B96">
            <v>36721</v>
          </cell>
          <cell r="C96" t="str">
            <v>DP2A</v>
          </cell>
          <cell r="D96" t="str">
            <v>P2A FILTE</v>
          </cell>
          <cell r="E96" t="str">
            <v>F05</v>
          </cell>
          <cell r="G96">
            <v>15</v>
          </cell>
          <cell r="H96">
            <v>95</v>
          </cell>
          <cell r="I96" t="str">
            <v>07</v>
          </cell>
          <cell r="J96" t="str">
            <v>I</v>
          </cell>
          <cell r="K96">
            <v>130</v>
          </cell>
          <cell r="L96">
            <v>1950</v>
          </cell>
        </row>
        <row r="97">
          <cell r="A97">
            <v>2361</v>
          </cell>
          <cell r="B97">
            <v>36539</v>
          </cell>
          <cell r="C97" t="str">
            <v>DP2A</v>
          </cell>
          <cell r="D97" t="str">
            <v>P2A FILTE</v>
          </cell>
          <cell r="E97" t="str">
            <v>F05</v>
          </cell>
          <cell r="G97">
            <v>16</v>
          </cell>
          <cell r="H97">
            <v>95</v>
          </cell>
          <cell r="I97" t="str">
            <v>07</v>
          </cell>
          <cell r="J97" t="str">
            <v>I</v>
          </cell>
          <cell r="K97">
            <v>130</v>
          </cell>
          <cell r="L97">
            <v>2080</v>
          </cell>
        </row>
        <row r="98">
          <cell r="A98">
            <v>2367</v>
          </cell>
          <cell r="B98">
            <v>36550</v>
          </cell>
          <cell r="C98" t="str">
            <v>DP2A</v>
          </cell>
          <cell r="D98" t="str">
            <v>P2A FILTE</v>
          </cell>
          <cell r="E98" t="str">
            <v>F05</v>
          </cell>
          <cell r="G98">
            <v>30</v>
          </cell>
          <cell r="H98">
            <v>95</v>
          </cell>
          <cell r="I98" t="str">
            <v>07</v>
          </cell>
          <cell r="J98" t="str">
            <v>I</v>
          </cell>
          <cell r="K98">
            <v>130</v>
          </cell>
          <cell r="L98">
            <v>3900</v>
          </cell>
        </row>
        <row r="99">
          <cell r="A99">
            <v>2385</v>
          </cell>
          <cell r="B99">
            <v>36572</v>
          </cell>
          <cell r="C99" t="str">
            <v>DP2A</v>
          </cell>
          <cell r="D99" t="str">
            <v>P2A FILTE</v>
          </cell>
          <cell r="E99" t="str">
            <v>F05</v>
          </cell>
          <cell r="G99">
            <v>12</v>
          </cell>
          <cell r="H99">
            <v>95</v>
          </cell>
          <cell r="I99" t="str">
            <v>07</v>
          </cell>
          <cell r="J99" t="str">
            <v>I</v>
          </cell>
          <cell r="K99">
            <v>130</v>
          </cell>
          <cell r="L99">
            <v>1560</v>
          </cell>
        </row>
        <row r="100">
          <cell r="A100">
            <v>504</v>
          </cell>
          <cell r="B100">
            <v>36743</v>
          </cell>
          <cell r="C100" t="str">
            <v>7111-296</v>
          </cell>
          <cell r="D100" t="str">
            <v>FILTER EL</v>
          </cell>
          <cell r="E100" t="str">
            <v>F05</v>
          </cell>
          <cell r="G100">
            <v>14</v>
          </cell>
          <cell r="H100">
            <v>94</v>
          </cell>
          <cell r="I100" t="str">
            <v>07</v>
          </cell>
          <cell r="J100" t="str">
            <v>L</v>
          </cell>
          <cell r="K100">
            <v>33</v>
          </cell>
          <cell r="L100">
            <v>462</v>
          </cell>
        </row>
        <row r="101">
          <cell r="A101">
            <v>516</v>
          </cell>
          <cell r="B101">
            <v>36767</v>
          </cell>
          <cell r="C101" t="str">
            <v>7111-296</v>
          </cell>
          <cell r="D101" t="str">
            <v>LOCK WASH</v>
          </cell>
          <cell r="E101" t="str">
            <v>J02</v>
          </cell>
          <cell r="G101">
            <v>2</v>
          </cell>
          <cell r="H101">
            <v>94</v>
          </cell>
          <cell r="I101" t="str">
            <v>07</v>
          </cell>
          <cell r="J101" t="str">
            <v>L</v>
          </cell>
          <cell r="K101">
            <v>33</v>
          </cell>
          <cell r="L101">
            <v>66</v>
          </cell>
        </row>
        <row r="102">
          <cell r="A102">
            <v>3810</v>
          </cell>
          <cell r="B102">
            <v>36743</v>
          </cell>
          <cell r="C102" t="str">
            <v>7111-296</v>
          </cell>
          <cell r="D102" t="str">
            <v>LOCK WASH</v>
          </cell>
          <cell r="E102" t="str">
            <v>J02</v>
          </cell>
          <cell r="G102">
            <v>14</v>
          </cell>
          <cell r="H102">
            <v>94</v>
          </cell>
          <cell r="I102" t="str">
            <v>07</v>
          </cell>
          <cell r="J102" t="str">
            <v>L</v>
          </cell>
          <cell r="K102">
            <v>33</v>
          </cell>
          <cell r="L102">
            <v>462</v>
          </cell>
        </row>
        <row r="103">
          <cell r="A103">
            <v>504</v>
          </cell>
          <cell r="B103">
            <v>36743</v>
          </cell>
          <cell r="C103" t="str">
            <v>9001-144A</v>
          </cell>
          <cell r="E103" t="str">
            <v>F05</v>
          </cell>
          <cell r="G103">
            <v>12</v>
          </cell>
          <cell r="H103">
            <v>94</v>
          </cell>
          <cell r="I103" t="str">
            <v>07</v>
          </cell>
          <cell r="J103" t="str">
            <v>L</v>
          </cell>
          <cell r="K103">
            <v>6</v>
          </cell>
          <cell r="L103">
            <v>72</v>
          </cell>
        </row>
        <row r="104">
          <cell r="A104">
            <v>516</v>
          </cell>
          <cell r="B104">
            <v>36767</v>
          </cell>
          <cell r="C104" t="str">
            <v>9001-144A</v>
          </cell>
          <cell r="D104" t="str">
            <v>LOCK WASH</v>
          </cell>
          <cell r="E104" t="str">
            <v>J02</v>
          </cell>
          <cell r="G104">
            <v>2</v>
          </cell>
          <cell r="H104">
            <v>94</v>
          </cell>
          <cell r="I104" t="str">
            <v>07</v>
          </cell>
          <cell r="J104" t="str">
            <v>L</v>
          </cell>
          <cell r="K104">
            <v>6</v>
          </cell>
          <cell r="L104">
            <v>12</v>
          </cell>
        </row>
        <row r="105">
          <cell r="A105">
            <v>3810</v>
          </cell>
          <cell r="B105">
            <v>36743</v>
          </cell>
          <cell r="C105" t="str">
            <v>9001-144A</v>
          </cell>
          <cell r="E105" t="str">
            <v>J01</v>
          </cell>
          <cell r="G105">
            <v>12</v>
          </cell>
          <cell r="H105">
            <v>94</v>
          </cell>
          <cell r="I105" t="str">
            <v>07</v>
          </cell>
          <cell r="J105" t="str">
            <v>L</v>
          </cell>
          <cell r="K105">
            <v>6</v>
          </cell>
          <cell r="L105">
            <v>72</v>
          </cell>
        </row>
        <row r="106">
          <cell r="A106">
            <v>504</v>
          </cell>
          <cell r="B106">
            <v>36743</v>
          </cell>
          <cell r="C106" t="str">
            <v>9001-535A</v>
          </cell>
          <cell r="D106" t="str">
            <v>CENTER BO</v>
          </cell>
          <cell r="E106" t="str">
            <v>F05</v>
          </cell>
          <cell r="G106">
            <v>9</v>
          </cell>
          <cell r="H106">
            <v>94</v>
          </cell>
          <cell r="I106" t="str">
            <v>07</v>
          </cell>
          <cell r="J106" t="str">
            <v>L</v>
          </cell>
          <cell r="K106">
            <v>4</v>
          </cell>
          <cell r="L106">
            <v>36</v>
          </cell>
        </row>
        <row r="107">
          <cell r="A107">
            <v>516</v>
          </cell>
          <cell r="B107">
            <v>36767</v>
          </cell>
          <cell r="C107" t="str">
            <v>9001-535A</v>
          </cell>
          <cell r="D107" t="str">
            <v>INTERNAL</v>
          </cell>
          <cell r="E107" t="str">
            <v>J02</v>
          </cell>
          <cell r="G107">
            <v>2</v>
          </cell>
          <cell r="H107">
            <v>94</v>
          </cell>
          <cell r="I107" t="str">
            <v>07</v>
          </cell>
          <cell r="J107" t="str">
            <v>L</v>
          </cell>
          <cell r="K107">
            <v>4</v>
          </cell>
          <cell r="L107">
            <v>8</v>
          </cell>
        </row>
        <row r="108">
          <cell r="A108">
            <v>3810</v>
          </cell>
          <cell r="B108">
            <v>36743</v>
          </cell>
          <cell r="C108" t="str">
            <v>9001-535C</v>
          </cell>
          <cell r="D108" t="str">
            <v>INTERNAL</v>
          </cell>
          <cell r="E108" t="str">
            <v>J02</v>
          </cell>
          <cell r="G108">
            <v>9</v>
          </cell>
          <cell r="H108">
            <v>94</v>
          </cell>
          <cell r="I108" t="str">
            <v>07</v>
          </cell>
          <cell r="J108" t="str">
            <v>L</v>
          </cell>
          <cell r="K108">
            <v>17.95</v>
          </cell>
          <cell r="L108">
            <v>161.54999999999998</v>
          </cell>
        </row>
        <row r="109">
          <cell r="A109">
            <v>4736</v>
          </cell>
          <cell r="B109">
            <v>36748</v>
          </cell>
          <cell r="C109" t="str">
            <v>9007-017A</v>
          </cell>
          <cell r="D109" t="str">
            <v>INTERNAL</v>
          </cell>
          <cell r="E109" t="str">
            <v>J02</v>
          </cell>
          <cell r="G109">
            <v>2</v>
          </cell>
          <cell r="H109">
            <v>94</v>
          </cell>
          <cell r="I109" t="str">
            <v>07</v>
          </cell>
          <cell r="J109" t="str">
            <v>L</v>
          </cell>
          <cell r="K109">
            <v>1</v>
          </cell>
          <cell r="L109">
            <v>2</v>
          </cell>
        </row>
        <row r="110">
          <cell r="A110">
            <v>4741</v>
          </cell>
          <cell r="B110">
            <v>36756</v>
          </cell>
          <cell r="C110" t="str">
            <v>9007-173</v>
          </cell>
          <cell r="D110" t="str">
            <v>CIRCLIP</v>
          </cell>
          <cell r="E110" t="str">
            <v>J02</v>
          </cell>
          <cell r="G110">
            <v>8</v>
          </cell>
          <cell r="H110">
            <v>94</v>
          </cell>
          <cell r="I110" t="str">
            <v>07</v>
          </cell>
          <cell r="J110" t="str">
            <v>L</v>
          </cell>
          <cell r="K110">
            <v>0.88</v>
          </cell>
          <cell r="L110">
            <v>7.04</v>
          </cell>
        </row>
        <row r="111">
          <cell r="A111">
            <v>4736</v>
          </cell>
          <cell r="B111">
            <v>36748</v>
          </cell>
          <cell r="C111" t="str">
            <v>9007-497A</v>
          </cell>
          <cell r="D111" t="str">
            <v>O RING</v>
          </cell>
          <cell r="E111" t="str">
            <v>J02</v>
          </cell>
          <cell r="G111">
            <v>4</v>
          </cell>
          <cell r="H111">
            <v>94</v>
          </cell>
          <cell r="I111" t="str">
            <v>07</v>
          </cell>
          <cell r="J111" t="str">
            <v>I</v>
          </cell>
          <cell r="K111">
            <v>1</v>
          </cell>
          <cell r="L111">
            <v>4</v>
          </cell>
        </row>
        <row r="112">
          <cell r="A112">
            <v>4736</v>
          </cell>
          <cell r="B112">
            <v>36748</v>
          </cell>
          <cell r="C112" t="str">
            <v>9007-497A</v>
          </cell>
          <cell r="D112" t="str">
            <v>O RING</v>
          </cell>
          <cell r="E112" t="str">
            <v>J02</v>
          </cell>
          <cell r="G112">
            <v>4</v>
          </cell>
          <cell r="H112">
            <v>94</v>
          </cell>
          <cell r="I112" t="str">
            <v>07</v>
          </cell>
          <cell r="J112" t="str">
            <v>I</v>
          </cell>
          <cell r="K112">
            <v>0.89</v>
          </cell>
          <cell r="L112">
            <v>3.56</v>
          </cell>
        </row>
        <row r="113">
          <cell r="A113">
            <v>4736</v>
          </cell>
          <cell r="B113">
            <v>36748</v>
          </cell>
          <cell r="C113" t="str">
            <v>9007-598M</v>
          </cell>
          <cell r="D113" t="str">
            <v>NAME PLAT</v>
          </cell>
          <cell r="E113" t="str">
            <v>J02</v>
          </cell>
          <cell r="G113">
            <v>25</v>
          </cell>
          <cell r="H113">
            <v>94</v>
          </cell>
          <cell r="I113" t="str">
            <v>07</v>
          </cell>
          <cell r="J113" t="str">
            <v>L</v>
          </cell>
          <cell r="K113">
            <v>1.18</v>
          </cell>
          <cell r="L113">
            <v>29.5</v>
          </cell>
        </row>
        <row r="114">
          <cell r="A114">
            <v>1366</v>
          </cell>
          <cell r="B114">
            <v>36685</v>
          </cell>
          <cell r="C114" t="str">
            <v>9008-520</v>
          </cell>
          <cell r="D114" t="str">
            <v>INJECTOR</v>
          </cell>
          <cell r="E114" t="str">
            <v>F11</v>
          </cell>
          <cell r="G114">
            <v>5</v>
          </cell>
          <cell r="H114">
            <v>94</v>
          </cell>
          <cell r="I114" t="str">
            <v>07</v>
          </cell>
          <cell r="J114" t="str">
            <v>L</v>
          </cell>
          <cell r="K114">
            <v>42</v>
          </cell>
          <cell r="L114">
            <v>210</v>
          </cell>
        </row>
        <row r="115">
          <cell r="A115">
            <v>504</v>
          </cell>
          <cell r="B115">
            <v>36743</v>
          </cell>
          <cell r="C115" t="str">
            <v>9043-263C</v>
          </cell>
          <cell r="D115" t="str">
            <v>AGGLOMERA</v>
          </cell>
          <cell r="E115" t="str">
            <v>F05</v>
          </cell>
          <cell r="G115">
            <v>14</v>
          </cell>
          <cell r="H115">
            <v>94</v>
          </cell>
          <cell r="I115" t="str">
            <v>07</v>
          </cell>
          <cell r="J115" t="str">
            <v>L</v>
          </cell>
          <cell r="K115">
            <v>33</v>
          </cell>
          <cell r="L115">
            <v>462</v>
          </cell>
        </row>
        <row r="116">
          <cell r="A116">
            <v>516</v>
          </cell>
          <cell r="B116">
            <v>36767</v>
          </cell>
          <cell r="C116" t="str">
            <v>9043-263C</v>
          </cell>
          <cell r="D116" t="str">
            <v>TIMING AD</v>
          </cell>
          <cell r="E116" t="str">
            <v>J02</v>
          </cell>
          <cell r="G116">
            <v>2</v>
          </cell>
          <cell r="H116">
            <v>94</v>
          </cell>
          <cell r="I116" t="str">
            <v>07</v>
          </cell>
          <cell r="J116" t="str">
            <v>L</v>
          </cell>
          <cell r="K116">
            <v>33</v>
          </cell>
          <cell r="L116">
            <v>66</v>
          </cell>
        </row>
        <row r="117">
          <cell r="A117">
            <v>3810</v>
          </cell>
          <cell r="B117">
            <v>36743</v>
          </cell>
          <cell r="C117" t="str">
            <v>9043-263C</v>
          </cell>
          <cell r="D117" t="str">
            <v>TIMING AD</v>
          </cell>
          <cell r="E117" t="str">
            <v>J02</v>
          </cell>
          <cell r="G117">
            <v>14</v>
          </cell>
          <cell r="H117">
            <v>94</v>
          </cell>
          <cell r="I117" t="str">
            <v>07</v>
          </cell>
          <cell r="J117" t="str">
            <v>L</v>
          </cell>
          <cell r="K117">
            <v>33</v>
          </cell>
          <cell r="L117">
            <v>462</v>
          </cell>
        </row>
        <row r="118">
          <cell r="A118">
            <v>516</v>
          </cell>
          <cell r="B118">
            <v>36767</v>
          </cell>
          <cell r="C118" t="str">
            <v>9043-263E</v>
          </cell>
          <cell r="D118" t="str">
            <v>TIMING AD</v>
          </cell>
          <cell r="E118" t="str">
            <v>J02</v>
          </cell>
          <cell r="G118">
            <v>2</v>
          </cell>
          <cell r="H118">
            <v>94</v>
          </cell>
          <cell r="I118" t="str">
            <v>07</v>
          </cell>
          <cell r="J118" t="str">
            <v>L</v>
          </cell>
          <cell r="K118">
            <v>33</v>
          </cell>
          <cell r="L118">
            <v>66</v>
          </cell>
        </row>
        <row r="119">
          <cell r="A119">
            <v>4736</v>
          </cell>
          <cell r="B119">
            <v>36748</v>
          </cell>
          <cell r="C119" t="str">
            <v>9100-191</v>
          </cell>
          <cell r="D119" t="str">
            <v>CLIP TIMI</v>
          </cell>
          <cell r="E119" t="str">
            <v>J02</v>
          </cell>
          <cell r="G119">
            <v>16</v>
          </cell>
          <cell r="H119">
            <v>94</v>
          </cell>
          <cell r="I119" t="str">
            <v>07</v>
          </cell>
          <cell r="J119" t="str">
            <v>L</v>
          </cell>
          <cell r="K119">
            <v>70</v>
          </cell>
          <cell r="L119">
            <v>1120</v>
          </cell>
        </row>
        <row r="120">
          <cell r="A120">
            <v>4736</v>
          </cell>
          <cell r="B120">
            <v>36748</v>
          </cell>
          <cell r="C120" t="str">
            <v>9100-436</v>
          </cell>
          <cell r="D120" t="str">
            <v>NAME PLAT</v>
          </cell>
          <cell r="E120" t="str">
            <v>J02</v>
          </cell>
          <cell r="G120">
            <v>4</v>
          </cell>
          <cell r="H120">
            <v>94</v>
          </cell>
          <cell r="I120" t="str">
            <v>07</v>
          </cell>
          <cell r="J120" t="str">
            <v>I</v>
          </cell>
          <cell r="K120">
            <v>0</v>
          </cell>
          <cell r="L120">
            <v>0</v>
          </cell>
        </row>
        <row r="121">
          <cell r="A121">
            <v>1366</v>
          </cell>
          <cell r="B121">
            <v>36685</v>
          </cell>
          <cell r="C121" t="str">
            <v>9101-248</v>
          </cell>
          <cell r="D121" t="str">
            <v>SLEEVE</v>
          </cell>
          <cell r="E121" t="str">
            <v>F11</v>
          </cell>
          <cell r="G121">
            <v>87</v>
          </cell>
          <cell r="H121">
            <v>94</v>
          </cell>
          <cell r="I121" t="str">
            <v>07</v>
          </cell>
          <cell r="J121" t="str">
            <v>L</v>
          </cell>
          <cell r="K121">
            <v>73</v>
          </cell>
          <cell r="L121">
            <v>6351</v>
          </cell>
        </row>
        <row r="122">
          <cell r="A122">
            <v>4736</v>
          </cell>
          <cell r="B122">
            <v>36748</v>
          </cell>
          <cell r="C122" t="str">
            <v>9101-289A</v>
          </cell>
          <cell r="D122" t="str">
            <v>NAME PLAT</v>
          </cell>
          <cell r="E122" t="str">
            <v>J02</v>
          </cell>
          <cell r="G122">
            <v>4</v>
          </cell>
          <cell r="H122">
            <v>94</v>
          </cell>
          <cell r="I122" t="str">
            <v>07</v>
          </cell>
          <cell r="J122" t="str">
            <v>L</v>
          </cell>
          <cell r="K122">
            <v>18</v>
          </cell>
          <cell r="L122">
            <v>72</v>
          </cell>
        </row>
        <row r="123">
          <cell r="A123">
            <v>4736</v>
          </cell>
          <cell r="B123">
            <v>36748</v>
          </cell>
          <cell r="C123" t="str">
            <v>9102-733</v>
          </cell>
          <cell r="D123" t="str">
            <v>NAME PLAT</v>
          </cell>
          <cell r="E123" t="str">
            <v>J02</v>
          </cell>
          <cell r="G123">
            <v>15</v>
          </cell>
          <cell r="H123">
            <v>94</v>
          </cell>
          <cell r="I123" t="str">
            <v>07</v>
          </cell>
          <cell r="J123" t="str">
            <v>L</v>
          </cell>
          <cell r="K123">
            <v>1.46</v>
          </cell>
          <cell r="L123">
            <v>21.9</v>
          </cell>
        </row>
        <row r="124">
          <cell r="A124">
            <v>4736</v>
          </cell>
          <cell r="B124">
            <v>36748</v>
          </cell>
          <cell r="C124" t="str">
            <v>9102-743B</v>
          </cell>
          <cell r="D124" t="str">
            <v>NAME PLAT</v>
          </cell>
          <cell r="E124" t="str">
            <v>J02</v>
          </cell>
          <cell r="G124">
            <v>12</v>
          </cell>
          <cell r="H124">
            <v>94</v>
          </cell>
          <cell r="I124" t="str">
            <v>07</v>
          </cell>
          <cell r="J124" t="str">
            <v>I</v>
          </cell>
          <cell r="K124">
            <v>3.92</v>
          </cell>
          <cell r="L124">
            <v>47.04</v>
          </cell>
        </row>
        <row r="125">
          <cell r="A125">
            <v>4736</v>
          </cell>
          <cell r="B125">
            <v>36748</v>
          </cell>
          <cell r="C125" t="str">
            <v>9102-911</v>
          </cell>
          <cell r="D125" t="str">
            <v>NAME PLAT</v>
          </cell>
          <cell r="E125" t="str">
            <v>J02</v>
          </cell>
          <cell r="G125">
            <v>38</v>
          </cell>
          <cell r="H125">
            <v>94</v>
          </cell>
          <cell r="I125" t="str">
            <v>07</v>
          </cell>
          <cell r="J125" t="str">
            <v>I</v>
          </cell>
          <cell r="K125">
            <v>0.8</v>
          </cell>
          <cell r="L125">
            <v>30.400000000000002</v>
          </cell>
        </row>
        <row r="126">
          <cell r="A126">
            <v>4736</v>
          </cell>
          <cell r="B126">
            <v>36748</v>
          </cell>
          <cell r="C126" t="str">
            <v>9102-927</v>
          </cell>
          <cell r="D126" t="str">
            <v>NAME PLAT</v>
          </cell>
          <cell r="E126" t="str">
            <v>J02</v>
          </cell>
          <cell r="G126">
            <v>35</v>
          </cell>
          <cell r="H126">
            <v>94</v>
          </cell>
          <cell r="I126" t="str">
            <v>07</v>
          </cell>
          <cell r="J126" t="str">
            <v>L</v>
          </cell>
          <cell r="K126">
            <v>1.24</v>
          </cell>
          <cell r="L126">
            <v>43.4</v>
          </cell>
        </row>
        <row r="127">
          <cell r="A127">
            <v>4736</v>
          </cell>
          <cell r="B127">
            <v>36748</v>
          </cell>
          <cell r="C127" t="str">
            <v>9102-978</v>
          </cell>
          <cell r="D127" t="str">
            <v>NAME PLAT</v>
          </cell>
          <cell r="E127" t="str">
            <v>J02</v>
          </cell>
          <cell r="G127">
            <v>35</v>
          </cell>
          <cell r="H127">
            <v>94</v>
          </cell>
          <cell r="I127" t="str">
            <v>07</v>
          </cell>
          <cell r="J127" t="str">
            <v>I</v>
          </cell>
          <cell r="K127">
            <v>0</v>
          </cell>
          <cell r="L127">
            <v>0</v>
          </cell>
        </row>
        <row r="128">
          <cell r="A128">
            <v>4736</v>
          </cell>
          <cell r="B128">
            <v>36748</v>
          </cell>
          <cell r="C128" t="str">
            <v>9103-203</v>
          </cell>
          <cell r="D128" t="str">
            <v>NAME PLAT</v>
          </cell>
          <cell r="E128" t="str">
            <v>J02</v>
          </cell>
          <cell r="G128">
            <v>35</v>
          </cell>
          <cell r="H128">
            <v>94</v>
          </cell>
          <cell r="I128" t="str">
            <v>07</v>
          </cell>
          <cell r="J128" t="str">
            <v>L</v>
          </cell>
          <cell r="K128">
            <v>0.4</v>
          </cell>
          <cell r="L128">
            <v>14</v>
          </cell>
        </row>
        <row r="129">
          <cell r="A129">
            <v>4736</v>
          </cell>
          <cell r="B129">
            <v>36748</v>
          </cell>
          <cell r="C129" t="str">
            <v>9103-204A</v>
          </cell>
          <cell r="D129" t="str">
            <v>DPC NAME</v>
          </cell>
          <cell r="E129" t="str">
            <v>J02</v>
          </cell>
          <cell r="G129">
            <v>35</v>
          </cell>
          <cell r="H129">
            <v>94</v>
          </cell>
          <cell r="I129" t="str">
            <v>07</v>
          </cell>
          <cell r="J129" t="str">
            <v>L</v>
          </cell>
          <cell r="K129">
            <v>1</v>
          </cell>
          <cell r="L129">
            <v>35</v>
          </cell>
        </row>
        <row r="130">
          <cell r="A130">
            <v>4736</v>
          </cell>
          <cell r="B130">
            <v>36748</v>
          </cell>
          <cell r="C130" t="str">
            <v>9103-429</v>
          </cell>
          <cell r="D130" t="str">
            <v>SIMMONDS</v>
          </cell>
          <cell r="E130" t="str">
            <v>J02</v>
          </cell>
          <cell r="G130">
            <v>1</v>
          </cell>
          <cell r="H130">
            <v>94</v>
          </cell>
          <cell r="I130" t="str">
            <v>07</v>
          </cell>
          <cell r="J130" t="str">
            <v>L</v>
          </cell>
          <cell r="K130">
            <v>0.6</v>
          </cell>
          <cell r="L130">
            <v>0.6</v>
          </cell>
        </row>
        <row r="131">
          <cell r="A131">
            <v>1325</v>
          </cell>
          <cell r="B131">
            <v>36552</v>
          </cell>
          <cell r="C131" t="str">
            <v>9103-528</v>
          </cell>
          <cell r="D131" t="str">
            <v>CONTROL B</v>
          </cell>
          <cell r="E131" t="str">
            <v>F11</v>
          </cell>
          <cell r="G131">
            <v>8</v>
          </cell>
          <cell r="H131">
            <v>94</v>
          </cell>
          <cell r="I131" t="str">
            <v>07</v>
          </cell>
          <cell r="J131" t="str">
            <v>L</v>
          </cell>
          <cell r="K131">
            <v>2.83</v>
          </cell>
          <cell r="L131">
            <v>22.64</v>
          </cell>
        </row>
        <row r="132">
          <cell r="A132">
            <v>4735</v>
          </cell>
          <cell r="B132">
            <v>36748</v>
          </cell>
          <cell r="C132" t="str">
            <v>9107-154</v>
          </cell>
          <cell r="D132" t="str">
            <v>SIMMONDS</v>
          </cell>
          <cell r="E132" t="str">
            <v>J02</v>
          </cell>
          <cell r="G132">
            <v>4</v>
          </cell>
          <cell r="H132">
            <v>94</v>
          </cell>
          <cell r="I132" t="str">
            <v>07</v>
          </cell>
          <cell r="J132" t="str">
            <v>L</v>
          </cell>
          <cell r="K132">
            <v>2</v>
          </cell>
          <cell r="L132">
            <v>8</v>
          </cell>
        </row>
        <row r="133">
          <cell r="A133">
            <v>4736</v>
          </cell>
          <cell r="B133">
            <v>36748</v>
          </cell>
          <cell r="C133" t="str">
            <v>9107-154</v>
          </cell>
          <cell r="D133" t="str">
            <v>SIMMONDS</v>
          </cell>
          <cell r="E133" t="str">
            <v>J02</v>
          </cell>
          <cell r="G133">
            <v>5</v>
          </cell>
          <cell r="H133">
            <v>94</v>
          </cell>
          <cell r="I133" t="str">
            <v>07</v>
          </cell>
          <cell r="J133" t="str">
            <v>L</v>
          </cell>
          <cell r="K133">
            <v>2</v>
          </cell>
          <cell r="L133">
            <v>10</v>
          </cell>
        </row>
        <row r="134">
          <cell r="A134">
            <v>504</v>
          </cell>
          <cell r="B134">
            <v>36743</v>
          </cell>
          <cell r="C134" t="str">
            <v>9183-107</v>
          </cell>
          <cell r="D134" t="str">
            <v>TWIN FILT</v>
          </cell>
          <cell r="E134" t="str">
            <v>F05</v>
          </cell>
          <cell r="G134">
            <v>8</v>
          </cell>
          <cell r="H134">
            <v>94</v>
          </cell>
          <cell r="I134" t="str">
            <v>07</v>
          </cell>
          <cell r="J134" t="str">
            <v>L</v>
          </cell>
          <cell r="K134">
            <v>64</v>
          </cell>
          <cell r="L134">
            <v>512</v>
          </cell>
        </row>
        <row r="135">
          <cell r="A135">
            <v>516</v>
          </cell>
          <cell r="B135">
            <v>36767</v>
          </cell>
          <cell r="C135" t="str">
            <v>9183-107</v>
          </cell>
          <cell r="D135" t="str">
            <v>NIPPLES-B</v>
          </cell>
          <cell r="E135" t="str">
            <v>J02</v>
          </cell>
          <cell r="G135">
            <v>3</v>
          </cell>
          <cell r="H135">
            <v>94</v>
          </cell>
          <cell r="I135" t="str">
            <v>07</v>
          </cell>
          <cell r="J135" t="str">
            <v>L</v>
          </cell>
          <cell r="K135">
            <v>64</v>
          </cell>
          <cell r="L135">
            <v>192</v>
          </cell>
        </row>
        <row r="136">
          <cell r="A136">
            <v>3810</v>
          </cell>
          <cell r="B136">
            <v>36743</v>
          </cell>
          <cell r="C136" t="str">
            <v>9183-107</v>
          </cell>
          <cell r="D136" t="str">
            <v>SIMMONDS</v>
          </cell>
          <cell r="E136" t="str">
            <v>J02</v>
          </cell>
          <cell r="G136">
            <v>8</v>
          </cell>
          <cell r="H136">
            <v>94</v>
          </cell>
          <cell r="I136" t="str">
            <v>07</v>
          </cell>
          <cell r="J136" t="str">
            <v>L</v>
          </cell>
          <cell r="K136">
            <v>64</v>
          </cell>
          <cell r="L136">
            <v>512</v>
          </cell>
        </row>
        <row r="137">
          <cell r="A137">
            <v>504</v>
          </cell>
          <cell r="B137">
            <v>36743</v>
          </cell>
          <cell r="C137" t="str">
            <v>9183-120</v>
          </cell>
          <cell r="D137" t="str">
            <v>HAND PRIM</v>
          </cell>
          <cell r="E137" t="str">
            <v>F05</v>
          </cell>
          <cell r="G137">
            <v>2</v>
          </cell>
          <cell r="H137">
            <v>94</v>
          </cell>
          <cell r="I137" t="str">
            <v>07</v>
          </cell>
          <cell r="J137" t="str">
            <v>L</v>
          </cell>
          <cell r="K137">
            <v>67.5</v>
          </cell>
          <cell r="L137">
            <v>135</v>
          </cell>
        </row>
        <row r="138">
          <cell r="A138">
            <v>516</v>
          </cell>
          <cell r="B138">
            <v>36767</v>
          </cell>
          <cell r="C138" t="str">
            <v>9183-120</v>
          </cell>
          <cell r="D138" t="str">
            <v>NIPPLES-B</v>
          </cell>
          <cell r="E138" t="str">
            <v>J02</v>
          </cell>
          <cell r="G138">
            <v>1</v>
          </cell>
          <cell r="H138">
            <v>94</v>
          </cell>
          <cell r="I138" t="str">
            <v>07</v>
          </cell>
          <cell r="J138" t="str">
            <v>L</v>
          </cell>
          <cell r="K138">
            <v>67.5</v>
          </cell>
          <cell r="L138">
            <v>67.5</v>
          </cell>
        </row>
        <row r="139">
          <cell r="A139">
            <v>3810</v>
          </cell>
          <cell r="B139">
            <v>36743</v>
          </cell>
          <cell r="C139" t="str">
            <v>9183-120</v>
          </cell>
          <cell r="D139" t="str">
            <v>NIPPLES-B</v>
          </cell>
          <cell r="E139" t="str">
            <v>J02</v>
          </cell>
          <cell r="G139">
            <v>2</v>
          </cell>
          <cell r="H139">
            <v>94</v>
          </cell>
          <cell r="I139" t="str">
            <v>07</v>
          </cell>
          <cell r="J139" t="str">
            <v>L</v>
          </cell>
          <cell r="K139">
            <v>67.5</v>
          </cell>
          <cell r="L139">
            <v>135</v>
          </cell>
        </row>
        <row r="140">
          <cell r="A140">
            <v>504</v>
          </cell>
          <cell r="B140">
            <v>36743</v>
          </cell>
          <cell r="C140" t="str">
            <v>9183-134/</v>
          </cell>
          <cell r="E140" t="str">
            <v>F05</v>
          </cell>
          <cell r="G140">
            <v>10</v>
          </cell>
          <cell r="H140">
            <v>94</v>
          </cell>
          <cell r="I140" t="str">
            <v>07</v>
          </cell>
          <cell r="J140" t="str">
            <v>L</v>
          </cell>
          <cell r="K140">
            <v>0</v>
          </cell>
          <cell r="L140">
            <v>0</v>
          </cell>
        </row>
        <row r="141">
          <cell r="A141">
            <v>3810</v>
          </cell>
          <cell r="B141">
            <v>36743</v>
          </cell>
          <cell r="C141" t="str">
            <v>9183-134/</v>
          </cell>
          <cell r="D141" t="str">
            <v>NIPPLES-B</v>
          </cell>
          <cell r="E141" t="str">
            <v>J02</v>
          </cell>
          <cell r="G141">
            <v>10</v>
          </cell>
          <cell r="H141">
            <v>94</v>
          </cell>
          <cell r="I141" t="str">
            <v>07</v>
          </cell>
          <cell r="J141" t="str">
            <v>L</v>
          </cell>
          <cell r="K141">
            <v>0</v>
          </cell>
          <cell r="L141">
            <v>0</v>
          </cell>
        </row>
        <row r="142">
          <cell r="A142">
            <v>4736</v>
          </cell>
          <cell r="B142">
            <v>36748</v>
          </cell>
          <cell r="C142" t="str">
            <v>9190-307</v>
          </cell>
          <cell r="D142" t="str">
            <v>NIPPLES-B</v>
          </cell>
          <cell r="E142" t="str">
            <v>J02</v>
          </cell>
          <cell r="G142">
            <v>5</v>
          </cell>
          <cell r="H142">
            <v>94</v>
          </cell>
          <cell r="I142" t="str">
            <v>07</v>
          </cell>
          <cell r="J142" t="str">
            <v>L</v>
          </cell>
          <cell r="K142">
            <v>13</v>
          </cell>
          <cell r="L142">
            <v>65</v>
          </cell>
        </row>
        <row r="143">
          <cell r="A143">
            <v>4736</v>
          </cell>
          <cell r="B143">
            <v>36748</v>
          </cell>
          <cell r="C143" t="str">
            <v>9191-002A</v>
          </cell>
          <cell r="D143" t="str">
            <v>NIPPLES-B</v>
          </cell>
          <cell r="E143" t="str">
            <v>J02</v>
          </cell>
          <cell r="G143">
            <v>21</v>
          </cell>
          <cell r="H143">
            <v>94</v>
          </cell>
          <cell r="I143" t="str">
            <v>07</v>
          </cell>
          <cell r="J143" t="str">
            <v>L</v>
          </cell>
          <cell r="K143">
            <v>0</v>
          </cell>
          <cell r="L143">
            <v>0</v>
          </cell>
        </row>
        <row r="144">
          <cell r="A144">
            <v>4736</v>
          </cell>
          <cell r="B144">
            <v>36748</v>
          </cell>
          <cell r="C144" t="str">
            <v>9192-701</v>
          </cell>
          <cell r="D144" t="str">
            <v>NIPPLES-B</v>
          </cell>
          <cell r="E144" t="str">
            <v>J02</v>
          </cell>
          <cell r="G144">
            <v>12</v>
          </cell>
          <cell r="H144">
            <v>94</v>
          </cell>
          <cell r="I144" t="str">
            <v>07</v>
          </cell>
          <cell r="J144" t="str">
            <v>L</v>
          </cell>
          <cell r="K144">
            <v>2.67</v>
          </cell>
          <cell r="L144">
            <v>32.04</v>
          </cell>
        </row>
        <row r="145">
          <cell r="A145">
            <v>4741</v>
          </cell>
          <cell r="B145">
            <v>36756</v>
          </cell>
          <cell r="C145" t="str">
            <v>9193-202</v>
          </cell>
          <cell r="D145" t="str">
            <v>NIPPLES-B</v>
          </cell>
          <cell r="E145" t="str">
            <v>J02</v>
          </cell>
          <cell r="G145">
            <v>4</v>
          </cell>
          <cell r="H145">
            <v>94</v>
          </cell>
          <cell r="I145" t="str">
            <v>07</v>
          </cell>
          <cell r="J145" t="str">
            <v>L</v>
          </cell>
          <cell r="K145">
            <v>42</v>
          </cell>
          <cell r="L145">
            <v>168</v>
          </cell>
        </row>
        <row r="146">
          <cell r="A146">
            <v>240</v>
          </cell>
          <cell r="B146">
            <v>36762</v>
          </cell>
          <cell r="C146" t="str">
            <v>9103-826A</v>
          </cell>
          <cell r="D146" t="str">
            <v>MACHINED</v>
          </cell>
          <cell r="E146" t="str">
            <v>F02</v>
          </cell>
          <cell r="G146">
            <v>1</v>
          </cell>
          <cell r="H146">
            <v>91</v>
          </cell>
          <cell r="I146" t="str">
            <v>07</v>
          </cell>
          <cell r="J146" t="str">
            <v>L</v>
          </cell>
          <cell r="K146">
            <v>203</v>
          </cell>
          <cell r="L146">
            <v>203</v>
          </cell>
        </row>
        <row r="147">
          <cell r="A147">
            <v>4730</v>
          </cell>
          <cell r="B147">
            <v>36742</v>
          </cell>
          <cell r="C147" t="str">
            <v>9007-497A</v>
          </cell>
          <cell r="D147" t="str">
            <v>O RING</v>
          </cell>
          <cell r="E147" t="str">
            <v>J01</v>
          </cell>
          <cell r="G147">
            <v>39</v>
          </cell>
          <cell r="H147">
            <v>90</v>
          </cell>
          <cell r="I147" t="str">
            <v>07</v>
          </cell>
          <cell r="J147" t="str">
            <v>I</v>
          </cell>
          <cell r="K147">
            <v>1</v>
          </cell>
          <cell r="L147">
            <v>39</v>
          </cell>
        </row>
        <row r="148">
          <cell r="A148">
            <v>4730</v>
          </cell>
          <cell r="B148">
            <v>36742</v>
          </cell>
          <cell r="C148" t="str">
            <v>9007-497F</v>
          </cell>
          <cell r="D148" t="str">
            <v>ORING</v>
          </cell>
          <cell r="E148" t="str">
            <v>J01</v>
          </cell>
          <cell r="G148">
            <v>109</v>
          </cell>
          <cell r="H148">
            <v>90</v>
          </cell>
          <cell r="I148" t="str">
            <v>07</v>
          </cell>
          <cell r="J148" t="str">
            <v>I</v>
          </cell>
          <cell r="K148">
            <v>1</v>
          </cell>
          <cell r="L148">
            <v>109</v>
          </cell>
        </row>
        <row r="149">
          <cell r="A149">
            <v>4730</v>
          </cell>
          <cell r="B149">
            <v>36742</v>
          </cell>
          <cell r="C149" t="str">
            <v>9007-497N</v>
          </cell>
          <cell r="D149" t="str">
            <v>O RING</v>
          </cell>
          <cell r="E149" t="str">
            <v>J01</v>
          </cell>
          <cell r="G149">
            <v>73</v>
          </cell>
          <cell r="H149">
            <v>90</v>
          </cell>
          <cell r="I149" t="str">
            <v>07</v>
          </cell>
          <cell r="J149" t="str">
            <v>I</v>
          </cell>
          <cell r="K149">
            <v>1</v>
          </cell>
          <cell r="L149">
            <v>73</v>
          </cell>
        </row>
        <row r="150">
          <cell r="A150">
            <v>4730</v>
          </cell>
          <cell r="B150">
            <v>36742</v>
          </cell>
          <cell r="C150" t="str">
            <v>9007-587</v>
          </cell>
          <cell r="D150" t="str">
            <v>PROTECTIO</v>
          </cell>
          <cell r="E150" t="str">
            <v>J01</v>
          </cell>
          <cell r="G150">
            <v>51</v>
          </cell>
          <cell r="H150">
            <v>90</v>
          </cell>
          <cell r="I150" t="str">
            <v>07</v>
          </cell>
          <cell r="J150" t="str">
            <v>L</v>
          </cell>
          <cell r="K150">
            <v>0.36</v>
          </cell>
          <cell r="L150">
            <v>18.36</v>
          </cell>
        </row>
        <row r="151">
          <cell r="A151">
            <v>305</v>
          </cell>
          <cell r="B151">
            <v>36763</v>
          </cell>
          <cell r="C151" t="str">
            <v>9007-864</v>
          </cell>
          <cell r="D151" t="str">
            <v>BANJO BOL</v>
          </cell>
          <cell r="E151" t="str">
            <v>J01</v>
          </cell>
          <cell r="G151">
            <v>333</v>
          </cell>
          <cell r="H151">
            <v>90</v>
          </cell>
          <cell r="I151" t="str">
            <v>07</v>
          </cell>
          <cell r="J151" t="str">
            <v>L</v>
          </cell>
          <cell r="K151">
            <v>6.9</v>
          </cell>
          <cell r="L151">
            <v>2297.7000000000003</v>
          </cell>
        </row>
        <row r="152">
          <cell r="A152">
            <v>301</v>
          </cell>
          <cell r="B152">
            <v>36757</v>
          </cell>
          <cell r="C152" t="str">
            <v>9043-263C</v>
          </cell>
          <cell r="D152" t="str">
            <v>AGGLOMERA</v>
          </cell>
          <cell r="E152" t="str">
            <v>J01</v>
          </cell>
          <cell r="G152">
            <v>195</v>
          </cell>
          <cell r="H152">
            <v>90</v>
          </cell>
          <cell r="I152" t="str">
            <v>07</v>
          </cell>
          <cell r="J152" t="str">
            <v>L</v>
          </cell>
          <cell r="K152">
            <v>33</v>
          </cell>
          <cell r="L152">
            <v>6435</v>
          </cell>
        </row>
        <row r="153">
          <cell r="A153">
            <v>302</v>
          </cell>
          <cell r="B153">
            <v>36760</v>
          </cell>
          <cell r="C153" t="str">
            <v>9043-263C</v>
          </cell>
          <cell r="D153" t="str">
            <v>AGGLOMERA</v>
          </cell>
          <cell r="E153" t="str">
            <v>J01</v>
          </cell>
          <cell r="G153">
            <v>1175</v>
          </cell>
          <cell r="H153">
            <v>90</v>
          </cell>
          <cell r="I153" t="str">
            <v>07</v>
          </cell>
          <cell r="J153" t="str">
            <v>L</v>
          </cell>
          <cell r="K153">
            <v>33</v>
          </cell>
          <cell r="L153">
            <v>38775</v>
          </cell>
        </row>
        <row r="154">
          <cell r="A154">
            <v>306</v>
          </cell>
          <cell r="B154">
            <v>36764</v>
          </cell>
          <cell r="C154" t="str">
            <v>9043-263C</v>
          </cell>
          <cell r="D154" t="str">
            <v>INLET SCR</v>
          </cell>
          <cell r="E154" t="str">
            <v>J03</v>
          </cell>
          <cell r="G154">
            <v>233</v>
          </cell>
          <cell r="H154">
            <v>90</v>
          </cell>
          <cell r="I154" t="str">
            <v>07</v>
          </cell>
          <cell r="J154" t="str">
            <v>L</v>
          </cell>
          <cell r="K154">
            <v>33</v>
          </cell>
          <cell r="L154">
            <v>7689</v>
          </cell>
        </row>
        <row r="155">
          <cell r="A155">
            <v>4730</v>
          </cell>
          <cell r="B155">
            <v>36742</v>
          </cell>
          <cell r="C155" t="str">
            <v>9101-060A</v>
          </cell>
          <cell r="E155" t="str">
            <v>J01</v>
          </cell>
          <cell r="G155">
            <v>73</v>
          </cell>
          <cell r="H155">
            <v>90</v>
          </cell>
          <cell r="I155" t="str">
            <v>07</v>
          </cell>
          <cell r="J155" t="str">
            <v>I</v>
          </cell>
          <cell r="K155">
            <v>0</v>
          </cell>
          <cell r="L155">
            <v>0</v>
          </cell>
        </row>
        <row r="156">
          <cell r="A156">
            <v>32</v>
          </cell>
          <cell r="B156">
            <v>36769</v>
          </cell>
          <cell r="C156" t="str">
            <v>9101-248</v>
          </cell>
          <cell r="D156" t="str">
            <v>SLEEVE</v>
          </cell>
          <cell r="E156" t="str">
            <v>F17</v>
          </cell>
          <cell r="G156">
            <v>36</v>
          </cell>
          <cell r="H156">
            <v>90</v>
          </cell>
          <cell r="I156" t="str">
            <v>07</v>
          </cell>
          <cell r="J156" t="str">
            <v>L</v>
          </cell>
          <cell r="K156">
            <v>73</v>
          </cell>
          <cell r="L156">
            <v>2628</v>
          </cell>
        </row>
        <row r="157">
          <cell r="A157">
            <v>407</v>
          </cell>
          <cell r="B157">
            <v>36753</v>
          </cell>
          <cell r="C157" t="str">
            <v>9101-248</v>
          </cell>
          <cell r="D157" t="str">
            <v>SLEEVE</v>
          </cell>
          <cell r="E157" t="str">
            <v>F07</v>
          </cell>
          <cell r="G157">
            <v>288</v>
          </cell>
          <cell r="H157">
            <v>90</v>
          </cell>
          <cell r="I157" t="str">
            <v>07</v>
          </cell>
          <cell r="J157" t="str">
            <v>L</v>
          </cell>
          <cell r="K157">
            <v>73</v>
          </cell>
          <cell r="L157">
            <v>21024</v>
          </cell>
        </row>
        <row r="158">
          <cell r="A158">
            <v>4730</v>
          </cell>
          <cell r="B158">
            <v>36742</v>
          </cell>
          <cell r="C158" t="str">
            <v>9101-532</v>
          </cell>
          <cell r="E158" t="str">
            <v>J01</v>
          </cell>
          <cell r="G158">
            <v>39</v>
          </cell>
          <cell r="H158">
            <v>90</v>
          </cell>
          <cell r="I158" t="str">
            <v>07</v>
          </cell>
          <cell r="J158" t="str">
            <v>I</v>
          </cell>
          <cell r="K158">
            <v>0</v>
          </cell>
          <cell r="L158">
            <v>0</v>
          </cell>
        </row>
        <row r="159">
          <cell r="A159">
            <v>602</v>
          </cell>
          <cell r="B159">
            <v>36747</v>
          </cell>
          <cell r="C159" t="str">
            <v>9101-660A</v>
          </cell>
          <cell r="D159" t="str">
            <v>CORE</v>
          </cell>
          <cell r="E159" t="str">
            <v>F10</v>
          </cell>
          <cell r="G159">
            <v>15</v>
          </cell>
          <cell r="H159">
            <v>90</v>
          </cell>
          <cell r="I159" t="str">
            <v>07</v>
          </cell>
          <cell r="J159" t="str">
            <v>L</v>
          </cell>
          <cell r="K159">
            <v>7.0000000000000007E-2</v>
          </cell>
          <cell r="L159">
            <v>1.05</v>
          </cell>
        </row>
        <row r="160">
          <cell r="A160">
            <v>602</v>
          </cell>
          <cell r="B160">
            <v>36747</v>
          </cell>
          <cell r="C160" t="str">
            <v>9102-720A</v>
          </cell>
          <cell r="D160" t="str">
            <v>PULL BACK</v>
          </cell>
          <cell r="E160" t="str">
            <v>F10</v>
          </cell>
          <cell r="G160">
            <v>50</v>
          </cell>
          <cell r="H160">
            <v>90</v>
          </cell>
          <cell r="I160" t="str">
            <v>07</v>
          </cell>
          <cell r="J160" t="str">
            <v>L</v>
          </cell>
          <cell r="K160">
            <v>4.78</v>
          </cell>
          <cell r="L160">
            <v>239</v>
          </cell>
        </row>
        <row r="161">
          <cell r="A161">
            <v>4730</v>
          </cell>
          <cell r="B161">
            <v>36742</v>
          </cell>
          <cell r="C161" t="str">
            <v>9102-915</v>
          </cell>
          <cell r="D161" t="str">
            <v>JIONT FIL</v>
          </cell>
          <cell r="E161" t="str">
            <v>J01</v>
          </cell>
          <cell r="G161">
            <v>40</v>
          </cell>
          <cell r="H161">
            <v>90</v>
          </cell>
          <cell r="I161" t="str">
            <v>07</v>
          </cell>
          <cell r="J161" t="str">
            <v>I</v>
          </cell>
          <cell r="K161">
            <v>20</v>
          </cell>
          <cell r="L161">
            <v>800</v>
          </cell>
        </row>
        <row r="162">
          <cell r="A162">
            <v>4731</v>
          </cell>
          <cell r="B162">
            <v>36742</v>
          </cell>
          <cell r="C162" t="str">
            <v>9108-073A</v>
          </cell>
          <cell r="D162" t="str">
            <v>SOLENOID</v>
          </cell>
          <cell r="E162" t="str">
            <v>J01</v>
          </cell>
          <cell r="G162">
            <v>39</v>
          </cell>
          <cell r="H162">
            <v>90</v>
          </cell>
          <cell r="I162" t="str">
            <v>07</v>
          </cell>
          <cell r="J162" t="str">
            <v>L</v>
          </cell>
          <cell r="K162">
            <v>133</v>
          </cell>
          <cell r="L162">
            <v>5187</v>
          </cell>
        </row>
        <row r="163">
          <cell r="A163">
            <v>2660</v>
          </cell>
          <cell r="B163">
            <v>36743</v>
          </cell>
          <cell r="C163" t="str">
            <v>9183-120</v>
          </cell>
          <cell r="D163" t="str">
            <v>HAND PRIM</v>
          </cell>
          <cell r="E163" t="str">
            <v>J01</v>
          </cell>
          <cell r="G163">
            <v>1034</v>
          </cell>
          <cell r="H163">
            <v>90</v>
          </cell>
          <cell r="I163" t="str">
            <v>07</v>
          </cell>
          <cell r="J163" t="str">
            <v>L</v>
          </cell>
          <cell r="K163">
            <v>67.5</v>
          </cell>
          <cell r="L163">
            <v>69795</v>
          </cell>
        </row>
        <row r="164">
          <cell r="A164">
            <v>201</v>
          </cell>
          <cell r="B164">
            <v>36740</v>
          </cell>
          <cell r="C164" t="str">
            <v>9190-301</v>
          </cell>
          <cell r="D164" t="str">
            <v>DPC PUMP</v>
          </cell>
          <cell r="E164" t="str">
            <v>F02</v>
          </cell>
          <cell r="G164">
            <v>26</v>
          </cell>
          <cell r="H164">
            <v>90</v>
          </cell>
          <cell r="I164" t="str">
            <v>07</v>
          </cell>
          <cell r="J164" t="str">
            <v>L</v>
          </cell>
          <cell r="K164">
            <v>185.55</v>
          </cell>
          <cell r="L164">
            <v>4824.3</v>
          </cell>
        </row>
        <row r="165">
          <cell r="A165">
            <v>205</v>
          </cell>
          <cell r="B165">
            <v>36742</v>
          </cell>
          <cell r="C165" t="str">
            <v>9190-301</v>
          </cell>
          <cell r="D165" t="str">
            <v>DPC PUMP</v>
          </cell>
          <cell r="E165" t="str">
            <v>F02</v>
          </cell>
          <cell r="G165">
            <v>33</v>
          </cell>
          <cell r="H165">
            <v>90</v>
          </cell>
          <cell r="I165" t="str">
            <v>07</v>
          </cell>
          <cell r="J165" t="str">
            <v>L</v>
          </cell>
          <cell r="K165">
            <v>185.55</v>
          </cell>
          <cell r="L165">
            <v>6123.1500000000005</v>
          </cell>
        </row>
        <row r="166">
          <cell r="A166">
            <v>208</v>
          </cell>
          <cell r="B166">
            <v>36743</v>
          </cell>
          <cell r="C166" t="str">
            <v>9190-301</v>
          </cell>
          <cell r="D166" t="str">
            <v>DPC PUMP</v>
          </cell>
          <cell r="E166" t="str">
            <v>F02</v>
          </cell>
          <cell r="G166">
            <v>15</v>
          </cell>
          <cell r="H166">
            <v>90</v>
          </cell>
          <cell r="I166" t="str">
            <v>07</v>
          </cell>
          <cell r="J166" t="str">
            <v>L</v>
          </cell>
          <cell r="K166">
            <v>185.55</v>
          </cell>
          <cell r="L166">
            <v>2783.25</v>
          </cell>
        </row>
        <row r="167">
          <cell r="A167">
            <v>214</v>
          </cell>
          <cell r="B167">
            <v>36746</v>
          </cell>
          <cell r="C167" t="str">
            <v>9190-301</v>
          </cell>
          <cell r="D167" t="str">
            <v>DPC PUMP</v>
          </cell>
          <cell r="E167" t="str">
            <v>F02</v>
          </cell>
          <cell r="G167">
            <v>21</v>
          </cell>
          <cell r="H167">
            <v>90</v>
          </cell>
          <cell r="I167" t="str">
            <v>07</v>
          </cell>
          <cell r="J167" t="str">
            <v>L</v>
          </cell>
          <cell r="K167">
            <v>185.55</v>
          </cell>
          <cell r="L167">
            <v>3896.55</v>
          </cell>
        </row>
        <row r="168">
          <cell r="A168">
            <v>215</v>
          </cell>
          <cell r="B168">
            <v>36747</v>
          </cell>
          <cell r="C168" t="str">
            <v>9190-301</v>
          </cell>
          <cell r="D168" t="str">
            <v>DPC PUMP</v>
          </cell>
          <cell r="E168" t="str">
            <v>F02</v>
          </cell>
          <cell r="G168">
            <v>17</v>
          </cell>
          <cell r="H168">
            <v>90</v>
          </cell>
          <cell r="I168" t="str">
            <v>07</v>
          </cell>
          <cell r="J168" t="str">
            <v>L</v>
          </cell>
          <cell r="K168">
            <v>185.55</v>
          </cell>
          <cell r="L168">
            <v>3154.3500000000004</v>
          </cell>
        </row>
        <row r="169">
          <cell r="A169">
            <v>225</v>
          </cell>
          <cell r="B169">
            <v>36749</v>
          </cell>
          <cell r="C169" t="str">
            <v>9190-301</v>
          </cell>
          <cell r="D169" t="str">
            <v>DPC PUMP</v>
          </cell>
          <cell r="E169" t="str">
            <v>F02</v>
          </cell>
          <cell r="G169">
            <v>24</v>
          </cell>
          <cell r="H169">
            <v>90</v>
          </cell>
          <cell r="I169" t="str">
            <v>07</v>
          </cell>
          <cell r="J169" t="str">
            <v>L</v>
          </cell>
          <cell r="K169">
            <v>185.55</v>
          </cell>
          <cell r="L169">
            <v>4453.2000000000007</v>
          </cell>
        </row>
        <row r="170">
          <cell r="A170">
            <v>226</v>
          </cell>
          <cell r="B170">
            <v>36755</v>
          </cell>
          <cell r="C170" t="str">
            <v>9190-301</v>
          </cell>
          <cell r="D170" t="str">
            <v>DPC PUMP</v>
          </cell>
          <cell r="E170" t="str">
            <v>F02</v>
          </cell>
          <cell r="G170">
            <v>15</v>
          </cell>
          <cell r="H170">
            <v>90</v>
          </cell>
          <cell r="I170" t="str">
            <v>07</v>
          </cell>
          <cell r="J170" t="str">
            <v>L</v>
          </cell>
          <cell r="K170">
            <v>185.55</v>
          </cell>
          <cell r="L170">
            <v>2783.25</v>
          </cell>
        </row>
        <row r="171">
          <cell r="A171">
            <v>231</v>
          </cell>
          <cell r="B171">
            <v>36757</v>
          </cell>
          <cell r="C171" t="str">
            <v>9190-301</v>
          </cell>
          <cell r="D171" t="str">
            <v>DPC PUMP</v>
          </cell>
          <cell r="E171" t="str">
            <v>F02</v>
          </cell>
          <cell r="G171">
            <v>19</v>
          </cell>
          <cell r="H171">
            <v>90</v>
          </cell>
          <cell r="I171" t="str">
            <v>07</v>
          </cell>
          <cell r="J171" t="str">
            <v>L</v>
          </cell>
          <cell r="K171">
            <v>185.55</v>
          </cell>
          <cell r="L171">
            <v>3525.4500000000003</v>
          </cell>
        </row>
        <row r="172">
          <cell r="A172">
            <v>232</v>
          </cell>
          <cell r="B172">
            <v>36757</v>
          </cell>
          <cell r="C172" t="str">
            <v>9190-301</v>
          </cell>
          <cell r="D172" t="str">
            <v>DPC PUMP</v>
          </cell>
          <cell r="E172" t="str">
            <v>F02</v>
          </cell>
          <cell r="G172">
            <v>23</v>
          </cell>
          <cell r="H172">
            <v>90</v>
          </cell>
          <cell r="I172" t="str">
            <v>07</v>
          </cell>
          <cell r="J172" t="str">
            <v>L</v>
          </cell>
          <cell r="K172">
            <v>185.55</v>
          </cell>
          <cell r="L172">
            <v>4267.6500000000005</v>
          </cell>
        </row>
        <row r="173">
          <cell r="A173">
            <v>235</v>
          </cell>
          <cell r="B173">
            <v>36760</v>
          </cell>
          <cell r="C173" t="str">
            <v>9190-301</v>
          </cell>
          <cell r="D173" t="str">
            <v>DPC PUMP</v>
          </cell>
          <cell r="E173" t="str">
            <v>F02</v>
          </cell>
          <cell r="G173">
            <v>17</v>
          </cell>
          <cell r="H173">
            <v>90</v>
          </cell>
          <cell r="I173" t="str">
            <v>07</v>
          </cell>
          <cell r="J173" t="str">
            <v>L</v>
          </cell>
          <cell r="K173">
            <v>185.55</v>
          </cell>
          <cell r="L173">
            <v>3154.3500000000004</v>
          </cell>
        </row>
        <row r="174">
          <cell r="A174">
            <v>243</v>
          </cell>
          <cell r="B174">
            <v>36764</v>
          </cell>
          <cell r="C174" t="str">
            <v>9190-301</v>
          </cell>
          <cell r="D174" t="str">
            <v>DPC PUMP</v>
          </cell>
          <cell r="E174" t="str">
            <v>F02</v>
          </cell>
          <cell r="G174">
            <v>8</v>
          </cell>
          <cell r="H174">
            <v>90</v>
          </cell>
          <cell r="I174" t="str">
            <v>07</v>
          </cell>
          <cell r="J174" t="str">
            <v>L</v>
          </cell>
          <cell r="K174">
            <v>185.55</v>
          </cell>
          <cell r="L174">
            <v>1484.4</v>
          </cell>
        </row>
        <row r="175">
          <cell r="A175">
            <v>248</v>
          </cell>
          <cell r="B175">
            <v>36768</v>
          </cell>
          <cell r="C175" t="str">
            <v>9190-301</v>
          </cell>
          <cell r="D175" t="str">
            <v>DPC PUMP</v>
          </cell>
          <cell r="E175" t="str">
            <v>F02</v>
          </cell>
          <cell r="G175">
            <v>17</v>
          </cell>
          <cell r="H175">
            <v>90</v>
          </cell>
          <cell r="I175" t="str">
            <v>07</v>
          </cell>
          <cell r="J175" t="str">
            <v>L</v>
          </cell>
          <cell r="K175">
            <v>185.55</v>
          </cell>
          <cell r="L175">
            <v>3154.3500000000004</v>
          </cell>
        </row>
        <row r="176">
          <cell r="A176">
            <v>208</v>
          </cell>
          <cell r="B176">
            <v>36743</v>
          </cell>
          <cell r="C176" t="str">
            <v>9190-301A</v>
          </cell>
          <cell r="E176" t="str">
            <v>F02</v>
          </cell>
          <cell r="G176">
            <v>3</v>
          </cell>
          <cell r="H176">
            <v>90</v>
          </cell>
          <cell r="I176" t="str">
            <v>07</v>
          </cell>
          <cell r="J176" t="str">
            <v>L</v>
          </cell>
          <cell r="K176">
            <v>196</v>
          </cell>
          <cell r="L176">
            <v>588</v>
          </cell>
        </row>
        <row r="177">
          <cell r="A177">
            <v>243</v>
          </cell>
          <cell r="B177">
            <v>36764</v>
          </cell>
          <cell r="C177" t="str">
            <v>9190-301A</v>
          </cell>
          <cell r="E177" t="str">
            <v>F02</v>
          </cell>
          <cell r="G177">
            <v>7</v>
          </cell>
          <cell r="H177">
            <v>90</v>
          </cell>
          <cell r="I177" t="str">
            <v>07</v>
          </cell>
          <cell r="J177" t="str">
            <v>L</v>
          </cell>
          <cell r="K177">
            <v>196</v>
          </cell>
          <cell r="L177">
            <v>1372</v>
          </cell>
        </row>
        <row r="178">
          <cell r="A178">
            <v>248</v>
          </cell>
          <cell r="B178">
            <v>36768</v>
          </cell>
          <cell r="C178" t="str">
            <v>9190-301A</v>
          </cell>
          <cell r="E178" t="str">
            <v>F02</v>
          </cell>
          <cell r="G178">
            <v>7</v>
          </cell>
          <cell r="H178">
            <v>90</v>
          </cell>
          <cell r="I178" t="str">
            <v>07</v>
          </cell>
          <cell r="J178" t="str">
            <v>L</v>
          </cell>
          <cell r="K178">
            <v>196</v>
          </cell>
          <cell r="L178">
            <v>1372</v>
          </cell>
        </row>
        <row r="179">
          <cell r="A179">
            <v>4731</v>
          </cell>
          <cell r="B179">
            <v>36742</v>
          </cell>
          <cell r="C179" t="str">
            <v>9190-319</v>
          </cell>
          <cell r="D179" t="str">
            <v>ASSY THRO</v>
          </cell>
          <cell r="E179" t="str">
            <v>J01</v>
          </cell>
          <cell r="G179">
            <v>70</v>
          </cell>
          <cell r="H179">
            <v>90</v>
          </cell>
          <cell r="I179" t="str">
            <v>07</v>
          </cell>
          <cell r="J179" t="str">
            <v>L</v>
          </cell>
          <cell r="K179">
            <v>13</v>
          </cell>
          <cell r="L179">
            <v>910</v>
          </cell>
        </row>
        <row r="180">
          <cell r="A180">
            <v>201</v>
          </cell>
          <cell r="B180">
            <v>36740</v>
          </cell>
          <cell r="C180" t="str">
            <v>9193-101</v>
          </cell>
          <cell r="E180" t="str">
            <v>F02</v>
          </cell>
          <cell r="G180">
            <v>4</v>
          </cell>
          <cell r="H180">
            <v>90</v>
          </cell>
          <cell r="I180" t="str">
            <v>07</v>
          </cell>
          <cell r="J180" t="str">
            <v>L</v>
          </cell>
          <cell r="K180">
            <v>196</v>
          </cell>
          <cell r="L180">
            <v>784</v>
          </cell>
        </row>
        <row r="181">
          <cell r="A181">
            <v>232</v>
          </cell>
          <cell r="B181">
            <v>36757</v>
          </cell>
          <cell r="C181" t="str">
            <v>9193-101</v>
          </cell>
          <cell r="E181" t="str">
            <v>F02</v>
          </cell>
          <cell r="G181">
            <v>95</v>
          </cell>
          <cell r="H181">
            <v>90</v>
          </cell>
          <cell r="I181" t="str">
            <v>07</v>
          </cell>
          <cell r="J181" t="str">
            <v>L</v>
          </cell>
          <cell r="K181">
            <v>196</v>
          </cell>
          <cell r="L181">
            <v>18620</v>
          </cell>
        </row>
        <row r="182">
          <cell r="A182">
            <v>4731</v>
          </cell>
          <cell r="B182">
            <v>36742</v>
          </cell>
          <cell r="C182" t="str">
            <v>9193-201</v>
          </cell>
          <cell r="D182" t="str">
            <v>FICD BRAC</v>
          </cell>
          <cell r="E182" t="str">
            <v>J01</v>
          </cell>
          <cell r="G182">
            <v>50</v>
          </cell>
          <cell r="H182">
            <v>90</v>
          </cell>
          <cell r="I182" t="str">
            <v>07</v>
          </cell>
          <cell r="J182" t="str">
            <v>L</v>
          </cell>
          <cell r="K182">
            <v>41</v>
          </cell>
          <cell r="L182">
            <v>2050</v>
          </cell>
        </row>
        <row r="183">
          <cell r="A183">
            <v>2498</v>
          </cell>
          <cell r="B183">
            <v>36649</v>
          </cell>
          <cell r="C183" t="str">
            <v>7160-902</v>
          </cell>
          <cell r="D183" t="str">
            <v>DP 200 BA</v>
          </cell>
          <cell r="E183" t="str">
            <v>F06</v>
          </cell>
          <cell r="G183">
            <v>2</v>
          </cell>
          <cell r="H183">
            <v>45</v>
          </cell>
          <cell r="I183" t="str">
            <v>07</v>
          </cell>
          <cell r="J183" t="str">
            <v>L</v>
          </cell>
          <cell r="K183">
            <v>386.91489000000001</v>
          </cell>
          <cell r="L183">
            <v>773.82978000000003</v>
          </cell>
        </row>
        <row r="184">
          <cell r="A184">
            <v>2498</v>
          </cell>
          <cell r="B184">
            <v>36649</v>
          </cell>
          <cell r="C184" t="str">
            <v>7160-902</v>
          </cell>
          <cell r="D184" t="str">
            <v>DP 200 BA</v>
          </cell>
          <cell r="E184" t="str">
            <v>F06</v>
          </cell>
          <cell r="G184">
            <v>2</v>
          </cell>
          <cell r="H184">
            <v>45</v>
          </cell>
          <cell r="I184" t="str">
            <v>07</v>
          </cell>
          <cell r="J184" t="str">
            <v>L</v>
          </cell>
          <cell r="K184">
            <v>386.91489000000001</v>
          </cell>
          <cell r="L184">
            <v>773.82978000000003</v>
          </cell>
        </row>
        <row r="185">
          <cell r="A185">
            <v>2498</v>
          </cell>
          <cell r="B185">
            <v>36649</v>
          </cell>
          <cell r="C185" t="str">
            <v>7160-902</v>
          </cell>
          <cell r="D185" t="str">
            <v>DP 200 BA</v>
          </cell>
          <cell r="E185" t="str">
            <v>F06</v>
          </cell>
          <cell r="G185">
            <v>1</v>
          </cell>
          <cell r="H185">
            <v>45</v>
          </cell>
          <cell r="I185" t="str">
            <v>07</v>
          </cell>
          <cell r="J185" t="str">
            <v>L</v>
          </cell>
          <cell r="K185">
            <v>386.91489000000001</v>
          </cell>
          <cell r="L185">
            <v>386.91489000000001</v>
          </cell>
        </row>
        <row r="186">
          <cell r="A186">
            <v>2498</v>
          </cell>
          <cell r="B186">
            <v>36649</v>
          </cell>
          <cell r="C186" t="str">
            <v>7160-902</v>
          </cell>
          <cell r="D186" t="str">
            <v>DP 200 BA</v>
          </cell>
          <cell r="E186" t="str">
            <v>F06</v>
          </cell>
          <cell r="G186">
            <v>2</v>
          </cell>
          <cell r="H186">
            <v>45</v>
          </cell>
          <cell r="I186" t="str">
            <v>07</v>
          </cell>
          <cell r="J186" t="str">
            <v>L</v>
          </cell>
          <cell r="K186">
            <v>386.91489000000001</v>
          </cell>
          <cell r="L186">
            <v>773.82978000000003</v>
          </cell>
        </row>
        <row r="187">
          <cell r="A187">
            <v>3338</v>
          </cell>
          <cell r="B187">
            <v>36693</v>
          </cell>
          <cell r="C187" t="str">
            <v>7160-902</v>
          </cell>
          <cell r="D187" t="str">
            <v>DP 200 BA</v>
          </cell>
          <cell r="E187" t="str">
            <v>F07</v>
          </cell>
          <cell r="G187">
            <v>1</v>
          </cell>
          <cell r="H187">
            <v>45</v>
          </cell>
          <cell r="I187" t="str">
            <v>07</v>
          </cell>
          <cell r="J187" t="str">
            <v>L</v>
          </cell>
          <cell r="K187">
            <v>386.91489000000001</v>
          </cell>
          <cell r="L187">
            <v>386.91489000000001</v>
          </cell>
        </row>
        <row r="188">
          <cell r="A188">
            <v>1687</v>
          </cell>
          <cell r="B188">
            <v>36708</v>
          </cell>
          <cell r="C188" t="str">
            <v>9100-626J</v>
          </cell>
          <cell r="D188" t="str">
            <v>ROTOR</v>
          </cell>
          <cell r="E188" t="str">
            <v>F17</v>
          </cell>
          <cell r="G188">
            <v>1</v>
          </cell>
          <cell r="H188">
            <v>45</v>
          </cell>
          <cell r="I188" t="str">
            <v>07</v>
          </cell>
          <cell r="J188" t="str">
            <v>I</v>
          </cell>
          <cell r="K188">
            <v>182</v>
          </cell>
          <cell r="L188">
            <v>182</v>
          </cell>
        </row>
        <row r="189">
          <cell r="A189">
            <v>240</v>
          </cell>
          <cell r="B189">
            <v>36762</v>
          </cell>
          <cell r="C189" t="str">
            <v>9103-823G</v>
          </cell>
          <cell r="D189" t="str">
            <v>DPC(HM)PU</v>
          </cell>
          <cell r="E189" t="str">
            <v>F02</v>
          </cell>
          <cell r="G189">
            <v>1</v>
          </cell>
          <cell r="H189">
            <v>45</v>
          </cell>
          <cell r="I189" t="str">
            <v>07</v>
          </cell>
          <cell r="J189" t="str">
            <v>L</v>
          </cell>
          <cell r="K189">
            <v>203</v>
          </cell>
          <cell r="L189">
            <v>203</v>
          </cell>
        </row>
        <row r="190">
          <cell r="A190">
            <v>217</v>
          </cell>
          <cell r="B190">
            <v>36747</v>
          </cell>
          <cell r="C190" t="str">
            <v>9103-823M</v>
          </cell>
          <cell r="D190" t="str">
            <v>MACHINED</v>
          </cell>
          <cell r="E190" t="str">
            <v>F02</v>
          </cell>
          <cell r="G190">
            <v>1</v>
          </cell>
          <cell r="H190">
            <v>45</v>
          </cell>
          <cell r="I190" t="str">
            <v>07</v>
          </cell>
          <cell r="J190" t="str">
            <v>L</v>
          </cell>
          <cell r="K190">
            <v>203</v>
          </cell>
          <cell r="L190">
            <v>203</v>
          </cell>
        </row>
        <row r="191">
          <cell r="A191">
            <v>233</v>
          </cell>
          <cell r="B191">
            <v>36759</v>
          </cell>
          <cell r="C191" t="str">
            <v>9103-823M</v>
          </cell>
          <cell r="D191" t="str">
            <v>MACHINED</v>
          </cell>
          <cell r="E191" t="str">
            <v>F02</v>
          </cell>
          <cell r="G191">
            <v>1</v>
          </cell>
          <cell r="H191">
            <v>45</v>
          </cell>
          <cell r="I191" t="str">
            <v>07</v>
          </cell>
          <cell r="J191" t="str">
            <v>L</v>
          </cell>
          <cell r="K191">
            <v>203</v>
          </cell>
          <cell r="L191">
            <v>203</v>
          </cell>
        </row>
        <row r="192">
          <cell r="A192">
            <v>245</v>
          </cell>
          <cell r="B192">
            <v>36766</v>
          </cell>
          <cell r="C192" t="str">
            <v>9103-823M</v>
          </cell>
          <cell r="D192" t="str">
            <v>MACHINED</v>
          </cell>
          <cell r="E192" t="str">
            <v>F02</v>
          </cell>
          <cell r="G192">
            <v>1</v>
          </cell>
          <cell r="H192">
            <v>45</v>
          </cell>
          <cell r="I192" t="str">
            <v>07</v>
          </cell>
          <cell r="J192" t="str">
            <v>L</v>
          </cell>
          <cell r="K192">
            <v>203</v>
          </cell>
          <cell r="L192">
            <v>203</v>
          </cell>
        </row>
        <row r="193">
          <cell r="A193">
            <v>3219</v>
          </cell>
          <cell r="B193">
            <v>36650</v>
          </cell>
          <cell r="C193" t="str">
            <v>9103-823M</v>
          </cell>
          <cell r="D193" t="str">
            <v>MACHINED</v>
          </cell>
          <cell r="E193" t="str">
            <v>F02</v>
          </cell>
          <cell r="G193">
            <v>1</v>
          </cell>
          <cell r="H193">
            <v>45</v>
          </cell>
          <cell r="I193" t="str">
            <v>07</v>
          </cell>
          <cell r="J193" t="str">
            <v>L</v>
          </cell>
          <cell r="K193">
            <v>203</v>
          </cell>
          <cell r="L193">
            <v>203</v>
          </cell>
        </row>
        <row r="194">
          <cell r="A194">
            <v>3219</v>
          </cell>
          <cell r="B194">
            <v>36650</v>
          </cell>
          <cell r="C194" t="str">
            <v>9103-823M</v>
          </cell>
          <cell r="D194" t="str">
            <v>MACHINED</v>
          </cell>
          <cell r="E194" t="str">
            <v>F02</v>
          </cell>
          <cell r="G194">
            <v>3</v>
          </cell>
          <cell r="H194">
            <v>45</v>
          </cell>
          <cell r="I194" t="str">
            <v>07</v>
          </cell>
          <cell r="J194" t="str">
            <v>L</v>
          </cell>
          <cell r="K194">
            <v>203</v>
          </cell>
          <cell r="L194">
            <v>609</v>
          </cell>
        </row>
        <row r="195">
          <cell r="A195">
            <v>4616</v>
          </cell>
          <cell r="B195">
            <v>36720</v>
          </cell>
          <cell r="C195" t="str">
            <v>9103-823M</v>
          </cell>
          <cell r="D195" t="str">
            <v>MACHINED</v>
          </cell>
          <cell r="E195" t="str">
            <v>F02</v>
          </cell>
          <cell r="G195">
            <v>1</v>
          </cell>
          <cell r="H195">
            <v>45</v>
          </cell>
          <cell r="I195" t="str">
            <v>07</v>
          </cell>
          <cell r="J195" t="str">
            <v>L</v>
          </cell>
          <cell r="K195">
            <v>203</v>
          </cell>
          <cell r="L195">
            <v>203</v>
          </cell>
        </row>
        <row r="196">
          <cell r="A196">
            <v>4633</v>
          </cell>
          <cell r="B196">
            <v>36729</v>
          </cell>
          <cell r="C196" t="str">
            <v>9103-823M</v>
          </cell>
          <cell r="D196" t="str">
            <v>MACHINED</v>
          </cell>
          <cell r="E196" t="str">
            <v>F02</v>
          </cell>
          <cell r="G196">
            <v>1</v>
          </cell>
          <cell r="H196">
            <v>45</v>
          </cell>
          <cell r="I196" t="str">
            <v>07</v>
          </cell>
          <cell r="J196" t="str">
            <v>L</v>
          </cell>
          <cell r="K196">
            <v>203</v>
          </cell>
          <cell r="L196">
            <v>203</v>
          </cell>
        </row>
        <row r="197">
          <cell r="A197">
            <v>4634</v>
          </cell>
          <cell r="B197">
            <v>36729</v>
          </cell>
          <cell r="C197" t="str">
            <v>9103-823M</v>
          </cell>
          <cell r="D197" t="str">
            <v>MACHINED</v>
          </cell>
          <cell r="E197" t="str">
            <v>F02</v>
          </cell>
          <cell r="G197">
            <v>1</v>
          </cell>
          <cell r="H197">
            <v>45</v>
          </cell>
          <cell r="I197" t="str">
            <v>07</v>
          </cell>
          <cell r="J197" t="str">
            <v>L</v>
          </cell>
          <cell r="K197">
            <v>203</v>
          </cell>
          <cell r="L197">
            <v>203</v>
          </cell>
        </row>
        <row r="198">
          <cell r="A198">
            <v>4638</v>
          </cell>
          <cell r="B198">
            <v>36733</v>
          </cell>
          <cell r="C198" t="str">
            <v>9103-823M</v>
          </cell>
          <cell r="D198" t="str">
            <v>MACHINED</v>
          </cell>
          <cell r="E198" t="str">
            <v>F02</v>
          </cell>
          <cell r="G198">
            <v>4</v>
          </cell>
          <cell r="H198">
            <v>45</v>
          </cell>
          <cell r="I198" t="str">
            <v>07</v>
          </cell>
          <cell r="J198" t="str">
            <v>L</v>
          </cell>
          <cell r="K198">
            <v>203</v>
          </cell>
          <cell r="L198">
            <v>812</v>
          </cell>
        </row>
        <row r="199">
          <cell r="A199">
            <v>4653</v>
          </cell>
          <cell r="B199">
            <v>36738</v>
          </cell>
          <cell r="C199" t="str">
            <v>9103-823M</v>
          </cell>
          <cell r="D199" t="str">
            <v>MACHINED</v>
          </cell>
          <cell r="E199" t="str">
            <v>F02</v>
          </cell>
          <cell r="G199">
            <v>1</v>
          </cell>
          <cell r="H199">
            <v>45</v>
          </cell>
          <cell r="I199" t="str">
            <v>07</v>
          </cell>
          <cell r="J199" t="str">
            <v>L</v>
          </cell>
          <cell r="K199">
            <v>203</v>
          </cell>
          <cell r="L199">
            <v>203</v>
          </cell>
        </row>
        <row r="200">
          <cell r="A200">
            <v>247</v>
          </cell>
          <cell r="B200">
            <v>36767</v>
          </cell>
          <cell r="C200" t="str">
            <v>9103-826A</v>
          </cell>
          <cell r="D200" t="str">
            <v>MACHINED</v>
          </cell>
          <cell r="E200" t="str">
            <v>F02</v>
          </cell>
          <cell r="G200">
            <v>1</v>
          </cell>
          <cell r="H200">
            <v>45</v>
          </cell>
          <cell r="I200" t="str">
            <v>07</v>
          </cell>
          <cell r="J200" t="str">
            <v>L</v>
          </cell>
          <cell r="K200">
            <v>203</v>
          </cell>
          <cell r="L200">
            <v>203</v>
          </cell>
        </row>
        <row r="201">
          <cell r="A201">
            <v>4656</v>
          </cell>
          <cell r="B201">
            <v>36738</v>
          </cell>
          <cell r="C201" t="str">
            <v>9103-831F</v>
          </cell>
          <cell r="D201" t="str">
            <v>PUMP HOUS</v>
          </cell>
          <cell r="E201" t="str">
            <v>F02</v>
          </cell>
          <cell r="G201">
            <v>1</v>
          </cell>
          <cell r="H201">
            <v>45</v>
          </cell>
          <cell r="I201" t="str">
            <v>07</v>
          </cell>
          <cell r="J201" t="str">
            <v>I</v>
          </cell>
          <cell r="K201">
            <v>203</v>
          </cell>
          <cell r="L201">
            <v>203</v>
          </cell>
        </row>
        <row r="202">
          <cell r="A202">
            <v>3052</v>
          </cell>
          <cell r="B202">
            <v>36696</v>
          </cell>
          <cell r="C202" t="str">
            <v>9103-849</v>
          </cell>
          <cell r="D202" t="str">
            <v>TP LINER</v>
          </cell>
          <cell r="E202" t="str">
            <v>F16</v>
          </cell>
          <cell r="G202">
            <v>2</v>
          </cell>
          <cell r="H202">
            <v>45</v>
          </cell>
          <cell r="I202" t="str">
            <v>07</v>
          </cell>
          <cell r="J202" t="str">
            <v>L</v>
          </cell>
          <cell r="K202">
            <v>20</v>
          </cell>
          <cell r="L202">
            <v>40</v>
          </cell>
        </row>
        <row r="203">
          <cell r="A203">
            <v>2</v>
          </cell>
          <cell r="B203">
            <v>36741</v>
          </cell>
          <cell r="C203" t="str">
            <v>9104-604</v>
          </cell>
          <cell r="D203" t="str">
            <v>ROTOR [62</v>
          </cell>
          <cell r="E203" t="str">
            <v>F17</v>
          </cell>
          <cell r="G203">
            <v>2</v>
          </cell>
          <cell r="H203">
            <v>45</v>
          </cell>
          <cell r="I203" t="str">
            <v>07</v>
          </cell>
          <cell r="J203" t="str">
            <v>I</v>
          </cell>
          <cell r="K203">
            <v>816.41</v>
          </cell>
          <cell r="L203">
            <v>1632.82</v>
          </cell>
        </row>
        <row r="204">
          <cell r="A204">
            <v>4610</v>
          </cell>
          <cell r="B204">
            <v>36712</v>
          </cell>
          <cell r="C204" t="str">
            <v>9193-101</v>
          </cell>
          <cell r="E204" t="str">
            <v>F02</v>
          </cell>
          <cell r="G204">
            <v>1</v>
          </cell>
          <cell r="H204">
            <v>45</v>
          </cell>
          <cell r="I204" t="str">
            <v>07</v>
          </cell>
          <cell r="J204" t="str">
            <v>L</v>
          </cell>
          <cell r="K204">
            <v>196</v>
          </cell>
          <cell r="L204">
            <v>196</v>
          </cell>
        </row>
        <row r="205">
          <cell r="A205">
            <v>1340</v>
          </cell>
          <cell r="B205">
            <v>36652</v>
          </cell>
          <cell r="C205" t="str">
            <v>7020-152A</v>
          </cell>
          <cell r="D205" t="str">
            <v>NOZZLE BO</v>
          </cell>
          <cell r="E205" t="str">
            <v>Y01</v>
          </cell>
          <cell r="G205">
            <v>3000</v>
          </cell>
          <cell r="H205">
            <v>43</v>
          </cell>
          <cell r="I205" t="str">
            <v>07</v>
          </cell>
          <cell r="J205" t="str">
            <v>L</v>
          </cell>
          <cell r="K205">
            <v>13</v>
          </cell>
          <cell r="L205">
            <v>39000</v>
          </cell>
        </row>
        <row r="206">
          <cell r="A206">
            <v>2814</v>
          </cell>
          <cell r="B206">
            <v>36600</v>
          </cell>
          <cell r="C206" t="str">
            <v>7020-152A</v>
          </cell>
          <cell r="D206" t="str">
            <v>NOZZLE BO</v>
          </cell>
          <cell r="E206" t="str">
            <v>F03</v>
          </cell>
          <cell r="G206">
            <v>627</v>
          </cell>
          <cell r="H206">
            <v>43</v>
          </cell>
          <cell r="I206" t="str">
            <v>07</v>
          </cell>
          <cell r="J206" t="str">
            <v>I</v>
          </cell>
          <cell r="K206">
            <v>13</v>
          </cell>
          <cell r="L206">
            <v>8151</v>
          </cell>
        </row>
        <row r="207">
          <cell r="A207">
            <v>2125</v>
          </cell>
          <cell r="B207">
            <v>36603</v>
          </cell>
          <cell r="C207" t="str">
            <v>7111-423G</v>
          </cell>
          <cell r="D207" t="str">
            <v>COIL WOUN</v>
          </cell>
          <cell r="E207" t="str">
            <v>F05</v>
          </cell>
          <cell r="G207">
            <v>175</v>
          </cell>
          <cell r="H207">
            <v>43</v>
          </cell>
          <cell r="I207" t="str">
            <v>07</v>
          </cell>
          <cell r="J207" t="str">
            <v>I</v>
          </cell>
          <cell r="K207">
            <v>17</v>
          </cell>
          <cell r="L207">
            <v>2975</v>
          </cell>
        </row>
        <row r="208">
          <cell r="A208">
            <v>1626</v>
          </cell>
          <cell r="B208">
            <v>36593</v>
          </cell>
          <cell r="C208" t="str">
            <v>7123-012H</v>
          </cell>
          <cell r="D208" t="str">
            <v>PLUNGER (</v>
          </cell>
          <cell r="E208" t="str">
            <v>Y01</v>
          </cell>
          <cell r="G208">
            <v>11690</v>
          </cell>
          <cell r="H208">
            <v>43</v>
          </cell>
          <cell r="I208" t="str">
            <v>07</v>
          </cell>
          <cell r="J208" t="str">
            <v>I</v>
          </cell>
          <cell r="K208">
            <v>2</v>
          </cell>
          <cell r="L208">
            <v>23380</v>
          </cell>
        </row>
        <row r="209">
          <cell r="A209">
            <v>2540</v>
          </cell>
          <cell r="B209">
            <v>36538</v>
          </cell>
          <cell r="C209" t="str">
            <v>7123-012H</v>
          </cell>
          <cell r="D209" t="str">
            <v>PLUNGER (</v>
          </cell>
          <cell r="E209" t="str">
            <v>F01</v>
          </cell>
          <cell r="G209">
            <v>377</v>
          </cell>
          <cell r="H209">
            <v>43</v>
          </cell>
          <cell r="I209" t="str">
            <v>07</v>
          </cell>
          <cell r="J209" t="str">
            <v>I</v>
          </cell>
          <cell r="K209">
            <v>2</v>
          </cell>
          <cell r="L209">
            <v>754</v>
          </cell>
        </row>
        <row r="210">
          <cell r="A210">
            <v>1868</v>
          </cell>
          <cell r="B210">
            <v>36713</v>
          </cell>
          <cell r="C210" t="str">
            <v>7123-344E</v>
          </cell>
          <cell r="D210" t="str">
            <v>ROTOR DPA</v>
          </cell>
          <cell r="E210" t="str">
            <v>J01</v>
          </cell>
          <cell r="G210">
            <v>10</v>
          </cell>
          <cell r="H210">
            <v>43</v>
          </cell>
          <cell r="I210" t="str">
            <v>07</v>
          </cell>
          <cell r="J210" t="str">
            <v>I</v>
          </cell>
          <cell r="K210">
            <v>1500</v>
          </cell>
          <cell r="L210">
            <v>15000</v>
          </cell>
        </row>
        <row r="211">
          <cell r="A211">
            <v>805</v>
          </cell>
          <cell r="B211">
            <v>36764</v>
          </cell>
          <cell r="C211" t="str">
            <v>7169-394B</v>
          </cell>
          <cell r="D211" t="str">
            <v>LCR NOZZL</v>
          </cell>
          <cell r="E211" t="str">
            <v>Y01</v>
          </cell>
          <cell r="G211">
            <v>500</v>
          </cell>
          <cell r="H211">
            <v>43</v>
          </cell>
          <cell r="I211" t="str">
            <v>07</v>
          </cell>
          <cell r="J211" t="str">
            <v>L</v>
          </cell>
          <cell r="K211">
            <v>21.41</v>
          </cell>
          <cell r="L211">
            <v>10705</v>
          </cell>
        </row>
        <row r="212">
          <cell r="A212">
            <v>2726</v>
          </cell>
          <cell r="B212">
            <v>36539</v>
          </cell>
          <cell r="C212" t="str">
            <v>9000-504</v>
          </cell>
          <cell r="D212" t="str">
            <v>INJECTOR</v>
          </cell>
          <cell r="E212" t="str">
            <v>F01</v>
          </cell>
          <cell r="G212">
            <v>880</v>
          </cell>
          <cell r="H212">
            <v>43</v>
          </cell>
          <cell r="I212" t="str">
            <v>07</v>
          </cell>
          <cell r="J212" t="str">
            <v>I</v>
          </cell>
          <cell r="K212">
            <v>0.45</v>
          </cell>
          <cell r="L212">
            <v>396</v>
          </cell>
        </row>
        <row r="213">
          <cell r="A213">
            <v>116</v>
          </cell>
          <cell r="B213">
            <v>36761</v>
          </cell>
          <cell r="C213" t="str">
            <v>9004-066L</v>
          </cell>
          <cell r="D213" t="str">
            <v>NOZZLE NE</v>
          </cell>
          <cell r="E213" t="str">
            <v>F18</v>
          </cell>
          <cell r="G213">
            <v>80</v>
          </cell>
          <cell r="H213">
            <v>43</v>
          </cell>
          <cell r="I213" t="str">
            <v>07</v>
          </cell>
          <cell r="J213" t="str">
            <v>I</v>
          </cell>
          <cell r="K213">
            <v>25</v>
          </cell>
          <cell r="L213">
            <v>2000</v>
          </cell>
        </row>
        <row r="214">
          <cell r="A214">
            <v>2819</v>
          </cell>
          <cell r="B214">
            <v>36596</v>
          </cell>
          <cell r="C214" t="str">
            <v>9004-066L</v>
          </cell>
          <cell r="D214" t="str">
            <v>NOZZLE NE</v>
          </cell>
          <cell r="E214" t="str">
            <v>F03</v>
          </cell>
          <cell r="G214">
            <v>1417</v>
          </cell>
          <cell r="H214">
            <v>43</v>
          </cell>
          <cell r="I214" t="str">
            <v>07</v>
          </cell>
          <cell r="J214" t="str">
            <v>I</v>
          </cell>
          <cell r="K214">
            <v>25</v>
          </cell>
          <cell r="L214">
            <v>35425</v>
          </cell>
        </row>
        <row r="215">
          <cell r="A215">
            <v>4023</v>
          </cell>
          <cell r="B215">
            <v>36727</v>
          </cell>
          <cell r="C215" t="str">
            <v>9004-066L</v>
          </cell>
          <cell r="D215" t="str">
            <v>NOZZLE NE</v>
          </cell>
          <cell r="E215" t="str">
            <v>F18</v>
          </cell>
          <cell r="G215">
            <v>162</v>
          </cell>
          <cell r="H215">
            <v>43</v>
          </cell>
          <cell r="I215" t="str">
            <v>07</v>
          </cell>
          <cell r="J215" t="str">
            <v>I</v>
          </cell>
          <cell r="K215">
            <v>25</v>
          </cell>
          <cell r="L215">
            <v>4050</v>
          </cell>
        </row>
        <row r="216">
          <cell r="A216">
            <v>117</v>
          </cell>
          <cell r="B216">
            <v>36761</v>
          </cell>
          <cell r="C216" t="str">
            <v>9008-088R</v>
          </cell>
          <cell r="E216" t="str">
            <v>F18</v>
          </cell>
          <cell r="G216">
            <v>10</v>
          </cell>
          <cell r="H216">
            <v>43</v>
          </cell>
          <cell r="I216" t="str">
            <v>07</v>
          </cell>
          <cell r="J216" t="str">
            <v>L</v>
          </cell>
          <cell r="K216">
            <v>46.55</v>
          </cell>
          <cell r="L216">
            <v>465.5</v>
          </cell>
        </row>
        <row r="217">
          <cell r="A217">
            <v>117</v>
          </cell>
          <cell r="B217">
            <v>36761</v>
          </cell>
          <cell r="C217" t="str">
            <v>9008-099V</v>
          </cell>
          <cell r="D217" t="str">
            <v>NOZZLE:DP</v>
          </cell>
          <cell r="E217" t="str">
            <v>F18</v>
          </cell>
          <cell r="G217">
            <v>32</v>
          </cell>
          <cell r="H217">
            <v>43</v>
          </cell>
          <cell r="I217" t="str">
            <v>07</v>
          </cell>
          <cell r="J217" t="str">
            <v>L</v>
          </cell>
          <cell r="K217">
            <v>40</v>
          </cell>
          <cell r="L217">
            <v>1280</v>
          </cell>
        </row>
        <row r="218">
          <cell r="A218">
            <v>2802</v>
          </cell>
          <cell r="B218">
            <v>36538</v>
          </cell>
          <cell r="C218" t="str">
            <v>9008-999</v>
          </cell>
          <cell r="D218" t="str">
            <v>NOZZLE BO</v>
          </cell>
          <cell r="E218" t="str">
            <v>Y01</v>
          </cell>
          <cell r="G218">
            <v>304</v>
          </cell>
          <cell r="H218">
            <v>43</v>
          </cell>
          <cell r="I218" t="str">
            <v>07</v>
          </cell>
          <cell r="J218" t="str">
            <v>I</v>
          </cell>
          <cell r="K218">
            <v>196.5</v>
          </cell>
          <cell r="L218">
            <v>59736</v>
          </cell>
        </row>
        <row r="219">
          <cell r="A219">
            <v>2803</v>
          </cell>
          <cell r="B219">
            <v>36538</v>
          </cell>
          <cell r="C219" t="str">
            <v>9008-999</v>
          </cell>
          <cell r="D219" t="str">
            <v>NOZZLE BO</v>
          </cell>
          <cell r="E219" t="str">
            <v>Y01</v>
          </cell>
          <cell r="G219">
            <v>984</v>
          </cell>
          <cell r="H219">
            <v>43</v>
          </cell>
          <cell r="I219" t="str">
            <v>07</v>
          </cell>
          <cell r="J219" t="str">
            <v>L</v>
          </cell>
          <cell r="K219">
            <v>196.5</v>
          </cell>
          <cell r="L219">
            <v>193356</v>
          </cell>
        </row>
        <row r="220">
          <cell r="A220">
            <v>2804</v>
          </cell>
          <cell r="B220">
            <v>36548</v>
          </cell>
          <cell r="C220" t="str">
            <v>9008-999</v>
          </cell>
          <cell r="D220" t="str">
            <v>NOZZLE BO</v>
          </cell>
          <cell r="E220" t="str">
            <v>F03</v>
          </cell>
          <cell r="G220">
            <v>345</v>
          </cell>
          <cell r="H220">
            <v>43</v>
          </cell>
          <cell r="I220" t="str">
            <v>07</v>
          </cell>
          <cell r="J220" t="str">
            <v>I</v>
          </cell>
          <cell r="K220">
            <v>196.5</v>
          </cell>
          <cell r="L220">
            <v>67792.5</v>
          </cell>
        </row>
        <row r="221">
          <cell r="A221">
            <v>2805</v>
          </cell>
          <cell r="B221">
            <v>36548</v>
          </cell>
          <cell r="C221" t="str">
            <v>9008-999</v>
          </cell>
          <cell r="D221" t="str">
            <v>NOZZLE BO</v>
          </cell>
          <cell r="E221" t="str">
            <v>F03</v>
          </cell>
          <cell r="G221">
            <v>110</v>
          </cell>
          <cell r="H221">
            <v>43</v>
          </cell>
          <cell r="I221" t="str">
            <v>07</v>
          </cell>
          <cell r="J221" t="str">
            <v>I</v>
          </cell>
          <cell r="K221">
            <v>196.5</v>
          </cell>
          <cell r="L221">
            <v>21615</v>
          </cell>
        </row>
        <row r="222">
          <cell r="A222">
            <v>2805</v>
          </cell>
          <cell r="B222">
            <v>36548</v>
          </cell>
          <cell r="C222" t="str">
            <v>9008-999</v>
          </cell>
          <cell r="D222" t="str">
            <v>NOZZLE BO</v>
          </cell>
          <cell r="E222" t="str">
            <v>F03</v>
          </cell>
          <cell r="G222">
            <v>160</v>
          </cell>
          <cell r="H222">
            <v>43</v>
          </cell>
          <cell r="I222" t="str">
            <v>07</v>
          </cell>
          <cell r="J222" t="str">
            <v>I</v>
          </cell>
          <cell r="K222">
            <v>196.5</v>
          </cell>
          <cell r="L222">
            <v>31440</v>
          </cell>
        </row>
        <row r="223">
          <cell r="A223">
            <v>2809</v>
          </cell>
          <cell r="B223">
            <v>36568</v>
          </cell>
          <cell r="C223" t="str">
            <v>9008-999</v>
          </cell>
          <cell r="D223" t="str">
            <v>NOZZLE BO</v>
          </cell>
          <cell r="E223" t="str">
            <v>F03</v>
          </cell>
          <cell r="G223">
            <v>85</v>
          </cell>
          <cell r="H223">
            <v>43</v>
          </cell>
          <cell r="I223" t="str">
            <v>07</v>
          </cell>
          <cell r="J223" t="str">
            <v>L</v>
          </cell>
          <cell r="K223">
            <v>196.5</v>
          </cell>
          <cell r="L223">
            <v>16702.5</v>
          </cell>
        </row>
        <row r="224">
          <cell r="A224">
            <v>2809</v>
          </cell>
          <cell r="B224">
            <v>36568</v>
          </cell>
          <cell r="C224" t="str">
            <v>9008-999</v>
          </cell>
          <cell r="D224" t="str">
            <v>NOZZLE BO</v>
          </cell>
          <cell r="E224" t="str">
            <v>F03</v>
          </cell>
          <cell r="G224">
            <v>20</v>
          </cell>
          <cell r="H224">
            <v>43</v>
          </cell>
          <cell r="I224" t="str">
            <v>07</v>
          </cell>
          <cell r="J224" t="str">
            <v>L</v>
          </cell>
          <cell r="K224">
            <v>196.5</v>
          </cell>
          <cell r="L224">
            <v>3930</v>
          </cell>
        </row>
        <row r="225">
          <cell r="A225">
            <v>1868</v>
          </cell>
          <cell r="B225">
            <v>36713</v>
          </cell>
          <cell r="C225" t="str">
            <v>9045-860/</v>
          </cell>
          <cell r="D225" t="str">
            <v>HYD HEAD</v>
          </cell>
          <cell r="E225" t="str">
            <v>J01</v>
          </cell>
          <cell r="G225">
            <v>104</v>
          </cell>
          <cell r="H225">
            <v>43</v>
          </cell>
          <cell r="I225" t="str">
            <v>07</v>
          </cell>
          <cell r="J225" t="str">
            <v>I</v>
          </cell>
          <cell r="K225">
            <v>1830</v>
          </cell>
          <cell r="L225">
            <v>190320</v>
          </cell>
        </row>
        <row r="226">
          <cell r="A226">
            <v>3420</v>
          </cell>
          <cell r="B226">
            <v>36736</v>
          </cell>
          <cell r="C226" t="str">
            <v>9100-191</v>
          </cell>
          <cell r="D226" t="str">
            <v>BACKLEAK</v>
          </cell>
          <cell r="E226" t="str">
            <v>F10</v>
          </cell>
          <cell r="G226">
            <v>40</v>
          </cell>
          <cell r="H226">
            <v>43</v>
          </cell>
          <cell r="I226" t="str">
            <v>07</v>
          </cell>
          <cell r="J226" t="str">
            <v>L</v>
          </cell>
          <cell r="K226">
            <v>70</v>
          </cell>
          <cell r="L226">
            <v>2800</v>
          </cell>
        </row>
        <row r="227">
          <cell r="A227">
            <v>2539</v>
          </cell>
          <cell r="B227">
            <v>36538</v>
          </cell>
          <cell r="C227" t="str">
            <v>9100-475A</v>
          </cell>
          <cell r="D227" t="str">
            <v>AXIS DRIV</v>
          </cell>
          <cell r="E227" t="str">
            <v>F01</v>
          </cell>
          <cell r="G227">
            <v>57</v>
          </cell>
          <cell r="H227">
            <v>43</v>
          </cell>
          <cell r="I227" t="str">
            <v>07</v>
          </cell>
          <cell r="J227" t="str">
            <v>L</v>
          </cell>
          <cell r="K227">
            <v>13.62</v>
          </cell>
          <cell r="L227">
            <v>776.33999999999992</v>
          </cell>
        </row>
        <row r="228">
          <cell r="A228">
            <v>114</v>
          </cell>
          <cell r="B228">
            <v>36763</v>
          </cell>
          <cell r="C228" t="str">
            <v>9100-626J</v>
          </cell>
          <cell r="D228" t="str">
            <v>ROTOR</v>
          </cell>
          <cell r="E228" t="str">
            <v>Y01</v>
          </cell>
          <cell r="G228">
            <v>864</v>
          </cell>
          <cell r="H228">
            <v>43</v>
          </cell>
          <cell r="I228" t="str">
            <v>07</v>
          </cell>
          <cell r="J228" t="str">
            <v>L</v>
          </cell>
          <cell r="K228">
            <v>182</v>
          </cell>
          <cell r="L228">
            <v>157248</v>
          </cell>
        </row>
        <row r="229">
          <cell r="A229">
            <v>805</v>
          </cell>
          <cell r="B229">
            <v>36764</v>
          </cell>
          <cell r="C229" t="str">
            <v>9100-626J</v>
          </cell>
          <cell r="D229" t="str">
            <v>ROTOR</v>
          </cell>
          <cell r="E229" t="str">
            <v>Y01</v>
          </cell>
          <cell r="G229">
            <v>650</v>
          </cell>
          <cell r="H229">
            <v>43</v>
          </cell>
          <cell r="I229" t="str">
            <v>07</v>
          </cell>
          <cell r="J229" t="str">
            <v>L</v>
          </cell>
          <cell r="K229">
            <v>182</v>
          </cell>
          <cell r="L229">
            <v>118300</v>
          </cell>
        </row>
        <row r="230">
          <cell r="A230">
            <v>805</v>
          </cell>
          <cell r="B230">
            <v>36764</v>
          </cell>
          <cell r="C230" t="str">
            <v>9100-626J</v>
          </cell>
          <cell r="D230" t="str">
            <v>ROTOR</v>
          </cell>
          <cell r="E230" t="str">
            <v>Y01</v>
          </cell>
          <cell r="G230">
            <v>650</v>
          </cell>
          <cell r="H230">
            <v>43</v>
          </cell>
          <cell r="I230" t="str">
            <v>07</v>
          </cell>
          <cell r="J230" t="str">
            <v>L</v>
          </cell>
          <cell r="K230">
            <v>182</v>
          </cell>
          <cell r="L230">
            <v>118300</v>
          </cell>
        </row>
        <row r="231">
          <cell r="A231">
            <v>381</v>
          </cell>
          <cell r="B231">
            <v>36552</v>
          </cell>
          <cell r="C231" t="str">
            <v>9100-628</v>
          </cell>
          <cell r="D231" t="str">
            <v>SUB ASSY.</v>
          </cell>
          <cell r="E231" t="str">
            <v>F15</v>
          </cell>
          <cell r="G231">
            <v>70</v>
          </cell>
          <cell r="H231">
            <v>43</v>
          </cell>
          <cell r="I231" t="str">
            <v>07</v>
          </cell>
          <cell r="J231" t="str">
            <v>L</v>
          </cell>
          <cell r="K231">
            <v>12.65</v>
          </cell>
          <cell r="L231">
            <v>885.5</v>
          </cell>
        </row>
        <row r="232">
          <cell r="A232">
            <v>20</v>
          </cell>
          <cell r="B232">
            <v>36757</v>
          </cell>
          <cell r="C232" t="str">
            <v>9101-006</v>
          </cell>
          <cell r="D232" t="str">
            <v>DRIVE SHA</v>
          </cell>
          <cell r="E232" t="str">
            <v>Y01</v>
          </cell>
          <cell r="G232">
            <v>100</v>
          </cell>
          <cell r="H232">
            <v>43</v>
          </cell>
          <cell r="I232" t="str">
            <v>07</v>
          </cell>
          <cell r="J232" t="str">
            <v>L</v>
          </cell>
          <cell r="K232">
            <v>240.88</v>
          </cell>
          <cell r="L232">
            <v>24088</v>
          </cell>
        </row>
        <row r="233">
          <cell r="A233">
            <v>1868</v>
          </cell>
          <cell r="B233">
            <v>36713</v>
          </cell>
          <cell r="C233" t="str">
            <v>9101-024</v>
          </cell>
          <cell r="D233" t="str">
            <v>CAM ADVAN</v>
          </cell>
          <cell r="E233" t="str">
            <v>J01</v>
          </cell>
          <cell r="G233">
            <v>163</v>
          </cell>
          <cell r="H233">
            <v>43</v>
          </cell>
          <cell r="I233" t="str">
            <v>07</v>
          </cell>
          <cell r="J233" t="str">
            <v>I</v>
          </cell>
          <cell r="K233">
            <v>36.15</v>
          </cell>
          <cell r="L233">
            <v>5892.45</v>
          </cell>
        </row>
        <row r="234">
          <cell r="A234">
            <v>2538</v>
          </cell>
          <cell r="B234">
            <v>36538</v>
          </cell>
          <cell r="C234" t="str">
            <v>9101-024</v>
          </cell>
          <cell r="D234" t="str">
            <v>CAM ADVAN</v>
          </cell>
          <cell r="E234" t="str">
            <v>F01</v>
          </cell>
          <cell r="G234">
            <v>1743</v>
          </cell>
          <cell r="H234">
            <v>43</v>
          </cell>
          <cell r="I234" t="str">
            <v>07</v>
          </cell>
          <cell r="J234" t="str">
            <v>I</v>
          </cell>
          <cell r="K234">
            <v>36.15</v>
          </cell>
          <cell r="L234">
            <v>63009.45</v>
          </cell>
        </row>
        <row r="235">
          <cell r="A235">
            <v>2540</v>
          </cell>
          <cell r="B235">
            <v>36538</v>
          </cell>
          <cell r="C235" t="str">
            <v>9101-067</v>
          </cell>
          <cell r="D235" t="str">
            <v>LLA SLEEV</v>
          </cell>
          <cell r="E235" t="str">
            <v>F01</v>
          </cell>
          <cell r="G235">
            <v>914</v>
          </cell>
          <cell r="H235">
            <v>43</v>
          </cell>
          <cell r="I235" t="str">
            <v>07</v>
          </cell>
          <cell r="J235" t="str">
            <v>L</v>
          </cell>
          <cell r="K235">
            <v>8</v>
          </cell>
          <cell r="L235">
            <v>7312</v>
          </cell>
        </row>
        <row r="236">
          <cell r="A236">
            <v>2539</v>
          </cell>
          <cell r="B236">
            <v>36538</v>
          </cell>
          <cell r="C236" t="str">
            <v>9101-068</v>
          </cell>
          <cell r="D236" t="str">
            <v>ADVANCE M</v>
          </cell>
          <cell r="E236" t="str">
            <v>F01</v>
          </cell>
          <cell r="G236">
            <v>258</v>
          </cell>
          <cell r="H236">
            <v>43</v>
          </cell>
          <cell r="I236" t="str">
            <v>07</v>
          </cell>
          <cell r="J236" t="str">
            <v>L</v>
          </cell>
          <cell r="K236">
            <v>4.6399999999999997</v>
          </cell>
          <cell r="L236">
            <v>1197.1199999999999</v>
          </cell>
        </row>
        <row r="237">
          <cell r="A237">
            <v>2538</v>
          </cell>
          <cell r="B237">
            <v>36538</v>
          </cell>
          <cell r="C237" t="str">
            <v>9101-082B</v>
          </cell>
          <cell r="D237" t="str">
            <v>VALVE BOD</v>
          </cell>
          <cell r="E237" t="str">
            <v>F01</v>
          </cell>
          <cell r="G237">
            <v>473</v>
          </cell>
          <cell r="H237">
            <v>43</v>
          </cell>
          <cell r="I237" t="str">
            <v>07</v>
          </cell>
          <cell r="J237" t="str">
            <v>I</v>
          </cell>
          <cell r="K237">
            <v>57.36</v>
          </cell>
          <cell r="L237">
            <v>27131.279999999999</v>
          </cell>
        </row>
        <row r="238">
          <cell r="A238">
            <v>29</v>
          </cell>
          <cell r="B238">
            <v>36763</v>
          </cell>
          <cell r="C238" t="str">
            <v>9101-206B</v>
          </cell>
          <cell r="D238" t="str">
            <v>DRIVE SHA</v>
          </cell>
          <cell r="E238" t="str">
            <v>Y01</v>
          </cell>
          <cell r="G238">
            <v>85</v>
          </cell>
          <cell r="H238">
            <v>43</v>
          </cell>
          <cell r="I238" t="str">
            <v>07</v>
          </cell>
          <cell r="J238" t="str">
            <v>I</v>
          </cell>
          <cell r="K238">
            <v>650</v>
          </cell>
          <cell r="L238">
            <v>55250</v>
          </cell>
        </row>
        <row r="239">
          <cell r="A239">
            <v>2539</v>
          </cell>
          <cell r="B239">
            <v>36538</v>
          </cell>
          <cell r="C239" t="str">
            <v>9101-225</v>
          </cell>
          <cell r="D239" t="str">
            <v>EXCESS FU</v>
          </cell>
          <cell r="E239" t="str">
            <v>F01</v>
          </cell>
          <cell r="G239">
            <v>18</v>
          </cell>
          <cell r="H239">
            <v>43</v>
          </cell>
          <cell r="I239" t="str">
            <v>07</v>
          </cell>
          <cell r="J239" t="str">
            <v>I</v>
          </cell>
          <cell r="K239">
            <v>79</v>
          </cell>
          <cell r="L239">
            <v>1422</v>
          </cell>
        </row>
        <row r="240">
          <cell r="A240">
            <v>2539</v>
          </cell>
          <cell r="B240">
            <v>36538</v>
          </cell>
          <cell r="C240" t="str">
            <v>9101-238D</v>
          </cell>
          <cell r="D240" t="str">
            <v>ADVANCE P</v>
          </cell>
          <cell r="E240" t="str">
            <v>F01</v>
          </cell>
          <cell r="G240">
            <v>5</v>
          </cell>
          <cell r="H240">
            <v>43</v>
          </cell>
          <cell r="I240" t="str">
            <v>07</v>
          </cell>
          <cell r="J240" t="str">
            <v>L</v>
          </cell>
          <cell r="K240">
            <v>26</v>
          </cell>
          <cell r="L240">
            <v>130</v>
          </cell>
        </row>
        <row r="241">
          <cell r="A241">
            <v>2538</v>
          </cell>
          <cell r="B241">
            <v>36538</v>
          </cell>
          <cell r="C241" t="str">
            <v>9101-244B</v>
          </cell>
          <cell r="D241" t="str">
            <v>EXCESS FU</v>
          </cell>
          <cell r="E241" t="str">
            <v>F01</v>
          </cell>
          <cell r="G241">
            <v>2700</v>
          </cell>
          <cell r="H241">
            <v>43</v>
          </cell>
          <cell r="I241" t="str">
            <v>07</v>
          </cell>
          <cell r="J241" t="str">
            <v>L</v>
          </cell>
          <cell r="K241">
            <v>3.75</v>
          </cell>
          <cell r="L241">
            <v>10125</v>
          </cell>
        </row>
        <row r="242">
          <cell r="A242">
            <v>3347</v>
          </cell>
          <cell r="B242">
            <v>36737</v>
          </cell>
          <cell r="C242" t="str">
            <v>9101-248</v>
          </cell>
          <cell r="D242" t="str">
            <v>SLEEVE</v>
          </cell>
          <cell r="E242" t="str">
            <v>F06</v>
          </cell>
          <cell r="G242">
            <v>30</v>
          </cell>
          <cell r="H242">
            <v>43</v>
          </cell>
          <cell r="I242" t="str">
            <v>07</v>
          </cell>
          <cell r="J242" t="str">
            <v>L</v>
          </cell>
          <cell r="K242">
            <v>73</v>
          </cell>
          <cell r="L242">
            <v>2190</v>
          </cell>
        </row>
        <row r="243">
          <cell r="A243">
            <v>1340</v>
          </cell>
          <cell r="B243">
            <v>36652</v>
          </cell>
          <cell r="C243" t="str">
            <v>9101-249</v>
          </cell>
          <cell r="D243" t="str">
            <v>BARREL-DP</v>
          </cell>
          <cell r="E243" t="str">
            <v>Y01</v>
          </cell>
          <cell r="G243">
            <v>16</v>
          </cell>
          <cell r="H243">
            <v>43</v>
          </cell>
          <cell r="I243" t="str">
            <v>07</v>
          </cell>
          <cell r="J243" t="str">
            <v>L</v>
          </cell>
          <cell r="K243">
            <v>198</v>
          </cell>
          <cell r="L243">
            <v>3168</v>
          </cell>
        </row>
        <row r="244">
          <cell r="A244">
            <v>2540</v>
          </cell>
          <cell r="B244">
            <v>36538</v>
          </cell>
          <cell r="C244" t="str">
            <v>9101-265</v>
          </cell>
          <cell r="D244" t="str">
            <v>LLA SHAFT</v>
          </cell>
          <cell r="E244" t="str">
            <v>F01</v>
          </cell>
          <cell r="G244">
            <v>47</v>
          </cell>
          <cell r="H244">
            <v>43</v>
          </cell>
          <cell r="I244" t="str">
            <v>07</v>
          </cell>
          <cell r="J244" t="str">
            <v>I</v>
          </cell>
          <cell r="K244">
            <v>4</v>
          </cell>
          <cell r="L244">
            <v>188</v>
          </cell>
        </row>
        <row r="245">
          <cell r="A245">
            <v>2538</v>
          </cell>
          <cell r="B245">
            <v>36538</v>
          </cell>
          <cell r="C245" t="str">
            <v>9101-266</v>
          </cell>
          <cell r="D245" t="str">
            <v>LLA SCREW</v>
          </cell>
          <cell r="E245" t="str">
            <v>F01</v>
          </cell>
          <cell r="G245">
            <v>53</v>
          </cell>
          <cell r="H245">
            <v>43</v>
          </cell>
          <cell r="I245" t="str">
            <v>07</v>
          </cell>
          <cell r="J245" t="str">
            <v>I</v>
          </cell>
          <cell r="K245">
            <v>110</v>
          </cell>
          <cell r="L245">
            <v>5830</v>
          </cell>
        </row>
        <row r="246">
          <cell r="A246">
            <v>2538</v>
          </cell>
          <cell r="B246">
            <v>36538</v>
          </cell>
          <cell r="C246" t="str">
            <v>9101-370</v>
          </cell>
          <cell r="D246" t="str">
            <v>TP REGULA</v>
          </cell>
          <cell r="E246" t="str">
            <v>F01</v>
          </cell>
          <cell r="G246">
            <v>286</v>
          </cell>
          <cell r="H246">
            <v>43</v>
          </cell>
          <cell r="I246" t="str">
            <v>07</v>
          </cell>
          <cell r="J246" t="str">
            <v>I</v>
          </cell>
          <cell r="K246">
            <v>87.98</v>
          </cell>
          <cell r="L246">
            <v>25162.280000000002</v>
          </cell>
        </row>
        <row r="247">
          <cell r="A247">
            <v>1340</v>
          </cell>
          <cell r="B247">
            <v>36652</v>
          </cell>
          <cell r="C247" t="str">
            <v>9101-451</v>
          </cell>
          <cell r="D247" t="str">
            <v>CAMRING [</v>
          </cell>
          <cell r="E247" t="str">
            <v>Y01</v>
          </cell>
          <cell r="G247">
            <v>128</v>
          </cell>
          <cell r="H247">
            <v>43</v>
          </cell>
          <cell r="I247" t="str">
            <v>07</v>
          </cell>
          <cell r="J247" t="str">
            <v>L</v>
          </cell>
          <cell r="K247">
            <v>364</v>
          </cell>
          <cell r="L247">
            <v>46592</v>
          </cell>
        </row>
        <row r="248">
          <cell r="A248">
            <v>1340</v>
          </cell>
          <cell r="B248">
            <v>36652</v>
          </cell>
          <cell r="C248" t="str">
            <v>9101-451</v>
          </cell>
          <cell r="D248" t="str">
            <v>CAMRING [</v>
          </cell>
          <cell r="E248" t="str">
            <v>Y01</v>
          </cell>
          <cell r="G248">
            <v>200</v>
          </cell>
          <cell r="H248">
            <v>43</v>
          </cell>
          <cell r="I248" t="str">
            <v>07</v>
          </cell>
          <cell r="J248" t="str">
            <v>L</v>
          </cell>
          <cell r="K248">
            <v>364</v>
          </cell>
          <cell r="L248">
            <v>72800</v>
          </cell>
        </row>
        <row r="249">
          <cell r="A249">
            <v>1340</v>
          </cell>
          <cell r="B249">
            <v>36652</v>
          </cell>
          <cell r="C249" t="str">
            <v>9101-451</v>
          </cell>
          <cell r="D249" t="str">
            <v>CAMRING [</v>
          </cell>
          <cell r="E249" t="str">
            <v>Y01</v>
          </cell>
          <cell r="G249">
            <v>42</v>
          </cell>
          <cell r="H249">
            <v>43</v>
          </cell>
          <cell r="I249" t="str">
            <v>07</v>
          </cell>
          <cell r="J249" t="str">
            <v>I</v>
          </cell>
          <cell r="K249">
            <v>364</v>
          </cell>
          <cell r="L249">
            <v>15288</v>
          </cell>
        </row>
        <row r="250">
          <cell r="A250">
            <v>2539</v>
          </cell>
          <cell r="B250">
            <v>36538</v>
          </cell>
          <cell r="C250" t="str">
            <v>9101-467B</v>
          </cell>
          <cell r="D250" t="str">
            <v>PLLA PIST</v>
          </cell>
          <cell r="E250" t="str">
            <v>F01</v>
          </cell>
          <cell r="G250">
            <v>61</v>
          </cell>
          <cell r="H250">
            <v>43</v>
          </cell>
          <cell r="I250" t="str">
            <v>07</v>
          </cell>
          <cell r="J250" t="str">
            <v>L</v>
          </cell>
          <cell r="K250">
            <v>22</v>
          </cell>
          <cell r="L250">
            <v>1342</v>
          </cell>
        </row>
        <row r="251">
          <cell r="A251">
            <v>2538</v>
          </cell>
          <cell r="B251">
            <v>36538</v>
          </cell>
          <cell r="C251" t="str">
            <v>9101-471</v>
          </cell>
          <cell r="D251" t="str">
            <v>PLLA PIST</v>
          </cell>
          <cell r="E251" t="str">
            <v>F01</v>
          </cell>
          <cell r="G251">
            <v>273</v>
          </cell>
          <cell r="H251">
            <v>43</v>
          </cell>
          <cell r="I251" t="str">
            <v>07</v>
          </cell>
          <cell r="J251" t="str">
            <v>L</v>
          </cell>
          <cell r="K251">
            <v>21.56</v>
          </cell>
          <cell r="L251">
            <v>5885.8799999999992</v>
          </cell>
        </row>
        <row r="252">
          <cell r="A252">
            <v>2539</v>
          </cell>
          <cell r="B252">
            <v>36538</v>
          </cell>
          <cell r="C252" t="str">
            <v>9101-471U</v>
          </cell>
          <cell r="D252" t="str">
            <v>PLLA PIST</v>
          </cell>
          <cell r="E252" t="str">
            <v>F01</v>
          </cell>
          <cell r="G252">
            <v>64</v>
          </cell>
          <cell r="H252">
            <v>43</v>
          </cell>
          <cell r="I252" t="str">
            <v>07</v>
          </cell>
          <cell r="J252" t="str">
            <v>L</v>
          </cell>
          <cell r="K252">
            <v>22</v>
          </cell>
          <cell r="L252">
            <v>1408</v>
          </cell>
        </row>
        <row r="253">
          <cell r="A253">
            <v>2538</v>
          </cell>
          <cell r="B253">
            <v>36538</v>
          </cell>
          <cell r="C253" t="str">
            <v>9101-552</v>
          </cell>
          <cell r="D253" t="str">
            <v>ADVANCE S</v>
          </cell>
          <cell r="E253" t="str">
            <v>F01</v>
          </cell>
          <cell r="G253">
            <v>1421</v>
          </cell>
          <cell r="H253">
            <v>43</v>
          </cell>
          <cell r="I253" t="str">
            <v>07</v>
          </cell>
          <cell r="J253" t="str">
            <v>I</v>
          </cell>
          <cell r="K253">
            <v>15.37</v>
          </cell>
          <cell r="L253">
            <v>21840.77</v>
          </cell>
        </row>
        <row r="254">
          <cell r="A254">
            <v>2538</v>
          </cell>
          <cell r="B254">
            <v>36538</v>
          </cell>
          <cell r="C254" t="str">
            <v>9101-553G</v>
          </cell>
          <cell r="D254" t="str">
            <v>HALLOW SC</v>
          </cell>
          <cell r="E254" t="str">
            <v>F01</v>
          </cell>
          <cell r="G254">
            <v>263</v>
          </cell>
          <cell r="H254">
            <v>43</v>
          </cell>
          <cell r="I254" t="str">
            <v>07</v>
          </cell>
          <cell r="J254" t="str">
            <v>L</v>
          </cell>
          <cell r="K254">
            <v>15</v>
          </cell>
          <cell r="L254">
            <v>3945</v>
          </cell>
        </row>
        <row r="255">
          <cell r="A255">
            <v>2539</v>
          </cell>
          <cell r="B255">
            <v>36538</v>
          </cell>
          <cell r="C255" t="str">
            <v>9101-578</v>
          </cell>
          <cell r="D255" t="str">
            <v>PLLA SLEE</v>
          </cell>
          <cell r="E255" t="str">
            <v>F01</v>
          </cell>
          <cell r="G255">
            <v>22</v>
          </cell>
          <cell r="H255">
            <v>43</v>
          </cell>
          <cell r="I255" t="str">
            <v>07</v>
          </cell>
          <cell r="J255" t="str">
            <v>L</v>
          </cell>
          <cell r="K255">
            <v>58</v>
          </cell>
          <cell r="L255">
            <v>1276</v>
          </cell>
        </row>
        <row r="256">
          <cell r="A256">
            <v>2540</v>
          </cell>
          <cell r="B256">
            <v>36538</v>
          </cell>
          <cell r="C256" t="str">
            <v>9103-022</v>
          </cell>
          <cell r="D256" t="str">
            <v>SHOE STOP</v>
          </cell>
          <cell r="E256" t="str">
            <v>F01</v>
          </cell>
          <cell r="G256">
            <v>147</v>
          </cell>
          <cell r="H256">
            <v>43</v>
          </cell>
          <cell r="I256" t="str">
            <v>07</v>
          </cell>
          <cell r="J256" t="str">
            <v>L</v>
          </cell>
          <cell r="K256">
            <v>4.5999999999999996</v>
          </cell>
          <cell r="L256">
            <v>676.19999999999993</v>
          </cell>
        </row>
        <row r="257">
          <cell r="A257">
            <v>2539</v>
          </cell>
          <cell r="B257">
            <v>36538</v>
          </cell>
          <cell r="C257" t="str">
            <v>9103-528</v>
          </cell>
          <cell r="D257" t="str">
            <v>CONTROL B</v>
          </cell>
          <cell r="E257" t="str">
            <v>F01</v>
          </cell>
          <cell r="G257">
            <v>514</v>
          </cell>
          <cell r="H257">
            <v>43</v>
          </cell>
          <cell r="I257" t="str">
            <v>07</v>
          </cell>
          <cell r="J257" t="str">
            <v>I</v>
          </cell>
          <cell r="K257">
            <v>2.83</v>
          </cell>
          <cell r="L257">
            <v>1454.6200000000001</v>
          </cell>
        </row>
        <row r="258">
          <cell r="A258">
            <v>249</v>
          </cell>
          <cell r="B258">
            <v>36769</v>
          </cell>
          <cell r="C258" t="str">
            <v>9103-823M</v>
          </cell>
          <cell r="D258" t="str">
            <v>MACHINED</v>
          </cell>
          <cell r="E258" t="str">
            <v>F02</v>
          </cell>
          <cell r="G258">
            <v>9</v>
          </cell>
          <cell r="H258">
            <v>43</v>
          </cell>
          <cell r="I258" t="str">
            <v>07</v>
          </cell>
          <cell r="J258" t="str">
            <v>L</v>
          </cell>
          <cell r="K258">
            <v>203</v>
          </cell>
          <cell r="L258">
            <v>1827</v>
          </cell>
        </row>
        <row r="259">
          <cell r="A259">
            <v>3070</v>
          </cell>
          <cell r="B259">
            <v>36760</v>
          </cell>
          <cell r="C259" t="str">
            <v>9104-535A</v>
          </cell>
          <cell r="D259" t="str">
            <v>CAM RING</v>
          </cell>
          <cell r="E259" t="str">
            <v>F16</v>
          </cell>
          <cell r="G259">
            <v>5</v>
          </cell>
          <cell r="H259">
            <v>43</v>
          </cell>
          <cell r="I259" t="str">
            <v>07</v>
          </cell>
          <cell r="J259" t="str">
            <v>I</v>
          </cell>
          <cell r="K259">
            <v>326.39999999999998</v>
          </cell>
          <cell r="L259">
            <v>1632</v>
          </cell>
        </row>
        <row r="260">
          <cell r="A260">
            <v>3065</v>
          </cell>
          <cell r="B260">
            <v>36747</v>
          </cell>
          <cell r="C260" t="str">
            <v>9104-548A</v>
          </cell>
          <cell r="E260" t="str">
            <v>F16</v>
          </cell>
          <cell r="G260">
            <v>1</v>
          </cell>
          <cell r="H260">
            <v>43</v>
          </cell>
          <cell r="I260" t="str">
            <v>07</v>
          </cell>
          <cell r="J260" t="str">
            <v>I</v>
          </cell>
          <cell r="K260">
            <v>350</v>
          </cell>
          <cell r="L260">
            <v>350</v>
          </cell>
        </row>
        <row r="261">
          <cell r="A261">
            <v>3420</v>
          </cell>
          <cell r="B261">
            <v>36736</v>
          </cell>
          <cell r="C261" t="str">
            <v>9193-206</v>
          </cell>
          <cell r="D261" t="str">
            <v>THROTTLE</v>
          </cell>
          <cell r="E261" t="str">
            <v>F10</v>
          </cell>
          <cell r="G261">
            <v>30</v>
          </cell>
          <cell r="H261">
            <v>43</v>
          </cell>
          <cell r="I261" t="str">
            <v>07</v>
          </cell>
          <cell r="J261" t="str">
            <v>L</v>
          </cell>
          <cell r="K261">
            <v>7.58</v>
          </cell>
          <cell r="L261">
            <v>227.4</v>
          </cell>
        </row>
        <row r="262">
          <cell r="A262">
            <v>1849</v>
          </cell>
          <cell r="B262">
            <v>36566</v>
          </cell>
          <cell r="C262" t="str">
            <v>7169-380</v>
          </cell>
          <cell r="D262" t="str">
            <v>LLA SHAFT</v>
          </cell>
          <cell r="E262" t="str">
            <v>J02</v>
          </cell>
          <cell r="G262">
            <v>50</v>
          </cell>
          <cell r="H262">
            <v>42</v>
          </cell>
          <cell r="I262" t="str">
            <v>07</v>
          </cell>
          <cell r="J262" t="str">
            <v>L</v>
          </cell>
          <cell r="K262">
            <v>6</v>
          </cell>
          <cell r="L262">
            <v>300</v>
          </cell>
        </row>
        <row r="263">
          <cell r="A263">
            <v>1849</v>
          </cell>
          <cell r="B263">
            <v>36566</v>
          </cell>
          <cell r="C263" t="str">
            <v>9008-717</v>
          </cell>
          <cell r="D263" t="str">
            <v>LLA SHAFT</v>
          </cell>
          <cell r="E263" t="str">
            <v>J02</v>
          </cell>
          <cell r="G263">
            <v>37</v>
          </cell>
          <cell r="H263">
            <v>42</v>
          </cell>
          <cell r="I263" t="str">
            <v>07</v>
          </cell>
          <cell r="J263" t="str">
            <v>L</v>
          </cell>
          <cell r="K263">
            <v>6</v>
          </cell>
          <cell r="L263">
            <v>222</v>
          </cell>
        </row>
        <row r="264">
          <cell r="A264">
            <v>1874</v>
          </cell>
          <cell r="B264">
            <v>36734</v>
          </cell>
          <cell r="C264" t="str">
            <v>9100-626J</v>
          </cell>
          <cell r="D264" t="str">
            <v>LLA SCREW</v>
          </cell>
          <cell r="E264" t="str">
            <v>J02</v>
          </cell>
          <cell r="G264">
            <v>1</v>
          </cell>
          <cell r="H264">
            <v>42</v>
          </cell>
          <cell r="I264" t="str">
            <v>07</v>
          </cell>
          <cell r="J264" t="str">
            <v>I</v>
          </cell>
          <cell r="K264">
            <v>182</v>
          </cell>
          <cell r="L264">
            <v>182</v>
          </cell>
        </row>
        <row r="265">
          <cell r="A265">
            <v>1863</v>
          </cell>
          <cell r="B265">
            <v>36682</v>
          </cell>
          <cell r="C265" t="str">
            <v>9100-626L</v>
          </cell>
          <cell r="D265" t="str">
            <v>ROTOR</v>
          </cell>
          <cell r="E265" t="str">
            <v>NIL</v>
          </cell>
          <cell r="G265">
            <v>24</v>
          </cell>
          <cell r="H265">
            <v>42</v>
          </cell>
          <cell r="I265" t="str">
            <v>07</v>
          </cell>
          <cell r="K265">
            <v>908</v>
          </cell>
          <cell r="L265">
            <v>21792</v>
          </cell>
        </row>
        <row r="266">
          <cell r="A266">
            <v>1874</v>
          </cell>
          <cell r="B266">
            <v>36734</v>
          </cell>
          <cell r="C266" t="str">
            <v>9100-626L</v>
          </cell>
          <cell r="D266" t="str">
            <v>LLA SCREW</v>
          </cell>
          <cell r="E266" t="str">
            <v>J02</v>
          </cell>
          <cell r="G266">
            <v>5</v>
          </cell>
          <cell r="H266">
            <v>42</v>
          </cell>
          <cell r="I266" t="str">
            <v>07</v>
          </cell>
          <cell r="J266" t="str">
            <v>I</v>
          </cell>
          <cell r="K266">
            <v>908</v>
          </cell>
          <cell r="L266">
            <v>4540</v>
          </cell>
        </row>
        <row r="267">
          <cell r="A267">
            <v>1861</v>
          </cell>
          <cell r="B267">
            <v>36675</v>
          </cell>
          <cell r="C267" t="str">
            <v>9101-020/</v>
          </cell>
          <cell r="D267" t="str">
            <v>LLA SCREW</v>
          </cell>
          <cell r="E267" t="str">
            <v>J02</v>
          </cell>
          <cell r="G267">
            <v>5</v>
          </cell>
          <cell r="H267">
            <v>42</v>
          </cell>
          <cell r="I267" t="str">
            <v>07</v>
          </cell>
          <cell r="J267" t="str">
            <v>L</v>
          </cell>
          <cell r="K267">
            <v>0</v>
          </cell>
          <cell r="L267">
            <v>0</v>
          </cell>
        </row>
        <row r="268">
          <cell r="A268">
            <v>1863</v>
          </cell>
          <cell r="B268">
            <v>36682</v>
          </cell>
          <cell r="C268" t="str">
            <v>9101-022</v>
          </cell>
          <cell r="D268" t="str">
            <v>SHOE STOP</v>
          </cell>
          <cell r="E268" t="str">
            <v>F06</v>
          </cell>
          <cell r="G268">
            <v>64</v>
          </cell>
          <cell r="H268">
            <v>42</v>
          </cell>
          <cell r="I268" t="str">
            <v>07</v>
          </cell>
          <cell r="J268" t="str">
            <v>L</v>
          </cell>
          <cell r="K268">
            <v>4.5</v>
          </cell>
          <cell r="L268">
            <v>288</v>
          </cell>
        </row>
        <row r="269">
          <cell r="A269">
            <v>1863</v>
          </cell>
          <cell r="B269">
            <v>36682</v>
          </cell>
          <cell r="C269" t="str">
            <v>9101-024</v>
          </cell>
          <cell r="D269" t="str">
            <v>CAM ADVAN</v>
          </cell>
          <cell r="E269" t="str">
            <v>F06</v>
          </cell>
          <cell r="G269">
            <v>158</v>
          </cell>
          <cell r="H269">
            <v>42</v>
          </cell>
          <cell r="I269" t="str">
            <v>07</v>
          </cell>
          <cell r="J269" t="str">
            <v>L</v>
          </cell>
          <cell r="K269">
            <v>36.15</v>
          </cell>
          <cell r="L269">
            <v>5711.7</v>
          </cell>
        </row>
        <row r="270">
          <cell r="A270">
            <v>1849</v>
          </cell>
          <cell r="B270">
            <v>36566</v>
          </cell>
          <cell r="C270" t="str">
            <v>9101-081</v>
          </cell>
          <cell r="E270" t="str">
            <v>J02</v>
          </cell>
          <cell r="G270">
            <v>40</v>
          </cell>
          <cell r="H270">
            <v>42</v>
          </cell>
          <cell r="I270" t="str">
            <v>07</v>
          </cell>
          <cell r="J270" t="str">
            <v>L</v>
          </cell>
          <cell r="K270">
            <v>0.4</v>
          </cell>
          <cell r="L270">
            <v>16</v>
          </cell>
        </row>
        <row r="271">
          <cell r="A271">
            <v>1863</v>
          </cell>
          <cell r="B271">
            <v>36682</v>
          </cell>
          <cell r="C271" t="str">
            <v>9101-082B</v>
          </cell>
          <cell r="D271" t="str">
            <v>VALVE BOD</v>
          </cell>
          <cell r="E271" t="str">
            <v>F06</v>
          </cell>
          <cell r="G271">
            <v>18</v>
          </cell>
          <cell r="H271">
            <v>42</v>
          </cell>
          <cell r="I271" t="str">
            <v>07</v>
          </cell>
          <cell r="J271" t="str">
            <v>L</v>
          </cell>
          <cell r="K271">
            <v>57.36</v>
          </cell>
          <cell r="L271">
            <v>1032.48</v>
          </cell>
        </row>
        <row r="272">
          <cell r="A272">
            <v>1861</v>
          </cell>
          <cell r="B272">
            <v>36675</v>
          </cell>
          <cell r="C272" t="str">
            <v>9101-238</v>
          </cell>
          <cell r="E272" t="str">
            <v>J02</v>
          </cell>
          <cell r="G272">
            <v>5</v>
          </cell>
          <cell r="H272">
            <v>42</v>
          </cell>
          <cell r="I272" t="str">
            <v>07</v>
          </cell>
          <cell r="J272" t="str">
            <v>L</v>
          </cell>
          <cell r="K272">
            <v>26</v>
          </cell>
          <cell r="L272">
            <v>130</v>
          </cell>
        </row>
        <row r="273">
          <cell r="A273">
            <v>1861</v>
          </cell>
          <cell r="B273">
            <v>36675</v>
          </cell>
          <cell r="C273" t="str">
            <v>9101-248</v>
          </cell>
          <cell r="D273" t="str">
            <v>INSPECTIO</v>
          </cell>
          <cell r="E273" t="str">
            <v>J02</v>
          </cell>
          <cell r="G273">
            <v>27</v>
          </cell>
          <cell r="H273">
            <v>42</v>
          </cell>
          <cell r="I273" t="str">
            <v>07</v>
          </cell>
          <cell r="J273" t="str">
            <v>L</v>
          </cell>
          <cell r="K273">
            <v>73</v>
          </cell>
          <cell r="L273">
            <v>1971</v>
          </cell>
        </row>
        <row r="274">
          <cell r="A274">
            <v>1863</v>
          </cell>
          <cell r="B274">
            <v>36682</v>
          </cell>
          <cell r="C274" t="str">
            <v>9101-320</v>
          </cell>
          <cell r="D274" t="str">
            <v>BACKLEAK</v>
          </cell>
          <cell r="E274" t="str">
            <v>F06</v>
          </cell>
          <cell r="G274">
            <v>190</v>
          </cell>
          <cell r="H274">
            <v>42</v>
          </cell>
          <cell r="I274" t="str">
            <v>07</v>
          </cell>
          <cell r="J274" t="str">
            <v>L</v>
          </cell>
          <cell r="K274">
            <v>95.91</v>
          </cell>
          <cell r="L274">
            <v>18222.899999999998</v>
          </cell>
        </row>
        <row r="275">
          <cell r="A275">
            <v>1863</v>
          </cell>
          <cell r="B275">
            <v>36682</v>
          </cell>
          <cell r="C275" t="str">
            <v>9101-322</v>
          </cell>
          <cell r="D275" t="str">
            <v>BACKLEAK</v>
          </cell>
          <cell r="E275" t="str">
            <v>F06</v>
          </cell>
          <cell r="G275">
            <v>500</v>
          </cell>
          <cell r="H275">
            <v>42</v>
          </cell>
          <cell r="I275" t="str">
            <v>07</v>
          </cell>
          <cell r="J275" t="str">
            <v>L</v>
          </cell>
          <cell r="K275">
            <v>8.58</v>
          </cell>
          <cell r="L275">
            <v>4290</v>
          </cell>
        </row>
        <row r="276">
          <cell r="A276">
            <v>1849</v>
          </cell>
          <cell r="B276">
            <v>36566</v>
          </cell>
          <cell r="C276" t="str">
            <v>9101-370</v>
          </cell>
          <cell r="D276" t="str">
            <v>AUTO ADVA</v>
          </cell>
          <cell r="E276" t="str">
            <v>J02</v>
          </cell>
          <cell r="G276">
            <v>206</v>
          </cell>
          <cell r="H276">
            <v>42</v>
          </cell>
          <cell r="I276" t="str">
            <v>07</v>
          </cell>
          <cell r="J276" t="str">
            <v>L</v>
          </cell>
          <cell r="K276">
            <v>87.98</v>
          </cell>
          <cell r="L276">
            <v>18123.88</v>
          </cell>
        </row>
        <row r="277">
          <cell r="A277">
            <v>1863</v>
          </cell>
          <cell r="B277">
            <v>36682</v>
          </cell>
          <cell r="C277" t="str">
            <v>9101-370</v>
          </cell>
          <cell r="D277" t="str">
            <v>TP REGULA</v>
          </cell>
          <cell r="E277" t="str">
            <v>F06</v>
          </cell>
          <cell r="G277">
            <v>46</v>
          </cell>
          <cell r="H277">
            <v>42</v>
          </cell>
          <cell r="I277" t="str">
            <v>07</v>
          </cell>
          <cell r="J277" t="str">
            <v>L</v>
          </cell>
          <cell r="K277">
            <v>87.98</v>
          </cell>
          <cell r="L277">
            <v>4047.0800000000004</v>
          </cell>
        </row>
        <row r="278">
          <cell r="A278">
            <v>1845</v>
          </cell>
          <cell r="B278">
            <v>36543</v>
          </cell>
          <cell r="C278" t="str">
            <v>9101-370/</v>
          </cell>
          <cell r="D278" t="str">
            <v>AUTO ADVA</v>
          </cell>
          <cell r="E278" t="str">
            <v>J02</v>
          </cell>
          <cell r="G278">
            <v>4</v>
          </cell>
          <cell r="H278">
            <v>42</v>
          </cell>
          <cell r="I278" t="str">
            <v>07</v>
          </cell>
          <cell r="J278" t="str">
            <v>L</v>
          </cell>
          <cell r="K278">
            <v>96.81</v>
          </cell>
          <cell r="L278">
            <v>387.24</v>
          </cell>
        </row>
        <row r="279">
          <cell r="A279">
            <v>705</v>
          </cell>
          <cell r="B279">
            <v>36760</v>
          </cell>
          <cell r="C279" t="str">
            <v>9101-471I</v>
          </cell>
          <cell r="D279" t="str">
            <v>PROGRESIV</v>
          </cell>
          <cell r="E279" t="str">
            <v>F17</v>
          </cell>
          <cell r="G279">
            <v>61</v>
          </cell>
          <cell r="H279">
            <v>42</v>
          </cell>
          <cell r="I279" t="str">
            <v>07</v>
          </cell>
          <cell r="J279" t="str">
            <v>L</v>
          </cell>
          <cell r="K279">
            <v>22.04</v>
          </cell>
          <cell r="L279">
            <v>1344.44</v>
          </cell>
        </row>
        <row r="280">
          <cell r="A280">
            <v>1863</v>
          </cell>
          <cell r="B280">
            <v>36682</v>
          </cell>
          <cell r="C280" t="str">
            <v>9101-471K</v>
          </cell>
          <cell r="D280" t="str">
            <v>PISTON AC</v>
          </cell>
          <cell r="E280" t="str">
            <v>F06</v>
          </cell>
          <cell r="G280">
            <v>44</v>
          </cell>
          <cell r="H280">
            <v>42</v>
          </cell>
          <cell r="I280" t="str">
            <v>07</v>
          </cell>
          <cell r="J280" t="str">
            <v>L</v>
          </cell>
          <cell r="K280">
            <v>21</v>
          </cell>
          <cell r="L280">
            <v>924</v>
          </cell>
        </row>
        <row r="281">
          <cell r="A281">
            <v>1873</v>
          </cell>
          <cell r="B281">
            <v>36736</v>
          </cell>
          <cell r="C281" t="str">
            <v>9101-528</v>
          </cell>
          <cell r="D281" t="str">
            <v>CAP SPRIN</v>
          </cell>
          <cell r="E281" t="str">
            <v>J02</v>
          </cell>
          <cell r="G281">
            <v>13</v>
          </cell>
          <cell r="H281">
            <v>42</v>
          </cell>
          <cell r="I281" t="str">
            <v>07</v>
          </cell>
          <cell r="J281" t="str">
            <v>L</v>
          </cell>
          <cell r="K281">
            <v>198</v>
          </cell>
          <cell r="L281">
            <v>2574</v>
          </cell>
        </row>
        <row r="282">
          <cell r="A282">
            <v>1874</v>
          </cell>
          <cell r="B282">
            <v>36734</v>
          </cell>
          <cell r="C282" t="str">
            <v>9101-528</v>
          </cell>
          <cell r="D282" t="str">
            <v>TP REGULA</v>
          </cell>
          <cell r="E282" t="str">
            <v>J02</v>
          </cell>
          <cell r="G282">
            <v>13</v>
          </cell>
          <cell r="H282">
            <v>42</v>
          </cell>
          <cell r="I282" t="str">
            <v>07</v>
          </cell>
          <cell r="J282" t="str">
            <v>I</v>
          </cell>
          <cell r="K282">
            <v>198</v>
          </cell>
          <cell r="L282">
            <v>2574</v>
          </cell>
        </row>
        <row r="283">
          <cell r="A283">
            <v>1875</v>
          </cell>
          <cell r="B283">
            <v>36761</v>
          </cell>
          <cell r="C283" t="str">
            <v>9101-587</v>
          </cell>
          <cell r="D283" t="str">
            <v>CAM RING</v>
          </cell>
          <cell r="E283" t="str">
            <v>Y01</v>
          </cell>
          <cell r="G283">
            <v>20</v>
          </cell>
          <cell r="H283">
            <v>42</v>
          </cell>
          <cell r="I283" t="str">
            <v>07</v>
          </cell>
          <cell r="J283" t="str">
            <v>I</v>
          </cell>
          <cell r="K283">
            <v>789.55</v>
          </cell>
          <cell r="L283">
            <v>15791</v>
          </cell>
        </row>
        <row r="284">
          <cell r="A284">
            <v>1849</v>
          </cell>
          <cell r="B284">
            <v>36566</v>
          </cell>
          <cell r="C284" t="str">
            <v>9103-009A</v>
          </cell>
          <cell r="D284" t="str">
            <v>TP REGULA</v>
          </cell>
          <cell r="E284" t="str">
            <v>J02</v>
          </cell>
          <cell r="G284">
            <v>24</v>
          </cell>
          <cell r="H284">
            <v>42</v>
          </cell>
          <cell r="I284" t="str">
            <v>07</v>
          </cell>
          <cell r="J284" t="str">
            <v>L</v>
          </cell>
          <cell r="K284">
            <v>20.02</v>
          </cell>
          <cell r="L284">
            <v>480.48</v>
          </cell>
        </row>
        <row r="285">
          <cell r="A285">
            <v>1854</v>
          </cell>
          <cell r="B285">
            <v>36603</v>
          </cell>
          <cell r="C285" t="str">
            <v>9103-009A</v>
          </cell>
          <cell r="D285" t="str">
            <v>TP REGULA</v>
          </cell>
          <cell r="E285" t="str">
            <v>J02</v>
          </cell>
          <cell r="G285">
            <v>4</v>
          </cell>
          <cell r="H285">
            <v>42</v>
          </cell>
          <cell r="I285" t="str">
            <v>07</v>
          </cell>
          <cell r="J285" t="str">
            <v>I</v>
          </cell>
          <cell r="K285">
            <v>20.02</v>
          </cell>
          <cell r="L285">
            <v>80.08</v>
          </cell>
        </row>
        <row r="286">
          <cell r="A286">
            <v>1844</v>
          </cell>
          <cell r="B286">
            <v>36537</v>
          </cell>
          <cell r="C286" t="str">
            <v>9103-520</v>
          </cell>
          <cell r="E286" t="str">
            <v>J01</v>
          </cell>
          <cell r="G286">
            <v>72</v>
          </cell>
          <cell r="H286">
            <v>42</v>
          </cell>
          <cell r="I286" t="str">
            <v>07</v>
          </cell>
          <cell r="J286" t="str">
            <v>L</v>
          </cell>
          <cell r="K286">
            <v>0</v>
          </cell>
          <cell r="L286">
            <v>0</v>
          </cell>
        </row>
        <row r="287">
          <cell r="A287">
            <v>3614</v>
          </cell>
          <cell r="B287">
            <v>36690</v>
          </cell>
          <cell r="C287" t="str">
            <v>9103-528</v>
          </cell>
          <cell r="D287" t="str">
            <v>CONTROL B</v>
          </cell>
          <cell r="E287" t="str">
            <v>F12</v>
          </cell>
          <cell r="G287">
            <v>840</v>
          </cell>
          <cell r="H287">
            <v>42</v>
          </cell>
          <cell r="I287" t="str">
            <v>07</v>
          </cell>
          <cell r="J287" t="str">
            <v>L</v>
          </cell>
          <cell r="K287">
            <v>2.83</v>
          </cell>
          <cell r="L287">
            <v>2377.2000000000003</v>
          </cell>
        </row>
        <row r="288">
          <cell r="A288">
            <v>2617</v>
          </cell>
          <cell r="B288">
            <v>36539</v>
          </cell>
          <cell r="C288" t="str">
            <v>9193-201</v>
          </cell>
          <cell r="D288" t="str">
            <v>FICD BRAC</v>
          </cell>
          <cell r="E288" t="str">
            <v>J01</v>
          </cell>
          <cell r="G288">
            <v>360</v>
          </cell>
          <cell r="H288">
            <v>42</v>
          </cell>
          <cell r="I288" t="str">
            <v>07</v>
          </cell>
          <cell r="J288" t="str">
            <v>L</v>
          </cell>
          <cell r="K288">
            <v>41</v>
          </cell>
          <cell r="L288">
            <v>14760</v>
          </cell>
        </row>
        <row r="289">
          <cell r="A289">
            <v>107</v>
          </cell>
          <cell r="B289">
            <v>36747</v>
          </cell>
          <cell r="C289" t="str">
            <v>7020-152A</v>
          </cell>
          <cell r="D289" t="str">
            <v>NOZZLE BO</v>
          </cell>
          <cell r="E289" t="str">
            <v>F18</v>
          </cell>
          <cell r="G289">
            <v>550</v>
          </cell>
          <cell r="H289">
            <v>41</v>
          </cell>
          <cell r="I289" t="str">
            <v>07</v>
          </cell>
          <cell r="J289" t="str">
            <v>L</v>
          </cell>
          <cell r="K289">
            <v>13</v>
          </cell>
          <cell r="L289">
            <v>7150</v>
          </cell>
        </row>
        <row r="290">
          <cell r="A290">
            <v>109</v>
          </cell>
          <cell r="B290">
            <v>36745</v>
          </cell>
          <cell r="C290" t="str">
            <v>7020-152A</v>
          </cell>
          <cell r="D290" t="str">
            <v>NOZZLE BO</v>
          </cell>
          <cell r="E290" t="str">
            <v>F18</v>
          </cell>
          <cell r="G290">
            <v>93</v>
          </cell>
          <cell r="H290">
            <v>41</v>
          </cell>
          <cell r="I290" t="str">
            <v>07</v>
          </cell>
          <cell r="J290" t="str">
            <v>L</v>
          </cell>
          <cell r="K290">
            <v>13</v>
          </cell>
          <cell r="L290">
            <v>1209</v>
          </cell>
        </row>
        <row r="291">
          <cell r="A291">
            <v>2643</v>
          </cell>
          <cell r="B291">
            <v>36691</v>
          </cell>
          <cell r="C291" t="str">
            <v>9003-746A</v>
          </cell>
          <cell r="D291" t="str">
            <v>SPACER</v>
          </cell>
          <cell r="E291" t="str">
            <v>F01</v>
          </cell>
          <cell r="G291">
            <v>650</v>
          </cell>
          <cell r="H291">
            <v>41</v>
          </cell>
          <cell r="I291" t="str">
            <v>07</v>
          </cell>
          <cell r="J291" t="str">
            <v>L</v>
          </cell>
          <cell r="K291">
            <v>19.149999999999999</v>
          </cell>
          <cell r="L291">
            <v>12447.499999999998</v>
          </cell>
        </row>
        <row r="292">
          <cell r="A292">
            <v>2653</v>
          </cell>
          <cell r="B292">
            <v>36725</v>
          </cell>
          <cell r="C292" t="str">
            <v>9003-746A</v>
          </cell>
          <cell r="D292" t="str">
            <v>SPACER</v>
          </cell>
          <cell r="E292" t="str">
            <v>J01</v>
          </cell>
          <cell r="G292">
            <v>12</v>
          </cell>
          <cell r="H292">
            <v>41</v>
          </cell>
          <cell r="I292" t="str">
            <v>07</v>
          </cell>
          <cell r="J292" t="str">
            <v>L</v>
          </cell>
          <cell r="K292">
            <v>19</v>
          </cell>
          <cell r="L292">
            <v>228</v>
          </cell>
        </row>
        <row r="293">
          <cell r="A293">
            <v>303</v>
          </cell>
          <cell r="B293">
            <v>36760</v>
          </cell>
          <cell r="C293" t="str">
            <v>9009-528</v>
          </cell>
          <cell r="D293" t="str">
            <v>INLET SCR</v>
          </cell>
          <cell r="E293" t="str">
            <v>J03</v>
          </cell>
          <cell r="G293">
            <v>7239</v>
          </cell>
          <cell r="H293">
            <v>41</v>
          </cell>
          <cell r="I293" t="str">
            <v>07</v>
          </cell>
          <cell r="J293" t="str">
            <v>L</v>
          </cell>
          <cell r="K293">
            <v>27</v>
          </cell>
          <cell r="L293">
            <v>195453</v>
          </cell>
        </row>
        <row r="294">
          <cell r="A294">
            <v>2618</v>
          </cell>
          <cell r="B294">
            <v>36543</v>
          </cell>
          <cell r="C294" t="str">
            <v>9043-263E</v>
          </cell>
          <cell r="D294" t="str">
            <v>AGGLOMERA</v>
          </cell>
          <cell r="E294" t="str">
            <v>F05</v>
          </cell>
          <cell r="G294">
            <v>20</v>
          </cell>
          <cell r="H294">
            <v>41</v>
          </cell>
          <cell r="I294" t="str">
            <v>07</v>
          </cell>
          <cell r="J294" t="str">
            <v>L</v>
          </cell>
          <cell r="K294">
            <v>33</v>
          </cell>
          <cell r="L294">
            <v>660</v>
          </cell>
        </row>
        <row r="295">
          <cell r="A295">
            <v>1874</v>
          </cell>
          <cell r="B295">
            <v>36734</v>
          </cell>
          <cell r="C295" t="str">
            <v>9100-445D</v>
          </cell>
          <cell r="D295" t="str">
            <v>LLA SHAFT</v>
          </cell>
          <cell r="E295" t="str">
            <v>J02</v>
          </cell>
          <cell r="G295">
            <v>6</v>
          </cell>
          <cell r="H295">
            <v>41</v>
          </cell>
          <cell r="I295" t="str">
            <v>07</v>
          </cell>
          <cell r="J295" t="str">
            <v>I</v>
          </cell>
          <cell r="K295">
            <v>45.41</v>
          </cell>
          <cell r="L295">
            <v>272.45999999999998</v>
          </cell>
        </row>
        <row r="296">
          <cell r="A296">
            <v>3632</v>
          </cell>
          <cell r="B296">
            <v>36717</v>
          </cell>
          <cell r="C296" t="str">
            <v>9100-445D</v>
          </cell>
          <cell r="D296" t="str">
            <v>ASSY. SNU</v>
          </cell>
          <cell r="E296" t="str">
            <v>F17</v>
          </cell>
          <cell r="G296">
            <v>43</v>
          </cell>
          <cell r="H296">
            <v>41</v>
          </cell>
          <cell r="I296" t="str">
            <v>07</v>
          </cell>
          <cell r="J296" t="str">
            <v>L</v>
          </cell>
          <cell r="K296">
            <v>45.41</v>
          </cell>
          <cell r="L296">
            <v>1952.6299999999999</v>
          </cell>
        </row>
        <row r="297">
          <cell r="A297">
            <v>3641</v>
          </cell>
          <cell r="B297">
            <v>36724</v>
          </cell>
          <cell r="C297" t="str">
            <v>9100-445D</v>
          </cell>
          <cell r="D297" t="str">
            <v>ASSY. SNU</v>
          </cell>
          <cell r="E297" t="str">
            <v>F17</v>
          </cell>
          <cell r="G297">
            <v>36</v>
          </cell>
          <cell r="H297">
            <v>41</v>
          </cell>
          <cell r="I297" t="str">
            <v>07</v>
          </cell>
          <cell r="J297" t="str">
            <v>L</v>
          </cell>
          <cell r="K297">
            <v>45.41</v>
          </cell>
          <cell r="L297">
            <v>1634.7599999999998</v>
          </cell>
        </row>
        <row r="298">
          <cell r="A298">
            <v>3718</v>
          </cell>
          <cell r="B298">
            <v>36738</v>
          </cell>
          <cell r="C298" t="str">
            <v>9100-445D</v>
          </cell>
          <cell r="D298" t="str">
            <v>ASSY. SNU</v>
          </cell>
          <cell r="E298" t="str">
            <v>F17</v>
          </cell>
          <cell r="G298">
            <v>16</v>
          </cell>
          <cell r="H298">
            <v>41</v>
          </cell>
          <cell r="I298" t="str">
            <v>07</v>
          </cell>
          <cell r="J298" t="str">
            <v>L</v>
          </cell>
          <cell r="K298">
            <v>45.41</v>
          </cell>
          <cell r="L298">
            <v>726.56</v>
          </cell>
        </row>
        <row r="299">
          <cell r="A299">
            <v>33</v>
          </cell>
          <cell r="B299">
            <v>36769</v>
          </cell>
          <cell r="C299" t="str">
            <v>9100-445F</v>
          </cell>
          <cell r="D299" t="str">
            <v>ENS RACCO</v>
          </cell>
          <cell r="E299" t="str">
            <v>F17</v>
          </cell>
          <cell r="G299">
            <v>29</v>
          </cell>
          <cell r="H299">
            <v>41</v>
          </cell>
          <cell r="I299" t="str">
            <v>07</v>
          </cell>
          <cell r="J299" t="str">
            <v>L</v>
          </cell>
          <cell r="K299">
            <v>92</v>
          </cell>
          <cell r="L299">
            <v>2668</v>
          </cell>
        </row>
        <row r="300">
          <cell r="A300">
            <v>2545</v>
          </cell>
          <cell r="B300">
            <v>36544</v>
          </cell>
          <cell r="C300" t="str">
            <v>9100-711L</v>
          </cell>
          <cell r="D300" t="str">
            <v>ASSY PROG</v>
          </cell>
          <cell r="E300" t="str">
            <v>NIL</v>
          </cell>
          <cell r="G300">
            <v>398</v>
          </cell>
          <cell r="H300">
            <v>41</v>
          </cell>
          <cell r="I300" t="str">
            <v>07</v>
          </cell>
          <cell r="J300" t="str">
            <v>L</v>
          </cell>
          <cell r="K300">
            <v>101</v>
          </cell>
          <cell r="L300">
            <v>40198</v>
          </cell>
        </row>
        <row r="301">
          <cell r="A301">
            <v>2641</v>
          </cell>
          <cell r="B301">
            <v>36683</v>
          </cell>
          <cell r="C301" t="str">
            <v>9100-912A</v>
          </cell>
          <cell r="D301" t="str">
            <v>CORE &amp; JO</v>
          </cell>
          <cell r="E301" t="str">
            <v>F01</v>
          </cell>
          <cell r="G301">
            <v>400</v>
          </cell>
          <cell r="H301">
            <v>41</v>
          </cell>
          <cell r="I301" t="str">
            <v>07</v>
          </cell>
          <cell r="J301" t="str">
            <v>L</v>
          </cell>
          <cell r="K301">
            <v>31.52</v>
          </cell>
          <cell r="L301">
            <v>12608</v>
          </cell>
        </row>
        <row r="302">
          <cell r="A302">
            <v>32</v>
          </cell>
          <cell r="B302">
            <v>36769</v>
          </cell>
          <cell r="C302" t="str">
            <v>9101-248</v>
          </cell>
          <cell r="D302" t="str">
            <v>SLEEVE</v>
          </cell>
          <cell r="E302" t="str">
            <v>F17</v>
          </cell>
          <cell r="G302">
            <v>2</v>
          </cell>
          <cell r="H302">
            <v>41</v>
          </cell>
          <cell r="I302" t="str">
            <v>07</v>
          </cell>
          <cell r="J302" t="str">
            <v>L</v>
          </cell>
          <cell r="K302">
            <v>73</v>
          </cell>
          <cell r="L302">
            <v>146</v>
          </cell>
        </row>
        <row r="303">
          <cell r="A303">
            <v>2641</v>
          </cell>
          <cell r="B303">
            <v>36683</v>
          </cell>
          <cell r="C303" t="str">
            <v>9101-332A</v>
          </cell>
          <cell r="D303" t="str">
            <v>LLA PLUG</v>
          </cell>
          <cell r="E303" t="str">
            <v>F01</v>
          </cell>
          <cell r="G303">
            <v>20</v>
          </cell>
          <cell r="H303">
            <v>41</v>
          </cell>
          <cell r="I303" t="str">
            <v>07</v>
          </cell>
          <cell r="J303" t="str">
            <v>L</v>
          </cell>
          <cell r="K303">
            <v>25</v>
          </cell>
          <cell r="L303">
            <v>500</v>
          </cell>
        </row>
        <row r="304">
          <cell r="A304">
            <v>307</v>
          </cell>
          <cell r="B304">
            <v>36769</v>
          </cell>
          <cell r="C304" t="str">
            <v>9101-375</v>
          </cell>
          <cell r="D304" t="str">
            <v>INLET SCR</v>
          </cell>
          <cell r="E304" t="str">
            <v>J03</v>
          </cell>
          <cell r="G304">
            <v>300</v>
          </cell>
          <cell r="H304">
            <v>41</v>
          </cell>
          <cell r="I304" t="str">
            <v>07</v>
          </cell>
          <cell r="J304" t="str">
            <v>L</v>
          </cell>
          <cell r="K304">
            <v>29.39</v>
          </cell>
          <cell r="L304">
            <v>8817</v>
          </cell>
        </row>
        <row r="305">
          <cell r="A305">
            <v>2658</v>
          </cell>
          <cell r="B305">
            <v>36743</v>
          </cell>
          <cell r="C305" t="str">
            <v>9101-375</v>
          </cell>
          <cell r="D305" t="str">
            <v>INLET SCR</v>
          </cell>
          <cell r="E305" t="str">
            <v>J01</v>
          </cell>
          <cell r="G305">
            <v>50</v>
          </cell>
          <cell r="H305">
            <v>41</v>
          </cell>
          <cell r="I305" t="str">
            <v>07</v>
          </cell>
          <cell r="J305" t="str">
            <v>L</v>
          </cell>
          <cell r="K305">
            <v>29.39</v>
          </cell>
          <cell r="L305">
            <v>1469.5</v>
          </cell>
        </row>
        <row r="306">
          <cell r="A306">
            <v>2651</v>
          </cell>
          <cell r="B306">
            <v>36717</v>
          </cell>
          <cell r="C306" t="str">
            <v>9101-375/</v>
          </cell>
          <cell r="D306" t="str">
            <v>INLET SCR</v>
          </cell>
          <cell r="E306" t="str">
            <v>J01</v>
          </cell>
          <cell r="G306">
            <v>1800</v>
          </cell>
          <cell r="H306">
            <v>41</v>
          </cell>
          <cell r="I306" t="str">
            <v>07</v>
          </cell>
          <cell r="J306" t="str">
            <v>L</v>
          </cell>
          <cell r="K306">
            <v>25.25</v>
          </cell>
          <cell r="L306">
            <v>45450</v>
          </cell>
        </row>
        <row r="307">
          <cell r="A307">
            <v>2658</v>
          </cell>
          <cell r="B307">
            <v>36743</v>
          </cell>
          <cell r="C307" t="str">
            <v>9101-388</v>
          </cell>
          <cell r="E307" t="str">
            <v>J01</v>
          </cell>
          <cell r="G307">
            <v>225</v>
          </cell>
          <cell r="H307">
            <v>41</v>
          </cell>
          <cell r="I307" t="str">
            <v>07</v>
          </cell>
          <cell r="J307" t="str">
            <v>L</v>
          </cell>
          <cell r="K307">
            <v>0.02</v>
          </cell>
          <cell r="L307">
            <v>4.5</v>
          </cell>
        </row>
        <row r="308">
          <cell r="A308">
            <v>2658</v>
          </cell>
          <cell r="B308">
            <v>36743</v>
          </cell>
          <cell r="C308" t="str">
            <v>9101-491</v>
          </cell>
          <cell r="D308" t="str">
            <v>PIVOT BAL</v>
          </cell>
          <cell r="E308" t="str">
            <v>J01</v>
          </cell>
          <cell r="G308">
            <v>50</v>
          </cell>
          <cell r="H308">
            <v>41</v>
          </cell>
          <cell r="I308" t="str">
            <v>07</v>
          </cell>
          <cell r="J308" t="str">
            <v>L</v>
          </cell>
          <cell r="K308">
            <v>2.9</v>
          </cell>
          <cell r="L308">
            <v>145</v>
          </cell>
        </row>
        <row r="309">
          <cell r="A309">
            <v>2658</v>
          </cell>
          <cell r="B309">
            <v>36743</v>
          </cell>
          <cell r="C309" t="str">
            <v>9101-492</v>
          </cell>
          <cell r="D309" t="str">
            <v>PIVOT BAL</v>
          </cell>
          <cell r="E309" t="str">
            <v>J01</v>
          </cell>
          <cell r="G309">
            <v>50</v>
          </cell>
          <cell r="H309">
            <v>41</v>
          </cell>
          <cell r="I309" t="str">
            <v>07</v>
          </cell>
          <cell r="J309" t="str">
            <v>L</v>
          </cell>
          <cell r="K309">
            <v>2.3199999999999998</v>
          </cell>
          <cell r="L309">
            <v>115.99999999999999</v>
          </cell>
        </row>
        <row r="310">
          <cell r="A310">
            <v>2658</v>
          </cell>
          <cell r="B310">
            <v>36743</v>
          </cell>
          <cell r="C310" t="str">
            <v>9101-494</v>
          </cell>
          <cell r="E310" t="str">
            <v>J01</v>
          </cell>
          <cell r="G310">
            <v>50</v>
          </cell>
          <cell r="H310">
            <v>41</v>
          </cell>
          <cell r="I310" t="str">
            <v>07</v>
          </cell>
          <cell r="J310" t="str">
            <v>L</v>
          </cell>
          <cell r="K310">
            <v>2.96</v>
          </cell>
          <cell r="L310">
            <v>148</v>
          </cell>
        </row>
        <row r="311">
          <cell r="A311">
            <v>1865</v>
          </cell>
          <cell r="B311">
            <v>36686</v>
          </cell>
          <cell r="C311" t="str">
            <v>9101-528</v>
          </cell>
          <cell r="D311" t="str">
            <v>LLA SHAFT</v>
          </cell>
          <cell r="E311" t="str">
            <v>J02</v>
          </cell>
          <cell r="G311">
            <v>2</v>
          </cell>
          <cell r="H311">
            <v>41</v>
          </cell>
          <cell r="I311" t="str">
            <v>07</v>
          </cell>
          <cell r="J311" t="str">
            <v>L</v>
          </cell>
          <cell r="K311">
            <v>198</v>
          </cell>
          <cell r="L311">
            <v>396</v>
          </cell>
        </row>
        <row r="312">
          <cell r="A312">
            <v>3644</v>
          </cell>
          <cell r="B312">
            <v>36725</v>
          </cell>
          <cell r="C312" t="str">
            <v>9101-578A</v>
          </cell>
          <cell r="D312" t="str">
            <v>PROGRESSI</v>
          </cell>
          <cell r="E312" t="str">
            <v>F12</v>
          </cell>
          <cell r="G312">
            <v>21</v>
          </cell>
          <cell r="H312">
            <v>41</v>
          </cell>
          <cell r="I312" t="str">
            <v>07</v>
          </cell>
          <cell r="J312" t="str">
            <v>L</v>
          </cell>
          <cell r="K312">
            <v>58</v>
          </cell>
          <cell r="L312">
            <v>1218</v>
          </cell>
        </row>
        <row r="313">
          <cell r="A313">
            <v>2643</v>
          </cell>
          <cell r="B313">
            <v>36691</v>
          </cell>
          <cell r="C313" t="str">
            <v>9101-660A</v>
          </cell>
          <cell r="D313" t="str">
            <v>CORE</v>
          </cell>
          <cell r="E313" t="str">
            <v>Q01</v>
          </cell>
          <cell r="G313">
            <v>150</v>
          </cell>
          <cell r="H313">
            <v>41</v>
          </cell>
          <cell r="I313" t="str">
            <v>07</v>
          </cell>
          <cell r="J313" t="str">
            <v>L</v>
          </cell>
          <cell r="K313">
            <v>7.0000000000000007E-2</v>
          </cell>
          <cell r="L313">
            <v>10.500000000000002</v>
          </cell>
        </row>
        <row r="314">
          <cell r="A314">
            <v>2641</v>
          </cell>
          <cell r="B314">
            <v>36683</v>
          </cell>
          <cell r="C314" t="str">
            <v>9102-019</v>
          </cell>
          <cell r="E314" t="str">
            <v>F01</v>
          </cell>
          <cell r="G314">
            <v>500</v>
          </cell>
          <cell r="H314">
            <v>41</v>
          </cell>
          <cell r="I314" t="str">
            <v>07</v>
          </cell>
          <cell r="J314" t="str">
            <v>L</v>
          </cell>
          <cell r="K314">
            <v>0</v>
          </cell>
          <cell r="L314">
            <v>0</v>
          </cell>
        </row>
        <row r="315">
          <cell r="A315">
            <v>2640</v>
          </cell>
          <cell r="B315">
            <v>36683</v>
          </cell>
          <cell r="C315" t="str">
            <v>9102-768C</v>
          </cell>
          <cell r="D315" t="str">
            <v>SPRING</v>
          </cell>
          <cell r="E315" t="str">
            <v>F01</v>
          </cell>
          <cell r="G315">
            <v>315</v>
          </cell>
          <cell r="H315">
            <v>41</v>
          </cell>
          <cell r="I315" t="str">
            <v>07</v>
          </cell>
          <cell r="J315" t="str">
            <v>L</v>
          </cell>
          <cell r="K315">
            <v>15.23</v>
          </cell>
          <cell r="L315">
            <v>4797.45</v>
          </cell>
        </row>
        <row r="316">
          <cell r="A316">
            <v>2641</v>
          </cell>
          <cell r="B316">
            <v>36683</v>
          </cell>
          <cell r="C316" t="str">
            <v>9102-908</v>
          </cell>
          <cell r="D316" t="str">
            <v>FELT WASH</v>
          </cell>
          <cell r="E316" t="str">
            <v>F01</v>
          </cell>
          <cell r="G316">
            <v>300</v>
          </cell>
          <cell r="H316">
            <v>41</v>
          </cell>
          <cell r="I316" t="str">
            <v>07</v>
          </cell>
          <cell r="J316" t="str">
            <v>L</v>
          </cell>
          <cell r="K316">
            <v>2</v>
          </cell>
          <cell r="L316">
            <v>600</v>
          </cell>
        </row>
        <row r="317">
          <cell r="A317">
            <v>2643</v>
          </cell>
          <cell r="B317">
            <v>36691</v>
          </cell>
          <cell r="C317" t="str">
            <v>9102-916</v>
          </cell>
          <cell r="D317" t="str">
            <v>DELRIN PL</v>
          </cell>
          <cell r="E317" t="str">
            <v>Q01</v>
          </cell>
          <cell r="G317">
            <v>400</v>
          </cell>
          <cell r="H317">
            <v>41</v>
          </cell>
          <cell r="I317" t="str">
            <v>07</v>
          </cell>
          <cell r="J317" t="str">
            <v>L</v>
          </cell>
          <cell r="K317">
            <v>0.59</v>
          </cell>
          <cell r="L317">
            <v>236</v>
          </cell>
        </row>
        <row r="318">
          <cell r="A318">
            <v>2650</v>
          </cell>
          <cell r="B318">
            <v>36706</v>
          </cell>
          <cell r="C318" t="str">
            <v>9102-916</v>
          </cell>
          <cell r="D318" t="str">
            <v>DELRIN PL</v>
          </cell>
          <cell r="E318" t="str">
            <v>J01</v>
          </cell>
          <cell r="G318">
            <v>2500</v>
          </cell>
          <cell r="H318">
            <v>41</v>
          </cell>
          <cell r="I318" t="str">
            <v>07</v>
          </cell>
          <cell r="J318" t="str">
            <v>L</v>
          </cell>
          <cell r="K318">
            <v>0.59</v>
          </cell>
          <cell r="L318">
            <v>1475</v>
          </cell>
        </row>
        <row r="319">
          <cell r="A319">
            <v>2640</v>
          </cell>
          <cell r="B319">
            <v>36683</v>
          </cell>
          <cell r="C319" t="str">
            <v>9103-295B</v>
          </cell>
          <cell r="D319" t="str">
            <v>SHOE RETA</v>
          </cell>
          <cell r="E319" t="str">
            <v>F01</v>
          </cell>
          <cell r="G319">
            <v>450</v>
          </cell>
          <cell r="H319">
            <v>41</v>
          </cell>
          <cell r="I319" t="str">
            <v>07</v>
          </cell>
          <cell r="J319" t="str">
            <v>L</v>
          </cell>
          <cell r="K319">
            <v>17.989999999999998</v>
          </cell>
          <cell r="L319">
            <v>8095.4999999999991</v>
          </cell>
        </row>
        <row r="320">
          <cell r="A320">
            <v>2640</v>
          </cell>
          <cell r="B320">
            <v>36683</v>
          </cell>
          <cell r="C320" t="str">
            <v>9103-296B</v>
          </cell>
          <cell r="D320" t="str">
            <v>SHOE RETA</v>
          </cell>
          <cell r="E320" t="str">
            <v>F01</v>
          </cell>
          <cell r="G320">
            <v>500</v>
          </cell>
          <cell r="H320">
            <v>41</v>
          </cell>
          <cell r="I320" t="str">
            <v>07</v>
          </cell>
          <cell r="J320" t="str">
            <v>L</v>
          </cell>
          <cell r="K320">
            <v>17.989999999999998</v>
          </cell>
          <cell r="L320">
            <v>8995</v>
          </cell>
        </row>
        <row r="321">
          <cell r="A321">
            <v>2620</v>
          </cell>
          <cell r="B321">
            <v>36543</v>
          </cell>
          <cell r="C321" t="str">
            <v>9103-528</v>
          </cell>
          <cell r="D321" t="str">
            <v>CONTROL B</v>
          </cell>
          <cell r="E321" t="str">
            <v>J01</v>
          </cell>
          <cell r="G321">
            <v>82</v>
          </cell>
          <cell r="H321">
            <v>41</v>
          </cell>
          <cell r="I321" t="str">
            <v>07</v>
          </cell>
          <cell r="J321" t="str">
            <v>L</v>
          </cell>
          <cell r="K321">
            <v>2.83</v>
          </cell>
          <cell r="L321">
            <v>232.06</v>
          </cell>
        </row>
        <row r="322">
          <cell r="A322">
            <v>2653</v>
          </cell>
          <cell r="B322">
            <v>36725</v>
          </cell>
          <cell r="C322" t="str">
            <v>9103-528</v>
          </cell>
          <cell r="D322" t="str">
            <v>CONTROL B</v>
          </cell>
          <cell r="E322" t="str">
            <v>J01</v>
          </cell>
          <cell r="G322">
            <v>220</v>
          </cell>
          <cell r="H322">
            <v>41</v>
          </cell>
          <cell r="I322" t="str">
            <v>07</v>
          </cell>
          <cell r="J322" t="str">
            <v>L</v>
          </cell>
          <cell r="K322">
            <v>2.83</v>
          </cell>
          <cell r="L322">
            <v>622.6</v>
          </cell>
        </row>
        <row r="323">
          <cell r="A323">
            <v>3643</v>
          </cell>
          <cell r="B323">
            <v>36725</v>
          </cell>
          <cell r="C323" t="str">
            <v>9103-528</v>
          </cell>
          <cell r="D323" t="str">
            <v>CONTROL B</v>
          </cell>
          <cell r="E323" t="str">
            <v>F12</v>
          </cell>
          <cell r="G323">
            <v>7</v>
          </cell>
          <cell r="H323">
            <v>41</v>
          </cell>
          <cell r="I323" t="str">
            <v>07</v>
          </cell>
          <cell r="J323" t="str">
            <v>L</v>
          </cell>
          <cell r="K323">
            <v>2.83</v>
          </cell>
          <cell r="L323">
            <v>19.810000000000002</v>
          </cell>
        </row>
        <row r="324">
          <cell r="A324">
            <v>307</v>
          </cell>
          <cell r="B324">
            <v>36769</v>
          </cell>
          <cell r="C324" t="str">
            <v>9103-528/</v>
          </cell>
          <cell r="D324" t="str">
            <v>INLET SCR</v>
          </cell>
          <cell r="E324" t="str">
            <v>J03</v>
          </cell>
          <cell r="G324">
            <v>1135</v>
          </cell>
          <cell r="H324">
            <v>41</v>
          </cell>
          <cell r="I324" t="str">
            <v>07</v>
          </cell>
          <cell r="J324" t="str">
            <v>L</v>
          </cell>
          <cell r="K324">
            <v>0</v>
          </cell>
          <cell r="L324">
            <v>0</v>
          </cell>
        </row>
        <row r="325">
          <cell r="A325">
            <v>2620</v>
          </cell>
          <cell r="B325">
            <v>36543</v>
          </cell>
          <cell r="C325" t="str">
            <v>9103-529A</v>
          </cell>
          <cell r="D325" t="str">
            <v>GOVERNOR</v>
          </cell>
          <cell r="E325" t="str">
            <v>J01</v>
          </cell>
          <cell r="G325">
            <v>20</v>
          </cell>
          <cell r="H325">
            <v>41</v>
          </cell>
          <cell r="I325" t="str">
            <v>07</v>
          </cell>
          <cell r="J325" t="str">
            <v>L</v>
          </cell>
          <cell r="K325">
            <v>3</v>
          </cell>
          <cell r="L325">
            <v>60</v>
          </cell>
        </row>
        <row r="326">
          <cell r="A326">
            <v>2625</v>
          </cell>
          <cell r="B326">
            <v>36566</v>
          </cell>
          <cell r="C326" t="str">
            <v>9103-529A</v>
          </cell>
          <cell r="D326" t="str">
            <v>GOVERNOR</v>
          </cell>
          <cell r="E326" t="str">
            <v>J01</v>
          </cell>
          <cell r="G326">
            <v>639</v>
          </cell>
          <cell r="H326">
            <v>41</v>
          </cell>
          <cell r="I326" t="str">
            <v>07</v>
          </cell>
          <cell r="J326" t="str">
            <v>L</v>
          </cell>
          <cell r="K326">
            <v>3</v>
          </cell>
          <cell r="L326">
            <v>1917</v>
          </cell>
        </row>
        <row r="327">
          <cell r="A327">
            <v>2625</v>
          </cell>
          <cell r="B327">
            <v>36566</v>
          </cell>
          <cell r="C327" t="str">
            <v>9103-529A</v>
          </cell>
          <cell r="D327" t="str">
            <v>GOVERNOR</v>
          </cell>
          <cell r="E327" t="str">
            <v>NIL</v>
          </cell>
          <cell r="G327">
            <v>639</v>
          </cell>
          <cell r="H327">
            <v>41</v>
          </cell>
          <cell r="I327" t="str">
            <v>07</v>
          </cell>
          <cell r="K327">
            <v>3</v>
          </cell>
          <cell r="L327">
            <v>1917</v>
          </cell>
        </row>
        <row r="328">
          <cell r="A328">
            <v>202</v>
          </cell>
          <cell r="B328">
            <v>36740</v>
          </cell>
          <cell r="C328" t="str">
            <v>9107-406</v>
          </cell>
          <cell r="D328" t="str">
            <v>SEALING R</v>
          </cell>
          <cell r="E328" t="str">
            <v>F02</v>
          </cell>
          <cell r="G328">
            <v>82</v>
          </cell>
          <cell r="H328">
            <v>41</v>
          </cell>
          <cell r="I328" t="str">
            <v>07</v>
          </cell>
          <cell r="J328" t="str">
            <v>I</v>
          </cell>
          <cell r="K328">
            <v>29</v>
          </cell>
          <cell r="L328">
            <v>2378</v>
          </cell>
        </row>
        <row r="329">
          <cell r="A329">
            <v>2618</v>
          </cell>
          <cell r="B329">
            <v>36543</v>
          </cell>
          <cell r="C329" t="str">
            <v>9183-120</v>
          </cell>
          <cell r="D329" t="str">
            <v>HAND PRIM</v>
          </cell>
          <cell r="E329" t="str">
            <v>F05</v>
          </cell>
          <cell r="G329">
            <v>36</v>
          </cell>
          <cell r="H329">
            <v>41</v>
          </cell>
          <cell r="I329" t="str">
            <v>07</v>
          </cell>
          <cell r="J329" t="str">
            <v>L</v>
          </cell>
          <cell r="K329">
            <v>67.5</v>
          </cell>
          <cell r="L329">
            <v>2430</v>
          </cell>
        </row>
        <row r="330">
          <cell r="A330">
            <v>2645</v>
          </cell>
          <cell r="B330">
            <v>36693</v>
          </cell>
          <cell r="C330" t="str">
            <v>9183-120</v>
          </cell>
          <cell r="D330" t="str">
            <v>HAND PRIM</v>
          </cell>
          <cell r="E330" t="str">
            <v>J01</v>
          </cell>
          <cell r="G330">
            <v>40</v>
          </cell>
          <cell r="H330">
            <v>41</v>
          </cell>
          <cell r="I330" t="str">
            <v>07</v>
          </cell>
          <cell r="J330" t="str">
            <v>L</v>
          </cell>
          <cell r="K330">
            <v>67.5</v>
          </cell>
          <cell r="L330">
            <v>2700</v>
          </cell>
        </row>
        <row r="331">
          <cell r="A331">
            <v>303</v>
          </cell>
          <cell r="B331">
            <v>36760</v>
          </cell>
          <cell r="C331" t="str">
            <v>9185-116</v>
          </cell>
          <cell r="D331" t="str">
            <v>INLET SCR</v>
          </cell>
          <cell r="E331" t="str">
            <v>J03</v>
          </cell>
          <cell r="G331">
            <v>1156</v>
          </cell>
          <cell r="H331">
            <v>41</v>
          </cell>
          <cell r="I331" t="str">
            <v>07</v>
          </cell>
          <cell r="J331" t="str">
            <v>L</v>
          </cell>
          <cell r="K331">
            <v>4.8600000000000003</v>
          </cell>
          <cell r="L331">
            <v>5618.1600000000008</v>
          </cell>
        </row>
        <row r="332">
          <cell r="A332">
            <v>202</v>
          </cell>
          <cell r="B332">
            <v>36740</v>
          </cell>
          <cell r="C332" t="str">
            <v>9187-448E</v>
          </cell>
          <cell r="E332" t="str">
            <v>F02</v>
          </cell>
          <cell r="G332">
            <v>4</v>
          </cell>
          <cell r="H332">
            <v>41</v>
          </cell>
          <cell r="I332" t="str">
            <v>07</v>
          </cell>
          <cell r="J332" t="str">
            <v>L</v>
          </cell>
          <cell r="K332">
            <v>0</v>
          </cell>
          <cell r="L332">
            <v>0</v>
          </cell>
        </row>
        <row r="333">
          <cell r="A333">
            <v>501</v>
          </cell>
          <cell r="B333">
            <v>36739</v>
          </cell>
          <cell r="C333" t="str">
            <v>7111-296</v>
          </cell>
          <cell r="D333" t="str">
            <v>FILTER EL</v>
          </cell>
          <cell r="E333" t="str">
            <v>F05</v>
          </cell>
          <cell r="G333">
            <v>18</v>
          </cell>
          <cell r="H333">
            <v>36</v>
          </cell>
          <cell r="I333" t="str">
            <v>07</v>
          </cell>
          <cell r="J333" t="str">
            <v>L</v>
          </cell>
          <cell r="K333">
            <v>33</v>
          </cell>
          <cell r="L333">
            <v>594</v>
          </cell>
        </row>
        <row r="334">
          <cell r="A334">
            <v>505</v>
          </cell>
          <cell r="B334">
            <v>36745</v>
          </cell>
          <cell r="C334" t="str">
            <v>7111-296</v>
          </cell>
          <cell r="D334" t="str">
            <v>FILTER EL</v>
          </cell>
          <cell r="E334" t="str">
            <v>F05</v>
          </cell>
          <cell r="G334">
            <v>9</v>
          </cell>
          <cell r="H334">
            <v>36</v>
          </cell>
          <cell r="I334" t="str">
            <v>07</v>
          </cell>
          <cell r="J334" t="str">
            <v>L</v>
          </cell>
          <cell r="K334">
            <v>33</v>
          </cell>
          <cell r="L334">
            <v>297</v>
          </cell>
        </row>
        <row r="335">
          <cell r="A335">
            <v>507</v>
          </cell>
          <cell r="B335">
            <v>36747</v>
          </cell>
          <cell r="C335" t="str">
            <v>7111-296</v>
          </cell>
          <cell r="D335" t="str">
            <v>FILTER EL</v>
          </cell>
          <cell r="E335" t="str">
            <v>F05</v>
          </cell>
          <cell r="G335">
            <v>10</v>
          </cell>
          <cell r="H335">
            <v>36</v>
          </cell>
          <cell r="I335" t="str">
            <v>07</v>
          </cell>
          <cell r="J335" t="str">
            <v>L</v>
          </cell>
          <cell r="K335">
            <v>33</v>
          </cell>
          <cell r="L335">
            <v>330</v>
          </cell>
        </row>
        <row r="336">
          <cell r="A336">
            <v>513</v>
          </cell>
          <cell r="B336">
            <v>36759</v>
          </cell>
          <cell r="C336" t="str">
            <v>7111-296</v>
          </cell>
          <cell r="D336" t="str">
            <v>FILTER EL</v>
          </cell>
          <cell r="E336" t="str">
            <v>F05</v>
          </cell>
          <cell r="G336">
            <v>10</v>
          </cell>
          <cell r="H336">
            <v>36</v>
          </cell>
          <cell r="I336" t="str">
            <v>07</v>
          </cell>
          <cell r="J336" t="str">
            <v>I</v>
          </cell>
          <cell r="K336">
            <v>33</v>
          </cell>
          <cell r="L336">
            <v>330</v>
          </cell>
        </row>
        <row r="337">
          <cell r="A337">
            <v>603</v>
          </cell>
          <cell r="B337">
            <v>36761</v>
          </cell>
          <cell r="C337" t="str">
            <v>7111-296</v>
          </cell>
          <cell r="D337" t="str">
            <v>FILTER EL</v>
          </cell>
          <cell r="E337" t="str">
            <v>F05</v>
          </cell>
          <cell r="G337">
            <v>4</v>
          </cell>
          <cell r="H337">
            <v>36</v>
          </cell>
          <cell r="I337" t="str">
            <v>07</v>
          </cell>
          <cell r="J337" t="str">
            <v>I</v>
          </cell>
          <cell r="K337">
            <v>33</v>
          </cell>
          <cell r="L337">
            <v>132</v>
          </cell>
        </row>
        <row r="338">
          <cell r="A338">
            <v>2194</v>
          </cell>
          <cell r="B338">
            <v>36719</v>
          </cell>
          <cell r="C338" t="str">
            <v>7111-296</v>
          </cell>
          <cell r="D338" t="str">
            <v>FILTER EL</v>
          </cell>
          <cell r="E338" t="str">
            <v>F05</v>
          </cell>
          <cell r="G338">
            <v>6</v>
          </cell>
          <cell r="H338">
            <v>36</v>
          </cell>
          <cell r="I338" t="str">
            <v>07</v>
          </cell>
          <cell r="J338" t="str">
            <v>L</v>
          </cell>
          <cell r="K338">
            <v>33</v>
          </cell>
          <cell r="L338">
            <v>198</v>
          </cell>
        </row>
        <row r="339">
          <cell r="A339">
            <v>2197</v>
          </cell>
          <cell r="B339">
            <v>36721</v>
          </cell>
          <cell r="C339" t="str">
            <v>7111-296</v>
          </cell>
          <cell r="D339" t="str">
            <v>FILTER EL</v>
          </cell>
          <cell r="E339" t="str">
            <v>F05</v>
          </cell>
          <cell r="G339">
            <v>6</v>
          </cell>
          <cell r="H339">
            <v>36</v>
          </cell>
          <cell r="I339" t="str">
            <v>07</v>
          </cell>
          <cell r="J339" t="str">
            <v>L</v>
          </cell>
          <cell r="K339">
            <v>33</v>
          </cell>
          <cell r="L339">
            <v>198</v>
          </cell>
        </row>
        <row r="340">
          <cell r="A340">
            <v>2385</v>
          </cell>
          <cell r="B340">
            <v>36572</v>
          </cell>
          <cell r="C340" t="str">
            <v>7111-296</v>
          </cell>
          <cell r="D340" t="str">
            <v>FILTER EL</v>
          </cell>
          <cell r="E340" t="str">
            <v>F05</v>
          </cell>
          <cell r="G340">
            <v>5</v>
          </cell>
          <cell r="H340">
            <v>36</v>
          </cell>
          <cell r="I340" t="str">
            <v>07</v>
          </cell>
          <cell r="J340" t="str">
            <v>I</v>
          </cell>
          <cell r="K340">
            <v>33</v>
          </cell>
          <cell r="L340">
            <v>165</v>
          </cell>
        </row>
        <row r="341">
          <cell r="A341">
            <v>2983</v>
          </cell>
          <cell r="B341">
            <v>36757</v>
          </cell>
          <cell r="C341" t="str">
            <v>7169-377D</v>
          </cell>
          <cell r="D341" t="str">
            <v>LCR NOZZL</v>
          </cell>
          <cell r="E341" t="str">
            <v>F03</v>
          </cell>
          <cell r="G341">
            <v>3</v>
          </cell>
          <cell r="H341">
            <v>36</v>
          </cell>
          <cell r="I341" t="str">
            <v>07</v>
          </cell>
          <cell r="J341" t="str">
            <v>L</v>
          </cell>
          <cell r="K341">
            <v>23</v>
          </cell>
          <cell r="L341">
            <v>69</v>
          </cell>
        </row>
        <row r="342">
          <cell r="A342">
            <v>2985</v>
          </cell>
          <cell r="B342">
            <v>36764</v>
          </cell>
          <cell r="C342" t="str">
            <v>7169-377D</v>
          </cell>
          <cell r="D342" t="str">
            <v>INLET SCR</v>
          </cell>
          <cell r="E342" t="str">
            <v>J03</v>
          </cell>
          <cell r="G342">
            <v>2</v>
          </cell>
          <cell r="H342">
            <v>36</v>
          </cell>
          <cell r="I342" t="str">
            <v>07</v>
          </cell>
          <cell r="J342" t="str">
            <v>L</v>
          </cell>
          <cell r="K342">
            <v>23</v>
          </cell>
          <cell r="L342">
            <v>46</v>
          </cell>
        </row>
        <row r="343">
          <cell r="A343">
            <v>2987</v>
          </cell>
          <cell r="B343">
            <v>36769</v>
          </cell>
          <cell r="C343" t="str">
            <v>7169-377D</v>
          </cell>
          <cell r="D343" t="str">
            <v>LCR NOZZL</v>
          </cell>
          <cell r="E343" t="str">
            <v>F09</v>
          </cell>
          <cell r="G343">
            <v>47</v>
          </cell>
          <cell r="H343">
            <v>36</v>
          </cell>
          <cell r="I343" t="str">
            <v>07</v>
          </cell>
          <cell r="J343" t="str">
            <v>L</v>
          </cell>
          <cell r="K343">
            <v>23</v>
          </cell>
          <cell r="L343">
            <v>1081</v>
          </cell>
        </row>
        <row r="344">
          <cell r="A344">
            <v>2967</v>
          </cell>
          <cell r="B344">
            <v>36719</v>
          </cell>
          <cell r="C344" t="str">
            <v>7169-377D</v>
          </cell>
          <cell r="D344" t="str">
            <v>LCR NOZZL</v>
          </cell>
          <cell r="E344" t="str">
            <v>F03</v>
          </cell>
          <cell r="G344">
            <v>2</v>
          </cell>
          <cell r="H344">
            <v>36</v>
          </cell>
          <cell r="I344" t="str">
            <v>07</v>
          </cell>
          <cell r="J344" t="str">
            <v>L</v>
          </cell>
          <cell r="K344">
            <v>23</v>
          </cell>
          <cell r="L344">
            <v>46</v>
          </cell>
        </row>
        <row r="345">
          <cell r="A345">
            <v>2971</v>
          </cell>
          <cell r="B345">
            <v>36725</v>
          </cell>
          <cell r="C345" t="str">
            <v>7169-377D</v>
          </cell>
          <cell r="D345" t="str">
            <v>LCR NOZZL</v>
          </cell>
          <cell r="E345" t="str">
            <v>F03</v>
          </cell>
          <cell r="G345">
            <v>1</v>
          </cell>
          <cell r="H345">
            <v>36</v>
          </cell>
          <cell r="I345" t="str">
            <v>07</v>
          </cell>
          <cell r="J345" t="str">
            <v>L</v>
          </cell>
          <cell r="K345">
            <v>23</v>
          </cell>
          <cell r="L345">
            <v>23</v>
          </cell>
        </row>
        <row r="346">
          <cell r="A346">
            <v>2973</v>
          </cell>
          <cell r="B346">
            <v>36731</v>
          </cell>
          <cell r="C346" t="str">
            <v>7169-377D</v>
          </cell>
          <cell r="D346" t="str">
            <v>LCR NOZZL</v>
          </cell>
          <cell r="E346" t="str">
            <v>F03</v>
          </cell>
          <cell r="G346">
            <v>1</v>
          </cell>
          <cell r="H346">
            <v>36</v>
          </cell>
          <cell r="I346" t="str">
            <v>07</v>
          </cell>
          <cell r="J346" t="str">
            <v>L</v>
          </cell>
          <cell r="K346">
            <v>23</v>
          </cell>
          <cell r="L346">
            <v>23</v>
          </cell>
        </row>
        <row r="347">
          <cell r="A347">
            <v>2976</v>
          </cell>
          <cell r="B347">
            <v>36734</v>
          </cell>
          <cell r="C347" t="str">
            <v>7169-377D</v>
          </cell>
          <cell r="D347" t="str">
            <v>LCR NOZZL</v>
          </cell>
          <cell r="E347" t="str">
            <v>F33</v>
          </cell>
          <cell r="G347">
            <v>1</v>
          </cell>
          <cell r="H347">
            <v>36</v>
          </cell>
          <cell r="I347" t="str">
            <v>07</v>
          </cell>
          <cell r="J347" t="str">
            <v>L</v>
          </cell>
          <cell r="K347">
            <v>23</v>
          </cell>
          <cell r="L347">
            <v>23</v>
          </cell>
        </row>
        <row r="348">
          <cell r="A348">
            <v>806</v>
          </cell>
          <cell r="B348">
            <v>36768</v>
          </cell>
          <cell r="C348" t="str">
            <v>7169-380</v>
          </cell>
          <cell r="D348" t="str">
            <v>ADAPTOR P</v>
          </cell>
          <cell r="E348" t="str">
            <v>F11</v>
          </cell>
          <cell r="G348">
            <v>2</v>
          </cell>
          <cell r="H348">
            <v>36</v>
          </cell>
          <cell r="I348" t="str">
            <v>07</v>
          </cell>
          <cell r="J348" t="str">
            <v>L</v>
          </cell>
          <cell r="K348">
            <v>6</v>
          </cell>
          <cell r="L348">
            <v>12</v>
          </cell>
        </row>
        <row r="349">
          <cell r="A349">
            <v>603</v>
          </cell>
          <cell r="B349">
            <v>36761</v>
          </cell>
          <cell r="C349" t="str">
            <v>7176-901</v>
          </cell>
          <cell r="D349" t="str">
            <v>FILTER EL</v>
          </cell>
          <cell r="E349" t="str">
            <v>F05</v>
          </cell>
          <cell r="G349">
            <v>6</v>
          </cell>
          <cell r="H349">
            <v>36</v>
          </cell>
          <cell r="I349" t="str">
            <v>07</v>
          </cell>
          <cell r="J349" t="str">
            <v>I</v>
          </cell>
          <cell r="K349">
            <v>81.569999999999993</v>
          </cell>
          <cell r="L349">
            <v>489.41999999999996</v>
          </cell>
        </row>
        <row r="350">
          <cell r="A350">
            <v>802</v>
          </cell>
          <cell r="B350">
            <v>36763</v>
          </cell>
          <cell r="C350" t="str">
            <v>9000-904</v>
          </cell>
          <cell r="D350" t="str">
            <v>NOZZLE CA</v>
          </cell>
          <cell r="E350" t="str">
            <v>F11</v>
          </cell>
          <cell r="G350">
            <v>6</v>
          </cell>
          <cell r="H350">
            <v>36</v>
          </cell>
          <cell r="I350" t="str">
            <v>07</v>
          </cell>
          <cell r="J350" t="str">
            <v>L</v>
          </cell>
          <cell r="K350">
            <v>26</v>
          </cell>
          <cell r="L350">
            <v>156</v>
          </cell>
        </row>
        <row r="351">
          <cell r="A351">
            <v>603</v>
          </cell>
          <cell r="B351">
            <v>36761</v>
          </cell>
          <cell r="C351" t="str">
            <v>9001-144A</v>
          </cell>
          <cell r="E351" t="str">
            <v>F05</v>
          </cell>
          <cell r="G351">
            <v>3</v>
          </cell>
          <cell r="H351">
            <v>36</v>
          </cell>
          <cell r="I351" t="str">
            <v>07</v>
          </cell>
          <cell r="J351" t="str">
            <v>I</v>
          </cell>
          <cell r="K351">
            <v>6</v>
          </cell>
          <cell r="L351">
            <v>18</v>
          </cell>
        </row>
        <row r="352">
          <cell r="A352">
            <v>603</v>
          </cell>
          <cell r="B352">
            <v>36761</v>
          </cell>
          <cell r="C352" t="str">
            <v>9001-561</v>
          </cell>
          <cell r="D352" t="str">
            <v>ALUMINIUM</v>
          </cell>
          <cell r="E352" t="str">
            <v>F05</v>
          </cell>
          <cell r="G352">
            <v>2</v>
          </cell>
          <cell r="H352">
            <v>36</v>
          </cell>
          <cell r="I352" t="str">
            <v>07</v>
          </cell>
          <cell r="J352" t="str">
            <v>I</v>
          </cell>
          <cell r="K352">
            <v>95</v>
          </cell>
          <cell r="L352">
            <v>190</v>
          </cell>
        </row>
        <row r="353">
          <cell r="A353">
            <v>603</v>
          </cell>
          <cell r="B353">
            <v>36761</v>
          </cell>
          <cell r="C353" t="str">
            <v>9001-563</v>
          </cell>
          <cell r="E353" t="str">
            <v>F05</v>
          </cell>
          <cell r="G353">
            <v>6</v>
          </cell>
          <cell r="H353">
            <v>36</v>
          </cell>
          <cell r="I353" t="str">
            <v>07</v>
          </cell>
          <cell r="J353" t="str">
            <v>I</v>
          </cell>
          <cell r="K353">
            <v>0.01</v>
          </cell>
          <cell r="L353">
            <v>0.06</v>
          </cell>
        </row>
        <row r="354">
          <cell r="A354">
            <v>603</v>
          </cell>
          <cell r="B354">
            <v>36761</v>
          </cell>
          <cell r="C354" t="str">
            <v>9001-742H</v>
          </cell>
          <cell r="D354" t="str">
            <v>FORD FIL.</v>
          </cell>
          <cell r="E354" t="str">
            <v>F05</v>
          </cell>
          <cell r="G354">
            <v>2</v>
          </cell>
          <cell r="H354">
            <v>36</v>
          </cell>
          <cell r="I354" t="str">
            <v>07</v>
          </cell>
          <cell r="J354" t="str">
            <v>I</v>
          </cell>
          <cell r="K354">
            <v>531</v>
          </cell>
          <cell r="L354">
            <v>1062</v>
          </cell>
        </row>
        <row r="355">
          <cell r="A355">
            <v>802</v>
          </cell>
          <cell r="B355">
            <v>36763</v>
          </cell>
          <cell r="C355" t="str">
            <v>9003-451</v>
          </cell>
          <cell r="D355" t="str">
            <v>GOV WEIGH</v>
          </cell>
          <cell r="E355" t="str">
            <v>F11</v>
          </cell>
          <cell r="G355">
            <v>2</v>
          </cell>
          <cell r="H355">
            <v>36</v>
          </cell>
          <cell r="I355" t="str">
            <v>07</v>
          </cell>
          <cell r="J355" t="str">
            <v>I</v>
          </cell>
          <cell r="K355">
            <v>21</v>
          </cell>
          <cell r="L355">
            <v>42</v>
          </cell>
        </row>
        <row r="356">
          <cell r="A356">
            <v>1376</v>
          </cell>
          <cell r="B356">
            <v>36728</v>
          </cell>
          <cell r="C356" t="str">
            <v>9003-451</v>
          </cell>
          <cell r="D356" t="str">
            <v>GOV WEIGH</v>
          </cell>
          <cell r="E356" t="str">
            <v>F11</v>
          </cell>
          <cell r="G356">
            <v>10</v>
          </cell>
          <cell r="H356">
            <v>36</v>
          </cell>
          <cell r="I356" t="str">
            <v>07</v>
          </cell>
          <cell r="J356" t="str">
            <v>L</v>
          </cell>
          <cell r="K356">
            <v>21</v>
          </cell>
          <cell r="L356">
            <v>210</v>
          </cell>
        </row>
        <row r="357">
          <cell r="A357">
            <v>1377</v>
          </cell>
          <cell r="B357">
            <v>36729</v>
          </cell>
          <cell r="C357" t="str">
            <v>9003-746</v>
          </cell>
          <cell r="D357" t="str">
            <v>GOV. PACK</v>
          </cell>
          <cell r="E357" t="str">
            <v>F11</v>
          </cell>
          <cell r="G357">
            <v>10</v>
          </cell>
          <cell r="H357">
            <v>36</v>
          </cell>
          <cell r="I357" t="str">
            <v>07</v>
          </cell>
          <cell r="J357" t="str">
            <v>L</v>
          </cell>
          <cell r="K357">
            <v>19.149999999999999</v>
          </cell>
          <cell r="L357">
            <v>191.5</v>
          </cell>
        </row>
        <row r="358">
          <cell r="A358">
            <v>3417</v>
          </cell>
          <cell r="B358">
            <v>36724</v>
          </cell>
          <cell r="C358" t="str">
            <v>9003-909</v>
          </cell>
          <cell r="D358" t="str">
            <v>ASSY. STO</v>
          </cell>
          <cell r="E358" t="str">
            <v>F10</v>
          </cell>
          <cell r="G358">
            <v>50</v>
          </cell>
          <cell r="H358">
            <v>36</v>
          </cell>
          <cell r="I358" t="str">
            <v>07</v>
          </cell>
          <cell r="J358" t="str">
            <v>L</v>
          </cell>
          <cell r="K358">
            <v>0.42</v>
          </cell>
          <cell r="L358">
            <v>21</v>
          </cell>
        </row>
        <row r="359">
          <cell r="A359">
            <v>3421</v>
          </cell>
          <cell r="B359">
            <v>36736</v>
          </cell>
          <cell r="C359" t="str">
            <v>9003-910</v>
          </cell>
          <cell r="D359" t="str">
            <v>SUB ASSY</v>
          </cell>
          <cell r="E359" t="str">
            <v>F10</v>
          </cell>
          <cell r="G359">
            <v>20</v>
          </cell>
          <cell r="H359">
            <v>36</v>
          </cell>
          <cell r="I359" t="str">
            <v>07</v>
          </cell>
          <cell r="J359" t="str">
            <v>L</v>
          </cell>
          <cell r="K359">
            <v>0.31</v>
          </cell>
          <cell r="L359">
            <v>6.2</v>
          </cell>
        </row>
        <row r="360">
          <cell r="A360">
            <v>2984</v>
          </cell>
          <cell r="B360">
            <v>36764</v>
          </cell>
          <cell r="C360" t="str">
            <v>9008-520</v>
          </cell>
          <cell r="D360" t="str">
            <v>INJECTOR</v>
          </cell>
          <cell r="E360" t="str">
            <v>F09</v>
          </cell>
          <cell r="G360">
            <v>2</v>
          </cell>
          <cell r="H360">
            <v>36</v>
          </cell>
          <cell r="I360" t="str">
            <v>07</v>
          </cell>
          <cell r="J360" t="str">
            <v>L</v>
          </cell>
          <cell r="K360">
            <v>42</v>
          </cell>
          <cell r="L360">
            <v>84</v>
          </cell>
        </row>
        <row r="361">
          <cell r="A361">
            <v>2986</v>
          </cell>
          <cell r="B361">
            <v>36769</v>
          </cell>
          <cell r="C361" t="str">
            <v>9008-520</v>
          </cell>
          <cell r="D361" t="str">
            <v>INJECTOR</v>
          </cell>
          <cell r="E361" t="str">
            <v>F09</v>
          </cell>
          <cell r="G361">
            <v>7</v>
          </cell>
          <cell r="H361">
            <v>36</v>
          </cell>
          <cell r="I361" t="str">
            <v>07</v>
          </cell>
          <cell r="J361" t="str">
            <v>L</v>
          </cell>
          <cell r="K361">
            <v>42</v>
          </cell>
          <cell r="L361">
            <v>294</v>
          </cell>
        </row>
        <row r="362">
          <cell r="A362">
            <v>2909</v>
          </cell>
          <cell r="B362">
            <v>36547</v>
          </cell>
          <cell r="C362" t="str">
            <v>9008-520</v>
          </cell>
          <cell r="D362" t="str">
            <v>INJECTOR</v>
          </cell>
          <cell r="E362" t="str">
            <v>F03</v>
          </cell>
          <cell r="G362">
            <v>25</v>
          </cell>
          <cell r="H362">
            <v>36</v>
          </cell>
          <cell r="I362" t="str">
            <v>07</v>
          </cell>
          <cell r="J362" t="str">
            <v>L</v>
          </cell>
          <cell r="K362">
            <v>42</v>
          </cell>
          <cell r="L362">
            <v>1050</v>
          </cell>
        </row>
        <row r="363">
          <cell r="A363">
            <v>2965</v>
          </cell>
          <cell r="B363">
            <v>36719</v>
          </cell>
          <cell r="C363" t="str">
            <v>9008-520</v>
          </cell>
          <cell r="D363" t="str">
            <v>INJECTOR</v>
          </cell>
          <cell r="E363" t="str">
            <v>F03</v>
          </cell>
          <cell r="G363">
            <v>3</v>
          </cell>
          <cell r="H363">
            <v>36</v>
          </cell>
          <cell r="I363" t="str">
            <v>07</v>
          </cell>
          <cell r="J363" t="str">
            <v>L</v>
          </cell>
          <cell r="K363">
            <v>42</v>
          </cell>
          <cell r="L363">
            <v>126</v>
          </cell>
        </row>
        <row r="364">
          <cell r="A364">
            <v>2972</v>
          </cell>
          <cell r="B364">
            <v>36731</v>
          </cell>
          <cell r="C364" t="str">
            <v>9008-520</v>
          </cell>
          <cell r="D364" t="str">
            <v>INJECTOR</v>
          </cell>
          <cell r="E364" t="str">
            <v>F03</v>
          </cell>
          <cell r="G364">
            <v>1</v>
          </cell>
          <cell r="H364">
            <v>36</v>
          </cell>
          <cell r="I364" t="str">
            <v>07</v>
          </cell>
          <cell r="J364" t="str">
            <v>L</v>
          </cell>
          <cell r="K364">
            <v>42</v>
          </cell>
          <cell r="L364">
            <v>42</v>
          </cell>
        </row>
        <row r="365">
          <cell r="A365">
            <v>2977</v>
          </cell>
          <cell r="B365">
            <v>36736</v>
          </cell>
          <cell r="C365" t="str">
            <v>9008-520</v>
          </cell>
          <cell r="D365" t="str">
            <v>INJECTOR</v>
          </cell>
          <cell r="E365" t="str">
            <v>F03</v>
          </cell>
          <cell r="G365">
            <v>3</v>
          </cell>
          <cell r="H365">
            <v>36</v>
          </cell>
          <cell r="I365" t="str">
            <v>07</v>
          </cell>
          <cell r="J365" t="str">
            <v>L</v>
          </cell>
          <cell r="K365">
            <v>42</v>
          </cell>
          <cell r="L365">
            <v>126</v>
          </cell>
        </row>
        <row r="366">
          <cell r="A366">
            <v>1376</v>
          </cell>
          <cell r="B366">
            <v>36728</v>
          </cell>
          <cell r="C366" t="str">
            <v>9008-999</v>
          </cell>
          <cell r="D366" t="str">
            <v>NOZZLE BO</v>
          </cell>
          <cell r="E366" t="str">
            <v>F11</v>
          </cell>
          <cell r="G366">
            <v>14</v>
          </cell>
          <cell r="H366">
            <v>36</v>
          </cell>
          <cell r="I366" t="str">
            <v>07</v>
          </cell>
          <cell r="J366" t="str">
            <v>L</v>
          </cell>
          <cell r="K366">
            <v>196.5</v>
          </cell>
          <cell r="L366">
            <v>2751</v>
          </cell>
        </row>
        <row r="367">
          <cell r="A367">
            <v>2659</v>
          </cell>
          <cell r="B367">
            <v>36743</v>
          </cell>
          <cell r="C367" t="str">
            <v>9043-263C</v>
          </cell>
          <cell r="D367" t="str">
            <v>AGGLOMERA</v>
          </cell>
          <cell r="E367" t="str">
            <v>J01</v>
          </cell>
          <cell r="G367">
            <v>30</v>
          </cell>
          <cell r="H367">
            <v>36</v>
          </cell>
          <cell r="I367" t="str">
            <v>07</v>
          </cell>
          <cell r="J367" t="str">
            <v>L</v>
          </cell>
          <cell r="K367">
            <v>33</v>
          </cell>
          <cell r="L367">
            <v>990</v>
          </cell>
        </row>
        <row r="368">
          <cell r="A368">
            <v>603</v>
          </cell>
          <cell r="B368">
            <v>36761</v>
          </cell>
          <cell r="C368" t="str">
            <v>9043-263E</v>
          </cell>
          <cell r="D368" t="str">
            <v>AGGLOMERA</v>
          </cell>
          <cell r="E368" t="str">
            <v>F05</v>
          </cell>
          <cell r="G368">
            <v>3</v>
          </cell>
          <cell r="H368">
            <v>36</v>
          </cell>
          <cell r="I368" t="str">
            <v>07</v>
          </cell>
          <cell r="J368" t="str">
            <v>L</v>
          </cell>
          <cell r="K368">
            <v>33</v>
          </cell>
          <cell r="L368">
            <v>99</v>
          </cell>
        </row>
        <row r="369">
          <cell r="A369">
            <v>807</v>
          </cell>
          <cell r="B369">
            <v>36768</v>
          </cell>
          <cell r="C369" t="str">
            <v>9100-081</v>
          </cell>
          <cell r="D369" t="str">
            <v>ASSY. THR</v>
          </cell>
          <cell r="E369" t="str">
            <v>F11</v>
          </cell>
          <cell r="G369">
            <v>1</v>
          </cell>
          <cell r="H369">
            <v>36</v>
          </cell>
          <cell r="I369" t="str">
            <v>07</v>
          </cell>
          <cell r="J369" t="str">
            <v>L</v>
          </cell>
          <cell r="K369">
            <v>34</v>
          </cell>
          <cell r="L369">
            <v>34</v>
          </cell>
        </row>
        <row r="370">
          <cell r="A370">
            <v>3413</v>
          </cell>
          <cell r="B370">
            <v>36711</v>
          </cell>
          <cell r="C370" t="str">
            <v>9100-081</v>
          </cell>
          <cell r="D370" t="str">
            <v>ASSY. THR</v>
          </cell>
          <cell r="E370" t="str">
            <v>F04</v>
          </cell>
          <cell r="G370">
            <v>23</v>
          </cell>
          <cell r="H370">
            <v>36</v>
          </cell>
          <cell r="I370" t="str">
            <v>07</v>
          </cell>
          <cell r="J370" t="str">
            <v>L</v>
          </cell>
          <cell r="K370">
            <v>34</v>
          </cell>
          <cell r="L370">
            <v>782</v>
          </cell>
        </row>
        <row r="371">
          <cell r="A371">
            <v>3414</v>
          </cell>
          <cell r="B371">
            <v>36711</v>
          </cell>
          <cell r="C371" t="str">
            <v>9100-081</v>
          </cell>
          <cell r="D371" t="str">
            <v>ASSY. THR</v>
          </cell>
          <cell r="E371" t="str">
            <v>F15</v>
          </cell>
          <cell r="G371">
            <v>12</v>
          </cell>
          <cell r="H371">
            <v>36</v>
          </cell>
          <cell r="I371" t="str">
            <v>07</v>
          </cell>
          <cell r="J371" t="str">
            <v>L</v>
          </cell>
          <cell r="K371">
            <v>34</v>
          </cell>
          <cell r="L371">
            <v>408</v>
          </cell>
        </row>
        <row r="372">
          <cell r="A372">
            <v>381</v>
          </cell>
          <cell r="B372">
            <v>36552</v>
          </cell>
          <cell r="C372" t="str">
            <v>9100-326B</v>
          </cell>
          <cell r="D372" t="str">
            <v>STOP IDLE</v>
          </cell>
          <cell r="E372" t="str">
            <v>F15</v>
          </cell>
          <cell r="G372">
            <v>80</v>
          </cell>
          <cell r="H372">
            <v>36</v>
          </cell>
          <cell r="I372" t="str">
            <v>07</v>
          </cell>
          <cell r="J372" t="str">
            <v>L</v>
          </cell>
          <cell r="K372">
            <v>12</v>
          </cell>
          <cell r="L372">
            <v>960</v>
          </cell>
        </row>
        <row r="373">
          <cell r="A373">
            <v>383</v>
          </cell>
          <cell r="B373">
            <v>36599</v>
          </cell>
          <cell r="C373" t="str">
            <v>9100-326B</v>
          </cell>
          <cell r="D373" t="str">
            <v>STOP IDLE</v>
          </cell>
          <cell r="E373" t="str">
            <v>F15</v>
          </cell>
          <cell r="G373">
            <v>60</v>
          </cell>
          <cell r="H373">
            <v>36</v>
          </cell>
          <cell r="I373" t="str">
            <v>07</v>
          </cell>
          <cell r="J373" t="str">
            <v>L</v>
          </cell>
          <cell r="K373">
            <v>12</v>
          </cell>
          <cell r="L373">
            <v>720</v>
          </cell>
        </row>
        <row r="374">
          <cell r="A374">
            <v>3632</v>
          </cell>
          <cell r="B374">
            <v>36717</v>
          </cell>
          <cell r="C374" t="str">
            <v>9100-445D</v>
          </cell>
          <cell r="D374" t="str">
            <v>ASSY. SNU</v>
          </cell>
          <cell r="E374" t="str">
            <v>F17</v>
          </cell>
          <cell r="G374">
            <v>17</v>
          </cell>
          <cell r="H374">
            <v>36</v>
          </cell>
          <cell r="I374" t="str">
            <v>07</v>
          </cell>
          <cell r="J374" t="str">
            <v>L</v>
          </cell>
          <cell r="K374">
            <v>45.41</v>
          </cell>
          <cell r="L374">
            <v>771.96999999999991</v>
          </cell>
        </row>
        <row r="375">
          <cell r="A375">
            <v>3641</v>
          </cell>
          <cell r="B375">
            <v>36724</v>
          </cell>
          <cell r="C375" t="str">
            <v>9100-445D</v>
          </cell>
          <cell r="D375" t="str">
            <v>ASSY. SNU</v>
          </cell>
          <cell r="E375" t="str">
            <v>F17</v>
          </cell>
          <cell r="G375">
            <v>1</v>
          </cell>
          <cell r="H375">
            <v>36</v>
          </cell>
          <cell r="I375" t="str">
            <v>07</v>
          </cell>
          <cell r="J375" t="str">
            <v>L</v>
          </cell>
          <cell r="K375">
            <v>45.41</v>
          </cell>
          <cell r="L375">
            <v>45.41</v>
          </cell>
        </row>
        <row r="376">
          <cell r="A376">
            <v>33</v>
          </cell>
          <cell r="B376">
            <v>36769</v>
          </cell>
          <cell r="C376" t="str">
            <v>9100-445F</v>
          </cell>
          <cell r="D376" t="str">
            <v>ENS RACCO</v>
          </cell>
          <cell r="E376" t="str">
            <v>F17</v>
          </cell>
          <cell r="G376">
            <v>5</v>
          </cell>
          <cell r="H376">
            <v>36</v>
          </cell>
          <cell r="I376" t="str">
            <v>07</v>
          </cell>
          <cell r="J376" t="str">
            <v>L</v>
          </cell>
          <cell r="K376">
            <v>92</v>
          </cell>
          <cell r="L376">
            <v>460</v>
          </cell>
        </row>
        <row r="377">
          <cell r="A377">
            <v>383</v>
          </cell>
          <cell r="B377">
            <v>36599</v>
          </cell>
          <cell r="C377" t="str">
            <v>9100-476</v>
          </cell>
          <cell r="D377" t="str">
            <v>LEVER BAL</v>
          </cell>
          <cell r="E377" t="str">
            <v>F15</v>
          </cell>
          <cell r="G377">
            <v>15</v>
          </cell>
          <cell r="H377">
            <v>36</v>
          </cell>
          <cell r="I377" t="str">
            <v>07</v>
          </cell>
          <cell r="J377" t="str">
            <v>L</v>
          </cell>
          <cell r="K377">
            <v>19.32</v>
          </cell>
          <cell r="L377">
            <v>289.8</v>
          </cell>
        </row>
        <row r="378">
          <cell r="A378">
            <v>601</v>
          </cell>
          <cell r="B378">
            <v>36747</v>
          </cell>
          <cell r="C378" t="str">
            <v>9100-601B</v>
          </cell>
          <cell r="E378" t="str">
            <v>F10</v>
          </cell>
          <cell r="G378">
            <v>20</v>
          </cell>
          <cell r="H378">
            <v>36</v>
          </cell>
          <cell r="I378" t="str">
            <v>07</v>
          </cell>
          <cell r="J378" t="str">
            <v>L</v>
          </cell>
          <cell r="K378">
            <v>0.42</v>
          </cell>
          <cell r="L378">
            <v>8.4</v>
          </cell>
        </row>
        <row r="379">
          <cell r="A379">
            <v>381</v>
          </cell>
          <cell r="B379">
            <v>36552</v>
          </cell>
          <cell r="C379" t="str">
            <v>9100-628</v>
          </cell>
          <cell r="D379" t="str">
            <v>SUB ASSY.</v>
          </cell>
          <cell r="E379" t="str">
            <v>F15</v>
          </cell>
          <cell r="G379">
            <v>90</v>
          </cell>
          <cell r="H379">
            <v>36</v>
          </cell>
          <cell r="I379" t="str">
            <v>07</v>
          </cell>
          <cell r="J379" t="str">
            <v>L</v>
          </cell>
          <cell r="K379">
            <v>12.65</v>
          </cell>
          <cell r="L379">
            <v>1138.5</v>
          </cell>
        </row>
        <row r="380">
          <cell r="A380">
            <v>383</v>
          </cell>
          <cell r="B380">
            <v>36599</v>
          </cell>
          <cell r="C380" t="str">
            <v>9100-628</v>
          </cell>
          <cell r="D380" t="str">
            <v>SUB ASSY.</v>
          </cell>
          <cell r="E380" t="str">
            <v>F15</v>
          </cell>
          <cell r="G380">
            <v>60</v>
          </cell>
          <cell r="H380">
            <v>36</v>
          </cell>
          <cell r="I380" t="str">
            <v>07</v>
          </cell>
          <cell r="J380" t="str">
            <v>L</v>
          </cell>
          <cell r="K380">
            <v>12.65</v>
          </cell>
          <cell r="L380">
            <v>759</v>
          </cell>
        </row>
        <row r="381">
          <cell r="A381">
            <v>1377</v>
          </cell>
          <cell r="B381">
            <v>36729</v>
          </cell>
          <cell r="C381" t="str">
            <v>9100-628</v>
          </cell>
          <cell r="D381" t="str">
            <v>SUB ASSY.</v>
          </cell>
          <cell r="E381" t="str">
            <v>F11</v>
          </cell>
          <cell r="G381">
            <v>4</v>
          </cell>
          <cell r="H381">
            <v>36</v>
          </cell>
          <cell r="I381" t="str">
            <v>07</v>
          </cell>
          <cell r="J381" t="str">
            <v>L</v>
          </cell>
          <cell r="K381">
            <v>12.65</v>
          </cell>
          <cell r="L381">
            <v>50.6</v>
          </cell>
        </row>
        <row r="382">
          <cell r="A382">
            <v>3417</v>
          </cell>
          <cell r="B382">
            <v>36724</v>
          </cell>
          <cell r="C382" t="str">
            <v>9100-628</v>
          </cell>
          <cell r="D382" t="str">
            <v>SUB ASSY.</v>
          </cell>
          <cell r="E382" t="str">
            <v>F10</v>
          </cell>
          <cell r="G382">
            <v>20</v>
          </cell>
          <cell r="H382">
            <v>36</v>
          </cell>
          <cell r="I382" t="str">
            <v>07</v>
          </cell>
          <cell r="J382" t="str">
            <v>L</v>
          </cell>
          <cell r="K382">
            <v>12.65</v>
          </cell>
          <cell r="L382">
            <v>253</v>
          </cell>
        </row>
        <row r="383">
          <cell r="A383">
            <v>3421</v>
          </cell>
          <cell r="B383">
            <v>36736</v>
          </cell>
          <cell r="C383" t="str">
            <v>9100-629</v>
          </cell>
          <cell r="D383" t="str">
            <v>THROTLE S</v>
          </cell>
          <cell r="E383" t="str">
            <v>F10</v>
          </cell>
          <cell r="G383">
            <v>20</v>
          </cell>
          <cell r="H383">
            <v>36</v>
          </cell>
          <cell r="I383" t="str">
            <v>07</v>
          </cell>
          <cell r="J383" t="str">
            <v>L</v>
          </cell>
          <cell r="K383">
            <v>22.97</v>
          </cell>
          <cell r="L383">
            <v>459.4</v>
          </cell>
        </row>
        <row r="384">
          <cell r="A384">
            <v>806</v>
          </cell>
          <cell r="B384">
            <v>36768</v>
          </cell>
          <cell r="C384" t="str">
            <v>9101-006</v>
          </cell>
          <cell r="D384" t="str">
            <v>DRIVE SHA</v>
          </cell>
          <cell r="E384" t="str">
            <v>F11</v>
          </cell>
          <cell r="G384">
            <v>1</v>
          </cell>
          <cell r="H384">
            <v>36</v>
          </cell>
          <cell r="I384" t="str">
            <v>07</v>
          </cell>
          <cell r="J384" t="str">
            <v>L</v>
          </cell>
          <cell r="K384">
            <v>240.88</v>
          </cell>
          <cell r="L384">
            <v>240.88</v>
          </cell>
        </row>
        <row r="385">
          <cell r="A385">
            <v>807</v>
          </cell>
          <cell r="B385">
            <v>36768</v>
          </cell>
          <cell r="C385" t="str">
            <v>9101-012</v>
          </cell>
          <cell r="E385" t="str">
            <v>F11</v>
          </cell>
          <cell r="G385">
            <v>1</v>
          </cell>
          <cell r="H385">
            <v>36</v>
          </cell>
          <cell r="I385" t="str">
            <v>07</v>
          </cell>
          <cell r="J385" t="str">
            <v>L</v>
          </cell>
          <cell r="K385">
            <v>10</v>
          </cell>
          <cell r="L385">
            <v>10</v>
          </cell>
        </row>
        <row r="386">
          <cell r="A386">
            <v>1378</v>
          </cell>
          <cell r="B386">
            <v>36729</v>
          </cell>
          <cell r="C386" t="str">
            <v>9101-040</v>
          </cell>
          <cell r="D386" t="str">
            <v>T P REGUL</v>
          </cell>
          <cell r="E386" t="str">
            <v>F11</v>
          </cell>
          <cell r="G386">
            <v>1</v>
          </cell>
          <cell r="H386">
            <v>36</v>
          </cell>
          <cell r="I386" t="str">
            <v>07</v>
          </cell>
          <cell r="J386" t="str">
            <v>L</v>
          </cell>
          <cell r="K386">
            <v>11.46</v>
          </cell>
          <cell r="L386">
            <v>11.46</v>
          </cell>
        </row>
        <row r="387">
          <cell r="A387">
            <v>806</v>
          </cell>
          <cell r="B387">
            <v>36768</v>
          </cell>
          <cell r="C387" t="str">
            <v>9101-066</v>
          </cell>
          <cell r="D387" t="str">
            <v>PLLA PIST</v>
          </cell>
          <cell r="E387" t="str">
            <v>F11</v>
          </cell>
          <cell r="G387">
            <v>1</v>
          </cell>
          <cell r="H387">
            <v>36</v>
          </cell>
          <cell r="I387" t="str">
            <v>07</v>
          </cell>
          <cell r="J387" t="str">
            <v>L</v>
          </cell>
          <cell r="K387">
            <v>25</v>
          </cell>
          <cell r="L387">
            <v>25</v>
          </cell>
        </row>
        <row r="388">
          <cell r="A388">
            <v>1377</v>
          </cell>
          <cell r="B388">
            <v>36729</v>
          </cell>
          <cell r="C388" t="str">
            <v>9101-066</v>
          </cell>
          <cell r="D388" t="str">
            <v>PLLA PIST</v>
          </cell>
          <cell r="E388" t="str">
            <v>F11</v>
          </cell>
          <cell r="G388">
            <v>1</v>
          </cell>
          <cell r="H388">
            <v>36</v>
          </cell>
          <cell r="I388" t="str">
            <v>07</v>
          </cell>
          <cell r="J388" t="str">
            <v>L</v>
          </cell>
          <cell r="K388">
            <v>25</v>
          </cell>
          <cell r="L388">
            <v>25</v>
          </cell>
        </row>
        <row r="389">
          <cell r="A389">
            <v>1376</v>
          </cell>
          <cell r="B389">
            <v>36728</v>
          </cell>
          <cell r="C389" t="str">
            <v>9101-107A</v>
          </cell>
          <cell r="D389" t="str">
            <v>CAMRING D</v>
          </cell>
          <cell r="E389" t="str">
            <v>F11</v>
          </cell>
          <cell r="G389">
            <v>4</v>
          </cell>
          <cell r="H389">
            <v>36</v>
          </cell>
          <cell r="I389" t="str">
            <v>07</v>
          </cell>
          <cell r="J389" t="str">
            <v>L</v>
          </cell>
          <cell r="K389">
            <v>773</v>
          </cell>
          <cell r="L389">
            <v>3092</v>
          </cell>
        </row>
        <row r="390">
          <cell r="A390">
            <v>802</v>
          </cell>
          <cell r="B390">
            <v>36763</v>
          </cell>
          <cell r="C390" t="str">
            <v>9101-116</v>
          </cell>
          <cell r="D390" t="str">
            <v>ADV. SLEE</v>
          </cell>
          <cell r="E390" t="str">
            <v>F11</v>
          </cell>
          <cell r="G390">
            <v>19</v>
          </cell>
          <cell r="H390">
            <v>36</v>
          </cell>
          <cell r="I390" t="str">
            <v>07</v>
          </cell>
          <cell r="J390" t="str">
            <v>L</v>
          </cell>
          <cell r="K390">
            <v>9</v>
          </cell>
          <cell r="L390">
            <v>171</v>
          </cell>
        </row>
        <row r="391">
          <cell r="A391">
            <v>801</v>
          </cell>
          <cell r="B391">
            <v>36763</v>
          </cell>
          <cell r="C391" t="str">
            <v>9101-238</v>
          </cell>
          <cell r="D391" t="str">
            <v>ADVANCE P</v>
          </cell>
          <cell r="E391" t="str">
            <v>F11</v>
          </cell>
          <cell r="G391">
            <v>4</v>
          </cell>
          <cell r="H391">
            <v>36</v>
          </cell>
          <cell r="I391" t="str">
            <v>07</v>
          </cell>
          <cell r="J391" t="str">
            <v>L</v>
          </cell>
          <cell r="K391">
            <v>26</v>
          </cell>
          <cell r="L391">
            <v>104</v>
          </cell>
        </row>
        <row r="392">
          <cell r="A392">
            <v>1378</v>
          </cell>
          <cell r="B392">
            <v>36729</v>
          </cell>
          <cell r="C392" t="str">
            <v>9101-238B</v>
          </cell>
          <cell r="D392" t="str">
            <v>SPEED AA</v>
          </cell>
          <cell r="E392" t="str">
            <v>F11</v>
          </cell>
          <cell r="G392">
            <v>1</v>
          </cell>
          <cell r="H392">
            <v>36</v>
          </cell>
          <cell r="I392" t="str">
            <v>07</v>
          </cell>
          <cell r="J392" t="str">
            <v>L</v>
          </cell>
          <cell r="K392">
            <v>26</v>
          </cell>
          <cell r="L392">
            <v>26</v>
          </cell>
        </row>
        <row r="393">
          <cell r="A393">
            <v>802</v>
          </cell>
          <cell r="B393">
            <v>36763</v>
          </cell>
          <cell r="C393" t="str">
            <v>9101-238E</v>
          </cell>
          <cell r="D393" t="str">
            <v>AA PISTON</v>
          </cell>
          <cell r="E393" t="str">
            <v>F11</v>
          </cell>
          <cell r="G393">
            <v>20</v>
          </cell>
          <cell r="H393">
            <v>36</v>
          </cell>
          <cell r="I393" t="str">
            <v>07</v>
          </cell>
          <cell r="J393" t="str">
            <v>L</v>
          </cell>
          <cell r="K393">
            <v>26</v>
          </cell>
          <cell r="L393">
            <v>520</v>
          </cell>
        </row>
        <row r="394">
          <cell r="A394">
            <v>801</v>
          </cell>
          <cell r="B394">
            <v>36763</v>
          </cell>
          <cell r="C394" t="str">
            <v>9101-248</v>
          </cell>
          <cell r="D394" t="str">
            <v>SLEEVE</v>
          </cell>
          <cell r="E394" t="str">
            <v>F11</v>
          </cell>
          <cell r="G394">
            <v>1</v>
          </cell>
          <cell r="H394">
            <v>36</v>
          </cell>
          <cell r="I394" t="str">
            <v>07</v>
          </cell>
          <cell r="J394" t="str">
            <v>L</v>
          </cell>
          <cell r="K394">
            <v>73</v>
          </cell>
          <cell r="L394">
            <v>73</v>
          </cell>
        </row>
        <row r="395">
          <cell r="A395">
            <v>807</v>
          </cell>
          <cell r="B395">
            <v>36768</v>
          </cell>
          <cell r="C395" t="str">
            <v>9101-248</v>
          </cell>
          <cell r="D395" t="str">
            <v>SLEEVE</v>
          </cell>
          <cell r="E395" t="str">
            <v>F11</v>
          </cell>
          <cell r="G395">
            <v>2</v>
          </cell>
          <cell r="H395">
            <v>36</v>
          </cell>
          <cell r="I395" t="str">
            <v>07</v>
          </cell>
          <cell r="J395" t="str">
            <v>L</v>
          </cell>
          <cell r="K395">
            <v>73</v>
          </cell>
          <cell r="L395">
            <v>146</v>
          </cell>
        </row>
        <row r="396">
          <cell r="A396">
            <v>1325</v>
          </cell>
          <cell r="B396">
            <v>36552</v>
          </cell>
          <cell r="C396" t="str">
            <v>9101-248</v>
          </cell>
          <cell r="D396" t="str">
            <v>SLEEVE</v>
          </cell>
          <cell r="E396" t="str">
            <v>F11</v>
          </cell>
          <cell r="G396">
            <v>6</v>
          </cell>
          <cell r="H396">
            <v>36</v>
          </cell>
          <cell r="I396" t="str">
            <v>07</v>
          </cell>
          <cell r="J396" t="str">
            <v>L</v>
          </cell>
          <cell r="K396">
            <v>73</v>
          </cell>
          <cell r="L396">
            <v>438</v>
          </cell>
        </row>
        <row r="397">
          <cell r="A397">
            <v>1377</v>
          </cell>
          <cell r="B397">
            <v>36729</v>
          </cell>
          <cell r="C397" t="str">
            <v>9101-248</v>
          </cell>
          <cell r="D397" t="str">
            <v>SLEEVE</v>
          </cell>
          <cell r="E397" t="str">
            <v>F11</v>
          </cell>
          <cell r="G397">
            <v>14</v>
          </cell>
          <cell r="H397">
            <v>36</v>
          </cell>
          <cell r="I397" t="str">
            <v>07</v>
          </cell>
          <cell r="J397" t="str">
            <v>L</v>
          </cell>
          <cell r="K397">
            <v>73</v>
          </cell>
          <cell r="L397">
            <v>1022</v>
          </cell>
        </row>
        <row r="398">
          <cell r="A398">
            <v>1376</v>
          </cell>
          <cell r="B398">
            <v>36728</v>
          </cell>
          <cell r="C398" t="str">
            <v>9101-249</v>
          </cell>
          <cell r="D398" t="str">
            <v>BARREL-DP</v>
          </cell>
          <cell r="E398" t="str">
            <v>F11</v>
          </cell>
          <cell r="G398">
            <v>10</v>
          </cell>
          <cell r="H398">
            <v>36</v>
          </cell>
          <cell r="I398" t="str">
            <v>07</v>
          </cell>
          <cell r="J398" t="str">
            <v>L</v>
          </cell>
          <cell r="K398">
            <v>198</v>
          </cell>
          <cell r="L398">
            <v>1980</v>
          </cell>
        </row>
        <row r="399">
          <cell r="A399">
            <v>801</v>
          </cell>
          <cell r="B399">
            <v>36763</v>
          </cell>
          <cell r="C399" t="str">
            <v>9101-333</v>
          </cell>
          <cell r="D399" t="str">
            <v>CAM RING</v>
          </cell>
          <cell r="E399" t="str">
            <v>F11</v>
          </cell>
          <cell r="G399">
            <v>2</v>
          </cell>
          <cell r="H399">
            <v>36</v>
          </cell>
          <cell r="I399" t="str">
            <v>07</v>
          </cell>
          <cell r="J399" t="str">
            <v>L</v>
          </cell>
          <cell r="K399">
            <v>588</v>
          </cell>
          <cell r="L399">
            <v>1176</v>
          </cell>
        </row>
        <row r="400">
          <cell r="A400">
            <v>1325</v>
          </cell>
          <cell r="B400">
            <v>36552</v>
          </cell>
          <cell r="C400" t="str">
            <v>9101-333</v>
          </cell>
          <cell r="D400" t="str">
            <v>CAM RING</v>
          </cell>
          <cell r="E400" t="str">
            <v>F11</v>
          </cell>
          <cell r="G400">
            <v>3</v>
          </cell>
          <cell r="H400">
            <v>36</v>
          </cell>
          <cell r="I400" t="str">
            <v>07</v>
          </cell>
          <cell r="J400" t="str">
            <v>L</v>
          </cell>
          <cell r="K400">
            <v>588</v>
          </cell>
          <cell r="L400">
            <v>1764</v>
          </cell>
        </row>
        <row r="401">
          <cell r="A401">
            <v>802</v>
          </cell>
          <cell r="B401">
            <v>36763</v>
          </cell>
          <cell r="C401" t="str">
            <v>9101-375</v>
          </cell>
          <cell r="D401" t="str">
            <v>INLET SCR</v>
          </cell>
          <cell r="E401" t="str">
            <v>F11</v>
          </cell>
          <cell r="G401">
            <v>8</v>
          </cell>
          <cell r="H401">
            <v>36</v>
          </cell>
          <cell r="I401" t="str">
            <v>07</v>
          </cell>
          <cell r="J401" t="str">
            <v>L</v>
          </cell>
          <cell r="K401">
            <v>29.39</v>
          </cell>
          <cell r="L401">
            <v>235.12</v>
          </cell>
        </row>
        <row r="402">
          <cell r="A402">
            <v>1325</v>
          </cell>
          <cell r="B402">
            <v>36552</v>
          </cell>
          <cell r="C402" t="str">
            <v>9101-451</v>
          </cell>
          <cell r="D402" t="str">
            <v>CAMRING [</v>
          </cell>
          <cell r="E402" t="str">
            <v>F11</v>
          </cell>
          <cell r="G402">
            <v>5</v>
          </cell>
          <cell r="H402">
            <v>36</v>
          </cell>
          <cell r="I402" t="str">
            <v>07</v>
          </cell>
          <cell r="J402" t="str">
            <v>L</v>
          </cell>
          <cell r="K402">
            <v>364</v>
          </cell>
          <cell r="L402">
            <v>1820</v>
          </cell>
        </row>
        <row r="403">
          <cell r="A403">
            <v>802</v>
          </cell>
          <cell r="B403">
            <v>36763</v>
          </cell>
          <cell r="C403" t="str">
            <v>9101-471K</v>
          </cell>
          <cell r="D403" t="str">
            <v>PISTON AC</v>
          </cell>
          <cell r="E403" t="str">
            <v>F11</v>
          </cell>
          <cell r="G403">
            <v>2</v>
          </cell>
          <cell r="H403">
            <v>36</v>
          </cell>
          <cell r="I403" t="str">
            <v>07</v>
          </cell>
          <cell r="J403" t="str">
            <v>L</v>
          </cell>
          <cell r="K403">
            <v>21</v>
          </cell>
          <cell r="L403">
            <v>42</v>
          </cell>
        </row>
        <row r="404">
          <cell r="A404">
            <v>1378</v>
          </cell>
          <cell r="B404">
            <v>36729</v>
          </cell>
          <cell r="C404" t="str">
            <v>9101-471K</v>
          </cell>
          <cell r="D404" t="str">
            <v>PISTON AC</v>
          </cell>
          <cell r="E404" t="str">
            <v>F11</v>
          </cell>
          <cell r="G404">
            <v>5</v>
          </cell>
          <cell r="H404">
            <v>36</v>
          </cell>
          <cell r="I404" t="str">
            <v>07</v>
          </cell>
          <cell r="J404" t="str">
            <v>L</v>
          </cell>
          <cell r="K404">
            <v>21</v>
          </cell>
          <cell r="L404">
            <v>105</v>
          </cell>
        </row>
        <row r="405">
          <cell r="A405">
            <v>801</v>
          </cell>
          <cell r="B405">
            <v>36763</v>
          </cell>
          <cell r="C405" t="str">
            <v>9101-486</v>
          </cell>
          <cell r="D405" t="str">
            <v>CAM RING</v>
          </cell>
          <cell r="E405" t="str">
            <v>F11</v>
          </cell>
          <cell r="G405">
            <v>2</v>
          </cell>
          <cell r="H405">
            <v>36</v>
          </cell>
          <cell r="I405" t="str">
            <v>07</v>
          </cell>
          <cell r="J405" t="str">
            <v>I</v>
          </cell>
          <cell r="K405">
            <v>351</v>
          </cell>
          <cell r="L405">
            <v>702</v>
          </cell>
        </row>
        <row r="406">
          <cell r="A406">
            <v>1376</v>
          </cell>
          <cell r="B406">
            <v>36728</v>
          </cell>
          <cell r="C406" t="str">
            <v>9101-486</v>
          </cell>
          <cell r="D406" t="str">
            <v>CAM RING</v>
          </cell>
          <cell r="E406" t="str">
            <v>F11</v>
          </cell>
          <cell r="G406">
            <v>3</v>
          </cell>
          <cell r="H406">
            <v>36</v>
          </cell>
          <cell r="I406" t="str">
            <v>07</v>
          </cell>
          <cell r="J406" t="str">
            <v>L</v>
          </cell>
          <cell r="K406">
            <v>351</v>
          </cell>
          <cell r="L406">
            <v>1053</v>
          </cell>
        </row>
        <row r="407">
          <cell r="A407">
            <v>801</v>
          </cell>
          <cell r="B407">
            <v>36763</v>
          </cell>
          <cell r="C407" t="str">
            <v>9101-528</v>
          </cell>
          <cell r="D407" t="str">
            <v>S/C BARRE</v>
          </cell>
          <cell r="E407" t="str">
            <v>F11</v>
          </cell>
          <cell r="G407">
            <v>3</v>
          </cell>
          <cell r="H407">
            <v>36</v>
          </cell>
          <cell r="I407" t="str">
            <v>07</v>
          </cell>
          <cell r="J407" t="str">
            <v>L</v>
          </cell>
          <cell r="K407">
            <v>198</v>
          </cell>
          <cell r="L407">
            <v>594</v>
          </cell>
        </row>
        <row r="408">
          <cell r="A408">
            <v>1325</v>
          </cell>
          <cell r="B408">
            <v>36552</v>
          </cell>
          <cell r="C408" t="str">
            <v>9101-528</v>
          </cell>
          <cell r="D408" t="str">
            <v>S/C BARRE</v>
          </cell>
          <cell r="E408" t="str">
            <v>F11</v>
          </cell>
          <cell r="G408">
            <v>3</v>
          </cell>
          <cell r="H408">
            <v>36</v>
          </cell>
          <cell r="I408" t="str">
            <v>07</v>
          </cell>
          <cell r="J408" t="str">
            <v>L</v>
          </cell>
          <cell r="K408">
            <v>198</v>
          </cell>
          <cell r="L408">
            <v>594</v>
          </cell>
        </row>
        <row r="409">
          <cell r="A409">
            <v>1376</v>
          </cell>
          <cell r="B409">
            <v>36728</v>
          </cell>
          <cell r="C409" t="str">
            <v>9101-528</v>
          </cell>
          <cell r="D409" t="str">
            <v>S/C BARRE</v>
          </cell>
          <cell r="E409" t="str">
            <v>F11</v>
          </cell>
          <cell r="G409">
            <v>12</v>
          </cell>
          <cell r="H409">
            <v>36</v>
          </cell>
          <cell r="I409" t="str">
            <v>07</v>
          </cell>
          <cell r="J409" t="str">
            <v>L</v>
          </cell>
          <cell r="K409">
            <v>198</v>
          </cell>
          <cell r="L409">
            <v>2376</v>
          </cell>
        </row>
        <row r="410">
          <cell r="A410">
            <v>801</v>
          </cell>
          <cell r="B410">
            <v>36763</v>
          </cell>
          <cell r="C410" t="str">
            <v>9101-578</v>
          </cell>
          <cell r="D410" t="str">
            <v>PLLA SLEE</v>
          </cell>
          <cell r="E410" t="str">
            <v>F11</v>
          </cell>
          <cell r="G410">
            <v>2</v>
          </cell>
          <cell r="H410">
            <v>36</v>
          </cell>
          <cell r="I410" t="str">
            <v>07</v>
          </cell>
          <cell r="J410" t="str">
            <v>L</v>
          </cell>
          <cell r="K410">
            <v>58</v>
          </cell>
          <cell r="L410">
            <v>116</v>
          </cell>
        </row>
        <row r="411">
          <cell r="A411">
            <v>807</v>
          </cell>
          <cell r="B411">
            <v>36768</v>
          </cell>
          <cell r="C411" t="str">
            <v>9101-578</v>
          </cell>
          <cell r="D411" t="str">
            <v>PLLA SLEE</v>
          </cell>
          <cell r="E411" t="str">
            <v>F11</v>
          </cell>
          <cell r="G411">
            <v>1</v>
          </cell>
          <cell r="H411">
            <v>36</v>
          </cell>
          <cell r="I411" t="str">
            <v>07</v>
          </cell>
          <cell r="J411" t="str">
            <v>L</v>
          </cell>
          <cell r="K411">
            <v>58</v>
          </cell>
          <cell r="L411">
            <v>58</v>
          </cell>
        </row>
        <row r="412">
          <cell r="A412">
            <v>1325</v>
          </cell>
          <cell r="B412">
            <v>36552</v>
          </cell>
          <cell r="C412" t="str">
            <v>9101-578</v>
          </cell>
          <cell r="D412" t="str">
            <v>PLLA SLEE</v>
          </cell>
          <cell r="E412" t="str">
            <v>F11</v>
          </cell>
          <cell r="G412">
            <v>3</v>
          </cell>
          <cell r="H412">
            <v>36</v>
          </cell>
          <cell r="I412" t="str">
            <v>07</v>
          </cell>
          <cell r="J412" t="str">
            <v>L</v>
          </cell>
          <cell r="K412">
            <v>58</v>
          </cell>
          <cell r="L412">
            <v>174</v>
          </cell>
        </row>
        <row r="413">
          <cell r="A413">
            <v>1376</v>
          </cell>
          <cell r="B413">
            <v>36728</v>
          </cell>
          <cell r="C413" t="str">
            <v>9101-578</v>
          </cell>
          <cell r="D413" t="str">
            <v>PLLA SLEE</v>
          </cell>
          <cell r="E413" t="str">
            <v>F11</v>
          </cell>
          <cell r="G413">
            <v>3</v>
          </cell>
          <cell r="H413">
            <v>36</v>
          </cell>
          <cell r="I413" t="str">
            <v>07</v>
          </cell>
          <cell r="J413" t="str">
            <v>L</v>
          </cell>
          <cell r="K413">
            <v>58</v>
          </cell>
          <cell r="L413">
            <v>174</v>
          </cell>
        </row>
        <row r="414">
          <cell r="A414">
            <v>802</v>
          </cell>
          <cell r="B414">
            <v>36763</v>
          </cell>
          <cell r="C414" t="str">
            <v>9101-621J</v>
          </cell>
          <cell r="D414" t="str">
            <v>BEARING S</v>
          </cell>
          <cell r="E414" t="str">
            <v>F11</v>
          </cell>
          <cell r="G414">
            <v>1</v>
          </cell>
          <cell r="H414">
            <v>36</v>
          </cell>
          <cell r="I414" t="str">
            <v>07</v>
          </cell>
          <cell r="J414" t="str">
            <v>L</v>
          </cell>
          <cell r="K414">
            <v>925</v>
          </cell>
          <cell r="L414">
            <v>925</v>
          </cell>
        </row>
        <row r="415">
          <cell r="A415">
            <v>807</v>
          </cell>
          <cell r="B415">
            <v>36768</v>
          </cell>
          <cell r="C415" t="str">
            <v>9101-621J</v>
          </cell>
          <cell r="D415" t="str">
            <v>BEARING S</v>
          </cell>
          <cell r="E415" t="str">
            <v>F11</v>
          </cell>
          <cell r="G415">
            <v>1</v>
          </cell>
          <cell r="H415">
            <v>36</v>
          </cell>
          <cell r="I415" t="str">
            <v>07</v>
          </cell>
          <cell r="J415" t="str">
            <v>L</v>
          </cell>
          <cell r="K415">
            <v>925</v>
          </cell>
          <cell r="L415">
            <v>925</v>
          </cell>
        </row>
        <row r="416">
          <cell r="A416">
            <v>806</v>
          </cell>
          <cell r="B416">
            <v>36768</v>
          </cell>
          <cell r="C416" t="str">
            <v>9101-649</v>
          </cell>
          <cell r="D416" t="str">
            <v>BARREL</v>
          </cell>
          <cell r="E416" t="str">
            <v>F11</v>
          </cell>
          <cell r="G416">
            <v>1</v>
          </cell>
          <cell r="H416">
            <v>36</v>
          </cell>
          <cell r="I416" t="str">
            <v>07</v>
          </cell>
          <cell r="J416" t="str">
            <v>L</v>
          </cell>
          <cell r="K416">
            <v>198</v>
          </cell>
          <cell r="L416">
            <v>198</v>
          </cell>
        </row>
        <row r="417">
          <cell r="A417">
            <v>807</v>
          </cell>
          <cell r="B417">
            <v>36768</v>
          </cell>
          <cell r="C417" t="str">
            <v>9103-275</v>
          </cell>
          <cell r="E417" t="str">
            <v>F11</v>
          </cell>
          <cell r="G417">
            <v>1</v>
          </cell>
          <cell r="H417">
            <v>36</v>
          </cell>
          <cell r="I417" t="str">
            <v>07</v>
          </cell>
          <cell r="J417" t="str">
            <v>L</v>
          </cell>
          <cell r="K417">
            <v>0.04</v>
          </cell>
          <cell r="L417">
            <v>0.04</v>
          </cell>
        </row>
        <row r="418">
          <cell r="A418">
            <v>806</v>
          </cell>
          <cell r="B418">
            <v>36768</v>
          </cell>
          <cell r="C418" t="str">
            <v>9103-528</v>
          </cell>
          <cell r="D418" t="str">
            <v>CONTROL B</v>
          </cell>
          <cell r="E418" t="str">
            <v>F11</v>
          </cell>
          <cell r="G418">
            <v>3</v>
          </cell>
          <cell r="H418">
            <v>36</v>
          </cell>
          <cell r="I418" t="str">
            <v>07</v>
          </cell>
          <cell r="J418" t="str">
            <v>L</v>
          </cell>
          <cell r="K418">
            <v>2.83</v>
          </cell>
          <cell r="L418">
            <v>8.49</v>
          </cell>
        </row>
        <row r="419">
          <cell r="A419">
            <v>2659</v>
          </cell>
          <cell r="B419">
            <v>36743</v>
          </cell>
          <cell r="C419" t="str">
            <v>9103-528</v>
          </cell>
          <cell r="D419" t="str">
            <v>CONTROL B</v>
          </cell>
          <cell r="E419" t="str">
            <v>J01</v>
          </cell>
          <cell r="G419">
            <v>75</v>
          </cell>
          <cell r="H419">
            <v>36</v>
          </cell>
          <cell r="I419" t="str">
            <v>07</v>
          </cell>
          <cell r="J419" t="str">
            <v>L</v>
          </cell>
          <cell r="K419">
            <v>2.83</v>
          </cell>
          <cell r="L419">
            <v>212.25</v>
          </cell>
        </row>
        <row r="420">
          <cell r="A420">
            <v>1377</v>
          </cell>
          <cell r="B420">
            <v>36729</v>
          </cell>
          <cell r="C420" t="str">
            <v>9103-528</v>
          </cell>
          <cell r="D420" t="str">
            <v>CONTROL B</v>
          </cell>
          <cell r="E420" t="str">
            <v>F11</v>
          </cell>
          <cell r="G420">
            <v>13</v>
          </cell>
          <cell r="H420">
            <v>36</v>
          </cell>
          <cell r="I420" t="str">
            <v>07</v>
          </cell>
          <cell r="J420" t="str">
            <v>L</v>
          </cell>
          <cell r="K420">
            <v>2.83</v>
          </cell>
          <cell r="L420">
            <v>36.79</v>
          </cell>
        </row>
        <row r="421">
          <cell r="A421">
            <v>806</v>
          </cell>
          <cell r="B421">
            <v>36768</v>
          </cell>
          <cell r="C421" t="str">
            <v>9103-529A</v>
          </cell>
          <cell r="D421" t="str">
            <v>GOVERNOR</v>
          </cell>
          <cell r="E421" t="str">
            <v>F11</v>
          </cell>
          <cell r="G421">
            <v>1</v>
          </cell>
          <cell r="H421">
            <v>36</v>
          </cell>
          <cell r="I421" t="str">
            <v>07</v>
          </cell>
          <cell r="J421" t="str">
            <v>L</v>
          </cell>
          <cell r="K421">
            <v>3</v>
          </cell>
          <cell r="L421">
            <v>3</v>
          </cell>
        </row>
        <row r="422">
          <cell r="A422">
            <v>2659</v>
          </cell>
          <cell r="B422">
            <v>36743</v>
          </cell>
          <cell r="C422" t="str">
            <v>9103-529A</v>
          </cell>
          <cell r="D422" t="str">
            <v>GOVERNOR</v>
          </cell>
          <cell r="E422" t="str">
            <v>J01</v>
          </cell>
          <cell r="G422">
            <v>30</v>
          </cell>
          <cell r="H422">
            <v>36</v>
          </cell>
          <cell r="I422" t="str">
            <v>07</v>
          </cell>
          <cell r="J422" t="str">
            <v>L</v>
          </cell>
          <cell r="K422">
            <v>3</v>
          </cell>
          <cell r="L422">
            <v>90</v>
          </cell>
        </row>
        <row r="423">
          <cell r="A423">
            <v>1377</v>
          </cell>
          <cell r="B423">
            <v>36729</v>
          </cell>
          <cell r="C423" t="str">
            <v>9103-529A</v>
          </cell>
          <cell r="D423" t="str">
            <v>GOVERNOR</v>
          </cell>
          <cell r="E423" t="str">
            <v>F11</v>
          </cell>
          <cell r="G423">
            <v>2</v>
          </cell>
          <cell r="H423">
            <v>36</v>
          </cell>
          <cell r="I423" t="str">
            <v>07</v>
          </cell>
          <cell r="J423" t="str">
            <v>L</v>
          </cell>
          <cell r="K423">
            <v>3</v>
          </cell>
          <cell r="L423">
            <v>6</v>
          </cell>
        </row>
        <row r="424">
          <cell r="A424">
            <v>807</v>
          </cell>
          <cell r="B424">
            <v>36768</v>
          </cell>
          <cell r="C424" t="str">
            <v>9104-689A</v>
          </cell>
          <cell r="D424" t="str">
            <v>CAMRING</v>
          </cell>
          <cell r="E424" t="str">
            <v>F11</v>
          </cell>
          <cell r="G424">
            <v>5</v>
          </cell>
          <cell r="H424">
            <v>36</v>
          </cell>
          <cell r="I424" t="str">
            <v>07</v>
          </cell>
          <cell r="J424" t="str">
            <v>L</v>
          </cell>
          <cell r="K424">
            <v>320</v>
          </cell>
          <cell r="L424">
            <v>1600</v>
          </cell>
        </row>
        <row r="425">
          <cell r="A425">
            <v>1325</v>
          </cell>
          <cell r="B425">
            <v>36552</v>
          </cell>
          <cell r="C425" t="str">
            <v>9104-689A</v>
          </cell>
          <cell r="D425" t="str">
            <v>CAMRING</v>
          </cell>
          <cell r="E425" t="str">
            <v>F11</v>
          </cell>
          <cell r="G425">
            <v>15</v>
          </cell>
          <cell r="H425">
            <v>36</v>
          </cell>
          <cell r="I425" t="str">
            <v>07</v>
          </cell>
          <cell r="J425" t="str">
            <v>L</v>
          </cell>
          <cell r="K425">
            <v>320</v>
          </cell>
          <cell r="L425">
            <v>4800</v>
          </cell>
        </row>
        <row r="426">
          <cell r="A426">
            <v>2659</v>
          </cell>
          <cell r="B426">
            <v>36743</v>
          </cell>
          <cell r="C426" t="str">
            <v>9183-119</v>
          </cell>
          <cell r="D426" t="str">
            <v>TWIN FILT</v>
          </cell>
          <cell r="E426" t="str">
            <v>J01</v>
          </cell>
          <cell r="G426">
            <v>10</v>
          </cell>
          <cell r="H426">
            <v>36</v>
          </cell>
          <cell r="I426" t="str">
            <v>07</v>
          </cell>
          <cell r="J426" t="str">
            <v>L</v>
          </cell>
          <cell r="K426">
            <v>64</v>
          </cell>
          <cell r="L426">
            <v>640</v>
          </cell>
        </row>
        <row r="427">
          <cell r="A427">
            <v>1377</v>
          </cell>
          <cell r="B427">
            <v>36729</v>
          </cell>
          <cell r="C427" t="str">
            <v>9190-202</v>
          </cell>
          <cell r="E427" t="str">
            <v>F11</v>
          </cell>
          <cell r="G427">
            <v>5</v>
          </cell>
          <cell r="H427">
            <v>36</v>
          </cell>
          <cell r="I427" t="str">
            <v>07</v>
          </cell>
          <cell r="J427" t="str">
            <v>L</v>
          </cell>
          <cell r="K427">
            <v>0</v>
          </cell>
          <cell r="L427">
            <v>0</v>
          </cell>
        </row>
        <row r="428">
          <cell r="A428">
            <v>2659</v>
          </cell>
          <cell r="B428">
            <v>36743</v>
          </cell>
          <cell r="C428" t="str">
            <v>9190-208B</v>
          </cell>
          <cell r="D428" t="str">
            <v>DPC(TELCO</v>
          </cell>
          <cell r="E428" t="str">
            <v>J01</v>
          </cell>
          <cell r="G428">
            <v>50</v>
          </cell>
          <cell r="H428">
            <v>36</v>
          </cell>
          <cell r="I428" t="str">
            <v>07</v>
          </cell>
          <cell r="J428" t="str">
            <v>L</v>
          </cell>
          <cell r="K428">
            <v>0.2</v>
          </cell>
          <cell r="L428">
            <v>10</v>
          </cell>
        </row>
        <row r="429">
          <cell r="A429">
            <v>601</v>
          </cell>
          <cell r="B429">
            <v>36747</v>
          </cell>
          <cell r="C429" t="str">
            <v>9190-319</v>
          </cell>
          <cell r="D429" t="str">
            <v>ASSY THRO</v>
          </cell>
          <cell r="E429" t="str">
            <v>F10</v>
          </cell>
          <cell r="G429">
            <v>13</v>
          </cell>
          <cell r="H429">
            <v>36</v>
          </cell>
          <cell r="I429" t="str">
            <v>07</v>
          </cell>
          <cell r="J429" t="str">
            <v>L</v>
          </cell>
          <cell r="K429">
            <v>13</v>
          </cell>
          <cell r="L429">
            <v>169</v>
          </cell>
        </row>
        <row r="430">
          <cell r="A430">
            <v>380</v>
          </cell>
          <cell r="B430">
            <v>36552</v>
          </cell>
          <cell r="C430" t="str">
            <v>9190-319</v>
          </cell>
          <cell r="D430" t="str">
            <v>ASSY THRO</v>
          </cell>
          <cell r="E430" t="str">
            <v>F15</v>
          </cell>
          <cell r="G430">
            <v>65</v>
          </cell>
          <cell r="H430">
            <v>36</v>
          </cell>
          <cell r="I430" t="str">
            <v>07</v>
          </cell>
          <cell r="J430" t="str">
            <v>L</v>
          </cell>
          <cell r="K430">
            <v>13</v>
          </cell>
          <cell r="L430">
            <v>845</v>
          </cell>
        </row>
        <row r="431">
          <cell r="A431">
            <v>1378</v>
          </cell>
          <cell r="B431">
            <v>36729</v>
          </cell>
          <cell r="C431" t="str">
            <v>9190-319</v>
          </cell>
          <cell r="D431" t="str">
            <v>ASSY THRO</v>
          </cell>
          <cell r="E431" t="str">
            <v>F11</v>
          </cell>
          <cell r="G431">
            <v>2</v>
          </cell>
          <cell r="H431">
            <v>36</v>
          </cell>
          <cell r="I431" t="str">
            <v>07</v>
          </cell>
          <cell r="J431" t="str">
            <v>L</v>
          </cell>
          <cell r="K431">
            <v>13</v>
          </cell>
          <cell r="L431">
            <v>26</v>
          </cell>
        </row>
        <row r="432">
          <cell r="A432">
            <v>2659</v>
          </cell>
          <cell r="B432">
            <v>36743</v>
          </cell>
          <cell r="C432" t="str">
            <v>9193-203A</v>
          </cell>
          <cell r="D432" t="str">
            <v>RM BRACKE</v>
          </cell>
          <cell r="E432" t="str">
            <v>J01</v>
          </cell>
          <cell r="G432">
            <v>15</v>
          </cell>
          <cell r="H432">
            <v>36</v>
          </cell>
          <cell r="I432" t="str">
            <v>07</v>
          </cell>
          <cell r="J432" t="str">
            <v>L</v>
          </cell>
          <cell r="K432">
            <v>57</v>
          </cell>
          <cell r="L432">
            <v>855</v>
          </cell>
        </row>
        <row r="433">
          <cell r="A433">
            <v>3420</v>
          </cell>
          <cell r="B433">
            <v>36736</v>
          </cell>
          <cell r="C433" t="str">
            <v>9193-206A</v>
          </cell>
          <cell r="E433" t="str">
            <v>F10</v>
          </cell>
          <cell r="G433">
            <v>9</v>
          </cell>
          <cell r="H433">
            <v>36</v>
          </cell>
          <cell r="I433" t="str">
            <v>07</v>
          </cell>
          <cell r="J433" t="str">
            <v>L</v>
          </cell>
          <cell r="K433">
            <v>0</v>
          </cell>
          <cell r="L433">
            <v>0</v>
          </cell>
        </row>
        <row r="434">
          <cell r="A434">
            <v>2739</v>
          </cell>
          <cell r="B434">
            <v>36554</v>
          </cell>
          <cell r="C434" t="str">
            <v>7123-018F</v>
          </cell>
          <cell r="E434" t="str">
            <v>J03</v>
          </cell>
          <cell r="G434">
            <v>2</v>
          </cell>
          <cell r="H434">
            <v>35</v>
          </cell>
          <cell r="I434" t="str">
            <v>07</v>
          </cell>
          <cell r="J434" t="str">
            <v>I</v>
          </cell>
          <cell r="K434">
            <v>104.9</v>
          </cell>
          <cell r="L434">
            <v>209.8</v>
          </cell>
        </row>
        <row r="435">
          <cell r="A435">
            <v>1366</v>
          </cell>
          <cell r="B435">
            <v>36685</v>
          </cell>
          <cell r="C435" t="str">
            <v>7169-377D</v>
          </cell>
          <cell r="D435" t="str">
            <v>LCR NOZZL</v>
          </cell>
          <cell r="E435" t="str">
            <v>F11</v>
          </cell>
          <cell r="G435">
            <v>15</v>
          </cell>
          <cell r="H435">
            <v>35</v>
          </cell>
          <cell r="I435" t="str">
            <v>07</v>
          </cell>
          <cell r="J435" t="str">
            <v>L</v>
          </cell>
          <cell r="K435">
            <v>23</v>
          </cell>
          <cell r="L435">
            <v>345</v>
          </cell>
        </row>
        <row r="436">
          <cell r="A436">
            <v>1366</v>
          </cell>
          <cell r="B436">
            <v>36685</v>
          </cell>
          <cell r="C436" t="str">
            <v>9000-904</v>
          </cell>
          <cell r="D436" t="str">
            <v>NOZZLE CA</v>
          </cell>
          <cell r="E436" t="str">
            <v>F11</v>
          </cell>
          <cell r="G436">
            <v>16</v>
          </cell>
          <cell r="H436">
            <v>35</v>
          </cell>
          <cell r="I436" t="str">
            <v>07</v>
          </cell>
          <cell r="J436" t="str">
            <v>L</v>
          </cell>
          <cell r="K436">
            <v>26</v>
          </cell>
          <cell r="L436">
            <v>416</v>
          </cell>
        </row>
        <row r="437">
          <cell r="A437">
            <v>2739</v>
          </cell>
          <cell r="B437">
            <v>36554</v>
          </cell>
          <cell r="C437" t="str">
            <v>9007-200R</v>
          </cell>
          <cell r="E437" t="str">
            <v>J03</v>
          </cell>
          <cell r="G437">
            <v>10</v>
          </cell>
          <cell r="H437">
            <v>35</v>
          </cell>
          <cell r="I437" t="str">
            <v>07</v>
          </cell>
          <cell r="J437" t="str">
            <v>L</v>
          </cell>
          <cell r="K437">
            <v>0.05</v>
          </cell>
          <cell r="L437">
            <v>0.5</v>
          </cell>
        </row>
        <row r="438">
          <cell r="A438">
            <v>2739</v>
          </cell>
          <cell r="B438">
            <v>36554</v>
          </cell>
          <cell r="C438" t="str">
            <v>9007-497L</v>
          </cell>
          <cell r="E438" t="str">
            <v>J03</v>
          </cell>
          <cell r="G438">
            <v>1</v>
          </cell>
          <cell r="H438">
            <v>35</v>
          </cell>
          <cell r="I438" t="str">
            <v>07</v>
          </cell>
          <cell r="J438" t="str">
            <v>I</v>
          </cell>
          <cell r="K438">
            <v>9.26</v>
          </cell>
          <cell r="L438">
            <v>9.26</v>
          </cell>
        </row>
        <row r="439">
          <cell r="A439">
            <v>2739</v>
          </cell>
          <cell r="B439">
            <v>36554</v>
          </cell>
          <cell r="C439" t="str">
            <v>9100-323</v>
          </cell>
          <cell r="E439" t="str">
            <v>J03</v>
          </cell>
          <cell r="G439">
            <v>1</v>
          </cell>
          <cell r="H439">
            <v>35</v>
          </cell>
          <cell r="I439" t="str">
            <v>07</v>
          </cell>
          <cell r="J439" t="str">
            <v>I</v>
          </cell>
          <cell r="K439">
            <v>118.07</v>
          </cell>
          <cell r="L439">
            <v>118.07</v>
          </cell>
        </row>
        <row r="440">
          <cell r="A440">
            <v>2739</v>
          </cell>
          <cell r="B440">
            <v>36554</v>
          </cell>
          <cell r="C440" t="str">
            <v>9100-360A</v>
          </cell>
          <cell r="E440" t="str">
            <v>J03</v>
          </cell>
          <cell r="G440">
            <v>8</v>
          </cell>
          <cell r="H440">
            <v>35</v>
          </cell>
          <cell r="I440" t="str">
            <v>07</v>
          </cell>
          <cell r="J440" t="str">
            <v>I</v>
          </cell>
          <cell r="K440">
            <v>90.97</v>
          </cell>
          <cell r="L440">
            <v>727.76</v>
          </cell>
        </row>
        <row r="441">
          <cell r="A441">
            <v>2739</v>
          </cell>
          <cell r="B441">
            <v>36554</v>
          </cell>
          <cell r="C441" t="str">
            <v>9100-445D</v>
          </cell>
          <cell r="E441" t="str">
            <v>J03</v>
          </cell>
          <cell r="G441">
            <v>8</v>
          </cell>
          <cell r="H441">
            <v>35</v>
          </cell>
          <cell r="I441" t="str">
            <v>07</v>
          </cell>
          <cell r="J441" t="str">
            <v>I</v>
          </cell>
          <cell r="K441">
            <v>45.41</v>
          </cell>
          <cell r="L441">
            <v>363.28</v>
          </cell>
        </row>
        <row r="442">
          <cell r="A442">
            <v>2739</v>
          </cell>
          <cell r="B442">
            <v>36554</v>
          </cell>
          <cell r="C442" t="str">
            <v>9100-483D</v>
          </cell>
          <cell r="E442" t="str">
            <v>J03</v>
          </cell>
          <cell r="G442">
            <v>2</v>
          </cell>
          <cell r="H442">
            <v>35</v>
          </cell>
          <cell r="I442" t="str">
            <v>07</v>
          </cell>
          <cell r="J442" t="str">
            <v>I</v>
          </cell>
          <cell r="K442">
            <v>139.27000000000001</v>
          </cell>
          <cell r="L442">
            <v>278.54000000000002</v>
          </cell>
        </row>
        <row r="443">
          <cell r="A443">
            <v>2739</v>
          </cell>
          <cell r="B443">
            <v>36554</v>
          </cell>
          <cell r="C443" t="str">
            <v>9100-711G</v>
          </cell>
          <cell r="E443" t="str">
            <v>J03</v>
          </cell>
          <cell r="G443">
            <v>1</v>
          </cell>
          <cell r="H443">
            <v>35</v>
          </cell>
          <cell r="I443" t="str">
            <v>07</v>
          </cell>
          <cell r="J443" t="str">
            <v>I</v>
          </cell>
          <cell r="K443">
            <v>101</v>
          </cell>
          <cell r="L443">
            <v>101</v>
          </cell>
        </row>
        <row r="444">
          <cell r="A444">
            <v>2739</v>
          </cell>
          <cell r="B444">
            <v>36554</v>
          </cell>
          <cell r="C444" t="str">
            <v>9101-199</v>
          </cell>
          <cell r="E444" t="str">
            <v>J03</v>
          </cell>
          <cell r="G444">
            <v>2</v>
          </cell>
          <cell r="H444">
            <v>35</v>
          </cell>
          <cell r="I444" t="str">
            <v>07</v>
          </cell>
          <cell r="J444" t="str">
            <v>L</v>
          </cell>
          <cell r="K444">
            <v>7.86</v>
          </cell>
          <cell r="L444">
            <v>15.72</v>
          </cell>
        </row>
        <row r="445">
          <cell r="A445">
            <v>2739</v>
          </cell>
          <cell r="B445">
            <v>36554</v>
          </cell>
          <cell r="C445" t="str">
            <v>9101-217</v>
          </cell>
          <cell r="E445" t="str">
            <v>J03</v>
          </cell>
          <cell r="G445">
            <v>1</v>
          </cell>
          <cell r="H445">
            <v>35</v>
          </cell>
          <cell r="I445" t="str">
            <v>07</v>
          </cell>
          <cell r="J445" t="str">
            <v>L</v>
          </cell>
          <cell r="K445">
            <v>9.65</v>
          </cell>
          <cell r="L445">
            <v>9.65</v>
          </cell>
        </row>
        <row r="446">
          <cell r="A446">
            <v>2739</v>
          </cell>
          <cell r="B446">
            <v>36554</v>
          </cell>
          <cell r="C446" t="str">
            <v>9101-238E</v>
          </cell>
          <cell r="E446" t="str">
            <v>J03</v>
          </cell>
          <cell r="G446">
            <v>2</v>
          </cell>
          <cell r="H446">
            <v>35</v>
          </cell>
          <cell r="I446" t="str">
            <v>07</v>
          </cell>
          <cell r="J446" t="str">
            <v>L</v>
          </cell>
          <cell r="K446">
            <v>26</v>
          </cell>
          <cell r="L446">
            <v>52</v>
          </cell>
        </row>
        <row r="447">
          <cell r="A447">
            <v>2739</v>
          </cell>
          <cell r="B447">
            <v>36554</v>
          </cell>
          <cell r="C447" t="str">
            <v>9101-244B</v>
          </cell>
          <cell r="E447" t="str">
            <v>J03</v>
          </cell>
          <cell r="G447">
            <v>6</v>
          </cell>
          <cell r="H447">
            <v>35</v>
          </cell>
          <cell r="I447" t="str">
            <v>07</v>
          </cell>
          <cell r="J447" t="str">
            <v>L</v>
          </cell>
          <cell r="K447">
            <v>3.75</v>
          </cell>
          <cell r="L447">
            <v>22.5</v>
          </cell>
        </row>
        <row r="448">
          <cell r="A448">
            <v>1366</v>
          </cell>
          <cell r="B448">
            <v>36685</v>
          </cell>
          <cell r="C448" t="str">
            <v>9101-249</v>
          </cell>
          <cell r="D448" t="str">
            <v>BARREL-DP</v>
          </cell>
          <cell r="E448" t="str">
            <v>F11</v>
          </cell>
          <cell r="G448">
            <v>44</v>
          </cell>
          <cell r="H448">
            <v>35</v>
          </cell>
          <cell r="I448" t="str">
            <v>07</v>
          </cell>
          <cell r="J448" t="str">
            <v>L</v>
          </cell>
          <cell r="K448">
            <v>198</v>
          </cell>
          <cell r="L448">
            <v>8712</v>
          </cell>
        </row>
        <row r="449">
          <cell r="A449">
            <v>2739</v>
          </cell>
          <cell r="B449">
            <v>36554</v>
          </cell>
          <cell r="C449" t="str">
            <v>9101-272</v>
          </cell>
          <cell r="E449" t="str">
            <v>J03</v>
          </cell>
          <cell r="G449">
            <v>2</v>
          </cell>
          <cell r="H449">
            <v>35</v>
          </cell>
          <cell r="I449" t="str">
            <v>07</v>
          </cell>
          <cell r="J449" t="str">
            <v>I</v>
          </cell>
          <cell r="K449">
            <v>0</v>
          </cell>
          <cell r="L449">
            <v>0</v>
          </cell>
        </row>
        <row r="450">
          <cell r="A450">
            <v>2739</v>
          </cell>
          <cell r="B450">
            <v>36554</v>
          </cell>
          <cell r="C450" t="str">
            <v>9101-273</v>
          </cell>
          <cell r="E450" t="str">
            <v>J03</v>
          </cell>
          <cell r="G450">
            <v>2</v>
          </cell>
          <cell r="H450">
            <v>35</v>
          </cell>
          <cell r="I450" t="str">
            <v>07</v>
          </cell>
          <cell r="J450" t="str">
            <v>I</v>
          </cell>
          <cell r="K450">
            <v>0</v>
          </cell>
          <cell r="L450">
            <v>0</v>
          </cell>
        </row>
        <row r="451">
          <cell r="A451">
            <v>1366</v>
          </cell>
          <cell r="B451">
            <v>36685</v>
          </cell>
          <cell r="C451" t="str">
            <v>9101-528</v>
          </cell>
          <cell r="D451" t="str">
            <v>S/C BARRE</v>
          </cell>
          <cell r="E451" t="str">
            <v>F11</v>
          </cell>
          <cell r="G451">
            <v>15</v>
          </cell>
          <cell r="H451">
            <v>35</v>
          </cell>
          <cell r="I451" t="str">
            <v>07</v>
          </cell>
          <cell r="J451" t="str">
            <v>L</v>
          </cell>
          <cell r="K451">
            <v>198</v>
          </cell>
          <cell r="L451">
            <v>2970</v>
          </cell>
        </row>
        <row r="452">
          <cell r="A452">
            <v>2739</v>
          </cell>
          <cell r="B452">
            <v>36554</v>
          </cell>
          <cell r="C452" t="str">
            <v>9101-531</v>
          </cell>
          <cell r="E452" t="str">
            <v>J03</v>
          </cell>
          <cell r="G452">
            <v>2</v>
          </cell>
          <cell r="H452">
            <v>35</v>
          </cell>
          <cell r="I452" t="str">
            <v>07</v>
          </cell>
          <cell r="J452" t="str">
            <v>L</v>
          </cell>
          <cell r="K452">
            <v>15.75</v>
          </cell>
          <cell r="L452">
            <v>31.5</v>
          </cell>
        </row>
        <row r="453">
          <cell r="A453">
            <v>2739</v>
          </cell>
          <cell r="B453">
            <v>36554</v>
          </cell>
          <cell r="C453" t="str">
            <v>9102-991</v>
          </cell>
          <cell r="E453" t="str">
            <v>J03</v>
          </cell>
          <cell r="G453">
            <v>2</v>
          </cell>
          <cell r="H453">
            <v>35</v>
          </cell>
          <cell r="I453" t="str">
            <v>07</v>
          </cell>
          <cell r="J453" t="str">
            <v>I</v>
          </cell>
          <cell r="K453">
            <v>38.380000000000003</v>
          </cell>
          <cell r="L453">
            <v>76.760000000000005</v>
          </cell>
        </row>
        <row r="454">
          <cell r="A454">
            <v>2739</v>
          </cell>
          <cell r="B454">
            <v>36554</v>
          </cell>
          <cell r="C454" t="str">
            <v>9103-022</v>
          </cell>
          <cell r="E454" t="str">
            <v>J03</v>
          </cell>
          <cell r="G454">
            <v>4</v>
          </cell>
          <cell r="H454">
            <v>35</v>
          </cell>
          <cell r="I454" t="str">
            <v>07</v>
          </cell>
          <cell r="J454" t="str">
            <v>L</v>
          </cell>
          <cell r="K454">
            <v>4.5999999999999996</v>
          </cell>
          <cell r="L454">
            <v>18.399999999999999</v>
          </cell>
        </row>
        <row r="455">
          <cell r="A455">
            <v>2739</v>
          </cell>
          <cell r="B455">
            <v>36554</v>
          </cell>
          <cell r="C455" t="str">
            <v>9103-204A</v>
          </cell>
          <cell r="E455" t="str">
            <v>J03</v>
          </cell>
          <cell r="G455">
            <v>10</v>
          </cell>
          <cell r="H455">
            <v>35</v>
          </cell>
          <cell r="I455" t="str">
            <v>07</v>
          </cell>
          <cell r="J455" t="str">
            <v>L</v>
          </cell>
          <cell r="K455">
            <v>1</v>
          </cell>
          <cell r="L455">
            <v>10</v>
          </cell>
        </row>
        <row r="456">
          <cell r="A456">
            <v>2739</v>
          </cell>
          <cell r="B456">
            <v>36554</v>
          </cell>
          <cell r="C456" t="str">
            <v>9103-273</v>
          </cell>
          <cell r="E456" t="str">
            <v>J03</v>
          </cell>
          <cell r="G456">
            <v>2</v>
          </cell>
          <cell r="H456">
            <v>35</v>
          </cell>
          <cell r="I456" t="str">
            <v>07</v>
          </cell>
          <cell r="J456" t="str">
            <v>L</v>
          </cell>
          <cell r="K456">
            <v>20</v>
          </cell>
          <cell r="L456">
            <v>40</v>
          </cell>
        </row>
        <row r="457">
          <cell r="A457">
            <v>2739</v>
          </cell>
          <cell r="B457">
            <v>36554</v>
          </cell>
          <cell r="C457" t="str">
            <v>9103-429</v>
          </cell>
          <cell r="E457" t="str">
            <v>J03</v>
          </cell>
          <cell r="G457">
            <v>1</v>
          </cell>
          <cell r="H457">
            <v>35</v>
          </cell>
          <cell r="I457" t="str">
            <v>07</v>
          </cell>
          <cell r="J457" t="str">
            <v>L</v>
          </cell>
          <cell r="K457">
            <v>0.6</v>
          </cell>
          <cell r="L457">
            <v>0.6</v>
          </cell>
        </row>
        <row r="458">
          <cell r="A458">
            <v>2739</v>
          </cell>
          <cell r="B458">
            <v>36554</v>
          </cell>
          <cell r="C458" t="str">
            <v>9103-527</v>
          </cell>
          <cell r="E458" t="str">
            <v>J03</v>
          </cell>
          <cell r="G458">
            <v>2</v>
          </cell>
          <cell r="H458">
            <v>35</v>
          </cell>
          <cell r="I458" t="str">
            <v>07</v>
          </cell>
          <cell r="J458" t="str">
            <v>L</v>
          </cell>
          <cell r="K458">
            <v>13.94</v>
          </cell>
          <cell r="L458">
            <v>27.88</v>
          </cell>
        </row>
        <row r="459">
          <cell r="A459">
            <v>2739</v>
          </cell>
          <cell r="B459">
            <v>36554</v>
          </cell>
          <cell r="C459" t="str">
            <v>9103-821</v>
          </cell>
          <cell r="E459" t="str">
            <v>J03</v>
          </cell>
          <cell r="G459">
            <v>1</v>
          </cell>
          <cell r="H459">
            <v>35</v>
          </cell>
          <cell r="I459" t="str">
            <v>07</v>
          </cell>
          <cell r="J459" t="str">
            <v>L</v>
          </cell>
          <cell r="K459">
            <v>2</v>
          </cell>
          <cell r="L459">
            <v>2</v>
          </cell>
        </row>
        <row r="460">
          <cell r="A460">
            <v>2739</v>
          </cell>
          <cell r="B460">
            <v>36554</v>
          </cell>
          <cell r="C460" t="str">
            <v>9103-823M</v>
          </cell>
          <cell r="E460" t="str">
            <v>J03</v>
          </cell>
          <cell r="G460">
            <v>2</v>
          </cell>
          <cell r="H460">
            <v>35</v>
          </cell>
          <cell r="I460" t="str">
            <v>07</v>
          </cell>
          <cell r="J460" t="str">
            <v>I</v>
          </cell>
          <cell r="K460">
            <v>203</v>
          </cell>
          <cell r="L460">
            <v>406</v>
          </cell>
        </row>
        <row r="461">
          <cell r="A461">
            <v>2739</v>
          </cell>
          <cell r="B461">
            <v>36554</v>
          </cell>
          <cell r="C461" t="str">
            <v>9103-849</v>
          </cell>
          <cell r="E461" t="str">
            <v>J03</v>
          </cell>
          <cell r="G461">
            <v>2</v>
          </cell>
          <cell r="H461">
            <v>35</v>
          </cell>
          <cell r="I461" t="str">
            <v>07</v>
          </cell>
          <cell r="J461" t="str">
            <v>I</v>
          </cell>
          <cell r="K461">
            <v>20</v>
          </cell>
          <cell r="L461">
            <v>40</v>
          </cell>
        </row>
        <row r="462">
          <cell r="A462">
            <v>2739</v>
          </cell>
          <cell r="B462">
            <v>36554</v>
          </cell>
          <cell r="C462" t="str">
            <v>9104-689A</v>
          </cell>
          <cell r="E462" t="str">
            <v>J03</v>
          </cell>
          <cell r="G462">
            <v>2</v>
          </cell>
          <cell r="H462">
            <v>35</v>
          </cell>
          <cell r="I462" t="str">
            <v>07</v>
          </cell>
          <cell r="J462" t="str">
            <v>L</v>
          </cell>
          <cell r="K462">
            <v>320</v>
          </cell>
          <cell r="L462">
            <v>640</v>
          </cell>
        </row>
        <row r="463">
          <cell r="A463">
            <v>2739</v>
          </cell>
          <cell r="B463">
            <v>36554</v>
          </cell>
          <cell r="C463" t="str">
            <v>9107-304</v>
          </cell>
          <cell r="E463" t="str">
            <v>J03</v>
          </cell>
          <cell r="G463">
            <v>2</v>
          </cell>
          <cell r="H463">
            <v>35</v>
          </cell>
          <cell r="I463" t="str">
            <v>07</v>
          </cell>
          <cell r="J463" t="str">
            <v>L</v>
          </cell>
          <cell r="K463">
            <v>2.39</v>
          </cell>
          <cell r="L463">
            <v>4.78</v>
          </cell>
        </row>
        <row r="464">
          <cell r="A464">
            <v>2739</v>
          </cell>
          <cell r="B464">
            <v>36554</v>
          </cell>
          <cell r="C464" t="str">
            <v>9108-073A</v>
          </cell>
          <cell r="E464" t="str">
            <v>J03</v>
          </cell>
          <cell r="G464">
            <v>3</v>
          </cell>
          <cell r="H464">
            <v>35</v>
          </cell>
          <cell r="I464" t="str">
            <v>07</v>
          </cell>
          <cell r="J464" t="str">
            <v>I</v>
          </cell>
          <cell r="K464">
            <v>133</v>
          </cell>
          <cell r="L464">
            <v>399</v>
          </cell>
        </row>
        <row r="465">
          <cell r="A465">
            <v>2739</v>
          </cell>
          <cell r="B465">
            <v>36554</v>
          </cell>
          <cell r="C465" t="str">
            <v>9190-207</v>
          </cell>
          <cell r="E465" t="str">
            <v>J03</v>
          </cell>
          <cell r="G465">
            <v>4</v>
          </cell>
          <cell r="H465">
            <v>35</v>
          </cell>
          <cell r="I465" t="str">
            <v>07</v>
          </cell>
          <cell r="J465" t="str">
            <v>L</v>
          </cell>
          <cell r="K465">
            <v>1.3</v>
          </cell>
          <cell r="L465">
            <v>5.2</v>
          </cell>
        </row>
        <row r="466">
          <cell r="A466">
            <v>2739</v>
          </cell>
          <cell r="B466">
            <v>36554</v>
          </cell>
          <cell r="C466" t="str">
            <v>9190-307A</v>
          </cell>
          <cell r="E466" t="str">
            <v>J03</v>
          </cell>
          <cell r="G466">
            <v>2</v>
          </cell>
          <cell r="H466">
            <v>35</v>
          </cell>
          <cell r="I466" t="str">
            <v>07</v>
          </cell>
          <cell r="J466" t="str">
            <v>L</v>
          </cell>
          <cell r="K466">
            <v>13</v>
          </cell>
          <cell r="L466">
            <v>26</v>
          </cell>
        </row>
        <row r="467">
          <cell r="A467">
            <v>501</v>
          </cell>
          <cell r="B467">
            <v>36739</v>
          </cell>
          <cell r="C467" t="str">
            <v>7111-296</v>
          </cell>
          <cell r="D467" t="str">
            <v>FILTER EL</v>
          </cell>
          <cell r="E467" t="str">
            <v>F05</v>
          </cell>
          <cell r="G467">
            <v>76</v>
          </cell>
          <cell r="H467">
            <v>34</v>
          </cell>
          <cell r="I467" t="str">
            <v>07</v>
          </cell>
          <cell r="J467" t="str">
            <v>L</v>
          </cell>
          <cell r="K467">
            <v>33</v>
          </cell>
          <cell r="L467">
            <v>2508</v>
          </cell>
        </row>
        <row r="468">
          <cell r="A468">
            <v>505</v>
          </cell>
          <cell r="B468">
            <v>36745</v>
          </cell>
          <cell r="C468" t="str">
            <v>7111-296</v>
          </cell>
          <cell r="D468" t="str">
            <v>FILTER EL</v>
          </cell>
          <cell r="E468" t="str">
            <v>F05</v>
          </cell>
          <cell r="G468">
            <v>15</v>
          </cell>
          <cell r="H468">
            <v>34</v>
          </cell>
          <cell r="I468" t="str">
            <v>07</v>
          </cell>
          <cell r="J468" t="str">
            <v>L</v>
          </cell>
          <cell r="K468">
            <v>33</v>
          </cell>
          <cell r="L468">
            <v>495</v>
          </cell>
        </row>
        <row r="469">
          <cell r="A469">
            <v>505</v>
          </cell>
          <cell r="B469">
            <v>36745</v>
          </cell>
          <cell r="C469" t="str">
            <v>7111-296</v>
          </cell>
          <cell r="D469" t="str">
            <v>FILTER EL</v>
          </cell>
          <cell r="E469" t="str">
            <v>F05</v>
          </cell>
          <cell r="G469">
            <v>30</v>
          </cell>
          <cell r="H469">
            <v>34</v>
          </cell>
          <cell r="I469" t="str">
            <v>07</v>
          </cell>
          <cell r="J469" t="str">
            <v>L</v>
          </cell>
          <cell r="K469">
            <v>33</v>
          </cell>
          <cell r="L469">
            <v>990</v>
          </cell>
        </row>
        <row r="470">
          <cell r="A470">
            <v>507</v>
          </cell>
          <cell r="B470">
            <v>36747</v>
          </cell>
          <cell r="C470" t="str">
            <v>7111-296</v>
          </cell>
          <cell r="D470" t="str">
            <v>FILTER EL</v>
          </cell>
          <cell r="E470" t="str">
            <v>F05</v>
          </cell>
          <cell r="G470">
            <v>39</v>
          </cell>
          <cell r="H470">
            <v>34</v>
          </cell>
          <cell r="I470" t="str">
            <v>07</v>
          </cell>
          <cell r="J470" t="str">
            <v>L</v>
          </cell>
          <cell r="K470">
            <v>33</v>
          </cell>
          <cell r="L470">
            <v>1287</v>
          </cell>
        </row>
        <row r="471">
          <cell r="A471">
            <v>509</v>
          </cell>
          <cell r="B471">
            <v>36748</v>
          </cell>
          <cell r="C471" t="str">
            <v>7111-296</v>
          </cell>
          <cell r="D471" t="str">
            <v>FILTER EL</v>
          </cell>
          <cell r="E471" t="str">
            <v>F05</v>
          </cell>
          <cell r="G471">
            <v>30</v>
          </cell>
          <cell r="H471">
            <v>34</v>
          </cell>
          <cell r="I471" t="str">
            <v>07</v>
          </cell>
          <cell r="J471" t="str">
            <v>L</v>
          </cell>
          <cell r="K471">
            <v>33</v>
          </cell>
          <cell r="L471">
            <v>990</v>
          </cell>
        </row>
        <row r="472">
          <cell r="A472">
            <v>2126</v>
          </cell>
          <cell r="B472">
            <v>36603</v>
          </cell>
          <cell r="C472" t="str">
            <v>7111-296</v>
          </cell>
          <cell r="D472" t="str">
            <v>FILTER EL</v>
          </cell>
          <cell r="E472" t="str">
            <v>F05</v>
          </cell>
          <cell r="G472">
            <v>94</v>
          </cell>
          <cell r="H472">
            <v>34</v>
          </cell>
          <cell r="I472" t="str">
            <v>07</v>
          </cell>
          <cell r="J472" t="str">
            <v>L</v>
          </cell>
          <cell r="K472">
            <v>33</v>
          </cell>
          <cell r="L472">
            <v>3102</v>
          </cell>
        </row>
        <row r="473">
          <cell r="A473">
            <v>2149</v>
          </cell>
          <cell r="B473">
            <v>36642</v>
          </cell>
          <cell r="C473" t="str">
            <v>7111-296</v>
          </cell>
          <cell r="D473" t="str">
            <v>FILTER EL</v>
          </cell>
          <cell r="E473" t="str">
            <v>F07</v>
          </cell>
          <cell r="G473">
            <v>1</v>
          </cell>
          <cell r="H473">
            <v>34</v>
          </cell>
          <cell r="I473" t="str">
            <v>07</v>
          </cell>
          <cell r="J473" t="str">
            <v>I</v>
          </cell>
          <cell r="K473">
            <v>33</v>
          </cell>
          <cell r="L473">
            <v>33</v>
          </cell>
        </row>
        <row r="474">
          <cell r="A474">
            <v>2149</v>
          </cell>
          <cell r="B474">
            <v>36642</v>
          </cell>
          <cell r="C474" t="str">
            <v>7111-296</v>
          </cell>
          <cell r="D474" t="str">
            <v>FILTER EL</v>
          </cell>
          <cell r="E474" t="str">
            <v>F07</v>
          </cell>
          <cell r="G474">
            <v>2</v>
          </cell>
          <cell r="H474">
            <v>34</v>
          </cell>
          <cell r="I474" t="str">
            <v>07</v>
          </cell>
          <cell r="J474" t="str">
            <v>I</v>
          </cell>
          <cell r="K474">
            <v>33</v>
          </cell>
          <cell r="L474">
            <v>66</v>
          </cell>
        </row>
        <row r="475">
          <cell r="A475">
            <v>2149</v>
          </cell>
          <cell r="B475">
            <v>36642</v>
          </cell>
          <cell r="C475" t="str">
            <v>7111-296</v>
          </cell>
          <cell r="D475" t="str">
            <v>FILTER EL</v>
          </cell>
          <cell r="E475" t="str">
            <v>F07</v>
          </cell>
          <cell r="G475">
            <v>56</v>
          </cell>
          <cell r="H475">
            <v>34</v>
          </cell>
          <cell r="I475" t="str">
            <v>07</v>
          </cell>
          <cell r="J475" t="str">
            <v>I</v>
          </cell>
          <cell r="K475">
            <v>33</v>
          </cell>
          <cell r="L475">
            <v>1848</v>
          </cell>
        </row>
        <row r="476">
          <cell r="A476">
            <v>2158</v>
          </cell>
          <cell r="B476">
            <v>36650</v>
          </cell>
          <cell r="C476" t="str">
            <v>7111-296</v>
          </cell>
          <cell r="D476" t="str">
            <v>FILTER EL</v>
          </cell>
          <cell r="E476" t="str">
            <v>F05</v>
          </cell>
          <cell r="G476">
            <v>1</v>
          </cell>
          <cell r="H476">
            <v>34</v>
          </cell>
          <cell r="I476" t="str">
            <v>07</v>
          </cell>
          <cell r="J476" t="str">
            <v>I</v>
          </cell>
          <cell r="K476">
            <v>33</v>
          </cell>
          <cell r="L476">
            <v>33</v>
          </cell>
        </row>
        <row r="477">
          <cell r="A477">
            <v>2158</v>
          </cell>
          <cell r="B477">
            <v>36650</v>
          </cell>
          <cell r="C477" t="str">
            <v>7111-296</v>
          </cell>
          <cell r="D477" t="str">
            <v>FILTER EL</v>
          </cell>
          <cell r="E477" t="str">
            <v>F05</v>
          </cell>
          <cell r="G477">
            <v>34</v>
          </cell>
          <cell r="H477">
            <v>34</v>
          </cell>
          <cell r="I477" t="str">
            <v>07</v>
          </cell>
          <cell r="J477" t="str">
            <v>L</v>
          </cell>
          <cell r="K477">
            <v>33</v>
          </cell>
          <cell r="L477">
            <v>1122</v>
          </cell>
        </row>
        <row r="478">
          <cell r="A478">
            <v>2158</v>
          </cell>
          <cell r="B478">
            <v>36650</v>
          </cell>
          <cell r="C478" t="str">
            <v>7111-296</v>
          </cell>
          <cell r="D478" t="str">
            <v>FILTER EL</v>
          </cell>
          <cell r="E478" t="str">
            <v>F05</v>
          </cell>
          <cell r="G478">
            <v>10</v>
          </cell>
          <cell r="H478">
            <v>34</v>
          </cell>
          <cell r="I478" t="str">
            <v>07</v>
          </cell>
          <cell r="J478" t="str">
            <v>I</v>
          </cell>
          <cell r="K478">
            <v>33</v>
          </cell>
          <cell r="L478">
            <v>330</v>
          </cell>
        </row>
        <row r="479">
          <cell r="A479">
            <v>2178</v>
          </cell>
          <cell r="B479">
            <v>36683</v>
          </cell>
          <cell r="C479" t="str">
            <v>7111-296</v>
          </cell>
          <cell r="D479" t="str">
            <v>FILTER EL</v>
          </cell>
          <cell r="E479" t="str">
            <v>F05</v>
          </cell>
          <cell r="G479">
            <v>5</v>
          </cell>
          <cell r="H479">
            <v>34</v>
          </cell>
          <cell r="I479" t="str">
            <v>07</v>
          </cell>
          <cell r="J479" t="str">
            <v>L</v>
          </cell>
          <cell r="K479">
            <v>33</v>
          </cell>
          <cell r="L479">
            <v>165</v>
          </cell>
        </row>
        <row r="480">
          <cell r="A480">
            <v>2193</v>
          </cell>
          <cell r="B480">
            <v>36711</v>
          </cell>
          <cell r="C480" t="str">
            <v>7111-296</v>
          </cell>
          <cell r="D480" t="str">
            <v>FILTER EL</v>
          </cell>
          <cell r="E480" t="str">
            <v>F05</v>
          </cell>
          <cell r="G480">
            <v>38</v>
          </cell>
          <cell r="H480">
            <v>34</v>
          </cell>
          <cell r="I480" t="str">
            <v>07</v>
          </cell>
          <cell r="J480" t="str">
            <v>L</v>
          </cell>
          <cell r="K480">
            <v>33</v>
          </cell>
          <cell r="L480">
            <v>1254</v>
          </cell>
        </row>
        <row r="481">
          <cell r="A481">
            <v>2193</v>
          </cell>
          <cell r="B481">
            <v>36711</v>
          </cell>
          <cell r="C481" t="str">
            <v>7111-296</v>
          </cell>
          <cell r="D481" t="str">
            <v>FILTER EL</v>
          </cell>
          <cell r="E481" t="str">
            <v>F05</v>
          </cell>
          <cell r="G481">
            <v>2</v>
          </cell>
          <cell r="H481">
            <v>34</v>
          </cell>
          <cell r="I481" t="str">
            <v>07</v>
          </cell>
          <cell r="J481" t="str">
            <v>L</v>
          </cell>
          <cell r="K481">
            <v>33</v>
          </cell>
          <cell r="L481">
            <v>66</v>
          </cell>
        </row>
        <row r="482">
          <cell r="A482">
            <v>2194</v>
          </cell>
          <cell r="B482">
            <v>36719</v>
          </cell>
          <cell r="C482" t="str">
            <v>7111-296</v>
          </cell>
          <cell r="D482" t="str">
            <v>FILTER EL</v>
          </cell>
          <cell r="E482" t="str">
            <v>F05</v>
          </cell>
          <cell r="G482">
            <v>49</v>
          </cell>
          <cell r="H482">
            <v>34</v>
          </cell>
          <cell r="I482" t="str">
            <v>07</v>
          </cell>
          <cell r="J482" t="str">
            <v>L</v>
          </cell>
          <cell r="K482">
            <v>33</v>
          </cell>
          <cell r="L482">
            <v>1617</v>
          </cell>
        </row>
        <row r="483">
          <cell r="A483">
            <v>2197</v>
          </cell>
          <cell r="B483">
            <v>36721</v>
          </cell>
          <cell r="C483" t="str">
            <v>7111-296</v>
          </cell>
          <cell r="D483" t="str">
            <v>FILTER EL</v>
          </cell>
          <cell r="E483" t="str">
            <v>F05</v>
          </cell>
          <cell r="G483">
            <v>19</v>
          </cell>
          <cell r="H483">
            <v>34</v>
          </cell>
          <cell r="I483" t="str">
            <v>07</v>
          </cell>
          <cell r="J483" t="str">
            <v>L</v>
          </cell>
          <cell r="K483">
            <v>33</v>
          </cell>
          <cell r="L483">
            <v>627</v>
          </cell>
        </row>
        <row r="484">
          <cell r="A484">
            <v>2363</v>
          </cell>
          <cell r="B484">
            <v>36542</v>
          </cell>
          <cell r="C484" t="str">
            <v>7111-296</v>
          </cell>
          <cell r="D484" t="str">
            <v>FILTER EL</v>
          </cell>
          <cell r="E484" t="str">
            <v>F05</v>
          </cell>
          <cell r="G484">
            <v>21</v>
          </cell>
          <cell r="H484">
            <v>34</v>
          </cell>
          <cell r="I484" t="str">
            <v>07</v>
          </cell>
          <cell r="J484" t="str">
            <v>I</v>
          </cell>
          <cell r="K484">
            <v>33</v>
          </cell>
          <cell r="L484">
            <v>693</v>
          </cell>
        </row>
        <row r="485">
          <cell r="A485">
            <v>2367</v>
          </cell>
          <cell r="B485">
            <v>36550</v>
          </cell>
          <cell r="C485" t="str">
            <v>7111-296</v>
          </cell>
          <cell r="D485" t="str">
            <v>FILTER EL</v>
          </cell>
          <cell r="E485" t="str">
            <v>F05</v>
          </cell>
          <cell r="G485">
            <v>55</v>
          </cell>
          <cell r="H485">
            <v>34</v>
          </cell>
          <cell r="I485" t="str">
            <v>07</v>
          </cell>
          <cell r="J485" t="str">
            <v>I</v>
          </cell>
          <cell r="K485">
            <v>33</v>
          </cell>
          <cell r="L485">
            <v>1815</v>
          </cell>
        </row>
        <row r="486">
          <cell r="A486">
            <v>2385</v>
          </cell>
          <cell r="B486">
            <v>36572</v>
          </cell>
          <cell r="C486" t="str">
            <v>7111-296</v>
          </cell>
          <cell r="D486" t="str">
            <v>FILTER EL</v>
          </cell>
          <cell r="E486" t="str">
            <v>F05</v>
          </cell>
          <cell r="G486">
            <v>10</v>
          </cell>
          <cell r="H486">
            <v>34</v>
          </cell>
          <cell r="I486" t="str">
            <v>07</v>
          </cell>
          <cell r="J486" t="str">
            <v>I</v>
          </cell>
          <cell r="K486">
            <v>33</v>
          </cell>
          <cell r="L486">
            <v>330</v>
          </cell>
        </row>
        <row r="487">
          <cell r="A487">
            <v>2385</v>
          </cell>
          <cell r="B487">
            <v>36572</v>
          </cell>
          <cell r="C487" t="str">
            <v>7111-296</v>
          </cell>
          <cell r="D487" t="str">
            <v>FILTER EL</v>
          </cell>
          <cell r="E487" t="str">
            <v>F05</v>
          </cell>
          <cell r="G487">
            <v>44</v>
          </cell>
          <cell r="H487">
            <v>34</v>
          </cell>
          <cell r="I487" t="str">
            <v>07</v>
          </cell>
          <cell r="J487" t="str">
            <v>I</v>
          </cell>
          <cell r="K487">
            <v>33</v>
          </cell>
          <cell r="L487">
            <v>1452</v>
          </cell>
        </row>
        <row r="488">
          <cell r="A488">
            <v>3803</v>
          </cell>
          <cell r="B488">
            <v>36728</v>
          </cell>
          <cell r="C488" t="str">
            <v>7111-296</v>
          </cell>
          <cell r="D488" t="str">
            <v>FILTER EL</v>
          </cell>
          <cell r="E488" t="str">
            <v>F07</v>
          </cell>
          <cell r="G488">
            <v>44</v>
          </cell>
          <cell r="H488">
            <v>34</v>
          </cell>
          <cell r="I488" t="str">
            <v>07</v>
          </cell>
          <cell r="J488" t="str">
            <v>L</v>
          </cell>
          <cell r="K488">
            <v>33</v>
          </cell>
          <cell r="L488">
            <v>1452</v>
          </cell>
        </row>
        <row r="489">
          <cell r="A489">
            <v>501</v>
          </cell>
          <cell r="B489">
            <v>36739</v>
          </cell>
          <cell r="C489" t="str">
            <v>7111-421</v>
          </cell>
          <cell r="D489" t="str">
            <v>CENTRE TU</v>
          </cell>
          <cell r="E489" t="str">
            <v>F05</v>
          </cell>
          <cell r="G489">
            <v>64</v>
          </cell>
          <cell r="H489">
            <v>34</v>
          </cell>
          <cell r="I489" t="str">
            <v>07</v>
          </cell>
          <cell r="J489" t="str">
            <v>L</v>
          </cell>
          <cell r="K489">
            <v>2.0299999999999998</v>
          </cell>
          <cell r="L489">
            <v>129.91999999999999</v>
          </cell>
        </row>
        <row r="490">
          <cell r="A490">
            <v>505</v>
          </cell>
          <cell r="B490">
            <v>36745</v>
          </cell>
          <cell r="C490" t="str">
            <v>7111-421</v>
          </cell>
          <cell r="D490" t="str">
            <v>CENTRE TU</v>
          </cell>
          <cell r="E490" t="str">
            <v>F05</v>
          </cell>
          <cell r="G490">
            <v>85</v>
          </cell>
          <cell r="H490">
            <v>34</v>
          </cell>
          <cell r="I490" t="str">
            <v>07</v>
          </cell>
          <cell r="J490" t="str">
            <v>L</v>
          </cell>
          <cell r="K490">
            <v>2.0299999999999998</v>
          </cell>
          <cell r="L490">
            <v>172.54999999999998</v>
          </cell>
        </row>
        <row r="491">
          <cell r="A491">
            <v>507</v>
          </cell>
          <cell r="B491">
            <v>36747</v>
          </cell>
          <cell r="C491" t="str">
            <v>7111-421</v>
          </cell>
          <cell r="D491" t="str">
            <v>CENTRE TU</v>
          </cell>
          <cell r="E491" t="str">
            <v>F05</v>
          </cell>
          <cell r="G491">
            <v>12</v>
          </cell>
          <cell r="H491">
            <v>34</v>
          </cell>
          <cell r="I491" t="str">
            <v>07</v>
          </cell>
          <cell r="J491" t="str">
            <v>L</v>
          </cell>
          <cell r="K491">
            <v>2.0299999999999998</v>
          </cell>
          <cell r="L491">
            <v>24.36</v>
          </cell>
        </row>
        <row r="492">
          <cell r="A492">
            <v>509</v>
          </cell>
          <cell r="B492">
            <v>36748</v>
          </cell>
          <cell r="C492" t="str">
            <v>7111-421</v>
          </cell>
          <cell r="D492" t="str">
            <v>CENTRE TU</v>
          </cell>
          <cell r="E492" t="str">
            <v>F05</v>
          </cell>
          <cell r="G492">
            <v>30</v>
          </cell>
          <cell r="H492">
            <v>34</v>
          </cell>
          <cell r="I492" t="str">
            <v>07</v>
          </cell>
          <cell r="J492" t="str">
            <v>L</v>
          </cell>
          <cell r="K492">
            <v>2.0299999999999998</v>
          </cell>
          <cell r="L492">
            <v>60.899999999999991</v>
          </cell>
        </row>
        <row r="493">
          <cell r="A493">
            <v>513</v>
          </cell>
          <cell r="B493">
            <v>36759</v>
          </cell>
          <cell r="C493" t="str">
            <v>7111-421</v>
          </cell>
          <cell r="D493" t="str">
            <v>CENTRE TU</v>
          </cell>
          <cell r="E493" t="str">
            <v>F05</v>
          </cell>
          <cell r="G493">
            <v>60</v>
          </cell>
          <cell r="H493">
            <v>34</v>
          </cell>
          <cell r="I493" t="str">
            <v>07</v>
          </cell>
          <cell r="J493" t="str">
            <v>L</v>
          </cell>
          <cell r="K493">
            <v>2.0299999999999998</v>
          </cell>
          <cell r="L493">
            <v>121.79999999999998</v>
          </cell>
        </row>
        <row r="494">
          <cell r="A494">
            <v>2126</v>
          </cell>
          <cell r="B494">
            <v>36603</v>
          </cell>
          <cell r="C494" t="str">
            <v>7111-421</v>
          </cell>
          <cell r="D494" t="str">
            <v>CENTRE TU</v>
          </cell>
          <cell r="E494" t="str">
            <v>F05</v>
          </cell>
          <cell r="G494">
            <v>65</v>
          </cell>
          <cell r="H494">
            <v>34</v>
          </cell>
          <cell r="I494" t="str">
            <v>07</v>
          </cell>
          <cell r="J494" t="str">
            <v>L</v>
          </cell>
          <cell r="K494">
            <v>2.0299999999999998</v>
          </cell>
          <cell r="L494">
            <v>131.94999999999999</v>
          </cell>
        </row>
        <row r="495">
          <cell r="A495">
            <v>2149</v>
          </cell>
          <cell r="B495">
            <v>36642</v>
          </cell>
          <cell r="C495" t="str">
            <v>7111-421</v>
          </cell>
          <cell r="D495" t="str">
            <v>CENTRE TU</v>
          </cell>
          <cell r="E495" t="str">
            <v>F07</v>
          </cell>
          <cell r="G495">
            <v>20</v>
          </cell>
          <cell r="H495">
            <v>34</v>
          </cell>
          <cell r="I495" t="str">
            <v>07</v>
          </cell>
          <cell r="J495" t="str">
            <v>L</v>
          </cell>
          <cell r="K495">
            <v>2.0299999999999998</v>
          </cell>
          <cell r="L495">
            <v>40.599999999999994</v>
          </cell>
        </row>
        <row r="496">
          <cell r="A496">
            <v>2178</v>
          </cell>
          <cell r="B496">
            <v>36683</v>
          </cell>
          <cell r="C496" t="str">
            <v>7111-421</v>
          </cell>
          <cell r="D496" t="str">
            <v>CENTRE TU</v>
          </cell>
          <cell r="E496" t="str">
            <v>F05</v>
          </cell>
          <cell r="G496">
            <v>57</v>
          </cell>
          <cell r="H496">
            <v>34</v>
          </cell>
          <cell r="I496" t="str">
            <v>07</v>
          </cell>
          <cell r="J496" t="str">
            <v>L</v>
          </cell>
          <cell r="K496">
            <v>2.0299999999999998</v>
          </cell>
          <cell r="L496">
            <v>115.71</v>
          </cell>
        </row>
        <row r="497">
          <cell r="A497">
            <v>2193</v>
          </cell>
          <cell r="B497">
            <v>36711</v>
          </cell>
          <cell r="C497" t="str">
            <v>7111-421</v>
          </cell>
          <cell r="D497" t="str">
            <v>CENTRE TU</v>
          </cell>
          <cell r="E497" t="str">
            <v>F05</v>
          </cell>
          <cell r="G497">
            <v>29</v>
          </cell>
          <cell r="H497">
            <v>34</v>
          </cell>
          <cell r="I497" t="str">
            <v>07</v>
          </cell>
          <cell r="J497" t="str">
            <v>L</v>
          </cell>
          <cell r="K497">
            <v>2.0299999999999998</v>
          </cell>
          <cell r="L497">
            <v>58.87</v>
          </cell>
        </row>
        <row r="498">
          <cell r="A498">
            <v>2194</v>
          </cell>
          <cell r="B498">
            <v>36719</v>
          </cell>
          <cell r="C498" t="str">
            <v>7111-421</v>
          </cell>
          <cell r="D498" t="str">
            <v>CENTRE TU</v>
          </cell>
          <cell r="E498" t="str">
            <v>F05</v>
          </cell>
          <cell r="G498">
            <v>74</v>
          </cell>
          <cell r="H498">
            <v>34</v>
          </cell>
          <cell r="I498" t="str">
            <v>07</v>
          </cell>
          <cell r="J498" t="str">
            <v>L</v>
          </cell>
          <cell r="K498">
            <v>2.0299999999999998</v>
          </cell>
          <cell r="L498">
            <v>150.22</v>
          </cell>
        </row>
        <row r="499">
          <cell r="A499">
            <v>2363</v>
          </cell>
          <cell r="B499">
            <v>36542</v>
          </cell>
          <cell r="C499" t="str">
            <v>7111-421</v>
          </cell>
          <cell r="D499" t="str">
            <v>CENTRE TU</v>
          </cell>
          <cell r="E499" t="str">
            <v>F05</v>
          </cell>
          <cell r="G499">
            <v>110</v>
          </cell>
          <cell r="H499">
            <v>34</v>
          </cell>
          <cell r="I499" t="str">
            <v>07</v>
          </cell>
          <cell r="J499" t="str">
            <v>L</v>
          </cell>
          <cell r="K499">
            <v>2.0299999999999998</v>
          </cell>
          <cell r="L499">
            <v>223.29999999999998</v>
          </cell>
        </row>
        <row r="500">
          <cell r="A500">
            <v>2367</v>
          </cell>
          <cell r="B500">
            <v>36550</v>
          </cell>
          <cell r="C500" t="str">
            <v>7111-421</v>
          </cell>
          <cell r="D500" t="str">
            <v>CENTRE TU</v>
          </cell>
          <cell r="E500" t="str">
            <v>F05</v>
          </cell>
          <cell r="G500">
            <v>49</v>
          </cell>
          <cell r="H500">
            <v>34</v>
          </cell>
          <cell r="I500" t="str">
            <v>07</v>
          </cell>
          <cell r="J500" t="str">
            <v>L</v>
          </cell>
          <cell r="K500">
            <v>2.0299999999999998</v>
          </cell>
          <cell r="L500">
            <v>99.469999999999985</v>
          </cell>
        </row>
        <row r="501">
          <cell r="A501">
            <v>2385</v>
          </cell>
          <cell r="B501">
            <v>36572</v>
          </cell>
          <cell r="C501" t="str">
            <v>7111-421</v>
          </cell>
          <cell r="D501" t="str">
            <v>CENTRE TU</v>
          </cell>
          <cell r="E501" t="str">
            <v>F05</v>
          </cell>
          <cell r="G501">
            <v>25</v>
          </cell>
          <cell r="H501">
            <v>34</v>
          </cell>
          <cell r="I501" t="str">
            <v>07</v>
          </cell>
          <cell r="J501" t="str">
            <v>L</v>
          </cell>
          <cell r="K501">
            <v>2.0299999999999998</v>
          </cell>
          <cell r="L501">
            <v>50.749999999999993</v>
          </cell>
        </row>
        <row r="502">
          <cell r="A502">
            <v>501</v>
          </cell>
          <cell r="B502">
            <v>36739</v>
          </cell>
          <cell r="C502" t="str">
            <v>7111-423G</v>
          </cell>
          <cell r="D502" t="str">
            <v>COIL WOUN</v>
          </cell>
          <cell r="E502" t="str">
            <v>F05</v>
          </cell>
          <cell r="G502">
            <v>1160</v>
          </cell>
          <cell r="H502">
            <v>34</v>
          </cell>
          <cell r="I502" t="str">
            <v>07</v>
          </cell>
          <cell r="J502" t="str">
            <v>L</v>
          </cell>
          <cell r="K502">
            <v>17</v>
          </cell>
          <cell r="L502">
            <v>19720</v>
          </cell>
        </row>
        <row r="503">
          <cell r="A503">
            <v>505</v>
          </cell>
          <cell r="B503">
            <v>36745</v>
          </cell>
          <cell r="C503" t="str">
            <v>7111-423G</v>
          </cell>
          <cell r="D503" t="str">
            <v>COIL WOUN</v>
          </cell>
          <cell r="E503" t="str">
            <v>F05</v>
          </cell>
          <cell r="G503">
            <v>816</v>
          </cell>
          <cell r="H503">
            <v>34</v>
          </cell>
          <cell r="I503" t="str">
            <v>07</v>
          </cell>
          <cell r="J503" t="str">
            <v>L</v>
          </cell>
          <cell r="K503">
            <v>17</v>
          </cell>
          <cell r="L503">
            <v>13872</v>
          </cell>
        </row>
        <row r="504">
          <cell r="A504">
            <v>507</v>
          </cell>
          <cell r="B504">
            <v>36747</v>
          </cell>
          <cell r="C504" t="str">
            <v>7111-423G</v>
          </cell>
          <cell r="D504" t="str">
            <v>COIL WOUN</v>
          </cell>
          <cell r="E504" t="str">
            <v>F05</v>
          </cell>
          <cell r="G504">
            <v>150</v>
          </cell>
          <cell r="H504">
            <v>34</v>
          </cell>
          <cell r="I504" t="str">
            <v>07</v>
          </cell>
          <cell r="J504" t="str">
            <v>L</v>
          </cell>
          <cell r="K504">
            <v>17</v>
          </cell>
          <cell r="L504">
            <v>2550</v>
          </cell>
        </row>
        <row r="505">
          <cell r="A505">
            <v>513</v>
          </cell>
          <cell r="B505">
            <v>36759</v>
          </cell>
          <cell r="C505" t="str">
            <v>7111-423G</v>
          </cell>
          <cell r="D505" t="str">
            <v>COIL WOUN</v>
          </cell>
          <cell r="E505" t="str">
            <v>F05</v>
          </cell>
          <cell r="G505">
            <v>508</v>
          </cell>
          <cell r="H505">
            <v>34</v>
          </cell>
          <cell r="I505" t="str">
            <v>07</v>
          </cell>
          <cell r="J505" t="str">
            <v>L</v>
          </cell>
          <cell r="K505">
            <v>17</v>
          </cell>
          <cell r="L505">
            <v>8636</v>
          </cell>
        </row>
        <row r="506">
          <cell r="A506">
            <v>2126</v>
          </cell>
          <cell r="B506">
            <v>36603</v>
          </cell>
          <cell r="C506" t="str">
            <v>7111-423G</v>
          </cell>
          <cell r="D506" t="str">
            <v>COIL WOUN</v>
          </cell>
          <cell r="E506" t="str">
            <v>F05</v>
          </cell>
          <cell r="G506">
            <v>431</v>
          </cell>
          <cell r="H506">
            <v>34</v>
          </cell>
          <cell r="I506" t="str">
            <v>07</v>
          </cell>
          <cell r="J506" t="str">
            <v>I</v>
          </cell>
          <cell r="K506">
            <v>17</v>
          </cell>
          <cell r="L506">
            <v>7327</v>
          </cell>
        </row>
        <row r="507">
          <cell r="A507">
            <v>2149</v>
          </cell>
          <cell r="B507">
            <v>36642</v>
          </cell>
          <cell r="C507" t="str">
            <v>7111-423G</v>
          </cell>
          <cell r="D507" t="str">
            <v>COIL WOUN</v>
          </cell>
          <cell r="E507" t="str">
            <v>F07</v>
          </cell>
          <cell r="G507">
            <v>92</v>
          </cell>
          <cell r="H507">
            <v>34</v>
          </cell>
          <cell r="I507" t="str">
            <v>07</v>
          </cell>
          <cell r="J507" t="str">
            <v>I</v>
          </cell>
          <cell r="K507">
            <v>17</v>
          </cell>
          <cell r="L507">
            <v>1564</v>
          </cell>
        </row>
        <row r="508">
          <cell r="A508">
            <v>2149</v>
          </cell>
          <cell r="B508">
            <v>36642</v>
          </cell>
          <cell r="C508" t="str">
            <v>7111-423G</v>
          </cell>
          <cell r="D508" t="str">
            <v>COIL WOUN</v>
          </cell>
          <cell r="E508" t="str">
            <v>F07</v>
          </cell>
          <cell r="G508">
            <v>48</v>
          </cell>
          <cell r="H508">
            <v>34</v>
          </cell>
          <cell r="I508" t="str">
            <v>07</v>
          </cell>
          <cell r="J508" t="str">
            <v>I</v>
          </cell>
          <cell r="K508">
            <v>17</v>
          </cell>
          <cell r="L508">
            <v>816</v>
          </cell>
        </row>
        <row r="509">
          <cell r="A509">
            <v>2149</v>
          </cell>
          <cell r="B509">
            <v>36642</v>
          </cell>
          <cell r="C509" t="str">
            <v>7111-423G</v>
          </cell>
          <cell r="D509" t="str">
            <v>COIL WOUN</v>
          </cell>
          <cell r="E509" t="str">
            <v>F07</v>
          </cell>
          <cell r="G509">
            <v>7</v>
          </cell>
          <cell r="H509">
            <v>34</v>
          </cell>
          <cell r="I509" t="str">
            <v>07</v>
          </cell>
          <cell r="J509" t="str">
            <v>I</v>
          </cell>
          <cell r="K509">
            <v>17</v>
          </cell>
          <cell r="L509">
            <v>119</v>
          </cell>
        </row>
        <row r="510">
          <cell r="A510">
            <v>2149</v>
          </cell>
          <cell r="B510">
            <v>36642</v>
          </cell>
          <cell r="C510" t="str">
            <v>7111-423G</v>
          </cell>
          <cell r="D510" t="str">
            <v>COIL WOUN</v>
          </cell>
          <cell r="E510" t="str">
            <v>F07</v>
          </cell>
          <cell r="G510">
            <v>70</v>
          </cell>
          <cell r="H510">
            <v>34</v>
          </cell>
          <cell r="I510" t="str">
            <v>07</v>
          </cell>
          <cell r="J510" t="str">
            <v>I</v>
          </cell>
          <cell r="K510">
            <v>17</v>
          </cell>
          <cell r="L510">
            <v>1190</v>
          </cell>
        </row>
        <row r="511">
          <cell r="A511">
            <v>2149</v>
          </cell>
          <cell r="B511">
            <v>36642</v>
          </cell>
          <cell r="C511" t="str">
            <v>7111-423G</v>
          </cell>
          <cell r="D511" t="str">
            <v>COIL WOUN</v>
          </cell>
          <cell r="E511" t="str">
            <v>F07</v>
          </cell>
          <cell r="G511">
            <v>15</v>
          </cell>
          <cell r="H511">
            <v>34</v>
          </cell>
          <cell r="I511" t="str">
            <v>07</v>
          </cell>
          <cell r="J511" t="str">
            <v>I</v>
          </cell>
          <cell r="K511">
            <v>17</v>
          </cell>
          <cell r="L511">
            <v>255</v>
          </cell>
        </row>
        <row r="512">
          <cell r="A512">
            <v>2149</v>
          </cell>
          <cell r="B512">
            <v>36642</v>
          </cell>
          <cell r="C512" t="str">
            <v>7111-423G</v>
          </cell>
          <cell r="D512" t="str">
            <v>COIL WOUN</v>
          </cell>
          <cell r="E512" t="str">
            <v>F07</v>
          </cell>
          <cell r="G512">
            <v>34</v>
          </cell>
          <cell r="H512">
            <v>34</v>
          </cell>
          <cell r="I512" t="str">
            <v>07</v>
          </cell>
          <cell r="J512" t="str">
            <v>I</v>
          </cell>
          <cell r="K512">
            <v>17</v>
          </cell>
          <cell r="L512">
            <v>578</v>
          </cell>
        </row>
        <row r="513">
          <cell r="A513">
            <v>2158</v>
          </cell>
          <cell r="B513">
            <v>36650</v>
          </cell>
          <cell r="C513" t="str">
            <v>7111-423G</v>
          </cell>
          <cell r="D513" t="str">
            <v>COIL WOUN</v>
          </cell>
          <cell r="E513" t="str">
            <v>F05</v>
          </cell>
          <cell r="G513">
            <v>10</v>
          </cell>
          <cell r="H513">
            <v>34</v>
          </cell>
          <cell r="I513" t="str">
            <v>07</v>
          </cell>
          <cell r="J513" t="str">
            <v>I</v>
          </cell>
          <cell r="K513">
            <v>17</v>
          </cell>
          <cell r="L513">
            <v>170</v>
          </cell>
        </row>
        <row r="514">
          <cell r="A514">
            <v>2158</v>
          </cell>
          <cell r="B514">
            <v>36650</v>
          </cell>
          <cell r="C514" t="str">
            <v>7111-423G</v>
          </cell>
          <cell r="D514" t="str">
            <v>COIL WOUN</v>
          </cell>
          <cell r="E514" t="str">
            <v>F05</v>
          </cell>
          <cell r="G514">
            <v>54</v>
          </cell>
          <cell r="H514">
            <v>34</v>
          </cell>
          <cell r="I514" t="str">
            <v>07</v>
          </cell>
          <cell r="J514" t="str">
            <v>I</v>
          </cell>
          <cell r="K514">
            <v>17</v>
          </cell>
          <cell r="L514">
            <v>918</v>
          </cell>
        </row>
        <row r="515">
          <cell r="A515">
            <v>2158</v>
          </cell>
          <cell r="B515">
            <v>36650</v>
          </cell>
          <cell r="C515" t="str">
            <v>7111-423G</v>
          </cell>
          <cell r="D515" t="str">
            <v>COIL WOUN</v>
          </cell>
          <cell r="E515" t="str">
            <v>F05</v>
          </cell>
          <cell r="G515">
            <v>9</v>
          </cell>
          <cell r="H515">
            <v>34</v>
          </cell>
          <cell r="I515" t="str">
            <v>07</v>
          </cell>
          <cell r="J515" t="str">
            <v>I</v>
          </cell>
          <cell r="K515">
            <v>17</v>
          </cell>
          <cell r="L515">
            <v>153</v>
          </cell>
        </row>
        <row r="516">
          <cell r="A516">
            <v>2158</v>
          </cell>
          <cell r="B516">
            <v>36650</v>
          </cell>
          <cell r="C516" t="str">
            <v>7111-423G</v>
          </cell>
          <cell r="D516" t="str">
            <v>COIL WOUN</v>
          </cell>
          <cell r="E516" t="str">
            <v>F05</v>
          </cell>
          <cell r="G516">
            <v>27</v>
          </cell>
          <cell r="H516">
            <v>34</v>
          </cell>
          <cell r="I516" t="str">
            <v>07</v>
          </cell>
          <cell r="J516" t="str">
            <v>I</v>
          </cell>
          <cell r="K516">
            <v>17</v>
          </cell>
          <cell r="L516">
            <v>459</v>
          </cell>
        </row>
        <row r="517">
          <cell r="A517">
            <v>2158</v>
          </cell>
          <cell r="B517">
            <v>36650</v>
          </cell>
          <cell r="C517" t="str">
            <v>7111-423G</v>
          </cell>
          <cell r="D517" t="str">
            <v>COIL WOUN</v>
          </cell>
          <cell r="E517" t="str">
            <v>F05</v>
          </cell>
          <cell r="G517">
            <v>128</v>
          </cell>
          <cell r="H517">
            <v>34</v>
          </cell>
          <cell r="I517" t="str">
            <v>07</v>
          </cell>
          <cell r="J517" t="str">
            <v>I</v>
          </cell>
          <cell r="K517">
            <v>17</v>
          </cell>
          <cell r="L517">
            <v>2176</v>
          </cell>
        </row>
        <row r="518">
          <cell r="A518">
            <v>2158</v>
          </cell>
          <cell r="B518">
            <v>36650</v>
          </cell>
          <cell r="C518" t="str">
            <v>7111-423G</v>
          </cell>
          <cell r="D518" t="str">
            <v>COIL WOUN</v>
          </cell>
          <cell r="E518" t="str">
            <v>F05</v>
          </cell>
          <cell r="G518">
            <v>5</v>
          </cell>
          <cell r="H518">
            <v>34</v>
          </cell>
          <cell r="I518" t="str">
            <v>07</v>
          </cell>
          <cell r="J518" t="str">
            <v>I</v>
          </cell>
          <cell r="K518">
            <v>17</v>
          </cell>
          <cell r="L518">
            <v>85</v>
          </cell>
        </row>
        <row r="519">
          <cell r="A519">
            <v>2178</v>
          </cell>
          <cell r="B519">
            <v>36683</v>
          </cell>
          <cell r="C519" t="str">
            <v>7111-423G</v>
          </cell>
          <cell r="D519" t="str">
            <v>COIL WOUN</v>
          </cell>
          <cell r="E519" t="str">
            <v>F05</v>
          </cell>
          <cell r="G519">
            <v>33</v>
          </cell>
          <cell r="H519">
            <v>34</v>
          </cell>
          <cell r="I519" t="str">
            <v>07</v>
          </cell>
          <cell r="J519" t="str">
            <v>I</v>
          </cell>
          <cell r="K519">
            <v>17</v>
          </cell>
          <cell r="L519">
            <v>561</v>
          </cell>
        </row>
        <row r="520">
          <cell r="A520">
            <v>2178</v>
          </cell>
          <cell r="B520">
            <v>36683</v>
          </cell>
          <cell r="C520" t="str">
            <v>7111-423G</v>
          </cell>
          <cell r="D520" t="str">
            <v>COIL WOUN</v>
          </cell>
          <cell r="E520" t="str">
            <v>F05</v>
          </cell>
          <cell r="G520">
            <v>27</v>
          </cell>
          <cell r="H520">
            <v>34</v>
          </cell>
          <cell r="I520" t="str">
            <v>07</v>
          </cell>
          <cell r="J520" t="str">
            <v>I</v>
          </cell>
          <cell r="K520">
            <v>17</v>
          </cell>
          <cell r="L520">
            <v>459</v>
          </cell>
        </row>
        <row r="521">
          <cell r="A521">
            <v>2178</v>
          </cell>
          <cell r="B521">
            <v>36683</v>
          </cell>
          <cell r="C521" t="str">
            <v>7111-423G</v>
          </cell>
          <cell r="D521" t="str">
            <v>COIL WOUN</v>
          </cell>
          <cell r="E521" t="str">
            <v>F05</v>
          </cell>
          <cell r="G521">
            <v>285</v>
          </cell>
          <cell r="H521">
            <v>34</v>
          </cell>
          <cell r="I521" t="str">
            <v>07</v>
          </cell>
          <cell r="J521" t="str">
            <v>I</v>
          </cell>
          <cell r="K521">
            <v>17</v>
          </cell>
          <cell r="L521">
            <v>4845</v>
          </cell>
        </row>
        <row r="522">
          <cell r="A522">
            <v>2178</v>
          </cell>
          <cell r="B522">
            <v>36683</v>
          </cell>
          <cell r="C522" t="str">
            <v>7111-423G</v>
          </cell>
          <cell r="D522" t="str">
            <v>COIL WOUN</v>
          </cell>
          <cell r="E522" t="str">
            <v>F05</v>
          </cell>
          <cell r="G522">
            <v>89</v>
          </cell>
          <cell r="H522">
            <v>34</v>
          </cell>
          <cell r="I522" t="str">
            <v>07</v>
          </cell>
          <cell r="J522" t="str">
            <v>I</v>
          </cell>
          <cell r="K522">
            <v>17</v>
          </cell>
          <cell r="L522">
            <v>1513</v>
          </cell>
        </row>
        <row r="523">
          <cell r="A523">
            <v>2178</v>
          </cell>
          <cell r="B523">
            <v>36683</v>
          </cell>
          <cell r="C523" t="str">
            <v>7111-423G</v>
          </cell>
          <cell r="D523" t="str">
            <v>COIL WOUN</v>
          </cell>
          <cell r="E523" t="str">
            <v>F05</v>
          </cell>
          <cell r="G523">
            <v>7</v>
          </cell>
          <cell r="H523">
            <v>34</v>
          </cell>
          <cell r="I523" t="str">
            <v>07</v>
          </cell>
          <cell r="J523" t="str">
            <v>I</v>
          </cell>
          <cell r="K523">
            <v>17</v>
          </cell>
          <cell r="L523">
            <v>119</v>
          </cell>
        </row>
        <row r="524">
          <cell r="A524">
            <v>2178</v>
          </cell>
          <cell r="B524">
            <v>36683</v>
          </cell>
          <cell r="C524" t="str">
            <v>7111-423G</v>
          </cell>
          <cell r="D524" t="str">
            <v>COIL WOUN</v>
          </cell>
          <cell r="E524" t="str">
            <v>F05</v>
          </cell>
          <cell r="G524">
            <v>35</v>
          </cell>
          <cell r="H524">
            <v>34</v>
          </cell>
          <cell r="I524" t="str">
            <v>07</v>
          </cell>
          <cell r="J524" t="str">
            <v>I</v>
          </cell>
          <cell r="K524">
            <v>17</v>
          </cell>
          <cell r="L524">
            <v>595</v>
          </cell>
        </row>
        <row r="525">
          <cell r="A525">
            <v>2194</v>
          </cell>
          <cell r="B525">
            <v>36719</v>
          </cell>
          <cell r="C525" t="str">
            <v>7111-423G</v>
          </cell>
          <cell r="D525" t="str">
            <v>COIL WOUN</v>
          </cell>
          <cell r="E525" t="str">
            <v>F05</v>
          </cell>
          <cell r="G525">
            <v>887</v>
          </cell>
          <cell r="H525">
            <v>34</v>
          </cell>
          <cell r="I525" t="str">
            <v>07</v>
          </cell>
          <cell r="J525" t="str">
            <v>L</v>
          </cell>
          <cell r="K525">
            <v>17</v>
          </cell>
          <cell r="L525">
            <v>15079</v>
          </cell>
        </row>
        <row r="526">
          <cell r="A526">
            <v>2197</v>
          </cell>
          <cell r="B526">
            <v>36721</v>
          </cell>
          <cell r="C526" t="str">
            <v>7111-423G</v>
          </cell>
          <cell r="D526" t="str">
            <v>COIL WOUN</v>
          </cell>
          <cell r="E526" t="str">
            <v>F05</v>
          </cell>
          <cell r="G526">
            <v>358</v>
          </cell>
          <cell r="H526">
            <v>34</v>
          </cell>
          <cell r="I526" t="str">
            <v>07</v>
          </cell>
          <cell r="J526" t="str">
            <v>L</v>
          </cell>
          <cell r="K526">
            <v>17</v>
          </cell>
          <cell r="L526">
            <v>6086</v>
          </cell>
        </row>
        <row r="527">
          <cell r="A527">
            <v>2361</v>
          </cell>
          <cell r="B527">
            <v>36539</v>
          </cell>
          <cell r="C527" t="str">
            <v>7111-423G</v>
          </cell>
          <cell r="D527" t="str">
            <v>COIL WOUN</v>
          </cell>
          <cell r="E527" t="str">
            <v>F05</v>
          </cell>
          <cell r="G527">
            <v>455</v>
          </cell>
          <cell r="H527">
            <v>34</v>
          </cell>
          <cell r="I527" t="str">
            <v>07</v>
          </cell>
          <cell r="J527" t="str">
            <v>I</v>
          </cell>
          <cell r="K527">
            <v>17</v>
          </cell>
          <cell r="L527">
            <v>7735</v>
          </cell>
        </row>
        <row r="528">
          <cell r="A528">
            <v>2363</v>
          </cell>
          <cell r="B528">
            <v>36542</v>
          </cell>
          <cell r="C528" t="str">
            <v>7111-423G</v>
          </cell>
          <cell r="D528" t="str">
            <v>COIL WOUN</v>
          </cell>
          <cell r="E528" t="str">
            <v>F05</v>
          </cell>
          <cell r="G528">
            <v>200</v>
          </cell>
          <cell r="H528">
            <v>34</v>
          </cell>
          <cell r="I528" t="str">
            <v>07</v>
          </cell>
          <cell r="J528" t="str">
            <v>I</v>
          </cell>
          <cell r="K528">
            <v>17</v>
          </cell>
          <cell r="L528">
            <v>3400</v>
          </cell>
        </row>
        <row r="529">
          <cell r="A529">
            <v>2367</v>
          </cell>
          <cell r="B529">
            <v>36550</v>
          </cell>
          <cell r="C529" t="str">
            <v>7111-423G</v>
          </cell>
          <cell r="D529" t="str">
            <v>COIL WOUN</v>
          </cell>
          <cell r="E529" t="str">
            <v>F05</v>
          </cell>
          <cell r="G529">
            <v>206</v>
          </cell>
          <cell r="H529">
            <v>34</v>
          </cell>
          <cell r="I529" t="str">
            <v>07</v>
          </cell>
          <cell r="J529" t="str">
            <v>I</v>
          </cell>
          <cell r="K529">
            <v>17</v>
          </cell>
          <cell r="L529">
            <v>3502</v>
          </cell>
        </row>
        <row r="530">
          <cell r="A530">
            <v>2385</v>
          </cell>
          <cell r="B530">
            <v>36572</v>
          </cell>
          <cell r="C530" t="str">
            <v>7111-423G</v>
          </cell>
          <cell r="D530" t="str">
            <v>COIL WOUN</v>
          </cell>
          <cell r="E530" t="str">
            <v>F05</v>
          </cell>
          <cell r="G530">
            <v>578</v>
          </cell>
          <cell r="H530">
            <v>34</v>
          </cell>
          <cell r="I530" t="str">
            <v>07</v>
          </cell>
          <cell r="J530" t="str">
            <v>I</v>
          </cell>
          <cell r="K530">
            <v>17</v>
          </cell>
          <cell r="L530">
            <v>9826</v>
          </cell>
        </row>
        <row r="531">
          <cell r="A531">
            <v>3803</v>
          </cell>
          <cell r="B531">
            <v>36728</v>
          </cell>
          <cell r="C531" t="str">
            <v>7111-423G</v>
          </cell>
          <cell r="D531" t="str">
            <v>COIL WOUN</v>
          </cell>
          <cell r="E531" t="str">
            <v>F07</v>
          </cell>
          <cell r="G531">
            <v>634</v>
          </cell>
          <cell r="H531">
            <v>34</v>
          </cell>
          <cell r="I531" t="str">
            <v>07</v>
          </cell>
          <cell r="J531" t="str">
            <v>L</v>
          </cell>
          <cell r="K531">
            <v>17</v>
          </cell>
          <cell r="L531">
            <v>10778</v>
          </cell>
        </row>
        <row r="532">
          <cell r="A532">
            <v>505</v>
          </cell>
          <cell r="B532">
            <v>36745</v>
          </cell>
          <cell r="C532" t="str">
            <v>7111-502</v>
          </cell>
          <cell r="D532" t="str">
            <v>FILTER CA</v>
          </cell>
          <cell r="E532" t="str">
            <v>F05</v>
          </cell>
          <cell r="G532">
            <v>105</v>
          </cell>
          <cell r="H532">
            <v>34</v>
          </cell>
          <cell r="I532" t="str">
            <v>07</v>
          </cell>
          <cell r="J532" t="str">
            <v>I</v>
          </cell>
          <cell r="K532">
            <v>2.67</v>
          </cell>
          <cell r="L532">
            <v>280.34999999999997</v>
          </cell>
        </row>
        <row r="533">
          <cell r="A533">
            <v>507</v>
          </cell>
          <cell r="B533">
            <v>36747</v>
          </cell>
          <cell r="C533" t="str">
            <v>7111-502</v>
          </cell>
          <cell r="D533" t="str">
            <v>FILTER CA</v>
          </cell>
          <cell r="E533" t="str">
            <v>F05</v>
          </cell>
          <cell r="G533">
            <v>39</v>
          </cell>
          <cell r="H533">
            <v>34</v>
          </cell>
          <cell r="I533" t="str">
            <v>07</v>
          </cell>
          <cell r="J533" t="str">
            <v>I</v>
          </cell>
          <cell r="K533">
            <v>2.67</v>
          </cell>
          <cell r="L533">
            <v>104.13</v>
          </cell>
        </row>
        <row r="534">
          <cell r="A534">
            <v>509</v>
          </cell>
          <cell r="B534">
            <v>36748</v>
          </cell>
          <cell r="C534" t="str">
            <v>7111-502</v>
          </cell>
          <cell r="D534" t="str">
            <v>FILTER CA</v>
          </cell>
          <cell r="E534" t="str">
            <v>F05</v>
          </cell>
          <cell r="G534">
            <v>42</v>
          </cell>
          <cell r="H534">
            <v>34</v>
          </cell>
          <cell r="I534" t="str">
            <v>07</v>
          </cell>
          <cell r="J534" t="str">
            <v>L</v>
          </cell>
          <cell r="K534">
            <v>2.67</v>
          </cell>
          <cell r="L534">
            <v>112.14</v>
          </cell>
        </row>
        <row r="535">
          <cell r="A535">
            <v>513</v>
          </cell>
          <cell r="B535">
            <v>36759</v>
          </cell>
          <cell r="C535" t="str">
            <v>7111-502</v>
          </cell>
          <cell r="D535" t="str">
            <v>FILTER CA</v>
          </cell>
          <cell r="E535" t="str">
            <v>F05</v>
          </cell>
          <cell r="G535">
            <v>68</v>
          </cell>
          <cell r="H535">
            <v>34</v>
          </cell>
          <cell r="I535" t="str">
            <v>07</v>
          </cell>
          <cell r="J535" t="str">
            <v>I</v>
          </cell>
          <cell r="K535">
            <v>2.67</v>
          </cell>
          <cell r="L535">
            <v>181.56</v>
          </cell>
        </row>
        <row r="536">
          <cell r="A536">
            <v>2126</v>
          </cell>
          <cell r="B536">
            <v>36603</v>
          </cell>
          <cell r="C536" t="str">
            <v>7111-502</v>
          </cell>
          <cell r="D536" t="str">
            <v>FILTER CA</v>
          </cell>
          <cell r="E536" t="str">
            <v>F05</v>
          </cell>
          <cell r="G536">
            <v>83</v>
          </cell>
          <cell r="H536">
            <v>34</v>
          </cell>
          <cell r="I536" t="str">
            <v>07</v>
          </cell>
          <cell r="J536" t="str">
            <v>L</v>
          </cell>
          <cell r="K536">
            <v>2.67</v>
          </cell>
          <cell r="L536">
            <v>221.60999999999999</v>
          </cell>
        </row>
        <row r="537">
          <cell r="A537">
            <v>2149</v>
          </cell>
          <cell r="B537">
            <v>36642</v>
          </cell>
          <cell r="C537" t="str">
            <v>7111-502</v>
          </cell>
          <cell r="D537" t="str">
            <v>FILTER CA</v>
          </cell>
          <cell r="E537" t="str">
            <v>F07</v>
          </cell>
          <cell r="G537">
            <v>105</v>
          </cell>
          <cell r="H537">
            <v>34</v>
          </cell>
          <cell r="I537" t="str">
            <v>07</v>
          </cell>
          <cell r="J537" t="str">
            <v>L</v>
          </cell>
          <cell r="K537">
            <v>2.67</v>
          </cell>
          <cell r="L537">
            <v>280.34999999999997</v>
          </cell>
        </row>
        <row r="538">
          <cell r="A538">
            <v>2158</v>
          </cell>
          <cell r="B538">
            <v>36650</v>
          </cell>
          <cell r="C538" t="str">
            <v>7111-502</v>
          </cell>
          <cell r="D538" t="str">
            <v>FILTER CA</v>
          </cell>
          <cell r="E538" t="str">
            <v>F05</v>
          </cell>
          <cell r="G538">
            <v>30</v>
          </cell>
          <cell r="H538">
            <v>34</v>
          </cell>
          <cell r="I538" t="str">
            <v>07</v>
          </cell>
          <cell r="J538" t="str">
            <v>L</v>
          </cell>
          <cell r="K538">
            <v>2.67</v>
          </cell>
          <cell r="L538">
            <v>80.099999999999994</v>
          </cell>
        </row>
        <row r="539">
          <cell r="A539">
            <v>2158</v>
          </cell>
          <cell r="B539">
            <v>36650</v>
          </cell>
          <cell r="C539" t="str">
            <v>7111-502</v>
          </cell>
          <cell r="D539" t="str">
            <v>FILTER CA</v>
          </cell>
          <cell r="E539" t="str">
            <v>F05</v>
          </cell>
          <cell r="G539">
            <v>17</v>
          </cell>
          <cell r="H539">
            <v>34</v>
          </cell>
          <cell r="I539" t="str">
            <v>07</v>
          </cell>
          <cell r="J539" t="str">
            <v>I</v>
          </cell>
          <cell r="K539">
            <v>2.67</v>
          </cell>
          <cell r="L539">
            <v>45.39</v>
          </cell>
        </row>
        <row r="540">
          <cell r="A540">
            <v>2178</v>
          </cell>
          <cell r="B540">
            <v>36683</v>
          </cell>
          <cell r="C540" t="str">
            <v>7111-502</v>
          </cell>
          <cell r="D540" t="str">
            <v>FILTER CA</v>
          </cell>
          <cell r="E540" t="str">
            <v>F05</v>
          </cell>
          <cell r="G540">
            <v>30</v>
          </cell>
          <cell r="H540">
            <v>34</v>
          </cell>
          <cell r="I540" t="str">
            <v>07</v>
          </cell>
          <cell r="J540" t="str">
            <v>I</v>
          </cell>
          <cell r="K540">
            <v>2.67</v>
          </cell>
          <cell r="L540">
            <v>80.099999999999994</v>
          </cell>
        </row>
        <row r="541">
          <cell r="A541">
            <v>2178</v>
          </cell>
          <cell r="B541">
            <v>36683</v>
          </cell>
          <cell r="C541" t="str">
            <v>7111-502</v>
          </cell>
          <cell r="D541" t="str">
            <v>FILTER CA</v>
          </cell>
          <cell r="E541" t="str">
            <v>F05</v>
          </cell>
          <cell r="G541">
            <v>100</v>
          </cell>
          <cell r="H541">
            <v>34</v>
          </cell>
          <cell r="I541" t="str">
            <v>07</v>
          </cell>
          <cell r="J541" t="str">
            <v>L</v>
          </cell>
          <cell r="K541">
            <v>2.67</v>
          </cell>
          <cell r="L541">
            <v>267</v>
          </cell>
        </row>
        <row r="542">
          <cell r="A542">
            <v>2193</v>
          </cell>
          <cell r="B542">
            <v>36711</v>
          </cell>
          <cell r="C542" t="str">
            <v>7111-502</v>
          </cell>
          <cell r="D542" t="str">
            <v>FILTER CA</v>
          </cell>
          <cell r="E542" t="str">
            <v>F05</v>
          </cell>
          <cell r="G542">
            <v>112</v>
          </cell>
          <cell r="H542">
            <v>34</v>
          </cell>
          <cell r="I542" t="str">
            <v>07</v>
          </cell>
          <cell r="J542" t="str">
            <v>L</v>
          </cell>
          <cell r="K542">
            <v>2.67</v>
          </cell>
          <cell r="L542">
            <v>299.03999999999996</v>
          </cell>
        </row>
        <row r="543">
          <cell r="A543">
            <v>2193</v>
          </cell>
          <cell r="B543">
            <v>36711</v>
          </cell>
          <cell r="C543" t="str">
            <v>7111-502</v>
          </cell>
          <cell r="D543" t="str">
            <v>FILTER CA</v>
          </cell>
          <cell r="E543" t="str">
            <v>F05</v>
          </cell>
          <cell r="G543">
            <v>25</v>
          </cell>
          <cell r="H543">
            <v>34</v>
          </cell>
          <cell r="I543" t="str">
            <v>07</v>
          </cell>
          <cell r="J543" t="str">
            <v>I</v>
          </cell>
          <cell r="K543">
            <v>2.67</v>
          </cell>
          <cell r="L543">
            <v>66.75</v>
          </cell>
        </row>
        <row r="544">
          <cell r="A544">
            <v>2194</v>
          </cell>
          <cell r="B544">
            <v>36719</v>
          </cell>
          <cell r="C544" t="str">
            <v>7111-502</v>
          </cell>
          <cell r="D544" t="str">
            <v>FILTER CA</v>
          </cell>
          <cell r="E544" t="str">
            <v>F05</v>
          </cell>
          <cell r="G544">
            <v>90</v>
          </cell>
          <cell r="H544">
            <v>34</v>
          </cell>
          <cell r="I544" t="str">
            <v>07</v>
          </cell>
          <cell r="J544" t="str">
            <v>L</v>
          </cell>
          <cell r="K544">
            <v>2.67</v>
          </cell>
          <cell r="L544">
            <v>240.29999999999998</v>
          </cell>
        </row>
        <row r="545">
          <cell r="A545">
            <v>2197</v>
          </cell>
          <cell r="B545">
            <v>36721</v>
          </cell>
          <cell r="C545" t="str">
            <v>7111-502</v>
          </cell>
          <cell r="D545" t="str">
            <v>FILTER CA</v>
          </cell>
          <cell r="E545" t="str">
            <v>F05</v>
          </cell>
          <cell r="G545">
            <v>46</v>
          </cell>
          <cell r="H545">
            <v>34</v>
          </cell>
          <cell r="I545" t="str">
            <v>07</v>
          </cell>
          <cell r="J545" t="str">
            <v>L</v>
          </cell>
          <cell r="K545">
            <v>2.67</v>
          </cell>
          <cell r="L545">
            <v>122.82</v>
          </cell>
        </row>
        <row r="546">
          <cell r="A546">
            <v>2363</v>
          </cell>
          <cell r="B546">
            <v>36542</v>
          </cell>
          <cell r="C546" t="str">
            <v>7111-502</v>
          </cell>
          <cell r="D546" t="str">
            <v>FILTER CA</v>
          </cell>
          <cell r="E546" t="str">
            <v>F05</v>
          </cell>
          <cell r="G546">
            <v>14</v>
          </cell>
          <cell r="H546">
            <v>34</v>
          </cell>
          <cell r="I546" t="str">
            <v>07</v>
          </cell>
          <cell r="J546" t="str">
            <v>L</v>
          </cell>
          <cell r="K546">
            <v>2.67</v>
          </cell>
          <cell r="L546">
            <v>37.379999999999995</v>
          </cell>
        </row>
        <row r="547">
          <cell r="A547">
            <v>2367</v>
          </cell>
          <cell r="B547">
            <v>36550</v>
          </cell>
          <cell r="C547" t="str">
            <v>7111-502</v>
          </cell>
          <cell r="D547" t="str">
            <v>FILTER CA</v>
          </cell>
          <cell r="E547" t="str">
            <v>F05</v>
          </cell>
          <cell r="G547">
            <v>53</v>
          </cell>
          <cell r="H547">
            <v>34</v>
          </cell>
          <cell r="I547" t="str">
            <v>07</v>
          </cell>
          <cell r="J547" t="str">
            <v>L</v>
          </cell>
          <cell r="K547">
            <v>2.67</v>
          </cell>
          <cell r="L547">
            <v>141.51</v>
          </cell>
        </row>
        <row r="548">
          <cell r="A548">
            <v>2385</v>
          </cell>
          <cell r="B548">
            <v>36572</v>
          </cell>
          <cell r="C548" t="str">
            <v>7111-502</v>
          </cell>
          <cell r="D548" t="str">
            <v>FILTER CA</v>
          </cell>
          <cell r="E548" t="str">
            <v>F05</v>
          </cell>
          <cell r="G548">
            <v>50</v>
          </cell>
          <cell r="H548">
            <v>34</v>
          </cell>
          <cell r="I548" t="str">
            <v>07</v>
          </cell>
          <cell r="J548" t="str">
            <v>L</v>
          </cell>
          <cell r="K548">
            <v>2.67</v>
          </cell>
          <cell r="L548">
            <v>133.5</v>
          </cell>
        </row>
        <row r="549">
          <cell r="A549">
            <v>3803</v>
          </cell>
          <cell r="B549">
            <v>36728</v>
          </cell>
          <cell r="C549" t="str">
            <v>7111-502</v>
          </cell>
          <cell r="D549" t="str">
            <v>FILTER CA</v>
          </cell>
          <cell r="E549" t="str">
            <v>F07</v>
          </cell>
          <cell r="G549">
            <v>24</v>
          </cell>
          <cell r="H549">
            <v>34</v>
          </cell>
          <cell r="I549" t="str">
            <v>07</v>
          </cell>
          <cell r="J549" t="str">
            <v>I</v>
          </cell>
          <cell r="K549">
            <v>2.67</v>
          </cell>
          <cell r="L549">
            <v>64.08</v>
          </cell>
        </row>
        <row r="550">
          <cell r="A550">
            <v>3803</v>
          </cell>
          <cell r="B550">
            <v>36728</v>
          </cell>
          <cell r="C550" t="str">
            <v>7111-502</v>
          </cell>
          <cell r="D550" t="str">
            <v>FILTER CA</v>
          </cell>
          <cell r="E550" t="str">
            <v>F07</v>
          </cell>
          <cell r="G550">
            <v>24</v>
          </cell>
          <cell r="H550">
            <v>34</v>
          </cell>
          <cell r="I550" t="str">
            <v>07</v>
          </cell>
          <cell r="J550" t="str">
            <v>L</v>
          </cell>
          <cell r="K550">
            <v>2.67</v>
          </cell>
          <cell r="L550">
            <v>64.08</v>
          </cell>
        </row>
        <row r="551">
          <cell r="A551">
            <v>507</v>
          </cell>
          <cell r="B551">
            <v>36747</v>
          </cell>
          <cell r="C551" t="str">
            <v>7111-504</v>
          </cell>
          <cell r="D551" t="str">
            <v>FILTER CA</v>
          </cell>
          <cell r="E551" t="str">
            <v>F05</v>
          </cell>
          <cell r="G551">
            <v>35</v>
          </cell>
          <cell r="H551">
            <v>34</v>
          </cell>
          <cell r="I551" t="str">
            <v>07</v>
          </cell>
          <cell r="J551" t="str">
            <v>I</v>
          </cell>
          <cell r="K551">
            <v>11</v>
          </cell>
          <cell r="L551">
            <v>385</v>
          </cell>
        </row>
        <row r="552">
          <cell r="A552">
            <v>509</v>
          </cell>
          <cell r="B552">
            <v>36748</v>
          </cell>
          <cell r="C552" t="str">
            <v>7111-504</v>
          </cell>
          <cell r="D552" t="str">
            <v>FILTER CA</v>
          </cell>
          <cell r="E552" t="str">
            <v>F05</v>
          </cell>
          <cell r="G552">
            <v>23</v>
          </cell>
          <cell r="H552">
            <v>34</v>
          </cell>
          <cell r="I552" t="str">
            <v>07</v>
          </cell>
          <cell r="J552" t="str">
            <v>I</v>
          </cell>
          <cell r="K552">
            <v>11</v>
          </cell>
          <cell r="L552">
            <v>253</v>
          </cell>
        </row>
        <row r="553">
          <cell r="A553">
            <v>513</v>
          </cell>
          <cell r="B553">
            <v>36759</v>
          </cell>
          <cell r="C553" t="str">
            <v>7111-504</v>
          </cell>
          <cell r="D553" t="str">
            <v>FILTER CA</v>
          </cell>
          <cell r="E553" t="str">
            <v>F05</v>
          </cell>
          <cell r="G553">
            <v>43</v>
          </cell>
          <cell r="H553">
            <v>34</v>
          </cell>
          <cell r="I553" t="str">
            <v>07</v>
          </cell>
          <cell r="J553" t="str">
            <v>L</v>
          </cell>
          <cell r="K553">
            <v>11</v>
          </cell>
          <cell r="L553">
            <v>473</v>
          </cell>
        </row>
        <row r="554">
          <cell r="A554">
            <v>2149</v>
          </cell>
          <cell r="B554">
            <v>36642</v>
          </cell>
          <cell r="C554" t="str">
            <v>7111-504</v>
          </cell>
          <cell r="D554" t="str">
            <v>FILTER CA</v>
          </cell>
          <cell r="E554" t="str">
            <v>F07</v>
          </cell>
          <cell r="G554">
            <v>7</v>
          </cell>
          <cell r="H554">
            <v>34</v>
          </cell>
          <cell r="I554" t="str">
            <v>07</v>
          </cell>
          <cell r="J554" t="str">
            <v>I</v>
          </cell>
          <cell r="K554">
            <v>11</v>
          </cell>
          <cell r="L554">
            <v>77</v>
          </cell>
        </row>
        <row r="555">
          <cell r="A555">
            <v>2158</v>
          </cell>
          <cell r="B555">
            <v>36650</v>
          </cell>
          <cell r="C555" t="str">
            <v>7111-504</v>
          </cell>
          <cell r="D555" t="str">
            <v>FILTER CA</v>
          </cell>
          <cell r="E555" t="str">
            <v>F05</v>
          </cell>
          <cell r="G555">
            <v>2</v>
          </cell>
          <cell r="H555">
            <v>34</v>
          </cell>
          <cell r="I555" t="str">
            <v>07</v>
          </cell>
          <cell r="J555" t="str">
            <v>I</v>
          </cell>
          <cell r="K555">
            <v>11</v>
          </cell>
          <cell r="L555">
            <v>22</v>
          </cell>
        </row>
        <row r="556">
          <cell r="A556">
            <v>2178</v>
          </cell>
          <cell r="B556">
            <v>36683</v>
          </cell>
          <cell r="C556" t="str">
            <v>7111-504</v>
          </cell>
          <cell r="D556" t="str">
            <v>FILTER CA</v>
          </cell>
          <cell r="E556" t="str">
            <v>F05</v>
          </cell>
          <cell r="G556">
            <v>56</v>
          </cell>
          <cell r="H556">
            <v>34</v>
          </cell>
          <cell r="I556" t="str">
            <v>07</v>
          </cell>
          <cell r="J556" t="str">
            <v>L</v>
          </cell>
          <cell r="K556">
            <v>11</v>
          </cell>
          <cell r="L556">
            <v>616</v>
          </cell>
        </row>
        <row r="557">
          <cell r="A557">
            <v>2193</v>
          </cell>
          <cell r="B557">
            <v>36711</v>
          </cell>
          <cell r="C557" t="str">
            <v>7111-504</v>
          </cell>
          <cell r="D557" t="str">
            <v>FILTER CA</v>
          </cell>
          <cell r="E557" t="str">
            <v>F05</v>
          </cell>
          <cell r="G557">
            <v>79</v>
          </cell>
          <cell r="H557">
            <v>34</v>
          </cell>
          <cell r="I557" t="str">
            <v>07</v>
          </cell>
          <cell r="J557" t="str">
            <v>L</v>
          </cell>
          <cell r="K557">
            <v>11</v>
          </cell>
          <cell r="L557">
            <v>869</v>
          </cell>
        </row>
        <row r="558">
          <cell r="A558">
            <v>2194</v>
          </cell>
          <cell r="B558">
            <v>36719</v>
          </cell>
          <cell r="C558" t="str">
            <v>7111-504</v>
          </cell>
          <cell r="D558" t="str">
            <v>FILTER CA</v>
          </cell>
          <cell r="E558" t="str">
            <v>F05</v>
          </cell>
          <cell r="G558">
            <v>69</v>
          </cell>
          <cell r="H558">
            <v>34</v>
          </cell>
          <cell r="I558" t="str">
            <v>L7</v>
          </cell>
          <cell r="J558" t="str">
            <v>L</v>
          </cell>
          <cell r="K558">
            <v>11</v>
          </cell>
          <cell r="L558">
            <v>759</v>
          </cell>
        </row>
        <row r="559">
          <cell r="A559">
            <v>2363</v>
          </cell>
          <cell r="B559">
            <v>36542</v>
          </cell>
          <cell r="C559" t="str">
            <v>7111-504</v>
          </cell>
          <cell r="D559" t="str">
            <v>FILTER CA</v>
          </cell>
          <cell r="E559" t="str">
            <v>F05</v>
          </cell>
          <cell r="G559">
            <v>9</v>
          </cell>
          <cell r="H559">
            <v>34</v>
          </cell>
          <cell r="I559" t="str">
            <v>07</v>
          </cell>
          <cell r="J559" t="str">
            <v>L</v>
          </cell>
          <cell r="K559">
            <v>11</v>
          </cell>
          <cell r="L559">
            <v>99</v>
          </cell>
        </row>
        <row r="560">
          <cell r="A560">
            <v>2367</v>
          </cell>
          <cell r="B560">
            <v>36550</v>
          </cell>
          <cell r="C560" t="str">
            <v>7111-504</v>
          </cell>
          <cell r="D560" t="str">
            <v>FILTER CA</v>
          </cell>
          <cell r="E560" t="str">
            <v>F05</v>
          </cell>
          <cell r="G560">
            <v>17</v>
          </cell>
          <cell r="H560">
            <v>34</v>
          </cell>
          <cell r="I560" t="str">
            <v>07</v>
          </cell>
          <cell r="J560" t="str">
            <v>L</v>
          </cell>
          <cell r="K560">
            <v>11</v>
          </cell>
          <cell r="L560">
            <v>187</v>
          </cell>
        </row>
        <row r="561">
          <cell r="A561">
            <v>2385</v>
          </cell>
          <cell r="B561">
            <v>36572</v>
          </cell>
          <cell r="C561" t="str">
            <v>7111-504</v>
          </cell>
          <cell r="D561" t="str">
            <v>FILTER CA</v>
          </cell>
          <cell r="E561" t="str">
            <v>F05</v>
          </cell>
          <cell r="G561">
            <v>17</v>
          </cell>
          <cell r="H561">
            <v>34</v>
          </cell>
          <cell r="I561" t="str">
            <v>07</v>
          </cell>
          <cell r="J561" t="str">
            <v>L</v>
          </cell>
          <cell r="K561">
            <v>11</v>
          </cell>
          <cell r="L561">
            <v>187</v>
          </cell>
        </row>
        <row r="562">
          <cell r="A562">
            <v>3803</v>
          </cell>
          <cell r="B562">
            <v>36728</v>
          </cell>
          <cell r="C562" t="str">
            <v>7111-504</v>
          </cell>
          <cell r="D562" t="str">
            <v>FILTER CA</v>
          </cell>
          <cell r="E562" t="str">
            <v>F07</v>
          </cell>
          <cell r="G562">
            <v>64</v>
          </cell>
          <cell r="H562">
            <v>34</v>
          </cell>
          <cell r="I562" t="str">
            <v>07</v>
          </cell>
          <cell r="J562" t="str">
            <v>I</v>
          </cell>
          <cell r="K562">
            <v>11</v>
          </cell>
          <cell r="L562">
            <v>704</v>
          </cell>
        </row>
        <row r="563">
          <cell r="A563">
            <v>3412</v>
          </cell>
          <cell r="B563">
            <v>36711</v>
          </cell>
          <cell r="C563" t="str">
            <v>9009-528</v>
          </cell>
          <cell r="D563" t="str">
            <v>SOLENOID</v>
          </cell>
          <cell r="E563" t="str">
            <v>F04</v>
          </cell>
          <cell r="G563">
            <v>13</v>
          </cell>
          <cell r="H563">
            <v>34</v>
          </cell>
          <cell r="I563" t="str">
            <v>07</v>
          </cell>
          <cell r="J563" t="str">
            <v>L</v>
          </cell>
          <cell r="K563">
            <v>27</v>
          </cell>
          <cell r="L563">
            <v>351</v>
          </cell>
        </row>
        <row r="564">
          <cell r="A564">
            <v>3418</v>
          </cell>
          <cell r="B564">
            <v>36724</v>
          </cell>
          <cell r="C564" t="str">
            <v>9009-528</v>
          </cell>
          <cell r="D564" t="str">
            <v>SOLENOID</v>
          </cell>
          <cell r="E564" t="str">
            <v>F10</v>
          </cell>
          <cell r="G564">
            <v>5</v>
          </cell>
          <cell r="H564">
            <v>34</v>
          </cell>
          <cell r="I564" t="str">
            <v>07</v>
          </cell>
          <cell r="J564" t="str">
            <v>L</v>
          </cell>
          <cell r="K564">
            <v>27</v>
          </cell>
          <cell r="L564">
            <v>135</v>
          </cell>
        </row>
        <row r="565">
          <cell r="A565">
            <v>3421</v>
          </cell>
          <cell r="B565">
            <v>36736</v>
          </cell>
          <cell r="C565" t="str">
            <v>9009-528</v>
          </cell>
          <cell r="D565" t="str">
            <v>SOLENOID</v>
          </cell>
          <cell r="E565" t="str">
            <v>F10</v>
          </cell>
          <cell r="G565">
            <v>4</v>
          </cell>
          <cell r="H565">
            <v>34</v>
          </cell>
          <cell r="I565" t="str">
            <v>07</v>
          </cell>
          <cell r="J565" t="str">
            <v>L</v>
          </cell>
          <cell r="K565">
            <v>27</v>
          </cell>
          <cell r="L565">
            <v>108</v>
          </cell>
        </row>
        <row r="566">
          <cell r="A566">
            <v>3703</v>
          </cell>
          <cell r="B566">
            <v>36724</v>
          </cell>
          <cell r="C566" t="str">
            <v>9101-248</v>
          </cell>
          <cell r="D566" t="str">
            <v>SLEEVE</v>
          </cell>
          <cell r="E566" t="str">
            <v>F07</v>
          </cell>
          <cell r="G566">
            <v>2</v>
          </cell>
          <cell r="H566">
            <v>34</v>
          </cell>
          <cell r="I566" t="str">
            <v>07</v>
          </cell>
          <cell r="J566" t="str">
            <v>L</v>
          </cell>
          <cell r="K566">
            <v>73</v>
          </cell>
          <cell r="L566">
            <v>146</v>
          </cell>
        </row>
        <row r="567">
          <cell r="A567">
            <v>3052</v>
          </cell>
          <cell r="B567">
            <v>36696</v>
          </cell>
          <cell r="C567" t="str">
            <v>9103-849</v>
          </cell>
          <cell r="D567" t="str">
            <v>TP LINER</v>
          </cell>
          <cell r="E567" t="str">
            <v>F16</v>
          </cell>
          <cell r="G567">
            <v>11</v>
          </cell>
          <cell r="H567">
            <v>34</v>
          </cell>
          <cell r="I567" t="str">
            <v>07</v>
          </cell>
          <cell r="J567" t="str">
            <v>L</v>
          </cell>
          <cell r="K567">
            <v>20</v>
          </cell>
          <cell r="L567">
            <v>220</v>
          </cell>
        </row>
        <row r="568">
          <cell r="A568">
            <v>3701</v>
          </cell>
          <cell r="B568">
            <v>36724</v>
          </cell>
          <cell r="C568" t="str">
            <v>9104-604</v>
          </cell>
          <cell r="D568" t="str">
            <v>ROTOR [62</v>
          </cell>
          <cell r="E568" t="str">
            <v>F17</v>
          </cell>
          <cell r="G568">
            <v>18</v>
          </cell>
          <cell r="H568">
            <v>34</v>
          </cell>
          <cell r="I568" t="str">
            <v>07</v>
          </cell>
          <cell r="J568" t="str">
            <v>I</v>
          </cell>
          <cell r="K568">
            <v>816.41</v>
          </cell>
          <cell r="L568">
            <v>14695.38</v>
          </cell>
        </row>
        <row r="569">
          <cell r="A569">
            <v>3706</v>
          </cell>
          <cell r="B569">
            <v>36726</v>
          </cell>
          <cell r="C569" t="str">
            <v>9104-604</v>
          </cell>
          <cell r="D569" t="str">
            <v>ROTOR [62</v>
          </cell>
          <cell r="E569" t="str">
            <v>F17</v>
          </cell>
          <cell r="G569">
            <v>3</v>
          </cell>
          <cell r="H569">
            <v>34</v>
          </cell>
          <cell r="I569" t="str">
            <v>07</v>
          </cell>
          <cell r="J569" t="str">
            <v>I</v>
          </cell>
          <cell r="K569">
            <v>816.41</v>
          </cell>
          <cell r="L569">
            <v>2449.23</v>
          </cell>
        </row>
        <row r="570">
          <cell r="A570">
            <v>3412</v>
          </cell>
          <cell r="B570">
            <v>36711</v>
          </cell>
          <cell r="C570" t="str">
            <v>9108-073A</v>
          </cell>
          <cell r="D570" t="str">
            <v>SOLENOID</v>
          </cell>
          <cell r="E570" t="str">
            <v>F04</v>
          </cell>
          <cell r="G570">
            <v>78</v>
          </cell>
          <cell r="H570">
            <v>34</v>
          </cell>
          <cell r="I570" t="str">
            <v>07</v>
          </cell>
          <cell r="J570" t="str">
            <v>L</v>
          </cell>
          <cell r="K570">
            <v>133</v>
          </cell>
          <cell r="L570">
            <v>10374</v>
          </cell>
        </row>
        <row r="571">
          <cell r="A571">
            <v>3418</v>
          </cell>
          <cell r="B571">
            <v>36724</v>
          </cell>
          <cell r="C571" t="str">
            <v>9108-073A</v>
          </cell>
          <cell r="D571" t="str">
            <v>SOLENOID</v>
          </cell>
          <cell r="E571" t="str">
            <v>F10</v>
          </cell>
          <cell r="G571">
            <v>41</v>
          </cell>
          <cell r="H571">
            <v>34</v>
          </cell>
          <cell r="I571" t="str">
            <v>07</v>
          </cell>
          <cell r="J571" t="str">
            <v>L</v>
          </cell>
          <cell r="K571">
            <v>133</v>
          </cell>
          <cell r="L571">
            <v>5453</v>
          </cell>
        </row>
        <row r="572">
          <cell r="A572">
            <v>3418</v>
          </cell>
          <cell r="B572">
            <v>36724</v>
          </cell>
          <cell r="C572" t="str">
            <v>9108-073A</v>
          </cell>
          <cell r="D572" t="str">
            <v>SOLENOID</v>
          </cell>
          <cell r="E572" t="str">
            <v>F10</v>
          </cell>
          <cell r="G572">
            <v>76</v>
          </cell>
          <cell r="H572">
            <v>34</v>
          </cell>
          <cell r="I572" t="str">
            <v>07</v>
          </cell>
          <cell r="J572" t="str">
            <v>L</v>
          </cell>
          <cell r="K572">
            <v>133</v>
          </cell>
          <cell r="L572">
            <v>10108</v>
          </cell>
        </row>
        <row r="573">
          <cell r="A573">
            <v>3421</v>
          </cell>
          <cell r="B573">
            <v>36736</v>
          </cell>
          <cell r="C573" t="str">
            <v>9108-073A</v>
          </cell>
          <cell r="D573" t="str">
            <v>SOLENOID</v>
          </cell>
          <cell r="E573" t="str">
            <v>F10</v>
          </cell>
          <cell r="G573">
            <v>67</v>
          </cell>
          <cell r="H573">
            <v>34</v>
          </cell>
          <cell r="I573" t="str">
            <v>07</v>
          </cell>
          <cell r="J573" t="str">
            <v>L</v>
          </cell>
          <cell r="K573">
            <v>133</v>
          </cell>
          <cell r="L573">
            <v>8911</v>
          </cell>
        </row>
        <row r="574">
          <cell r="A574">
            <v>511</v>
          </cell>
          <cell r="B574">
            <v>36759</v>
          </cell>
          <cell r="C574" t="str">
            <v>9183-017</v>
          </cell>
          <cell r="D574" t="str">
            <v>SUPPORT V</v>
          </cell>
          <cell r="E574" t="str">
            <v>F05</v>
          </cell>
          <cell r="G574">
            <v>2</v>
          </cell>
          <cell r="H574">
            <v>34</v>
          </cell>
          <cell r="I574" t="str">
            <v>07</v>
          </cell>
          <cell r="J574" t="str">
            <v>L</v>
          </cell>
          <cell r="K574">
            <v>9.48</v>
          </cell>
          <cell r="L574">
            <v>18.96</v>
          </cell>
        </row>
        <row r="575">
          <cell r="A575">
            <v>506</v>
          </cell>
          <cell r="B575">
            <v>36745</v>
          </cell>
          <cell r="C575" t="str">
            <v>9183-107</v>
          </cell>
          <cell r="D575" t="str">
            <v>TWIN FILT</v>
          </cell>
          <cell r="E575" t="str">
            <v>F05</v>
          </cell>
          <cell r="G575">
            <v>5</v>
          </cell>
          <cell r="H575">
            <v>34</v>
          </cell>
          <cell r="I575" t="str">
            <v>07</v>
          </cell>
          <cell r="J575" t="str">
            <v>L</v>
          </cell>
          <cell r="K575">
            <v>64</v>
          </cell>
          <cell r="L575">
            <v>320</v>
          </cell>
        </row>
        <row r="576">
          <cell r="A576">
            <v>511</v>
          </cell>
          <cell r="B576">
            <v>36759</v>
          </cell>
          <cell r="C576" t="str">
            <v>9183-107</v>
          </cell>
          <cell r="D576" t="str">
            <v>TWIN FILT</v>
          </cell>
          <cell r="E576" t="str">
            <v>F05</v>
          </cell>
          <cell r="G576">
            <v>14</v>
          </cell>
          <cell r="H576">
            <v>34</v>
          </cell>
          <cell r="I576" t="str">
            <v>07</v>
          </cell>
          <cell r="J576" t="str">
            <v>L</v>
          </cell>
          <cell r="K576">
            <v>64</v>
          </cell>
          <cell r="L576">
            <v>896</v>
          </cell>
        </row>
        <row r="577">
          <cell r="A577">
            <v>2128</v>
          </cell>
          <cell r="B577">
            <v>36628</v>
          </cell>
          <cell r="C577" t="str">
            <v>9183-107</v>
          </cell>
          <cell r="D577" t="str">
            <v>TWIN FILT</v>
          </cell>
          <cell r="E577" t="str">
            <v>F05</v>
          </cell>
          <cell r="G577">
            <v>5</v>
          </cell>
          <cell r="H577">
            <v>34</v>
          </cell>
          <cell r="I577" t="str">
            <v>07</v>
          </cell>
          <cell r="J577" t="str">
            <v>L</v>
          </cell>
          <cell r="K577">
            <v>64</v>
          </cell>
          <cell r="L577">
            <v>320</v>
          </cell>
        </row>
        <row r="578">
          <cell r="A578">
            <v>2192</v>
          </cell>
          <cell r="B578">
            <v>36711</v>
          </cell>
          <cell r="C578" t="str">
            <v>9183-107</v>
          </cell>
          <cell r="D578" t="str">
            <v>TWIN FILT</v>
          </cell>
          <cell r="E578" t="str">
            <v>F05</v>
          </cell>
          <cell r="G578">
            <v>10</v>
          </cell>
          <cell r="H578">
            <v>34</v>
          </cell>
          <cell r="I578" t="str">
            <v>07</v>
          </cell>
          <cell r="J578" t="str">
            <v>L</v>
          </cell>
          <cell r="K578">
            <v>64</v>
          </cell>
          <cell r="L578">
            <v>640</v>
          </cell>
        </row>
        <row r="579">
          <cell r="A579">
            <v>2359</v>
          </cell>
          <cell r="B579">
            <v>36539</v>
          </cell>
          <cell r="C579" t="str">
            <v>9183-107</v>
          </cell>
          <cell r="D579" t="str">
            <v>TWIN FILT</v>
          </cell>
          <cell r="E579" t="str">
            <v>F05</v>
          </cell>
          <cell r="G579">
            <v>6</v>
          </cell>
          <cell r="H579">
            <v>34</v>
          </cell>
          <cell r="I579" t="str">
            <v>07</v>
          </cell>
          <cell r="J579" t="str">
            <v>L</v>
          </cell>
          <cell r="K579">
            <v>64</v>
          </cell>
          <cell r="L579">
            <v>384</v>
          </cell>
        </row>
        <row r="580">
          <cell r="A580">
            <v>506</v>
          </cell>
          <cell r="B580">
            <v>36745</v>
          </cell>
          <cell r="C580" t="str">
            <v>9183-119</v>
          </cell>
          <cell r="D580" t="str">
            <v>TWIN FILT</v>
          </cell>
          <cell r="E580" t="str">
            <v>F05</v>
          </cell>
          <cell r="G580">
            <v>5</v>
          </cell>
          <cell r="H580">
            <v>34</v>
          </cell>
          <cell r="I580" t="str">
            <v>07</v>
          </cell>
          <cell r="J580" t="str">
            <v>L</v>
          </cell>
          <cell r="K580">
            <v>64</v>
          </cell>
          <cell r="L580">
            <v>320</v>
          </cell>
        </row>
        <row r="581">
          <cell r="A581">
            <v>2127</v>
          </cell>
          <cell r="B581">
            <v>36603</v>
          </cell>
          <cell r="C581" t="str">
            <v>9183-119</v>
          </cell>
          <cell r="D581" t="str">
            <v>TWIN FILT</v>
          </cell>
          <cell r="E581" t="str">
            <v>F05</v>
          </cell>
          <cell r="G581">
            <v>6</v>
          </cell>
          <cell r="H581">
            <v>34</v>
          </cell>
          <cell r="I581" t="str">
            <v>07</v>
          </cell>
          <cell r="J581" t="str">
            <v>L</v>
          </cell>
          <cell r="K581">
            <v>64</v>
          </cell>
          <cell r="L581">
            <v>384</v>
          </cell>
        </row>
        <row r="582">
          <cell r="A582">
            <v>2359</v>
          </cell>
          <cell r="B582">
            <v>36539</v>
          </cell>
          <cell r="C582" t="str">
            <v>9183-119</v>
          </cell>
          <cell r="D582" t="str">
            <v>TWIN FILT</v>
          </cell>
          <cell r="E582" t="str">
            <v>F05</v>
          </cell>
          <cell r="G582">
            <v>6</v>
          </cell>
          <cell r="H582">
            <v>34</v>
          </cell>
          <cell r="I582" t="str">
            <v>07</v>
          </cell>
          <cell r="J582" t="str">
            <v>L</v>
          </cell>
          <cell r="K582">
            <v>64</v>
          </cell>
          <cell r="L582">
            <v>384</v>
          </cell>
        </row>
        <row r="583">
          <cell r="A583">
            <v>2365</v>
          </cell>
          <cell r="B583">
            <v>36548</v>
          </cell>
          <cell r="C583" t="str">
            <v>9183-119</v>
          </cell>
          <cell r="D583" t="str">
            <v>TWIN FILT</v>
          </cell>
          <cell r="E583" t="str">
            <v>F05</v>
          </cell>
          <cell r="G583">
            <v>1</v>
          </cell>
          <cell r="H583">
            <v>34</v>
          </cell>
          <cell r="I583" t="str">
            <v>07</v>
          </cell>
          <cell r="J583" t="str">
            <v>L</v>
          </cell>
          <cell r="K583">
            <v>64</v>
          </cell>
          <cell r="L583">
            <v>64</v>
          </cell>
        </row>
        <row r="584">
          <cell r="A584">
            <v>2359</v>
          </cell>
          <cell r="B584">
            <v>36539</v>
          </cell>
          <cell r="C584" t="str">
            <v>9183-120</v>
          </cell>
          <cell r="D584" t="str">
            <v>HAND PRIM</v>
          </cell>
          <cell r="E584" t="str">
            <v>F05</v>
          </cell>
          <cell r="G584">
            <v>5</v>
          </cell>
          <cell r="H584">
            <v>34</v>
          </cell>
          <cell r="I584" t="str">
            <v>07</v>
          </cell>
          <cell r="J584" t="str">
            <v>L</v>
          </cell>
          <cell r="K584">
            <v>67.5</v>
          </cell>
          <cell r="L584">
            <v>337.5</v>
          </cell>
        </row>
        <row r="585">
          <cell r="A585">
            <v>2364</v>
          </cell>
          <cell r="B585">
            <v>36549</v>
          </cell>
          <cell r="C585" t="str">
            <v>9183-120</v>
          </cell>
          <cell r="D585" t="str">
            <v>HAND PRIM</v>
          </cell>
          <cell r="E585" t="str">
            <v>F05</v>
          </cell>
          <cell r="G585">
            <v>6</v>
          </cell>
          <cell r="H585">
            <v>34</v>
          </cell>
          <cell r="I585" t="str">
            <v>07</v>
          </cell>
          <cell r="J585" t="str">
            <v>L</v>
          </cell>
          <cell r="K585">
            <v>67.5</v>
          </cell>
          <cell r="L585">
            <v>405</v>
          </cell>
        </row>
        <row r="586">
          <cell r="A586">
            <v>501</v>
          </cell>
          <cell r="B586">
            <v>36739</v>
          </cell>
          <cell r="C586" t="str">
            <v>DP2A</v>
          </cell>
          <cell r="D586" t="str">
            <v>P2A FILTE</v>
          </cell>
          <cell r="E586" t="str">
            <v>F05</v>
          </cell>
          <cell r="G586">
            <v>7</v>
          </cell>
          <cell r="H586">
            <v>34</v>
          </cell>
          <cell r="I586" t="str">
            <v>07</v>
          </cell>
          <cell r="J586" t="str">
            <v>I</v>
          </cell>
          <cell r="K586">
            <v>130</v>
          </cell>
          <cell r="L586">
            <v>910</v>
          </cell>
        </row>
        <row r="587">
          <cell r="A587">
            <v>505</v>
          </cell>
          <cell r="B587">
            <v>36745</v>
          </cell>
          <cell r="C587" t="str">
            <v>DP2A</v>
          </cell>
          <cell r="D587" t="str">
            <v>P2A FILTE</v>
          </cell>
          <cell r="E587" t="str">
            <v>F05</v>
          </cell>
          <cell r="G587">
            <v>11</v>
          </cell>
          <cell r="H587">
            <v>34</v>
          </cell>
          <cell r="I587" t="str">
            <v>07</v>
          </cell>
          <cell r="J587" t="str">
            <v>I</v>
          </cell>
          <cell r="K587">
            <v>130</v>
          </cell>
          <cell r="L587">
            <v>1430</v>
          </cell>
        </row>
        <row r="588">
          <cell r="A588">
            <v>507</v>
          </cell>
          <cell r="B588">
            <v>36747</v>
          </cell>
          <cell r="C588" t="str">
            <v>DP2A</v>
          </cell>
          <cell r="D588" t="str">
            <v>P2A FILTE</v>
          </cell>
          <cell r="E588" t="str">
            <v>F05</v>
          </cell>
          <cell r="G588">
            <v>2</v>
          </cell>
          <cell r="H588">
            <v>34</v>
          </cell>
          <cell r="I588" t="str">
            <v>07</v>
          </cell>
          <cell r="J588" t="str">
            <v>I</v>
          </cell>
          <cell r="K588">
            <v>130</v>
          </cell>
          <cell r="L588">
            <v>260</v>
          </cell>
        </row>
        <row r="589">
          <cell r="A589">
            <v>513</v>
          </cell>
          <cell r="B589">
            <v>36759</v>
          </cell>
          <cell r="C589" t="str">
            <v>DP2A</v>
          </cell>
          <cell r="D589" t="str">
            <v>P2A FILTE</v>
          </cell>
          <cell r="E589" t="str">
            <v>F05</v>
          </cell>
          <cell r="G589">
            <v>12</v>
          </cell>
          <cell r="H589">
            <v>34</v>
          </cell>
          <cell r="I589" t="str">
            <v>07</v>
          </cell>
          <cell r="J589" t="str">
            <v>I</v>
          </cell>
          <cell r="K589">
            <v>130</v>
          </cell>
          <cell r="L589">
            <v>1560</v>
          </cell>
        </row>
        <row r="590">
          <cell r="A590">
            <v>2126</v>
          </cell>
          <cell r="B590">
            <v>36603</v>
          </cell>
          <cell r="C590" t="str">
            <v>DP2A</v>
          </cell>
          <cell r="D590" t="str">
            <v>P2A FILTE</v>
          </cell>
          <cell r="E590" t="str">
            <v>F05</v>
          </cell>
          <cell r="G590">
            <v>39</v>
          </cell>
          <cell r="H590">
            <v>34</v>
          </cell>
          <cell r="I590" t="str">
            <v>07</v>
          </cell>
          <cell r="J590" t="str">
            <v>I</v>
          </cell>
          <cell r="K590">
            <v>130</v>
          </cell>
          <cell r="L590">
            <v>5070</v>
          </cell>
        </row>
        <row r="591">
          <cell r="A591">
            <v>2194</v>
          </cell>
          <cell r="B591">
            <v>36719</v>
          </cell>
          <cell r="C591" t="str">
            <v>DP2A</v>
          </cell>
          <cell r="D591" t="str">
            <v>P2A FILTE</v>
          </cell>
          <cell r="E591" t="str">
            <v>F05</v>
          </cell>
          <cell r="G591">
            <v>10</v>
          </cell>
          <cell r="H591">
            <v>34</v>
          </cell>
          <cell r="I591" t="str">
            <v>07</v>
          </cell>
          <cell r="J591" t="str">
            <v>L</v>
          </cell>
          <cell r="K591">
            <v>130</v>
          </cell>
          <cell r="L591">
            <v>1300</v>
          </cell>
        </row>
        <row r="592">
          <cell r="A592">
            <v>2197</v>
          </cell>
          <cell r="B592">
            <v>36721</v>
          </cell>
          <cell r="C592" t="str">
            <v>DP2A</v>
          </cell>
          <cell r="D592" t="str">
            <v>P2A FILTE</v>
          </cell>
          <cell r="E592" t="str">
            <v>F05</v>
          </cell>
          <cell r="G592">
            <v>8</v>
          </cell>
          <cell r="H592">
            <v>34</v>
          </cell>
          <cell r="I592" t="str">
            <v>07</v>
          </cell>
          <cell r="J592" t="str">
            <v>I</v>
          </cell>
          <cell r="K592">
            <v>130</v>
          </cell>
          <cell r="L592">
            <v>1040</v>
          </cell>
        </row>
        <row r="593">
          <cell r="A593">
            <v>2363</v>
          </cell>
          <cell r="B593">
            <v>36542</v>
          </cell>
          <cell r="C593" t="str">
            <v>DP2A</v>
          </cell>
          <cell r="D593" t="str">
            <v>P2A FILTE</v>
          </cell>
          <cell r="E593" t="str">
            <v>F05</v>
          </cell>
          <cell r="G593">
            <v>7</v>
          </cell>
          <cell r="H593">
            <v>34</v>
          </cell>
          <cell r="I593" t="str">
            <v>07</v>
          </cell>
          <cell r="J593" t="str">
            <v>I</v>
          </cell>
          <cell r="K593">
            <v>130</v>
          </cell>
          <cell r="L593">
            <v>910</v>
          </cell>
        </row>
        <row r="594">
          <cell r="A594">
            <v>2385</v>
          </cell>
          <cell r="B594">
            <v>36572</v>
          </cell>
          <cell r="C594" t="str">
            <v>DP2A</v>
          </cell>
          <cell r="D594" t="str">
            <v>P2A FILTE</v>
          </cell>
          <cell r="E594" t="str">
            <v>F05</v>
          </cell>
          <cell r="G594">
            <v>12</v>
          </cell>
          <cell r="H594">
            <v>34</v>
          </cell>
          <cell r="I594" t="str">
            <v>07</v>
          </cell>
          <cell r="J594" t="str">
            <v>I</v>
          </cell>
          <cell r="K594">
            <v>130</v>
          </cell>
          <cell r="L594">
            <v>1560</v>
          </cell>
        </row>
        <row r="595">
          <cell r="A595">
            <v>7</v>
          </cell>
          <cell r="B595">
            <v>36743</v>
          </cell>
          <cell r="C595" t="str">
            <v>9007-194C</v>
          </cell>
          <cell r="D595" t="str">
            <v>SLEEVE GR</v>
          </cell>
          <cell r="E595" t="str">
            <v>F17</v>
          </cell>
          <cell r="G595">
            <v>43</v>
          </cell>
          <cell r="H595">
            <v>33</v>
          </cell>
          <cell r="I595" t="str">
            <v>07</v>
          </cell>
          <cell r="J595" t="str">
            <v>I</v>
          </cell>
          <cell r="K595">
            <v>0.27</v>
          </cell>
          <cell r="L595">
            <v>11.610000000000001</v>
          </cell>
        </row>
        <row r="596">
          <cell r="A596">
            <v>3709</v>
          </cell>
          <cell r="B596">
            <v>36728</v>
          </cell>
          <cell r="C596" t="str">
            <v>9007-194C</v>
          </cell>
          <cell r="D596" t="str">
            <v>SLEEVE GR</v>
          </cell>
          <cell r="E596" t="str">
            <v>F17</v>
          </cell>
          <cell r="G596">
            <v>49</v>
          </cell>
          <cell r="H596">
            <v>33</v>
          </cell>
          <cell r="I596" t="str">
            <v>07</v>
          </cell>
          <cell r="J596" t="str">
            <v>L</v>
          </cell>
          <cell r="K596">
            <v>0.27</v>
          </cell>
          <cell r="L596">
            <v>13.23</v>
          </cell>
        </row>
        <row r="597">
          <cell r="A597">
            <v>3709</v>
          </cell>
          <cell r="B597">
            <v>36728</v>
          </cell>
          <cell r="C597" t="str">
            <v>9007-391</v>
          </cell>
          <cell r="D597" t="str">
            <v>DEL. VALV</v>
          </cell>
          <cell r="E597" t="str">
            <v>F17</v>
          </cell>
          <cell r="G597">
            <v>240</v>
          </cell>
          <cell r="H597">
            <v>33</v>
          </cell>
          <cell r="I597" t="str">
            <v>07</v>
          </cell>
          <cell r="J597" t="str">
            <v>L</v>
          </cell>
          <cell r="K597">
            <v>0.59</v>
          </cell>
          <cell r="L597">
            <v>141.6</v>
          </cell>
        </row>
        <row r="598">
          <cell r="A598">
            <v>7</v>
          </cell>
          <cell r="B598">
            <v>36743</v>
          </cell>
          <cell r="C598" t="str">
            <v>9100-566</v>
          </cell>
          <cell r="D598" t="str">
            <v>ROTOR SUB</v>
          </cell>
          <cell r="E598" t="str">
            <v>F17</v>
          </cell>
          <cell r="G598">
            <v>43</v>
          </cell>
          <cell r="H598">
            <v>33</v>
          </cell>
          <cell r="I598" t="str">
            <v>07</v>
          </cell>
          <cell r="J598" t="str">
            <v>L</v>
          </cell>
          <cell r="K598">
            <v>1370.76</v>
          </cell>
          <cell r="L598">
            <v>58942.68</v>
          </cell>
        </row>
        <row r="599">
          <cell r="A599">
            <v>13</v>
          </cell>
          <cell r="B599">
            <v>36749</v>
          </cell>
          <cell r="C599" t="str">
            <v>9100-566</v>
          </cell>
          <cell r="D599" t="str">
            <v>ROTOR SUB</v>
          </cell>
          <cell r="E599" t="str">
            <v>F17</v>
          </cell>
          <cell r="G599">
            <v>55</v>
          </cell>
          <cell r="H599">
            <v>33</v>
          </cell>
          <cell r="I599" t="str">
            <v>07</v>
          </cell>
          <cell r="J599" t="str">
            <v>L</v>
          </cell>
          <cell r="K599">
            <v>1370.76</v>
          </cell>
          <cell r="L599">
            <v>75391.8</v>
          </cell>
        </row>
        <row r="600">
          <cell r="A600">
            <v>22</v>
          </cell>
          <cell r="B600">
            <v>36761</v>
          </cell>
          <cell r="C600" t="str">
            <v>9100-566</v>
          </cell>
          <cell r="D600" t="str">
            <v>ROTOR SUB</v>
          </cell>
          <cell r="E600" t="str">
            <v>F17</v>
          </cell>
          <cell r="G600">
            <v>107</v>
          </cell>
          <cell r="H600">
            <v>33</v>
          </cell>
          <cell r="I600" t="str">
            <v>07</v>
          </cell>
          <cell r="J600" t="str">
            <v>L</v>
          </cell>
          <cell r="K600">
            <v>1370.76</v>
          </cell>
          <cell r="L600">
            <v>146671.32</v>
          </cell>
        </row>
        <row r="601">
          <cell r="A601">
            <v>3709</v>
          </cell>
          <cell r="B601">
            <v>36728</v>
          </cell>
          <cell r="C601" t="str">
            <v>9100-568</v>
          </cell>
          <cell r="D601" t="str">
            <v>HYD HEAD</v>
          </cell>
          <cell r="E601" t="str">
            <v>F17</v>
          </cell>
          <cell r="G601">
            <v>49</v>
          </cell>
          <cell r="H601">
            <v>33</v>
          </cell>
          <cell r="I601" t="str">
            <v>07</v>
          </cell>
          <cell r="J601" t="str">
            <v>L</v>
          </cell>
          <cell r="K601">
            <v>2.33</v>
          </cell>
          <cell r="L601">
            <v>114.17</v>
          </cell>
        </row>
        <row r="602">
          <cell r="A602">
            <v>7</v>
          </cell>
          <cell r="B602">
            <v>36743</v>
          </cell>
          <cell r="C602" t="str">
            <v>9101-416</v>
          </cell>
          <cell r="D602" t="str">
            <v>ADJUSTMEN</v>
          </cell>
          <cell r="E602" t="str">
            <v>F17</v>
          </cell>
          <cell r="G602">
            <v>43</v>
          </cell>
          <cell r="H602">
            <v>33</v>
          </cell>
          <cell r="I602" t="str">
            <v>07</v>
          </cell>
          <cell r="J602" t="str">
            <v>L</v>
          </cell>
          <cell r="K602">
            <v>20.66</v>
          </cell>
          <cell r="L602">
            <v>888.38</v>
          </cell>
        </row>
        <row r="603">
          <cell r="A603">
            <v>22</v>
          </cell>
          <cell r="B603">
            <v>36761</v>
          </cell>
          <cell r="C603" t="str">
            <v>9101-416</v>
          </cell>
          <cell r="D603" t="str">
            <v>ADJUSTMEN</v>
          </cell>
          <cell r="E603" t="str">
            <v>F17</v>
          </cell>
          <cell r="G603">
            <v>165</v>
          </cell>
          <cell r="H603">
            <v>33</v>
          </cell>
          <cell r="I603" t="str">
            <v>07</v>
          </cell>
          <cell r="J603" t="str">
            <v>I</v>
          </cell>
          <cell r="K603">
            <v>20.66</v>
          </cell>
          <cell r="L603">
            <v>3408.9</v>
          </cell>
        </row>
        <row r="604">
          <cell r="A604">
            <v>3709</v>
          </cell>
          <cell r="B604">
            <v>36728</v>
          </cell>
          <cell r="C604" t="str">
            <v>9101-416</v>
          </cell>
          <cell r="D604" t="str">
            <v>ADJUSTMEN</v>
          </cell>
          <cell r="E604" t="str">
            <v>F17</v>
          </cell>
          <cell r="G604">
            <v>49</v>
          </cell>
          <cell r="H604">
            <v>33</v>
          </cell>
          <cell r="I604" t="str">
            <v>07</v>
          </cell>
          <cell r="J604" t="str">
            <v>L</v>
          </cell>
          <cell r="K604">
            <v>20.66</v>
          </cell>
          <cell r="L604">
            <v>1012.34</v>
          </cell>
        </row>
        <row r="605">
          <cell r="A605">
            <v>22</v>
          </cell>
          <cell r="B605">
            <v>36761</v>
          </cell>
          <cell r="C605" t="str">
            <v>9101-587</v>
          </cell>
          <cell r="D605" t="str">
            <v>CAM RING</v>
          </cell>
          <cell r="E605" t="str">
            <v>F17</v>
          </cell>
          <cell r="G605">
            <v>131</v>
          </cell>
          <cell r="H605">
            <v>33</v>
          </cell>
          <cell r="I605" t="str">
            <v>07</v>
          </cell>
          <cell r="J605" t="str">
            <v>L</v>
          </cell>
          <cell r="K605">
            <v>789.55</v>
          </cell>
          <cell r="L605">
            <v>103431.04999999999</v>
          </cell>
        </row>
        <row r="606">
          <cell r="A606">
            <v>3709</v>
          </cell>
          <cell r="B606">
            <v>36728</v>
          </cell>
          <cell r="C606" t="str">
            <v>9101-587</v>
          </cell>
          <cell r="D606" t="str">
            <v>CAM RING</v>
          </cell>
          <cell r="E606" t="str">
            <v>F17</v>
          </cell>
          <cell r="G606">
            <v>47</v>
          </cell>
          <cell r="H606">
            <v>33</v>
          </cell>
          <cell r="I606" t="str">
            <v>07</v>
          </cell>
          <cell r="J606" t="str">
            <v>L</v>
          </cell>
          <cell r="K606">
            <v>789.55</v>
          </cell>
          <cell r="L606">
            <v>37108.85</v>
          </cell>
        </row>
        <row r="607">
          <cell r="A607">
            <v>7</v>
          </cell>
          <cell r="B607">
            <v>36743</v>
          </cell>
          <cell r="C607" t="str">
            <v>9102-916</v>
          </cell>
          <cell r="D607" t="str">
            <v>DELRIN PL</v>
          </cell>
          <cell r="E607" t="str">
            <v>F17</v>
          </cell>
          <cell r="G607">
            <v>172</v>
          </cell>
          <cell r="H607">
            <v>33</v>
          </cell>
          <cell r="I607" t="str">
            <v>07</v>
          </cell>
          <cell r="J607" t="str">
            <v>L</v>
          </cell>
          <cell r="K607">
            <v>0.59</v>
          </cell>
          <cell r="L607">
            <v>101.47999999999999</v>
          </cell>
        </row>
        <row r="608">
          <cell r="A608">
            <v>3709</v>
          </cell>
          <cell r="B608">
            <v>36728</v>
          </cell>
          <cell r="C608" t="str">
            <v>9102-916</v>
          </cell>
          <cell r="D608" t="str">
            <v>DELRIN PL</v>
          </cell>
          <cell r="E608" t="str">
            <v>F17</v>
          </cell>
          <cell r="G608">
            <v>200</v>
          </cell>
          <cell r="H608">
            <v>33</v>
          </cell>
          <cell r="I608" t="str">
            <v>07</v>
          </cell>
          <cell r="J608" t="str">
            <v>L</v>
          </cell>
          <cell r="K608">
            <v>0.59</v>
          </cell>
          <cell r="L608">
            <v>118</v>
          </cell>
        </row>
        <row r="609">
          <cell r="A609">
            <v>4638</v>
          </cell>
          <cell r="B609">
            <v>36733</v>
          </cell>
          <cell r="C609" t="str">
            <v>9103-739B</v>
          </cell>
          <cell r="E609" t="str">
            <v>F02</v>
          </cell>
          <cell r="G609">
            <v>6</v>
          </cell>
          <cell r="H609">
            <v>33</v>
          </cell>
          <cell r="I609" t="str">
            <v>07</v>
          </cell>
          <cell r="J609" t="str">
            <v>L</v>
          </cell>
          <cell r="K609">
            <v>0</v>
          </cell>
          <cell r="L609">
            <v>0</v>
          </cell>
        </row>
        <row r="610">
          <cell r="A610">
            <v>206</v>
          </cell>
          <cell r="B610">
            <v>36742</v>
          </cell>
          <cell r="C610" t="str">
            <v>9103-831F</v>
          </cell>
          <cell r="D610" t="str">
            <v>PUMP HOUS</v>
          </cell>
          <cell r="E610" t="str">
            <v>F02</v>
          </cell>
          <cell r="G610">
            <v>10</v>
          </cell>
          <cell r="H610">
            <v>33</v>
          </cell>
          <cell r="I610" t="str">
            <v>07</v>
          </cell>
          <cell r="J610" t="str">
            <v>I</v>
          </cell>
          <cell r="K610">
            <v>203</v>
          </cell>
          <cell r="L610">
            <v>2030</v>
          </cell>
        </row>
        <row r="611">
          <cell r="A611">
            <v>222</v>
          </cell>
          <cell r="B611">
            <v>36748</v>
          </cell>
          <cell r="C611" t="str">
            <v>9103-831F</v>
          </cell>
          <cell r="D611" t="str">
            <v>PUMP HOUS</v>
          </cell>
          <cell r="E611" t="str">
            <v>F02</v>
          </cell>
          <cell r="G611">
            <v>65</v>
          </cell>
          <cell r="H611">
            <v>33</v>
          </cell>
          <cell r="I611" t="str">
            <v>07</v>
          </cell>
          <cell r="J611" t="str">
            <v>L</v>
          </cell>
          <cell r="K611">
            <v>203</v>
          </cell>
          <cell r="L611">
            <v>13195</v>
          </cell>
        </row>
        <row r="612">
          <cell r="A612">
            <v>227</v>
          </cell>
          <cell r="B612">
            <v>36755</v>
          </cell>
          <cell r="C612" t="str">
            <v>9103-831F</v>
          </cell>
          <cell r="D612" t="str">
            <v>PUMP HOUS</v>
          </cell>
          <cell r="E612" t="str">
            <v>F02</v>
          </cell>
          <cell r="G612">
            <v>33</v>
          </cell>
          <cell r="H612">
            <v>33</v>
          </cell>
          <cell r="I612" t="str">
            <v>07</v>
          </cell>
          <cell r="J612" t="str">
            <v>I</v>
          </cell>
          <cell r="K612">
            <v>203</v>
          </cell>
          <cell r="L612">
            <v>6699</v>
          </cell>
        </row>
        <row r="613">
          <cell r="A613">
            <v>4647</v>
          </cell>
          <cell r="B613">
            <v>36736</v>
          </cell>
          <cell r="C613" t="str">
            <v>9103-831F</v>
          </cell>
          <cell r="D613" t="str">
            <v>PUMP HOUS</v>
          </cell>
          <cell r="E613" t="str">
            <v>F02</v>
          </cell>
          <cell r="G613">
            <v>24</v>
          </cell>
          <cell r="H613">
            <v>33</v>
          </cell>
          <cell r="I613" t="str">
            <v>07</v>
          </cell>
          <cell r="J613" t="str">
            <v>L</v>
          </cell>
          <cell r="K613">
            <v>203</v>
          </cell>
          <cell r="L613">
            <v>4872</v>
          </cell>
        </row>
        <row r="614">
          <cell r="A614">
            <v>4652</v>
          </cell>
          <cell r="B614">
            <v>36738</v>
          </cell>
          <cell r="C614" t="str">
            <v>9103-831F</v>
          </cell>
          <cell r="D614" t="str">
            <v>PUMP HOUS</v>
          </cell>
          <cell r="E614" t="str">
            <v>F02</v>
          </cell>
          <cell r="G614">
            <v>1</v>
          </cell>
          <cell r="H614">
            <v>33</v>
          </cell>
          <cell r="I614" t="str">
            <v>07</v>
          </cell>
          <cell r="J614" t="str">
            <v>L</v>
          </cell>
          <cell r="K614">
            <v>203</v>
          </cell>
          <cell r="L614">
            <v>203</v>
          </cell>
        </row>
        <row r="615">
          <cell r="A615">
            <v>4656</v>
          </cell>
          <cell r="B615">
            <v>36738</v>
          </cell>
          <cell r="C615" t="str">
            <v>9103-831F</v>
          </cell>
          <cell r="D615" t="str">
            <v>PUMP HOUS</v>
          </cell>
          <cell r="E615" t="str">
            <v>F02</v>
          </cell>
          <cell r="G615">
            <v>2</v>
          </cell>
          <cell r="H615">
            <v>33</v>
          </cell>
          <cell r="I615" t="str">
            <v>07</v>
          </cell>
          <cell r="J615" t="str">
            <v>I</v>
          </cell>
          <cell r="K615">
            <v>203</v>
          </cell>
          <cell r="L615">
            <v>406</v>
          </cell>
        </row>
        <row r="616">
          <cell r="A616">
            <v>9</v>
          </cell>
          <cell r="B616">
            <v>36745</v>
          </cell>
          <cell r="C616" t="str">
            <v>9104-604C</v>
          </cell>
          <cell r="D616" t="str">
            <v>SUB ASSY</v>
          </cell>
          <cell r="E616" t="str">
            <v>F17</v>
          </cell>
          <cell r="G616">
            <v>2</v>
          </cell>
          <cell r="H616">
            <v>33</v>
          </cell>
          <cell r="I616" t="str">
            <v>07</v>
          </cell>
          <cell r="J616" t="str">
            <v>I</v>
          </cell>
          <cell r="K616">
            <v>898.92</v>
          </cell>
          <cell r="L616">
            <v>1797.84</v>
          </cell>
        </row>
        <row r="617">
          <cell r="A617">
            <v>3143</v>
          </cell>
          <cell r="B617">
            <v>36599</v>
          </cell>
          <cell r="C617" t="str">
            <v>9103-823M</v>
          </cell>
          <cell r="D617" t="str">
            <v>MACHINED</v>
          </cell>
          <cell r="E617" t="str">
            <v>F02</v>
          </cell>
          <cell r="G617">
            <v>11</v>
          </cell>
          <cell r="H617">
            <v>32</v>
          </cell>
          <cell r="I617" t="str">
            <v>07</v>
          </cell>
          <cell r="J617" t="str">
            <v>L</v>
          </cell>
          <cell r="K617">
            <v>203</v>
          </cell>
          <cell r="L617">
            <v>2233</v>
          </cell>
        </row>
        <row r="618">
          <cell r="A618">
            <v>3144</v>
          </cell>
          <cell r="B618">
            <v>36599</v>
          </cell>
          <cell r="C618" t="str">
            <v>9103-826A</v>
          </cell>
          <cell r="D618" t="str">
            <v>MACHINED</v>
          </cell>
          <cell r="E618" t="str">
            <v>F02</v>
          </cell>
          <cell r="G618">
            <v>4</v>
          </cell>
          <cell r="H618">
            <v>32</v>
          </cell>
          <cell r="I618" t="str">
            <v>07</v>
          </cell>
          <cell r="J618" t="str">
            <v>I</v>
          </cell>
          <cell r="K618">
            <v>203</v>
          </cell>
          <cell r="L618">
            <v>812</v>
          </cell>
        </row>
        <row r="619">
          <cell r="A619">
            <v>3148</v>
          </cell>
          <cell r="B619">
            <v>36603</v>
          </cell>
          <cell r="C619" t="str">
            <v>9190-301</v>
          </cell>
          <cell r="D619" t="str">
            <v>DPC PUMP</v>
          </cell>
          <cell r="E619" t="str">
            <v>F02</v>
          </cell>
          <cell r="G619">
            <v>26</v>
          </cell>
          <cell r="H619">
            <v>32</v>
          </cell>
          <cell r="I619" t="str">
            <v>07</v>
          </cell>
          <cell r="J619" t="str">
            <v>L</v>
          </cell>
          <cell r="K619">
            <v>185.55</v>
          </cell>
          <cell r="L619">
            <v>4824.3</v>
          </cell>
        </row>
        <row r="620">
          <cell r="A620">
            <v>3149</v>
          </cell>
          <cell r="B620">
            <v>36603</v>
          </cell>
          <cell r="C620" t="str">
            <v>9190-301</v>
          </cell>
          <cell r="D620" t="str">
            <v>DPC PUMP</v>
          </cell>
          <cell r="E620" t="str">
            <v>F02</v>
          </cell>
          <cell r="G620">
            <v>8</v>
          </cell>
          <cell r="H620">
            <v>32</v>
          </cell>
          <cell r="I620" t="str">
            <v>07</v>
          </cell>
          <cell r="J620" t="str">
            <v>L</v>
          </cell>
          <cell r="K620">
            <v>185.55</v>
          </cell>
          <cell r="L620">
            <v>1484.4</v>
          </cell>
        </row>
        <row r="621">
          <cell r="A621">
            <v>4722</v>
          </cell>
          <cell r="B621">
            <v>36736</v>
          </cell>
          <cell r="C621" t="str">
            <v>9101-068A</v>
          </cell>
          <cell r="E621" t="str">
            <v>J03</v>
          </cell>
          <cell r="G621">
            <v>1</v>
          </cell>
          <cell r="H621">
            <v>30</v>
          </cell>
          <cell r="I621" t="str">
            <v>07</v>
          </cell>
          <cell r="J621" t="str">
            <v>L</v>
          </cell>
          <cell r="K621">
            <v>9.0299999999999994</v>
          </cell>
          <cell r="L621">
            <v>9.0299999999999994</v>
          </cell>
        </row>
        <row r="622">
          <cell r="A622">
            <v>2446</v>
          </cell>
          <cell r="B622">
            <v>36538</v>
          </cell>
          <cell r="C622" t="str">
            <v>9101-249</v>
          </cell>
          <cell r="D622" t="str">
            <v>BARREL-DP</v>
          </cell>
          <cell r="E622" t="str">
            <v>F06</v>
          </cell>
          <cell r="G622">
            <v>8</v>
          </cell>
          <cell r="H622">
            <v>30</v>
          </cell>
          <cell r="I622" t="str">
            <v>07</v>
          </cell>
          <cell r="J622" t="str">
            <v>L</v>
          </cell>
          <cell r="K622">
            <v>198</v>
          </cell>
          <cell r="L622">
            <v>1584</v>
          </cell>
        </row>
        <row r="623">
          <cell r="A623">
            <v>2195</v>
          </cell>
          <cell r="B623">
            <v>36719</v>
          </cell>
          <cell r="C623" t="str">
            <v>5339-509</v>
          </cell>
          <cell r="D623" t="str">
            <v>CRCA WASH</v>
          </cell>
          <cell r="E623" t="str">
            <v>F05</v>
          </cell>
          <cell r="G623">
            <v>258</v>
          </cell>
          <cell r="H623">
            <v>24</v>
          </cell>
          <cell r="I623" t="str">
            <v>07</v>
          </cell>
          <cell r="J623" t="str">
            <v>L</v>
          </cell>
          <cell r="K623">
            <v>0.04</v>
          </cell>
          <cell r="L623">
            <v>10.32</v>
          </cell>
        </row>
        <row r="624">
          <cell r="A624">
            <v>507</v>
          </cell>
          <cell r="B624">
            <v>36747</v>
          </cell>
          <cell r="C624" t="str">
            <v>7111-296</v>
          </cell>
          <cell r="D624" t="str">
            <v>FILTER EL</v>
          </cell>
          <cell r="E624" t="str">
            <v>F05</v>
          </cell>
          <cell r="G624">
            <v>12</v>
          </cell>
          <cell r="H624">
            <v>24</v>
          </cell>
          <cell r="I624" t="str">
            <v>07</v>
          </cell>
          <cell r="J624" t="str">
            <v>L</v>
          </cell>
          <cell r="K624">
            <v>33</v>
          </cell>
          <cell r="L624">
            <v>396</v>
          </cell>
        </row>
        <row r="625">
          <cell r="A625">
            <v>509</v>
          </cell>
          <cell r="B625">
            <v>36748</v>
          </cell>
          <cell r="C625" t="str">
            <v>7111-296</v>
          </cell>
          <cell r="D625" t="str">
            <v>FILTER EL</v>
          </cell>
          <cell r="E625" t="str">
            <v>F05</v>
          </cell>
          <cell r="G625">
            <v>5</v>
          </cell>
          <cell r="H625">
            <v>24</v>
          </cell>
          <cell r="I625" t="str">
            <v>07</v>
          </cell>
          <cell r="J625" t="str">
            <v>L</v>
          </cell>
          <cell r="K625">
            <v>33</v>
          </cell>
          <cell r="L625">
            <v>165</v>
          </cell>
        </row>
        <row r="626">
          <cell r="A626">
            <v>2158</v>
          </cell>
          <cell r="B626">
            <v>36650</v>
          </cell>
          <cell r="C626" t="str">
            <v>7111-296</v>
          </cell>
          <cell r="D626" t="str">
            <v>FILTER EL</v>
          </cell>
          <cell r="E626" t="str">
            <v>F05</v>
          </cell>
          <cell r="G626">
            <v>3</v>
          </cell>
          <cell r="H626">
            <v>24</v>
          </cell>
          <cell r="I626" t="str">
            <v>07</v>
          </cell>
          <cell r="J626" t="str">
            <v>I</v>
          </cell>
          <cell r="K626">
            <v>33</v>
          </cell>
          <cell r="L626">
            <v>99</v>
          </cell>
        </row>
        <row r="627">
          <cell r="A627">
            <v>2193</v>
          </cell>
          <cell r="B627">
            <v>36711</v>
          </cell>
          <cell r="C627" t="str">
            <v>7111-296</v>
          </cell>
          <cell r="D627" t="str">
            <v>FILTER EL</v>
          </cell>
          <cell r="E627" t="str">
            <v>F05</v>
          </cell>
          <cell r="G627">
            <v>1</v>
          </cell>
          <cell r="H627">
            <v>24</v>
          </cell>
          <cell r="I627" t="str">
            <v>07</v>
          </cell>
          <cell r="J627" t="str">
            <v>I</v>
          </cell>
          <cell r="K627">
            <v>33</v>
          </cell>
          <cell r="L627">
            <v>33</v>
          </cell>
        </row>
        <row r="628">
          <cell r="A628">
            <v>2194</v>
          </cell>
          <cell r="B628">
            <v>36719</v>
          </cell>
          <cell r="C628" t="str">
            <v>7111-296</v>
          </cell>
          <cell r="D628" t="str">
            <v>FILTER EL</v>
          </cell>
          <cell r="E628" t="str">
            <v>F05</v>
          </cell>
          <cell r="G628">
            <v>10</v>
          </cell>
          <cell r="H628">
            <v>24</v>
          </cell>
          <cell r="I628" t="str">
            <v>07</v>
          </cell>
          <cell r="J628" t="str">
            <v>I</v>
          </cell>
          <cell r="K628">
            <v>33</v>
          </cell>
          <cell r="L628">
            <v>330</v>
          </cell>
        </row>
        <row r="629">
          <cell r="A629">
            <v>2195</v>
          </cell>
          <cell r="B629">
            <v>36719</v>
          </cell>
          <cell r="C629" t="str">
            <v>7111-296</v>
          </cell>
          <cell r="D629" t="str">
            <v>FILTER EL</v>
          </cell>
          <cell r="E629" t="str">
            <v>F05</v>
          </cell>
          <cell r="G629">
            <v>2</v>
          </cell>
          <cell r="H629">
            <v>24</v>
          </cell>
          <cell r="I629" t="str">
            <v>07</v>
          </cell>
          <cell r="J629" t="str">
            <v>L</v>
          </cell>
          <cell r="K629">
            <v>33</v>
          </cell>
          <cell r="L629">
            <v>66</v>
          </cell>
        </row>
        <row r="630">
          <cell r="A630">
            <v>2195</v>
          </cell>
          <cell r="B630">
            <v>36719</v>
          </cell>
          <cell r="C630" t="str">
            <v>7111-296</v>
          </cell>
          <cell r="D630" t="str">
            <v>FILTER EL</v>
          </cell>
          <cell r="E630" t="str">
            <v>F05</v>
          </cell>
          <cell r="G630">
            <v>2</v>
          </cell>
          <cell r="H630">
            <v>24</v>
          </cell>
          <cell r="I630" t="str">
            <v>07</v>
          </cell>
          <cell r="J630" t="str">
            <v>I</v>
          </cell>
          <cell r="K630">
            <v>33</v>
          </cell>
          <cell r="L630">
            <v>66</v>
          </cell>
        </row>
        <row r="631">
          <cell r="A631">
            <v>2197</v>
          </cell>
          <cell r="B631">
            <v>36721</v>
          </cell>
          <cell r="C631" t="str">
            <v>7111-296</v>
          </cell>
          <cell r="D631" t="str">
            <v>FILTER EL</v>
          </cell>
          <cell r="E631" t="str">
            <v>F05</v>
          </cell>
          <cell r="G631">
            <v>2</v>
          </cell>
          <cell r="H631">
            <v>24</v>
          </cell>
          <cell r="I631" t="str">
            <v>07</v>
          </cell>
          <cell r="J631" t="str">
            <v>I</v>
          </cell>
          <cell r="K631">
            <v>33</v>
          </cell>
          <cell r="L631">
            <v>66</v>
          </cell>
        </row>
        <row r="632">
          <cell r="A632">
            <v>2385</v>
          </cell>
          <cell r="B632">
            <v>36572</v>
          </cell>
          <cell r="C632" t="str">
            <v>7111-296</v>
          </cell>
          <cell r="D632" t="str">
            <v>FILTER EL</v>
          </cell>
          <cell r="E632" t="str">
            <v>F05</v>
          </cell>
          <cell r="G632">
            <v>10</v>
          </cell>
          <cell r="H632">
            <v>24</v>
          </cell>
          <cell r="I632" t="str">
            <v>07</v>
          </cell>
          <cell r="J632" t="str">
            <v>I</v>
          </cell>
          <cell r="K632">
            <v>33</v>
          </cell>
          <cell r="L632">
            <v>330</v>
          </cell>
        </row>
        <row r="633">
          <cell r="A633">
            <v>3803</v>
          </cell>
          <cell r="B633">
            <v>36728</v>
          </cell>
          <cell r="C633" t="str">
            <v>7111-296</v>
          </cell>
          <cell r="D633" t="str">
            <v>FILTER EL</v>
          </cell>
          <cell r="E633" t="str">
            <v>F07</v>
          </cell>
          <cell r="G633">
            <v>28</v>
          </cell>
          <cell r="H633">
            <v>24</v>
          </cell>
          <cell r="I633" t="str">
            <v>07</v>
          </cell>
          <cell r="J633" t="str">
            <v>L</v>
          </cell>
          <cell r="K633">
            <v>33</v>
          </cell>
          <cell r="L633">
            <v>924</v>
          </cell>
        </row>
        <row r="634">
          <cell r="A634">
            <v>501</v>
          </cell>
          <cell r="B634">
            <v>36739</v>
          </cell>
          <cell r="C634" t="str">
            <v>7111-502</v>
          </cell>
          <cell r="D634" t="str">
            <v>FILTER CA</v>
          </cell>
          <cell r="E634" t="str">
            <v>F05</v>
          </cell>
          <cell r="G634">
            <v>534</v>
          </cell>
          <cell r="H634">
            <v>24</v>
          </cell>
          <cell r="I634" t="str">
            <v>07</v>
          </cell>
          <cell r="J634" t="str">
            <v>I</v>
          </cell>
          <cell r="K634">
            <v>2.67</v>
          </cell>
          <cell r="L634">
            <v>1425.78</v>
          </cell>
        </row>
        <row r="635">
          <cell r="A635">
            <v>501</v>
          </cell>
          <cell r="B635">
            <v>36739</v>
          </cell>
          <cell r="C635" t="str">
            <v>7111-504</v>
          </cell>
          <cell r="D635" t="str">
            <v>FILTER CA</v>
          </cell>
          <cell r="E635" t="str">
            <v>F05</v>
          </cell>
          <cell r="G635">
            <v>106</v>
          </cell>
          <cell r="H635">
            <v>24</v>
          </cell>
          <cell r="I635" t="str">
            <v>07</v>
          </cell>
          <cell r="J635" t="str">
            <v>I</v>
          </cell>
          <cell r="K635">
            <v>11</v>
          </cell>
          <cell r="L635">
            <v>1166</v>
          </cell>
        </row>
        <row r="636">
          <cell r="A636">
            <v>505</v>
          </cell>
          <cell r="B636">
            <v>36745</v>
          </cell>
          <cell r="C636" t="str">
            <v>7111-504</v>
          </cell>
          <cell r="D636" t="str">
            <v>FILTER CA</v>
          </cell>
          <cell r="E636" t="str">
            <v>F05</v>
          </cell>
          <cell r="G636">
            <v>129</v>
          </cell>
          <cell r="H636">
            <v>24</v>
          </cell>
          <cell r="I636" t="str">
            <v>07</v>
          </cell>
          <cell r="J636" t="str">
            <v>I</v>
          </cell>
          <cell r="K636">
            <v>11</v>
          </cell>
          <cell r="L636">
            <v>1419</v>
          </cell>
        </row>
        <row r="637">
          <cell r="A637">
            <v>507</v>
          </cell>
          <cell r="B637">
            <v>36747</v>
          </cell>
          <cell r="C637" t="str">
            <v>7111-504</v>
          </cell>
          <cell r="D637" t="str">
            <v>FILTER CA</v>
          </cell>
          <cell r="E637" t="str">
            <v>F05</v>
          </cell>
          <cell r="G637">
            <v>3</v>
          </cell>
          <cell r="H637">
            <v>24</v>
          </cell>
          <cell r="I637" t="str">
            <v>07</v>
          </cell>
          <cell r="J637" t="str">
            <v>I</v>
          </cell>
          <cell r="K637">
            <v>11</v>
          </cell>
          <cell r="L637">
            <v>33</v>
          </cell>
        </row>
        <row r="638">
          <cell r="A638">
            <v>509</v>
          </cell>
          <cell r="B638">
            <v>36748</v>
          </cell>
          <cell r="C638" t="str">
            <v>7111-504</v>
          </cell>
          <cell r="D638" t="str">
            <v>FILTER CA</v>
          </cell>
          <cell r="E638" t="str">
            <v>F05</v>
          </cell>
          <cell r="G638">
            <v>5</v>
          </cell>
          <cell r="H638">
            <v>24</v>
          </cell>
          <cell r="I638" t="str">
            <v>07</v>
          </cell>
          <cell r="J638" t="str">
            <v>I</v>
          </cell>
          <cell r="K638">
            <v>11</v>
          </cell>
          <cell r="L638">
            <v>55</v>
          </cell>
        </row>
        <row r="639">
          <cell r="A639">
            <v>2126</v>
          </cell>
          <cell r="B639">
            <v>36603</v>
          </cell>
          <cell r="C639" t="str">
            <v>7111-504</v>
          </cell>
          <cell r="D639" t="str">
            <v>FILTER CA</v>
          </cell>
          <cell r="E639" t="str">
            <v>F05</v>
          </cell>
          <cell r="G639">
            <v>11</v>
          </cell>
          <cell r="H639">
            <v>24</v>
          </cell>
          <cell r="I639" t="str">
            <v>07</v>
          </cell>
          <cell r="J639" t="str">
            <v>L</v>
          </cell>
          <cell r="K639">
            <v>11</v>
          </cell>
          <cell r="L639">
            <v>121</v>
          </cell>
        </row>
        <row r="640">
          <cell r="A640">
            <v>2194</v>
          </cell>
          <cell r="B640">
            <v>36719</v>
          </cell>
          <cell r="C640" t="str">
            <v>7111-504</v>
          </cell>
          <cell r="D640" t="str">
            <v>FILTER CA</v>
          </cell>
          <cell r="E640" t="str">
            <v>F05</v>
          </cell>
          <cell r="G640">
            <v>11</v>
          </cell>
          <cell r="H640">
            <v>24</v>
          </cell>
          <cell r="I640" t="str">
            <v>07</v>
          </cell>
          <cell r="J640" t="str">
            <v>I</v>
          </cell>
          <cell r="K640">
            <v>11</v>
          </cell>
          <cell r="L640">
            <v>121</v>
          </cell>
        </row>
        <row r="641">
          <cell r="A641">
            <v>2197</v>
          </cell>
          <cell r="B641">
            <v>36721</v>
          </cell>
          <cell r="C641" t="str">
            <v>7111-504</v>
          </cell>
          <cell r="D641" t="str">
            <v>FILTER CA</v>
          </cell>
          <cell r="E641" t="str">
            <v>F05</v>
          </cell>
          <cell r="G641">
            <v>4</v>
          </cell>
          <cell r="H641">
            <v>24</v>
          </cell>
          <cell r="I641" t="str">
            <v>07</v>
          </cell>
          <cell r="J641" t="str">
            <v>I</v>
          </cell>
          <cell r="K641">
            <v>11</v>
          </cell>
          <cell r="L641">
            <v>44</v>
          </cell>
        </row>
        <row r="642">
          <cell r="A642">
            <v>1854</v>
          </cell>
          <cell r="B642">
            <v>36603</v>
          </cell>
          <cell r="C642" t="str">
            <v>7123-012H</v>
          </cell>
          <cell r="D642" t="str">
            <v>EXCESS FU</v>
          </cell>
          <cell r="E642" t="str">
            <v>J02</v>
          </cell>
          <cell r="G642">
            <v>3</v>
          </cell>
          <cell r="H642">
            <v>24</v>
          </cell>
          <cell r="I642" t="str">
            <v>07</v>
          </cell>
          <cell r="J642" t="str">
            <v>I</v>
          </cell>
          <cell r="K642">
            <v>2</v>
          </cell>
          <cell r="L642">
            <v>6</v>
          </cell>
        </row>
        <row r="643">
          <cell r="A643">
            <v>1865</v>
          </cell>
          <cell r="B643">
            <v>36686</v>
          </cell>
          <cell r="C643" t="str">
            <v>7123-012H</v>
          </cell>
          <cell r="D643" t="str">
            <v>EXCESS FU</v>
          </cell>
          <cell r="E643" t="str">
            <v>J02</v>
          </cell>
          <cell r="G643">
            <v>30</v>
          </cell>
          <cell r="H643">
            <v>24</v>
          </cell>
          <cell r="I643" t="str">
            <v>07</v>
          </cell>
          <cell r="J643" t="str">
            <v>L</v>
          </cell>
          <cell r="K643">
            <v>2</v>
          </cell>
          <cell r="L643">
            <v>60</v>
          </cell>
        </row>
        <row r="644">
          <cell r="A644">
            <v>17</v>
          </cell>
          <cell r="B644">
            <v>36756</v>
          </cell>
          <cell r="C644" t="str">
            <v>7123-012K</v>
          </cell>
          <cell r="D644" t="str">
            <v>PLUNGER</v>
          </cell>
          <cell r="E644" t="str">
            <v>F17</v>
          </cell>
          <cell r="G644">
            <v>40</v>
          </cell>
          <cell r="H644">
            <v>24</v>
          </cell>
          <cell r="I644" t="str">
            <v>07</v>
          </cell>
          <cell r="J644" t="str">
            <v>L</v>
          </cell>
          <cell r="K644">
            <v>2</v>
          </cell>
          <cell r="L644">
            <v>80</v>
          </cell>
        </row>
        <row r="645">
          <cell r="A645">
            <v>17</v>
          </cell>
          <cell r="B645">
            <v>36756</v>
          </cell>
          <cell r="C645" t="str">
            <v>7123-012M</v>
          </cell>
          <cell r="E645" t="str">
            <v>F17</v>
          </cell>
          <cell r="G645">
            <v>22</v>
          </cell>
          <cell r="H645">
            <v>24</v>
          </cell>
          <cell r="I645" t="str">
            <v>07</v>
          </cell>
          <cell r="J645" t="str">
            <v>L</v>
          </cell>
          <cell r="K645">
            <v>2</v>
          </cell>
          <cell r="L645">
            <v>44</v>
          </cell>
        </row>
        <row r="646">
          <cell r="A646">
            <v>3317</v>
          </cell>
          <cell r="B646">
            <v>36666</v>
          </cell>
          <cell r="C646" t="str">
            <v>7160-902</v>
          </cell>
          <cell r="D646" t="str">
            <v>DP 200 BA</v>
          </cell>
          <cell r="E646" t="str">
            <v>F07</v>
          </cell>
          <cell r="G646">
            <v>1</v>
          </cell>
          <cell r="H646">
            <v>24</v>
          </cell>
          <cell r="I646" t="str">
            <v>07</v>
          </cell>
          <cell r="J646" t="str">
            <v>L</v>
          </cell>
          <cell r="K646">
            <v>386.91489000000001</v>
          </cell>
          <cell r="L646">
            <v>386.91489000000001</v>
          </cell>
        </row>
        <row r="647">
          <cell r="A647">
            <v>3365</v>
          </cell>
          <cell r="B647">
            <v>36738</v>
          </cell>
          <cell r="C647" t="str">
            <v>7160-902</v>
          </cell>
          <cell r="D647" t="str">
            <v>DP 200 BA</v>
          </cell>
          <cell r="E647" t="str">
            <v>F04</v>
          </cell>
          <cell r="G647">
            <v>2</v>
          </cell>
          <cell r="H647">
            <v>24</v>
          </cell>
          <cell r="I647" t="str">
            <v>07</v>
          </cell>
          <cell r="J647" t="str">
            <v>L</v>
          </cell>
          <cell r="K647">
            <v>386.91489000000001</v>
          </cell>
          <cell r="L647">
            <v>773.82978000000003</v>
          </cell>
        </row>
        <row r="648">
          <cell r="A648">
            <v>2978</v>
          </cell>
          <cell r="B648">
            <v>36736</v>
          </cell>
          <cell r="C648" t="str">
            <v>7169-377D</v>
          </cell>
          <cell r="D648" t="str">
            <v>LCR NOZZL</v>
          </cell>
          <cell r="E648" t="str">
            <v>F03</v>
          </cell>
          <cell r="G648">
            <v>4</v>
          </cell>
          <cell r="H648">
            <v>24</v>
          </cell>
          <cell r="I648" t="str">
            <v>07</v>
          </cell>
          <cell r="J648" t="str">
            <v>L</v>
          </cell>
          <cell r="K648">
            <v>23</v>
          </cell>
          <cell r="L648">
            <v>92</v>
          </cell>
        </row>
        <row r="649">
          <cell r="A649">
            <v>2910</v>
          </cell>
          <cell r="B649">
            <v>36548</v>
          </cell>
          <cell r="C649" t="str">
            <v>7169-377D</v>
          </cell>
          <cell r="E649" t="str">
            <v>F03</v>
          </cell>
          <cell r="G649">
            <v>30</v>
          </cell>
          <cell r="H649">
            <v>24</v>
          </cell>
          <cell r="I649" t="str">
            <v>07</v>
          </cell>
          <cell r="J649" t="str">
            <v>L</v>
          </cell>
          <cell r="K649">
            <v>0</v>
          </cell>
          <cell r="L649">
            <v>0</v>
          </cell>
        </row>
        <row r="650">
          <cell r="A650">
            <v>2619</v>
          </cell>
          <cell r="B650">
            <v>36543</v>
          </cell>
          <cell r="C650" t="str">
            <v>7169-378</v>
          </cell>
          <cell r="D650" t="str">
            <v>LEAK OF N</v>
          </cell>
          <cell r="E650" t="str">
            <v>J01</v>
          </cell>
          <cell r="G650">
            <v>18</v>
          </cell>
          <cell r="H650">
            <v>24</v>
          </cell>
          <cell r="I650" t="str">
            <v>07</v>
          </cell>
          <cell r="J650" t="str">
            <v>L</v>
          </cell>
          <cell r="K650">
            <v>0.05</v>
          </cell>
          <cell r="L650">
            <v>0.9</v>
          </cell>
        </row>
        <row r="651">
          <cell r="A651">
            <v>1854</v>
          </cell>
          <cell r="B651">
            <v>36603</v>
          </cell>
          <cell r="C651" t="str">
            <v>7169-380</v>
          </cell>
          <cell r="D651" t="str">
            <v>EXCESS FU</v>
          </cell>
          <cell r="E651" t="str">
            <v>J02</v>
          </cell>
          <cell r="G651">
            <v>6</v>
          </cell>
          <cell r="H651">
            <v>24</v>
          </cell>
          <cell r="I651" t="str">
            <v>07</v>
          </cell>
          <cell r="J651" t="str">
            <v>L</v>
          </cell>
          <cell r="K651">
            <v>6</v>
          </cell>
          <cell r="L651">
            <v>36</v>
          </cell>
        </row>
        <row r="652">
          <cell r="A652">
            <v>2195</v>
          </cell>
          <cell r="B652">
            <v>36719</v>
          </cell>
          <cell r="C652" t="str">
            <v>9001-535A</v>
          </cell>
          <cell r="D652" t="str">
            <v>CENTER BO</v>
          </cell>
          <cell r="E652" t="str">
            <v>F05</v>
          </cell>
          <cell r="G652">
            <v>1</v>
          </cell>
          <cell r="H652">
            <v>24</v>
          </cell>
          <cell r="I652" t="str">
            <v>07</v>
          </cell>
          <cell r="J652" t="str">
            <v>L</v>
          </cell>
          <cell r="K652">
            <v>4</v>
          </cell>
          <cell r="L652">
            <v>4</v>
          </cell>
        </row>
        <row r="653">
          <cell r="A653">
            <v>2196</v>
          </cell>
          <cell r="B653">
            <v>36719</v>
          </cell>
          <cell r="C653" t="str">
            <v>9001-742H</v>
          </cell>
          <cell r="D653" t="str">
            <v>FORD FIL.</v>
          </cell>
          <cell r="E653" t="str">
            <v>F05</v>
          </cell>
          <cell r="G653">
            <v>2</v>
          </cell>
          <cell r="H653">
            <v>24</v>
          </cell>
          <cell r="I653" t="str">
            <v>07</v>
          </cell>
          <cell r="J653" t="str">
            <v>I</v>
          </cell>
          <cell r="K653">
            <v>531</v>
          </cell>
          <cell r="L653">
            <v>1062</v>
          </cell>
        </row>
        <row r="654">
          <cell r="A654">
            <v>604</v>
          </cell>
          <cell r="B654">
            <v>36763</v>
          </cell>
          <cell r="C654" t="str">
            <v>9007-179G</v>
          </cell>
          <cell r="E654" t="str">
            <v>F04</v>
          </cell>
          <cell r="G654">
            <v>9</v>
          </cell>
          <cell r="H654">
            <v>24</v>
          </cell>
          <cell r="I654" t="str">
            <v>07</v>
          </cell>
          <cell r="J654" t="str">
            <v>L</v>
          </cell>
          <cell r="K654">
            <v>0</v>
          </cell>
          <cell r="L654">
            <v>0</v>
          </cell>
        </row>
        <row r="655">
          <cell r="A655">
            <v>2195</v>
          </cell>
          <cell r="B655">
            <v>36719</v>
          </cell>
          <cell r="C655" t="str">
            <v>9007-864</v>
          </cell>
          <cell r="D655" t="str">
            <v>BANJO BOL</v>
          </cell>
          <cell r="E655" t="str">
            <v>F05</v>
          </cell>
          <cell r="G655">
            <v>3</v>
          </cell>
          <cell r="H655">
            <v>24</v>
          </cell>
          <cell r="I655" t="str">
            <v>07</v>
          </cell>
          <cell r="J655" t="str">
            <v>L</v>
          </cell>
          <cell r="K655">
            <v>6.9</v>
          </cell>
          <cell r="L655">
            <v>20.700000000000003</v>
          </cell>
        </row>
        <row r="656">
          <cell r="A656">
            <v>2358</v>
          </cell>
          <cell r="B656">
            <v>36539</v>
          </cell>
          <cell r="C656" t="str">
            <v>9007-864</v>
          </cell>
          <cell r="D656" t="str">
            <v>BANJO BOL</v>
          </cell>
          <cell r="E656" t="str">
            <v>F05</v>
          </cell>
          <cell r="G656">
            <v>5</v>
          </cell>
          <cell r="H656">
            <v>24</v>
          </cell>
          <cell r="I656" t="str">
            <v>07</v>
          </cell>
          <cell r="J656" t="str">
            <v>L</v>
          </cell>
          <cell r="K656">
            <v>6.9</v>
          </cell>
          <cell r="L656">
            <v>34.5</v>
          </cell>
        </row>
        <row r="657">
          <cell r="A657">
            <v>3804</v>
          </cell>
          <cell r="B657">
            <v>36728</v>
          </cell>
          <cell r="C657" t="str">
            <v>9007-864</v>
          </cell>
          <cell r="D657" t="str">
            <v>BANJO BOL</v>
          </cell>
          <cell r="E657" t="str">
            <v>F07</v>
          </cell>
          <cell r="G657">
            <v>21</v>
          </cell>
          <cell r="H657">
            <v>24</v>
          </cell>
          <cell r="I657" t="str">
            <v>07</v>
          </cell>
          <cell r="J657" t="str">
            <v>L</v>
          </cell>
          <cell r="K657">
            <v>6.9</v>
          </cell>
          <cell r="L657">
            <v>144.9</v>
          </cell>
        </row>
        <row r="658">
          <cell r="A658">
            <v>3804</v>
          </cell>
          <cell r="B658">
            <v>36728</v>
          </cell>
          <cell r="C658" t="str">
            <v>9007-864A</v>
          </cell>
          <cell r="D658" t="str">
            <v>BANJO BOL</v>
          </cell>
          <cell r="E658" t="str">
            <v>F07</v>
          </cell>
          <cell r="G658">
            <v>5</v>
          </cell>
          <cell r="H658">
            <v>24</v>
          </cell>
          <cell r="I658" t="str">
            <v>07</v>
          </cell>
          <cell r="J658" t="str">
            <v>L</v>
          </cell>
          <cell r="K658">
            <v>8.91</v>
          </cell>
          <cell r="L658">
            <v>44.55</v>
          </cell>
        </row>
        <row r="659">
          <cell r="A659">
            <v>2913</v>
          </cell>
          <cell r="B659">
            <v>36550</v>
          </cell>
          <cell r="C659" t="str">
            <v>9008-520</v>
          </cell>
          <cell r="D659" t="str">
            <v>INJECTOR</v>
          </cell>
          <cell r="E659" t="str">
            <v>F03</v>
          </cell>
          <cell r="G659">
            <v>10</v>
          </cell>
          <cell r="H659">
            <v>24</v>
          </cell>
          <cell r="I659" t="str">
            <v>07</v>
          </cell>
          <cell r="J659" t="str">
            <v>L</v>
          </cell>
          <cell r="K659">
            <v>42</v>
          </cell>
          <cell r="L659">
            <v>420</v>
          </cell>
        </row>
        <row r="660">
          <cell r="A660">
            <v>2972</v>
          </cell>
          <cell r="B660">
            <v>36731</v>
          </cell>
          <cell r="C660" t="str">
            <v>9008-520</v>
          </cell>
          <cell r="D660" t="str">
            <v>INJECTOR</v>
          </cell>
          <cell r="E660" t="str">
            <v>F03</v>
          </cell>
          <cell r="G660">
            <v>28</v>
          </cell>
          <cell r="H660">
            <v>24</v>
          </cell>
          <cell r="I660" t="str">
            <v>07</v>
          </cell>
          <cell r="J660" t="str">
            <v>L</v>
          </cell>
          <cell r="K660">
            <v>42</v>
          </cell>
          <cell r="L660">
            <v>1176</v>
          </cell>
        </row>
        <row r="661">
          <cell r="A661">
            <v>2977</v>
          </cell>
          <cell r="B661">
            <v>36736</v>
          </cell>
          <cell r="C661" t="str">
            <v>9008-520</v>
          </cell>
          <cell r="D661" t="str">
            <v>INJECTOR</v>
          </cell>
          <cell r="E661" t="str">
            <v>F03</v>
          </cell>
          <cell r="G661">
            <v>6</v>
          </cell>
          <cell r="H661">
            <v>24</v>
          </cell>
          <cell r="I661" t="str">
            <v>07</v>
          </cell>
          <cell r="J661" t="str">
            <v>L</v>
          </cell>
          <cell r="K661">
            <v>42</v>
          </cell>
          <cell r="L661">
            <v>252</v>
          </cell>
        </row>
        <row r="662">
          <cell r="A662">
            <v>1845</v>
          </cell>
          <cell r="B662">
            <v>36543</v>
          </cell>
          <cell r="C662" t="str">
            <v>9008-717</v>
          </cell>
          <cell r="D662" t="str">
            <v>AA PISTON</v>
          </cell>
          <cell r="E662" t="str">
            <v>J02</v>
          </cell>
          <cell r="G662">
            <v>1</v>
          </cell>
          <cell r="H662">
            <v>24</v>
          </cell>
          <cell r="I662" t="str">
            <v>07</v>
          </cell>
          <cell r="J662" t="str">
            <v>L</v>
          </cell>
          <cell r="K662">
            <v>6</v>
          </cell>
          <cell r="L662">
            <v>6</v>
          </cell>
        </row>
        <row r="663">
          <cell r="A663">
            <v>2626</v>
          </cell>
          <cell r="B663">
            <v>36567</v>
          </cell>
          <cell r="C663" t="str">
            <v>9008-724</v>
          </cell>
          <cell r="E663" t="str">
            <v>J01</v>
          </cell>
          <cell r="G663">
            <v>1966</v>
          </cell>
          <cell r="H663">
            <v>24</v>
          </cell>
          <cell r="I663" t="str">
            <v>07</v>
          </cell>
          <cell r="J663" t="str">
            <v>L</v>
          </cell>
          <cell r="K663">
            <v>2.6</v>
          </cell>
          <cell r="L663">
            <v>5111.6000000000004</v>
          </cell>
        </row>
        <row r="664">
          <cell r="A664">
            <v>502</v>
          </cell>
          <cell r="B664">
            <v>36739</v>
          </cell>
          <cell r="C664" t="str">
            <v>9043-263C</v>
          </cell>
          <cell r="D664" t="str">
            <v>AGGLOMERA</v>
          </cell>
          <cell r="E664" t="str">
            <v>F05</v>
          </cell>
          <cell r="G664">
            <v>17</v>
          </cell>
          <cell r="H664">
            <v>24</v>
          </cell>
          <cell r="I664" t="str">
            <v>07</v>
          </cell>
          <cell r="J664" t="str">
            <v>L</v>
          </cell>
          <cell r="K664">
            <v>33</v>
          </cell>
          <cell r="L664">
            <v>561</v>
          </cell>
        </row>
        <row r="665">
          <cell r="A665">
            <v>506</v>
          </cell>
          <cell r="B665">
            <v>36745</v>
          </cell>
          <cell r="C665" t="str">
            <v>9043-263C</v>
          </cell>
          <cell r="D665" t="str">
            <v>AGGLOMERA</v>
          </cell>
          <cell r="E665" t="str">
            <v>F05</v>
          </cell>
          <cell r="G665">
            <v>8</v>
          </cell>
          <cell r="H665">
            <v>24</v>
          </cell>
          <cell r="I665" t="str">
            <v>07</v>
          </cell>
          <cell r="J665" t="str">
            <v>L</v>
          </cell>
          <cell r="K665">
            <v>33</v>
          </cell>
          <cell r="L665">
            <v>264</v>
          </cell>
        </row>
        <row r="666">
          <cell r="A666">
            <v>511</v>
          </cell>
          <cell r="B666">
            <v>36759</v>
          </cell>
          <cell r="C666" t="str">
            <v>9043-263C</v>
          </cell>
          <cell r="D666" t="str">
            <v>AGGLOMERA</v>
          </cell>
          <cell r="E666" t="str">
            <v>F05</v>
          </cell>
          <cell r="G666">
            <v>6</v>
          </cell>
          <cell r="H666">
            <v>24</v>
          </cell>
          <cell r="I666" t="str">
            <v>07</v>
          </cell>
          <cell r="J666" t="str">
            <v>L</v>
          </cell>
          <cell r="K666">
            <v>33</v>
          </cell>
          <cell r="L666">
            <v>198</v>
          </cell>
        </row>
        <row r="667">
          <cell r="A667">
            <v>2124</v>
          </cell>
          <cell r="B667">
            <v>36599</v>
          </cell>
          <cell r="C667" t="str">
            <v>9043-263C</v>
          </cell>
          <cell r="D667" t="str">
            <v>AGGLOMERA</v>
          </cell>
          <cell r="E667" t="str">
            <v>F05</v>
          </cell>
          <cell r="G667">
            <v>8</v>
          </cell>
          <cell r="H667">
            <v>24</v>
          </cell>
          <cell r="I667" t="str">
            <v>07</v>
          </cell>
          <cell r="J667" t="str">
            <v>L</v>
          </cell>
          <cell r="K667">
            <v>33</v>
          </cell>
          <cell r="L667">
            <v>264</v>
          </cell>
        </row>
        <row r="668">
          <cell r="A668">
            <v>2124</v>
          </cell>
          <cell r="B668">
            <v>36599</v>
          </cell>
          <cell r="C668" t="str">
            <v>9043-263C</v>
          </cell>
          <cell r="D668" t="str">
            <v>AGGLOMERA</v>
          </cell>
          <cell r="E668" t="str">
            <v>F05</v>
          </cell>
          <cell r="G668">
            <v>9</v>
          </cell>
          <cell r="H668">
            <v>24</v>
          </cell>
          <cell r="I668" t="str">
            <v>07</v>
          </cell>
          <cell r="J668" t="str">
            <v>L</v>
          </cell>
          <cell r="K668">
            <v>33</v>
          </cell>
          <cell r="L668">
            <v>297</v>
          </cell>
        </row>
        <row r="669">
          <cell r="A669">
            <v>2127</v>
          </cell>
          <cell r="B669">
            <v>36603</v>
          </cell>
          <cell r="C669" t="str">
            <v>9043-263C</v>
          </cell>
          <cell r="D669" t="str">
            <v>AGGLOMERA</v>
          </cell>
          <cell r="E669" t="str">
            <v>F05</v>
          </cell>
          <cell r="G669">
            <v>19</v>
          </cell>
          <cell r="H669">
            <v>24</v>
          </cell>
          <cell r="I669" t="str">
            <v>07</v>
          </cell>
          <cell r="J669" t="str">
            <v>L</v>
          </cell>
          <cell r="K669">
            <v>33</v>
          </cell>
          <cell r="L669">
            <v>627</v>
          </cell>
        </row>
        <row r="670">
          <cell r="A670">
            <v>2128</v>
          </cell>
          <cell r="B670">
            <v>36628</v>
          </cell>
          <cell r="C670" t="str">
            <v>9043-263C</v>
          </cell>
          <cell r="D670" t="str">
            <v>AGGLOMERA</v>
          </cell>
          <cell r="E670" t="str">
            <v>F05</v>
          </cell>
          <cell r="G670">
            <v>20</v>
          </cell>
          <cell r="H670">
            <v>24</v>
          </cell>
          <cell r="I670" t="str">
            <v>07</v>
          </cell>
          <cell r="J670" t="str">
            <v>L</v>
          </cell>
          <cell r="K670">
            <v>33</v>
          </cell>
          <cell r="L670">
            <v>660</v>
          </cell>
        </row>
        <row r="671">
          <cell r="A671">
            <v>2148</v>
          </cell>
          <cell r="B671">
            <v>36642</v>
          </cell>
          <cell r="C671" t="str">
            <v>9043-263C</v>
          </cell>
          <cell r="D671" t="str">
            <v>AGGLOMERA</v>
          </cell>
          <cell r="E671" t="str">
            <v>F07</v>
          </cell>
          <cell r="G671">
            <v>3</v>
          </cell>
          <cell r="H671">
            <v>24</v>
          </cell>
          <cell r="I671" t="str">
            <v>07</v>
          </cell>
          <cell r="J671" t="str">
            <v>L</v>
          </cell>
          <cell r="K671">
            <v>33</v>
          </cell>
          <cell r="L671">
            <v>99</v>
          </cell>
        </row>
        <row r="672">
          <cell r="A672">
            <v>2148</v>
          </cell>
          <cell r="B672">
            <v>36642</v>
          </cell>
          <cell r="C672" t="str">
            <v>9043-263C</v>
          </cell>
          <cell r="D672" t="str">
            <v>AGGLOMERA</v>
          </cell>
          <cell r="E672" t="str">
            <v>F07</v>
          </cell>
          <cell r="G672">
            <v>2</v>
          </cell>
          <cell r="H672">
            <v>24</v>
          </cell>
          <cell r="I672" t="str">
            <v>07</v>
          </cell>
          <cell r="J672" t="str">
            <v>L</v>
          </cell>
          <cell r="K672">
            <v>33</v>
          </cell>
          <cell r="L672">
            <v>66</v>
          </cell>
        </row>
        <row r="673">
          <cell r="A673">
            <v>2195</v>
          </cell>
          <cell r="B673">
            <v>36719</v>
          </cell>
          <cell r="C673" t="str">
            <v>9043-263C</v>
          </cell>
          <cell r="D673" t="str">
            <v>AGGLOMERA</v>
          </cell>
          <cell r="E673" t="str">
            <v>F05</v>
          </cell>
          <cell r="G673">
            <v>7</v>
          </cell>
          <cell r="H673">
            <v>24</v>
          </cell>
          <cell r="I673" t="str">
            <v>07</v>
          </cell>
          <cell r="J673" t="str">
            <v>L</v>
          </cell>
          <cell r="K673">
            <v>33</v>
          </cell>
          <cell r="L673">
            <v>231</v>
          </cell>
        </row>
        <row r="674">
          <cell r="A674">
            <v>2198</v>
          </cell>
          <cell r="B674">
            <v>36721</v>
          </cell>
          <cell r="C674" t="str">
            <v>9043-263C</v>
          </cell>
          <cell r="D674" t="str">
            <v>AGGLOMERA</v>
          </cell>
          <cell r="E674" t="str">
            <v>F05</v>
          </cell>
          <cell r="G674">
            <v>1</v>
          </cell>
          <cell r="H674">
            <v>24</v>
          </cell>
          <cell r="I674" t="str">
            <v>07</v>
          </cell>
          <cell r="J674" t="str">
            <v>L</v>
          </cell>
          <cell r="K674">
            <v>33</v>
          </cell>
          <cell r="L674">
            <v>33</v>
          </cell>
        </row>
        <row r="675">
          <cell r="A675">
            <v>2198</v>
          </cell>
          <cell r="B675">
            <v>36721</v>
          </cell>
          <cell r="C675" t="str">
            <v>9043-263C</v>
          </cell>
          <cell r="D675" t="str">
            <v>AGGLOMERA</v>
          </cell>
          <cell r="E675" t="str">
            <v>F05</v>
          </cell>
          <cell r="G675">
            <v>5</v>
          </cell>
          <cell r="H675">
            <v>24</v>
          </cell>
          <cell r="I675" t="str">
            <v>07</v>
          </cell>
          <cell r="J675" t="str">
            <v>L</v>
          </cell>
          <cell r="K675">
            <v>33</v>
          </cell>
          <cell r="L675">
            <v>165</v>
          </cell>
        </row>
        <row r="676">
          <cell r="A676">
            <v>2358</v>
          </cell>
          <cell r="B676">
            <v>36539</v>
          </cell>
          <cell r="C676" t="str">
            <v>9043-263C</v>
          </cell>
          <cell r="D676" t="str">
            <v>AGGLOMERA</v>
          </cell>
          <cell r="E676" t="str">
            <v>F05</v>
          </cell>
          <cell r="G676">
            <v>10</v>
          </cell>
          <cell r="H676">
            <v>24</v>
          </cell>
          <cell r="I676" t="str">
            <v>07</v>
          </cell>
          <cell r="J676" t="str">
            <v>L</v>
          </cell>
          <cell r="K676">
            <v>33</v>
          </cell>
          <cell r="L676">
            <v>330</v>
          </cell>
        </row>
        <row r="677">
          <cell r="A677">
            <v>2364</v>
          </cell>
          <cell r="B677">
            <v>36549</v>
          </cell>
          <cell r="C677" t="str">
            <v>9043-263C</v>
          </cell>
          <cell r="D677" t="str">
            <v>AGGLOMERA</v>
          </cell>
          <cell r="E677" t="str">
            <v>F05</v>
          </cell>
          <cell r="G677">
            <v>4</v>
          </cell>
          <cell r="H677">
            <v>24</v>
          </cell>
          <cell r="I677" t="str">
            <v>07</v>
          </cell>
          <cell r="J677" t="str">
            <v>L</v>
          </cell>
          <cell r="K677">
            <v>33</v>
          </cell>
          <cell r="L677">
            <v>132</v>
          </cell>
        </row>
        <row r="678">
          <cell r="A678">
            <v>2364</v>
          </cell>
          <cell r="B678">
            <v>36549</v>
          </cell>
          <cell r="C678" t="str">
            <v>9043-263C</v>
          </cell>
          <cell r="D678" t="str">
            <v>AGGLOMERA</v>
          </cell>
          <cell r="E678" t="str">
            <v>F05</v>
          </cell>
          <cell r="G678">
            <v>2</v>
          </cell>
          <cell r="H678">
            <v>24</v>
          </cell>
          <cell r="I678" t="str">
            <v>07</v>
          </cell>
          <cell r="J678" t="str">
            <v>L</v>
          </cell>
          <cell r="K678">
            <v>33</v>
          </cell>
          <cell r="L678">
            <v>66</v>
          </cell>
        </row>
        <row r="679">
          <cell r="A679">
            <v>2365</v>
          </cell>
          <cell r="B679">
            <v>36548</v>
          </cell>
          <cell r="C679" t="str">
            <v>9043-263C</v>
          </cell>
          <cell r="D679" t="str">
            <v>AGGLOMERA</v>
          </cell>
          <cell r="E679" t="str">
            <v>F05</v>
          </cell>
          <cell r="G679">
            <v>1</v>
          </cell>
          <cell r="H679">
            <v>24</v>
          </cell>
          <cell r="I679" t="str">
            <v>07</v>
          </cell>
          <cell r="J679" t="str">
            <v>L</v>
          </cell>
          <cell r="K679">
            <v>33</v>
          </cell>
          <cell r="L679">
            <v>33</v>
          </cell>
        </row>
        <row r="680">
          <cell r="A680">
            <v>3804</v>
          </cell>
          <cell r="B680">
            <v>36728</v>
          </cell>
          <cell r="C680" t="str">
            <v>9043-263C</v>
          </cell>
          <cell r="D680" t="str">
            <v>AGGLOMERA</v>
          </cell>
          <cell r="E680" t="str">
            <v>F07</v>
          </cell>
          <cell r="G680">
            <v>20</v>
          </cell>
          <cell r="H680">
            <v>24</v>
          </cell>
          <cell r="I680" t="str">
            <v>07</v>
          </cell>
          <cell r="J680" t="str">
            <v>L</v>
          </cell>
          <cell r="K680">
            <v>33</v>
          </cell>
          <cell r="L680">
            <v>660</v>
          </cell>
        </row>
        <row r="681">
          <cell r="A681">
            <v>506</v>
          </cell>
          <cell r="B681">
            <v>36745</v>
          </cell>
          <cell r="C681" t="str">
            <v>9043-263E</v>
          </cell>
          <cell r="D681" t="str">
            <v>AGGLOMERA</v>
          </cell>
          <cell r="E681" t="str">
            <v>F05</v>
          </cell>
          <cell r="G681">
            <v>3</v>
          </cell>
          <cell r="H681">
            <v>24</v>
          </cell>
          <cell r="I681" t="str">
            <v>07</v>
          </cell>
          <cell r="J681" t="str">
            <v>L</v>
          </cell>
          <cell r="K681">
            <v>33</v>
          </cell>
          <cell r="L681">
            <v>99</v>
          </cell>
        </row>
        <row r="682">
          <cell r="A682">
            <v>508</v>
          </cell>
          <cell r="B682">
            <v>36747</v>
          </cell>
          <cell r="C682" t="str">
            <v>9043-263E</v>
          </cell>
          <cell r="D682" t="str">
            <v>AGGLOMERA</v>
          </cell>
          <cell r="E682" t="str">
            <v>F05</v>
          </cell>
          <cell r="G682">
            <v>3</v>
          </cell>
          <cell r="H682">
            <v>24</v>
          </cell>
          <cell r="I682" t="str">
            <v>07</v>
          </cell>
          <cell r="J682" t="str">
            <v>L</v>
          </cell>
          <cell r="K682">
            <v>33</v>
          </cell>
          <cell r="L682">
            <v>99</v>
          </cell>
        </row>
        <row r="683">
          <cell r="A683">
            <v>510</v>
          </cell>
          <cell r="B683">
            <v>36748</v>
          </cell>
          <cell r="C683" t="str">
            <v>9043-263E</v>
          </cell>
          <cell r="D683" t="str">
            <v>AGGLOMERA</v>
          </cell>
          <cell r="E683" t="str">
            <v>F05</v>
          </cell>
          <cell r="G683">
            <v>6</v>
          </cell>
          <cell r="H683">
            <v>24</v>
          </cell>
          <cell r="I683" t="str">
            <v>07</v>
          </cell>
          <cell r="J683" t="str">
            <v>L</v>
          </cell>
          <cell r="K683">
            <v>33</v>
          </cell>
          <cell r="L683">
            <v>198</v>
          </cell>
        </row>
        <row r="684">
          <cell r="A684">
            <v>511</v>
          </cell>
          <cell r="B684">
            <v>36759</v>
          </cell>
          <cell r="C684" t="str">
            <v>9043-263E</v>
          </cell>
          <cell r="D684" t="str">
            <v>AGGLOMERA</v>
          </cell>
          <cell r="E684" t="str">
            <v>F05</v>
          </cell>
          <cell r="G684">
            <v>1</v>
          </cell>
          <cell r="H684">
            <v>24</v>
          </cell>
          <cell r="I684" t="str">
            <v>07</v>
          </cell>
          <cell r="J684" t="str">
            <v>L</v>
          </cell>
          <cell r="K684">
            <v>33</v>
          </cell>
          <cell r="L684">
            <v>33</v>
          </cell>
        </row>
        <row r="685">
          <cell r="A685">
            <v>2124</v>
          </cell>
          <cell r="B685">
            <v>36599</v>
          </cell>
          <cell r="C685" t="str">
            <v>9043-263E</v>
          </cell>
          <cell r="D685" t="str">
            <v>AGGLOMERA</v>
          </cell>
          <cell r="E685" t="str">
            <v>F05</v>
          </cell>
          <cell r="G685">
            <v>8</v>
          </cell>
          <cell r="H685">
            <v>24</v>
          </cell>
          <cell r="I685" t="str">
            <v>07</v>
          </cell>
          <cell r="J685" t="str">
            <v>L</v>
          </cell>
          <cell r="K685">
            <v>33</v>
          </cell>
          <cell r="L685">
            <v>264</v>
          </cell>
        </row>
        <row r="686">
          <cell r="A686">
            <v>2195</v>
          </cell>
          <cell r="B686">
            <v>36719</v>
          </cell>
          <cell r="C686" t="str">
            <v>9043-263E</v>
          </cell>
          <cell r="D686" t="str">
            <v>AGGLOMERA</v>
          </cell>
          <cell r="E686" t="str">
            <v>F05</v>
          </cell>
          <cell r="G686">
            <v>3</v>
          </cell>
          <cell r="H686">
            <v>24</v>
          </cell>
          <cell r="I686" t="str">
            <v>07</v>
          </cell>
          <cell r="J686" t="str">
            <v>L</v>
          </cell>
          <cell r="K686">
            <v>33</v>
          </cell>
          <cell r="L686">
            <v>99</v>
          </cell>
        </row>
        <row r="687">
          <cell r="A687">
            <v>3632</v>
          </cell>
          <cell r="B687">
            <v>36717</v>
          </cell>
          <cell r="C687" t="str">
            <v>9100-445D</v>
          </cell>
          <cell r="D687" t="str">
            <v>ASSY. SNU</v>
          </cell>
          <cell r="E687" t="str">
            <v>F17</v>
          </cell>
          <cell r="G687">
            <v>5</v>
          </cell>
          <cell r="H687">
            <v>24</v>
          </cell>
          <cell r="I687" t="str">
            <v>07</v>
          </cell>
          <cell r="J687" t="str">
            <v>L</v>
          </cell>
          <cell r="K687">
            <v>45.41</v>
          </cell>
          <cell r="L687">
            <v>227.04999999999998</v>
          </cell>
        </row>
        <row r="688">
          <cell r="A688">
            <v>3641</v>
          </cell>
          <cell r="B688">
            <v>36724</v>
          </cell>
          <cell r="C688" t="str">
            <v>9100-445D</v>
          </cell>
          <cell r="D688" t="str">
            <v>ASSY. SNU</v>
          </cell>
          <cell r="E688" t="str">
            <v>F17</v>
          </cell>
          <cell r="G688">
            <v>4</v>
          </cell>
          <cell r="H688">
            <v>24</v>
          </cell>
          <cell r="I688" t="str">
            <v>07</v>
          </cell>
          <cell r="J688" t="str">
            <v>L</v>
          </cell>
          <cell r="K688">
            <v>45.41</v>
          </cell>
          <cell r="L688">
            <v>181.64</v>
          </cell>
        </row>
        <row r="689">
          <cell r="A689">
            <v>1870</v>
          </cell>
          <cell r="B689">
            <v>36717</v>
          </cell>
          <cell r="C689" t="str">
            <v>9100-626J</v>
          </cell>
          <cell r="D689" t="str">
            <v>EXCESS FU</v>
          </cell>
          <cell r="E689" t="str">
            <v>J02</v>
          </cell>
          <cell r="G689">
            <v>3</v>
          </cell>
          <cell r="H689">
            <v>24</v>
          </cell>
          <cell r="I689" t="str">
            <v>07</v>
          </cell>
          <cell r="J689" t="str">
            <v>I</v>
          </cell>
          <cell r="K689">
            <v>182</v>
          </cell>
          <cell r="L689">
            <v>546</v>
          </cell>
        </row>
        <row r="690">
          <cell r="A690">
            <v>2652</v>
          </cell>
          <cell r="B690">
            <v>36720</v>
          </cell>
          <cell r="C690" t="str">
            <v>9100-762A</v>
          </cell>
          <cell r="D690" t="str">
            <v>FIELD COI</v>
          </cell>
          <cell r="E690" t="str">
            <v>J01</v>
          </cell>
          <cell r="G690">
            <v>35</v>
          </cell>
          <cell r="H690">
            <v>24</v>
          </cell>
          <cell r="I690" t="str">
            <v>07</v>
          </cell>
          <cell r="J690" t="str">
            <v>L</v>
          </cell>
          <cell r="K690">
            <v>13</v>
          </cell>
          <cell r="L690">
            <v>455</v>
          </cell>
        </row>
        <row r="691">
          <cell r="A691">
            <v>3418</v>
          </cell>
          <cell r="B691">
            <v>36724</v>
          </cell>
          <cell r="C691" t="str">
            <v>9100-763A</v>
          </cell>
          <cell r="D691" t="str">
            <v>COILING A</v>
          </cell>
          <cell r="E691" t="str">
            <v>F10</v>
          </cell>
          <cell r="G691">
            <v>32</v>
          </cell>
          <cell r="H691">
            <v>24</v>
          </cell>
          <cell r="I691" t="str">
            <v>07</v>
          </cell>
          <cell r="J691" t="str">
            <v>L</v>
          </cell>
          <cell r="K691">
            <v>2.95</v>
          </cell>
          <cell r="L691">
            <v>94.4</v>
          </cell>
        </row>
        <row r="692">
          <cell r="A692">
            <v>1873</v>
          </cell>
          <cell r="B692">
            <v>36736</v>
          </cell>
          <cell r="C692" t="str">
            <v>9101-066/</v>
          </cell>
          <cell r="D692" t="str">
            <v>SCREW</v>
          </cell>
          <cell r="E692" t="str">
            <v>J02</v>
          </cell>
          <cell r="G692">
            <v>2</v>
          </cell>
          <cell r="H692">
            <v>24</v>
          </cell>
          <cell r="I692" t="str">
            <v>07</v>
          </cell>
          <cell r="J692" t="str">
            <v>L</v>
          </cell>
          <cell r="K692">
            <v>25</v>
          </cell>
          <cell r="L692">
            <v>50</v>
          </cell>
        </row>
        <row r="693">
          <cell r="A693">
            <v>703</v>
          </cell>
          <cell r="B693">
            <v>36756</v>
          </cell>
          <cell r="C693" t="str">
            <v>9101-066L</v>
          </cell>
          <cell r="D693" t="str">
            <v>LLA PISTO</v>
          </cell>
          <cell r="E693" t="str">
            <v>F17</v>
          </cell>
          <cell r="G693">
            <v>1</v>
          </cell>
          <cell r="H693">
            <v>24</v>
          </cell>
          <cell r="I693" t="str">
            <v>07</v>
          </cell>
          <cell r="J693" t="str">
            <v>L</v>
          </cell>
          <cell r="K693">
            <v>25</v>
          </cell>
          <cell r="L693">
            <v>25</v>
          </cell>
        </row>
        <row r="694">
          <cell r="A694">
            <v>3608</v>
          </cell>
          <cell r="B694">
            <v>36684</v>
          </cell>
          <cell r="C694" t="str">
            <v>9101-238</v>
          </cell>
          <cell r="D694" t="str">
            <v>ADVANCE P</v>
          </cell>
          <cell r="E694" t="str">
            <v>F12</v>
          </cell>
          <cell r="G694">
            <v>2</v>
          </cell>
          <cell r="H694">
            <v>24</v>
          </cell>
          <cell r="I694" t="str">
            <v>07</v>
          </cell>
          <cell r="J694" t="str">
            <v>L</v>
          </cell>
          <cell r="K694">
            <v>26</v>
          </cell>
          <cell r="L694">
            <v>52</v>
          </cell>
        </row>
        <row r="695">
          <cell r="A695">
            <v>3608</v>
          </cell>
          <cell r="B695">
            <v>36684</v>
          </cell>
          <cell r="C695" t="str">
            <v>9101-238</v>
          </cell>
          <cell r="D695" t="str">
            <v>ADVANCE P</v>
          </cell>
          <cell r="E695" t="str">
            <v>F12</v>
          </cell>
          <cell r="G695">
            <v>3</v>
          </cell>
          <cell r="H695">
            <v>24</v>
          </cell>
          <cell r="I695" t="str">
            <v>07</v>
          </cell>
          <cell r="J695" t="str">
            <v>L</v>
          </cell>
          <cell r="K695">
            <v>26</v>
          </cell>
          <cell r="L695">
            <v>78</v>
          </cell>
        </row>
        <row r="696">
          <cell r="A696">
            <v>1845</v>
          </cell>
          <cell r="B696">
            <v>36543</v>
          </cell>
          <cell r="C696" t="str">
            <v>9101-238E</v>
          </cell>
          <cell r="D696" t="str">
            <v>SCREW</v>
          </cell>
          <cell r="E696" t="str">
            <v>J02</v>
          </cell>
          <cell r="G696">
            <v>1</v>
          </cell>
          <cell r="H696">
            <v>24</v>
          </cell>
          <cell r="I696" t="str">
            <v>07</v>
          </cell>
          <cell r="J696" t="str">
            <v>L</v>
          </cell>
          <cell r="K696">
            <v>26</v>
          </cell>
          <cell r="L696">
            <v>26</v>
          </cell>
        </row>
        <row r="697">
          <cell r="A697">
            <v>1865</v>
          </cell>
          <cell r="B697">
            <v>36686</v>
          </cell>
          <cell r="C697" t="str">
            <v>9101-238E</v>
          </cell>
          <cell r="D697" t="str">
            <v>SCREW</v>
          </cell>
          <cell r="E697" t="str">
            <v>J02</v>
          </cell>
          <cell r="G697">
            <v>5</v>
          </cell>
          <cell r="H697">
            <v>24</v>
          </cell>
          <cell r="I697" t="str">
            <v>07</v>
          </cell>
          <cell r="J697" t="str">
            <v>L</v>
          </cell>
          <cell r="K697">
            <v>26</v>
          </cell>
          <cell r="L697">
            <v>130</v>
          </cell>
        </row>
        <row r="698">
          <cell r="A698">
            <v>1870</v>
          </cell>
          <cell r="B698">
            <v>36717</v>
          </cell>
          <cell r="C698" t="str">
            <v>9101-238E</v>
          </cell>
          <cell r="D698" t="str">
            <v>SCREW</v>
          </cell>
          <cell r="E698" t="str">
            <v>J02</v>
          </cell>
          <cell r="G698">
            <v>4</v>
          </cell>
          <cell r="H698">
            <v>24</v>
          </cell>
          <cell r="I698" t="str">
            <v>07</v>
          </cell>
          <cell r="J698" t="str">
            <v>L</v>
          </cell>
          <cell r="K698">
            <v>26</v>
          </cell>
          <cell r="L698">
            <v>104</v>
          </cell>
        </row>
        <row r="699">
          <cell r="A699">
            <v>1870</v>
          </cell>
          <cell r="B699">
            <v>36717</v>
          </cell>
          <cell r="C699" t="str">
            <v>9101-238E</v>
          </cell>
          <cell r="D699" t="str">
            <v>SCREW</v>
          </cell>
          <cell r="E699" t="str">
            <v>J02</v>
          </cell>
          <cell r="G699">
            <v>5</v>
          </cell>
          <cell r="H699">
            <v>24</v>
          </cell>
          <cell r="I699" t="str">
            <v>07</v>
          </cell>
          <cell r="J699" t="str">
            <v>L</v>
          </cell>
          <cell r="K699">
            <v>26</v>
          </cell>
          <cell r="L699">
            <v>130</v>
          </cell>
        </row>
        <row r="700">
          <cell r="A700">
            <v>1870</v>
          </cell>
          <cell r="B700">
            <v>36717</v>
          </cell>
          <cell r="C700" t="str">
            <v>9101-244B</v>
          </cell>
          <cell r="D700" t="str">
            <v>SCREW</v>
          </cell>
          <cell r="E700" t="str">
            <v>J02</v>
          </cell>
          <cell r="G700">
            <v>4</v>
          </cell>
          <cell r="H700">
            <v>24</v>
          </cell>
          <cell r="I700" t="str">
            <v>07</v>
          </cell>
          <cell r="J700" t="str">
            <v>L</v>
          </cell>
          <cell r="K700">
            <v>3.75</v>
          </cell>
          <cell r="L700">
            <v>15</v>
          </cell>
        </row>
        <row r="701">
          <cell r="A701">
            <v>3636</v>
          </cell>
          <cell r="B701">
            <v>36718</v>
          </cell>
          <cell r="C701" t="str">
            <v>9101-244B</v>
          </cell>
          <cell r="D701" t="str">
            <v>EXCESS FU</v>
          </cell>
          <cell r="E701" t="str">
            <v>F17</v>
          </cell>
          <cell r="G701">
            <v>3</v>
          </cell>
          <cell r="H701">
            <v>24</v>
          </cell>
          <cell r="I701" t="str">
            <v>07</v>
          </cell>
          <cell r="J701" t="str">
            <v>L</v>
          </cell>
          <cell r="K701">
            <v>3.75</v>
          </cell>
          <cell r="L701">
            <v>11.25</v>
          </cell>
        </row>
        <row r="702">
          <cell r="A702">
            <v>6</v>
          </cell>
          <cell r="B702">
            <v>36743</v>
          </cell>
          <cell r="C702" t="str">
            <v>9101-248</v>
          </cell>
          <cell r="D702" t="str">
            <v>SLEEVE</v>
          </cell>
          <cell r="E702" t="str">
            <v>F06</v>
          </cell>
          <cell r="G702">
            <v>11</v>
          </cell>
          <cell r="H702">
            <v>24</v>
          </cell>
          <cell r="I702" t="str">
            <v>07</v>
          </cell>
          <cell r="J702" t="str">
            <v>L</v>
          </cell>
          <cell r="K702">
            <v>73</v>
          </cell>
          <cell r="L702">
            <v>803</v>
          </cell>
        </row>
        <row r="703">
          <cell r="A703">
            <v>19</v>
          </cell>
          <cell r="B703">
            <v>36757</v>
          </cell>
          <cell r="C703" t="str">
            <v>9101-248</v>
          </cell>
          <cell r="D703" t="str">
            <v>SLEEVE</v>
          </cell>
          <cell r="E703" t="str">
            <v>F17</v>
          </cell>
          <cell r="G703">
            <v>4</v>
          </cell>
          <cell r="H703">
            <v>24</v>
          </cell>
          <cell r="I703" t="str">
            <v>07</v>
          </cell>
          <cell r="J703" t="str">
            <v>L</v>
          </cell>
          <cell r="K703">
            <v>73</v>
          </cell>
          <cell r="L703">
            <v>292</v>
          </cell>
        </row>
        <row r="704">
          <cell r="A704">
            <v>32</v>
          </cell>
          <cell r="B704">
            <v>36769</v>
          </cell>
          <cell r="C704" t="str">
            <v>9101-248</v>
          </cell>
          <cell r="D704" t="str">
            <v>SLEEVE</v>
          </cell>
          <cell r="E704" t="str">
            <v>F17</v>
          </cell>
          <cell r="G704">
            <v>2</v>
          </cell>
          <cell r="H704">
            <v>24</v>
          </cell>
          <cell r="I704" t="str">
            <v>07</v>
          </cell>
          <cell r="J704" t="str">
            <v>L</v>
          </cell>
          <cell r="K704">
            <v>73</v>
          </cell>
          <cell r="L704">
            <v>146</v>
          </cell>
        </row>
        <row r="705">
          <cell r="A705">
            <v>2448</v>
          </cell>
          <cell r="B705">
            <v>36550</v>
          </cell>
          <cell r="C705" t="str">
            <v>9101-248</v>
          </cell>
          <cell r="D705" t="str">
            <v>SLEEVE</v>
          </cell>
          <cell r="E705" t="str">
            <v>F07</v>
          </cell>
          <cell r="G705">
            <v>27</v>
          </cell>
          <cell r="H705">
            <v>24</v>
          </cell>
          <cell r="I705" t="str">
            <v>07</v>
          </cell>
          <cell r="J705" t="str">
            <v>L</v>
          </cell>
          <cell r="K705">
            <v>73</v>
          </cell>
          <cell r="L705">
            <v>1971</v>
          </cell>
        </row>
        <row r="706">
          <cell r="A706">
            <v>3316</v>
          </cell>
          <cell r="B706">
            <v>36666</v>
          </cell>
          <cell r="C706" t="str">
            <v>9101-248</v>
          </cell>
          <cell r="D706" t="str">
            <v>SLEEVE</v>
          </cell>
          <cell r="E706" t="str">
            <v>F07</v>
          </cell>
          <cell r="G706">
            <v>1</v>
          </cell>
          <cell r="H706">
            <v>24</v>
          </cell>
          <cell r="I706" t="str">
            <v>07</v>
          </cell>
          <cell r="J706" t="str">
            <v>L</v>
          </cell>
          <cell r="K706">
            <v>73</v>
          </cell>
          <cell r="L706">
            <v>73</v>
          </cell>
        </row>
        <row r="707">
          <cell r="A707">
            <v>3364</v>
          </cell>
          <cell r="B707">
            <v>36738</v>
          </cell>
          <cell r="C707" t="str">
            <v>9101-248</v>
          </cell>
          <cell r="D707" t="str">
            <v>SLEEVE</v>
          </cell>
          <cell r="E707" t="str">
            <v>F04</v>
          </cell>
          <cell r="G707">
            <v>1</v>
          </cell>
          <cell r="H707">
            <v>24</v>
          </cell>
          <cell r="I707" t="str">
            <v>07</v>
          </cell>
          <cell r="J707" t="str">
            <v>L</v>
          </cell>
          <cell r="K707">
            <v>73</v>
          </cell>
          <cell r="L707">
            <v>73</v>
          </cell>
        </row>
        <row r="708">
          <cell r="A708">
            <v>3703</v>
          </cell>
          <cell r="B708">
            <v>36724</v>
          </cell>
          <cell r="C708" t="str">
            <v>9101-248</v>
          </cell>
          <cell r="D708" t="str">
            <v>SLEEVE</v>
          </cell>
          <cell r="E708" t="str">
            <v>F07</v>
          </cell>
          <cell r="G708">
            <v>3</v>
          </cell>
          <cell r="H708">
            <v>24</v>
          </cell>
          <cell r="I708" t="str">
            <v>07</v>
          </cell>
          <cell r="J708" t="str">
            <v>L</v>
          </cell>
          <cell r="K708">
            <v>73</v>
          </cell>
          <cell r="L708">
            <v>219</v>
          </cell>
        </row>
        <row r="709">
          <cell r="A709">
            <v>6</v>
          </cell>
          <cell r="B709">
            <v>36743</v>
          </cell>
          <cell r="C709" t="str">
            <v>9101-249</v>
          </cell>
          <cell r="D709" t="str">
            <v>BARREL-DP</v>
          </cell>
          <cell r="E709" t="str">
            <v>F06</v>
          </cell>
          <cell r="G709">
            <v>19</v>
          </cell>
          <cell r="H709">
            <v>24</v>
          </cell>
          <cell r="I709" t="str">
            <v>07</v>
          </cell>
          <cell r="J709" t="str">
            <v>L</v>
          </cell>
          <cell r="K709">
            <v>198</v>
          </cell>
          <cell r="L709">
            <v>3762</v>
          </cell>
        </row>
        <row r="710">
          <cell r="A710">
            <v>31</v>
          </cell>
          <cell r="B710">
            <v>36769</v>
          </cell>
          <cell r="C710" t="str">
            <v>9101-249</v>
          </cell>
          <cell r="D710" t="str">
            <v>BARREL-DP</v>
          </cell>
          <cell r="E710" t="str">
            <v>F17</v>
          </cell>
          <cell r="G710">
            <v>1</v>
          </cell>
          <cell r="H710">
            <v>24</v>
          </cell>
          <cell r="I710" t="str">
            <v>07</v>
          </cell>
          <cell r="J710" t="str">
            <v>L</v>
          </cell>
          <cell r="K710">
            <v>198</v>
          </cell>
          <cell r="L710">
            <v>198</v>
          </cell>
        </row>
        <row r="711">
          <cell r="A711">
            <v>3702</v>
          </cell>
          <cell r="B711">
            <v>36724</v>
          </cell>
          <cell r="C711" t="str">
            <v>9101-249</v>
          </cell>
          <cell r="D711" t="str">
            <v>BARREL-DP</v>
          </cell>
          <cell r="E711" t="str">
            <v>F07</v>
          </cell>
          <cell r="G711">
            <v>2</v>
          </cell>
          <cell r="H711">
            <v>24</v>
          </cell>
          <cell r="I711" t="str">
            <v>07</v>
          </cell>
          <cell r="J711" t="str">
            <v>L</v>
          </cell>
          <cell r="K711">
            <v>198</v>
          </cell>
          <cell r="L711">
            <v>396</v>
          </cell>
        </row>
        <row r="712">
          <cell r="A712">
            <v>701</v>
          </cell>
          <cell r="B712">
            <v>36748</v>
          </cell>
          <cell r="C712" t="str">
            <v>9101-370</v>
          </cell>
          <cell r="D712" t="str">
            <v>TP REGULA</v>
          </cell>
          <cell r="E712" t="str">
            <v>F12</v>
          </cell>
          <cell r="G712">
            <v>9</v>
          </cell>
          <cell r="H712">
            <v>24</v>
          </cell>
          <cell r="I712" t="str">
            <v>07</v>
          </cell>
          <cell r="J712" t="str">
            <v>L</v>
          </cell>
          <cell r="K712">
            <v>87.98</v>
          </cell>
          <cell r="L712">
            <v>791.82</v>
          </cell>
        </row>
        <row r="713">
          <cell r="A713">
            <v>3644</v>
          </cell>
          <cell r="B713">
            <v>36725</v>
          </cell>
          <cell r="C713" t="str">
            <v>9101-471</v>
          </cell>
          <cell r="D713" t="str">
            <v>PLLA PIST</v>
          </cell>
          <cell r="E713" t="str">
            <v>F12</v>
          </cell>
          <cell r="G713">
            <v>2</v>
          </cell>
          <cell r="H713">
            <v>24</v>
          </cell>
          <cell r="I713" t="str">
            <v>07</v>
          </cell>
          <cell r="J713" t="str">
            <v>L</v>
          </cell>
          <cell r="K713">
            <v>21.56</v>
          </cell>
          <cell r="L713">
            <v>43.12</v>
          </cell>
        </row>
        <row r="714">
          <cell r="A714">
            <v>1870</v>
          </cell>
          <cell r="B714">
            <v>36717</v>
          </cell>
          <cell r="C714" t="str">
            <v>9101-471K</v>
          </cell>
          <cell r="D714" t="str">
            <v>SCREW</v>
          </cell>
          <cell r="E714" t="str">
            <v>J02</v>
          </cell>
          <cell r="G714">
            <v>3</v>
          </cell>
          <cell r="H714">
            <v>24</v>
          </cell>
          <cell r="I714" t="str">
            <v>07</v>
          </cell>
          <cell r="J714" t="str">
            <v>L</v>
          </cell>
          <cell r="K714">
            <v>21</v>
          </cell>
          <cell r="L714">
            <v>63</v>
          </cell>
        </row>
        <row r="715">
          <cell r="A715">
            <v>1873</v>
          </cell>
          <cell r="B715">
            <v>36736</v>
          </cell>
          <cell r="C715" t="str">
            <v>9101-471K</v>
          </cell>
          <cell r="D715" t="str">
            <v>SCREW</v>
          </cell>
          <cell r="E715" t="str">
            <v>J02</v>
          </cell>
          <cell r="G715">
            <v>5</v>
          </cell>
          <cell r="H715">
            <v>24</v>
          </cell>
          <cell r="I715" t="str">
            <v>07</v>
          </cell>
          <cell r="J715" t="str">
            <v>L</v>
          </cell>
          <cell r="K715">
            <v>21</v>
          </cell>
          <cell r="L715">
            <v>105</v>
          </cell>
        </row>
        <row r="716">
          <cell r="A716">
            <v>3613</v>
          </cell>
          <cell r="B716">
            <v>36685</v>
          </cell>
          <cell r="C716" t="str">
            <v>9101-528</v>
          </cell>
          <cell r="D716" t="str">
            <v>S/C BARRE</v>
          </cell>
          <cell r="E716" t="str">
            <v>F12</v>
          </cell>
          <cell r="G716">
            <v>35</v>
          </cell>
          <cell r="H716">
            <v>24</v>
          </cell>
          <cell r="I716" t="str">
            <v>07</v>
          </cell>
          <cell r="J716" t="str">
            <v>L</v>
          </cell>
          <cell r="K716">
            <v>198</v>
          </cell>
          <cell r="L716">
            <v>6930</v>
          </cell>
        </row>
        <row r="717">
          <cell r="A717">
            <v>3702</v>
          </cell>
          <cell r="B717">
            <v>36724</v>
          </cell>
          <cell r="C717" t="str">
            <v>9101-528</v>
          </cell>
          <cell r="D717" t="str">
            <v>S/C BARRE</v>
          </cell>
          <cell r="E717" t="str">
            <v>F07</v>
          </cell>
          <cell r="G717">
            <v>9</v>
          </cell>
          <cell r="H717">
            <v>24</v>
          </cell>
          <cell r="I717" t="str">
            <v>07</v>
          </cell>
          <cell r="J717" t="str">
            <v>L</v>
          </cell>
          <cell r="K717">
            <v>198</v>
          </cell>
          <cell r="L717">
            <v>1782</v>
          </cell>
        </row>
        <row r="718">
          <cell r="A718">
            <v>1845</v>
          </cell>
          <cell r="B718">
            <v>36543</v>
          </cell>
          <cell r="C718" t="str">
            <v>9101-552</v>
          </cell>
          <cell r="D718" t="str">
            <v>SCREW</v>
          </cell>
          <cell r="E718" t="str">
            <v>J02</v>
          </cell>
          <cell r="G718">
            <v>3</v>
          </cell>
          <cell r="H718">
            <v>24</v>
          </cell>
          <cell r="I718" t="str">
            <v>07</v>
          </cell>
          <cell r="J718" t="str">
            <v>L</v>
          </cell>
          <cell r="K718">
            <v>15.37</v>
          </cell>
          <cell r="L718">
            <v>46.11</v>
          </cell>
        </row>
        <row r="719">
          <cell r="A719">
            <v>3639</v>
          </cell>
          <cell r="B719">
            <v>36722</v>
          </cell>
          <cell r="C719" t="str">
            <v>9101-553G</v>
          </cell>
          <cell r="D719" t="str">
            <v>CONNECTIO</v>
          </cell>
          <cell r="E719" t="str">
            <v>F12</v>
          </cell>
          <cell r="G719">
            <v>6</v>
          </cell>
          <cell r="H719">
            <v>24</v>
          </cell>
          <cell r="I719" t="str">
            <v>07</v>
          </cell>
          <cell r="J719" t="str">
            <v>L</v>
          </cell>
          <cell r="K719">
            <v>15.96</v>
          </cell>
          <cell r="L719">
            <v>95.76</v>
          </cell>
        </row>
        <row r="720">
          <cell r="A720">
            <v>702</v>
          </cell>
          <cell r="B720">
            <v>36756</v>
          </cell>
          <cell r="C720" t="str">
            <v>9101-578A</v>
          </cell>
          <cell r="D720" t="str">
            <v>PROGRESSI</v>
          </cell>
          <cell r="E720" t="str">
            <v>F12</v>
          </cell>
          <cell r="G720">
            <v>4</v>
          </cell>
          <cell r="H720">
            <v>24</v>
          </cell>
          <cell r="I720" t="str">
            <v>07</v>
          </cell>
          <cell r="J720" t="str">
            <v>L</v>
          </cell>
          <cell r="K720">
            <v>58</v>
          </cell>
          <cell r="L720">
            <v>232</v>
          </cell>
        </row>
        <row r="721">
          <cell r="A721">
            <v>1657</v>
          </cell>
          <cell r="B721">
            <v>36649</v>
          </cell>
          <cell r="C721" t="str">
            <v>9101-578A</v>
          </cell>
          <cell r="D721" t="str">
            <v>PROGRESSI</v>
          </cell>
          <cell r="E721" t="str">
            <v>F12</v>
          </cell>
          <cell r="G721">
            <v>7</v>
          </cell>
          <cell r="H721">
            <v>24</v>
          </cell>
          <cell r="I721" t="str">
            <v>07</v>
          </cell>
          <cell r="J721" t="str">
            <v>L</v>
          </cell>
          <cell r="K721">
            <v>58</v>
          </cell>
          <cell r="L721">
            <v>406</v>
          </cell>
        </row>
        <row r="722">
          <cell r="A722">
            <v>1873</v>
          </cell>
          <cell r="B722">
            <v>36736</v>
          </cell>
          <cell r="C722" t="str">
            <v>9101-578A</v>
          </cell>
          <cell r="D722" t="str">
            <v>SCREW</v>
          </cell>
          <cell r="E722" t="str">
            <v>J02</v>
          </cell>
          <cell r="G722">
            <v>13</v>
          </cell>
          <cell r="H722">
            <v>24</v>
          </cell>
          <cell r="I722" t="str">
            <v>07</v>
          </cell>
          <cell r="J722" t="str">
            <v>L</v>
          </cell>
          <cell r="K722">
            <v>58</v>
          </cell>
          <cell r="L722">
            <v>754</v>
          </cell>
        </row>
        <row r="723">
          <cell r="A723">
            <v>1873</v>
          </cell>
          <cell r="B723">
            <v>36736</v>
          </cell>
          <cell r="C723" t="str">
            <v>9101-578A</v>
          </cell>
          <cell r="D723" t="str">
            <v>SCREW</v>
          </cell>
          <cell r="E723" t="str">
            <v>J02</v>
          </cell>
          <cell r="G723">
            <v>3</v>
          </cell>
          <cell r="H723">
            <v>24</v>
          </cell>
          <cell r="I723" t="str">
            <v>07</v>
          </cell>
          <cell r="J723" t="str">
            <v>L</v>
          </cell>
          <cell r="K723">
            <v>58</v>
          </cell>
          <cell r="L723">
            <v>174</v>
          </cell>
        </row>
        <row r="724">
          <cell r="A724">
            <v>3644</v>
          </cell>
          <cell r="B724">
            <v>36725</v>
          </cell>
          <cell r="C724" t="str">
            <v>9101-578A</v>
          </cell>
          <cell r="D724" t="str">
            <v>PROGRESSI</v>
          </cell>
          <cell r="E724" t="str">
            <v>F12</v>
          </cell>
          <cell r="G724">
            <v>12</v>
          </cell>
          <cell r="H724">
            <v>24</v>
          </cell>
          <cell r="I724" t="str">
            <v>07</v>
          </cell>
          <cell r="J724" t="str">
            <v>L</v>
          </cell>
          <cell r="K724">
            <v>58</v>
          </cell>
          <cell r="L724">
            <v>696</v>
          </cell>
        </row>
        <row r="725">
          <cell r="A725">
            <v>3702</v>
          </cell>
          <cell r="B725">
            <v>36724</v>
          </cell>
          <cell r="C725" t="str">
            <v>9101-649</v>
          </cell>
          <cell r="D725" t="str">
            <v>BARREL</v>
          </cell>
          <cell r="E725" t="str">
            <v>F07</v>
          </cell>
          <cell r="G725">
            <v>1</v>
          </cell>
          <cell r="H725">
            <v>24</v>
          </cell>
          <cell r="I725" t="str">
            <v>07</v>
          </cell>
          <cell r="J725" t="str">
            <v>L</v>
          </cell>
          <cell r="K725">
            <v>198</v>
          </cell>
          <cell r="L725">
            <v>198</v>
          </cell>
        </row>
        <row r="726">
          <cell r="A726">
            <v>16</v>
          </cell>
          <cell r="B726">
            <v>36756</v>
          </cell>
          <cell r="C726" t="str">
            <v>9102-916</v>
          </cell>
          <cell r="D726" t="str">
            <v>DELRIN PL</v>
          </cell>
          <cell r="E726" t="str">
            <v>F17</v>
          </cell>
          <cell r="G726">
            <v>30</v>
          </cell>
          <cell r="H726">
            <v>24</v>
          </cell>
          <cell r="I726" t="str">
            <v>07</v>
          </cell>
          <cell r="J726" t="str">
            <v>L</v>
          </cell>
          <cell r="K726">
            <v>0.59</v>
          </cell>
          <cell r="L726">
            <v>17.7</v>
          </cell>
        </row>
        <row r="727">
          <cell r="A727">
            <v>2655</v>
          </cell>
          <cell r="B727">
            <v>36726</v>
          </cell>
          <cell r="C727" t="str">
            <v>9102-916</v>
          </cell>
          <cell r="D727" t="str">
            <v>DELRIN PL</v>
          </cell>
          <cell r="E727" t="str">
            <v>J01</v>
          </cell>
          <cell r="G727">
            <v>1600</v>
          </cell>
          <cell r="H727">
            <v>24</v>
          </cell>
          <cell r="I727" t="str">
            <v>07</v>
          </cell>
          <cell r="J727" t="str">
            <v>L</v>
          </cell>
          <cell r="K727">
            <v>0.59</v>
          </cell>
          <cell r="L727">
            <v>944</v>
          </cell>
        </row>
        <row r="728">
          <cell r="A728">
            <v>3637</v>
          </cell>
          <cell r="B728">
            <v>36718</v>
          </cell>
          <cell r="C728" t="str">
            <v>9103-022</v>
          </cell>
          <cell r="D728" t="str">
            <v>SHOE STOP</v>
          </cell>
          <cell r="E728" t="str">
            <v>F17</v>
          </cell>
          <cell r="G728">
            <v>7</v>
          </cell>
          <cell r="H728">
            <v>24</v>
          </cell>
          <cell r="I728" t="str">
            <v>07</v>
          </cell>
          <cell r="J728" t="str">
            <v>L</v>
          </cell>
          <cell r="K728">
            <v>4.5999999999999996</v>
          </cell>
          <cell r="L728">
            <v>32.199999999999996</v>
          </cell>
        </row>
        <row r="729">
          <cell r="A729">
            <v>4626</v>
          </cell>
          <cell r="B729">
            <v>36728</v>
          </cell>
          <cell r="C729" t="str">
            <v>9103-114A</v>
          </cell>
          <cell r="E729" t="str">
            <v>F02</v>
          </cell>
          <cell r="G729">
            <v>10</v>
          </cell>
          <cell r="H729">
            <v>24</v>
          </cell>
          <cell r="I729" t="str">
            <v>07</v>
          </cell>
          <cell r="J729" t="str">
            <v>L</v>
          </cell>
          <cell r="K729">
            <v>0</v>
          </cell>
          <cell r="L729">
            <v>0</v>
          </cell>
        </row>
        <row r="730">
          <cell r="A730">
            <v>17</v>
          </cell>
          <cell r="B730">
            <v>36756</v>
          </cell>
          <cell r="C730" t="str">
            <v>9103-337</v>
          </cell>
          <cell r="D730" t="str">
            <v>PISTON ST</v>
          </cell>
          <cell r="E730" t="str">
            <v>F17</v>
          </cell>
          <cell r="G730">
            <v>19</v>
          </cell>
          <cell r="H730">
            <v>24</v>
          </cell>
          <cell r="I730" t="str">
            <v>07</v>
          </cell>
          <cell r="J730" t="str">
            <v>L</v>
          </cell>
          <cell r="K730">
            <v>4.78</v>
          </cell>
          <cell r="L730">
            <v>90.820000000000007</v>
          </cell>
        </row>
        <row r="731">
          <cell r="A731">
            <v>3635</v>
          </cell>
          <cell r="B731">
            <v>36718</v>
          </cell>
          <cell r="C731" t="str">
            <v>9103-523</v>
          </cell>
          <cell r="D731" t="str">
            <v>SHOE SPAC</v>
          </cell>
          <cell r="E731" t="str">
            <v>F17</v>
          </cell>
          <cell r="G731">
            <v>2</v>
          </cell>
          <cell r="H731">
            <v>24</v>
          </cell>
          <cell r="I731" t="str">
            <v>07</v>
          </cell>
          <cell r="J731" t="str">
            <v>I</v>
          </cell>
          <cell r="K731">
            <v>8.82</v>
          </cell>
          <cell r="L731">
            <v>17.64</v>
          </cell>
        </row>
        <row r="732">
          <cell r="A732">
            <v>17</v>
          </cell>
          <cell r="B732">
            <v>36756</v>
          </cell>
          <cell r="C732" t="str">
            <v>9103-527</v>
          </cell>
          <cell r="D732" t="str">
            <v>T P BACK</v>
          </cell>
          <cell r="E732" t="str">
            <v>F17</v>
          </cell>
          <cell r="G732">
            <v>1</v>
          </cell>
          <cell r="H732">
            <v>24</v>
          </cell>
          <cell r="I732" t="str">
            <v>07</v>
          </cell>
          <cell r="J732" t="str">
            <v>L</v>
          </cell>
          <cell r="K732">
            <v>13.94</v>
          </cell>
          <cell r="L732">
            <v>13.94</v>
          </cell>
        </row>
        <row r="733">
          <cell r="A733">
            <v>3638</v>
          </cell>
          <cell r="B733">
            <v>36722</v>
          </cell>
          <cell r="C733" t="str">
            <v>9103-528</v>
          </cell>
          <cell r="D733" t="str">
            <v>CONTROL B</v>
          </cell>
          <cell r="E733" t="str">
            <v>F12</v>
          </cell>
          <cell r="G733">
            <v>77</v>
          </cell>
          <cell r="H733">
            <v>24</v>
          </cell>
          <cell r="I733" t="str">
            <v>07</v>
          </cell>
          <cell r="J733" t="str">
            <v>L</v>
          </cell>
          <cell r="K733">
            <v>2.83</v>
          </cell>
          <cell r="L733">
            <v>217.91</v>
          </cell>
        </row>
        <row r="734">
          <cell r="A734">
            <v>2645</v>
          </cell>
          <cell r="B734">
            <v>36693</v>
          </cell>
          <cell r="C734" t="str">
            <v>9107-035B</v>
          </cell>
          <cell r="D734" t="str">
            <v>FIXNG SCR</v>
          </cell>
          <cell r="E734" t="str">
            <v>J01</v>
          </cell>
          <cell r="G734">
            <v>100</v>
          </cell>
          <cell r="H734">
            <v>24</v>
          </cell>
          <cell r="I734" t="str">
            <v>07</v>
          </cell>
          <cell r="J734" t="str">
            <v>L</v>
          </cell>
          <cell r="K734">
            <v>1.6</v>
          </cell>
          <cell r="L734">
            <v>160</v>
          </cell>
        </row>
        <row r="735">
          <cell r="A735">
            <v>502</v>
          </cell>
          <cell r="B735">
            <v>36739</v>
          </cell>
          <cell r="C735" t="str">
            <v>9183-107</v>
          </cell>
          <cell r="D735" t="str">
            <v>TWIN FILT</v>
          </cell>
          <cell r="E735" t="str">
            <v>F05</v>
          </cell>
          <cell r="G735">
            <v>1</v>
          </cell>
          <cell r="H735">
            <v>24</v>
          </cell>
          <cell r="I735" t="str">
            <v>07</v>
          </cell>
          <cell r="J735" t="str">
            <v>L</v>
          </cell>
          <cell r="K735">
            <v>64</v>
          </cell>
          <cell r="L735">
            <v>64</v>
          </cell>
        </row>
        <row r="736">
          <cell r="A736">
            <v>2124</v>
          </cell>
          <cell r="B736">
            <v>36599</v>
          </cell>
          <cell r="C736" t="str">
            <v>9183-107</v>
          </cell>
          <cell r="D736" t="str">
            <v>TWIN FILT</v>
          </cell>
          <cell r="E736" t="str">
            <v>F05</v>
          </cell>
          <cell r="G736">
            <v>1</v>
          </cell>
          <cell r="H736">
            <v>24</v>
          </cell>
          <cell r="I736" t="str">
            <v>07</v>
          </cell>
          <cell r="J736" t="str">
            <v>L</v>
          </cell>
          <cell r="K736">
            <v>64</v>
          </cell>
          <cell r="L736">
            <v>64</v>
          </cell>
        </row>
        <row r="737">
          <cell r="A737">
            <v>2124</v>
          </cell>
          <cell r="B737">
            <v>36599</v>
          </cell>
          <cell r="C737" t="str">
            <v>9183-107</v>
          </cell>
          <cell r="D737" t="str">
            <v>TWIN FILT</v>
          </cell>
          <cell r="E737" t="str">
            <v>F05</v>
          </cell>
          <cell r="G737">
            <v>3</v>
          </cell>
          <cell r="H737">
            <v>24</v>
          </cell>
          <cell r="I737" t="str">
            <v>07</v>
          </cell>
          <cell r="J737" t="str">
            <v>L</v>
          </cell>
          <cell r="K737">
            <v>64</v>
          </cell>
          <cell r="L737">
            <v>192</v>
          </cell>
        </row>
        <row r="738">
          <cell r="A738">
            <v>2148</v>
          </cell>
          <cell r="B738">
            <v>36642</v>
          </cell>
          <cell r="C738" t="str">
            <v>9183-107</v>
          </cell>
          <cell r="D738" t="str">
            <v>TWIN FILT</v>
          </cell>
          <cell r="E738" t="str">
            <v>F07</v>
          </cell>
          <cell r="G738">
            <v>1</v>
          </cell>
          <cell r="H738">
            <v>24</v>
          </cell>
          <cell r="I738" t="str">
            <v>07</v>
          </cell>
          <cell r="J738" t="str">
            <v>L</v>
          </cell>
          <cell r="K738">
            <v>64</v>
          </cell>
          <cell r="L738">
            <v>64</v>
          </cell>
        </row>
        <row r="739">
          <cell r="A739">
            <v>2148</v>
          </cell>
          <cell r="B739">
            <v>36642</v>
          </cell>
          <cell r="C739" t="str">
            <v>9183-107</v>
          </cell>
          <cell r="D739" t="str">
            <v>TWIN FILT</v>
          </cell>
          <cell r="E739" t="str">
            <v>F07</v>
          </cell>
          <cell r="G739">
            <v>0</v>
          </cell>
          <cell r="H739">
            <v>24</v>
          </cell>
          <cell r="I739" t="str">
            <v>07</v>
          </cell>
          <cell r="J739" t="str">
            <v>L</v>
          </cell>
          <cell r="K739">
            <v>64</v>
          </cell>
          <cell r="L739">
            <v>0</v>
          </cell>
        </row>
        <row r="740">
          <cell r="A740">
            <v>2179</v>
          </cell>
          <cell r="B740">
            <v>36683</v>
          </cell>
          <cell r="C740" t="str">
            <v>9183-107</v>
          </cell>
          <cell r="D740" t="str">
            <v>TWIN FILT</v>
          </cell>
          <cell r="E740" t="str">
            <v>F05</v>
          </cell>
          <cell r="G740">
            <v>7</v>
          </cell>
          <cell r="H740">
            <v>24</v>
          </cell>
          <cell r="I740" t="str">
            <v>07</v>
          </cell>
          <cell r="J740" t="str">
            <v>L</v>
          </cell>
          <cell r="K740">
            <v>64</v>
          </cell>
          <cell r="L740">
            <v>448</v>
          </cell>
        </row>
        <row r="741">
          <cell r="A741">
            <v>2195</v>
          </cell>
          <cell r="B741">
            <v>36719</v>
          </cell>
          <cell r="C741" t="str">
            <v>9183-107</v>
          </cell>
          <cell r="D741" t="str">
            <v>TWIN FILT</v>
          </cell>
          <cell r="E741" t="str">
            <v>F05</v>
          </cell>
          <cell r="G741">
            <v>3</v>
          </cell>
          <cell r="H741">
            <v>24</v>
          </cell>
          <cell r="I741" t="str">
            <v>07</v>
          </cell>
          <cell r="J741" t="str">
            <v>L</v>
          </cell>
          <cell r="K741">
            <v>64</v>
          </cell>
          <cell r="L741">
            <v>192</v>
          </cell>
        </row>
        <row r="742">
          <cell r="A742">
            <v>2364</v>
          </cell>
          <cell r="B742">
            <v>36549</v>
          </cell>
          <cell r="C742" t="str">
            <v>9183-107</v>
          </cell>
          <cell r="D742" t="str">
            <v>TWIN FILT</v>
          </cell>
          <cell r="E742" t="str">
            <v>F05</v>
          </cell>
          <cell r="G742">
            <v>3</v>
          </cell>
          <cell r="H742">
            <v>24</v>
          </cell>
          <cell r="I742" t="str">
            <v>07</v>
          </cell>
          <cell r="J742" t="str">
            <v>L</v>
          </cell>
          <cell r="K742">
            <v>64</v>
          </cell>
          <cell r="L742">
            <v>192</v>
          </cell>
        </row>
        <row r="743">
          <cell r="A743">
            <v>508</v>
          </cell>
          <cell r="B743">
            <v>36747</v>
          </cell>
          <cell r="C743" t="str">
            <v>9183-117</v>
          </cell>
          <cell r="E743" t="str">
            <v>F05</v>
          </cell>
          <cell r="G743">
            <v>1</v>
          </cell>
          <cell r="H743">
            <v>24</v>
          </cell>
          <cell r="I743" t="str">
            <v>07</v>
          </cell>
          <cell r="J743" t="str">
            <v>L</v>
          </cell>
          <cell r="K743">
            <v>48</v>
          </cell>
          <cell r="L743">
            <v>48</v>
          </cell>
        </row>
        <row r="744">
          <cell r="A744">
            <v>2124</v>
          </cell>
          <cell r="B744">
            <v>36599</v>
          </cell>
          <cell r="C744" t="str">
            <v>9183-119</v>
          </cell>
          <cell r="D744" t="str">
            <v>TWIN FILT</v>
          </cell>
          <cell r="E744" t="str">
            <v>F05</v>
          </cell>
          <cell r="G744">
            <v>5</v>
          </cell>
          <cell r="H744">
            <v>24</v>
          </cell>
          <cell r="I744" t="str">
            <v>07</v>
          </cell>
          <cell r="J744" t="str">
            <v>L</v>
          </cell>
          <cell r="K744">
            <v>64</v>
          </cell>
          <cell r="L744">
            <v>320</v>
          </cell>
        </row>
        <row r="745">
          <cell r="A745">
            <v>2195</v>
          </cell>
          <cell r="B745">
            <v>36719</v>
          </cell>
          <cell r="C745" t="str">
            <v>9183-119</v>
          </cell>
          <cell r="D745" t="str">
            <v>TWIN FILT</v>
          </cell>
          <cell r="E745" t="str">
            <v>f05</v>
          </cell>
          <cell r="G745">
            <v>1</v>
          </cell>
          <cell r="H745">
            <v>24</v>
          </cell>
          <cell r="I745" t="str">
            <v>07</v>
          </cell>
          <cell r="J745" t="str">
            <v>L</v>
          </cell>
          <cell r="K745">
            <v>64</v>
          </cell>
          <cell r="L745">
            <v>64</v>
          </cell>
        </row>
        <row r="746">
          <cell r="A746">
            <v>2365</v>
          </cell>
          <cell r="B746">
            <v>36548</v>
          </cell>
          <cell r="C746" t="str">
            <v>9183-119</v>
          </cell>
          <cell r="D746" t="str">
            <v>TWIN FILT</v>
          </cell>
          <cell r="E746" t="str">
            <v>F05</v>
          </cell>
          <cell r="G746">
            <v>2</v>
          </cell>
          <cell r="H746">
            <v>24</v>
          </cell>
          <cell r="I746" t="str">
            <v>07</v>
          </cell>
          <cell r="J746" t="str">
            <v>L</v>
          </cell>
          <cell r="K746">
            <v>64</v>
          </cell>
          <cell r="L746">
            <v>128</v>
          </cell>
        </row>
        <row r="747">
          <cell r="A747">
            <v>508</v>
          </cell>
          <cell r="B747">
            <v>36747</v>
          </cell>
          <cell r="C747" t="str">
            <v>9183-120</v>
          </cell>
          <cell r="D747" t="str">
            <v>HAND PRIM</v>
          </cell>
          <cell r="E747" t="str">
            <v>F05</v>
          </cell>
          <cell r="G747">
            <v>1</v>
          </cell>
          <cell r="H747">
            <v>24</v>
          </cell>
          <cell r="I747" t="str">
            <v>07</v>
          </cell>
          <cell r="J747" t="str">
            <v>L</v>
          </cell>
          <cell r="K747">
            <v>67.5</v>
          </cell>
          <cell r="L747">
            <v>67.5</v>
          </cell>
        </row>
        <row r="748">
          <cell r="A748">
            <v>510</v>
          </cell>
          <cell r="B748">
            <v>36748</v>
          </cell>
          <cell r="C748" t="str">
            <v>9183-120</v>
          </cell>
          <cell r="D748" t="str">
            <v>HAND PRIM</v>
          </cell>
          <cell r="E748" t="str">
            <v>F05</v>
          </cell>
          <cell r="G748">
            <v>1</v>
          </cell>
          <cell r="H748">
            <v>24</v>
          </cell>
          <cell r="I748" t="str">
            <v>07</v>
          </cell>
          <cell r="J748" t="str">
            <v>L</v>
          </cell>
          <cell r="K748">
            <v>67.5</v>
          </cell>
          <cell r="L748">
            <v>67.5</v>
          </cell>
        </row>
        <row r="749">
          <cell r="A749">
            <v>511</v>
          </cell>
          <cell r="B749">
            <v>36759</v>
          </cell>
          <cell r="C749" t="str">
            <v>9183-120</v>
          </cell>
          <cell r="D749" t="str">
            <v>HAND PRIM</v>
          </cell>
          <cell r="E749" t="str">
            <v>F05</v>
          </cell>
          <cell r="G749">
            <v>2</v>
          </cell>
          <cell r="H749">
            <v>24</v>
          </cell>
          <cell r="I749" t="str">
            <v>07</v>
          </cell>
          <cell r="J749" t="str">
            <v>L</v>
          </cell>
          <cell r="K749">
            <v>67.5</v>
          </cell>
          <cell r="L749">
            <v>135</v>
          </cell>
        </row>
        <row r="750">
          <cell r="A750">
            <v>2124</v>
          </cell>
          <cell r="B750">
            <v>36599</v>
          </cell>
          <cell r="C750" t="str">
            <v>9183-120</v>
          </cell>
          <cell r="D750" t="str">
            <v>HAND PRIM</v>
          </cell>
          <cell r="E750" t="str">
            <v>F05</v>
          </cell>
          <cell r="G750">
            <v>8</v>
          </cell>
          <cell r="H750">
            <v>24</v>
          </cell>
          <cell r="I750" t="str">
            <v>07</v>
          </cell>
          <cell r="J750" t="str">
            <v>L</v>
          </cell>
          <cell r="K750">
            <v>67.5</v>
          </cell>
          <cell r="L750">
            <v>540</v>
          </cell>
        </row>
        <row r="751">
          <cell r="A751">
            <v>2128</v>
          </cell>
          <cell r="B751">
            <v>36628</v>
          </cell>
          <cell r="C751" t="str">
            <v>9183-120</v>
          </cell>
          <cell r="D751" t="str">
            <v>HAND PRIM</v>
          </cell>
          <cell r="E751" t="str">
            <v>F05</v>
          </cell>
          <cell r="G751">
            <v>1</v>
          </cell>
          <cell r="H751">
            <v>24</v>
          </cell>
          <cell r="I751" t="str">
            <v>07</v>
          </cell>
          <cell r="J751" t="str">
            <v>L</v>
          </cell>
          <cell r="K751">
            <v>67.5</v>
          </cell>
          <cell r="L751">
            <v>67.5</v>
          </cell>
        </row>
        <row r="752">
          <cell r="A752">
            <v>2195</v>
          </cell>
          <cell r="B752">
            <v>36719</v>
          </cell>
          <cell r="C752" t="str">
            <v>9183-120</v>
          </cell>
          <cell r="D752" t="str">
            <v>HAND PRIM</v>
          </cell>
          <cell r="E752" t="str">
            <v>F05</v>
          </cell>
          <cell r="G752">
            <v>4</v>
          </cell>
          <cell r="H752">
            <v>24</v>
          </cell>
          <cell r="I752" t="str">
            <v>07</v>
          </cell>
          <cell r="J752" t="str">
            <v>L</v>
          </cell>
          <cell r="K752">
            <v>67.5</v>
          </cell>
          <cell r="L752">
            <v>270</v>
          </cell>
        </row>
        <row r="753">
          <cell r="A753">
            <v>2198</v>
          </cell>
          <cell r="B753">
            <v>36721</v>
          </cell>
          <cell r="C753" t="str">
            <v>9183-120</v>
          </cell>
          <cell r="D753" t="str">
            <v>HAND PRIM</v>
          </cell>
          <cell r="E753" t="str">
            <v>F05</v>
          </cell>
          <cell r="G753">
            <v>3</v>
          </cell>
          <cell r="H753">
            <v>24</v>
          </cell>
          <cell r="I753" t="str">
            <v>07</v>
          </cell>
          <cell r="J753" t="str">
            <v>L</v>
          </cell>
          <cell r="K753">
            <v>67.5</v>
          </cell>
          <cell r="L753">
            <v>202.5</v>
          </cell>
        </row>
        <row r="754">
          <cell r="A754">
            <v>4708</v>
          </cell>
          <cell r="B754">
            <v>36712</v>
          </cell>
          <cell r="C754" t="str">
            <v>9193-202</v>
          </cell>
          <cell r="E754" t="str">
            <v>J03</v>
          </cell>
          <cell r="G754">
            <v>4</v>
          </cell>
          <cell r="H754">
            <v>24</v>
          </cell>
          <cell r="I754" t="str">
            <v>07</v>
          </cell>
          <cell r="J754" t="str">
            <v>L</v>
          </cell>
          <cell r="K754">
            <v>42</v>
          </cell>
          <cell r="L754">
            <v>168</v>
          </cell>
        </row>
        <row r="755">
          <cell r="A755">
            <v>4708</v>
          </cell>
          <cell r="B755">
            <v>36712</v>
          </cell>
          <cell r="C755" t="str">
            <v>9193-202</v>
          </cell>
          <cell r="E755" t="str">
            <v>J03</v>
          </cell>
          <cell r="G755">
            <v>11</v>
          </cell>
          <cell r="H755">
            <v>24</v>
          </cell>
          <cell r="I755" t="str">
            <v>07</v>
          </cell>
          <cell r="J755" t="str">
            <v>L</v>
          </cell>
          <cell r="K755">
            <v>42</v>
          </cell>
          <cell r="L755">
            <v>462</v>
          </cell>
        </row>
        <row r="756">
          <cell r="A756">
            <v>404</v>
          </cell>
          <cell r="B756">
            <v>36757</v>
          </cell>
          <cell r="C756" t="str">
            <v>7160-902</v>
          </cell>
          <cell r="D756" t="str">
            <v>DP 200 BA</v>
          </cell>
          <cell r="E756" t="str">
            <v>F04</v>
          </cell>
          <cell r="G756">
            <v>2</v>
          </cell>
          <cell r="H756">
            <v>22</v>
          </cell>
          <cell r="I756" t="str">
            <v>07</v>
          </cell>
          <cell r="J756" t="str">
            <v>L</v>
          </cell>
          <cell r="K756">
            <v>386.91489000000001</v>
          </cell>
          <cell r="L756">
            <v>773.82978000000003</v>
          </cell>
        </row>
        <row r="757">
          <cell r="A757">
            <v>2499</v>
          </cell>
          <cell r="B757">
            <v>36649</v>
          </cell>
          <cell r="C757" t="str">
            <v>7160-902</v>
          </cell>
          <cell r="D757" t="str">
            <v>DP 200 BA</v>
          </cell>
          <cell r="E757" t="str">
            <v>F06</v>
          </cell>
          <cell r="G757">
            <v>2</v>
          </cell>
          <cell r="H757">
            <v>22</v>
          </cell>
          <cell r="I757" t="str">
            <v>07</v>
          </cell>
          <cell r="J757" t="str">
            <v>L</v>
          </cell>
          <cell r="K757">
            <v>386.91489000000001</v>
          </cell>
          <cell r="L757">
            <v>773.82978000000003</v>
          </cell>
        </row>
        <row r="758">
          <cell r="A758">
            <v>2499</v>
          </cell>
          <cell r="B758">
            <v>36649</v>
          </cell>
          <cell r="C758" t="str">
            <v>7160-902</v>
          </cell>
          <cell r="D758" t="str">
            <v>DP 200 BA</v>
          </cell>
          <cell r="E758" t="str">
            <v>F06</v>
          </cell>
          <cell r="G758">
            <v>2</v>
          </cell>
          <cell r="H758">
            <v>22</v>
          </cell>
          <cell r="I758" t="str">
            <v>07</v>
          </cell>
          <cell r="J758" t="str">
            <v>L</v>
          </cell>
          <cell r="K758">
            <v>386.91489000000001</v>
          </cell>
          <cell r="L758">
            <v>773.82978000000003</v>
          </cell>
        </row>
        <row r="759">
          <cell r="A759">
            <v>3338</v>
          </cell>
          <cell r="B759">
            <v>36693</v>
          </cell>
          <cell r="C759" t="str">
            <v>7160-902</v>
          </cell>
          <cell r="D759" t="str">
            <v>DP 200 BA</v>
          </cell>
          <cell r="E759" t="str">
            <v>F07</v>
          </cell>
          <cell r="G759">
            <v>4</v>
          </cell>
          <cell r="H759">
            <v>22</v>
          </cell>
          <cell r="I759" t="str">
            <v>07</v>
          </cell>
          <cell r="J759" t="str">
            <v>L</v>
          </cell>
          <cell r="K759">
            <v>386.91489000000001</v>
          </cell>
          <cell r="L759">
            <v>1547.6595600000001</v>
          </cell>
        </row>
        <row r="760">
          <cell r="A760">
            <v>3358</v>
          </cell>
          <cell r="B760">
            <v>36734</v>
          </cell>
          <cell r="C760" t="str">
            <v>7160-902</v>
          </cell>
          <cell r="D760" t="str">
            <v>DP 200 BA</v>
          </cell>
          <cell r="E760" t="str">
            <v>F04</v>
          </cell>
          <cell r="G760">
            <v>1</v>
          </cell>
          <cell r="H760">
            <v>22</v>
          </cell>
          <cell r="I760" t="str">
            <v>07</v>
          </cell>
          <cell r="J760" t="str">
            <v>L</v>
          </cell>
          <cell r="K760">
            <v>386.91489000000001</v>
          </cell>
          <cell r="L760">
            <v>386.91489000000001</v>
          </cell>
        </row>
        <row r="761">
          <cell r="A761">
            <v>2753</v>
          </cell>
          <cell r="B761">
            <v>36595</v>
          </cell>
          <cell r="C761" t="str">
            <v>7169-394B</v>
          </cell>
          <cell r="E761" t="str">
            <v>J03</v>
          </cell>
          <cell r="G761">
            <v>6</v>
          </cell>
          <cell r="H761">
            <v>22</v>
          </cell>
          <cell r="I761" t="str">
            <v>07</v>
          </cell>
          <cell r="J761" t="str">
            <v>L</v>
          </cell>
          <cell r="K761">
            <v>21.41</v>
          </cell>
          <cell r="L761">
            <v>128.46</v>
          </cell>
        </row>
        <row r="762">
          <cell r="A762">
            <v>4714</v>
          </cell>
          <cell r="B762">
            <v>36713</v>
          </cell>
          <cell r="C762" t="str">
            <v>7169-394B</v>
          </cell>
          <cell r="E762" t="str">
            <v>J03</v>
          </cell>
          <cell r="G762">
            <v>5</v>
          </cell>
          <cell r="H762">
            <v>22</v>
          </cell>
          <cell r="I762" t="str">
            <v>07</v>
          </cell>
          <cell r="J762" t="str">
            <v>L</v>
          </cell>
          <cell r="K762">
            <v>21.41</v>
          </cell>
          <cell r="L762">
            <v>107.05</v>
          </cell>
        </row>
        <row r="763">
          <cell r="A763">
            <v>2750</v>
          </cell>
          <cell r="B763">
            <v>36595</v>
          </cell>
          <cell r="C763" t="str">
            <v>7169-394C</v>
          </cell>
          <cell r="E763" t="str">
            <v>J03</v>
          </cell>
          <cell r="G763">
            <v>61</v>
          </cell>
          <cell r="H763">
            <v>22</v>
          </cell>
          <cell r="I763" t="str">
            <v>07</v>
          </cell>
          <cell r="J763" t="str">
            <v>L</v>
          </cell>
          <cell r="K763">
            <v>43.67</v>
          </cell>
          <cell r="L763">
            <v>2663.87</v>
          </cell>
        </row>
        <row r="764">
          <cell r="A764">
            <v>2750</v>
          </cell>
          <cell r="B764">
            <v>36595</v>
          </cell>
          <cell r="C764" t="str">
            <v>7169-394C</v>
          </cell>
          <cell r="E764" t="str">
            <v>J03</v>
          </cell>
          <cell r="G764">
            <v>10</v>
          </cell>
          <cell r="H764">
            <v>22</v>
          </cell>
          <cell r="I764" t="str">
            <v>07</v>
          </cell>
          <cell r="J764" t="str">
            <v>L</v>
          </cell>
          <cell r="K764">
            <v>43.67</v>
          </cell>
          <cell r="L764">
            <v>436.70000000000005</v>
          </cell>
        </row>
        <row r="765">
          <cell r="A765">
            <v>2750</v>
          </cell>
          <cell r="B765">
            <v>36595</v>
          </cell>
          <cell r="C765" t="str">
            <v>7169-394C</v>
          </cell>
          <cell r="E765" t="str">
            <v>J03</v>
          </cell>
          <cell r="G765">
            <v>20</v>
          </cell>
          <cell r="H765">
            <v>22</v>
          </cell>
          <cell r="I765" t="str">
            <v>07</v>
          </cell>
          <cell r="J765" t="str">
            <v>L</v>
          </cell>
          <cell r="K765">
            <v>43.67</v>
          </cell>
          <cell r="L765">
            <v>873.40000000000009</v>
          </cell>
        </row>
        <row r="766">
          <cell r="A766">
            <v>2751</v>
          </cell>
          <cell r="B766">
            <v>36595</v>
          </cell>
          <cell r="C766" t="str">
            <v>9000-904</v>
          </cell>
          <cell r="E766" t="str">
            <v>J03</v>
          </cell>
          <cell r="G766">
            <v>12</v>
          </cell>
          <cell r="H766">
            <v>22</v>
          </cell>
          <cell r="I766" t="str">
            <v>07</v>
          </cell>
          <cell r="J766" t="str">
            <v>L</v>
          </cell>
          <cell r="K766">
            <v>26</v>
          </cell>
          <cell r="L766">
            <v>312</v>
          </cell>
        </row>
        <row r="767">
          <cell r="A767">
            <v>2751</v>
          </cell>
          <cell r="B767">
            <v>36595</v>
          </cell>
          <cell r="C767" t="str">
            <v>9000-904</v>
          </cell>
          <cell r="E767" t="str">
            <v>J03</v>
          </cell>
          <cell r="G767">
            <v>14</v>
          </cell>
          <cell r="H767">
            <v>22</v>
          </cell>
          <cell r="I767" t="str">
            <v>07</v>
          </cell>
          <cell r="J767" t="str">
            <v>L</v>
          </cell>
          <cell r="K767">
            <v>26</v>
          </cell>
          <cell r="L767">
            <v>364</v>
          </cell>
        </row>
        <row r="768">
          <cell r="A768">
            <v>2751</v>
          </cell>
          <cell r="B768">
            <v>36595</v>
          </cell>
          <cell r="C768" t="str">
            <v>9000-904</v>
          </cell>
          <cell r="E768" t="str">
            <v>J03</v>
          </cell>
          <cell r="G768">
            <v>24</v>
          </cell>
          <cell r="H768">
            <v>22</v>
          </cell>
          <cell r="I768" t="str">
            <v>07</v>
          </cell>
          <cell r="J768" t="str">
            <v>L</v>
          </cell>
          <cell r="K768">
            <v>26</v>
          </cell>
          <cell r="L768">
            <v>624</v>
          </cell>
        </row>
        <row r="769">
          <cell r="A769">
            <v>4712</v>
          </cell>
          <cell r="B769">
            <v>36713</v>
          </cell>
          <cell r="C769" t="str">
            <v>9000-904</v>
          </cell>
          <cell r="E769" t="str">
            <v>J03</v>
          </cell>
          <cell r="G769">
            <v>127</v>
          </cell>
          <cell r="H769">
            <v>22</v>
          </cell>
          <cell r="I769" t="str">
            <v>07</v>
          </cell>
          <cell r="J769" t="str">
            <v>L</v>
          </cell>
          <cell r="K769">
            <v>26</v>
          </cell>
          <cell r="L769">
            <v>3302</v>
          </cell>
        </row>
        <row r="770">
          <cell r="A770">
            <v>4712</v>
          </cell>
          <cell r="B770">
            <v>36713</v>
          </cell>
          <cell r="C770" t="str">
            <v>9000-904</v>
          </cell>
          <cell r="E770" t="str">
            <v>J03</v>
          </cell>
          <cell r="G770">
            <v>98</v>
          </cell>
          <cell r="H770">
            <v>22</v>
          </cell>
          <cell r="I770" t="str">
            <v>07</v>
          </cell>
          <cell r="J770" t="str">
            <v>L</v>
          </cell>
          <cell r="K770">
            <v>26</v>
          </cell>
          <cell r="L770">
            <v>2548</v>
          </cell>
        </row>
        <row r="771">
          <cell r="A771">
            <v>4708</v>
          </cell>
          <cell r="B771">
            <v>36712</v>
          </cell>
          <cell r="C771" t="str">
            <v>9007-012J</v>
          </cell>
          <cell r="E771" t="str">
            <v>J03</v>
          </cell>
          <cell r="G771">
            <v>4</v>
          </cell>
          <cell r="H771">
            <v>22</v>
          </cell>
          <cell r="I771" t="str">
            <v>07</v>
          </cell>
          <cell r="J771" t="str">
            <v>L</v>
          </cell>
          <cell r="K771">
            <v>4</v>
          </cell>
          <cell r="L771">
            <v>16</v>
          </cell>
        </row>
        <row r="772">
          <cell r="A772">
            <v>4708</v>
          </cell>
          <cell r="B772">
            <v>36712</v>
          </cell>
          <cell r="C772" t="str">
            <v>9100-476</v>
          </cell>
          <cell r="E772" t="str">
            <v>J03</v>
          </cell>
          <cell r="G772">
            <v>4</v>
          </cell>
          <cell r="H772">
            <v>22</v>
          </cell>
          <cell r="I772" t="str">
            <v>07</v>
          </cell>
          <cell r="J772" t="str">
            <v>L</v>
          </cell>
          <cell r="K772">
            <v>19.32</v>
          </cell>
          <cell r="L772">
            <v>77.28</v>
          </cell>
        </row>
        <row r="773">
          <cell r="A773">
            <v>4708</v>
          </cell>
          <cell r="B773">
            <v>36712</v>
          </cell>
          <cell r="C773" t="str">
            <v>9100-711G</v>
          </cell>
          <cell r="E773" t="str">
            <v>J03</v>
          </cell>
          <cell r="G773">
            <v>5</v>
          </cell>
          <cell r="H773">
            <v>22</v>
          </cell>
          <cell r="I773" t="str">
            <v>07</v>
          </cell>
          <cell r="J773" t="str">
            <v>L</v>
          </cell>
          <cell r="K773">
            <v>101</v>
          </cell>
          <cell r="L773">
            <v>505</v>
          </cell>
        </row>
        <row r="774">
          <cell r="A774">
            <v>4708</v>
          </cell>
          <cell r="B774">
            <v>36712</v>
          </cell>
          <cell r="C774" t="str">
            <v>9100-711G</v>
          </cell>
          <cell r="E774" t="str">
            <v>J03</v>
          </cell>
          <cell r="G774">
            <v>61</v>
          </cell>
          <cell r="H774">
            <v>22</v>
          </cell>
          <cell r="I774" t="str">
            <v>07</v>
          </cell>
          <cell r="J774" t="str">
            <v>L</v>
          </cell>
          <cell r="K774">
            <v>101</v>
          </cell>
          <cell r="L774">
            <v>6161</v>
          </cell>
        </row>
        <row r="775">
          <cell r="A775">
            <v>4721</v>
          </cell>
          <cell r="B775">
            <v>36736</v>
          </cell>
          <cell r="C775" t="str">
            <v>9101-066L</v>
          </cell>
          <cell r="E775" t="str">
            <v>J03</v>
          </cell>
          <cell r="G775">
            <v>1</v>
          </cell>
          <cell r="H775">
            <v>22</v>
          </cell>
          <cell r="I775" t="str">
            <v>07</v>
          </cell>
          <cell r="J775" t="str">
            <v>L</v>
          </cell>
          <cell r="K775">
            <v>25</v>
          </cell>
          <cell r="L775">
            <v>25</v>
          </cell>
        </row>
        <row r="776">
          <cell r="A776">
            <v>403</v>
          </cell>
          <cell r="B776">
            <v>36757</v>
          </cell>
          <cell r="C776" t="str">
            <v>9101-248</v>
          </cell>
          <cell r="D776" t="str">
            <v>SLEEVE</v>
          </cell>
          <cell r="E776" t="str">
            <v>F04</v>
          </cell>
          <cell r="G776">
            <v>3</v>
          </cell>
          <cell r="H776">
            <v>22</v>
          </cell>
          <cell r="I776" t="str">
            <v>07</v>
          </cell>
          <cell r="J776" t="str">
            <v>L</v>
          </cell>
          <cell r="K776">
            <v>73</v>
          </cell>
          <cell r="L776">
            <v>219</v>
          </cell>
        </row>
        <row r="777">
          <cell r="A777">
            <v>3346</v>
          </cell>
          <cell r="B777">
            <v>36737</v>
          </cell>
          <cell r="C777" t="str">
            <v>9101-248</v>
          </cell>
          <cell r="D777" t="str">
            <v>SLEEVE</v>
          </cell>
          <cell r="E777" t="str">
            <v>F02</v>
          </cell>
          <cell r="G777">
            <v>5</v>
          </cell>
          <cell r="H777">
            <v>22</v>
          </cell>
          <cell r="I777" t="str">
            <v>07</v>
          </cell>
          <cell r="J777" t="str">
            <v>L</v>
          </cell>
          <cell r="K777">
            <v>73</v>
          </cell>
          <cell r="L777">
            <v>365</v>
          </cell>
        </row>
        <row r="778">
          <cell r="A778">
            <v>3356</v>
          </cell>
          <cell r="B778">
            <v>36732</v>
          </cell>
          <cell r="C778" t="str">
            <v>9101-248</v>
          </cell>
          <cell r="D778" t="str">
            <v>SLEEVE</v>
          </cell>
          <cell r="E778" t="str">
            <v>F04</v>
          </cell>
          <cell r="G778">
            <v>2</v>
          </cell>
          <cell r="H778">
            <v>22</v>
          </cell>
          <cell r="I778" t="str">
            <v>07</v>
          </cell>
          <cell r="J778" t="str">
            <v>L</v>
          </cell>
          <cell r="K778">
            <v>73</v>
          </cell>
          <cell r="L778">
            <v>146</v>
          </cell>
        </row>
        <row r="779">
          <cell r="A779">
            <v>3363</v>
          </cell>
          <cell r="B779">
            <v>36738</v>
          </cell>
          <cell r="C779" t="str">
            <v>9101-248</v>
          </cell>
          <cell r="D779" t="str">
            <v>SLEEVE</v>
          </cell>
          <cell r="E779" t="str">
            <v>F04</v>
          </cell>
          <cell r="G779">
            <v>2</v>
          </cell>
          <cell r="H779">
            <v>22</v>
          </cell>
          <cell r="I779" t="str">
            <v>07</v>
          </cell>
          <cell r="J779" t="str">
            <v>L</v>
          </cell>
          <cell r="K779">
            <v>73</v>
          </cell>
          <cell r="L779">
            <v>146</v>
          </cell>
        </row>
        <row r="780">
          <cell r="A780">
            <v>3350</v>
          </cell>
          <cell r="B780">
            <v>36715</v>
          </cell>
          <cell r="C780" t="str">
            <v>9101-249</v>
          </cell>
          <cell r="D780" t="str">
            <v>BARREL-DP</v>
          </cell>
          <cell r="E780" t="str">
            <v>F07</v>
          </cell>
          <cell r="G780">
            <v>10</v>
          </cell>
          <cell r="H780">
            <v>22</v>
          </cell>
          <cell r="I780" t="str">
            <v>07</v>
          </cell>
          <cell r="J780" t="str">
            <v>L</v>
          </cell>
          <cell r="K780">
            <v>198</v>
          </cell>
          <cell r="L780">
            <v>1980</v>
          </cell>
        </row>
        <row r="781">
          <cell r="A781">
            <v>4708</v>
          </cell>
          <cell r="B781">
            <v>36712</v>
          </cell>
          <cell r="C781" t="str">
            <v>9101-408B</v>
          </cell>
          <cell r="E781" t="str">
            <v>J03</v>
          </cell>
          <cell r="G781">
            <v>5</v>
          </cell>
          <cell r="H781">
            <v>22</v>
          </cell>
          <cell r="I781" t="str">
            <v>07</v>
          </cell>
          <cell r="J781" t="str">
            <v>L</v>
          </cell>
          <cell r="K781">
            <v>3.45</v>
          </cell>
          <cell r="L781">
            <v>17.25</v>
          </cell>
        </row>
        <row r="782">
          <cell r="A782">
            <v>4708</v>
          </cell>
          <cell r="B782">
            <v>36712</v>
          </cell>
          <cell r="C782" t="str">
            <v>9103-006</v>
          </cell>
          <cell r="E782" t="str">
            <v>J03</v>
          </cell>
          <cell r="G782">
            <v>8</v>
          </cell>
          <cell r="H782">
            <v>22</v>
          </cell>
          <cell r="I782" t="str">
            <v>07</v>
          </cell>
          <cell r="J782" t="str">
            <v>L</v>
          </cell>
          <cell r="K782">
            <v>1</v>
          </cell>
          <cell r="L782">
            <v>8</v>
          </cell>
        </row>
        <row r="783">
          <cell r="A783">
            <v>4708</v>
          </cell>
          <cell r="B783">
            <v>36712</v>
          </cell>
          <cell r="C783" t="str">
            <v>9103-006</v>
          </cell>
          <cell r="E783" t="str">
            <v>J03</v>
          </cell>
          <cell r="G783">
            <v>8</v>
          </cell>
          <cell r="H783">
            <v>22</v>
          </cell>
          <cell r="I783" t="str">
            <v>07</v>
          </cell>
          <cell r="J783" t="str">
            <v>L</v>
          </cell>
          <cell r="K783">
            <v>1</v>
          </cell>
          <cell r="L783">
            <v>8</v>
          </cell>
        </row>
        <row r="784">
          <cell r="A784">
            <v>4708</v>
          </cell>
          <cell r="B784">
            <v>36712</v>
          </cell>
          <cell r="C784" t="str">
            <v>9103-007A</v>
          </cell>
          <cell r="E784" t="str">
            <v>J03</v>
          </cell>
          <cell r="G784">
            <v>5</v>
          </cell>
          <cell r="H784">
            <v>22</v>
          </cell>
          <cell r="I784" t="str">
            <v>07</v>
          </cell>
          <cell r="J784" t="str">
            <v>L</v>
          </cell>
          <cell r="K784">
            <v>4</v>
          </cell>
          <cell r="L784">
            <v>20</v>
          </cell>
        </row>
        <row r="785">
          <cell r="A785">
            <v>4708</v>
          </cell>
          <cell r="B785">
            <v>36712</v>
          </cell>
          <cell r="C785" t="str">
            <v>9103-276</v>
          </cell>
          <cell r="E785" t="str">
            <v>J03</v>
          </cell>
          <cell r="G785">
            <v>2</v>
          </cell>
          <cell r="H785">
            <v>22</v>
          </cell>
          <cell r="I785" t="str">
            <v>07</v>
          </cell>
          <cell r="J785" t="str">
            <v>L</v>
          </cell>
          <cell r="K785">
            <v>3</v>
          </cell>
          <cell r="L785">
            <v>6</v>
          </cell>
        </row>
        <row r="786">
          <cell r="A786">
            <v>4708</v>
          </cell>
          <cell r="B786">
            <v>36712</v>
          </cell>
          <cell r="C786" t="str">
            <v>9103-276</v>
          </cell>
          <cell r="E786" t="str">
            <v>J03</v>
          </cell>
          <cell r="G786">
            <v>2</v>
          </cell>
          <cell r="H786">
            <v>22</v>
          </cell>
          <cell r="I786" t="str">
            <v>07</v>
          </cell>
          <cell r="J786" t="str">
            <v>L</v>
          </cell>
          <cell r="K786">
            <v>3</v>
          </cell>
          <cell r="L786">
            <v>6</v>
          </cell>
        </row>
        <row r="787">
          <cell r="A787">
            <v>4708</v>
          </cell>
          <cell r="B787">
            <v>36712</v>
          </cell>
          <cell r="C787" t="str">
            <v>9103-429</v>
          </cell>
          <cell r="E787" t="str">
            <v>J03</v>
          </cell>
          <cell r="G787">
            <v>3</v>
          </cell>
          <cell r="H787">
            <v>22</v>
          </cell>
          <cell r="I787" t="str">
            <v>07</v>
          </cell>
          <cell r="J787" t="str">
            <v>L</v>
          </cell>
          <cell r="K787">
            <v>0.6</v>
          </cell>
          <cell r="L787">
            <v>1.7999999999999998</v>
          </cell>
        </row>
        <row r="788">
          <cell r="A788">
            <v>4708</v>
          </cell>
          <cell r="B788">
            <v>36712</v>
          </cell>
          <cell r="C788" t="str">
            <v>9103-429</v>
          </cell>
          <cell r="E788" t="str">
            <v>J03</v>
          </cell>
          <cell r="G788">
            <v>2</v>
          </cell>
          <cell r="H788">
            <v>22</v>
          </cell>
          <cell r="I788" t="str">
            <v>07</v>
          </cell>
          <cell r="J788" t="str">
            <v>L</v>
          </cell>
          <cell r="K788">
            <v>0.6</v>
          </cell>
          <cell r="L788">
            <v>1.2</v>
          </cell>
        </row>
        <row r="789">
          <cell r="A789">
            <v>4708</v>
          </cell>
          <cell r="B789">
            <v>36712</v>
          </cell>
          <cell r="C789" t="str">
            <v>9103-429</v>
          </cell>
          <cell r="E789" t="str">
            <v>J03</v>
          </cell>
          <cell r="G789">
            <v>4</v>
          </cell>
          <cell r="H789">
            <v>22</v>
          </cell>
          <cell r="I789" t="str">
            <v>07</v>
          </cell>
          <cell r="J789" t="str">
            <v>L</v>
          </cell>
          <cell r="K789">
            <v>0.6</v>
          </cell>
          <cell r="L789">
            <v>2.4</v>
          </cell>
        </row>
        <row r="790">
          <cell r="A790">
            <v>4708</v>
          </cell>
          <cell r="B790">
            <v>36712</v>
          </cell>
          <cell r="C790" t="str">
            <v>9103-429</v>
          </cell>
          <cell r="E790" t="str">
            <v>J03</v>
          </cell>
          <cell r="G790">
            <v>2</v>
          </cell>
          <cell r="H790">
            <v>22</v>
          </cell>
          <cell r="I790" t="str">
            <v>07</v>
          </cell>
          <cell r="J790" t="str">
            <v>L</v>
          </cell>
          <cell r="K790">
            <v>0.6</v>
          </cell>
          <cell r="L790">
            <v>1.2</v>
          </cell>
        </row>
        <row r="791">
          <cell r="A791">
            <v>4708</v>
          </cell>
          <cell r="B791">
            <v>36712</v>
          </cell>
          <cell r="C791" t="str">
            <v>9103-429</v>
          </cell>
          <cell r="E791" t="str">
            <v>J03</v>
          </cell>
          <cell r="G791">
            <v>2</v>
          </cell>
          <cell r="H791">
            <v>22</v>
          </cell>
          <cell r="I791" t="str">
            <v>07</v>
          </cell>
          <cell r="J791" t="str">
            <v>L</v>
          </cell>
          <cell r="K791">
            <v>0.6</v>
          </cell>
          <cell r="L791">
            <v>1.2</v>
          </cell>
        </row>
        <row r="792">
          <cell r="A792">
            <v>4708</v>
          </cell>
          <cell r="B792">
            <v>36712</v>
          </cell>
          <cell r="C792" t="str">
            <v>9103-429</v>
          </cell>
          <cell r="E792" t="str">
            <v>J03</v>
          </cell>
          <cell r="G792">
            <v>2</v>
          </cell>
          <cell r="H792">
            <v>22</v>
          </cell>
          <cell r="I792" t="str">
            <v>07</v>
          </cell>
          <cell r="J792" t="str">
            <v>L</v>
          </cell>
          <cell r="K792">
            <v>0.6</v>
          </cell>
          <cell r="L792">
            <v>1.2</v>
          </cell>
        </row>
        <row r="793">
          <cell r="A793">
            <v>4722</v>
          </cell>
          <cell r="B793">
            <v>36736</v>
          </cell>
          <cell r="C793" t="str">
            <v>9190-209</v>
          </cell>
          <cell r="E793" t="str">
            <v>J03</v>
          </cell>
          <cell r="G793">
            <v>1</v>
          </cell>
          <cell r="H793">
            <v>22</v>
          </cell>
          <cell r="I793" t="str">
            <v>07</v>
          </cell>
          <cell r="J793" t="str">
            <v>L</v>
          </cell>
          <cell r="K793">
            <v>0.06</v>
          </cell>
          <cell r="L793">
            <v>0.06</v>
          </cell>
        </row>
        <row r="794">
          <cell r="A794">
            <v>4708</v>
          </cell>
          <cell r="B794">
            <v>36712</v>
          </cell>
          <cell r="C794" t="str">
            <v>9190-307A</v>
          </cell>
          <cell r="E794" t="str">
            <v>J03</v>
          </cell>
          <cell r="G794">
            <v>6</v>
          </cell>
          <cell r="H794">
            <v>22</v>
          </cell>
          <cell r="I794" t="str">
            <v>07</v>
          </cell>
          <cell r="J794" t="str">
            <v>I</v>
          </cell>
          <cell r="K794">
            <v>13</v>
          </cell>
          <cell r="L794">
            <v>78</v>
          </cell>
        </row>
        <row r="795">
          <cell r="A795">
            <v>4708</v>
          </cell>
          <cell r="B795">
            <v>36712</v>
          </cell>
          <cell r="C795" t="str">
            <v>9190-307A</v>
          </cell>
          <cell r="E795" t="str">
            <v>J03</v>
          </cell>
          <cell r="G795">
            <v>2</v>
          </cell>
          <cell r="H795">
            <v>22</v>
          </cell>
          <cell r="I795" t="str">
            <v>07</v>
          </cell>
          <cell r="J795" t="str">
            <v>L</v>
          </cell>
          <cell r="K795">
            <v>13</v>
          </cell>
          <cell r="L795">
            <v>26</v>
          </cell>
        </row>
        <row r="796">
          <cell r="A796">
            <v>4708</v>
          </cell>
          <cell r="B796">
            <v>36712</v>
          </cell>
          <cell r="C796" t="str">
            <v>9190-307A</v>
          </cell>
          <cell r="E796" t="str">
            <v>J03</v>
          </cell>
          <cell r="G796">
            <v>2</v>
          </cell>
          <cell r="H796">
            <v>22</v>
          </cell>
          <cell r="I796" t="str">
            <v>07</v>
          </cell>
          <cell r="J796" t="str">
            <v>L</v>
          </cell>
          <cell r="K796">
            <v>13</v>
          </cell>
          <cell r="L796">
            <v>26</v>
          </cell>
        </row>
        <row r="797">
          <cell r="A797">
            <v>4708</v>
          </cell>
          <cell r="B797">
            <v>36712</v>
          </cell>
          <cell r="C797" t="str">
            <v>9190-307A</v>
          </cell>
          <cell r="E797" t="str">
            <v>J03</v>
          </cell>
          <cell r="G797">
            <v>1</v>
          </cell>
          <cell r="H797">
            <v>22</v>
          </cell>
          <cell r="I797" t="str">
            <v>07</v>
          </cell>
          <cell r="J797" t="str">
            <v>L</v>
          </cell>
          <cell r="K797">
            <v>13</v>
          </cell>
          <cell r="L797">
            <v>13</v>
          </cell>
        </row>
        <row r="798">
          <cell r="A798">
            <v>4708</v>
          </cell>
          <cell r="B798">
            <v>36712</v>
          </cell>
          <cell r="C798" t="str">
            <v>9190-319</v>
          </cell>
          <cell r="E798" t="str">
            <v>J03</v>
          </cell>
          <cell r="G798">
            <v>1</v>
          </cell>
          <cell r="H798">
            <v>22</v>
          </cell>
          <cell r="I798" t="str">
            <v>07</v>
          </cell>
          <cell r="J798" t="str">
            <v>L</v>
          </cell>
          <cell r="K798">
            <v>13</v>
          </cell>
          <cell r="L798">
            <v>13</v>
          </cell>
        </row>
        <row r="799">
          <cell r="A799">
            <v>4708</v>
          </cell>
          <cell r="B799">
            <v>36712</v>
          </cell>
          <cell r="C799" t="str">
            <v>9190-319</v>
          </cell>
          <cell r="E799" t="str">
            <v>J03</v>
          </cell>
          <cell r="G799">
            <v>2</v>
          </cell>
          <cell r="H799">
            <v>22</v>
          </cell>
          <cell r="I799" t="str">
            <v>07</v>
          </cell>
          <cell r="J799" t="str">
            <v>L</v>
          </cell>
          <cell r="K799">
            <v>13</v>
          </cell>
          <cell r="L799">
            <v>26</v>
          </cell>
        </row>
        <row r="800">
          <cell r="A800">
            <v>4708</v>
          </cell>
          <cell r="B800">
            <v>36712</v>
          </cell>
          <cell r="C800" t="str">
            <v>9190-319</v>
          </cell>
          <cell r="E800" t="str">
            <v>J03</v>
          </cell>
          <cell r="G800">
            <v>6</v>
          </cell>
          <cell r="H800">
            <v>22</v>
          </cell>
          <cell r="I800" t="str">
            <v>07</v>
          </cell>
          <cell r="J800" t="str">
            <v>L</v>
          </cell>
          <cell r="K800">
            <v>13</v>
          </cell>
          <cell r="L800">
            <v>78</v>
          </cell>
        </row>
        <row r="801">
          <cell r="A801">
            <v>4708</v>
          </cell>
          <cell r="B801">
            <v>36712</v>
          </cell>
          <cell r="C801" t="str">
            <v>9193-202</v>
          </cell>
          <cell r="E801" t="str">
            <v>J03</v>
          </cell>
          <cell r="G801">
            <v>23</v>
          </cell>
          <cell r="H801">
            <v>22</v>
          </cell>
          <cell r="I801" t="str">
            <v>07</v>
          </cell>
          <cell r="J801" t="str">
            <v>L</v>
          </cell>
          <cell r="K801">
            <v>42</v>
          </cell>
          <cell r="L801">
            <v>966</v>
          </cell>
        </row>
        <row r="802">
          <cell r="A802">
            <v>4708</v>
          </cell>
          <cell r="B802">
            <v>36712</v>
          </cell>
          <cell r="C802" t="str">
            <v>9193-202</v>
          </cell>
          <cell r="E802" t="str">
            <v>J03</v>
          </cell>
          <cell r="G802">
            <v>12</v>
          </cell>
          <cell r="H802">
            <v>22</v>
          </cell>
          <cell r="I802" t="str">
            <v>07</v>
          </cell>
          <cell r="J802" t="str">
            <v>L</v>
          </cell>
          <cell r="K802">
            <v>42</v>
          </cell>
          <cell r="L802">
            <v>504</v>
          </cell>
        </row>
        <row r="803">
          <cell r="A803">
            <v>4708</v>
          </cell>
          <cell r="B803">
            <v>36712</v>
          </cell>
          <cell r="C803" t="str">
            <v>9193-202</v>
          </cell>
          <cell r="E803" t="str">
            <v>J03</v>
          </cell>
          <cell r="G803">
            <v>2</v>
          </cell>
          <cell r="H803">
            <v>22</v>
          </cell>
          <cell r="I803" t="str">
            <v>07</v>
          </cell>
          <cell r="J803" t="str">
            <v>L</v>
          </cell>
          <cell r="K803">
            <v>42</v>
          </cell>
          <cell r="L803">
            <v>84</v>
          </cell>
        </row>
        <row r="804">
          <cell r="A804">
            <v>4722</v>
          </cell>
          <cell r="B804">
            <v>36736</v>
          </cell>
          <cell r="C804" t="str">
            <v>9193-202</v>
          </cell>
          <cell r="E804" t="str">
            <v>J03</v>
          </cell>
          <cell r="G804">
            <v>11</v>
          </cell>
          <cell r="H804">
            <v>22</v>
          </cell>
          <cell r="I804" t="str">
            <v>07</v>
          </cell>
          <cell r="J804" t="str">
            <v>L</v>
          </cell>
          <cell r="K804">
            <v>42</v>
          </cell>
          <cell r="L804">
            <v>462</v>
          </cell>
        </row>
        <row r="805">
          <cell r="A805">
            <v>503</v>
          </cell>
          <cell r="B805">
            <v>36743</v>
          </cell>
          <cell r="C805" t="str">
            <v>7111-502</v>
          </cell>
          <cell r="D805" t="str">
            <v>FILTER CA</v>
          </cell>
          <cell r="E805" t="str">
            <v>F05</v>
          </cell>
          <cell r="G805">
            <v>4500</v>
          </cell>
          <cell r="H805">
            <v>21</v>
          </cell>
          <cell r="I805" t="str">
            <v>07</v>
          </cell>
          <cell r="J805" t="str">
            <v>I</v>
          </cell>
          <cell r="K805">
            <v>2.67</v>
          </cell>
          <cell r="L805">
            <v>12015</v>
          </cell>
        </row>
        <row r="806">
          <cell r="A806">
            <v>3809</v>
          </cell>
          <cell r="B806">
            <v>36743</v>
          </cell>
          <cell r="C806" t="str">
            <v>7111-502</v>
          </cell>
          <cell r="D806" t="str">
            <v>FILTER CA</v>
          </cell>
          <cell r="E806" t="str">
            <v>F05</v>
          </cell>
          <cell r="G806">
            <v>4500</v>
          </cell>
          <cell r="H806">
            <v>21</v>
          </cell>
          <cell r="I806" t="str">
            <v>07</v>
          </cell>
          <cell r="J806" t="str">
            <v>I</v>
          </cell>
          <cell r="K806">
            <v>2.67</v>
          </cell>
          <cell r="L806">
            <v>12015</v>
          </cell>
        </row>
        <row r="807">
          <cell r="A807">
            <v>27</v>
          </cell>
          <cell r="B807">
            <v>36762</v>
          </cell>
          <cell r="C807" t="str">
            <v>7139-043</v>
          </cell>
          <cell r="D807" t="str">
            <v>SEALING R</v>
          </cell>
          <cell r="E807" t="str">
            <v>F17</v>
          </cell>
          <cell r="G807">
            <v>2</v>
          </cell>
          <cell r="H807">
            <v>21</v>
          </cell>
          <cell r="I807" t="str">
            <v>07</v>
          </cell>
          <cell r="J807" t="str">
            <v>L</v>
          </cell>
          <cell r="K807">
            <v>1.01</v>
          </cell>
          <cell r="L807">
            <v>2.02</v>
          </cell>
        </row>
        <row r="808">
          <cell r="A808">
            <v>116</v>
          </cell>
          <cell r="B808">
            <v>36761</v>
          </cell>
          <cell r="C808" t="str">
            <v>9004-066L</v>
          </cell>
          <cell r="D808" t="str">
            <v>NOZZLE NE</v>
          </cell>
          <cell r="E808" t="str">
            <v>F18</v>
          </cell>
          <cell r="G808">
            <v>6</v>
          </cell>
          <cell r="H808">
            <v>21</v>
          </cell>
          <cell r="I808" t="str">
            <v>07</v>
          </cell>
          <cell r="J808" t="str">
            <v>I</v>
          </cell>
          <cell r="K808">
            <v>25</v>
          </cell>
          <cell r="L808">
            <v>150</v>
          </cell>
        </row>
        <row r="809">
          <cell r="A809">
            <v>4737</v>
          </cell>
          <cell r="B809">
            <v>36749</v>
          </cell>
          <cell r="C809" t="str">
            <v>9008-099V</v>
          </cell>
          <cell r="D809" t="str">
            <v>LOCK WASH</v>
          </cell>
          <cell r="E809" t="str">
            <v>J02</v>
          </cell>
          <cell r="G809">
            <v>20</v>
          </cell>
          <cell r="H809">
            <v>21</v>
          </cell>
          <cell r="I809" t="str">
            <v>07</v>
          </cell>
          <cell r="J809" t="str">
            <v>I</v>
          </cell>
          <cell r="K809">
            <v>40</v>
          </cell>
          <cell r="L809">
            <v>800</v>
          </cell>
        </row>
        <row r="810">
          <cell r="A810">
            <v>601</v>
          </cell>
          <cell r="B810">
            <v>36747</v>
          </cell>
          <cell r="C810" t="str">
            <v>9100-191</v>
          </cell>
          <cell r="D810" t="str">
            <v>BACKLEAK</v>
          </cell>
          <cell r="E810" t="str">
            <v>F10</v>
          </cell>
          <cell r="G810">
            <v>1</v>
          </cell>
          <cell r="H810">
            <v>21</v>
          </cell>
          <cell r="I810" t="str">
            <v>07</v>
          </cell>
          <cell r="J810" t="str">
            <v>L</v>
          </cell>
          <cell r="K810">
            <v>70</v>
          </cell>
          <cell r="L810">
            <v>70</v>
          </cell>
        </row>
        <row r="811">
          <cell r="A811">
            <v>601</v>
          </cell>
          <cell r="B811">
            <v>36747</v>
          </cell>
          <cell r="C811" t="str">
            <v>9100-375D</v>
          </cell>
          <cell r="D811" t="str">
            <v>SUB ASSEM</v>
          </cell>
          <cell r="E811" t="str">
            <v>F10</v>
          </cell>
          <cell r="G811">
            <v>4</v>
          </cell>
          <cell r="H811">
            <v>21</v>
          </cell>
          <cell r="I811" t="str">
            <v>07</v>
          </cell>
          <cell r="J811" t="str">
            <v>L</v>
          </cell>
          <cell r="K811">
            <v>7</v>
          </cell>
          <cell r="L811">
            <v>28</v>
          </cell>
        </row>
        <row r="812">
          <cell r="A812">
            <v>303</v>
          </cell>
          <cell r="B812">
            <v>36760</v>
          </cell>
          <cell r="C812" t="str">
            <v>9100-626J</v>
          </cell>
          <cell r="D812" t="str">
            <v>TP REGULA</v>
          </cell>
          <cell r="E812" t="str">
            <v>J03</v>
          </cell>
          <cell r="G812">
            <v>174</v>
          </cell>
          <cell r="H812">
            <v>21</v>
          </cell>
          <cell r="I812" t="str">
            <v>07</v>
          </cell>
          <cell r="J812" t="str">
            <v>I</v>
          </cell>
          <cell r="K812">
            <v>182</v>
          </cell>
          <cell r="L812">
            <v>31668</v>
          </cell>
        </row>
        <row r="813">
          <cell r="A813">
            <v>303</v>
          </cell>
          <cell r="B813">
            <v>36760</v>
          </cell>
          <cell r="C813" t="str">
            <v>9100-657B</v>
          </cell>
          <cell r="D813" t="str">
            <v>INLET SCR</v>
          </cell>
          <cell r="E813" t="str">
            <v>J03</v>
          </cell>
          <cell r="G813">
            <v>250</v>
          </cell>
          <cell r="H813">
            <v>21</v>
          </cell>
          <cell r="I813" t="str">
            <v>07</v>
          </cell>
          <cell r="J813" t="str">
            <v>I</v>
          </cell>
          <cell r="K813">
            <v>774</v>
          </cell>
          <cell r="L813">
            <v>193500</v>
          </cell>
        </row>
        <row r="814">
          <cell r="A814">
            <v>303</v>
          </cell>
          <cell r="B814">
            <v>36760</v>
          </cell>
          <cell r="C814" t="str">
            <v>9100-657C</v>
          </cell>
          <cell r="D814" t="str">
            <v>INLET SCR</v>
          </cell>
          <cell r="E814" t="str">
            <v>J03</v>
          </cell>
          <cell r="G814">
            <v>480</v>
          </cell>
          <cell r="H814">
            <v>21</v>
          </cell>
          <cell r="I814" t="str">
            <v>07</v>
          </cell>
          <cell r="J814" t="str">
            <v>I</v>
          </cell>
          <cell r="K814">
            <v>938.32</v>
          </cell>
          <cell r="L814">
            <v>450393.60000000003</v>
          </cell>
        </row>
        <row r="815">
          <cell r="A815">
            <v>5</v>
          </cell>
          <cell r="B815">
            <v>36741</v>
          </cell>
          <cell r="C815" t="str">
            <v>9100-662</v>
          </cell>
          <cell r="D815" t="str">
            <v>HYD. HEAD</v>
          </cell>
          <cell r="E815" t="str">
            <v>F17</v>
          </cell>
          <cell r="G815">
            <v>1</v>
          </cell>
          <cell r="H815">
            <v>21</v>
          </cell>
          <cell r="I815" t="str">
            <v>07</v>
          </cell>
          <cell r="J815" t="str">
            <v>L</v>
          </cell>
          <cell r="K815">
            <v>638</v>
          </cell>
          <cell r="L815">
            <v>638</v>
          </cell>
        </row>
        <row r="816">
          <cell r="A816">
            <v>5</v>
          </cell>
          <cell r="B816">
            <v>36741</v>
          </cell>
          <cell r="C816" t="str">
            <v>9100-662</v>
          </cell>
          <cell r="D816" t="str">
            <v>HYD. HEAD</v>
          </cell>
          <cell r="E816" t="str">
            <v>F17</v>
          </cell>
          <cell r="G816">
            <v>2</v>
          </cell>
          <cell r="H816">
            <v>21</v>
          </cell>
          <cell r="I816" t="str">
            <v>07</v>
          </cell>
          <cell r="J816" t="str">
            <v>L</v>
          </cell>
          <cell r="K816">
            <v>638</v>
          </cell>
          <cell r="L816">
            <v>1276</v>
          </cell>
        </row>
        <row r="817">
          <cell r="A817">
            <v>9</v>
          </cell>
          <cell r="B817">
            <v>36745</v>
          </cell>
          <cell r="C817" t="str">
            <v>9100-712N</v>
          </cell>
          <cell r="E817" t="str">
            <v>F17</v>
          </cell>
          <cell r="G817">
            <v>1</v>
          </cell>
          <cell r="H817">
            <v>21</v>
          </cell>
          <cell r="I817" t="str">
            <v>07</v>
          </cell>
          <cell r="J817" t="str">
            <v>I</v>
          </cell>
          <cell r="K817">
            <v>0</v>
          </cell>
          <cell r="L817">
            <v>0</v>
          </cell>
        </row>
        <row r="818">
          <cell r="A818">
            <v>5</v>
          </cell>
          <cell r="B818">
            <v>36741</v>
          </cell>
          <cell r="C818" t="str">
            <v>9101-249</v>
          </cell>
          <cell r="D818" t="str">
            <v>BARREL-DP</v>
          </cell>
          <cell r="E818" t="str">
            <v>F17</v>
          </cell>
          <cell r="G818">
            <v>2</v>
          </cell>
          <cell r="H818">
            <v>21</v>
          </cell>
          <cell r="I818" t="str">
            <v>07</v>
          </cell>
          <cell r="J818" t="str">
            <v>I</v>
          </cell>
          <cell r="K818">
            <v>198</v>
          </cell>
          <cell r="L818">
            <v>396</v>
          </cell>
        </row>
        <row r="819">
          <cell r="A819">
            <v>23</v>
          </cell>
          <cell r="B819">
            <v>36762</v>
          </cell>
          <cell r="C819" t="str">
            <v>9101-528</v>
          </cell>
          <cell r="D819" t="str">
            <v>S/C BARRE</v>
          </cell>
          <cell r="E819" t="str">
            <v>F17</v>
          </cell>
          <cell r="G819">
            <v>4</v>
          </cell>
          <cell r="H819">
            <v>21</v>
          </cell>
          <cell r="I819" t="str">
            <v>07</v>
          </cell>
          <cell r="J819" t="str">
            <v>L</v>
          </cell>
          <cell r="K819">
            <v>198</v>
          </cell>
          <cell r="L819">
            <v>792</v>
          </cell>
        </row>
        <row r="820">
          <cell r="A820">
            <v>26</v>
          </cell>
          <cell r="B820">
            <v>36762</v>
          </cell>
          <cell r="C820" t="str">
            <v>9102-991A</v>
          </cell>
          <cell r="E820" t="str">
            <v>F17</v>
          </cell>
          <cell r="G820">
            <v>30</v>
          </cell>
          <cell r="H820">
            <v>21</v>
          </cell>
          <cell r="I820" t="str">
            <v>07</v>
          </cell>
          <cell r="J820" t="str">
            <v>I</v>
          </cell>
          <cell r="K820">
            <v>21.19</v>
          </cell>
          <cell r="L820">
            <v>635.70000000000005</v>
          </cell>
        </row>
        <row r="821">
          <cell r="A821">
            <v>26</v>
          </cell>
          <cell r="B821">
            <v>36762</v>
          </cell>
          <cell r="C821" t="str">
            <v>9103-022</v>
          </cell>
          <cell r="D821" t="str">
            <v>SHOE STOP</v>
          </cell>
          <cell r="E821" t="str">
            <v>F17</v>
          </cell>
          <cell r="G821">
            <v>15</v>
          </cell>
          <cell r="H821">
            <v>21</v>
          </cell>
          <cell r="I821" t="str">
            <v>07</v>
          </cell>
          <cell r="J821" t="str">
            <v>L</v>
          </cell>
          <cell r="K821">
            <v>4.5999999999999996</v>
          </cell>
          <cell r="L821">
            <v>69</v>
          </cell>
        </row>
        <row r="822">
          <cell r="A822">
            <v>25</v>
          </cell>
          <cell r="B822">
            <v>36762</v>
          </cell>
          <cell r="C822" t="str">
            <v>9103-296B</v>
          </cell>
          <cell r="D822" t="str">
            <v>SHOE RETA</v>
          </cell>
          <cell r="E822" t="str">
            <v>F17</v>
          </cell>
          <cell r="G822">
            <v>1</v>
          </cell>
          <cell r="H822">
            <v>21</v>
          </cell>
          <cell r="I822" t="str">
            <v>07</v>
          </cell>
          <cell r="J822" t="str">
            <v>I</v>
          </cell>
          <cell r="K822">
            <v>17.989999999999998</v>
          </cell>
          <cell r="L822">
            <v>17.989999999999998</v>
          </cell>
        </row>
        <row r="823">
          <cell r="A823">
            <v>25</v>
          </cell>
          <cell r="B823">
            <v>36762</v>
          </cell>
          <cell r="C823" t="str">
            <v>9103-527</v>
          </cell>
          <cell r="D823" t="str">
            <v>T P BACK</v>
          </cell>
          <cell r="E823" t="str">
            <v>F17</v>
          </cell>
          <cell r="G823">
            <v>1</v>
          </cell>
          <cell r="H823">
            <v>21</v>
          </cell>
          <cell r="I823" t="str">
            <v>07</v>
          </cell>
          <cell r="J823" t="str">
            <v>L</v>
          </cell>
          <cell r="K823">
            <v>13.94</v>
          </cell>
          <cell r="L823">
            <v>13.94</v>
          </cell>
        </row>
        <row r="824">
          <cell r="A824">
            <v>250</v>
          </cell>
          <cell r="B824">
            <v>36769</v>
          </cell>
          <cell r="C824" t="str">
            <v>9103-826A</v>
          </cell>
          <cell r="D824" t="str">
            <v>MACHINED</v>
          </cell>
          <cell r="E824" t="str">
            <v>F02</v>
          </cell>
          <cell r="G824">
            <v>1</v>
          </cell>
          <cell r="H824">
            <v>21</v>
          </cell>
          <cell r="I824" t="str">
            <v>07</v>
          </cell>
          <cell r="J824" t="str">
            <v>I</v>
          </cell>
          <cell r="K824">
            <v>203</v>
          </cell>
          <cell r="L824">
            <v>203</v>
          </cell>
        </row>
        <row r="825">
          <cell r="A825">
            <v>3064</v>
          </cell>
          <cell r="B825">
            <v>36746</v>
          </cell>
          <cell r="C825" t="str">
            <v>9104-513G</v>
          </cell>
          <cell r="D825" t="str">
            <v>CAM RING</v>
          </cell>
          <cell r="E825" t="str">
            <v>F16</v>
          </cell>
          <cell r="G825">
            <v>9</v>
          </cell>
          <cell r="H825">
            <v>21</v>
          </cell>
          <cell r="I825" t="str">
            <v>07</v>
          </cell>
          <cell r="J825" t="str">
            <v>I</v>
          </cell>
          <cell r="K825">
            <v>321.29000000000002</v>
          </cell>
          <cell r="L825">
            <v>2891.61</v>
          </cell>
        </row>
        <row r="826">
          <cell r="A826">
            <v>3069</v>
          </cell>
          <cell r="B826">
            <v>36760</v>
          </cell>
          <cell r="C826" t="str">
            <v>9104-534A</v>
          </cell>
          <cell r="D826" t="str">
            <v>CAM RING</v>
          </cell>
          <cell r="E826" t="str">
            <v>F16</v>
          </cell>
          <cell r="G826">
            <v>2</v>
          </cell>
          <cell r="H826">
            <v>21</v>
          </cell>
          <cell r="I826" t="str">
            <v>07</v>
          </cell>
          <cell r="J826" t="str">
            <v>I</v>
          </cell>
          <cell r="K826">
            <v>321.29000000000002</v>
          </cell>
          <cell r="L826">
            <v>642.58000000000004</v>
          </cell>
        </row>
        <row r="827">
          <cell r="A827">
            <v>3064</v>
          </cell>
          <cell r="B827">
            <v>36746</v>
          </cell>
          <cell r="C827" t="str">
            <v>9104-535A</v>
          </cell>
          <cell r="D827" t="str">
            <v>CAM RING</v>
          </cell>
          <cell r="E827" t="str">
            <v>F16</v>
          </cell>
          <cell r="G827">
            <v>3</v>
          </cell>
          <cell r="H827">
            <v>21</v>
          </cell>
          <cell r="I827" t="str">
            <v>07</v>
          </cell>
          <cell r="J827" t="str">
            <v>I</v>
          </cell>
          <cell r="K827">
            <v>326.39999999999998</v>
          </cell>
          <cell r="L827">
            <v>979.19999999999993</v>
          </cell>
        </row>
        <row r="828">
          <cell r="A828">
            <v>3070</v>
          </cell>
          <cell r="B828">
            <v>36760</v>
          </cell>
          <cell r="C828" t="str">
            <v>9104-535A</v>
          </cell>
          <cell r="D828" t="str">
            <v>CAM RING</v>
          </cell>
          <cell r="E828" t="str">
            <v>F16</v>
          </cell>
          <cell r="G828">
            <v>1</v>
          </cell>
          <cell r="H828">
            <v>21</v>
          </cell>
          <cell r="I828" t="str">
            <v>07</v>
          </cell>
          <cell r="J828" t="str">
            <v>I</v>
          </cell>
          <cell r="K828">
            <v>326.39999999999998</v>
          </cell>
          <cell r="L828">
            <v>326.39999999999998</v>
          </cell>
        </row>
        <row r="829">
          <cell r="A829">
            <v>3064</v>
          </cell>
          <cell r="B829">
            <v>36746</v>
          </cell>
          <cell r="C829" t="str">
            <v>9104-545A</v>
          </cell>
          <cell r="D829" t="str">
            <v>CAM RING</v>
          </cell>
          <cell r="E829" t="str">
            <v>F16</v>
          </cell>
          <cell r="G829">
            <v>2</v>
          </cell>
          <cell r="H829">
            <v>21</v>
          </cell>
          <cell r="I829" t="str">
            <v>07</v>
          </cell>
          <cell r="J829" t="str">
            <v>I</v>
          </cell>
          <cell r="K829">
            <v>326.66000000000003</v>
          </cell>
          <cell r="L829">
            <v>653.32000000000005</v>
          </cell>
        </row>
        <row r="830">
          <cell r="A830">
            <v>3069</v>
          </cell>
          <cell r="B830">
            <v>36760</v>
          </cell>
          <cell r="C830" t="str">
            <v>9104-545A</v>
          </cell>
          <cell r="D830" t="str">
            <v>CAM RING</v>
          </cell>
          <cell r="E830" t="str">
            <v>F16</v>
          </cell>
          <cell r="G830">
            <v>3</v>
          </cell>
          <cell r="H830">
            <v>21</v>
          </cell>
          <cell r="I830" t="str">
            <v>07</v>
          </cell>
          <cell r="J830" t="str">
            <v>I</v>
          </cell>
          <cell r="K830">
            <v>326.66000000000003</v>
          </cell>
          <cell r="L830">
            <v>979.98</v>
          </cell>
        </row>
        <row r="831">
          <cell r="A831">
            <v>3</v>
          </cell>
          <cell r="B831">
            <v>36741</v>
          </cell>
          <cell r="C831" t="str">
            <v>9104-603</v>
          </cell>
          <cell r="D831" t="str">
            <v>DPC ROTOR</v>
          </cell>
          <cell r="E831" t="str">
            <v>F17</v>
          </cell>
          <cell r="G831">
            <v>1</v>
          </cell>
          <cell r="H831">
            <v>21</v>
          </cell>
          <cell r="I831" t="str">
            <v>07</v>
          </cell>
          <cell r="J831" t="str">
            <v>I</v>
          </cell>
          <cell r="K831">
            <v>1236.82</v>
          </cell>
          <cell r="L831">
            <v>1236.82</v>
          </cell>
        </row>
        <row r="832">
          <cell r="A832">
            <v>14</v>
          </cell>
          <cell r="B832">
            <v>36756</v>
          </cell>
          <cell r="C832" t="str">
            <v>9104-603</v>
          </cell>
          <cell r="D832" t="str">
            <v>DPC ROTOR</v>
          </cell>
          <cell r="E832" t="str">
            <v>F17</v>
          </cell>
          <cell r="G832">
            <v>3</v>
          </cell>
          <cell r="H832">
            <v>21</v>
          </cell>
          <cell r="I832" t="str">
            <v>07</v>
          </cell>
          <cell r="J832" t="str">
            <v>I</v>
          </cell>
          <cell r="K832">
            <v>1236.82</v>
          </cell>
          <cell r="L832">
            <v>3710.46</v>
          </cell>
        </row>
        <row r="833">
          <cell r="A833">
            <v>14</v>
          </cell>
          <cell r="B833">
            <v>36756</v>
          </cell>
          <cell r="C833" t="str">
            <v>9104-603</v>
          </cell>
          <cell r="D833" t="str">
            <v>DPC ROTOR</v>
          </cell>
          <cell r="E833" t="str">
            <v>F17</v>
          </cell>
          <cell r="G833">
            <v>1</v>
          </cell>
          <cell r="H833">
            <v>21</v>
          </cell>
          <cell r="I833" t="str">
            <v>07</v>
          </cell>
          <cell r="J833" t="str">
            <v>I</v>
          </cell>
          <cell r="K833">
            <v>1236.82</v>
          </cell>
          <cell r="L833">
            <v>1236.82</v>
          </cell>
        </row>
        <row r="834">
          <cell r="A834">
            <v>2</v>
          </cell>
          <cell r="B834">
            <v>36741</v>
          </cell>
          <cell r="C834" t="str">
            <v>9104-604</v>
          </cell>
          <cell r="D834" t="str">
            <v>ROTOR [62</v>
          </cell>
          <cell r="E834" t="str">
            <v>F17</v>
          </cell>
          <cell r="G834">
            <v>4</v>
          </cell>
          <cell r="H834">
            <v>21</v>
          </cell>
          <cell r="I834" t="str">
            <v>07</v>
          </cell>
          <cell r="J834" t="str">
            <v>I</v>
          </cell>
          <cell r="K834">
            <v>816.41</v>
          </cell>
          <cell r="L834">
            <v>3265.64</v>
          </cell>
        </row>
        <row r="835">
          <cell r="A835">
            <v>3</v>
          </cell>
          <cell r="B835">
            <v>36741</v>
          </cell>
          <cell r="C835" t="str">
            <v>9104-604A</v>
          </cell>
          <cell r="D835" t="str">
            <v>DPC(TELCO</v>
          </cell>
          <cell r="E835" t="str">
            <v>F17</v>
          </cell>
          <cell r="G835">
            <v>6</v>
          </cell>
          <cell r="H835">
            <v>21</v>
          </cell>
          <cell r="I835" t="str">
            <v>07</v>
          </cell>
          <cell r="J835" t="str">
            <v>I</v>
          </cell>
          <cell r="K835">
            <v>816.41</v>
          </cell>
          <cell r="L835">
            <v>4898.46</v>
          </cell>
        </row>
        <row r="836">
          <cell r="A836">
            <v>3064</v>
          </cell>
          <cell r="B836">
            <v>36746</v>
          </cell>
          <cell r="C836" t="str">
            <v>9104-689A</v>
          </cell>
          <cell r="D836" t="str">
            <v>CAMRING</v>
          </cell>
          <cell r="E836" t="str">
            <v>F16</v>
          </cell>
          <cell r="G836">
            <v>11</v>
          </cell>
          <cell r="H836">
            <v>21</v>
          </cell>
          <cell r="I836" t="str">
            <v>07</v>
          </cell>
          <cell r="J836" t="str">
            <v>I</v>
          </cell>
          <cell r="K836">
            <v>320</v>
          </cell>
          <cell r="L836">
            <v>3520</v>
          </cell>
        </row>
        <row r="837">
          <cell r="A837">
            <v>3064</v>
          </cell>
          <cell r="B837">
            <v>36746</v>
          </cell>
          <cell r="C837" t="str">
            <v>9104-689A</v>
          </cell>
          <cell r="D837" t="str">
            <v>CAMRING</v>
          </cell>
          <cell r="E837" t="str">
            <v>F16</v>
          </cell>
          <cell r="G837">
            <v>1</v>
          </cell>
          <cell r="H837">
            <v>21</v>
          </cell>
          <cell r="I837" t="str">
            <v>07</v>
          </cell>
          <cell r="J837" t="str">
            <v>I</v>
          </cell>
          <cell r="K837">
            <v>320</v>
          </cell>
          <cell r="L837">
            <v>320</v>
          </cell>
        </row>
        <row r="838">
          <cell r="A838">
            <v>2499</v>
          </cell>
          <cell r="B838">
            <v>36649</v>
          </cell>
          <cell r="C838" t="str">
            <v>7160-902</v>
          </cell>
          <cell r="D838" t="str">
            <v>DP 200 BA</v>
          </cell>
          <cell r="E838" t="str">
            <v>F06</v>
          </cell>
          <cell r="G838">
            <v>1</v>
          </cell>
          <cell r="H838">
            <v>20</v>
          </cell>
          <cell r="I838" t="str">
            <v>07</v>
          </cell>
          <cell r="J838" t="str">
            <v>L</v>
          </cell>
          <cell r="K838">
            <v>386.91489000000001</v>
          </cell>
          <cell r="L838">
            <v>386.91489000000001</v>
          </cell>
        </row>
        <row r="839">
          <cell r="A839">
            <v>12</v>
          </cell>
          <cell r="B839">
            <v>36749</v>
          </cell>
          <cell r="C839" t="str">
            <v>9100-566J</v>
          </cell>
          <cell r="D839" t="str">
            <v>ROTOR SUB</v>
          </cell>
          <cell r="E839" t="str">
            <v>F17</v>
          </cell>
          <cell r="G839">
            <v>1</v>
          </cell>
          <cell r="H839">
            <v>20</v>
          </cell>
          <cell r="I839" t="str">
            <v>07</v>
          </cell>
          <cell r="J839" t="str">
            <v>I</v>
          </cell>
          <cell r="K839">
            <v>906.59</v>
          </cell>
          <cell r="L839">
            <v>906.59</v>
          </cell>
        </row>
        <row r="840">
          <cell r="A840">
            <v>12</v>
          </cell>
          <cell r="B840">
            <v>36749</v>
          </cell>
          <cell r="C840" t="str">
            <v>9104-604C</v>
          </cell>
          <cell r="D840" t="str">
            <v>SUB ASSY</v>
          </cell>
          <cell r="E840" t="str">
            <v>F17</v>
          </cell>
          <cell r="G840">
            <v>2</v>
          </cell>
          <cell r="H840">
            <v>20</v>
          </cell>
          <cell r="I840" t="str">
            <v>07</v>
          </cell>
          <cell r="J840" t="str">
            <v>I</v>
          </cell>
          <cell r="K840">
            <v>898.92</v>
          </cell>
          <cell r="L840">
            <v>1797.84</v>
          </cell>
        </row>
        <row r="841">
          <cell r="A841">
            <v>2750</v>
          </cell>
          <cell r="B841">
            <v>36595</v>
          </cell>
          <cell r="C841" t="str">
            <v>7169-346</v>
          </cell>
          <cell r="E841" t="str">
            <v>J03</v>
          </cell>
          <cell r="G841">
            <v>10</v>
          </cell>
          <cell r="H841">
            <v>19</v>
          </cell>
          <cell r="I841" t="str">
            <v>07</v>
          </cell>
          <cell r="J841" t="str">
            <v>I</v>
          </cell>
          <cell r="K841">
            <v>10.33</v>
          </cell>
          <cell r="L841">
            <v>103.3</v>
          </cell>
        </row>
        <row r="842">
          <cell r="A842">
            <v>2752</v>
          </cell>
          <cell r="B842">
            <v>36595</v>
          </cell>
          <cell r="C842" t="str">
            <v>7169-380</v>
          </cell>
          <cell r="E842" t="str">
            <v>J03</v>
          </cell>
          <cell r="G842">
            <v>46</v>
          </cell>
          <cell r="H842">
            <v>19</v>
          </cell>
          <cell r="I842" t="str">
            <v>07</v>
          </cell>
          <cell r="J842" t="str">
            <v>L</v>
          </cell>
          <cell r="K842">
            <v>6</v>
          </cell>
          <cell r="L842">
            <v>276</v>
          </cell>
        </row>
        <row r="843">
          <cell r="A843">
            <v>2753</v>
          </cell>
          <cell r="B843">
            <v>36595</v>
          </cell>
          <cell r="C843" t="str">
            <v>7169-380</v>
          </cell>
          <cell r="E843" t="str">
            <v>J03</v>
          </cell>
          <cell r="G843">
            <v>8</v>
          </cell>
          <cell r="H843">
            <v>19</v>
          </cell>
          <cell r="I843" t="str">
            <v>07</v>
          </cell>
          <cell r="J843" t="str">
            <v>L</v>
          </cell>
          <cell r="K843">
            <v>6</v>
          </cell>
          <cell r="L843">
            <v>48</v>
          </cell>
        </row>
        <row r="844">
          <cell r="A844">
            <v>2752</v>
          </cell>
          <cell r="B844">
            <v>36595</v>
          </cell>
          <cell r="C844" t="str">
            <v>7169-394B</v>
          </cell>
          <cell r="E844" t="str">
            <v>J03</v>
          </cell>
          <cell r="G844">
            <v>1</v>
          </cell>
          <cell r="H844">
            <v>19</v>
          </cell>
          <cell r="I844" t="str">
            <v>07</v>
          </cell>
          <cell r="J844" t="str">
            <v>L</v>
          </cell>
          <cell r="K844">
            <v>21.41</v>
          </cell>
          <cell r="L844">
            <v>21.41</v>
          </cell>
        </row>
        <row r="845">
          <cell r="A845">
            <v>2751</v>
          </cell>
          <cell r="B845">
            <v>36595</v>
          </cell>
          <cell r="C845" t="str">
            <v>9000-500A</v>
          </cell>
          <cell r="E845" t="str">
            <v>J03</v>
          </cell>
          <cell r="G845">
            <v>25</v>
          </cell>
          <cell r="H845">
            <v>19</v>
          </cell>
          <cell r="I845" t="str">
            <v>07</v>
          </cell>
          <cell r="J845" t="str">
            <v>I</v>
          </cell>
          <cell r="K845">
            <v>3.87</v>
          </cell>
          <cell r="L845">
            <v>96.75</v>
          </cell>
        </row>
        <row r="846">
          <cell r="A846">
            <v>2750</v>
          </cell>
          <cell r="B846">
            <v>36595</v>
          </cell>
          <cell r="C846" t="str">
            <v>9008-409</v>
          </cell>
          <cell r="E846" t="str">
            <v>J03</v>
          </cell>
          <cell r="G846">
            <v>22</v>
          </cell>
          <cell r="H846">
            <v>19</v>
          </cell>
          <cell r="I846" t="str">
            <v>07</v>
          </cell>
          <cell r="J846" t="str">
            <v>I</v>
          </cell>
          <cell r="K846">
            <v>6.44</v>
          </cell>
          <cell r="L846">
            <v>141.68</v>
          </cell>
        </row>
        <row r="847">
          <cell r="A847">
            <v>2750</v>
          </cell>
          <cell r="B847">
            <v>36595</v>
          </cell>
          <cell r="C847" t="str">
            <v>9008-409</v>
          </cell>
          <cell r="E847" t="str">
            <v>J03</v>
          </cell>
          <cell r="G847">
            <v>12</v>
          </cell>
          <cell r="H847">
            <v>19</v>
          </cell>
          <cell r="I847" t="str">
            <v>07</v>
          </cell>
          <cell r="J847" t="str">
            <v>I</v>
          </cell>
          <cell r="K847">
            <v>6.44</v>
          </cell>
          <cell r="L847">
            <v>77.28</v>
          </cell>
        </row>
        <row r="848">
          <cell r="A848">
            <v>2750</v>
          </cell>
          <cell r="B848">
            <v>36595</v>
          </cell>
          <cell r="C848" t="str">
            <v>9008-409</v>
          </cell>
          <cell r="E848" t="str">
            <v>J03</v>
          </cell>
          <cell r="G848">
            <v>53</v>
          </cell>
          <cell r="H848">
            <v>19</v>
          </cell>
          <cell r="I848" t="str">
            <v>07</v>
          </cell>
          <cell r="J848" t="str">
            <v>I</v>
          </cell>
          <cell r="K848">
            <v>6.44</v>
          </cell>
          <cell r="L848">
            <v>341.32</v>
          </cell>
        </row>
        <row r="849">
          <cell r="A849">
            <v>2751</v>
          </cell>
          <cell r="B849">
            <v>36595</v>
          </cell>
          <cell r="C849" t="str">
            <v>9008-413</v>
          </cell>
          <cell r="E849" t="str">
            <v>J03</v>
          </cell>
          <cell r="G849">
            <v>8</v>
          </cell>
          <cell r="H849">
            <v>19</v>
          </cell>
          <cell r="I849" t="str">
            <v>07</v>
          </cell>
          <cell r="J849" t="str">
            <v>L</v>
          </cell>
          <cell r="K849">
            <v>1.22</v>
          </cell>
          <cell r="L849">
            <v>9.76</v>
          </cell>
        </row>
        <row r="850">
          <cell r="A850">
            <v>2751</v>
          </cell>
          <cell r="B850">
            <v>36595</v>
          </cell>
          <cell r="C850" t="str">
            <v>9008-413</v>
          </cell>
          <cell r="E850" t="str">
            <v>J03</v>
          </cell>
          <cell r="G850">
            <v>11</v>
          </cell>
          <cell r="H850">
            <v>19</v>
          </cell>
          <cell r="I850" t="str">
            <v>07</v>
          </cell>
          <cell r="J850" t="str">
            <v>L</v>
          </cell>
          <cell r="K850">
            <v>1.22</v>
          </cell>
          <cell r="L850">
            <v>13.42</v>
          </cell>
        </row>
        <row r="851">
          <cell r="A851">
            <v>2751</v>
          </cell>
          <cell r="B851">
            <v>36595</v>
          </cell>
          <cell r="C851" t="str">
            <v>9008-413</v>
          </cell>
          <cell r="E851" t="str">
            <v>J03</v>
          </cell>
          <cell r="G851">
            <v>25</v>
          </cell>
          <cell r="H851">
            <v>19</v>
          </cell>
          <cell r="I851" t="str">
            <v>07</v>
          </cell>
          <cell r="J851" t="str">
            <v>L</v>
          </cell>
          <cell r="K851">
            <v>1.22</v>
          </cell>
          <cell r="L851">
            <v>30.5</v>
          </cell>
        </row>
        <row r="852">
          <cell r="A852">
            <v>2751</v>
          </cell>
          <cell r="B852">
            <v>36595</v>
          </cell>
          <cell r="C852" t="str">
            <v>9008-413</v>
          </cell>
          <cell r="E852" t="str">
            <v>J03</v>
          </cell>
          <cell r="G852">
            <v>12</v>
          </cell>
          <cell r="H852">
            <v>19</v>
          </cell>
          <cell r="I852" t="str">
            <v>07</v>
          </cell>
          <cell r="J852" t="str">
            <v>L</v>
          </cell>
          <cell r="K852">
            <v>1.22</v>
          </cell>
          <cell r="L852">
            <v>14.64</v>
          </cell>
        </row>
        <row r="853">
          <cell r="A853">
            <v>2751</v>
          </cell>
          <cell r="B853">
            <v>36595</v>
          </cell>
          <cell r="C853" t="str">
            <v>9008-413</v>
          </cell>
          <cell r="E853" t="str">
            <v>J03</v>
          </cell>
          <cell r="G853">
            <v>12</v>
          </cell>
          <cell r="H853">
            <v>19</v>
          </cell>
          <cell r="I853" t="str">
            <v>07</v>
          </cell>
          <cell r="J853" t="str">
            <v>L</v>
          </cell>
          <cell r="K853">
            <v>1.22</v>
          </cell>
          <cell r="L853">
            <v>14.64</v>
          </cell>
        </row>
        <row r="854">
          <cell r="A854">
            <v>2726</v>
          </cell>
          <cell r="B854">
            <v>36539</v>
          </cell>
          <cell r="C854" t="str">
            <v>9008-717</v>
          </cell>
          <cell r="D854" t="str">
            <v>ADAPTOR P</v>
          </cell>
          <cell r="E854" t="str">
            <v>F01</v>
          </cell>
          <cell r="G854">
            <v>17</v>
          </cell>
          <cell r="H854">
            <v>19</v>
          </cell>
          <cell r="I854" t="str">
            <v>07</v>
          </cell>
          <cell r="J854" t="str">
            <v>L</v>
          </cell>
          <cell r="K854">
            <v>6</v>
          </cell>
          <cell r="L854">
            <v>102</v>
          </cell>
        </row>
        <row r="855">
          <cell r="A855">
            <v>2727</v>
          </cell>
          <cell r="B855">
            <v>36539</v>
          </cell>
          <cell r="C855" t="str">
            <v>9008-717</v>
          </cell>
          <cell r="D855" t="str">
            <v>ADAPTOR P</v>
          </cell>
          <cell r="E855" t="str">
            <v>F01</v>
          </cell>
          <cell r="G855">
            <v>9</v>
          </cell>
          <cell r="H855">
            <v>19</v>
          </cell>
          <cell r="I855" t="str">
            <v>07</v>
          </cell>
          <cell r="J855" t="str">
            <v>L</v>
          </cell>
          <cell r="K855">
            <v>6</v>
          </cell>
          <cell r="L855">
            <v>54</v>
          </cell>
        </row>
        <row r="856">
          <cell r="A856">
            <v>2751</v>
          </cell>
          <cell r="B856">
            <v>36595</v>
          </cell>
          <cell r="C856" t="str">
            <v>9008-717</v>
          </cell>
          <cell r="E856" t="str">
            <v>J03</v>
          </cell>
          <cell r="G856">
            <v>25</v>
          </cell>
          <cell r="H856">
            <v>19</v>
          </cell>
          <cell r="I856" t="str">
            <v>07</v>
          </cell>
          <cell r="J856" t="str">
            <v>L</v>
          </cell>
          <cell r="K856">
            <v>6</v>
          </cell>
          <cell r="L856">
            <v>150</v>
          </cell>
        </row>
        <row r="857">
          <cell r="A857">
            <v>2751</v>
          </cell>
          <cell r="B857">
            <v>36595</v>
          </cell>
          <cell r="C857" t="str">
            <v>9008-717</v>
          </cell>
          <cell r="E857" t="str">
            <v>J03</v>
          </cell>
          <cell r="G857">
            <v>20</v>
          </cell>
          <cell r="H857">
            <v>19</v>
          </cell>
          <cell r="I857" t="str">
            <v>07</v>
          </cell>
          <cell r="J857" t="str">
            <v>L</v>
          </cell>
          <cell r="K857">
            <v>6</v>
          </cell>
          <cell r="L857">
            <v>120</v>
          </cell>
        </row>
        <row r="858">
          <cell r="A858">
            <v>2751</v>
          </cell>
          <cell r="B858">
            <v>36595</v>
          </cell>
          <cell r="C858" t="str">
            <v>9008-717</v>
          </cell>
          <cell r="E858" t="str">
            <v>J03</v>
          </cell>
          <cell r="G858">
            <v>63</v>
          </cell>
          <cell r="H858">
            <v>19</v>
          </cell>
          <cell r="I858" t="str">
            <v>07</v>
          </cell>
          <cell r="J858" t="str">
            <v>L</v>
          </cell>
          <cell r="K858">
            <v>6</v>
          </cell>
          <cell r="L858">
            <v>378</v>
          </cell>
        </row>
        <row r="859">
          <cell r="A859">
            <v>2751</v>
          </cell>
          <cell r="B859">
            <v>36595</v>
          </cell>
          <cell r="C859" t="str">
            <v>9008-717</v>
          </cell>
          <cell r="E859" t="str">
            <v>J03</v>
          </cell>
          <cell r="G859">
            <v>48</v>
          </cell>
          <cell r="H859">
            <v>19</v>
          </cell>
          <cell r="I859" t="str">
            <v>07</v>
          </cell>
          <cell r="J859" t="str">
            <v>L</v>
          </cell>
          <cell r="K859">
            <v>6</v>
          </cell>
          <cell r="L859">
            <v>288</v>
          </cell>
        </row>
        <row r="860">
          <cell r="A860">
            <v>2726</v>
          </cell>
          <cell r="B860">
            <v>36539</v>
          </cell>
          <cell r="C860" t="str">
            <v>9008-720</v>
          </cell>
          <cell r="D860" t="str">
            <v>SPRING SE</v>
          </cell>
          <cell r="E860" t="str">
            <v>F01</v>
          </cell>
          <cell r="G860">
            <v>4</v>
          </cell>
          <cell r="H860">
            <v>19</v>
          </cell>
          <cell r="I860" t="str">
            <v>07</v>
          </cell>
          <cell r="J860" t="str">
            <v>I</v>
          </cell>
          <cell r="K860">
            <v>6.86</v>
          </cell>
          <cell r="L860">
            <v>27.44</v>
          </cell>
        </row>
        <row r="861">
          <cell r="A861">
            <v>2751</v>
          </cell>
          <cell r="B861">
            <v>36595</v>
          </cell>
          <cell r="C861" t="str">
            <v>9008-720</v>
          </cell>
          <cell r="E861" t="str">
            <v>J03</v>
          </cell>
          <cell r="G861">
            <v>10</v>
          </cell>
          <cell r="H861">
            <v>19</v>
          </cell>
          <cell r="I861" t="str">
            <v>07</v>
          </cell>
          <cell r="J861" t="str">
            <v>I</v>
          </cell>
          <cell r="K861">
            <v>6.86</v>
          </cell>
          <cell r="L861">
            <v>68.600000000000009</v>
          </cell>
        </row>
        <row r="862">
          <cell r="A862">
            <v>228</v>
          </cell>
          <cell r="B862">
            <v>36755</v>
          </cell>
          <cell r="C862" t="str">
            <v>9100-657B</v>
          </cell>
          <cell r="E862" t="str">
            <v>F02</v>
          </cell>
          <cell r="G862">
            <v>29</v>
          </cell>
          <cell r="H862">
            <v>19</v>
          </cell>
          <cell r="I862" t="str">
            <v>07</v>
          </cell>
          <cell r="J862" t="str">
            <v>I</v>
          </cell>
          <cell r="K862">
            <v>774</v>
          </cell>
          <cell r="L862">
            <v>22446</v>
          </cell>
        </row>
        <row r="863">
          <cell r="A863">
            <v>4631</v>
          </cell>
          <cell r="B863">
            <v>36729</v>
          </cell>
          <cell r="C863" t="str">
            <v>9103-821</v>
          </cell>
          <cell r="D863" t="str">
            <v>DPC GOVER</v>
          </cell>
          <cell r="E863" t="str">
            <v>F02</v>
          </cell>
          <cell r="G863">
            <v>3</v>
          </cell>
          <cell r="H863">
            <v>19</v>
          </cell>
          <cell r="I863" t="str">
            <v>07</v>
          </cell>
          <cell r="J863" t="str">
            <v>I</v>
          </cell>
          <cell r="K863">
            <v>2</v>
          </cell>
          <cell r="L863">
            <v>6</v>
          </cell>
        </row>
        <row r="864">
          <cell r="A864">
            <v>4631</v>
          </cell>
          <cell r="B864">
            <v>36729</v>
          </cell>
          <cell r="C864" t="str">
            <v>9103-821</v>
          </cell>
          <cell r="D864" t="str">
            <v>DPC GOVER</v>
          </cell>
          <cell r="E864" t="str">
            <v>F02</v>
          </cell>
          <cell r="G864">
            <v>4</v>
          </cell>
          <cell r="H864">
            <v>19</v>
          </cell>
          <cell r="I864" t="str">
            <v>07</v>
          </cell>
          <cell r="J864" t="str">
            <v>L</v>
          </cell>
          <cell r="K864">
            <v>2</v>
          </cell>
          <cell r="L864">
            <v>8</v>
          </cell>
        </row>
        <row r="865">
          <cell r="A865">
            <v>4631</v>
          </cell>
          <cell r="B865">
            <v>36729</v>
          </cell>
          <cell r="C865" t="str">
            <v>9103-834</v>
          </cell>
          <cell r="D865" t="str">
            <v>DPC(HM)GO</v>
          </cell>
          <cell r="E865" t="str">
            <v>F02</v>
          </cell>
          <cell r="G865">
            <v>5</v>
          </cell>
          <cell r="H865">
            <v>19</v>
          </cell>
          <cell r="I865" t="str">
            <v>07</v>
          </cell>
          <cell r="J865" t="str">
            <v>L</v>
          </cell>
          <cell r="K865">
            <v>2</v>
          </cell>
          <cell r="L865">
            <v>10</v>
          </cell>
        </row>
        <row r="866">
          <cell r="A866">
            <v>227</v>
          </cell>
          <cell r="B866">
            <v>36755</v>
          </cell>
          <cell r="C866" t="str">
            <v>9185-112A</v>
          </cell>
          <cell r="D866" t="str">
            <v>PUMP HOUS</v>
          </cell>
          <cell r="E866" t="str">
            <v>F02</v>
          </cell>
          <cell r="G866">
            <v>3</v>
          </cell>
          <cell r="H866">
            <v>19</v>
          </cell>
          <cell r="I866" t="str">
            <v>07</v>
          </cell>
          <cell r="J866" t="str">
            <v>L</v>
          </cell>
          <cell r="K866">
            <v>190</v>
          </cell>
          <cell r="L866">
            <v>570</v>
          </cell>
        </row>
        <row r="867">
          <cell r="A867">
            <v>241</v>
          </cell>
          <cell r="B867">
            <v>36762</v>
          </cell>
          <cell r="C867" t="str">
            <v>9196-003</v>
          </cell>
          <cell r="E867" t="str">
            <v>F02</v>
          </cell>
          <cell r="G867">
            <v>6</v>
          </cell>
          <cell r="H867">
            <v>19</v>
          </cell>
          <cell r="I867" t="str">
            <v>07</v>
          </cell>
          <cell r="J867" t="str">
            <v>I</v>
          </cell>
          <cell r="K867">
            <v>196</v>
          </cell>
          <cell r="L867">
            <v>1176</v>
          </cell>
        </row>
        <row r="868">
          <cell r="A868">
            <v>304</v>
          </cell>
          <cell r="B868">
            <v>36760</v>
          </cell>
          <cell r="C868" t="str">
            <v>7169-380/</v>
          </cell>
          <cell r="D868" t="str">
            <v>TP REGULA</v>
          </cell>
          <cell r="E868" t="str">
            <v>J03</v>
          </cell>
          <cell r="G868">
            <v>4747</v>
          </cell>
          <cell r="H868">
            <v>18</v>
          </cell>
          <cell r="I868" t="str">
            <v>07</v>
          </cell>
          <cell r="J868" t="str">
            <v>L</v>
          </cell>
          <cell r="K868">
            <v>1</v>
          </cell>
          <cell r="L868">
            <v>4747</v>
          </cell>
        </row>
        <row r="869">
          <cell r="A869">
            <v>510</v>
          </cell>
          <cell r="B869">
            <v>36748</v>
          </cell>
          <cell r="C869" t="str">
            <v>9001-535A</v>
          </cell>
          <cell r="D869" t="str">
            <v>CENTER BO</v>
          </cell>
          <cell r="E869" t="str">
            <v>F05</v>
          </cell>
          <cell r="G869">
            <v>3</v>
          </cell>
          <cell r="H869">
            <v>18</v>
          </cell>
          <cell r="I869" t="str">
            <v>07</v>
          </cell>
          <cell r="J869" t="str">
            <v>L</v>
          </cell>
          <cell r="K869">
            <v>4</v>
          </cell>
          <cell r="L869">
            <v>12</v>
          </cell>
        </row>
        <row r="870">
          <cell r="A870">
            <v>303</v>
          </cell>
          <cell r="B870">
            <v>36760</v>
          </cell>
          <cell r="C870" t="str">
            <v>9003-451</v>
          </cell>
          <cell r="D870" t="str">
            <v>TP REGULA</v>
          </cell>
          <cell r="E870" t="str">
            <v>J03</v>
          </cell>
          <cell r="G870">
            <v>500</v>
          </cell>
          <cell r="H870">
            <v>18</v>
          </cell>
          <cell r="I870" t="str">
            <v>07</v>
          </cell>
          <cell r="J870" t="str">
            <v>L</v>
          </cell>
          <cell r="K870">
            <v>21</v>
          </cell>
          <cell r="L870">
            <v>10500</v>
          </cell>
        </row>
        <row r="871">
          <cell r="A871">
            <v>304</v>
          </cell>
          <cell r="B871">
            <v>36760</v>
          </cell>
          <cell r="C871" t="str">
            <v>9101-248</v>
          </cell>
          <cell r="D871" t="str">
            <v>TP REGULA</v>
          </cell>
          <cell r="E871" t="str">
            <v>J03</v>
          </cell>
          <cell r="G871">
            <v>1658</v>
          </cell>
          <cell r="H871">
            <v>18</v>
          </cell>
          <cell r="I871" t="str">
            <v>07</v>
          </cell>
          <cell r="J871" t="str">
            <v>L</v>
          </cell>
          <cell r="K871">
            <v>73</v>
          </cell>
          <cell r="L871">
            <v>121034</v>
          </cell>
        </row>
        <row r="872">
          <cell r="A872">
            <v>2656</v>
          </cell>
          <cell r="B872">
            <v>36733</v>
          </cell>
          <cell r="C872" t="str">
            <v>9103-528</v>
          </cell>
          <cell r="D872" t="str">
            <v>CONTROL B</v>
          </cell>
          <cell r="E872" t="str">
            <v>J01</v>
          </cell>
          <cell r="G872">
            <v>510</v>
          </cell>
          <cell r="H872">
            <v>18</v>
          </cell>
          <cell r="I872" t="str">
            <v>07</v>
          </cell>
          <cell r="J872" t="str">
            <v>L</v>
          </cell>
          <cell r="K872">
            <v>2.83</v>
          </cell>
          <cell r="L872">
            <v>1443.3</v>
          </cell>
        </row>
        <row r="873">
          <cell r="A873">
            <v>2626</v>
          </cell>
          <cell r="B873">
            <v>36567</v>
          </cell>
          <cell r="C873" t="str">
            <v>9103-529A</v>
          </cell>
          <cell r="D873" t="str">
            <v>GOVERNOR</v>
          </cell>
          <cell r="E873" t="str">
            <v>J01</v>
          </cell>
          <cell r="G873">
            <v>187</v>
          </cell>
          <cell r="H873">
            <v>18</v>
          </cell>
          <cell r="I873" t="str">
            <v>07</v>
          </cell>
          <cell r="J873" t="str">
            <v>L</v>
          </cell>
          <cell r="K873">
            <v>3</v>
          </cell>
          <cell r="L873">
            <v>561</v>
          </cell>
        </row>
        <row r="874">
          <cell r="A874">
            <v>2626</v>
          </cell>
          <cell r="B874">
            <v>36567</v>
          </cell>
          <cell r="C874" t="str">
            <v>9103-529A</v>
          </cell>
          <cell r="D874" t="str">
            <v>GOVERNOR</v>
          </cell>
          <cell r="E874" t="str">
            <v>J01</v>
          </cell>
          <cell r="G874">
            <v>228</v>
          </cell>
          <cell r="H874">
            <v>18</v>
          </cell>
          <cell r="I874" t="str">
            <v>07</v>
          </cell>
          <cell r="J874" t="str">
            <v>L</v>
          </cell>
          <cell r="K874">
            <v>2.7</v>
          </cell>
          <cell r="L874">
            <v>615.6</v>
          </cell>
        </row>
        <row r="875">
          <cell r="A875">
            <v>3804</v>
          </cell>
          <cell r="B875">
            <v>36728</v>
          </cell>
          <cell r="C875" t="str">
            <v>9183-017</v>
          </cell>
          <cell r="D875" t="str">
            <v>SUPPORT V</v>
          </cell>
          <cell r="E875" t="str">
            <v>F07</v>
          </cell>
          <cell r="G875">
            <v>7</v>
          </cell>
          <cell r="H875">
            <v>18</v>
          </cell>
          <cell r="I875" t="str">
            <v>07</v>
          </cell>
          <cell r="J875" t="str">
            <v>L</v>
          </cell>
          <cell r="K875">
            <v>9.48</v>
          </cell>
          <cell r="L875">
            <v>66.36</v>
          </cell>
        </row>
        <row r="876">
          <cell r="A876">
            <v>502</v>
          </cell>
          <cell r="B876">
            <v>36739</v>
          </cell>
          <cell r="C876" t="str">
            <v>9183-107</v>
          </cell>
          <cell r="D876" t="str">
            <v>TWIN FILT</v>
          </cell>
          <cell r="E876" t="str">
            <v>F05</v>
          </cell>
          <cell r="G876">
            <v>10</v>
          </cell>
          <cell r="H876">
            <v>18</v>
          </cell>
          <cell r="I876" t="str">
            <v>07</v>
          </cell>
          <cell r="J876" t="str">
            <v>L</v>
          </cell>
          <cell r="K876">
            <v>64</v>
          </cell>
          <cell r="L876">
            <v>640</v>
          </cell>
        </row>
        <row r="877">
          <cell r="A877">
            <v>3804</v>
          </cell>
          <cell r="B877">
            <v>36728</v>
          </cell>
          <cell r="C877" t="str">
            <v>9183-107</v>
          </cell>
          <cell r="D877" t="str">
            <v>TWIN FILT</v>
          </cell>
          <cell r="E877" t="str">
            <v>F07</v>
          </cell>
          <cell r="G877">
            <v>6</v>
          </cell>
          <cell r="H877">
            <v>18</v>
          </cell>
          <cell r="I877" t="str">
            <v>07</v>
          </cell>
          <cell r="J877" t="str">
            <v>L</v>
          </cell>
          <cell r="K877">
            <v>64</v>
          </cell>
          <cell r="L877">
            <v>384</v>
          </cell>
        </row>
        <row r="878">
          <cell r="A878">
            <v>508</v>
          </cell>
          <cell r="B878">
            <v>36747</v>
          </cell>
          <cell r="C878" t="str">
            <v>9183-117</v>
          </cell>
          <cell r="E878" t="str">
            <v>F05</v>
          </cell>
          <cell r="G878">
            <v>1</v>
          </cell>
          <cell r="H878">
            <v>18</v>
          </cell>
          <cell r="I878" t="str">
            <v>07</v>
          </cell>
          <cell r="J878" t="str">
            <v>L</v>
          </cell>
          <cell r="K878">
            <v>48</v>
          </cell>
          <cell r="L878">
            <v>48</v>
          </cell>
        </row>
        <row r="879">
          <cell r="A879">
            <v>510</v>
          </cell>
          <cell r="B879">
            <v>36748</v>
          </cell>
          <cell r="C879" t="str">
            <v>9183-120</v>
          </cell>
          <cell r="D879" t="str">
            <v>HAND PRIM</v>
          </cell>
          <cell r="E879" t="str">
            <v>F05</v>
          </cell>
          <cell r="G879">
            <v>3</v>
          </cell>
          <cell r="H879">
            <v>18</v>
          </cell>
          <cell r="I879" t="str">
            <v>07</v>
          </cell>
          <cell r="J879" t="str">
            <v>L</v>
          </cell>
          <cell r="K879">
            <v>67.5</v>
          </cell>
          <cell r="L879">
            <v>202.5</v>
          </cell>
        </row>
        <row r="880">
          <cell r="A880">
            <v>2626</v>
          </cell>
          <cell r="B880">
            <v>36567</v>
          </cell>
          <cell r="C880" t="str">
            <v>9193-202/</v>
          </cell>
          <cell r="D880" t="str">
            <v>FAST IDLE</v>
          </cell>
          <cell r="E880" t="str">
            <v>J01</v>
          </cell>
          <cell r="G880">
            <v>52</v>
          </cell>
          <cell r="H880">
            <v>18</v>
          </cell>
          <cell r="I880" t="str">
            <v>07</v>
          </cell>
          <cell r="J880" t="str">
            <v>L</v>
          </cell>
          <cell r="K880">
            <v>42</v>
          </cell>
          <cell r="L880">
            <v>2184</v>
          </cell>
        </row>
        <row r="881">
          <cell r="A881">
            <v>3615</v>
          </cell>
          <cell r="B881">
            <v>36691</v>
          </cell>
          <cell r="C881" t="str">
            <v>9100-549</v>
          </cell>
          <cell r="D881" t="str">
            <v>HYD.HEAD</v>
          </cell>
          <cell r="E881" t="str">
            <v>F07</v>
          </cell>
          <cell r="G881">
            <v>13</v>
          </cell>
          <cell r="H881">
            <v>17</v>
          </cell>
          <cell r="I881" t="str">
            <v>07</v>
          </cell>
          <cell r="J881" t="str">
            <v>L</v>
          </cell>
          <cell r="K881">
            <v>638</v>
          </cell>
          <cell r="L881">
            <v>8294</v>
          </cell>
        </row>
        <row r="882">
          <cell r="A882">
            <v>19</v>
          </cell>
          <cell r="B882">
            <v>36757</v>
          </cell>
          <cell r="C882" t="str">
            <v>9101-248</v>
          </cell>
          <cell r="D882" t="str">
            <v>SLEEVE</v>
          </cell>
          <cell r="E882" t="str">
            <v>F17</v>
          </cell>
          <cell r="G882">
            <v>3</v>
          </cell>
          <cell r="H882">
            <v>17</v>
          </cell>
          <cell r="I882" t="str">
            <v>07</v>
          </cell>
          <cell r="J882" t="str">
            <v>L</v>
          </cell>
          <cell r="K882">
            <v>73</v>
          </cell>
          <cell r="L882">
            <v>219</v>
          </cell>
        </row>
        <row r="883">
          <cell r="A883">
            <v>19</v>
          </cell>
          <cell r="B883">
            <v>36757</v>
          </cell>
          <cell r="C883" t="str">
            <v>9101-249</v>
          </cell>
          <cell r="D883" t="str">
            <v>BARREL-DP</v>
          </cell>
          <cell r="E883" t="str">
            <v>F17</v>
          </cell>
          <cell r="G883">
            <v>17</v>
          </cell>
          <cell r="H883">
            <v>17</v>
          </cell>
          <cell r="I883" t="str">
            <v>07</v>
          </cell>
          <cell r="J883" t="str">
            <v>L</v>
          </cell>
          <cell r="K883">
            <v>198</v>
          </cell>
          <cell r="L883">
            <v>3366</v>
          </cell>
        </row>
        <row r="884">
          <cell r="A884">
            <v>3337</v>
          </cell>
          <cell r="B884">
            <v>36693</v>
          </cell>
          <cell r="C884" t="str">
            <v>9101-528</v>
          </cell>
          <cell r="D884" t="str">
            <v>S/C BARRE</v>
          </cell>
          <cell r="E884" t="str">
            <v>F07</v>
          </cell>
          <cell r="G884">
            <v>155</v>
          </cell>
          <cell r="H884">
            <v>17</v>
          </cell>
          <cell r="I884" t="str">
            <v>07</v>
          </cell>
          <cell r="J884" t="str">
            <v>L</v>
          </cell>
          <cell r="K884">
            <v>198</v>
          </cell>
          <cell r="L884">
            <v>30690</v>
          </cell>
        </row>
        <row r="885">
          <cell r="A885">
            <v>19</v>
          </cell>
          <cell r="B885">
            <v>36757</v>
          </cell>
          <cell r="C885" t="str">
            <v>9101-549</v>
          </cell>
          <cell r="E885" t="str">
            <v>F17</v>
          </cell>
          <cell r="G885">
            <v>5</v>
          </cell>
          <cell r="H885">
            <v>17</v>
          </cell>
          <cell r="I885" t="str">
            <v>07</v>
          </cell>
          <cell r="J885" t="str">
            <v>L</v>
          </cell>
          <cell r="K885">
            <v>0</v>
          </cell>
          <cell r="L885">
            <v>0</v>
          </cell>
        </row>
        <row r="886">
          <cell r="A886">
            <v>240</v>
          </cell>
          <cell r="B886">
            <v>36762</v>
          </cell>
          <cell r="C886" t="str">
            <v>9103-823G</v>
          </cell>
          <cell r="D886" t="str">
            <v>DPC(HM)PU</v>
          </cell>
          <cell r="E886" t="str">
            <v>F02</v>
          </cell>
          <cell r="G886">
            <v>1</v>
          </cell>
          <cell r="H886">
            <v>17</v>
          </cell>
          <cell r="I886" t="str">
            <v>07</v>
          </cell>
          <cell r="J886" t="str">
            <v>L</v>
          </cell>
          <cell r="K886">
            <v>203</v>
          </cell>
          <cell r="L886">
            <v>203</v>
          </cell>
        </row>
        <row r="887">
          <cell r="A887">
            <v>223</v>
          </cell>
          <cell r="B887">
            <v>36748</v>
          </cell>
          <cell r="C887" t="str">
            <v>9103-823M</v>
          </cell>
          <cell r="D887" t="str">
            <v>MACHINED</v>
          </cell>
          <cell r="E887" t="str">
            <v>F02</v>
          </cell>
          <cell r="G887">
            <v>8</v>
          </cell>
          <cell r="H887">
            <v>17</v>
          </cell>
          <cell r="I887" t="str">
            <v>07</v>
          </cell>
          <cell r="J887" t="str">
            <v>L</v>
          </cell>
          <cell r="K887">
            <v>203</v>
          </cell>
          <cell r="L887">
            <v>1624</v>
          </cell>
        </row>
        <row r="888">
          <cell r="A888">
            <v>233</v>
          </cell>
          <cell r="B888">
            <v>36759</v>
          </cell>
          <cell r="C888" t="str">
            <v>9103-823M</v>
          </cell>
          <cell r="D888" t="str">
            <v>MACHINED</v>
          </cell>
          <cell r="E888" t="str">
            <v>F02</v>
          </cell>
          <cell r="G888">
            <v>2</v>
          </cell>
          <cell r="H888">
            <v>17</v>
          </cell>
          <cell r="I888" t="str">
            <v>07</v>
          </cell>
          <cell r="J888" t="str">
            <v>L</v>
          </cell>
          <cell r="K888">
            <v>203</v>
          </cell>
          <cell r="L888">
            <v>406</v>
          </cell>
        </row>
        <row r="889">
          <cell r="A889">
            <v>3142</v>
          </cell>
          <cell r="B889">
            <v>36599</v>
          </cell>
          <cell r="C889" t="str">
            <v>9103-823M</v>
          </cell>
          <cell r="D889" t="str">
            <v>MACHINED</v>
          </cell>
          <cell r="E889" t="str">
            <v>F02</v>
          </cell>
          <cell r="G889">
            <v>22</v>
          </cell>
          <cell r="H889">
            <v>17</v>
          </cell>
          <cell r="I889" t="str">
            <v>07</v>
          </cell>
          <cell r="J889" t="str">
            <v>L</v>
          </cell>
          <cell r="K889">
            <v>203</v>
          </cell>
          <cell r="L889">
            <v>4466</v>
          </cell>
        </row>
        <row r="890">
          <cell r="A890">
            <v>3145</v>
          </cell>
          <cell r="B890">
            <v>36599</v>
          </cell>
          <cell r="C890" t="str">
            <v>9103-823M</v>
          </cell>
          <cell r="D890" t="str">
            <v>MACHINED</v>
          </cell>
          <cell r="E890" t="str">
            <v>F02</v>
          </cell>
          <cell r="G890">
            <v>92</v>
          </cell>
          <cell r="H890">
            <v>17</v>
          </cell>
          <cell r="I890" t="str">
            <v>07</v>
          </cell>
          <cell r="J890" t="str">
            <v>L</v>
          </cell>
          <cell r="K890">
            <v>203</v>
          </cell>
          <cell r="L890">
            <v>18676</v>
          </cell>
        </row>
        <row r="891">
          <cell r="A891">
            <v>115</v>
          </cell>
          <cell r="B891">
            <v>36759</v>
          </cell>
          <cell r="C891" t="str">
            <v>7020-152A</v>
          </cell>
          <cell r="D891" t="str">
            <v>NOZZLE BO</v>
          </cell>
          <cell r="E891" t="str">
            <v>F18</v>
          </cell>
          <cell r="G891">
            <v>22</v>
          </cell>
          <cell r="H891">
            <v>16</v>
          </cell>
          <cell r="I891" t="str">
            <v>07</v>
          </cell>
          <cell r="J891" t="str">
            <v>L</v>
          </cell>
          <cell r="K891">
            <v>13</v>
          </cell>
          <cell r="L891">
            <v>286</v>
          </cell>
        </row>
        <row r="892">
          <cell r="A892">
            <v>117</v>
          </cell>
          <cell r="B892">
            <v>36761</v>
          </cell>
          <cell r="C892" t="str">
            <v>7020-152A</v>
          </cell>
          <cell r="D892" t="str">
            <v>NOZZLE BO</v>
          </cell>
          <cell r="E892" t="str">
            <v>F18</v>
          </cell>
          <cell r="G892">
            <v>9</v>
          </cell>
          <cell r="H892">
            <v>16</v>
          </cell>
          <cell r="I892" t="str">
            <v>07</v>
          </cell>
          <cell r="J892" t="str">
            <v>L</v>
          </cell>
          <cell r="K892">
            <v>13</v>
          </cell>
          <cell r="L892">
            <v>117</v>
          </cell>
        </row>
        <row r="893">
          <cell r="A893">
            <v>2847</v>
          </cell>
          <cell r="B893">
            <v>36642</v>
          </cell>
          <cell r="C893" t="str">
            <v>7020-152A</v>
          </cell>
          <cell r="D893" t="str">
            <v>NOZZLE BO</v>
          </cell>
          <cell r="E893" t="str">
            <v>F11</v>
          </cell>
          <cell r="G893">
            <v>40</v>
          </cell>
          <cell r="H893">
            <v>16</v>
          </cell>
          <cell r="I893" t="str">
            <v>07</v>
          </cell>
          <cell r="J893" t="str">
            <v>I</v>
          </cell>
          <cell r="K893">
            <v>13</v>
          </cell>
          <cell r="L893">
            <v>520</v>
          </cell>
        </row>
        <row r="894">
          <cell r="A894">
            <v>2847</v>
          </cell>
          <cell r="B894">
            <v>36642</v>
          </cell>
          <cell r="C894" t="str">
            <v>7020-152A</v>
          </cell>
          <cell r="D894" t="str">
            <v>NOZZLE BO</v>
          </cell>
          <cell r="E894" t="str">
            <v>F11</v>
          </cell>
          <cell r="G894">
            <v>30</v>
          </cell>
          <cell r="H894">
            <v>16</v>
          </cell>
          <cell r="I894" t="str">
            <v>07</v>
          </cell>
          <cell r="J894" t="str">
            <v>I</v>
          </cell>
          <cell r="K894">
            <v>13</v>
          </cell>
          <cell r="L894">
            <v>390</v>
          </cell>
        </row>
        <row r="895">
          <cell r="A895">
            <v>2856</v>
          </cell>
          <cell r="B895">
            <v>36652</v>
          </cell>
          <cell r="C895" t="str">
            <v>7020-152A</v>
          </cell>
          <cell r="D895" t="str">
            <v>NOZZLE BO</v>
          </cell>
          <cell r="E895" t="str">
            <v>F11</v>
          </cell>
          <cell r="G895">
            <v>2</v>
          </cell>
          <cell r="H895">
            <v>16</v>
          </cell>
          <cell r="I895" t="str">
            <v>07</v>
          </cell>
          <cell r="J895" t="str">
            <v>L</v>
          </cell>
          <cell r="K895">
            <v>13</v>
          </cell>
          <cell r="L895">
            <v>26</v>
          </cell>
        </row>
        <row r="896">
          <cell r="A896">
            <v>2875</v>
          </cell>
          <cell r="B896">
            <v>36683</v>
          </cell>
          <cell r="C896" t="str">
            <v>7020-152A</v>
          </cell>
          <cell r="D896" t="str">
            <v>NOZZLE BO</v>
          </cell>
          <cell r="E896" t="str">
            <v>F11</v>
          </cell>
          <cell r="G896">
            <v>340</v>
          </cell>
          <cell r="H896">
            <v>16</v>
          </cell>
          <cell r="I896" t="str">
            <v>07</v>
          </cell>
          <cell r="J896" t="str">
            <v>L</v>
          </cell>
          <cell r="K896">
            <v>13</v>
          </cell>
          <cell r="L896">
            <v>4420</v>
          </cell>
        </row>
        <row r="897">
          <cell r="A897">
            <v>2876</v>
          </cell>
          <cell r="B897">
            <v>36685</v>
          </cell>
          <cell r="C897" t="str">
            <v>7020-152A</v>
          </cell>
          <cell r="D897" t="str">
            <v>NOZZLE BO</v>
          </cell>
          <cell r="E897" t="str">
            <v>F11</v>
          </cell>
          <cell r="G897">
            <v>121</v>
          </cell>
          <cell r="H897">
            <v>16</v>
          </cell>
          <cell r="I897" t="str">
            <v>07</v>
          </cell>
          <cell r="J897" t="str">
            <v>L</v>
          </cell>
          <cell r="K897">
            <v>13</v>
          </cell>
          <cell r="L897">
            <v>1573</v>
          </cell>
        </row>
        <row r="898">
          <cell r="A898">
            <v>2881</v>
          </cell>
          <cell r="B898">
            <v>36691</v>
          </cell>
          <cell r="C898" t="str">
            <v>7020-152A</v>
          </cell>
          <cell r="D898" t="str">
            <v>NOZZLE BO</v>
          </cell>
          <cell r="E898" t="str">
            <v>F03</v>
          </cell>
          <cell r="G898">
            <v>395</v>
          </cell>
          <cell r="H898">
            <v>16</v>
          </cell>
          <cell r="I898" t="str">
            <v>07</v>
          </cell>
          <cell r="J898" t="str">
            <v>L</v>
          </cell>
          <cell r="K898">
            <v>13</v>
          </cell>
          <cell r="L898">
            <v>5135</v>
          </cell>
        </row>
        <row r="899">
          <cell r="A899">
            <v>2897</v>
          </cell>
          <cell r="B899">
            <v>36737</v>
          </cell>
          <cell r="C899" t="str">
            <v>7020-152A</v>
          </cell>
          <cell r="D899" t="str">
            <v>NOZZLE BO</v>
          </cell>
          <cell r="E899" t="str">
            <v>F18</v>
          </cell>
          <cell r="G899">
            <v>99</v>
          </cell>
          <cell r="H899">
            <v>16</v>
          </cell>
          <cell r="I899" t="str">
            <v>07</v>
          </cell>
          <cell r="J899" t="str">
            <v>L</v>
          </cell>
          <cell r="K899">
            <v>13</v>
          </cell>
          <cell r="L899">
            <v>1287</v>
          </cell>
        </row>
        <row r="900">
          <cell r="A900">
            <v>2898</v>
          </cell>
          <cell r="B900">
            <v>36737</v>
          </cell>
          <cell r="C900" t="str">
            <v>7020-152A</v>
          </cell>
          <cell r="D900" t="str">
            <v>NOZZLE BO</v>
          </cell>
          <cell r="E900" t="str">
            <v>F18</v>
          </cell>
          <cell r="G900">
            <v>341</v>
          </cell>
          <cell r="H900">
            <v>16</v>
          </cell>
          <cell r="I900" t="str">
            <v>07</v>
          </cell>
          <cell r="J900" t="str">
            <v>L</v>
          </cell>
          <cell r="K900">
            <v>13</v>
          </cell>
          <cell r="L900">
            <v>4433</v>
          </cell>
        </row>
        <row r="901">
          <cell r="A901">
            <v>4001</v>
          </cell>
          <cell r="B901">
            <v>36708</v>
          </cell>
          <cell r="C901" t="str">
            <v>7020-152A</v>
          </cell>
          <cell r="D901" t="str">
            <v>NOZZLE BO</v>
          </cell>
          <cell r="E901" t="str">
            <v>F18</v>
          </cell>
          <cell r="G901">
            <v>529</v>
          </cell>
          <cell r="H901">
            <v>16</v>
          </cell>
          <cell r="I901" t="str">
            <v>07</v>
          </cell>
          <cell r="J901" t="str">
            <v>L</v>
          </cell>
          <cell r="K901">
            <v>13</v>
          </cell>
          <cell r="L901">
            <v>6877</v>
          </cell>
        </row>
        <row r="902">
          <cell r="A902">
            <v>4002</v>
          </cell>
          <cell r="B902">
            <v>36708</v>
          </cell>
          <cell r="C902" t="str">
            <v>7020-152A</v>
          </cell>
          <cell r="D902" t="str">
            <v>NOZZLE BO</v>
          </cell>
          <cell r="E902" t="str">
            <v>F18</v>
          </cell>
          <cell r="G902">
            <v>220</v>
          </cell>
          <cell r="H902">
            <v>16</v>
          </cell>
          <cell r="I902" t="str">
            <v>07</v>
          </cell>
          <cell r="J902" t="str">
            <v>L</v>
          </cell>
          <cell r="K902">
            <v>13</v>
          </cell>
          <cell r="L902">
            <v>2860</v>
          </cell>
        </row>
        <row r="903">
          <cell r="A903">
            <v>4003</v>
          </cell>
          <cell r="B903">
            <v>36710</v>
          </cell>
          <cell r="C903" t="str">
            <v>7020-152A</v>
          </cell>
          <cell r="D903" t="str">
            <v>NOZZLE BO</v>
          </cell>
          <cell r="E903" t="str">
            <v>F18</v>
          </cell>
          <cell r="G903">
            <v>150</v>
          </cell>
          <cell r="H903">
            <v>16</v>
          </cell>
          <cell r="I903" t="str">
            <v>07</v>
          </cell>
          <cell r="J903" t="str">
            <v>L</v>
          </cell>
          <cell r="K903">
            <v>13</v>
          </cell>
          <cell r="L903">
            <v>1950</v>
          </cell>
        </row>
        <row r="904">
          <cell r="A904">
            <v>4004</v>
          </cell>
          <cell r="B904">
            <v>36710</v>
          </cell>
          <cell r="C904" t="str">
            <v>7020-152A</v>
          </cell>
          <cell r="D904" t="str">
            <v>NOZZLE BO</v>
          </cell>
          <cell r="E904" t="str">
            <v>F18</v>
          </cell>
          <cell r="G904">
            <v>9</v>
          </cell>
          <cell r="H904">
            <v>16</v>
          </cell>
          <cell r="I904" t="str">
            <v>07</v>
          </cell>
          <cell r="J904" t="str">
            <v>L</v>
          </cell>
          <cell r="K904">
            <v>13</v>
          </cell>
          <cell r="L904">
            <v>117</v>
          </cell>
        </row>
        <row r="905">
          <cell r="A905">
            <v>4005</v>
          </cell>
          <cell r="B905">
            <v>36711</v>
          </cell>
          <cell r="C905" t="str">
            <v>7020-152A</v>
          </cell>
          <cell r="D905" t="str">
            <v>NOZZLE BO</v>
          </cell>
          <cell r="E905" t="str">
            <v>F18</v>
          </cell>
          <cell r="G905">
            <v>330</v>
          </cell>
          <cell r="H905">
            <v>16</v>
          </cell>
          <cell r="I905" t="str">
            <v>07</v>
          </cell>
          <cell r="J905" t="str">
            <v>L</v>
          </cell>
          <cell r="K905">
            <v>13</v>
          </cell>
          <cell r="L905">
            <v>4290</v>
          </cell>
        </row>
        <row r="906">
          <cell r="A906">
            <v>4006</v>
          </cell>
          <cell r="B906">
            <v>36711</v>
          </cell>
          <cell r="C906" t="str">
            <v>7020-152A</v>
          </cell>
          <cell r="D906" t="str">
            <v>NOZZLE BO</v>
          </cell>
          <cell r="E906" t="str">
            <v>F11</v>
          </cell>
          <cell r="G906">
            <v>48</v>
          </cell>
          <cell r="H906">
            <v>16</v>
          </cell>
          <cell r="I906" t="str">
            <v>07</v>
          </cell>
          <cell r="J906" t="str">
            <v>L</v>
          </cell>
          <cell r="K906">
            <v>13</v>
          </cell>
          <cell r="L906">
            <v>624</v>
          </cell>
        </row>
        <row r="907">
          <cell r="A907">
            <v>4008</v>
          </cell>
          <cell r="B907">
            <v>36715</v>
          </cell>
          <cell r="C907" t="str">
            <v>7020-152A</v>
          </cell>
          <cell r="D907" t="str">
            <v>NOZZLE BO</v>
          </cell>
          <cell r="E907" t="str">
            <v>F18</v>
          </cell>
          <cell r="G907">
            <v>97</v>
          </cell>
          <cell r="H907">
            <v>16</v>
          </cell>
          <cell r="I907" t="str">
            <v>07</v>
          </cell>
          <cell r="J907" t="str">
            <v>L</v>
          </cell>
          <cell r="K907">
            <v>13</v>
          </cell>
          <cell r="L907">
            <v>1261</v>
          </cell>
        </row>
        <row r="908">
          <cell r="A908">
            <v>4009</v>
          </cell>
          <cell r="B908">
            <v>36715</v>
          </cell>
          <cell r="C908" t="str">
            <v>7020-152A</v>
          </cell>
          <cell r="D908" t="str">
            <v>NOZZLE BO</v>
          </cell>
          <cell r="E908" t="str">
            <v>F18</v>
          </cell>
          <cell r="G908">
            <v>493</v>
          </cell>
          <cell r="H908">
            <v>16</v>
          </cell>
          <cell r="I908" t="str">
            <v>07</v>
          </cell>
          <cell r="J908" t="str">
            <v>L</v>
          </cell>
          <cell r="K908">
            <v>13</v>
          </cell>
          <cell r="L908">
            <v>6409</v>
          </cell>
        </row>
        <row r="909">
          <cell r="A909">
            <v>4010</v>
          </cell>
          <cell r="B909">
            <v>36717</v>
          </cell>
          <cell r="C909" t="str">
            <v>7020-152A</v>
          </cell>
          <cell r="D909" t="str">
            <v>NOZZLE BO</v>
          </cell>
          <cell r="E909" t="str">
            <v>F18</v>
          </cell>
          <cell r="G909">
            <v>20</v>
          </cell>
          <cell r="H909">
            <v>16</v>
          </cell>
          <cell r="I909" t="str">
            <v>07</v>
          </cell>
          <cell r="J909" t="str">
            <v>L</v>
          </cell>
          <cell r="K909">
            <v>13</v>
          </cell>
          <cell r="L909">
            <v>260</v>
          </cell>
        </row>
        <row r="910">
          <cell r="A910">
            <v>4011</v>
          </cell>
          <cell r="B910">
            <v>36718</v>
          </cell>
          <cell r="C910" t="str">
            <v>7020-152A</v>
          </cell>
          <cell r="D910" t="str">
            <v>NOZZLE BO</v>
          </cell>
          <cell r="E910" t="str">
            <v>F18</v>
          </cell>
          <cell r="G910">
            <v>105</v>
          </cell>
          <cell r="H910">
            <v>16</v>
          </cell>
          <cell r="I910" t="str">
            <v>07</v>
          </cell>
          <cell r="J910" t="str">
            <v>L</v>
          </cell>
          <cell r="K910">
            <v>13</v>
          </cell>
          <cell r="L910">
            <v>1365</v>
          </cell>
        </row>
        <row r="911">
          <cell r="A911">
            <v>4012</v>
          </cell>
          <cell r="B911">
            <v>36717</v>
          </cell>
          <cell r="C911" t="str">
            <v>7020-152A</v>
          </cell>
          <cell r="D911" t="str">
            <v>NOZZLE BO</v>
          </cell>
          <cell r="E911" t="str">
            <v>F18</v>
          </cell>
          <cell r="G911">
            <v>53</v>
          </cell>
          <cell r="H911">
            <v>16</v>
          </cell>
          <cell r="I911" t="str">
            <v>07</v>
          </cell>
          <cell r="J911" t="str">
            <v>L</v>
          </cell>
          <cell r="K911">
            <v>13</v>
          </cell>
          <cell r="L911">
            <v>689</v>
          </cell>
        </row>
        <row r="912">
          <cell r="A912">
            <v>4013</v>
          </cell>
          <cell r="B912">
            <v>36718</v>
          </cell>
          <cell r="C912" t="str">
            <v>7020-152A</v>
          </cell>
          <cell r="D912" t="str">
            <v>NOZZLE BO</v>
          </cell>
          <cell r="E912" t="str">
            <v>F18</v>
          </cell>
          <cell r="G912">
            <v>107</v>
          </cell>
          <cell r="H912">
            <v>16</v>
          </cell>
          <cell r="I912" t="str">
            <v>07</v>
          </cell>
          <cell r="J912" t="str">
            <v>L</v>
          </cell>
          <cell r="K912">
            <v>13</v>
          </cell>
          <cell r="L912">
            <v>1391</v>
          </cell>
        </row>
        <row r="913">
          <cell r="A913">
            <v>4014</v>
          </cell>
          <cell r="B913">
            <v>36720</v>
          </cell>
          <cell r="C913" t="str">
            <v>7020-152A</v>
          </cell>
          <cell r="D913" t="str">
            <v>NOZZLE BO</v>
          </cell>
          <cell r="E913" t="str">
            <v>F18</v>
          </cell>
          <cell r="G913">
            <v>415</v>
          </cell>
          <cell r="H913">
            <v>16</v>
          </cell>
          <cell r="I913" t="str">
            <v>07</v>
          </cell>
          <cell r="J913" t="str">
            <v>L</v>
          </cell>
          <cell r="K913">
            <v>13</v>
          </cell>
          <cell r="L913">
            <v>5395</v>
          </cell>
        </row>
        <row r="914">
          <cell r="A914">
            <v>4014</v>
          </cell>
          <cell r="B914">
            <v>36720</v>
          </cell>
          <cell r="C914" t="str">
            <v>7020-152A</v>
          </cell>
          <cell r="D914" t="str">
            <v>NOZZLE BO</v>
          </cell>
          <cell r="E914" t="str">
            <v>F18</v>
          </cell>
          <cell r="G914">
            <v>415</v>
          </cell>
          <cell r="H914">
            <v>16</v>
          </cell>
          <cell r="I914" t="str">
            <v>07</v>
          </cell>
          <cell r="J914" t="str">
            <v>L</v>
          </cell>
          <cell r="K914">
            <v>13</v>
          </cell>
          <cell r="L914">
            <v>5395</v>
          </cell>
        </row>
        <row r="915">
          <cell r="A915">
            <v>4015</v>
          </cell>
          <cell r="B915">
            <v>36718</v>
          </cell>
          <cell r="C915" t="str">
            <v>7020-152A</v>
          </cell>
          <cell r="D915" t="str">
            <v>NOZZLE BO</v>
          </cell>
          <cell r="E915" t="str">
            <v>F18</v>
          </cell>
          <cell r="G915">
            <v>92</v>
          </cell>
          <cell r="H915">
            <v>16</v>
          </cell>
          <cell r="I915" t="str">
            <v>07</v>
          </cell>
          <cell r="J915" t="str">
            <v>L</v>
          </cell>
          <cell r="K915">
            <v>13</v>
          </cell>
          <cell r="L915">
            <v>1196</v>
          </cell>
        </row>
        <row r="916">
          <cell r="A916">
            <v>4016</v>
          </cell>
          <cell r="B916">
            <v>36721</v>
          </cell>
          <cell r="C916" t="str">
            <v>7020-152A</v>
          </cell>
          <cell r="D916" t="str">
            <v>NOZZLE BO</v>
          </cell>
          <cell r="E916" t="str">
            <v>F18</v>
          </cell>
          <cell r="G916">
            <v>612</v>
          </cell>
          <cell r="H916">
            <v>16</v>
          </cell>
          <cell r="I916" t="str">
            <v>07</v>
          </cell>
          <cell r="J916" t="str">
            <v>L</v>
          </cell>
          <cell r="K916">
            <v>13</v>
          </cell>
          <cell r="L916">
            <v>7956</v>
          </cell>
        </row>
        <row r="917">
          <cell r="A917">
            <v>4017</v>
          </cell>
          <cell r="B917">
            <v>36721</v>
          </cell>
          <cell r="C917" t="str">
            <v>7020-152A</v>
          </cell>
          <cell r="D917" t="str">
            <v>NOZZLE BO</v>
          </cell>
          <cell r="E917" t="str">
            <v>F18</v>
          </cell>
          <cell r="G917">
            <v>10</v>
          </cell>
          <cell r="H917">
            <v>16</v>
          </cell>
          <cell r="I917" t="str">
            <v>07</v>
          </cell>
          <cell r="J917" t="str">
            <v>L</v>
          </cell>
          <cell r="K917">
            <v>13</v>
          </cell>
          <cell r="L917">
            <v>130</v>
          </cell>
        </row>
        <row r="918">
          <cell r="A918">
            <v>4018</v>
          </cell>
          <cell r="B918">
            <v>36722</v>
          </cell>
          <cell r="C918" t="str">
            <v>7020-152A</v>
          </cell>
          <cell r="D918" t="str">
            <v>NOZZLE BO</v>
          </cell>
          <cell r="E918" t="str">
            <v>F18</v>
          </cell>
          <cell r="G918">
            <v>17</v>
          </cell>
          <cell r="H918">
            <v>16</v>
          </cell>
          <cell r="I918" t="str">
            <v>07</v>
          </cell>
          <cell r="J918" t="str">
            <v>L</v>
          </cell>
          <cell r="K918">
            <v>13</v>
          </cell>
          <cell r="L918">
            <v>221</v>
          </cell>
        </row>
        <row r="919">
          <cell r="A919">
            <v>4019</v>
          </cell>
          <cell r="B919">
            <v>36725</v>
          </cell>
          <cell r="C919" t="str">
            <v>7020-152A</v>
          </cell>
          <cell r="D919" t="str">
            <v>NOZZLE BO</v>
          </cell>
          <cell r="E919" t="str">
            <v>F18</v>
          </cell>
          <cell r="G919">
            <v>32</v>
          </cell>
          <cell r="H919">
            <v>16</v>
          </cell>
          <cell r="I919" t="str">
            <v>07</v>
          </cell>
          <cell r="J919" t="str">
            <v>L</v>
          </cell>
          <cell r="K919">
            <v>13</v>
          </cell>
          <cell r="L919">
            <v>416</v>
          </cell>
        </row>
        <row r="920">
          <cell r="A920">
            <v>4021</v>
          </cell>
          <cell r="B920">
            <v>36726</v>
          </cell>
          <cell r="C920" t="str">
            <v>7020-152A</v>
          </cell>
          <cell r="D920" t="str">
            <v>NOZZLE BO</v>
          </cell>
          <cell r="E920" t="str">
            <v>F18</v>
          </cell>
          <cell r="G920">
            <v>108</v>
          </cell>
          <cell r="H920">
            <v>16</v>
          </cell>
          <cell r="I920" t="str">
            <v>07</v>
          </cell>
          <cell r="J920" t="str">
            <v>L</v>
          </cell>
          <cell r="K920">
            <v>13</v>
          </cell>
          <cell r="L920">
            <v>1404</v>
          </cell>
        </row>
        <row r="921">
          <cell r="A921">
            <v>4022</v>
          </cell>
          <cell r="B921">
            <v>36727</v>
          </cell>
          <cell r="C921" t="str">
            <v>7020-152A</v>
          </cell>
          <cell r="D921" t="str">
            <v>NOZZLE BO</v>
          </cell>
          <cell r="E921" t="str">
            <v>F18</v>
          </cell>
          <cell r="G921">
            <v>246</v>
          </cell>
          <cell r="H921">
            <v>16</v>
          </cell>
          <cell r="I921" t="str">
            <v>07</v>
          </cell>
          <cell r="J921" t="str">
            <v>L</v>
          </cell>
          <cell r="K921">
            <v>13</v>
          </cell>
          <cell r="L921">
            <v>3198</v>
          </cell>
        </row>
        <row r="922">
          <cell r="A922">
            <v>4024</v>
          </cell>
          <cell r="B922">
            <v>36727</v>
          </cell>
          <cell r="C922" t="str">
            <v>7020-152A</v>
          </cell>
          <cell r="D922" t="str">
            <v>NOZZLE BO</v>
          </cell>
          <cell r="E922" t="str">
            <v>F18</v>
          </cell>
          <cell r="G922">
            <v>40</v>
          </cell>
          <cell r="H922">
            <v>16</v>
          </cell>
          <cell r="I922" t="str">
            <v>07</v>
          </cell>
          <cell r="J922" t="str">
            <v>L</v>
          </cell>
          <cell r="K922">
            <v>13</v>
          </cell>
          <cell r="L922">
            <v>520</v>
          </cell>
        </row>
        <row r="923">
          <cell r="A923">
            <v>4025</v>
          </cell>
          <cell r="B923">
            <v>36728</v>
          </cell>
          <cell r="C923" t="str">
            <v>7020-152A</v>
          </cell>
          <cell r="D923" t="str">
            <v>NOZZLE BO</v>
          </cell>
          <cell r="E923" t="str">
            <v>F18</v>
          </cell>
          <cell r="G923">
            <v>1020</v>
          </cell>
          <cell r="H923">
            <v>16</v>
          </cell>
          <cell r="I923" t="str">
            <v>07</v>
          </cell>
          <cell r="J923" t="str">
            <v>L</v>
          </cell>
          <cell r="K923">
            <v>13</v>
          </cell>
          <cell r="L923">
            <v>13260</v>
          </cell>
        </row>
        <row r="924">
          <cell r="A924">
            <v>4026</v>
          </cell>
          <cell r="B924">
            <v>36729</v>
          </cell>
          <cell r="C924" t="str">
            <v>7020-152A</v>
          </cell>
          <cell r="D924" t="str">
            <v>NOZZLE BO</v>
          </cell>
          <cell r="E924" t="str">
            <v>F18</v>
          </cell>
          <cell r="G924">
            <v>145</v>
          </cell>
          <cell r="H924">
            <v>16</v>
          </cell>
          <cell r="I924" t="str">
            <v>07</v>
          </cell>
          <cell r="J924" t="str">
            <v>L</v>
          </cell>
          <cell r="K924">
            <v>13</v>
          </cell>
          <cell r="L924">
            <v>1885</v>
          </cell>
        </row>
        <row r="925">
          <cell r="A925">
            <v>4029</v>
          </cell>
          <cell r="B925">
            <v>36732</v>
          </cell>
          <cell r="C925" t="str">
            <v>7020-152A</v>
          </cell>
          <cell r="D925" t="str">
            <v>NOZZLE BO</v>
          </cell>
          <cell r="E925" t="str">
            <v>F18</v>
          </cell>
          <cell r="G925">
            <v>26</v>
          </cell>
          <cell r="H925">
            <v>16</v>
          </cell>
          <cell r="I925" t="str">
            <v>07</v>
          </cell>
          <cell r="J925" t="str">
            <v>L</v>
          </cell>
          <cell r="K925">
            <v>13</v>
          </cell>
          <cell r="L925">
            <v>338</v>
          </cell>
        </row>
        <row r="926">
          <cell r="A926">
            <v>4031</v>
          </cell>
          <cell r="B926">
            <v>36734</v>
          </cell>
          <cell r="C926" t="str">
            <v>7020-152A</v>
          </cell>
          <cell r="D926" t="str">
            <v>NOZZLE BO</v>
          </cell>
          <cell r="E926" t="str">
            <v>F18</v>
          </cell>
          <cell r="G926">
            <v>28</v>
          </cell>
          <cell r="H926">
            <v>16</v>
          </cell>
          <cell r="I926" t="str">
            <v>07</v>
          </cell>
          <cell r="J926" t="str">
            <v>L</v>
          </cell>
          <cell r="K926">
            <v>13</v>
          </cell>
          <cell r="L926">
            <v>364</v>
          </cell>
        </row>
        <row r="927">
          <cell r="A927">
            <v>4</v>
          </cell>
          <cell r="B927">
            <v>36741</v>
          </cell>
          <cell r="C927" t="str">
            <v>7123-012H</v>
          </cell>
          <cell r="D927" t="str">
            <v>PLUNGER (</v>
          </cell>
          <cell r="E927" t="str">
            <v>F17</v>
          </cell>
          <cell r="G927">
            <v>158</v>
          </cell>
          <cell r="H927">
            <v>16</v>
          </cell>
          <cell r="I927" t="str">
            <v>07</v>
          </cell>
          <cell r="J927" t="str">
            <v>L</v>
          </cell>
          <cell r="K927">
            <v>2</v>
          </cell>
          <cell r="L927">
            <v>316</v>
          </cell>
        </row>
        <row r="928">
          <cell r="A928">
            <v>10</v>
          </cell>
          <cell r="B928">
            <v>36749</v>
          </cell>
          <cell r="C928" t="str">
            <v>7123-012H</v>
          </cell>
          <cell r="D928" t="str">
            <v>PLUNGER (</v>
          </cell>
          <cell r="E928" t="str">
            <v>F17</v>
          </cell>
          <cell r="G928">
            <v>135</v>
          </cell>
          <cell r="H928">
            <v>16</v>
          </cell>
          <cell r="I928" t="str">
            <v>07</v>
          </cell>
          <cell r="J928" t="str">
            <v>L</v>
          </cell>
          <cell r="K928">
            <v>2</v>
          </cell>
          <cell r="L928">
            <v>270</v>
          </cell>
        </row>
        <row r="929">
          <cell r="A929">
            <v>1689</v>
          </cell>
          <cell r="B929">
            <v>36708</v>
          </cell>
          <cell r="C929" t="str">
            <v>7123-012H</v>
          </cell>
          <cell r="D929" t="str">
            <v>PLUNGER (</v>
          </cell>
          <cell r="E929" t="str">
            <v>F17</v>
          </cell>
          <cell r="G929">
            <v>95</v>
          </cell>
          <cell r="H929">
            <v>16</v>
          </cell>
          <cell r="I929" t="str">
            <v>07</v>
          </cell>
          <cell r="J929" t="str">
            <v>L</v>
          </cell>
          <cell r="K929">
            <v>2</v>
          </cell>
          <cell r="L929">
            <v>190</v>
          </cell>
        </row>
        <row r="930">
          <cell r="A930">
            <v>2542</v>
          </cell>
          <cell r="B930">
            <v>36537</v>
          </cell>
          <cell r="C930" t="str">
            <v>7123-012H</v>
          </cell>
          <cell r="D930" t="str">
            <v>PLUNGER (</v>
          </cell>
          <cell r="E930" t="str">
            <v>F17</v>
          </cell>
          <cell r="G930">
            <v>12</v>
          </cell>
          <cell r="H930">
            <v>16</v>
          </cell>
          <cell r="I930" t="str">
            <v>07</v>
          </cell>
          <cell r="J930" t="str">
            <v>L</v>
          </cell>
          <cell r="K930">
            <v>2</v>
          </cell>
          <cell r="L930">
            <v>24</v>
          </cell>
        </row>
        <row r="931">
          <cell r="A931">
            <v>2588</v>
          </cell>
          <cell r="B931">
            <v>36640</v>
          </cell>
          <cell r="C931" t="str">
            <v>7123-012H</v>
          </cell>
          <cell r="D931" t="str">
            <v>PLUNGER (</v>
          </cell>
          <cell r="E931" t="str">
            <v>F17</v>
          </cell>
          <cell r="G931">
            <v>50</v>
          </cell>
          <cell r="H931">
            <v>16</v>
          </cell>
          <cell r="I931" t="str">
            <v>07</v>
          </cell>
          <cell r="J931" t="str">
            <v>L</v>
          </cell>
          <cell r="K931">
            <v>2</v>
          </cell>
          <cell r="L931">
            <v>100</v>
          </cell>
        </row>
        <row r="932">
          <cell r="A932">
            <v>3631</v>
          </cell>
          <cell r="B932">
            <v>36711</v>
          </cell>
          <cell r="C932" t="str">
            <v>7123-012H</v>
          </cell>
          <cell r="D932" t="str">
            <v>PLUNGER (</v>
          </cell>
          <cell r="E932" t="str">
            <v>F12</v>
          </cell>
          <cell r="G932">
            <v>20</v>
          </cell>
          <cell r="H932">
            <v>16</v>
          </cell>
          <cell r="I932" t="str">
            <v>07</v>
          </cell>
          <cell r="J932" t="str">
            <v>L</v>
          </cell>
          <cell r="K932">
            <v>2</v>
          </cell>
          <cell r="L932">
            <v>40</v>
          </cell>
        </row>
        <row r="933">
          <cell r="A933">
            <v>11</v>
          </cell>
          <cell r="B933">
            <v>36749</v>
          </cell>
          <cell r="C933" t="str">
            <v>7123-018F</v>
          </cell>
          <cell r="D933" t="str">
            <v>TRANSFER</v>
          </cell>
          <cell r="E933" t="str">
            <v>F17</v>
          </cell>
          <cell r="G933">
            <v>17</v>
          </cell>
          <cell r="H933">
            <v>16</v>
          </cell>
          <cell r="I933" t="str">
            <v>07</v>
          </cell>
          <cell r="J933" t="str">
            <v>I</v>
          </cell>
          <cell r="K933">
            <v>104.9</v>
          </cell>
          <cell r="L933">
            <v>1783.3000000000002</v>
          </cell>
        </row>
        <row r="934">
          <cell r="A934">
            <v>27</v>
          </cell>
          <cell r="B934">
            <v>36762</v>
          </cell>
          <cell r="C934" t="str">
            <v>7123-018F</v>
          </cell>
          <cell r="D934" t="str">
            <v>TRANSFER</v>
          </cell>
          <cell r="E934" t="str">
            <v>F17</v>
          </cell>
          <cell r="G934">
            <v>20</v>
          </cell>
          <cell r="H934">
            <v>16</v>
          </cell>
          <cell r="I934" t="str">
            <v>07</v>
          </cell>
          <cell r="J934" t="str">
            <v>I</v>
          </cell>
          <cell r="K934">
            <v>104.9</v>
          </cell>
          <cell r="L934">
            <v>2098</v>
          </cell>
        </row>
        <row r="935">
          <cell r="A935">
            <v>2586</v>
          </cell>
          <cell r="B935">
            <v>36640</v>
          </cell>
          <cell r="C935" t="str">
            <v>7123-344E</v>
          </cell>
          <cell r="D935" t="str">
            <v>ROTOR DPA</v>
          </cell>
          <cell r="E935" t="str">
            <v>F17</v>
          </cell>
          <cell r="G935">
            <v>2</v>
          </cell>
          <cell r="H935">
            <v>16</v>
          </cell>
          <cell r="I935" t="str">
            <v>07</v>
          </cell>
          <cell r="J935" t="str">
            <v>I</v>
          </cell>
          <cell r="K935">
            <v>1500</v>
          </cell>
          <cell r="L935">
            <v>3000</v>
          </cell>
        </row>
        <row r="936">
          <cell r="A936">
            <v>3707</v>
          </cell>
          <cell r="B936">
            <v>36726</v>
          </cell>
          <cell r="C936" t="str">
            <v>7123-344E</v>
          </cell>
          <cell r="D936" t="str">
            <v>ROTOR DPA</v>
          </cell>
          <cell r="E936" t="str">
            <v>F17</v>
          </cell>
          <cell r="G936">
            <v>62</v>
          </cell>
          <cell r="H936">
            <v>16</v>
          </cell>
          <cell r="I936" t="str">
            <v>07</v>
          </cell>
          <cell r="J936" t="str">
            <v>I</v>
          </cell>
          <cell r="K936">
            <v>1500</v>
          </cell>
          <cell r="L936">
            <v>93000</v>
          </cell>
        </row>
        <row r="937">
          <cell r="A937">
            <v>402</v>
          </cell>
          <cell r="B937">
            <v>36756</v>
          </cell>
          <cell r="C937" t="str">
            <v>7160-902</v>
          </cell>
          <cell r="D937" t="str">
            <v>DP 200 BA</v>
          </cell>
          <cell r="E937" t="str">
            <v>F04</v>
          </cell>
          <cell r="G937">
            <v>201</v>
          </cell>
          <cell r="H937">
            <v>16</v>
          </cell>
          <cell r="I937" t="str">
            <v>07</v>
          </cell>
          <cell r="J937" t="str">
            <v>L</v>
          </cell>
          <cell r="K937">
            <v>386.91489000000001</v>
          </cell>
          <cell r="L937">
            <v>77769.892890000003</v>
          </cell>
        </row>
        <row r="938">
          <cell r="A938">
            <v>404</v>
          </cell>
          <cell r="B938">
            <v>36757</v>
          </cell>
          <cell r="C938" t="str">
            <v>7160-902</v>
          </cell>
          <cell r="D938" t="str">
            <v>DP 200 BA</v>
          </cell>
          <cell r="E938" t="str">
            <v>F04</v>
          </cell>
          <cell r="G938">
            <v>29</v>
          </cell>
          <cell r="H938">
            <v>16</v>
          </cell>
          <cell r="I938" t="str">
            <v>07</v>
          </cell>
          <cell r="J938" t="str">
            <v>L</v>
          </cell>
          <cell r="K938">
            <v>386.91489000000001</v>
          </cell>
          <cell r="L938">
            <v>11220.53181</v>
          </cell>
        </row>
        <row r="939">
          <cell r="A939">
            <v>2498</v>
          </cell>
          <cell r="B939">
            <v>36649</v>
          </cell>
          <cell r="C939" t="str">
            <v>7160-902</v>
          </cell>
          <cell r="D939" t="str">
            <v>DP 200 BA</v>
          </cell>
          <cell r="E939" t="str">
            <v>F06</v>
          </cell>
          <cell r="G939">
            <v>2</v>
          </cell>
          <cell r="H939">
            <v>16</v>
          </cell>
          <cell r="I939" t="str">
            <v>07</v>
          </cell>
          <cell r="J939" t="str">
            <v>L</v>
          </cell>
          <cell r="K939">
            <v>386.91489000000001</v>
          </cell>
          <cell r="L939">
            <v>773.82978000000003</v>
          </cell>
        </row>
        <row r="940">
          <cell r="A940">
            <v>2499</v>
          </cell>
          <cell r="B940">
            <v>36649</v>
          </cell>
          <cell r="C940" t="str">
            <v>7160-902</v>
          </cell>
          <cell r="D940" t="str">
            <v>DP 200 BA</v>
          </cell>
          <cell r="E940" t="str">
            <v>F06</v>
          </cell>
          <cell r="G940">
            <v>1</v>
          </cell>
          <cell r="H940">
            <v>16</v>
          </cell>
          <cell r="I940" t="str">
            <v>07</v>
          </cell>
          <cell r="J940" t="str">
            <v>L</v>
          </cell>
          <cell r="K940">
            <v>386.91489000000001</v>
          </cell>
          <cell r="L940">
            <v>386.91489000000001</v>
          </cell>
        </row>
        <row r="941">
          <cell r="A941">
            <v>2499</v>
          </cell>
          <cell r="B941">
            <v>36649</v>
          </cell>
          <cell r="C941" t="str">
            <v>7160-902</v>
          </cell>
          <cell r="D941" t="str">
            <v>DP 200 BA</v>
          </cell>
          <cell r="E941" t="str">
            <v>F06</v>
          </cell>
          <cell r="G941">
            <v>2</v>
          </cell>
          <cell r="H941">
            <v>16</v>
          </cell>
          <cell r="I941" t="str">
            <v>07</v>
          </cell>
          <cell r="J941" t="str">
            <v>L</v>
          </cell>
          <cell r="K941">
            <v>386.91489000000001</v>
          </cell>
          <cell r="L941">
            <v>773.82978000000003</v>
          </cell>
        </row>
        <row r="942">
          <cell r="A942">
            <v>2499</v>
          </cell>
          <cell r="B942">
            <v>36649</v>
          </cell>
          <cell r="C942" t="str">
            <v>7160-902</v>
          </cell>
          <cell r="D942" t="str">
            <v>DP 200 BA</v>
          </cell>
          <cell r="E942" t="str">
            <v>F06</v>
          </cell>
          <cell r="G942">
            <v>6</v>
          </cell>
          <cell r="H942">
            <v>16</v>
          </cell>
          <cell r="I942" t="str">
            <v>07</v>
          </cell>
          <cell r="J942" t="str">
            <v>L</v>
          </cell>
          <cell r="K942">
            <v>386.91489000000001</v>
          </cell>
          <cell r="L942">
            <v>2321.4893400000001</v>
          </cell>
        </row>
        <row r="943">
          <cell r="A943">
            <v>3317</v>
          </cell>
          <cell r="B943">
            <v>36666</v>
          </cell>
          <cell r="C943" t="str">
            <v>7160-902</v>
          </cell>
          <cell r="D943" t="str">
            <v>DP 200 BA</v>
          </cell>
          <cell r="E943" t="str">
            <v>F07</v>
          </cell>
          <cell r="G943">
            <v>1</v>
          </cell>
          <cell r="H943">
            <v>16</v>
          </cell>
          <cell r="I943" t="str">
            <v>07</v>
          </cell>
          <cell r="J943" t="str">
            <v>L</v>
          </cell>
          <cell r="K943">
            <v>386.91489000000001</v>
          </cell>
          <cell r="L943">
            <v>386.91489000000001</v>
          </cell>
        </row>
        <row r="944">
          <cell r="A944">
            <v>3338</v>
          </cell>
          <cell r="B944">
            <v>36693</v>
          </cell>
          <cell r="C944" t="str">
            <v>7160-902</v>
          </cell>
          <cell r="D944" t="str">
            <v>DP 200 BA</v>
          </cell>
          <cell r="E944" t="str">
            <v>F07</v>
          </cell>
          <cell r="G944">
            <v>39</v>
          </cell>
          <cell r="H944">
            <v>16</v>
          </cell>
          <cell r="I944" t="str">
            <v>07</v>
          </cell>
          <cell r="J944" t="str">
            <v>L</v>
          </cell>
          <cell r="K944">
            <v>386.91489000000001</v>
          </cell>
          <cell r="L944">
            <v>15089.680710000001</v>
          </cell>
        </row>
        <row r="945">
          <cell r="A945">
            <v>3339</v>
          </cell>
          <cell r="B945">
            <v>36696</v>
          </cell>
          <cell r="C945" t="str">
            <v>7160-902</v>
          </cell>
          <cell r="D945" t="str">
            <v>DP 200 BA</v>
          </cell>
          <cell r="E945" t="str">
            <v>F07</v>
          </cell>
          <cell r="G945">
            <v>1</v>
          </cell>
          <cell r="H945">
            <v>16</v>
          </cell>
          <cell r="I945" t="str">
            <v>07</v>
          </cell>
          <cell r="J945" t="str">
            <v>L</v>
          </cell>
          <cell r="K945">
            <v>386.91489000000001</v>
          </cell>
          <cell r="L945">
            <v>386.91489000000001</v>
          </cell>
        </row>
        <row r="946">
          <cell r="A946">
            <v>3358</v>
          </cell>
          <cell r="B946">
            <v>36734</v>
          </cell>
          <cell r="C946" t="str">
            <v>7160-902</v>
          </cell>
          <cell r="D946" t="str">
            <v>DP 200 BA</v>
          </cell>
          <cell r="E946" t="str">
            <v>F04</v>
          </cell>
          <cell r="G946">
            <v>16</v>
          </cell>
          <cell r="H946">
            <v>16</v>
          </cell>
          <cell r="I946" t="str">
            <v>07</v>
          </cell>
          <cell r="J946" t="str">
            <v>L</v>
          </cell>
          <cell r="K946">
            <v>386.91489000000001</v>
          </cell>
          <cell r="L946">
            <v>6190.6382400000002</v>
          </cell>
        </row>
        <row r="947">
          <cell r="A947">
            <v>3365</v>
          </cell>
          <cell r="B947">
            <v>36738</v>
          </cell>
          <cell r="C947" t="str">
            <v>7160-902</v>
          </cell>
          <cell r="D947" t="str">
            <v>DP 200 BA</v>
          </cell>
          <cell r="E947" t="str">
            <v>F04</v>
          </cell>
          <cell r="G947">
            <v>33</v>
          </cell>
          <cell r="H947">
            <v>16</v>
          </cell>
          <cell r="I947" t="str">
            <v>07</v>
          </cell>
          <cell r="J947" t="str">
            <v>L</v>
          </cell>
          <cell r="K947">
            <v>386.91489000000001</v>
          </cell>
          <cell r="L947">
            <v>12768.19137</v>
          </cell>
        </row>
        <row r="948">
          <cell r="A948">
            <v>3059</v>
          </cell>
          <cell r="B948">
            <v>36708</v>
          </cell>
          <cell r="C948" t="str">
            <v>7167-380</v>
          </cell>
          <cell r="E948" t="str">
            <v>F16</v>
          </cell>
          <cell r="G948">
            <v>2</v>
          </cell>
          <cell r="H948">
            <v>16</v>
          </cell>
          <cell r="I948" t="str">
            <v>07</v>
          </cell>
          <cell r="J948" t="str">
            <v>L</v>
          </cell>
          <cell r="K948">
            <v>0</v>
          </cell>
          <cell r="L948">
            <v>0</v>
          </cell>
        </row>
        <row r="949">
          <cell r="A949">
            <v>2980</v>
          </cell>
          <cell r="B949">
            <v>36746</v>
          </cell>
          <cell r="C949" t="str">
            <v>7169-377D</v>
          </cell>
          <cell r="D949" t="str">
            <v>LCR NOZZL</v>
          </cell>
          <cell r="E949" t="str">
            <v>F03</v>
          </cell>
          <cell r="G949">
            <v>49</v>
          </cell>
          <cell r="H949">
            <v>16</v>
          </cell>
          <cell r="I949" t="str">
            <v>07</v>
          </cell>
          <cell r="J949" t="str">
            <v>L</v>
          </cell>
          <cell r="K949">
            <v>23</v>
          </cell>
          <cell r="L949">
            <v>1127</v>
          </cell>
        </row>
        <row r="950">
          <cell r="A950">
            <v>2983</v>
          </cell>
          <cell r="B950">
            <v>36757</v>
          </cell>
          <cell r="C950" t="str">
            <v>7169-377D</v>
          </cell>
          <cell r="D950" t="str">
            <v>LCR NOZZL</v>
          </cell>
          <cell r="E950" t="str">
            <v>F03</v>
          </cell>
          <cell r="G950">
            <v>77</v>
          </cell>
          <cell r="H950">
            <v>16</v>
          </cell>
          <cell r="I950" t="str">
            <v>07</v>
          </cell>
          <cell r="J950" t="str">
            <v>L</v>
          </cell>
          <cell r="K950">
            <v>23</v>
          </cell>
          <cell r="L950">
            <v>1771</v>
          </cell>
        </row>
        <row r="951">
          <cell r="A951">
            <v>2985</v>
          </cell>
          <cell r="B951">
            <v>36764</v>
          </cell>
          <cell r="C951" t="str">
            <v>7169-377D</v>
          </cell>
          <cell r="D951" t="str">
            <v>LCR NOZZL</v>
          </cell>
          <cell r="E951" t="str">
            <v>F09</v>
          </cell>
          <cell r="G951">
            <v>102</v>
          </cell>
          <cell r="H951">
            <v>16</v>
          </cell>
          <cell r="I951" t="str">
            <v>07</v>
          </cell>
          <cell r="J951" t="str">
            <v>L</v>
          </cell>
          <cell r="K951">
            <v>23</v>
          </cell>
          <cell r="L951">
            <v>2346</v>
          </cell>
        </row>
        <row r="952">
          <cell r="A952">
            <v>2987</v>
          </cell>
          <cell r="B952">
            <v>36769</v>
          </cell>
          <cell r="C952" t="str">
            <v>7169-377D</v>
          </cell>
          <cell r="D952" t="str">
            <v>LCR NOZZL</v>
          </cell>
          <cell r="E952" t="str">
            <v>F09</v>
          </cell>
          <cell r="G952">
            <v>59</v>
          </cell>
          <cell r="H952">
            <v>16</v>
          </cell>
          <cell r="I952" t="str">
            <v>07</v>
          </cell>
          <cell r="J952" t="str">
            <v>L</v>
          </cell>
          <cell r="K952">
            <v>23</v>
          </cell>
          <cell r="L952">
            <v>1357</v>
          </cell>
        </row>
        <row r="953">
          <cell r="A953">
            <v>2963</v>
          </cell>
          <cell r="B953">
            <v>36715</v>
          </cell>
          <cell r="C953" t="str">
            <v>7169-377D</v>
          </cell>
          <cell r="D953" t="str">
            <v>LCR NOZZL</v>
          </cell>
          <cell r="E953" t="str">
            <v>F03</v>
          </cell>
          <cell r="G953">
            <v>128</v>
          </cell>
          <cell r="H953">
            <v>16</v>
          </cell>
          <cell r="I953" t="str">
            <v>07</v>
          </cell>
          <cell r="J953" t="str">
            <v>L</v>
          </cell>
          <cell r="K953">
            <v>23</v>
          </cell>
          <cell r="L953">
            <v>2944</v>
          </cell>
        </row>
        <row r="954">
          <cell r="A954">
            <v>2967</v>
          </cell>
          <cell r="B954">
            <v>36719</v>
          </cell>
          <cell r="C954" t="str">
            <v>7169-377D</v>
          </cell>
          <cell r="D954" t="str">
            <v>LCR NOZZL</v>
          </cell>
          <cell r="E954" t="str">
            <v>F03</v>
          </cell>
          <cell r="G954">
            <v>32</v>
          </cell>
          <cell r="H954">
            <v>16</v>
          </cell>
          <cell r="I954" t="str">
            <v>07</v>
          </cell>
          <cell r="J954" t="str">
            <v>L</v>
          </cell>
          <cell r="K954">
            <v>23</v>
          </cell>
          <cell r="L954">
            <v>736</v>
          </cell>
        </row>
        <row r="955">
          <cell r="A955">
            <v>2969</v>
          </cell>
          <cell r="B955">
            <v>36720</v>
          </cell>
          <cell r="C955" t="str">
            <v>7169-377D</v>
          </cell>
          <cell r="D955" t="str">
            <v>LCR NOZZL</v>
          </cell>
          <cell r="E955" t="str">
            <v>F03</v>
          </cell>
          <cell r="G955">
            <v>3</v>
          </cell>
          <cell r="H955">
            <v>16</v>
          </cell>
          <cell r="I955" t="str">
            <v>07</v>
          </cell>
          <cell r="J955" t="str">
            <v>L</v>
          </cell>
          <cell r="K955">
            <v>23</v>
          </cell>
          <cell r="L955">
            <v>69</v>
          </cell>
        </row>
        <row r="956">
          <cell r="A956">
            <v>2971</v>
          </cell>
          <cell r="B956">
            <v>36725</v>
          </cell>
          <cell r="C956" t="str">
            <v>7169-377D</v>
          </cell>
          <cell r="D956" t="str">
            <v>LCR NOZZL</v>
          </cell>
          <cell r="E956" t="str">
            <v>F03</v>
          </cell>
          <cell r="G956">
            <v>10</v>
          </cell>
          <cell r="H956">
            <v>16</v>
          </cell>
          <cell r="I956" t="str">
            <v>07</v>
          </cell>
          <cell r="J956" t="str">
            <v>L</v>
          </cell>
          <cell r="K956">
            <v>23</v>
          </cell>
          <cell r="L956">
            <v>230</v>
          </cell>
        </row>
        <row r="957">
          <cell r="A957">
            <v>2973</v>
          </cell>
          <cell r="B957">
            <v>36731</v>
          </cell>
          <cell r="C957" t="str">
            <v>7169-377D</v>
          </cell>
          <cell r="D957" t="str">
            <v>LCR NOZZL</v>
          </cell>
          <cell r="E957" t="str">
            <v>F03</v>
          </cell>
          <cell r="G957">
            <v>14</v>
          </cell>
          <cell r="H957">
            <v>16</v>
          </cell>
          <cell r="I957" t="str">
            <v>07</v>
          </cell>
          <cell r="J957" t="str">
            <v>L</v>
          </cell>
          <cell r="K957">
            <v>23</v>
          </cell>
          <cell r="L957">
            <v>322</v>
          </cell>
        </row>
        <row r="958">
          <cell r="A958">
            <v>2974</v>
          </cell>
          <cell r="B958">
            <v>36732</v>
          </cell>
          <cell r="C958" t="str">
            <v>7169-377D</v>
          </cell>
          <cell r="D958" t="str">
            <v>LCR NOZZL</v>
          </cell>
          <cell r="E958" t="str">
            <v>F09</v>
          </cell>
          <cell r="G958">
            <v>88</v>
          </cell>
          <cell r="H958">
            <v>16</v>
          </cell>
          <cell r="I958" t="str">
            <v>07</v>
          </cell>
          <cell r="J958" t="str">
            <v>L</v>
          </cell>
          <cell r="K958">
            <v>23</v>
          </cell>
          <cell r="L958">
            <v>2024</v>
          </cell>
        </row>
        <row r="959">
          <cell r="A959">
            <v>2976</v>
          </cell>
          <cell r="B959">
            <v>36734</v>
          </cell>
          <cell r="C959" t="str">
            <v>7169-377D</v>
          </cell>
          <cell r="D959" t="str">
            <v>LCR NOZZL</v>
          </cell>
          <cell r="E959" t="str">
            <v>F33</v>
          </cell>
          <cell r="G959">
            <v>75</v>
          </cell>
          <cell r="H959">
            <v>16</v>
          </cell>
          <cell r="I959" t="str">
            <v>07</v>
          </cell>
          <cell r="J959" t="str">
            <v>L</v>
          </cell>
          <cell r="K959">
            <v>23</v>
          </cell>
          <cell r="L959">
            <v>1725</v>
          </cell>
        </row>
        <row r="960">
          <cell r="A960">
            <v>2978</v>
          </cell>
          <cell r="B960">
            <v>36736</v>
          </cell>
          <cell r="C960" t="str">
            <v>7169-377D</v>
          </cell>
          <cell r="D960" t="str">
            <v>LCR NOZZL</v>
          </cell>
          <cell r="E960" t="str">
            <v>F03</v>
          </cell>
          <cell r="G960">
            <v>18</v>
          </cell>
          <cell r="H960">
            <v>16</v>
          </cell>
          <cell r="I960" t="str">
            <v>07</v>
          </cell>
          <cell r="J960" t="str">
            <v>L</v>
          </cell>
          <cell r="K960">
            <v>23</v>
          </cell>
          <cell r="L960">
            <v>414</v>
          </cell>
        </row>
        <row r="961">
          <cell r="A961">
            <v>2912</v>
          </cell>
          <cell r="B961">
            <v>36550</v>
          </cell>
          <cell r="C961" t="str">
            <v>7169-377D</v>
          </cell>
          <cell r="E961" t="str">
            <v>F03</v>
          </cell>
          <cell r="G961">
            <v>11</v>
          </cell>
          <cell r="H961">
            <v>16</v>
          </cell>
          <cell r="I961" t="str">
            <v>07</v>
          </cell>
          <cell r="J961" t="str">
            <v>L</v>
          </cell>
          <cell r="K961">
            <v>0</v>
          </cell>
          <cell r="L961">
            <v>0</v>
          </cell>
        </row>
        <row r="962">
          <cell r="A962">
            <v>3066</v>
          </cell>
          <cell r="B962">
            <v>36747</v>
          </cell>
          <cell r="C962" t="str">
            <v>7169-380</v>
          </cell>
          <cell r="D962" t="str">
            <v>ADAPTOR P</v>
          </cell>
          <cell r="E962" t="str">
            <v>F16</v>
          </cell>
          <cell r="G962">
            <v>2</v>
          </cell>
          <cell r="H962">
            <v>16</v>
          </cell>
          <cell r="I962" t="str">
            <v>07</v>
          </cell>
          <cell r="J962" t="str">
            <v>L</v>
          </cell>
          <cell r="K962">
            <v>6</v>
          </cell>
          <cell r="L962">
            <v>12</v>
          </cell>
        </row>
        <row r="963">
          <cell r="A963">
            <v>3068</v>
          </cell>
          <cell r="B963">
            <v>36760</v>
          </cell>
          <cell r="C963" t="str">
            <v>7169-380</v>
          </cell>
          <cell r="D963" t="str">
            <v>ADAPTOR P</v>
          </cell>
          <cell r="E963" t="str">
            <v>F16</v>
          </cell>
          <cell r="G963">
            <v>18</v>
          </cell>
          <cell r="H963">
            <v>16</v>
          </cell>
          <cell r="I963" t="str">
            <v>07</v>
          </cell>
          <cell r="J963" t="str">
            <v>L</v>
          </cell>
          <cell r="K963">
            <v>6</v>
          </cell>
          <cell r="L963">
            <v>108</v>
          </cell>
        </row>
        <row r="964">
          <cell r="A964">
            <v>3063</v>
          </cell>
          <cell r="B964">
            <v>36734</v>
          </cell>
          <cell r="C964" t="str">
            <v>7169-380</v>
          </cell>
          <cell r="D964" t="str">
            <v>ADAPTOR P</v>
          </cell>
          <cell r="E964" t="str">
            <v>F16</v>
          </cell>
          <cell r="G964">
            <v>12</v>
          </cell>
          <cell r="H964">
            <v>16</v>
          </cell>
          <cell r="I964" t="str">
            <v>07</v>
          </cell>
          <cell r="J964" t="str">
            <v>L</v>
          </cell>
          <cell r="K964">
            <v>6</v>
          </cell>
          <cell r="L964">
            <v>72</v>
          </cell>
        </row>
        <row r="965">
          <cell r="A965">
            <v>2981</v>
          </cell>
          <cell r="B965">
            <v>36755</v>
          </cell>
          <cell r="C965" t="str">
            <v>9000-304</v>
          </cell>
          <cell r="D965" t="str">
            <v>INJECTOR</v>
          </cell>
          <cell r="E965" t="str">
            <v>F03</v>
          </cell>
          <cell r="G965">
            <v>40</v>
          </cell>
          <cell r="H965">
            <v>16</v>
          </cell>
          <cell r="I965" t="str">
            <v>07</v>
          </cell>
          <cell r="J965" t="str">
            <v>L</v>
          </cell>
          <cell r="K965">
            <v>43</v>
          </cell>
          <cell r="L965">
            <v>1720</v>
          </cell>
        </row>
        <row r="966">
          <cell r="A966">
            <v>2541</v>
          </cell>
          <cell r="B966">
            <v>36537</v>
          </cell>
          <cell r="C966" t="str">
            <v>9002-227J</v>
          </cell>
          <cell r="D966" t="str">
            <v>DPA(M) HE</v>
          </cell>
          <cell r="E966" t="str">
            <v>F17</v>
          </cell>
          <cell r="G966">
            <v>1</v>
          </cell>
          <cell r="H966">
            <v>16</v>
          </cell>
          <cell r="I966" t="str">
            <v>07</v>
          </cell>
          <cell r="J966" t="str">
            <v>L</v>
          </cell>
          <cell r="K966">
            <v>3.7</v>
          </cell>
          <cell r="L966">
            <v>3.7</v>
          </cell>
        </row>
        <row r="967">
          <cell r="A967">
            <v>10</v>
          </cell>
          <cell r="B967">
            <v>36749</v>
          </cell>
          <cell r="C967" t="str">
            <v>9003-420B</v>
          </cell>
          <cell r="E967" t="str">
            <v>F17</v>
          </cell>
          <cell r="G967">
            <v>8</v>
          </cell>
          <cell r="H967">
            <v>16</v>
          </cell>
          <cell r="I967" t="str">
            <v>07</v>
          </cell>
          <cell r="J967" t="str">
            <v>I</v>
          </cell>
          <cell r="K967">
            <v>2.56</v>
          </cell>
          <cell r="L967">
            <v>20.48</v>
          </cell>
        </row>
        <row r="968">
          <cell r="A968">
            <v>10</v>
          </cell>
          <cell r="B968">
            <v>36749</v>
          </cell>
          <cell r="C968" t="str">
            <v>9003-593</v>
          </cell>
          <cell r="E968" t="str">
            <v>F17</v>
          </cell>
          <cell r="G968">
            <v>4</v>
          </cell>
          <cell r="H968">
            <v>16</v>
          </cell>
          <cell r="I968" t="str">
            <v>07</v>
          </cell>
          <cell r="J968" t="str">
            <v>L</v>
          </cell>
          <cell r="K968">
            <v>4.2300000000000004</v>
          </cell>
          <cell r="L968">
            <v>16.920000000000002</v>
          </cell>
        </row>
        <row r="969">
          <cell r="A969">
            <v>3707</v>
          </cell>
          <cell r="B969">
            <v>36726</v>
          </cell>
          <cell r="C969" t="str">
            <v>9003-641J</v>
          </cell>
          <cell r="D969" t="str">
            <v>ROTOR FOR</v>
          </cell>
          <cell r="E969" t="str">
            <v>F17</v>
          </cell>
          <cell r="G969">
            <v>7</v>
          </cell>
          <cell r="H969">
            <v>16</v>
          </cell>
          <cell r="I969" t="str">
            <v>07</v>
          </cell>
          <cell r="J969" t="str">
            <v>I</v>
          </cell>
          <cell r="K969">
            <v>1065.75</v>
          </cell>
          <cell r="L969">
            <v>7460.25</v>
          </cell>
        </row>
        <row r="970">
          <cell r="A970">
            <v>116</v>
          </cell>
          <cell r="B970">
            <v>36761</v>
          </cell>
          <cell r="C970" t="str">
            <v>9004-066L</v>
          </cell>
          <cell r="D970" t="str">
            <v>NOZZLE NE</v>
          </cell>
          <cell r="E970" t="str">
            <v>F18</v>
          </cell>
          <cell r="G970">
            <v>317</v>
          </cell>
          <cell r="H970">
            <v>16</v>
          </cell>
          <cell r="I970" t="str">
            <v>07</v>
          </cell>
          <cell r="J970" t="str">
            <v>I</v>
          </cell>
          <cell r="K970">
            <v>25</v>
          </cell>
          <cell r="L970">
            <v>7925</v>
          </cell>
        </row>
        <row r="971">
          <cell r="A971">
            <v>2856</v>
          </cell>
          <cell r="B971">
            <v>36652</v>
          </cell>
          <cell r="C971" t="str">
            <v>9004-066L</v>
          </cell>
          <cell r="D971" t="str">
            <v>NOZZLE NE</v>
          </cell>
          <cell r="E971" t="str">
            <v>F11</v>
          </cell>
          <cell r="G971">
            <v>77</v>
          </cell>
          <cell r="H971">
            <v>16</v>
          </cell>
          <cell r="I971" t="str">
            <v>07</v>
          </cell>
          <cell r="J971" t="str">
            <v>I</v>
          </cell>
          <cell r="K971">
            <v>25</v>
          </cell>
          <cell r="L971">
            <v>1925</v>
          </cell>
        </row>
        <row r="972">
          <cell r="A972">
            <v>2856</v>
          </cell>
          <cell r="B972">
            <v>36652</v>
          </cell>
          <cell r="C972" t="str">
            <v>9004-066L</v>
          </cell>
          <cell r="D972" t="str">
            <v>NOZZLE NE</v>
          </cell>
          <cell r="E972" t="str">
            <v>F11</v>
          </cell>
          <cell r="G972">
            <v>95</v>
          </cell>
          <cell r="H972">
            <v>16</v>
          </cell>
          <cell r="I972" t="str">
            <v>07</v>
          </cell>
          <cell r="J972" t="str">
            <v>I</v>
          </cell>
          <cell r="K972">
            <v>25</v>
          </cell>
          <cell r="L972">
            <v>2375</v>
          </cell>
        </row>
        <row r="973">
          <cell r="A973">
            <v>2877</v>
          </cell>
          <cell r="B973">
            <v>36686</v>
          </cell>
          <cell r="C973" t="str">
            <v>9004-066L</v>
          </cell>
          <cell r="D973" t="str">
            <v>NOZZLE NE</v>
          </cell>
          <cell r="E973" t="str">
            <v>F11</v>
          </cell>
          <cell r="G973">
            <v>570</v>
          </cell>
          <cell r="H973">
            <v>16</v>
          </cell>
          <cell r="I973" t="str">
            <v>07</v>
          </cell>
          <cell r="J973" t="str">
            <v>L</v>
          </cell>
          <cell r="K973">
            <v>25</v>
          </cell>
          <cell r="L973">
            <v>14250</v>
          </cell>
        </row>
        <row r="974">
          <cell r="A974">
            <v>4023</v>
          </cell>
          <cell r="B974">
            <v>36727</v>
          </cell>
          <cell r="C974" t="str">
            <v>9004-066L</v>
          </cell>
          <cell r="D974" t="str">
            <v>NOZZLE NE</v>
          </cell>
          <cell r="E974" t="str">
            <v>F18</v>
          </cell>
          <cell r="G974">
            <v>957</v>
          </cell>
          <cell r="H974">
            <v>16</v>
          </cell>
          <cell r="I974" t="str">
            <v>07</v>
          </cell>
          <cell r="J974" t="str">
            <v>I</v>
          </cell>
          <cell r="K974">
            <v>25</v>
          </cell>
          <cell r="L974">
            <v>23925</v>
          </cell>
        </row>
        <row r="975">
          <cell r="A975">
            <v>4</v>
          </cell>
          <cell r="B975">
            <v>36741</v>
          </cell>
          <cell r="C975" t="str">
            <v>9007-194C</v>
          </cell>
          <cell r="D975" t="str">
            <v>SLEEVE GR</v>
          </cell>
          <cell r="E975" t="str">
            <v>F17</v>
          </cell>
          <cell r="G975">
            <v>11</v>
          </cell>
          <cell r="H975">
            <v>16</v>
          </cell>
          <cell r="I975" t="str">
            <v>07</v>
          </cell>
          <cell r="J975" t="str">
            <v>L</v>
          </cell>
          <cell r="K975">
            <v>0.27</v>
          </cell>
          <cell r="L975">
            <v>2.97</v>
          </cell>
        </row>
        <row r="976">
          <cell r="A976">
            <v>10</v>
          </cell>
          <cell r="B976">
            <v>36749</v>
          </cell>
          <cell r="C976" t="str">
            <v>9007-194C</v>
          </cell>
          <cell r="D976" t="str">
            <v>SLEEVE GR</v>
          </cell>
          <cell r="E976" t="str">
            <v>F17</v>
          </cell>
          <cell r="G976">
            <v>14</v>
          </cell>
          <cell r="H976">
            <v>16</v>
          </cell>
          <cell r="I976" t="str">
            <v>07</v>
          </cell>
          <cell r="J976" t="str">
            <v>I</v>
          </cell>
          <cell r="K976">
            <v>0.27</v>
          </cell>
          <cell r="L976">
            <v>3.7800000000000002</v>
          </cell>
        </row>
        <row r="977">
          <cell r="A977">
            <v>15</v>
          </cell>
          <cell r="B977">
            <v>36756</v>
          </cell>
          <cell r="C977" t="str">
            <v>9007-194C</v>
          </cell>
          <cell r="D977" t="str">
            <v>SLEEVE GR</v>
          </cell>
          <cell r="E977" t="str">
            <v>F17</v>
          </cell>
          <cell r="G977">
            <v>29</v>
          </cell>
          <cell r="H977">
            <v>16</v>
          </cell>
          <cell r="I977" t="str">
            <v>07</v>
          </cell>
          <cell r="J977" t="str">
            <v>I</v>
          </cell>
          <cell r="K977">
            <v>0.27</v>
          </cell>
          <cell r="L977">
            <v>7.83</v>
          </cell>
        </row>
        <row r="978">
          <cell r="A978">
            <v>16</v>
          </cell>
          <cell r="B978">
            <v>36756</v>
          </cell>
          <cell r="C978" t="str">
            <v>9007-194C</v>
          </cell>
          <cell r="D978" t="str">
            <v>SLEEVE GR</v>
          </cell>
          <cell r="E978" t="str">
            <v>F17</v>
          </cell>
          <cell r="G978">
            <v>26</v>
          </cell>
          <cell r="H978">
            <v>16</v>
          </cell>
          <cell r="I978" t="str">
            <v>07</v>
          </cell>
          <cell r="J978" t="str">
            <v>I</v>
          </cell>
          <cell r="K978">
            <v>0.27</v>
          </cell>
          <cell r="L978">
            <v>7.0200000000000005</v>
          </cell>
        </row>
        <row r="979">
          <cell r="A979">
            <v>1674</v>
          </cell>
          <cell r="B979">
            <v>36677</v>
          </cell>
          <cell r="C979" t="str">
            <v>9007-194C</v>
          </cell>
          <cell r="D979" t="str">
            <v>SLEEVE GR</v>
          </cell>
          <cell r="E979" t="str">
            <v>F17</v>
          </cell>
          <cell r="G979">
            <v>28</v>
          </cell>
          <cell r="H979">
            <v>16</v>
          </cell>
          <cell r="I979" t="str">
            <v>07</v>
          </cell>
          <cell r="J979" t="str">
            <v>I</v>
          </cell>
          <cell r="K979">
            <v>0.27</v>
          </cell>
          <cell r="L979">
            <v>7.5600000000000005</v>
          </cell>
        </row>
        <row r="980">
          <cell r="A980">
            <v>1690</v>
          </cell>
          <cell r="B980">
            <v>36708</v>
          </cell>
          <cell r="C980" t="str">
            <v>9007-194C</v>
          </cell>
          <cell r="D980" t="str">
            <v>SLEEVE GR</v>
          </cell>
          <cell r="E980" t="str">
            <v>F17</v>
          </cell>
          <cell r="G980">
            <v>24</v>
          </cell>
          <cell r="H980">
            <v>16</v>
          </cell>
          <cell r="I980" t="str">
            <v>07</v>
          </cell>
          <cell r="J980" t="str">
            <v>I</v>
          </cell>
          <cell r="K980">
            <v>0.27</v>
          </cell>
          <cell r="L980">
            <v>6.48</v>
          </cell>
        </row>
        <row r="981">
          <cell r="A981">
            <v>1691</v>
          </cell>
          <cell r="B981">
            <v>36708</v>
          </cell>
          <cell r="C981" t="str">
            <v>9007-194C</v>
          </cell>
          <cell r="D981" t="str">
            <v>SLEEVE GR</v>
          </cell>
          <cell r="E981" t="str">
            <v>F17</v>
          </cell>
          <cell r="G981">
            <v>60</v>
          </cell>
          <cell r="H981">
            <v>16</v>
          </cell>
          <cell r="I981" t="str">
            <v>07</v>
          </cell>
          <cell r="J981" t="str">
            <v>I</v>
          </cell>
          <cell r="K981">
            <v>0.27</v>
          </cell>
          <cell r="L981">
            <v>16.200000000000003</v>
          </cell>
        </row>
        <row r="982">
          <cell r="A982">
            <v>2588</v>
          </cell>
          <cell r="B982">
            <v>36640</v>
          </cell>
          <cell r="C982" t="str">
            <v>9007-194C</v>
          </cell>
          <cell r="D982" t="str">
            <v>SLEEVE GR</v>
          </cell>
          <cell r="E982" t="str">
            <v>F17</v>
          </cell>
          <cell r="G982">
            <v>6</v>
          </cell>
          <cell r="H982">
            <v>16</v>
          </cell>
          <cell r="I982" t="str">
            <v>07</v>
          </cell>
          <cell r="J982" t="str">
            <v>I</v>
          </cell>
          <cell r="K982">
            <v>0.27</v>
          </cell>
          <cell r="L982">
            <v>1.62</v>
          </cell>
        </row>
        <row r="983">
          <cell r="A983">
            <v>2589</v>
          </cell>
          <cell r="B983">
            <v>36640</v>
          </cell>
          <cell r="C983" t="str">
            <v>9007-194C</v>
          </cell>
          <cell r="D983" t="str">
            <v>SLEEVE GR</v>
          </cell>
          <cell r="E983" t="str">
            <v>F17</v>
          </cell>
          <cell r="G983">
            <v>18</v>
          </cell>
          <cell r="H983">
            <v>16</v>
          </cell>
          <cell r="I983" t="str">
            <v>07</v>
          </cell>
          <cell r="J983" t="str">
            <v>I</v>
          </cell>
          <cell r="K983">
            <v>0.27</v>
          </cell>
          <cell r="L983">
            <v>4.8600000000000003</v>
          </cell>
        </row>
        <row r="984">
          <cell r="A984">
            <v>3636</v>
          </cell>
          <cell r="B984">
            <v>36718</v>
          </cell>
          <cell r="C984" t="str">
            <v>9007-194C</v>
          </cell>
          <cell r="D984" t="str">
            <v>SLEEVE GR</v>
          </cell>
          <cell r="E984" t="str">
            <v>F17</v>
          </cell>
          <cell r="G984">
            <v>23</v>
          </cell>
          <cell r="H984">
            <v>16</v>
          </cell>
          <cell r="I984" t="str">
            <v>07</v>
          </cell>
          <cell r="J984" t="str">
            <v>I</v>
          </cell>
          <cell r="K984">
            <v>0.27</v>
          </cell>
          <cell r="L984">
            <v>6.2100000000000009</v>
          </cell>
        </row>
        <row r="985">
          <cell r="A985">
            <v>3637</v>
          </cell>
          <cell r="B985">
            <v>36718</v>
          </cell>
          <cell r="C985" t="str">
            <v>9007-194C</v>
          </cell>
          <cell r="D985" t="str">
            <v>SLEEVE GR</v>
          </cell>
          <cell r="E985" t="str">
            <v>F17</v>
          </cell>
          <cell r="G985">
            <v>15</v>
          </cell>
          <cell r="H985">
            <v>16</v>
          </cell>
          <cell r="I985" t="str">
            <v>07</v>
          </cell>
          <cell r="J985" t="str">
            <v>I</v>
          </cell>
          <cell r="K985">
            <v>0.27</v>
          </cell>
          <cell r="L985">
            <v>4.0500000000000007</v>
          </cell>
        </row>
        <row r="986">
          <cell r="A986">
            <v>3705</v>
          </cell>
          <cell r="B986">
            <v>36726</v>
          </cell>
          <cell r="C986" t="str">
            <v>9007-194C</v>
          </cell>
          <cell r="D986" t="str">
            <v>SLEEVE GR</v>
          </cell>
          <cell r="E986" t="str">
            <v>F17</v>
          </cell>
          <cell r="G986">
            <v>32</v>
          </cell>
          <cell r="H986">
            <v>16</v>
          </cell>
          <cell r="I986" t="str">
            <v>07</v>
          </cell>
          <cell r="J986" t="str">
            <v>I</v>
          </cell>
          <cell r="K986">
            <v>0.27</v>
          </cell>
          <cell r="L986">
            <v>8.64</v>
          </cell>
        </row>
        <row r="987">
          <cell r="A987">
            <v>11</v>
          </cell>
          <cell r="B987">
            <v>36749</v>
          </cell>
          <cell r="C987" t="str">
            <v>9007-391</v>
          </cell>
          <cell r="D987" t="str">
            <v>DEL. VALV</v>
          </cell>
          <cell r="E987" t="str">
            <v>F17</v>
          </cell>
          <cell r="G987">
            <v>55</v>
          </cell>
          <cell r="H987">
            <v>16</v>
          </cell>
          <cell r="I987" t="str">
            <v>07</v>
          </cell>
          <cell r="J987" t="str">
            <v>I</v>
          </cell>
          <cell r="K987">
            <v>0.59</v>
          </cell>
          <cell r="L987">
            <v>32.449999999999996</v>
          </cell>
        </row>
        <row r="988">
          <cell r="A988">
            <v>15</v>
          </cell>
          <cell r="B988">
            <v>36756</v>
          </cell>
          <cell r="C988" t="str">
            <v>9007-391</v>
          </cell>
          <cell r="D988" t="str">
            <v>DEL. VALV</v>
          </cell>
          <cell r="E988" t="str">
            <v>F17</v>
          </cell>
          <cell r="G988">
            <v>116</v>
          </cell>
          <cell r="H988">
            <v>16</v>
          </cell>
          <cell r="I988" t="str">
            <v>07</v>
          </cell>
          <cell r="J988" t="str">
            <v>I</v>
          </cell>
          <cell r="K988">
            <v>0.59</v>
          </cell>
          <cell r="L988">
            <v>68.44</v>
          </cell>
        </row>
        <row r="989">
          <cell r="A989">
            <v>16</v>
          </cell>
          <cell r="B989">
            <v>36756</v>
          </cell>
          <cell r="C989" t="str">
            <v>9007-391</v>
          </cell>
          <cell r="D989" t="str">
            <v>DEL. VALV</v>
          </cell>
          <cell r="E989" t="str">
            <v>F17</v>
          </cell>
          <cell r="G989">
            <v>120</v>
          </cell>
          <cell r="H989">
            <v>16</v>
          </cell>
          <cell r="I989" t="str">
            <v>07</v>
          </cell>
          <cell r="J989" t="str">
            <v>I</v>
          </cell>
          <cell r="K989">
            <v>0.59</v>
          </cell>
          <cell r="L989">
            <v>70.8</v>
          </cell>
        </row>
        <row r="990">
          <cell r="A990">
            <v>25</v>
          </cell>
          <cell r="B990">
            <v>36762</v>
          </cell>
          <cell r="C990" t="str">
            <v>9007-391</v>
          </cell>
          <cell r="D990" t="str">
            <v>DEL. VALV</v>
          </cell>
          <cell r="E990" t="str">
            <v>F17</v>
          </cell>
          <cell r="G990">
            <v>40</v>
          </cell>
          <cell r="H990">
            <v>16</v>
          </cell>
          <cell r="I990" t="str">
            <v>07</v>
          </cell>
          <cell r="J990" t="str">
            <v>I</v>
          </cell>
          <cell r="K990">
            <v>0.59</v>
          </cell>
          <cell r="L990">
            <v>23.599999999999998</v>
          </cell>
        </row>
        <row r="991">
          <cell r="A991">
            <v>1674</v>
          </cell>
          <cell r="B991">
            <v>36677</v>
          </cell>
          <cell r="C991" t="str">
            <v>9007-391</v>
          </cell>
          <cell r="D991" t="str">
            <v>DEL. VALV</v>
          </cell>
          <cell r="E991" t="str">
            <v>F17</v>
          </cell>
          <cell r="G991">
            <v>128</v>
          </cell>
          <cell r="H991">
            <v>16</v>
          </cell>
          <cell r="I991" t="str">
            <v>07</v>
          </cell>
          <cell r="J991" t="str">
            <v>I</v>
          </cell>
          <cell r="K991">
            <v>0.59</v>
          </cell>
          <cell r="L991">
            <v>75.52</v>
          </cell>
        </row>
        <row r="992">
          <cell r="A992">
            <v>1690</v>
          </cell>
          <cell r="B992">
            <v>36708</v>
          </cell>
          <cell r="C992" t="str">
            <v>9007-391</v>
          </cell>
          <cell r="D992" t="str">
            <v>DEL. VALV</v>
          </cell>
          <cell r="E992" t="str">
            <v>F17</v>
          </cell>
          <cell r="G992">
            <v>63</v>
          </cell>
          <cell r="H992">
            <v>16</v>
          </cell>
          <cell r="I992" t="str">
            <v>07</v>
          </cell>
          <cell r="J992" t="str">
            <v>I</v>
          </cell>
          <cell r="K992">
            <v>0.59</v>
          </cell>
          <cell r="L992">
            <v>37.169999999999995</v>
          </cell>
        </row>
        <row r="993">
          <cell r="A993">
            <v>2588</v>
          </cell>
          <cell r="B993">
            <v>36640</v>
          </cell>
          <cell r="C993" t="str">
            <v>9007-391</v>
          </cell>
          <cell r="D993" t="str">
            <v>DEL. VALV</v>
          </cell>
          <cell r="E993" t="str">
            <v>F17</v>
          </cell>
          <cell r="G993">
            <v>40</v>
          </cell>
          <cell r="H993">
            <v>16</v>
          </cell>
          <cell r="I993" t="str">
            <v>07</v>
          </cell>
          <cell r="J993" t="str">
            <v>L</v>
          </cell>
          <cell r="K993">
            <v>0.59</v>
          </cell>
          <cell r="L993">
            <v>23.599999999999998</v>
          </cell>
        </row>
        <row r="994">
          <cell r="A994">
            <v>2856</v>
          </cell>
          <cell r="B994">
            <v>36652</v>
          </cell>
          <cell r="C994" t="str">
            <v>9008-088V</v>
          </cell>
          <cell r="D994" t="str">
            <v>ASSY.PINT</v>
          </cell>
          <cell r="E994" t="str">
            <v>F11</v>
          </cell>
          <cell r="G994">
            <v>4</v>
          </cell>
          <cell r="H994">
            <v>16</v>
          </cell>
          <cell r="I994" t="str">
            <v>07</v>
          </cell>
          <cell r="J994" t="str">
            <v>I</v>
          </cell>
          <cell r="K994">
            <v>342.58</v>
          </cell>
          <cell r="L994">
            <v>1370.32</v>
          </cell>
        </row>
        <row r="995">
          <cell r="A995">
            <v>4023</v>
          </cell>
          <cell r="B995">
            <v>36727</v>
          </cell>
          <cell r="C995" t="str">
            <v>9008-088V</v>
          </cell>
          <cell r="D995" t="str">
            <v>ASSY.PINT</v>
          </cell>
          <cell r="E995" t="str">
            <v>F18</v>
          </cell>
          <cell r="G995">
            <v>4</v>
          </cell>
          <cell r="H995">
            <v>16</v>
          </cell>
          <cell r="I995" t="str">
            <v>07</v>
          </cell>
          <cell r="J995" t="str">
            <v>L</v>
          </cell>
          <cell r="K995">
            <v>342.58</v>
          </cell>
          <cell r="L995">
            <v>1370.32</v>
          </cell>
        </row>
        <row r="996">
          <cell r="A996">
            <v>117</v>
          </cell>
          <cell r="B996">
            <v>36761</v>
          </cell>
          <cell r="C996" t="str">
            <v>9008-099V</v>
          </cell>
          <cell r="D996" t="str">
            <v>NOZZLE:DP</v>
          </cell>
          <cell r="E996" t="str">
            <v>F18</v>
          </cell>
          <cell r="G996">
            <v>3</v>
          </cell>
          <cell r="H996">
            <v>16</v>
          </cell>
          <cell r="I996" t="str">
            <v>07</v>
          </cell>
          <cell r="J996" t="str">
            <v>L</v>
          </cell>
          <cell r="K996">
            <v>40</v>
          </cell>
          <cell r="L996">
            <v>120</v>
          </cell>
        </row>
        <row r="997">
          <cell r="A997">
            <v>2979</v>
          </cell>
          <cell r="B997">
            <v>36746</v>
          </cell>
          <cell r="C997" t="str">
            <v>9008-520</v>
          </cell>
          <cell r="D997" t="str">
            <v>INJECTOR</v>
          </cell>
          <cell r="E997" t="str">
            <v>F03</v>
          </cell>
          <cell r="G997">
            <v>60</v>
          </cell>
          <cell r="H997">
            <v>16</v>
          </cell>
          <cell r="I997" t="str">
            <v>07</v>
          </cell>
          <cell r="J997" t="str">
            <v>L</v>
          </cell>
          <cell r="K997">
            <v>42</v>
          </cell>
          <cell r="L997">
            <v>2520</v>
          </cell>
        </row>
        <row r="998">
          <cell r="A998">
            <v>2982</v>
          </cell>
          <cell r="B998">
            <v>36757</v>
          </cell>
          <cell r="C998" t="str">
            <v>9008-520</v>
          </cell>
          <cell r="D998" t="str">
            <v>INJECTOR</v>
          </cell>
          <cell r="E998" t="str">
            <v>F09</v>
          </cell>
          <cell r="G998">
            <v>66</v>
          </cell>
          <cell r="H998">
            <v>16</v>
          </cell>
          <cell r="I998" t="str">
            <v>07</v>
          </cell>
          <cell r="J998" t="str">
            <v>L</v>
          </cell>
          <cell r="K998">
            <v>42</v>
          </cell>
          <cell r="L998">
            <v>2772</v>
          </cell>
        </row>
        <row r="999">
          <cell r="A999">
            <v>2984</v>
          </cell>
          <cell r="B999">
            <v>36764</v>
          </cell>
          <cell r="C999" t="str">
            <v>9008-520</v>
          </cell>
          <cell r="D999" t="str">
            <v>INJECTOR</v>
          </cell>
          <cell r="E999" t="str">
            <v>F09</v>
          </cell>
          <cell r="G999">
            <v>62</v>
          </cell>
          <cell r="H999">
            <v>16</v>
          </cell>
          <cell r="I999" t="str">
            <v>07</v>
          </cell>
          <cell r="J999" t="str">
            <v>L</v>
          </cell>
          <cell r="K999">
            <v>42</v>
          </cell>
          <cell r="L999">
            <v>2604</v>
          </cell>
        </row>
        <row r="1000">
          <cell r="A1000">
            <v>2986</v>
          </cell>
          <cell r="B1000">
            <v>36769</v>
          </cell>
          <cell r="C1000" t="str">
            <v>9008-520</v>
          </cell>
          <cell r="D1000" t="str">
            <v>INJECTOR</v>
          </cell>
          <cell r="E1000" t="str">
            <v>F09</v>
          </cell>
          <cell r="G1000">
            <v>65</v>
          </cell>
          <cell r="H1000">
            <v>16</v>
          </cell>
          <cell r="I1000" t="str">
            <v>07</v>
          </cell>
          <cell r="J1000" t="str">
            <v>L</v>
          </cell>
          <cell r="K1000">
            <v>42</v>
          </cell>
          <cell r="L1000">
            <v>2730</v>
          </cell>
        </row>
        <row r="1001">
          <cell r="A1001">
            <v>2961</v>
          </cell>
          <cell r="B1001">
            <v>36715</v>
          </cell>
          <cell r="C1001" t="str">
            <v>9008-520</v>
          </cell>
          <cell r="D1001" t="str">
            <v>INJECTOR</v>
          </cell>
          <cell r="E1001" t="str">
            <v>F03</v>
          </cell>
          <cell r="G1001">
            <v>182</v>
          </cell>
          <cell r="H1001">
            <v>16</v>
          </cell>
          <cell r="I1001" t="str">
            <v>07</v>
          </cell>
          <cell r="J1001" t="str">
            <v>L</v>
          </cell>
          <cell r="K1001">
            <v>42</v>
          </cell>
          <cell r="L1001">
            <v>7644</v>
          </cell>
        </row>
        <row r="1002">
          <cell r="A1002">
            <v>2962</v>
          </cell>
          <cell r="B1002">
            <v>36715</v>
          </cell>
          <cell r="C1002" t="str">
            <v>9008-520</v>
          </cell>
          <cell r="D1002" t="str">
            <v>INJECTOR</v>
          </cell>
          <cell r="E1002" t="str">
            <v>F03</v>
          </cell>
          <cell r="G1002">
            <v>86</v>
          </cell>
          <cell r="H1002">
            <v>16</v>
          </cell>
          <cell r="I1002" t="str">
            <v>07</v>
          </cell>
          <cell r="J1002" t="str">
            <v>L</v>
          </cell>
          <cell r="K1002">
            <v>42</v>
          </cell>
          <cell r="L1002">
            <v>3612</v>
          </cell>
        </row>
        <row r="1003">
          <cell r="A1003">
            <v>2965</v>
          </cell>
          <cell r="B1003">
            <v>36719</v>
          </cell>
          <cell r="C1003" t="str">
            <v>9008-520</v>
          </cell>
          <cell r="D1003" t="str">
            <v>INJECTOR</v>
          </cell>
          <cell r="E1003" t="str">
            <v>F03</v>
          </cell>
          <cell r="G1003">
            <v>32</v>
          </cell>
          <cell r="H1003">
            <v>16</v>
          </cell>
          <cell r="I1003" t="str">
            <v>07</v>
          </cell>
          <cell r="J1003" t="str">
            <v>L</v>
          </cell>
          <cell r="K1003">
            <v>42</v>
          </cell>
          <cell r="L1003">
            <v>1344</v>
          </cell>
        </row>
        <row r="1004">
          <cell r="A1004">
            <v>2966</v>
          </cell>
          <cell r="B1004">
            <v>36719</v>
          </cell>
          <cell r="C1004" t="str">
            <v>9008-520</v>
          </cell>
          <cell r="D1004" t="str">
            <v>INJECTOR</v>
          </cell>
          <cell r="E1004" t="str">
            <v>F03</v>
          </cell>
          <cell r="G1004">
            <v>22</v>
          </cell>
          <cell r="H1004">
            <v>16</v>
          </cell>
          <cell r="I1004" t="str">
            <v>07</v>
          </cell>
          <cell r="J1004" t="str">
            <v>L</v>
          </cell>
          <cell r="K1004">
            <v>42</v>
          </cell>
          <cell r="L1004">
            <v>924</v>
          </cell>
        </row>
        <row r="1005">
          <cell r="A1005">
            <v>2968</v>
          </cell>
          <cell r="B1005">
            <v>36720</v>
          </cell>
          <cell r="C1005" t="str">
            <v>9008-520</v>
          </cell>
          <cell r="D1005" t="str">
            <v>INJECTOR</v>
          </cell>
          <cell r="E1005" t="str">
            <v>F03</v>
          </cell>
          <cell r="G1005">
            <v>35</v>
          </cell>
          <cell r="H1005">
            <v>16</v>
          </cell>
          <cell r="I1005" t="str">
            <v>07</v>
          </cell>
          <cell r="J1005" t="str">
            <v>L</v>
          </cell>
          <cell r="K1005">
            <v>42</v>
          </cell>
          <cell r="L1005">
            <v>1470</v>
          </cell>
        </row>
        <row r="1006">
          <cell r="A1006">
            <v>2970</v>
          </cell>
          <cell r="B1006">
            <v>36725</v>
          </cell>
          <cell r="C1006" t="str">
            <v>9008-520</v>
          </cell>
          <cell r="D1006" t="str">
            <v>INJECTOR</v>
          </cell>
          <cell r="E1006" t="str">
            <v>F09</v>
          </cell>
          <cell r="G1006">
            <v>25</v>
          </cell>
          <cell r="H1006">
            <v>16</v>
          </cell>
          <cell r="I1006" t="str">
            <v>07</v>
          </cell>
          <cell r="J1006" t="str">
            <v>L</v>
          </cell>
          <cell r="K1006">
            <v>42</v>
          </cell>
          <cell r="L1006">
            <v>1050</v>
          </cell>
        </row>
        <row r="1007">
          <cell r="A1007">
            <v>2972</v>
          </cell>
          <cell r="B1007">
            <v>36731</v>
          </cell>
          <cell r="C1007" t="str">
            <v>9008-520</v>
          </cell>
          <cell r="D1007" t="str">
            <v>INJECTOR</v>
          </cell>
          <cell r="E1007" t="str">
            <v>F03</v>
          </cell>
          <cell r="G1007">
            <v>14</v>
          </cell>
          <cell r="H1007">
            <v>16</v>
          </cell>
          <cell r="I1007" t="str">
            <v>07</v>
          </cell>
          <cell r="J1007" t="str">
            <v>L</v>
          </cell>
          <cell r="K1007">
            <v>42</v>
          </cell>
          <cell r="L1007">
            <v>588</v>
          </cell>
        </row>
        <row r="1008">
          <cell r="A1008">
            <v>2975</v>
          </cell>
          <cell r="B1008">
            <v>36734</v>
          </cell>
          <cell r="C1008" t="str">
            <v>9008-520</v>
          </cell>
          <cell r="D1008" t="str">
            <v>INJECTOR</v>
          </cell>
          <cell r="E1008" t="str">
            <v>F03</v>
          </cell>
          <cell r="G1008">
            <v>41</v>
          </cell>
          <cell r="H1008">
            <v>16</v>
          </cell>
          <cell r="I1008" t="str">
            <v>07</v>
          </cell>
          <cell r="J1008" t="str">
            <v>L</v>
          </cell>
          <cell r="K1008">
            <v>42</v>
          </cell>
          <cell r="L1008">
            <v>1722</v>
          </cell>
        </row>
        <row r="1009">
          <cell r="A1009">
            <v>2977</v>
          </cell>
          <cell r="B1009">
            <v>36736</v>
          </cell>
          <cell r="C1009" t="str">
            <v>9008-520</v>
          </cell>
          <cell r="D1009" t="str">
            <v>INJECTOR</v>
          </cell>
          <cell r="E1009" t="str">
            <v>F03</v>
          </cell>
          <cell r="G1009">
            <v>24</v>
          </cell>
          <cell r="H1009">
            <v>16</v>
          </cell>
          <cell r="I1009" t="str">
            <v>07</v>
          </cell>
          <cell r="J1009" t="str">
            <v>L</v>
          </cell>
          <cell r="K1009">
            <v>42</v>
          </cell>
          <cell r="L1009">
            <v>1008</v>
          </cell>
        </row>
        <row r="1010">
          <cell r="A1010">
            <v>3066</v>
          </cell>
          <cell r="B1010">
            <v>36747</v>
          </cell>
          <cell r="C1010" t="str">
            <v>9008-717</v>
          </cell>
          <cell r="D1010" t="str">
            <v>ADAPTOR P</v>
          </cell>
          <cell r="E1010" t="str">
            <v>F16</v>
          </cell>
          <cell r="G1010">
            <v>22</v>
          </cell>
          <cell r="H1010">
            <v>16</v>
          </cell>
          <cell r="I1010" t="str">
            <v>07</v>
          </cell>
          <cell r="J1010" t="str">
            <v>L</v>
          </cell>
          <cell r="K1010">
            <v>6</v>
          </cell>
          <cell r="L1010">
            <v>132</v>
          </cell>
        </row>
        <row r="1011">
          <cell r="A1011">
            <v>3068</v>
          </cell>
          <cell r="B1011">
            <v>36760</v>
          </cell>
          <cell r="C1011" t="str">
            <v>9008-717</v>
          </cell>
          <cell r="D1011" t="str">
            <v>ADAPTOR P</v>
          </cell>
          <cell r="E1011" t="str">
            <v>F16</v>
          </cell>
          <cell r="G1011">
            <v>410</v>
          </cell>
          <cell r="H1011">
            <v>16</v>
          </cell>
          <cell r="I1011" t="str">
            <v>07</v>
          </cell>
          <cell r="J1011" t="str">
            <v>L</v>
          </cell>
          <cell r="K1011">
            <v>6</v>
          </cell>
          <cell r="L1011">
            <v>2460</v>
          </cell>
        </row>
        <row r="1012">
          <cell r="A1012">
            <v>1854</v>
          </cell>
          <cell r="B1012">
            <v>36603</v>
          </cell>
          <cell r="C1012" t="str">
            <v>9008-717</v>
          </cell>
          <cell r="D1012" t="str">
            <v>EXCESS FU</v>
          </cell>
          <cell r="E1012" t="str">
            <v>J02</v>
          </cell>
          <cell r="G1012">
            <v>4</v>
          </cell>
          <cell r="H1012">
            <v>16</v>
          </cell>
          <cell r="I1012" t="str">
            <v>07</v>
          </cell>
          <cell r="J1012" t="str">
            <v>L</v>
          </cell>
          <cell r="K1012">
            <v>6</v>
          </cell>
          <cell r="L1012">
            <v>24</v>
          </cell>
        </row>
        <row r="1013">
          <cell r="A1013">
            <v>3050</v>
          </cell>
          <cell r="B1013">
            <v>36694</v>
          </cell>
          <cell r="C1013" t="str">
            <v>9008-717</v>
          </cell>
          <cell r="D1013" t="str">
            <v>ADAPTOR P</v>
          </cell>
          <cell r="E1013" t="str">
            <v>F16</v>
          </cell>
          <cell r="G1013">
            <v>27</v>
          </cell>
          <cell r="H1013">
            <v>16</v>
          </cell>
          <cell r="I1013" t="str">
            <v>07</v>
          </cell>
          <cell r="J1013" t="str">
            <v>L</v>
          </cell>
          <cell r="K1013">
            <v>6</v>
          </cell>
          <cell r="L1013">
            <v>162</v>
          </cell>
        </row>
        <row r="1014">
          <cell r="A1014">
            <v>3059</v>
          </cell>
          <cell r="B1014">
            <v>36708</v>
          </cell>
          <cell r="C1014" t="str">
            <v>9008-717</v>
          </cell>
          <cell r="D1014" t="str">
            <v>ADAPTOR P</v>
          </cell>
          <cell r="E1014" t="str">
            <v>F16</v>
          </cell>
          <cell r="G1014">
            <v>9</v>
          </cell>
          <cell r="H1014">
            <v>16</v>
          </cell>
          <cell r="I1014" t="str">
            <v>07</v>
          </cell>
          <cell r="J1014" t="str">
            <v>L</v>
          </cell>
          <cell r="K1014">
            <v>6</v>
          </cell>
          <cell r="L1014">
            <v>54</v>
          </cell>
        </row>
        <row r="1015">
          <cell r="A1015">
            <v>3063</v>
          </cell>
          <cell r="B1015">
            <v>36734</v>
          </cell>
          <cell r="C1015" t="str">
            <v>9008-717</v>
          </cell>
          <cell r="D1015" t="str">
            <v>ADAPTOR P</v>
          </cell>
          <cell r="E1015" t="str">
            <v>F16</v>
          </cell>
          <cell r="G1015">
            <v>88</v>
          </cell>
          <cell r="H1015">
            <v>16</v>
          </cell>
          <cell r="I1015" t="str">
            <v>07</v>
          </cell>
          <cell r="J1015" t="str">
            <v>L</v>
          </cell>
          <cell r="K1015">
            <v>6</v>
          </cell>
          <cell r="L1015">
            <v>528</v>
          </cell>
        </row>
        <row r="1016">
          <cell r="A1016">
            <v>2816</v>
          </cell>
          <cell r="B1016">
            <v>36593</v>
          </cell>
          <cell r="C1016" t="str">
            <v>9008-999</v>
          </cell>
          <cell r="D1016" t="str">
            <v>NOZZLE BO</v>
          </cell>
          <cell r="E1016" t="str">
            <v>F03</v>
          </cell>
          <cell r="G1016">
            <v>98</v>
          </cell>
          <cell r="H1016">
            <v>16</v>
          </cell>
          <cell r="I1016" t="str">
            <v>07</v>
          </cell>
          <cell r="J1016" t="str">
            <v>L</v>
          </cell>
          <cell r="K1016">
            <v>196.5</v>
          </cell>
          <cell r="L1016">
            <v>19257</v>
          </cell>
        </row>
        <row r="1017">
          <cell r="A1017">
            <v>2820</v>
          </cell>
          <cell r="B1017">
            <v>36600</v>
          </cell>
          <cell r="C1017" t="str">
            <v>9008-999</v>
          </cell>
          <cell r="D1017" t="str">
            <v>NOZZLE BO</v>
          </cell>
          <cell r="E1017" t="str">
            <v>F03</v>
          </cell>
          <cell r="G1017">
            <v>70</v>
          </cell>
          <cell r="H1017">
            <v>16</v>
          </cell>
          <cell r="I1017" t="str">
            <v>07</v>
          </cell>
          <cell r="J1017" t="str">
            <v>I</v>
          </cell>
          <cell r="K1017">
            <v>196.5</v>
          </cell>
          <cell r="L1017">
            <v>13755</v>
          </cell>
        </row>
        <row r="1018">
          <cell r="A1018">
            <v>18</v>
          </cell>
          <cell r="B1018">
            <v>36756</v>
          </cell>
          <cell r="C1018" t="str">
            <v>9009-008B</v>
          </cell>
          <cell r="E1018" t="str">
            <v>F17</v>
          </cell>
          <cell r="G1018">
            <v>6</v>
          </cell>
          <cell r="H1018">
            <v>16</v>
          </cell>
          <cell r="I1018" t="str">
            <v>07</v>
          </cell>
          <cell r="J1018" t="str">
            <v>I</v>
          </cell>
          <cell r="K1018">
            <v>82.73</v>
          </cell>
          <cell r="L1018">
            <v>496.38</v>
          </cell>
        </row>
        <row r="1019">
          <cell r="A1019">
            <v>3706</v>
          </cell>
          <cell r="B1019">
            <v>36726</v>
          </cell>
          <cell r="C1019" t="str">
            <v>9009-008J</v>
          </cell>
          <cell r="D1019" t="str">
            <v>X VALVE D</v>
          </cell>
          <cell r="E1019" t="str">
            <v>F17</v>
          </cell>
          <cell r="G1019">
            <v>90</v>
          </cell>
          <cell r="H1019">
            <v>16</v>
          </cell>
          <cell r="I1019" t="str">
            <v>07</v>
          </cell>
          <cell r="J1019" t="str">
            <v>I</v>
          </cell>
          <cell r="K1019">
            <v>82.19</v>
          </cell>
          <cell r="L1019">
            <v>7397.0999999999995</v>
          </cell>
        </row>
        <row r="1020">
          <cell r="A1020">
            <v>5</v>
          </cell>
          <cell r="B1020">
            <v>36741</v>
          </cell>
          <cell r="C1020" t="str">
            <v>9100-275L</v>
          </cell>
          <cell r="D1020" t="str">
            <v>ASSEMBLY</v>
          </cell>
          <cell r="E1020" t="str">
            <v>F17</v>
          </cell>
          <cell r="G1020">
            <v>4</v>
          </cell>
          <cell r="H1020">
            <v>16</v>
          </cell>
          <cell r="I1020" t="str">
            <v>07</v>
          </cell>
          <cell r="J1020" t="str">
            <v>L</v>
          </cell>
          <cell r="K1020">
            <v>2236</v>
          </cell>
          <cell r="L1020">
            <v>8944</v>
          </cell>
        </row>
        <row r="1021">
          <cell r="A1021">
            <v>14</v>
          </cell>
          <cell r="B1021">
            <v>36756</v>
          </cell>
          <cell r="C1021" t="str">
            <v>9100-275L</v>
          </cell>
          <cell r="D1021" t="str">
            <v>ASSEMBLY</v>
          </cell>
          <cell r="E1021" t="str">
            <v>F17</v>
          </cell>
          <cell r="G1021">
            <v>2</v>
          </cell>
          <cell r="H1021">
            <v>16</v>
          </cell>
          <cell r="I1021" t="str">
            <v>07</v>
          </cell>
          <cell r="J1021" t="str">
            <v>L</v>
          </cell>
          <cell r="K1021">
            <v>2236</v>
          </cell>
          <cell r="L1021">
            <v>4472</v>
          </cell>
        </row>
        <row r="1022">
          <cell r="A1022">
            <v>28</v>
          </cell>
          <cell r="B1022">
            <v>36762</v>
          </cell>
          <cell r="C1022" t="str">
            <v>9100-275L</v>
          </cell>
          <cell r="D1022" t="str">
            <v>ASSEMBLY</v>
          </cell>
          <cell r="E1022" t="str">
            <v>F17</v>
          </cell>
          <cell r="G1022">
            <v>1</v>
          </cell>
          <cell r="H1022">
            <v>16</v>
          </cell>
          <cell r="I1022" t="str">
            <v>07</v>
          </cell>
          <cell r="J1022" t="str">
            <v>L</v>
          </cell>
          <cell r="K1022">
            <v>2236</v>
          </cell>
          <cell r="L1022">
            <v>2236</v>
          </cell>
        </row>
        <row r="1023">
          <cell r="A1023">
            <v>1673</v>
          </cell>
          <cell r="B1023">
            <v>36677</v>
          </cell>
          <cell r="C1023" t="str">
            <v>9100-275L</v>
          </cell>
          <cell r="D1023" t="str">
            <v>ASSEMBLY</v>
          </cell>
          <cell r="E1023" t="str">
            <v>F17</v>
          </cell>
          <cell r="G1023">
            <v>2</v>
          </cell>
          <cell r="H1023">
            <v>16</v>
          </cell>
          <cell r="I1023" t="str">
            <v>07</v>
          </cell>
          <cell r="J1023" t="str">
            <v>L</v>
          </cell>
          <cell r="K1023">
            <v>2236</v>
          </cell>
          <cell r="L1023">
            <v>4472</v>
          </cell>
        </row>
        <row r="1024">
          <cell r="A1024">
            <v>1684</v>
          </cell>
          <cell r="B1024">
            <v>36687</v>
          </cell>
          <cell r="C1024" t="str">
            <v>9100-275L</v>
          </cell>
          <cell r="D1024" t="str">
            <v>ASSEMBLY</v>
          </cell>
          <cell r="E1024" t="str">
            <v>F17</v>
          </cell>
          <cell r="G1024">
            <v>9</v>
          </cell>
          <cell r="H1024">
            <v>16</v>
          </cell>
          <cell r="I1024" t="str">
            <v>07</v>
          </cell>
          <cell r="J1024" t="str">
            <v>L</v>
          </cell>
          <cell r="K1024">
            <v>2236</v>
          </cell>
          <cell r="L1024">
            <v>20124</v>
          </cell>
        </row>
        <row r="1025">
          <cell r="A1025">
            <v>1691</v>
          </cell>
          <cell r="B1025">
            <v>36708</v>
          </cell>
          <cell r="C1025" t="str">
            <v>9100-275L</v>
          </cell>
          <cell r="D1025" t="str">
            <v>ASSEMBLY</v>
          </cell>
          <cell r="E1025" t="str">
            <v>F17</v>
          </cell>
          <cell r="G1025">
            <v>3</v>
          </cell>
          <cell r="H1025">
            <v>16</v>
          </cell>
          <cell r="I1025" t="str">
            <v>07</v>
          </cell>
          <cell r="J1025" t="str">
            <v>L</v>
          </cell>
          <cell r="K1025">
            <v>2236</v>
          </cell>
          <cell r="L1025">
            <v>6708</v>
          </cell>
        </row>
        <row r="1026">
          <cell r="A1026">
            <v>2588</v>
          </cell>
          <cell r="B1026">
            <v>36640</v>
          </cell>
          <cell r="C1026" t="str">
            <v>9100-275L</v>
          </cell>
          <cell r="D1026" t="str">
            <v>ASSEMBLY</v>
          </cell>
          <cell r="E1026" t="str">
            <v>F17</v>
          </cell>
          <cell r="G1026">
            <v>3</v>
          </cell>
          <cell r="H1026">
            <v>16</v>
          </cell>
          <cell r="I1026" t="str">
            <v>07</v>
          </cell>
          <cell r="J1026" t="str">
            <v>L</v>
          </cell>
          <cell r="K1026">
            <v>2236</v>
          </cell>
          <cell r="L1026">
            <v>6708</v>
          </cell>
        </row>
        <row r="1027">
          <cell r="A1027">
            <v>3635</v>
          </cell>
          <cell r="B1027">
            <v>36718</v>
          </cell>
          <cell r="C1027" t="str">
            <v>9100-275L</v>
          </cell>
          <cell r="D1027" t="str">
            <v>ASSEMBLY</v>
          </cell>
          <cell r="E1027" t="str">
            <v>F17</v>
          </cell>
          <cell r="G1027">
            <v>1</v>
          </cell>
          <cell r="H1027">
            <v>16</v>
          </cell>
          <cell r="I1027" t="str">
            <v>07</v>
          </cell>
          <cell r="J1027" t="str">
            <v>L</v>
          </cell>
          <cell r="K1027">
            <v>2236</v>
          </cell>
          <cell r="L1027">
            <v>2236</v>
          </cell>
        </row>
        <row r="1028">
          <cell r="A1028">
            <v>14</v>
          </cell>
          <cell r="B1028">
            <v>36756</v>
          </cell>
          <cell r="C1028" t="str">
            <v>9100-329J</v>
          </cell>
          <cell r="D1028" t="str">
            <v>HYD HEAD&amp;</v>
          </cell>
          <cell r="E1028" t="str">
            <v>F17</v>
          </cell>
          <cell r="G1028">
            <v>2</v>
          </cell>
          <cell r="H1028">
            <v>16</v>
          </cell>
          <cell r="I1028" t="str">
            <v>07</v>
          </cell>
          <cell r="J1028" t="str">
            <v>L</v>
          </cell>
          <cell r="K1028">
            <v>2236</v>
          </cell>
          <cell r="L1028">
            <v>4472</v>
          </cell>
        </row>
        <row r="1029">
          <cell r="A1029">
            <v>28</v>
          </cell>
          <cell r="B1029">
            <v>36762</v>
          </cell>
          <cell r="C1029" t="str">
            <v>9100-329J</v>
          </cell>
          <cell r="D1029" t="str">
            <v>HYD HEAD&amp;</v>
          </cell>
          <cell r="E1029" t="str">
            <v>F17</v>
          </cell>
          <cell r="G1029">
            <v>1</v>
          </cell>
          <cell r="H1029">
            <v>16</v>
          </cell>
          <cell r="I1029" t="str">
            <v>07</v>
          </cell>
          <cell r="J1029" t="str">
            <v>L</v>
          </cell>
          <cell r="K1029">
            <v>2236</v>
          </cell>
          <cell r="L1029">
            <v>2236</v>
          </cell>
        </row>
        <row r="1030">
          <cell r="A1030">
            <v>2588</v>
          </cell>
          <cell r="B1030">
            <v>36640</v>
          </cell>
          <cell r="C1030" t="str">
            <v>9100-329J</v>
          </cell>
          <cell r="D1030" t="str">
            <v>HYD HEAD&amp;</v>
          </cell>
          <cell r="E1030" t="str">
            <v>F17</v>
          </cell>
          <cell r="G1030">
            <v>1</v>
          </cell>
          <cell r="H1030">
            <v>16</v>
          </cell>
          <cell r="I1030" t="str">
            <v>07</v>
          </cell>
          <cell r="J1030" t="str">
            <v>L</v>
          </cell>
          <cell r="K1030">
            <v>2236</v>
          </cell>
          <cell r="L1030">
            <v>2236</v>
          </cell>
        </row>
        <row r="1031">
          <cell r="A1031">
            <v>3704</v>
          </cell>
          <cell r="B1031">
            <v>36726</v>
          </cell>
          <cell r="C1031" t="str">
            <v>9100-329J</v>
          </cell>
          <cell r="D1031" t="str">
            <v>HYD HEAD&amp;</v>
          </cell>
          <cell r="E1031" t="str">
            <v>F17</v>
          </cell>
          <cell r="G1031">
            <v>1</v>
          </cell>
          <cell r="H1031">
            <v>16</v>
          </cell>
          <cell r="I1031" t="str">
            <v>07</v>
          </cell>
          <cell r="J1031" t="str">
            <v>L</v>
          </cell>
          <cell r="K1031">
            <v>2236</v>
          </cell>
          <cell r="L1031">
            <v>2236</v>
          </cell>
        </row>
        <row r="1032">
          <cell r="A1032">
            <v>3630</v>
          </cell>
          <cell r="B1032">
            <v>36711</v>
          </cell>
          <cell r="C1032" t="str">
            <v>9100-340E</v>
          </cell>
          <cell r="D1032" t="str">
            <v>AUTO ADVA</v>
          </cell>
          <cell r="E1032" t="str">
            <v>F12</v>
          </cell>
          <cell r="G1032">
            <v>15</v>
          </cell>
          <cell r="H1032">
            <v>16</v>
          </cell>
          <cell r="I1032" t="str">
            <v>07</v>
          </cell>
          <cell r="J1032" t="str">
            <v>L</v>
          </cell>
          <cell r="K1032">
            <v>100.29</v>
          </cell>
          <cell r="L1032">
            <v>1504.3500000000001</v>
          </cell>
        </row>
        <row r="1033">
          <cell r="A1033">
            <v>1689</v>
          </cell>
          <cell r="B1033">
            <v>36708</v>
          </cell>
          <cell r="C1033" t="str">
            <v>9100-445D</v>
          </cell>
          <cell r="D1033" t="str">
            <v>ASSY. SNU</v>
          </cell>
          <cell r="E1033" t="str">
            <v>f16</v>
          </cell>
          <cell r="G1033">
            <v>4</v>
          </cell>
          <cell r="H1033">
            <v>16</v>
          </cell>
          <cell r="I1033" t="str">
            <v>07</v>
          </cell>
          <cell r="J1033" t="str">
            <v>L</v>
          </cell>
          <cell r="K1033">
            <v>45.41</v>
          </cell>
          <cell r="L1033">
            <v>181.64</v>
          </cell>
        </row>
        <row r="1034">
          <cell r="A1034">
            <v>2542</v>
          </cell>
          <cell r="B1034">
            <v>36537</v>
          </cell>
          <cell r="C1034" t="str">
            <v>9100-445D</v>
          </cell>
          <cell r="D1034" t="str">
            <v>ASSY. SNU</v>
          </cell>
          <cell r="E1034" t="str">
            <v>F17</v>
          </cell>
          <cell r="G1034">
            <v>4</v>
          </cell>
          <cell r="H1034">
            <v>16</v>
          </cell>
          <cell r="I1034" t="str">
            <v>07</v>
          </cell>
          <cell r="J1034" t="str">
            <v>I</v>
          </cell>
          <cell r="K1034">
            <v>45.41</v>
          </cell>
          <cell r="L1034">
            <v>181.64</v>
          </cell>
        </row>
        <row r="1035">
          <cell r="A1035">
            <v>3632</v>
          </cell>
          <cell r="B1035">
            <v>36717</v>
          </cell>
          <cell r="C1035" t="str">
            <v>9100-445D</v>
          </cell>
          <cell r="D1035" t="str">
            <v>ASSY. SNU</v>
          </cell>
          <cell r="E1035" t="str">
            <v>F17</v>
          </cell>
          <cell r="G1035">
            <v>11</v>
          </cell>
          <cell r="H1035">
            <v>16</v>
          </cell>
          <cell r="I1035" t="str">
            <v>07</v>
          </cell>
          <cell r="J1035" t="str">
            <v>L</v>
          </cell>
          <cell r="K1035">
            <v>45.41</v>
          </cell>
          <cell r="L1035">
            <v>499.51</v>
          </cell>
        </row>
        <row r="1036">
          <cell r="A1036">
            <v>3641</v>
          </cell>
          <cell r="B1036">
            <v>36724</v>
          </cell>
          <cell r="C1036" t="str">
            <v>9100-445D</v>
          </cell>
          <cell r="D1036" t="str">
            <v>ASSY. SNU</v>
          </cell>
          <cell r="E1036" t="str">
            <v>F17</v>
          </cell>
          <cell r="G1036">
            <v>11</v>
          </cell>
          <cell r="H1036">
            <v>16</v>
          </cell>
          <cell r="I1036" t="str">
            <v>07</v>
          </cell>
          <cell r="J1036" t="str">
            <v>L</v>
          </cell>
          <cell r="K1036">
            <v>45.41</v>
          </cell>
          <cell r="L1036">
            <v>499.51</v>
          </cell>
        </row>
        <row r="1037">
          <cell r="A1037">
            <v>33</v>
          </cell>
          <cell r="B1037">
            <v>36769</v>
          </cell>
          <cell r="C1037" t="str">
            <v>9100-445F</v>
          </cell>
          <cell r="D1037" t="str">
            <v>ENS RACCO</v>
          </cell>
          <cell r="E1037" t="str">
            <v>F17</v>
          </cell>
          <cell r="G1037">
            <v>2</v>
          </cell>
          <cell r="H1037">
            <v>16</v>
          </cell>
          <cell r="I1037" t="str">
            <v>07</v>
          </cell>
          <cell r="J1037" t="str">
            <v>L</v>
          </cell>
          <cell r="K1037">
            <v>92</v>
          </cell>
          <cell r="L1037">
            <v>184</v>
          </cell>
        </row>
        <row r="1038">
          <cell r="A1038">
            <v>14</v>
          </cell>
          <cell r="B1038">
            <v>36756</v>
          </cell>
          <cell r="C1038" t="str">
            <v>9100-465J</v>
          </cell>
          <cell r="D1038" t="str">
            <v>Head &amp; Ro</v>
          </cell>
          <cell r="E1038" t="str">
            <v>F17</v>
          </cell>
          <cell r="G1038">
            <v>5</v>
          </cell>
          <cell r="H1038">
            <v>16</v>
          </cell>
          <cell r="I1038" t="str">
            <v>07</v>
          </cell>
          <cell r="J1038" t="str">
            <v>L</v>
          </cell>
          <cell r="K1038">
            <v>2236</v>
          </cell>
          <cell r="L1038">
            <v>11180</v>
          </cell>
        </row>
        <row r="1039">
          <cell r="A1039">
            <v>28</v>
          </cell>
          <cell r="B1039">
            <v>36762</v>
          </cell>
          <cell r="C1039" t="str">
            <v>9100-465J</v>
          </cell>
          <cell r="D1039" t="str">
            <v>Head &amp; Ro</v>
          </cell>
          <cell r="E1039" t="str">
            <v>F17</v>
          </cell>
          <cell r="G1039">
            <v>6</v>
          </cell>
          <cell r="H1039">
            <v>16</v>
          </cell>
          <cell r="I1039" t="str">
            <v>07</v>
          </cell>
          <cell r="J1039" t="str">
            <v>L</v>
          </cell>
          <cell r="K1039">
            <v>2236</v>
          </cell>
          <cell r="L1039">
            <v>13416</v>
          </cell>
        </row>
        <row r="1040">
          <cell r="A1040">
            <v>1684</v>
          </cell>
          <cell r="B1040">
            <v>36687</v>
          </cell>
          <cell r="C1040" t="str">
            <v>9100-465J</v>
          </cell>
          <cell r="D1040" t="str">
            <v>Head &amp; Ro</v>
          </cell>
          <cell r="E1040" t="str">
            <v>F17</v>
          </cell>
          <cell r="G1040">
            <v>5</v>
          </cell>
          <cell r="H1040">
            <v>16</v>
          </cell>
          <cell r="I1040" t="str">
            <v>07</v>
          </cell>
          <cell r="J1040" t="str">
            <v>L</v>
          </cell>
          <cell r="K1040">
            <v>2236</v>
          </cell>
          <cell r="L1040">
            <v>11180</v>
          </cell>
        </row>
        <row r="1041">
          <cell r="A1041">
            <v>2588</v>
          </cell>
          <cell r="B1041">
            <v>36640</v>
          </cell>
          <cell r="C1041" t="str">
            <v>9100-465J</v>
          </cell>
          <cell r="D1041" t="str">
            <v>Head &amp; Ro</v>
          </cell>
          <cell r="E1041" t="str">
            <v>F17</v>
          </cell>
          <cell r="G1041">
            <v>1</v>
          </cell>
          <cell r="H1041">
            <v>16</v>
          </cell>
          <cell r="I1041" t="str">
            <v>07</v>
          </cell>
          <cell r="J1041" t="str">
            <v>L</v>
          </cell>
          <cell r="K1041">
            <v>2236</v>
          </cell>
          <cell r="L1041">
            <v>2236</v>
          </cell>
        </row>
        <row r="1042">
          <cell r="A1042">
            <v>3635</v>
          </cell>
          <cell r="B1042">
            <v>36718</v>
          </cell>
          <cell r="C1042" t="str">
            <v>9100-465J</v>
          </cell>
          <cell r="D1042" t="str">
            <v>Head &amp; Ro</v>
          </cell>
          <cell r="E1042" t="str">
            <v>F17</v>
          </cell>
          <cell r="G1042">
            <v>3</v>
          </cell>
          <cell r="H1042">
            <v>16</v>
          </cell>
          <cell r="I1042" t="str">
            <v>07</v>
          </cell>
          <cell r="J1042" t="str">
            <v>L</v>
          </cell>
          <cell r="K1042">
            <v>2236</v>
          </cell>
          <cell r="L1042">
            <v>6708</v>
          </cell>
        </row>
        <row r="1043">
          <cell r="A1043">
            <v>3637</v>
          </cell>
          <cell r="B1043">
            <v>36718</v>
          </cell>
          <cell r="C1043" t="str">
            <v>9100-465J</v>
          </cell>
          <cell r="D1043" t="str">
            <v>Head &amp; Ro</v>
          </cell>
          <cell r="E1043" t="str">
            <v>F17</v>
          </cell>
          <cell r="G1043">
            <v>2</v>
          </cell>
          <cell r="H1043">
            <v>16</v>
          </cell>
          <cell r="I1043" t="str">
            <v>07</v>
          </cell>
          <cell r="J1043" t="str">
            <v>L</v>
          </cell>
          <cell r="K1043">
            <v>2236</v>
          </cell>
          <cell r="L1043">
            <v>4472</v>
          </cell>
        </row>
        <row r="1044">
          <cell r="A1044">
            <v>3704</v>
          </cell>
          <cell r="B1044">
            <v>36726</v>
          </cell>
          <cell r="C1044" t="str">
            <v>9100-465J</v>
          </cell>
          <cell r="D1044" t="str">
            <v>Head &amp; Ro</v>
          </cell>
          <cell r="E1044" t="str">
            <v>F17</v>
          </cell>
          <cell r="G1044">
            <v>2</v>
          </cell>
          <cell r="H1044">
            <v>16</v>
          </cell>
          <cell r="I1044" t="str">
            <v>07</v>
          </cell>
          <cell r="J1044" t="str">
            <v>L</v>
          </cell>
          <cell r="K1044">
            <v>2236</v>
          </cell>
          <cell r="L1044">
            <v>4472</v>
          </cell>
        </row>
        <row r="1045">
          <cell r="A1045">
            <v>14</v>
          </cell>
          <cell r="B1045">
            <v>36756</v>
          </cell>
          <cell r="C1045" t="str">
            <v>9100-465L</v>
          </cell>
          <cell r="D1045" t="str">
            <v>ASY HYD H</v>
          </cell>
          <cell r="E1045" t="str">
            <v>F17</v>
          </cell>
          <cell r="G1045">
            <v>4</v>
          </cell>
          <cell r="H1045">
            <v>16</v>
          </cell>
          <cell r="I1045" t="str">
            <v>07</v>
          </cell>
          <cell r="J1045" t="str">
            <v>L</v>
          </cell>
          <cell r="K1045">
            <v>1202</v>
          </cell>
          <cell r="L1045">
            <v>4808</v>
          </cell>
        </row>
        <row r="1046">
          <cell r="A1046">
            <v>1691</v>
          </cell>
          <cell r="B1046">
            <v>36708</v>
          </cell>
          <cell r="C1046" t="str">
            <v>9100-465L</v>
          </cell>
          <cell r="D1046" t="str">
            <v>ASY HYD H</v>
          </cell>
          <cell r="E1046" t="str">
            <v>F17</v>
          </cell>
          <cell r="G1046">
            <v>8</v>
          </cell>
          <cell r="H1046">
            <v>16</v>
          </cell>
          <cell r="I1046" t="str">
            <v>07</v>
          </cell>
          <cell r="J1046" t="str">
            <v>L</v>
          </cell>
          <cell r="K1046">
            <v>1202</v>
          </cell>
          <cell r="L1046">
            <v>9616</v>
          </cell>
        </row>
        <row r="1047">
          <cell r="A1047">
            <v>2588</v>
          </cell>
          <cell r="B1047">
            <v>36640</v>
          </cell>
          <cell r="C1047" t="str">
            <v>9100-465L</v>
          </cell>
          <cell r="D1047" t="str">
            <v>ASY HYD H</v>
          </cell>
          <cell r="E1047" t="str">
            <v>F17</v>
          </cell>
          <cell r="G1047">
            <v>1</v>
          </cell>
          <cell r="H1047">
            <v>16</v>
          </cell>
          <cell r="I1047" t="str">
            <v>07</v>
          </cell>
          <cell r="J1047" t="str">
            <v>L</v>
          </cell>
          <cell r="K1047">
            <v>1202</v>
          </cell>
          <cell r="L1047">
            <v>1202</v>
          </cell>
        </row>
        <row r="1048">
          <cell r="A1048">
            <v>3704</v>
          </cell>
          <cell r="B1048">
            <v>36726</v>
          </cell>
          <cell r="C1048" t="str">
            <v>9100-465L</v>
          </cell>
          <cell r="D1048" t="str">
            <v>ASY HYD H</v>
          </cell>
          <cell r="E1048" t="str">
            <v>F17</v>
          </cell>
          <cell r="G1048">
            <v>1</v>
          </cell>
          <cell r="H1048">
            <v>16</v>
          </cell>
          <cell r="I1048" t="str">
            <v>07</v>
          </cell>
          <cell r="J1048" t="str">
            <v>L</v>
          </cell>
          <cell r="K1048">
            <v>1202</v>
          </cell>
          <cell r="L1048">
            <v>1202</v>
          </cell>
        </row>
        <row r="1049">
          <cell r="A1049">
            <v>2541</v>
          </cell>
          <cell r="B1049">
            <v>36537</v>
          </cell>
          <cell r="C1049" t="str">
            <v>9100-528</v>
          </cell>
          <cell r="E1049" t="str">
            <v>F17</v>
          </cell>
          <cell r="G1049">
            <v>4</v>
          </cell>
          <cell r="H1049">
            <v>16</v>
          </cell>
          <cell r="I1049" t="str">
            <v>07</v>
          </cell>
          <cell r="J1049" t="str">
            <v>L</v>
          </cell>
          <cell r="K1049">
            <v>0</v>
          </cell>
          <cell r="L1049">
            <v>0</v>
          </cell>
        </row>
        <row r="1050">
          <cell r="A1050">
            <v>1673</v>
          </cell>
          <cell r="B1050">
            <v>36677</v>
          </cell>
          <cell r="C1050" t="str">
            <v>9100-549</v>
          </cell>
          <cell r="D1050" t="str">
            <v>HYD.HEAD</v>
          </cell>
          <cell r="E1050" t="str">
            <v>F17</v>
          </cell>
          <cell r="G1050">
            <v>2</v>
          </cell>
          <cell r="H1050">
            <v>16</v>
          </cell>
          <cell r="I1050" t="str">
            <v>07</v>
          </cell>
          <cell r="J1050" t="str">
            <v>I</v>
          </cell>
          <cell r="K1050">
            <v>638</v>
          </cell>
          <cell r="L1050">
            <v>1276</v>
          </cell>
        </row>
        <row r="1051">
          <cell r="A1051">
            <v>1676</v>
          </cell>
          <cell r="B1051">
            <v>36677</v>
          </cell>
          <cell r="C1051" t="str">
            <v>9100-549</v>
          </cell>
          <cell r="D1051" t="str">
            <v>HYD.HEAD</v>
          </cell>
          <cell r="E1051" t="str">
            <v>F17</v>
          </cell>
          <cell r="G1051">
            <v>1</v>
          </cell>
          <cell r="H1051">
            <v>16</v>
          </cell>
          <cell r="I1051" t="str">
            <v>07</v>
          </cell>
          <cell r="J1051" t="str">
            <v>L</v>
          </cell>
          <cell r="K1051">
            <v>638</v>
          </cell>
          <cell r="L1051">
            <v>638</v>
          </cell>
        </row>
        <row r="1052">
          <cell r="A1052">
            <v>2541</v>
          </cell>
          <cell r="B1052">
            <v>36537</v>
          </cell>
          <cell r="C1052" t="str">
            <v>9100-549</v>
          </cell>
          <cell r="D1052" t="str">
            <v>HYD.HEAD</v>
          </cell>
          <cell r="E1052" t="str">
            <v>F17</v>
          </cell>
          <cell r="G1052">
            <v>2</v>
          </cell>
          <cell r="H1052">
            <v>16</v>
          </cell>
          <cell r="I1052" t="str">
            <v>07</v>
          </cell>
          <cell r="J1052" t="str">
            <v>L</v>
          </cell>
          <cell r="K1052">
            <v>638</v>
          </cell>
          <cell r="L1052">
            <v>1276</v>
          </cell>
        </row>
        <row r="1053">
          <cell r="A1053">
            <v>9</v>
          </cell>
          <cell r="B1053">
            <v>36745</v>
          </cell>
          <cell r="C1053" t="str">
            <v>9100-564L</v>
          </cell>
          <cell r="D1053" t="str">
            <v>ROTOR</v>
          </cell>
          <cell r="E1053" t="str">
            <v>F17</v>
          </cell>
          <cell r="G1053">
            <v>15</v>
          </cell>
          <cell r="H1053">
            <v>16</v>
          </cell>
          <cell r="I1053" t="str">
            <v>07</v>
          </cell>
          <cell r="J1053" t="str">
            <v>I</v>
          </cell>
          <cell r="K1053">
            <v>1370.7692300000001</v>
          </cell>
          <cell r="L1053">
            <v>20561.53845</v>
          </cell>
        </row>
        <row r="1054">
          <cell r="A1054">
            <v>1674</v>
          </cell>
          <cell r="B1054">
            <v>36677</v>
          </cell>
          <cell r="C1054" t="str">
            <v>9100-564L</v>
          </cell>
          <cell r="D1054" t="str">
            <v>ROTOR</v>
          </cell>
          <cell r="E1054" t="str">
            <v>F17</v>
          </cell>
          <cell r="G1054">
            <v>3</v>
          </cell>
          <cell r="H1054">
            <v>16</v>
          </cell>
          <cell r="I1054" t="str">
            <v>07</v>
          </cell>
          <cell r="J1054" t="str">
            <v>I</v>
          </cell>
          <cell r="K1054">
            <v>1370.7692300000001</v>
          </cell>
          <cell r="L1054">
            <v>4112.3076900000005</v>
          </cell>
        </row>
        <row r="1055">
          <cell r="A1055">
            <v>1686</v>
          </cell>
          <cell r="B1055">
            <v>36729</v>
          </cell>
          <cell r="C1055" t="str">
            <v>9100-564L</v>
          </cell>
          <cell r="D1055" t="str">
            <v>ROTOR</v>
          </cell>
          <cell r="E1055" t="str">
            <v>F17</v>
          </cell>
          <cell r="G1055">
            <v>1</v>
          </cell>
          <cell r="H1055">
            <v>16</v>
          </cell>
          <cell r="I1055" t="str">
            <v>07</v>
          </cell>
          <cell r="J1055" t="str">
            <v>I</v>
          </cell>
          <cell r="K1055">
            <v>1370.7692300000001</v>
          </cell>
          <cell r="L1055">
            <v>1370.7692300000001</v>
          </cell>
        </row>
        <row r="1056">
          <cell r="A1056">
            <v>1688</v>
          </cell>
          <cell r="B1056">
            <v>36708</v>
          </cell>
          <cell r="C1056" t="str">
            <v>9100-564L</v>
          </cell>
          <cell r="D1056" t="str">
            <v>ROTOR</v>
          </cell>
          <cell r="E1056" t="str">
            <v>F17</v>
          </cell>
          <cell r="G1056">
            <v>24</v>
          </cell>
          <cell r="H1056">
            <v>16</v>
          </cell>
          <cell r="I1056" t="str">
            <v>07</v>
          </cell>
          <cell r="J1056" t="str">
            <v>I</v>
          </cell>
          <cell r="K1056">
            <v>1370.7692300000001</v>
          </cell>
          <cell r="L1056">
            <v>32898.461520000004</v>
          </cell>
        </row>
        <row r="1057">
          <cell r="A1057">
            <v>9</v>
          </cell>
          <cell r="B1057">
            <v>36745</v>
          </cell>
          <cell r="C1057" t="str">
            <v>9100-566J</v>
          </cell>
          <cell r="D1057" t="str">
            <v>ROTOR SUB</v>
          </cell>
          <cell r="E1057" t="str">
            <v>F17</v>
          </cell>
          <cell r="G1057">
            <v>30</v>
          </cell>
          <cell r="H1057">
            <v>16</v>
          </cell>
          <cell r="I1057" t="str">
            <v>07</v>
          </cell>
          <cell r="J1057" t="str">
            <v>I</v>
          </cell>
          <cell r="K1057">
            <v>906.59</v>
          </cell>
          <cell r="L1057">
            <v>27197.7</v>
          </cell>
        </row>
        <row r="1058">
          <cell r="A1058">
            <v>1688</v>
          </cell>
          <cell r="B1058">
            <v>36708</v>
          </cell>
          <cell r="C1058" t="str">
            <v>9100-566J</v>
          </cell>
          <cell r="D1058" t="str">
            <v>ROTOR SUB</v>
          </cell>
          <cell r="E1058" t="str">
            <v>F17</v>
          </cell>
          <cell r="G1058">
            <v>3</v>
          </cell>
          <cell r="H1058">
            <v>16</v>
          </cell>
          <cell r="I1058" t="str">
            <v>07</v>
          </cell>
          <cell r="J1058" t="str">
            <v>I</v>
          </cell>
          <cell r="K1058">
            <v>906.59</v>
          </cell>
          <cell r="L1058">
            <v>2719.77</v>
          </cell>
        </row>
        <row r="1059">
          <cell r="A1059">
            <v>2543</v>
          </cell>
          <cell r="B1059">
            <v>36537</v>
          </cell>
          <cell r="C1059" t="str">
            <v>9100-566J</v>
          </cell>
          <cell r="D1059" t="str">
            <v>ROTOR SUB</v>
          </cell>
          <cell r="E1059" t="str">
            <v>F17</v>
          </cell>
          <cell r="G1059">
            <v>1</v>
          </cell>
          <cell r="H1059">
            <v>16</v>
          </cell>
          <cell r="I1059" t="str">
            <v>07</v>
          </cell>
          <cell r="J1059" t="str">
            <v>I</v>
          </cell>
          <cell r="K1059">
            <v>906.59</v>
          </cell>
          <cell r="L1059">
            <v>906.59</v>
          </cell>
        </row>
        <row r="1060">
          <cell r="A1060">
            <v>3706</v>
          </cell>
          <cell r="B1060">
            <v>36726</v>
          </cell>
          <cell r="C1060" t="str">
            <v>9100-566J</v>
          </cell>
          <cell r="D1060" t="str">
            <v>ROTOR SUB</v>
          </cell>
          <cell r="E1060" t="str">
            <v>F17</v>
          </cell>
          <cell r="G1060">
            <v>1</v>
          </cell>
          <cell r="H1060">
            <v>16</v>
          </cell>
          <cell r="I1060" t="str">
            <v>07</v>
          </cell>
          <cell r="J1060" t="str">
            <v>I</v>
          </cell>
          <cell r="K1060">
            <v>906.59</v>
          </cell>
          <cell r="L1060">
            <v>906.59</v>
          </cell>
        </row>
        <row r="1061">
          <cell r="A1061">
            <v>9</v>
          </cell>
          <cell r="B1061">
            <v>36745</v>
          </cell>
          <cell r="C1061" t="str">
            <v>9100-571J</v>
          </cell>
          <cell r="E1061" t="str">
            <v>F17</v>
          </cell>
          <cell r="G1061">
            <v>1</v>
          </cell>
          <cell r="H1061">
            <v>16</v>
          </cell>
          <cell r="I1061" t="str">
            <v>07</v>
          </cell>
          <cell r="J1061" t="str">
            <v>I</v>
          </cell>
          <cell r="K1061">
            <v>0</v>
          </cell>
          <cell r="L1061">
            <v>0</v>
          </cell>
        </row>
        <row r="1062">
          <cell r="A1062">
            <v>9</v>
          </cell>
          <cell r="B1062">
            <v>36745</v>
          </cell>
          <cell r="C1062" t="str">
            <v>9100-626J</v>
          </cell>
          <cell r="D1062" t="str">
            <v>ROTOR</v>
          </cell>
          <cell r="E1062" t="str">
            <v>F17</v>
          </cell>
          <cell r="G1062">
            <v>35</v>
          </cell>
          <cell r="H1062">
            <v>16</v>
          </cell>
          <cell r="I1062" t="str">
            <v>07</v>
          </cell>
          <cell r="J1062" t="str">
            <v>I</v>
          </cell>
          <cell r="K1062">
            <v>182</v>
          </cell>
          <cell r="L1062">
            <v>6370</v>
          </cell>
        </row>
        <row r="1063">
          <cell r="A1063">
            <v>1674</v>
          </cell>
          <cell r="B1063">
            <v>36677</v>
          </cell>
          <cell r="C1063" t="str">
            <v>9100-626J</v>
          </cell>
          <cell r="D1063" t="str">
            <v>ROTOR</v>
          </cell>
          <cell r="E1063" t="str">
            <v>F17</v>
          </cell>
          <cell r="G1063">
            <v>18</v>
          </cell>
          <cell r="H1063">
            <v>16</v>
          </cell>
          <cell r="I1063" t="str">
            <v>07</v>
          </cell>
          <cell r="J1063" t="str">
            <v>I</v>
          </cell>
          <cell r="K1063">
            <v>182</v>
          </cell>
          <cell r="L1063">
            <v>3276</v>
          </cell>
        </row>
        <row r="1064">
          <cell r="A1064">
            <v>1676</v>
          </cell>
          <cell r="B1064">
            <v>36677</v>
          </cell>
          <cell r="C1064" t="str">
            <v>9100-626J</v>
          </cell>
          <cell r="D1064" t="str">
            <v>ROTOR</v>
          </cell>
          <cell r="E1064" t="str">
            <v>F17</v>
          </cell>
          <cell r="G1064">
            <v>9</v>
          </cell>
          <cell r="H1064">
            <v>16</v>
          </cell>
          <cell r="I1064" t="str">
            <v>07</v>
          </cell>
          <cell r="J1064" t="str">
            <v>I</v>
          </cell>
          <cell r="K1064">
            <v>182</v>
          </cell>
          <cell r="L1064">
            <v>1638</v>
          </cell>
        </row>
        <row r="1065">
          <cell r="A1065">
            <v>1676</v>
          </cell>
          <cell r="B1065">
            <v>36677</v>
          </cell>
          <cell r="C1065" t="str">
            <v>9100-626J</v>
          </cell>
          <cell r="D1065" t="str">
            <v>ROTOR</v>
          </cell>
          <cell r="E1065" t="str">
            <v>F17</v>
          </cell>
          <cell r="G1065">
            <v>2</v>
          </cell>
          <cell r="H1065">
            <v>16</v>
          </cell>
          <cell r="I1065" t="str">
            <v>07</v>
          </cell>
          <cell r="J1065" t="str">
            <v>I</v>
          </cell>
          <cell r="K1065">
            <v>182</v>
          </cell>
          <cell r="L1065">
            <v>364</v>
          </cell>
        </row>
        <row r="1066">
          <cell r="A1066">
            <v>1687</v>
          </cell>
          <cell r="B1066">
            <v>36708</v>
          </cell>
          <cell r="C1066" t="str">
            <v>9100-626J</v>
          </cell>
          <cell r="D1066" t="str">
            <v>ROTOR</v>
          </cell>
          <cell r="E1066" t="str">
            <v>F17</v>
          </cell>
          <cell r="G1066">
            <v>47</v>
          </cell>
          <cell r="H1066">
            <v>16</v>
          </cell>
          <cell r="I1066" t="str">
            <v>07</v>
          </cell>
          <cell r="J1066" t="str">
            <v>I</v>
          </cell>
          <cell r="K1066">
            <v>182</v>
          </cell>
          <cell r="L1066">
            <v>8554</v>
          </cell>
        </row>
        <row r="1067">
          <cell r="A1067">
            <v>2543</v>
          </cell>
          <cell r="B1067">
            <v>36537</v>
          </cell>
          <cell r="C1067" t="str">
            <v>9100-626J</v>
          </cell>
          <cell r="D1067" t="str">
            <v>ROTOR</v>
          </cell>
          <cell r="E1067" t="str">
            <v>F17</v>
          </cell>
          <cell r="G1067">
            <v>10</v>
          </cell>
          <cell r="H1067">
            <v>16</v>
          </cell>
          <cell r="I1067" t="str">
            <v>07</v>
          </cell>
          <cell r="J1067" t="str">
            <v>I</v>
          </cell>
          <cell r="K1067">
            <v>182</v>
          </cell>
          <cell r="L1067">
            <v>1820</v>
          </cell>
        </row>
        <row r="1068">
          <cell r="A1068">
            <v>2586</v>
          </cell>
          <cell r="B1068">
            <v>36640</v>
          </cell>
          <cell r="C1068" t="str">
            <v>9100-626J</v>
          </cell>
          <cell r="D1068" t="str">
            <v>ROTOR</v>
          </cell>
          <cell r="E1068" t="str">
            <v>F17</v>
          </cell>
          <cell r="G1068">
            <v>1</v>
          </cell>
          <cell r="H1068">
            <v>16</v>
          </cell>
          <cell r="I1068" t="str">
            <v>07</v>
          </cell>
          <cell r="J1068" t="str">
            <v>I</v>
          </cell>
          <cell r="K1068">
            <v>182</v>
          </cell>
          <cell r="L1068">
            <v>182</v>
          </cell>
        </row>
        <row r="1069">
          <cell r="A1069">
            <v>2586</v>
          </cell>
          <cell r="B1069">
            <v>36640</v>
          </cell>
          <cell r="C1069" t="str">
            <v>9100-626J</v>
          </cell>
          <cell r="D1069" t="str">
            <v>ROTOR</v>
          </cell>
          <cell r="E1069" t="str">
            <v>F17</v>
          </cell>
          <cell r="G1069">
            <v>1</v>
          </cell>
          <cell r="H1069">
            <v>16</v>
          </cell>
          <cell r="I1069" t="str">
            <v>07</v>
          </cell>
          <cell r="J1069" t="str">
            <v>I</v>
          </cell>
          <cell r="K1069">
            <v>182</v>
          </cell>
          <cell r="L1069">
            <v>182</v>
          </cell>
        </row>
        <row r="1070">
          <cell r="A1070">
            <v>2586</v>
          </cell>
          <cell r="B1070">
            <v>36640</v>
          </cell>
          <cell r="C1070" t="str">
            <v>9100-626J</v>
          </cell>
          <cell r="D1070" t="str">
            <v>ROTOR</v>
          </cell>
          <cell r="E1070" t="str">
            <v>F17</v>
          </cell>
          <cell r="G1070">
            <v>1</v>
          </cell>
          <cell r="H1070">
            <v>16</v>
          </cell>
          <cell r="I1070" t="str">
            <v>07</v>
          </cell>
          <cell r="J1070" t="str">
            <v>I</v>
          </cell>
          <cell r="K1070">
            <v>182</v>
          </cell>
          <cell r="L1070">
            <v>182</v>
          </cell>
        </row>
        <row r="1071">
          <cell r="A1071">
            <v>3634</v>
          </cell>
          <cell r="B1071">
            <v>36718</v>
          </cell>
          <cell r="C1071" t="str">
            <v>9100-626J</v>
          </cell>
          <cell r="D1071" t="str">
            <v>ROTOR</v>
          </cell>
          <cell r="E1071" t="str">
            <v>F17</v>
          </cell>
          <cell r="G1071">
            <v>22</v>
          </cell>
          <cell r="H1071">
            <v>16</v>
          </cell>
          <cell r="I1071" t="str">
            <v>07</v>
          </cell>
          <cell r="J1071" t="str">
            <v>I</v>
          </cell>
          <cell r="K1071">
            <v>182</v>
          </cell>
          <cell r="L1071">
            <v>4004</v>
          </cell>
        </row>
        <row r="1072">
          <cell r="A1072">
            <v>9</v>
          </cell>
          <cell r="B1072">
            <v>36745</v>
          </cell>
          <cell r="C1072" t="str">
            <v>9100-626L</v>
          </cell>
          <cell r="D1072" t="str">
            <v>ROTOR</v>
          </cell>
          <cell r="E1072" t="str">
            <v>F17</v>
          </cell>
          <cell r="G1072">
            <v>4</v>
          </cell>
          <cell r="H1072">
            <v>16</v>
          </cell>
          <cell r="I1072" t="str">
            <v>07</v>
          </cell>
          <cell r="J1072" t="str">
            <v>I</v>
          </cell>
          <cell r="K1072">
            <v>908</v>
          </cell>
          <cell r="L1072">
            <v>3632</v>
          </cell>
        </row>
        <row r="1073">
          <cell r="A1073">
            <v>1674</v>
          </cell>
          <cell r="B1073">
            <v>36677</v>
          </cell>
          <cell r="C1073" t="str">
            <v>9100-626L</v>
          </cell>
          <cell r="D1073" t="str">
            <v>ROTOR</v>
          </cell>
          <cell r="E1073" t="str">
            <v>F17</v>
          </cell>
          <cell r="G1073">
            <v>1</v>
          </cell>
          <cell r="H1073">
            <v>16</v>
          </cell>
          <cell r="I1073" t="str">
            <v>07</v>
          </cell>
          <cell r="J1073" t="str">
            <v>I</v>
          </cell>
          <cell r="K1073">
            <v>908</v>
          </cell>
          <cell r="L1073">
            <v>908</v>
          </cell>
        </row>
        <row r="1074">
          <cell r="A1074">
            <v>1687</v>
          </cell>
          <cell r="B1074">
            <v>36708</v>
          </cell>
          <cell r="C1074" t="str">
            <v>9100-626L</v>
          </cell>
          <cell r="D1074" t="str">
            <v>ROTOR</v>
          </cell>
          <cell r="E1074" t="str">
            <v>F17</v>
          </cell>
          <cell r="G1074">
            <v>15</v>
          </cell>
          <cell r="H1074">
            <v>16</v>
          </cell>
          <cell r="I1074" t="str">
            <v>07</v>
          </cell>
          <cell r="J1074" t="str">
            <v>I</v>
          </cell>
          <cell r="K1074">
            <v>908</v>
          </cell>
          <cell r="L1074">
            <v>13620</v>
          </cell>
        </row>
        <row r="1075">
          <cell r="A1075">
            <v>2543</v>
          </cell>
          <cell r="B1075">
            <v>36537</v>
          </cell>
          <cell r="C1075" t="str">
            <v>9100-626L</v>
          </cell>
          <cell r="D1075" t="str">
            <v>ROTOR</v>
          </cell>
          <cell r="E1075" t="str">
            <v>F17</v>
          </cell>
          <cell r="G1075">
            <v>3</v>
          </cell>
          <cell r="H1075">
            <v>16</v>
          </cell>
          <cell r="I1075" t="str">
            <v>07</v>
          </cell>
          <cell r="J1075" t="str">
            <v>I</v>
          </cell>
          <cell r="K1075">
            <v>908</v>
          </cell>
          <cell r="L1075">
            <v>2724</v>
          </cell>
        </row>
        <row r="1076">
          <cell r="A1076">
            <v>5</v>
          </cell>
          <cell r="B1076">
            <v>36741</v>
          </cell>
          <cell r="C1076" t="str">
            <v>9100-662</v>
          </cell>
          <cell r="D1076" t="str">
            <v>HYD. HEAD</v>
          </cell>
          <cell r="E1076" t="str">
            <v>F17</v>
          </cell>
          <cell r="G1076">
            <v>1</v>
          </cell>
          <cell r="H1076">
            <v>16</v>
          </cell>
          <cell r="I1076" t="str">
            <v>07</v>
          </cell>
          <cell r="J1076" t="str">
            <v>L</v>
          </cell>
          <cell r="K1076">
            <v>638</v>
          </cell>
          <cell r="L1076">
            <v>638</v>
          </cell>
        </row>
        <row r="1077">
          <cell r="A1077">
            <v>31</v>
          </cell>
          <cell r="B1077">
            <v>36769</v>
          </cell>
          <cell r="C1077" t="str">
            <v>9100-662</v>
          </cell>
          <cell r="D1077" t="str">
            <v>HYD. HEAD</v>
          </cell>
          <cell r="E1077" t="str">
            <v>F17</v>
          </cell>
          <cell r="G1077">
            <v>7</v>
          </cell>
          <cell r="H1077">
            <v>16</v>
          </cell>
          <cell r="I1077" t="str">
            <v>07</v>
          </cell>
          <cell r="J1077" t="str">
            <v>L</v>
          </cell>
          <cell r="K1077">
            <v>638</v>
          </cell>
          <cell r="L1077">
            <v>4466</v>
          </cell>
        </row>
        <row r="1078">
          <cell r="A1078">
            <v>3629</v>
          </cell>
          <cell r="B1078">
            <v>36710</v>
          </cell>
          <cell r="C1078" t="str">
            <v>9100-662</v>
          </cell>
          <cell r="D1078" t="str">
            <v>HYD. HEAD</v>
          </cell>
          <cell r="E1078" t="str">
            <v>F12</v>
          </cell>
          <cell r="G1078">
            <v>2</v>
          </cell>
          <cell r="H1078">
            <v>16</v>
          </cell>
          <cell r="I1078" t="str">
            <v>07</v>
          </cell>
          <cell r="J1078" t="str">
            <v>L</v>
          </cell>
          <cell r="K1078">
            <v>638</v>
          </cell>
          <cell r="L1078">
            <v>1276</v>
          </cell>
        </row>
        <row r="1079">
          <cell r="A1079">
            <v>3708</v>
          </cell>
          <cell r="B1079">
            <v>36727</v>
          </cell>
          <cell r="C1079" t="str">
            <v>9100-662</v>
          </cell>
          <cell r="D1079" t="str">
            <v>HYD. HEAD</v>
          </cell>
          <cell r="E1079" t="str">
            <v>F17</v>
          </cell>
          <cell r="G1079">
            <v>7</v>
          </cell>
          <cell r="H1079">
            <v>16</v>
          </cell>
          <cell r="I1079" t="str">
            <v>07</v>
          </cell>
          <cell r="J1079" t="str">
            <v>L</v>
          </cell>
          <cell r="K1079">
            <v>638</v>
          </cell>
          <cell r="L1079">
            <v>4466</v>
          </cell>
        </row>
        <row r="1080">
          <cell r="A1080">
            <v>3708</v>
          </cell>
          <cell r="B1080">
            <v>36727</v>
          </cell>
          <cell r="C1080" t="str">
            <v>9100-662</v>
          </cell>
          <cell r="D1080" t="str">
            <v>HYD. HEAD</v>
          </cell>
          <cell r="E1080" t="str">
            <v>F17</v>
          </cell>
          <cell r="G1080">
            <v>1</v>
          </cell>
          <cell r="H1080">
            <v>16</v>
          </cell>
          <cell r="I1080" t="str">
            <v>07</v>
          </cell>
          <cell r="J1080" t="str">
            <v>L</v>
          </cell>
          <cell r="K1080">
            <v>638</v>
          </cell>
          <cell r="L1080">
            <v>638</v>
          </cell>
        </row>
        <row r="1081">
          <cell r="A1081">
            <v>3</v>
          </cell>
          <cell r="B1081">
            <v>36741</v>
          </cell>
          <cell r="C1081" t="str">
            <v>9100-712N</v>
          </cell>
          <cell r="E1081" t="str">
            <v>F17</v>
          </cell>
          <cell r="G1081">
            <v>2</v>
          </cell>
          <cell r="H1081">
            <v>16</v>
          </cell>
          <cell r="I1081" t="str">
            <v>07</v>
          </cell>
          <cell r="J1081" t="str">
            <v>I</v>
          </cell>
          <cell r="K1081">
            <v>0</v>
          </cell>
          <cell r="L1081">
            <v>0</v>
          </cell>
        </row>
        <row r="1082">
          <cell r="A1082">
            <v>9</v>
          </cell>
          <cell r="B1082">
            <v>36745</v>
          </cell>
          <cell r="C1082" t="str">
            <v>9100-712N</v>
          </cell>
          <cell r="E1082" t="str">
            <v>F17</v>
          </cell>
          <cell r="G1082">
            <v>1</v>
          </cell>
          <cell r="H1082">
            <v>16</v>
          </cell>
          <cell r="I1082" t="str">
            <v>07</v>
          </cell>
          <cell r="J1082" t="str">
            <v>I</v>
          </cell>
          <cell r="K1082">
            <v>0</v>
          </cell>
          <cell r="L1082">
            <v>0</v>
          </cell>
        </row>
        <row r="1083">
          <cell r="A1083">
            <v>3706</v>
          </cell>
          <cell r="B1083">
            <v>36726</v>
          </cell>
          <cell r="C1083" t="str">
            <v>9100-712N</v>
          </cell>
          <cell r="E1083" t="str">
            <v>F17</v>
          </cell>
          <cell r="G1083">
            <v>1</v>
          </cell>
          <cell r="H1083">
            <v>16</v>
          </cell>
          <cell r="I1083" t="str">
            <v>07</v>
          </cell>
          <cell r="J1083" t="str">
            <v>I</v>
          </cell>
          <cell r="K1083">
            <v>0</v>
          </cell>
          <cell r="L1083">
            <v>0</v>
          </cell>
        </row>
        <row r="1084">
          <cell r="A1084">
            <v>3706</v>
          </cell>
          <cell r="B1084">
            <v>36726</v>
          </cell>
          <cell r="C1084" t="str">
            <v>9100-712N</v>
          </cell>
          <cell r="E1084" t="str">
            <v>F17</v>
          </cell>
          <cell r="G1084">
            <v>3</v>
          </cell>
          <cell r="H1084">
            <v>16</v>
          </cell>
          <cell r="I1084" t="str">
            <v>07</v>
          </cell>
          <cell r="J1084" t="str">
            <v>I</v>
          </cell>
          <cell r="K1084">
            <v>0</v>
          </cell>
          <cell r="L1084">
            <v>0</v>
          </cell>
        </row>
        <row r="1085">
          <cell r="A1085">
            <v>28</v>
          </cell>
          <cell r="B1085">
            <v>36762</v>
          </cell>
          <cell r="C1085" t="str">
            <v>9100-995J</v>
          </cell>
          <cell r="E1085" t="str">
            <v>F17</v>
          </cell>
          <cell r="G1085">
            <v>3</v>
          </cell>
          <cell r="H1085">
            <v>16</v>
          </cell>
          <cell r="I1085" t="str">
            <v>07</v>
          </cell>
          <cell r="J1085" t="str">
            <v>L</v>
          </cell>
          <cell r="K1085">
            <v>3.7</v>
          </cell>
          <cell r="L1085">
            <v>11.100000000000001</v>
          </cell>
        </row>
        <row r="1086">
          <cell r="A1086">
            <v>1650</v>
          </cell>
          <cell r="B1086">
            <v>36642</v>
          </cell>
          <cell r="C1086" t="str">
            <v>9101-022</v>
          </cell>
          <cell r="D1086" t="str">
            <v>SHOE STOP</v>
          </cell>
          <cell r="E1086" t="str">
            <v>F12</v>
          </cell>
          <cell r="G1086">
            <v>56</v>
          </cell>
          <cell r="H1086">
            <v>16</v>
          </cell>
          <cell r="I1086" t="str">
            <v>07</v>
          </cell>
          <cell r="J1086" t="str">
            <v>L</v>
          </cell>
          <cell r="K1086">
            <v>4.5</v>
          </cell>
          <cell r="L1086">
            <v>252</v>
          </cell>
        </row>
        <row r="1087">
          <cell r="A1087">
            <v>2548</v>
          </cell>
          <cell r="B1087">
            <v>36544</v>
          </cell>
          <cell r="C1087" t="str">
            <v>9101-022</v>
          </cell>
          <cell r="D1087" t="str">
            <v>SHOE STOP</v>
          </cell>
          <cell r="E1087" t="str">
            <v>F12</v>
          </cell>
          <cell r="G1087">
            <v>47</v>
          </cell>
          <cell r="H1087">
            <v>16</v>
          </cell>
          <cell r="I1087" t="str">
            <v>07</v>
          </cell>
          <cell r="J1087" t="str">
            <v>L</v>
          </cell>
          <cell r="K1087">
            <v>4.5</v>
          </cell>
          <cell r="L1087">
            <v>211.5</v>
          </cell>
        </row>
        <row r="1088">
          <cell r="A1088">
            <v>3613</v>
          </cell>
          <cell r="B1088">
            <v>36685</v>
          </cell>
          <cell r="C1088" t="str">
            <v>9101-040</v>
          </cell>
          <cell r="D1088" t="str">
            <v>T P REGUL</v>
          </cell>
          <cell r="E1088" t="str">
            <v>F12</v>
          </cell>
          <cell r="G1088">
            <v>3</v>
          </cell>
          <cell r="H1088">
            <v>16</v>
          </cell>
          <cell r="I1088" t="str">
            <v>07</v>
          </cell>
          <cell r="J1088" t="str">
            <v>L</v>
          </cell>
          <cell r="K1088">
            <v>11.46</v>
          </cell>
          <cell r="L1088">
            <v>34.380000000000003</v>
          </cell>
        </row>
        <row r="1089">
          <cell r="A1089">
            <v>3613</v>
          </cell>
          <cell r="B1089">
            <v>36685</v>
          </cell>
          <cell r="C1089" t="str">
            <v>9101-040</v>
          </cell>
          <cell r="D1089" t="str">
            <v>T P REGUL</v>
          </cell>
          <cell r="E1089" t="str">
            <v>F12</v>
          </cell>
          <cell r="G1089">
            <v>185</v>
          </cell>
          <cell r="H1089">
            <v>16</v>
          </cell>
          <cell r="I1089" t="str">
            <v>07</v>
          </cell>
          <cell r="J1089" t="str">
            <v>L</v>
          </cell>
          <cell r="K1089">
            <v>11.46</v>
          </cell>
          <cell r="L1089">
            <v>2120.1000000000004</v>
          </cell>
        </row>
        <row r="1090">
          <cell r="A1090">
            <v>3613</v>
          </cell>
          <cell r="B1090">
            <v>36685</v>
          </cell>
          <cell r="C1090" t="str">
            <v>9101-040</v>
          </cell>
          <cell r="D1090" t="str">
            <v>T P REGUL</v>
          </cell>
          <cell r="E1090" t="str">
            <v>F12</v>
          </cell>
          <cell r="G1090">
            <v>24</v>
          </cell>
          <cell r="H1090">
            <v>16</v>
          </cell>
          <cell r="I1090" t="str">
            <v>07</v>
          </cell>
          <cell r="J1090" t="str">
            <v>L</v>
          </cell>
          <cell r="K1090">
            <v>11.46</v>
          </cell>
          <cell r="L1090">
            <v>275.04000000000002</v>
          </cell>
        </row>
        <row r="1091">
          <cell r="A1091">
            <v>3613</v>
          </cell>
          <cell r="B1091">
            <v>36685</v>
          </cell>
          <cell r="C1091" t="str">
            <v>9101-040</v>
          </cell>
          <cell r="D1091" t="str">
            <v>T P REGUL</v>
          </cell>
          <cell r="E1091" t="str">
            <v>F12</v>
          </cell>
          <cell r="G1091">
            <v>2</v>
          </cell>
          <cell r="H1091">
            <v>16</v>
          </cell>
          <cell r="I1091" t="str">
            <v>07</v>
          </cell>
          <cell r="J1091" t="str">
            <v>L</v>
          </cell>
          <cell r="K1091">
            <v>11.46</v>
          </cell>
          <cell r="L1091">
            <v>22.92</v>
          </cell>
        </row>
        <row r="1092">
          <cell r="A1092">
            <v>4</v>
          </cell>
          <cell r="B1092">
            <v>36741</v>
          </cell>
          <cell r="C1092" t="str">
            <v>9101-056A</v>
          </cell>
          <cell r="D1092" t="str">
            <v>FUEL LINE</v>
          </cell>
          <cell r="E1092" t="str">
            <v>F17</v>
          </cell>
          <cell r="G1092">
            <v>11</v>
          </cell>
          <cell r="H1092">
            <v>16</v>
          </cell>
          <cell r="I1092" t="str">
            <v>07</v>
          </cell>
          <cell r="J1092" t="str">
            <v>L</v>
          </cell>
          <cell r="K1092">
            <v>12</v>
          </cell>
          <cell r="L1092">
            <v>132</v>
          </cell>
        </row>
        <row r="1093">
          <cell r="A1093">
            <v>10</v>
          </cell>
          <cell r="B1093">
            <v>36749</v>
          </cell>
          <cell r="C1093" t="str">
            <v>9101-056A</v>
          </cell>
          <cell r="D1093" t="str">
            <v>FUEL LINE</v>
          </cell>
          <cell r="E1093" t="str">
            <v>F17</v>
          </cell>
          <cell r="G1093">
            <v>20</v>
          </cell>
          <cell r="H1093">
            <v>16</v>
          </cell>
          <cell r="I1093" t="str">
            <v>07</v>
          </cell>
          <cell r="J1093" t="str">
            <v>L</v>
          </cell>
          <cell r="K1093">
            <v>12</v>
          </cell>
          <cell r="L1093">
            <v>240</v>
          </cell>
        </row>
        <row r="1094">
          <cell r="A1094">
            <v>1689</v>
          </cell>
          <cell r="B1094">
            <v>36708</v>
          </cell>
          <cell r="C1094" t="str">
            <v>9101-056A</v>
          </cell>
          <cell r="D1094" t="str">
            <v>FUEL LINE</v>
          </cell>
          <cell r="E1094" t="str">
            <v>F17</v>
          </cell>
          <cell r="G1094">
            <v>4</v>
          </cell>
          <cell r="H1094">
            <v>16</v>
          </cell>
          <cell r="I1094" t="str">
            <v>07</v>
          </cell>
          <cell r="J1094" t="str">
            <v>L</v>
          </cell>
          <cell r="K1094">
            <v>12</v>
          </cell>
          <cell r="L1094">
            <v>48</v>
          </cell>
        </row>
        <row r="1095">
          <cell r="A1095">
            <v>2547</v>
          </cell>
          <cell r="B1095">
            <v>36544</v>
          </cell>
          <cell r="C1095" t="str">
            <v>9101-066</v>
          </cell>
          <cell r="D1095" t="str">
            <v>PLLA PIST</v>
          </cell>
          <cell r="E1095" t="str">
            <v>F12</v>
          </cell>
          <cell r="G1095">
            <v>25</v>
          </cell>
          <cell r="H1095">
            <v>16</v>
          </cell>
          <cell r="I1095" t="str">
            <v>07</v>
          </cell>
          <cell r="J1095" t="str">
            <v>L</v>
          </cell>
          <cell r="K1095">
            <v>25</v>
          </cell>
          <cell r="L1095">
            <v>625</v>
          </cell>
        </row>
        <row r="1096">
          <cell r="A1096">
            <v>3613</v>
          </cell>
          <cell r="B1096">
            <v>36685</v>
          </cell>
          <cell r="C1096" t="str">
            <v>9101-066</v>
          </cell>
          <cell r="D1096" t="str">
            <v>PLLA PIST</v>
          </cell>
          <cell r="E1096" t="str">
            <v>F12</v>
          </cell>
          <cell r="G1096">
            <v>3</v>
          </cell>
          <cell r="H1096">
            <v>16</v>
          </cell>
          <cell r="I1096" t="str">
            <v>07</v>
          </cell>
          <cell r="J1096" t="str">
            <v>L</v>
          </cell>
          <cell r="K1096">
            <v>25</v>
          </cell>
          <cell r="L1096">
            <v>75</v>
          </cell>
        </row>
        <row r="1097">
          <cell r="A1097">
            <v>3643</v>
          </cell>
          <cell r="B1097">
            <v>36725</v>
          </cell>
          <cell r="C1097" t="str">
            <v>9101-066</v>
          </cell>
          <cell r="D1097" t="str">
            <v>PLLA PIST</v>
          </cell>
          <cell r="E1097" t="str">
            <v>F12</v>
          </cell>
          <cell r="G1097">
            <v>2</v>
          </cell>
          <cell r="H1097">
            <v>16</v>
          </cell>
          <cell r="I1097" t="str">
            <v>07</v>
          </cell>
          <cell r="J1097" t="str">
            <v>L</v>
          </cell>
          <cell r="K1097">
            <v>25</v>
          </cell>
          <cell r="L1097">
            <v>50</v>
          </cell>
        </row>
        <row r="1098">
          <cell r="A1098">
            <v>3640</v>
          </cell>
          <cell r="B1098">
            <v>36722</v>
          </cell>
          <cell r="C1098" t="str">
            <v>9101-066L</v>
          </cell>
          <cell r="D1098" t="str">
            <v>LLA PISTO</v>
          </cell>
          <cell r="E1098" t="str">
            <v>F12</v>
          </cell>
          <cell r="G1098">
            <v>25</v>
          </cell>
          <cell r="H1098">
            <v>16</v>
          </cell>
          <cell r="I1098" t="str">
            <v>07</v>
          </cell>
          <cell r="J1098" t="str">
            <v>L</v>
          </cell>
          <cell r="K1098">
            <v>25</v>
          </cell>
          <cell r="L1098">
            <v>625</v>
          </cell>
        </row>
        <row r="1099">
          <cell r="A1099">
            <v>702</v>
          </cell>
          <cell r="B1099">
            <v>36756</v>
          </cell>
          <cell r="C1099" t="str">
            <v>9101-067</v>
          </cell>
          <cell r="D1099" t="str">
            <v>LLA SLEEV</v>
          </cell>
          <cell r="E1099" t="str">
            <v>F12</v>
          </cell>
          <cell r="G1099">
            <v>2</v>
          </cell>
          <cell r="H1099">
            <v>16</v>
          </cell>
          <cell r="I1099" t="str">
            <v>07</v>
          </cell>
          <cell r="J1099" t="str">
            <v>L</v>
          </cell>
          <cell r="K1099">
            <v>8</v>
          </cell>
          <cell r="L1099">
            <v>16</v>
          </cell>
        </row>
        <row r="1100">
          <cell r="A1100">
            <v>703</v>
          </cell>
          <cell r="B1100">
            <v>36756</v>
          </cell>
          <cell r="C1100" t="str">
            <v>9101-067</v>
          </cell>
          <cell r="D1100" t="str">
            <v>LLA SLEEV</v>
          </cell>
          <cell r="E1100" t="str">
            <v>F17</v>
          </cell>
          <cell r="G1100">
            <v>6</v>
          </cell>
          <cell r="H1100">
            <v>16</v>
          </cell>
          <cell r="I1100" t="str">
            <v>07</v>
          </cell>
          <cell r="J1100" t="str">
            <v>L</v>
          </cell>
          <cell r="K1100">
            <v>8</v>
          </cell>
          <cell r="L1100">
            <v>48</v>
          </cell>
        </row>
        <row r="1101">
          <cell r="A1101">
            <v>1650</v>
          </cell>
          <cell r="B1101">
            <v>36642</v>
          </cell>
          <cell r="C1101" t="str">
            <v>9101-067</v>
          </cell>
          <cell r="D1101" t="str">
            <v>LLA SLEEV</v>
          </cell>
          <cell r="E1101" t="str">
            <v>F12</v>
          </cell>
          <cell r="G1101">
            <v>4</v>
          </cell>
          <cell r="H1101">
            <v>16</v>
          </cell>
          <cell r="I1101" t="str">
            <v>07</v>
          </cell>
          <cell r="J1101" t="str">
            <v>L</v>
          </cell>
          <cell r="K1101">
            <v>8</v>
          </cell>
          <cell r="L1101">
            <v>32</v>
          </cell>
        </row>
        <row r="1102">
          <cell r="A1102">
            <v>2545</v>
          </cell>
          <cell r="B1102">
            <v>36544</v>
          </cell>
          <cell r="C1102" t="str">
            <v>9101-067</v>
          </cell>
          <cell r="D1102" t="str">
            <v>LLA SLEEV</v>
          </cell>
          <cell r="E1102" t="str">
            <v>F12</v>
          </cell>
          <cell r="G1102">
            <v>115</v>
          </cell>
          <cell r="H1102">
            <v>16</v>
          </cell>
          <cell r="I1102" t="str">
            <v>07</v>
          </cell>
          <cell r="J1102" t="str">
            <v>L</v>
          </cell>
          <cell r="K1102">
            <v>8</v>
          </cell>
          <cell r="L1102">
            <v>920</v>
          </cell>
        </row>
        <row r="1103">
          <cell r="A1103">
            <v>3607</v>
          </cell>
          <cell r="B1103">
            <v>36684</v>
          </cell>
          <cell r="C1103" t="str">
            <v>9101-067</v>
          </cell>
          <cell r="D1103" t="str">
            <v>LLA SLEEV</v>
          </cell>
          <cell r="E1103" t="str">
            <v>F12</v>
          </cell>
          <cell r="G1103">
            <v>40</v>
          </cell>
          <cell r="H1103">
            <v>16</v>
          </cell>
          <cell r="I1103" t="str">
            <v>07</v>
          </cell>
          <cell r="J1103" t="str">
            <v>L</v>
          </cell>
          <cell r="K1103">
            <v>8</v>
          </cell>
          <cell r="L1103">
            <v>320</v>
          </cell>
        </row>
        <row r="1104">
          <cell r="A1104">
            <v>3608</v>
          </cell>
          <cell r="B1104">
            <v>36684</v>
          </cell>
          <cell r="C1104" t="str">
            <v>9101-067</v>
          </cell>
          <cell r="D1104" t="str">
            <v>LLA SLEEV</v>
          </cell>
          <cell r="E1104" t="str">
            <v>F12</v>
          </cell>
          <cell r="G1104">
            <v>140</v>
          </cell>
          <cell r="H1104">
            <v>16</v>
          </cell>
          <cell r="I1104" t="str">
            <v>07</v>
          </cell>
          <cell r="J1104" t="str">
            <v>L</v>
          </cell>
          <cell r="K1104">
            <v>8</v>
          </cell>
          <cell r="L1104">
            <v>1120</v>
          </cell>
        </row>
        <row r="1105">
          <cell r="A1105">
            <v>3608</v>
          </cell>
          <cell r="B1105">
            <v>36684</v>
          </cell>
          <cell r="C1105" t="str">
            <v>9101-067</v>
          </cell>
          <cell r="D1105" t="str">
            <v>LLA SLEEV</v>
          </cell>
          <cell r="E1105" t="str">
            <v>F12</v>
          </cell>
          <cell r="G1105">
            <v>10</v>
          </cell>
          <cell r="H1105">
            <v>16</v>
          </cell>
          <cell r="I1105" t="str">
            <v>07</v>
          </cell>
          <cell r="J1105" t="str">
            <v>L</v>
          </cell>
          <cell r="K1105">
            <v>8</v>
          </cell>
          <cell r="L1105">
            <v>80</v>
          </cell>
        </row>
        <row r="1106">
          <cell r="A1106">
            <v>3612</v>
          </cell>
          <cell r="B1106">
            <v>36685</v>
          </cell>
          <cell r="C1106" t="str">
            <v>9101-067</v>
          </cell>
          <cell r="D1106" t="str">
            <v>LLA SLEEV</v>
          </cell>
          <cell r="E1106" t="str">
            <v>F12</v>
          </cell>
          <cell r="G1106">
            <v>1</v>
          </cell>
          <cell r="H1106">
            <v>16</v>
          </cell>
          <cell r="I1106" t="str">
            <v>07</v>
          </cell>
          <cell r="J1106" t="str">
            <v>L</v>
          </cell>
          <cell r="K1106">
            <v>8</v>
          </cell>
          <cell r="L1106">
            <v>8</v>
          </cell>
        </row>
        <row r="1107">
          <cell r="A1107">
            <v>3613</v>
          </cell>
          <cell r="B1107">
            <v>36685</v>
          </cell>
          <cell r="C1107" t="str">
            <v>9101-067</v>
          </cell>
          <cell r="D1107" t="str">
            <v>LLA SLEEV</v>
          </cell>
          <cell r="E1107" t="str">
            <v>F12</v>
          </cell>
          <cell r="G1107">
            <v>1</v>
          </cell>
          <cell r="H1107">
            <v>16</v>
          </cell>
          <cell r="I1107" t="str">
            <v>07</v>
          </cell>
          <cell r="J1107" t="str">
            <v>L</v>
          </cell>
          <cell r="K1107">
            <v>8</v>
          </cell>
          <cell r="L1107">
            <v>8</v>
          </cell>
        </row>
        <row r="1108">
          <cell r="A1108">
            <v>3640</v>
          </cell>
          <cell r="B1108">
            <v>36722</v>
          </cell>
          <cell r="C1108" t="str">
            <v>9101-067</v>
          </cell>
          <cell r="D1108" t="str">
            <v>LLA SLEEV</v>
          </cell>
          <cell r="E1108" t="str">
            <v>F12</v>
          </cell>
          <cell r="G1108">
            <v>14</v>
          </cell>
          <cell r="H1108">
            <v>16</v>
          </cell>
          <cell r="I1108" t="str">
            <v>07</v>
          </cell>
          <cell r="J1108" t="str">
            <v>L</v>
          </cell>
          <cell r="K1108">
            <v>8</v>
          </cell>
          <cell r="L1108">
            <v>112</v>
          </cell>
        </row>
        <row r="1109">
          <cell r="A1109">
            <v>3643</v>
          </cell>
          <cell r="B1109">
            <v>36725</v>
          </cell>
          <cell r="C1109" t="str">
            <v>9101-067</v>
          </cell>
          <cell r="D1109" t="str">
            <v>LLA SLEEV</v>
          </cell>
          <cell r="E1109" t="str">
            <v>F12</v>
          </cell>
          <cell r="G1109">
            <v>4</v>
          </cell>
          <cell r="H1109">
            <v>16</v>
          </cell>
          <cell r="I1109" t="str">
            <v>07</v>
          </cell>
          <cell r="J1109" t="str">
            <v>L</v>
          </cell>
          <cell r="K1109">
            <v>8</v>
          </cell>
          <cell r="L1109">
            <v>32</v>
          </cell>
        </row>
        <row r="1110">
          <cell r="A1110">
            <v>3646</v>
          </cell>
          <cell r="B1110">
            <v>36732</v>
          </cell>
          <cell r="C1110" t="str">
            <v>9101-067</v>
          </cell>
          <cell r="D1110" t="str">
            <v>LLA SLEEV</v>
          </cell>
          <cell r="E1110" t="str">
            <v>F12</v>
          </cell>
          <cell r="G1110">
            <v>20</v>
          </cell>
          <cell r="H1110">
            <v>16</v>
          </cell>
          <cell r="I1110" t="str">
            <v>07</v>
          </cell>
          <cell r="J1110" t="str">
            <v>L</v>
          </cell>
          <cell r="K1110">
            <v>8</v>
          </cell>
          <cell r="L1110">
            <v>160</v>
          </cell>
        </row>
        <row r="1111">
          <cell r="A1111">
            <v>3647</v>
          </cell>
          <cell r="B1111">
            <v>36738</v>
          </cell>
          <cell r="C1111" t="str">
            <v>9101-067</v>
          </cell>
          <cell r="D1111" t="str">
            <v>LLA SLEEV</v>
          </cell>
          <cell r="E1111" t="str">
            <v>F12</v>
          </cell>
          <cell r="G1111">
            <v>14</v>
          </cell>
          <cell r="H1111">
            <v>16</v>
          </cell>
          <cell r="I1111" t="str">
            <v>07</v>
          </cell>
          <cell r="J1111" t="str">
            <v>L</v>
          </cell>
          <cell r="K1111">
            <v>8</v>
          </cell>
          <cell r="L1111">
            <v>112</v>
          </cell>
        </row>
        <row r="1112">
          <cell r="A1112">
            <v>3631</v>
          </cell>
          <cell r="B1112">
            <v>36711</v>
          </cell>
          <cell r="C1112" t="str">
            <v>9101-082B</v>
          </cell>
          <cell r="D1112" t="str">
            <v>VALVE BOD</v>
          </cell>
          <cell r="E1112" t="str">
            <v>F12</v>
          </cell>
          <cell r="G1112">
            <v>2</v>
          </cell>
          <cell r="H1112">
            <v>16</v>
          </cell>
          <cell r="I1112" t="str">
            <v>07</v>
          </cell>
          <cell r="J1112" t="str">
            <v>L</v>
          </cell>
          <cell r="K1112">
            <v>57.36</v>
          </cell>
          <cell r="L1112">
            <v>114.72</v>
          </cell>
        </row>
        <row r="1113">
          <cell r="A1113">
            <v>702</v>
          </cell>
          <cell r="B1113">
            <v>36756</v>
          </cell>
          <cell r="C1113" t="str">
            <v>9101-116</v>
          </cell>
          <cell r="D1113" t="str">
            <v>ADV. SLEE</v>
          </cell>
          <cell r="E1113" t="str">
            <v>F12</v>
          </cell>
          <cell r="G1113">
            <v>7</v>
          </cell>
          <cell r="H1113">
            <v>16</v>
          </cell>
          <cell r="I1113" t="str">
            <v>07</v>
          </cell>
          <cell r="J1113" t="str">
            <v>L</v>
          </cell>
          <cell r="K1113">
            <v>9</v>
          </cell>
          <cell r="L1113">
            <v>63</v>
          </cell>
        </row>
        <row r="1114">
          <cell r="A1114">
            <v>1649</v>
          </cell>
          <cell r="B1114">
            <v>36642</v>
          </cell>
          <cell r="C1114" t="str">
            <v>9101-116</v>
          </cell>
          <cell r="D1114" t="str">
            <v>ADV. SLEE</v>
          </cell>
          <cell r="E1114" t="str">
            <v>F12</v>
          </cell>
          <cell r="G1114">
            <v>4</v>
          </cell>
          <cell r="H1114">
            <v>16</v>
          </cell>
          <cell r="I1114" t="str">
            <v>07</v>
          </cell>
          <cell r="J1114" t="str">
            <v>L</v>
          </cell>
          <cell r="K1114">
            <v>9</v>
          </cell>
          <cell r="L1114">
            <v>36</v>
          </cell>
        </row>
        <row r="1115">
          <cell r="A1115">
            <v>2545</v>
          </cell>
          <cell r="B1115">
            <v>36544</v>
          </cell>
          <cell r="C1115" t="str">
            <v>9101-116</v>
          </cell>
          <cell r="D1115" t="str">
            <v>ADV. SLEE</v>
          </cell>
          <cell r="E1115" t="str">
            <v>F12</v>
          </cell>
          <cell r="G1115">
            <v>110</v>
          </cell>
          <cell r="H1115">
            <v>16</v>
          </cell>
          <cell r="I1115" t="str">
            <v>07</v>
          </cell>
          <cell r="J1115" t="str">
            <v>L</v>
          </cell>
          <cell r="K1115">
            <v>9</v>
          </cell>
          <cell r="L1115">
            <v>990</v>
          </cell>
        </row>
        <row r="1116">
          <cell r="A1116">
            <v>2547</v>
          </cell>
          <cell r="B1116">
            <v>36544</v>
          </cell>
          <cell r="C1116" t="str">
            <v>9101-116</v>
          </cell>
          <cell r="D1116" t="str">
            <v>ADV. SLEE</v>
          </cell>
          <cell r="E1116" t="str">
            <v>F12</v>
          </cell>
          <cell r="G1116">
            <v>7</v>
          </cell>
          <cell r="H1116">
            <v>16</v>
          </cell>
          <cell r="I1116" t="str">
            <v>07</v>
          </cell>
          <cell r="J1116" t="str">
            <v>L</v>
          </cell>
          <cell r="K1116">
            <v>9</v>
          </cell>
          <cell r="L1116">
            <v>63</v>
          </cell>
        </row>
        <row r="1117">
          <cell r="A1117">
            <v>3608</v>
          </cell>
          <cell r="B1117">
            <v>36684</v>
          </cell>
          <cell r="C1117" t="str">
            <v>9101-116</v>
          </cell>
          <cell r="D1117" t="str">
            <v>ADV. SLEE</v>
          </cell>
          <cell r="E1117" t="str">
            <v>F12</v>
          </cell>
          <cell r="G1117">
            <v>2</v>
          </cell>
          <cell r="H1117">
            <v>16</v>
          </cell>
          <cell r="I1117" t="str">
            <v>07</v>
          </cell>
          <cell r="J1117" t="str">
            <v>L</v>
          </cell>
          <cell r="K1117">
            <v>9</v>
          </cell>
          <cell r="L1117">
            <v>18</v>
          </cell>
        </row>
        <row r="1118">
          <cell r="A1118">
            <v>3608</v>
          </cell>
          <cell r="B1118">
            <v>36684</v>
          </cell>
          <cell r="C1118" t="str">
            <v>9101-116</v>
          </cell>
          <cell r="D1118" t="str">
            <v>ADV. SLEE</v>
          </cell>
          <cell r="E1118" t="str">
            <v>F12</v>
          </cell>
          <cell r="G1118">
            <v>50</v>
          </cell>
          <cell r="H1118">
            <v>16</v>
          </cell>
          <cell r="I1118" t="str">
            <v>07</v>
          </cell>
          <cell r="J1118" t="str">
            <v>L</v>
          </cell>
          <cell r="K1118">
            <v>9</v>
          </cell>
          <cell r="L1118">
            <v>450</v>
          </cell>
        </row>
        <row r="1119">
          <cell r="A1119">
            <v>3608</v>
          </cell>
          <cell r="B1119">
            <v>36684</v>
          </cell>
          <cell r="C1119" t="str">
            <v>9101-116</v>
          </cell>
          <cell r="D1119" t="str">
            <v>ADV. SLEE</v>
          </cell>
          <cell r="E1119" t="str">
            <v>F12</v>
          </cell>
          <cell r="G1119">
            <v>50</v>
          </cell>
          <cell r="H1119">
            <v>16</v>
          </cell>
          <cell r="I1119" t="str">
            <v>07</v>
          </cell>
          <cell r="J1119" t="str">
            <v>L</v>
          </cell>
          <cell r="K1119">
            <v>9</v>
          </cell>
          <cell r="L1119">
            <v>450</v>
          </cell>
        </row>
        <row r="1120">
          <cell r="A1120">
            <v>3613</v>
          </cell>
          <cell r="B1120">
            <v>36685</v>
          </cell>
          <cell r="C1120" t="str">
            <v>9101-116</v>
          </cell>
          <cell r="D1120" t="str">
            <v>ADV. SLEE</v>
          </cell>
          <cell r="E1120" t="str">
            <v>F12</v>
          </cell>
          <cell r="G1120">
            <v>4</v>
          </cell>
          <cell r="H1120">
            <v>16</v>
          </cell>
          <cell r="I1120" t="str">
            <v>07</v>
          </cell>
          <cell r="J1120" t="str">
            <v>L</v>
          </cell>
          <cell r="K1120">
            <v>9</v>
          </cell>
          <cell r="L1120">
            <v>36</v>
          </cell>
        </row>
        <row r="1121">
          <cell r="A1121">
            <v>3630</v>
          </cell>
          <cell r="B1121">
            <v>36711</v>
          </cell>
          <cell r="C1121" t="str">
            <v>9101-116</v>
          </cell>
          <cell r="D1121" t="str">
            <v>ADV. SLEE</v>
          </cell>
          <cell r="E1121" t="str">
            <v>F12</v>
          </cell>
          <cell r="G1121">
            <v>8</v>
          </cell>
          <cell r="H1121">
            <v>16</v>
          </cell>
          <cell r="I1121" t="str">
            <v>07</v>
          </cell>
          <cell r="J1121" t="str">
            <v>L</v>
          </cell>
          <cell r="K1121">
            <v>9</v>
          </cell>
          <cell r="L1121">
            <v>72</v>
          </cell>
        </row>
        <row r="1122">
          <cell r="A1122">
            <v>3638</v>
          </cell>
          <cell r="B1122">
            <v>36722</v>
          </cell>
          <cell r="C1122" t="str">
            <v>9101-116</v>
          </cell>
          <cell r="D1122" t="str">
            <v>ADV. SLEE</v>
          </cell>
          <cell r="E1122" t="str">
            <v>F12</v>
          </cell>
          <cell r="G1122">
            <v>42</v>
          </cell>
          <cell r="H1122">
            <v>16</v>
          </cell>
          <cell r="I1122" t="str">
            <v>07</v>
          </cell>
          <cell r="J1122" t="str">
            <v>L</v>
          </cell>
          <cell r="K1122">
            <v>9</v>
          </cell>
          <cell r="L1122">
            <v>378</v>
          </cell>
        </row>
        <row r="1123">
          <cell r="A1123">
            <v>3643</v>
          </cell>
          <cell r="B1123">
            <v>36725</v>
          </cell>
          <cell r="C1123" t="str">
            <v>9101-116</v>
          </cell>
          <cell r="D1123" t="str">
            <v>ADV. SLEE</v>
          </cell>
          <cell r="E1123" t="str">
            <v>F12</v>
          </cell>
          <cell r="G1123">
            <v>8</v>
          </cell>
          <cell r="H1123">
            <v>16</v>
          </cell>
          <cell r="I1123" t="str">
            <v>07</v>
          </cell>
          <cell r="J1123" t="str">
            <v>L</v>
          </cell>
          <cell r="K1123">
            <v>9</v>
          </cell>
          <cell r="L1123">
            <v>72</v>
          </cell>
        </row>
        <row r="1124">
          <cell r="A1124">
            <v>3646</v>
          </cell>
          <cell r="B1124">
            <v>36732</v>
          </cell>
          <cell r="C1124" t="str">
            <v>9101-116</v>
          </cell>
          <cell r="D1124" t="str">
            <v>ADV. SLEE</v>
          </cell>
          <cell r="E1124" t="str">
            <v>F12</v>
          </cell>
          <cell r="G1124">
            <v>10</v>
          </cell>
          <cell r="H1124">
            <v>16</v>
          </cell>
          <cell r="I1124" t="str">
            <v>07</v>
          </cell>
          <cell r="J1124" t="str">
            <v>L</v>
          </cell>
          <cell r="K1124">
            <v>9</v>
          </cell>
          <cell r="L1124">
            <v>90</v>
          </cell>
        </row>
        <row r="1125">
          <cell r="A1125">
            <v>3647</v>
          </cell>
          <cell r="B1125">
            <v>36738</v>
          </cell>
          <cell r="C1125" t="str">
            <v>9101-116</v>
          </cell>
          <cell r="D1125" t="str">
            <v>ADV. SLEE</v>
          </cell>
          <cell r="E1125" t="str">
            <v>F12</v>
          </cell>
          <cell r="G1125">
            <v>37</v>
          </cell>
          <cell r="H1125">
            <v>16</v>
          </cell>
          <cell r="I1125" t="str">
            <v>07</v>
          </cell>
          <cell r="J1125" t="str">
            <v>L</v>
          </cell>
          <cell r="K1125">
            <v>9</v>
          </cell>
          <cell r="L1125">
            <v>333</v>
          </cell>
        </row>
        <row r="1126">
          <cell r="A1126">
            <v>1657</v>
          </cell>
          <cell r="B1126">
            <v>36649</v>
          </cell>
          <cell r="C1126" t="str">
            <v>9101-238</v>
          </cell>
          <cell r="D1126" t="str">
            <v>ADVANCE P</v>
          </cell>
          <cell r="E1126" t="str">
            <v>F12</v>
          </cell>
          <cell r="G1126">
            <v>1</v>
          </cell>
          <cell r="H1126">
            <v>16</v>
          </cell>
          <cell r="I1126" t="str">
            <v>07</v>
          </cell>
          <cell r="J1126" t="str">
            <v>L</v>
          </cell>
          <cell r="K1126">
            <v>26</v>
          </cell>
          <cell r="L1126">
            <v>26</v>
          </cell>
        </row>
        <row r="1127">
          <cell r="A1127">
            <v>1657</v>
          </cell>
          <cell r="B1127">
            <v>36649</v>
          </cell>
          <cell r="C1127" t="str">
            <v>9101-238</v>
          </cell>
          <cell r="D1127" t="str">
            <v>ADVANCE P</v>
          </cell>
          <cell r="E1127" t="str">
            <v>F12</v>
          </cell>
          <cell r="G1127">
            <v>8</v>
          </cell>
          <cell r="H1127">
            <v>16</v>
          </cell>
          <cell r="I1127" t="str">
            <v>07</v>
          </cell>
          <cell r="J1127" t="str">
            <v>L</v>
          </cell>
          <cell r="K1127">
            <v>26</v>
          </cell>
          <cell r="L1127">
            <v>208</v>
          </cell>
        </row>
        <row r="1128">
          <cell r="A1128">
            <v>3613</v>
          </cell>
          <cell r="B1128">
            <v>36685</v>
          </cell>
          <cell r="C1128" t="str">
            <v>9101-238</v>
          </cell>
          <cell r="D1128" t="str">
            <v>ADVANCE P</v>
          </cell>
          <cell r="E1128" t="str">
            <v>F12</v>
          </cell>
          <cell r="G1128">
            <v>3</v>
          </cell>
          <cell r="H1128">
            <v>16</v>
          </cell>
          <cell r="I1128" t="str">
            <v>07</v>
          </cell>
          <cell r="J1128" t="str">
            <v>L</v>
          </cell>
          <cell r="K1128">
            <v>26</v>
          </cell>
          <cell r="L1128">
            <v>78</v>
          </cell>
        </row>
        <row r="1129">
          <cell r="A1129">
            <v>3643</v>
          </cell>
          <cell r="B1129">
            <v>36725</v>
          </cell>
          <cell r="C1129" t="str">
            <v>9101-238</v>
          </cell>
          <cell r="D1129" t="str">
            <v>ADVANCE P</v>
          </cell>
          <cell r="E1129" t="str">
            <v>F12</v>
          </cell>
          <cell r="G1129">
            <v>2</v>
          </cell>
          <cell r="H1129">
            <v>16</v>
          </cell>
          <cell r="I1129" t="str">
            <v>07</v>
          </cell>
          <cell r="J1129" t="str">
            <v>L</v>
          </cell>
          <cell r="K1129">
            <v>26</v>
          </cell>
          <cell r="L1129">
            <v>52</v>
          </cell>
        </row>
        <row r="1130">
          <cell r="A1130">
            <v>3646</v>
          </cell>
          <cell r="B1130">
            <v>36732</v>
          </cell>
          <cell r="C1130" t="str">
            <v>9101-238</v>
          </cell>
          <cell r="D1130" t="str">
            <v>ADVANCE P</v>
          </cell>
          <cell r="E1130" t="str">
            <v>F12</v>
          </cell>
          <cell r="G1130">
            <v>8</v>
          </cell>
          <cell r="H1130">
            <v>16</v>
          </cell>
          <cell r="I1130" t="str">
            <v>07</v>
          </cell>
          <cell r="J1130" t="str">
            <v>L</v>
          </cell>
          <cell r="K1130">
            <v>26</v>
          </cell>
          <cell r="L1130">
            <v>208</v>
          </cell>
        </row>
        <row r="1131">
          <cell r="A1131">
            <v>1649</v>
          </cell>
          <cell r="B1131">
            <v>36642</v>
          </cell>
          <cell r="C1131" t="str">
            <v>9101-238E</v>
          </cell>
          <cell r="D1131" t="str">
            <v>AA PISTON</v>
          </cell>
          <cell r="E1131" t="str">
            <v>F12</v>
          </cell>
          <cell r="G1131">
            <v>5</v>
          </cell>
          <cell r="H1131">
            <v>16</v>
          </cell>
          <cell r="I1131" t="str">
            <v>07</v>
          </cell>
          <cell r="J1131" t="str">
            <v>L</v>
          </cell>
          <cell r="K1131">
            <v>26</v>
          </cell>
          <cell r="L1131">
            <v>130</v>
          </cell>
        </row>
        <row r="1132">
          <cell r="A1132">
            <v>3612</v>
          </cell>
          <cell r="B1132">
            <v>36685</v>
          </cell>
          <cell r="C1132" t="str">
            <v>9101-238E</v>
          </cell>
          <cell r="D1132" t="str">
            <v>AA PISTON</v>
          </cell>
          <cell r="E1132" t="str">
            <v>F12</v>
          </cell>
          <cell r="G1132">
            <v>1</v>
          </cell>
          <cell r="H1132">
            <v>16</v>
          </cell>
          <cell r="I1132" t="str">
            <v>07</v>
          </cell>
          <cell r="J1132" t="str">
            <v>L</v>
          </cell>
          <cell r="K1132">
            <v>26</v>
          </cell>
          <cell r="L1132">
            <v>26</v>
          </cell>
        </row>
        <row r="1133">
          <cell r="A1133">
            <v>3640</v>
          </cell>
          <cell r="B1133">
            <v>36722</v>
          </cell>
          <cell r="C1133" t="str">
            <v>9101-238E</v>
          </cell>
          <cell r="D1133" t="str">
            <v>AA PISTON</v>
          </cell>
          <cell r="E1133" t="str">
            <v>F12</v>
          </cell>
          <cell r="G1133">
            <v>37</v>
          </cell>
          <cell r="H1133">
            <v>16</v>
          </cell>
          <cell r="I1133" t="str">
            <v>07</v>
          </cell>
          <cell r="J1133" t="str">
            <v>L</v>
          </cell>
          <cell r="K1133">
            <v>26</v>
          </cell>
          <cell r="L1133">
            <v>962</v>
          </cell>
        </row>
        <row r="1134">
          <cell r="A1134">
            <v>10</v>
          </cell>
          <cell r="B1134">
            <v>36749</v>
          </cell>
          <cell r="C1134" t="str">
            <v>9101-244B</v>
          </cell>
          <cell r="D1134" t="str">
            <v>EXCESS FU</v>
          </cell>
          <cell r="E1134" t="str">
            <v>F17</v>
          </cell>
          <cell r="G1134">
            <v>1</v>
          </cell>
          <cell r="H1134">
            <v>16</v>
          </cell>
          <cell r="I1134" t="str">
            <v>07</v>
          </cell>
          <cell r="J1134" t="str">
            <v>L</v>
          </cell>
          <cell r="K1134">
            <v>3.75</v>
          </cell>
          <cell r="L1134">
            <v>3.75</v>
          </cell>
        </row>
        <row r="1135">
          <cell r="A1135">
            <v>15</v>
          </cell>
          <cell r="B1135">
            <v>36756</v>
          </cell>
          <cell r="C1135" t="str">
            <v>9101-244B</v>
          </cell>
          <cell r="D1135" t="str">
            <v>EXCESS FU</v>
          </cell>
          <cell r="E1135" t="str">
            <v>F17</v>
          </cell>
          <cell r="G1135">
            <v>57</v>
          </cell>
          <cell r="H1135">
            <v>16</v>
          </cell>
          <cell r="I1135" t="str">
            <v>07</v>
          </cell>
          <cell r="J1135" t="str">
            <v>L</v>
          </cell>
          <cell r="K1135">
            <v>3.75</v>
          </cell>
          <cell r="L1135">
            <v>213.75</v>
          </cell>
        </row>
        <row r="1136">
          <cell r="A1136">
            <v>27</v>
          </cell>
          <cell r="B1136">
            <v>36762</v>
          </cell>
          <cell r="C1136" t="str">
            <v>9101-244B</v>
          </cell>
          <cell r="D1136" t="str">
            <v>EXCESS FU</v>
          </cell>
          <cell r="E1136" t="str">
            <v>F17</v>
          </cell>
          <cell r="G1136">
            <v>2</v>
          </cell>
          <cell r="H1136">
            <v>16</v>
          </cell>
          <cell r="I1136" t="str">
            <v>07</v>
          </cell>
          <cell r="J1136" t="str">
            <v>L</v>
          </cell>
          <cell r="K1136">
            <v>3.75</v>
          </cell>
          <cell r="L1136">
            <v>7.5</v>
          </cell>
        </row>
        <row r="1137">
          <cell r="A1137">
            <v>703</v>
          </cell>
          <cell r="B1137">
            <v>36756</v>
          </cell>
          <cell r="C1137" t="str">
            <v>9101-244B</v>
          </cell>
          <cell r="D1137" t="str">
            <v>EXCESS FU</v>
          </cell>
          <cell r="E1137" t="str">
            <v>F17</v>
          </cell>
          <cell r="G1137">
            <v>4</v>
          </cell>
          <cell r="H1137">
            <v>16</v>
          </cell>
          <cell r="I1137" t="str">
            <v>07</v>
          </cell>
          <cell r="J1137" t="str">
            <v>L</v>
          </cell>
          <cell r="K1137">
            <v>3.75</v>
          </cell>
          <cell r="L1137">
            <v>15</v>
          </cell>
        </row>
        <row r="1138">
          <cell r="A1138">
            <v>1674</v>
          </cell>
          <cell r="B1138">
            <v>36677</v>
          </cell>
          <cell r="C1138" t="str">
            <v>9101-244B</v>
          </cell>
          <cell r="D1138" t="str">
            <v>EXCESS FU</v>
          </cell>
          <cell r="E1138" t="str">
            <v>F17</v>
          </cell>
          <cell r="G1138">
            <v>12</v>
          </cell>
          <cell r="H1138">
            <v>16</v>
          </cell>
          <cell r="I1138" t="str">
            <v>07</v>
          </cell>
          <cell r="J1138" t="str">
            <v>I</v>
          </cell>
          <cell r="K1138">
            <v>3.75</v>
          </cell>
          <cell r="L1138">
            <v>45</v>
          </cell>
        </row>
        <row r="1139">
          <cell r="A1139">
            <v>1676</v>
          </cell>
          <cell r="B1139">
            <v>36677</v>
          </cell>
          <cell r="C1139" t="str">
            <v>9101-244B</v>
          </cell>
          <cell r="D1139" t="str">
            <v>EXCESS FU</v>
          </cell>
          <cell r="E1139" t="str">
            <v>F17</v>
          </cell>
          <cell r="G1139">
            <v>3</v>
          </cell>
          <cell r="H1139">
            <v>16</v>
          </cell>
          <cell r="I1139" t="str">
            <v>07</v>
          </cell>
          <cell r="J1139" t="str">
            <v>L</v>
          </cell>
          <cell r="K1139">
            <v>3.75</v>
          </cell>
          <cell r="L1139">
            <v>11.25</v>
          </cell>
        </row>
        <row r="1140">
          <cell r="A1140">
            <v>1690</v>
          </cell>
          <cell r="B1140">
            <v>36708</v>
          </cell>
          <cell r="C1140" t="str">
            <v>9101-244B</v>
          </cell>
          <cell r="D1140" t="str">
            <v>EXCESS FU</v>
          </cell>
          <cell r="E1140" t="str">
            <v>F17</v>
          </cell>
          <cell r="G1140">
            <v>4</v>
          </cell>
          <cell r="H1140">
            <v>16</v>
          </cell>
          <cell r="I1140" t="str">
            <v>07</v>
          </cell>
          <cell r="J1140" t="str">
            <v>L</v>
          </cell>
          <cell r="K1140">
            <v>3.75</v>
          </cell>
          <cell r="L1140">
            <v>15</v>
          </cell>
        </row>
        <row r="1141">
          <cell r="A1141">
            <v>1691</v>
          </cell>
          <cell r="B1141">
            <v>36708</v>
          </cell>
          <cell r="C1141" t="str">
            <v>9101-244B</v>
          </cell>
          <cell r="D1141" t="str">
            <v>EXCESS FU</v>
          </cell>
          <cell r="E1141" t="str">
            <v>F17</v>
          </cell>
          <cell r="G1141">
            <v>180</v>
          </cell>
          <cell r="H1141">
            <v>16</v>
          </cell>
          <cell r="I1141" t="str">
            <v>07</v>
          </cell>
          <cell r="J1141" t="str">
            <v>L</v>
          </cell>
          <cell r="K1141">
            <v>3.75</v>
          </cell>
          <cell r="L1141">
            <v>675</v>
          </cell>
        </row>
        <row r="1142">
          <cell r="A1142">
            <v>3608</v>
          </cell>
          <cell r="B1142">
            <v>36684</v>
          </cell>
          <cell r="C1142" t="str">
            <v>9101-244B</v>
          </cell>
          <cell r="D1142" t="str">
            <v>EXCESS FU</v>
          </cell>
          <cell r="E1142" t="str">
            <v>F12</v>
          </cell>
          <cell r="G1142">
            <v>4</v>
          </cell>
          <cell r="H1142">
            <v>16</v>
          </cell>
          <cell r="I1142" t="str">
            <v>07</v>
          </cell>
          <cell r="J1142" t="str">
            <v>L</v>
          </cell>
          <cell r="K1142">
            <v>3.75</v>
          </cell>
          <cell r="L1142">
            <v>15</v>
          </cell>
        </row>
        <row r="1143">
          <cell r="A1143">
            <v>3612</v>
          </cell>
          <cell r="B1143">
            <v>36685</v>
          </cell>
          <cell r="C1143" t="str">
            <v>9101-244B</v>
          </cell>
          <cell r="D1143" t="str">
            <v>EXCESS FU</v>
          </cell>
          <cell r="E1143" t="str">
            <v>F12</v>
          </cell>
          <cell r="G1143">
            <v>2</v>
          </cell>
          <cell r="H1143">
            <v>16</v>
          </cell>
          <cell r="I1143" t="str">
            <v>07</v>
          </cell>
          <cell r="J1143" t="str">
            <v>L</v>
          </cell>
          <cell r="K1143">
            <v>3.75</v>
          </cell>
          <cell r="L1143">
            <v>7.5</v>
          </cell>
        </row>
        <row r="1144">
          <cell r="A1144">
            <v>3613</v>
          </cell>
          <cell r="B1144">
            <v>36685</v>
          </cell>
          <cell r="C1144" t="str">
            <v>9101-244B</v>
          </cell>
          <cell r="D1144" t="str">
            <v>EXCESS FU</v>
          </cell>
          <cell r="E1144" t="str">
            <v>F12</v>
          </cell>
          <cell r="G1144">
            <v>21</v>
          </cell>
          <cell r="H1144">
            <v>16</v>
          </cell>
          <cell r="I1144" t="str">
            <v>07</v>
          </cell>
          <cell r="J1144" t="str">
            <v>L</v>
          </cell>
          <cell r="K1144">
            <v>3.75</v>
          </cell>
          <cell r="L1144">
            <v>78.75</v>
          </cell>
        </row>
        <row r="1145">
          <cell r="A1145">
            <v>3630</v>
          </cell>
          <cell r="B1145">
            <v>36711</v>
          </cell>
          <cell r="C1145" t="str">
            <v>9101-244B</v>
          </cell>
          <cell r="D1145" t="str">
            <v>EXCESS FU</v>
          </cell>
          <cell r="E1145" t="str">
            <v>F12</v>
          </cell>
          <cell r="G1145">
            <v>43</v>
          </cell>
          <cell r="H1145">
            <v>16</v>
          </cell>
          <cell r="I1145" t="str">
            <v>07</v>
          </cell>
          <cell r="J1145" t="str">
            <v>L</v>
          </cell>
          <cell r="K1145">
            <v>3.75</v>
          </cell>
          <cell r="L1145">
            <v>161.25</v>
          </cell>
        </row>
        <row r="1146">
          <cell r="A1146">
            <v>3637</v>
          </cell>
          <cell r="B1146">
            <v>36718</v>
          </cell>
          <cell r="C1146" t="str">
            <v>9101-244B</v>
          </cell>
          <cell r="D1146" t="str">
            <v>EXCESS FU</v>
          </cell>
          <cell r="E1146" t="str">
            <v>F17</v>
          </cell>
          <cell r="G1146">
            <v>72</v>
          </cell>
          <cell r="H1146">
            <v>16</v>
          </cell>
          <cell r="I1146" t="str">
            <v>07</v>
          </cell>
          <cell r="J1146" t="str">
            <v>L</v>
          </cell>
          <cell r="K1146">
            <v>3.75</v>
          </cell>
          <cell r="L1146">
            <v>270</v>
          </cell>
        </row>
        <row r="1147">
          <cell r="A1147">
            <v>3705</v>
          </cell>
          <cell r="B1147">
            <v>36726</v>
          </cell>
          <cell r="C1147" t="str">
            <v>9101-244B</v>
          </cell>
          <cell r="D1147" t="str">
            <v>EXCESS FU</v>
          </cell>
          <cell r="E1147" t="str">
            <v>F17</v>
          </cell>
          <cell r="G1147">
            <v>13</v>
          </cell>
          <cell r="H1147">
            <v>16</v>
          </cell>
          <cell r="I1147" t="str">
            <v>07</v>
          </cell>
          <cell r="J1147" t="str">
            <v>L</v>
          </cell>
          <cell r="K1147">
            <v>3.75</v>
          </cell>
          <cell r="L1147">
            <v>48.75</v>
          </cell>
        </row>
        <row r="1148">
          <cell r="A1148">
            <v>31</v>
          </cell>
          <cell r="B1148">
            <v>36769</v>
          </cell>
          <cell r="C1148" t="str">
            <v>9101-248</v>
          </cell>
          <cell r="D1148" t="str">
            <v>SLEEVE</v>
          </cell>
          <cell r="E1148" t="str">
            <v>F17</v>
          </cell>
          <cell r="G1148">
            <v>5</v>
          </cell>
          <cell r="H1148">
            <v>16</v>
          </cell>
          <cell r="I1148" t="str">
            <v>07</v>
          </cell>
          <cell r="J1148" t="str">
            <v>L</v>
          </cell>
          <cell r="K1148">
            <v>73</v>
          </cell>
          <cell r="L1148">
            <v>365</v>
          </cell>
        </row>
        <row r="1149">
          <cell r="A1149">
            <v>403</v>
          </cell>
          <cell r="B1149">
            <v>36757</v>
          </cell>
          <cell r="C1149" t="str">
            <v>9101-248</v>
          </cell>
          <cell r="D1149" t="str">
            <v>SLEEVE</v>
          </cell>
          <cell r="E1149" t="str">
            <v>F04</v>
          </cell>
          <cell r="G1149">
            <v>15</v>
          </cell>
          <cell r="H1149">
            <v>16</v>
          </cell>
          <cell r="I1149" t="str">
            <v>07</v>
          </cell>
          <cell r="J1149" t="str">
            <v>L</v>
          </cell>
          <cell r="K1149">
            <v>73</v>
          </cell>
          <cell r="L1149">
            <v>1095</v>
          </cell>
        </row>
        <row r="1150">
          <cell r="A1150">
            <v>2449</v>
          </cell>
          <cell r="B1150">
            <v>36550</v>
          </cell>
          <cell r="C1150" t="str">
            <v>9101-248</v>
          </cell>
          <cell r="D1150" t="str">
            <v>SLEEVE</v>
          </cell>
          <cell r="E1150" t="str">
            <v>F07</v>
          </cell>
          <cell r="G1150">
            <v>10</v>
          </cell>
          <cell r="H1150">
            <v>16</v>
          </cell>
          <cell r="I1150" t="str">
            <v>07</v>
          </cell>
          <cell r="J1150" t="str">
            <v>L</v>
          </cell>
          <cell r="K1150">
            <v>73</v>
          </cell>
          <cell r="L1150">
            <v>730</v>
          </cell>
        </row>
        <row r="1151">
          <cell r="A1151">
            <v>2472</v>
          </cell>
          <cell r="B1151">
            <v>36596</v>
          </cell>
          <cell r="C1151" t="str">
            <v>9101-248</v>
          </cell>
          <cell r="D1151" t="str">
            <v>SLEEVE</v>
          </cell>
          <cell r="E1151" t="str">
            <v>F07</v>
          </cell>
          <cell r="G1151">
            <v>36</v>
          </cell>
          <cell r="H1151">
            <v>16</v>
          </cell>
          <cell r="I1151" t="str">
            <v>07</v>
          </cell>
          <cell r="J1151" t="str">
            <v>L</v>
          </cell>
          <cell r="K1151">
            <v>73</v>
          </cell>
          <cell r="L1151">
            <v>2628</v>
          </cell>
        </row>
        <row r="1152">
          <cell r="A1152">
            <v>3316</v>
          </cell>
          <cell r="B1152">
            <v>36666</v>
          </cell>
          <cell r="C1152" t="str">
            <v>9101-248</v>
          </cell>
          <cell r="D1152" t="str">
            <v>SLEEVE</v>
          </cell>
          <cell r="E1152" t="str">
            <v>F07</v>
          </cell>
          <cell r="G1152">
            <v>3</v>
          </cell>
          <cell r="H1152">
            <v>16</v>
          </cell>
          <cell r="I1152" t="str">
            <v>07</v>
          </cell>
          <cell r="J1152" t="str">
            <v>L</v>
          </cell>
          <cell r="K1152">
            <v>73</v>
          </cell>
          <cell r="L1152">
            <v>219</v>
          </cell>
        </row>
        <row r="1153">
          <cell r="A1153">
            <v>3316</v>
          </cell>
          <cell r="B1153">
            <v>36666</v>
          </cell>
          <cell r="C1153" t="str">
            <v>9101-248</v>
          </cell>
          <cell r="D1153" t="str">
            <v>SLEEVE</v>
          </cell>
          <cell r="E1153" t="str">
            <v>F07</v>
          </cell>
          <cell r="G1153">
            <v>1</v>
          </cell>
          <cell r="H1153">
            <v>16</v>
          </cell>
          <cell r="I1153" t="str">
            <v>07</v>
          </cell>
          <cell r="J1153" t="str">
            <v>L</v>
          </cell>
          <cell r="K1153">
            <v>73</v>
          </cell>
          <cell r="L1153">
            <v>73</v>
          </cell>
        </row>
        <row r="1154">
          <cell r="A1154">
            <v>3346</v>
          </cell>
          <cell r="B1154">
            <v>36737</v>
          </cell>
          <cell r="C1154" t="str">
            <v>9101-248</v>
          </cell>
          <cell r="D1154" t="str">
            <v>SLEEVE</v>
          </cell>
          <cell r="E1154" t="str">
            <v>F02</v>
          </cell>
          <cell r="G1154">
            <v>5</v>
          </cell>
          <cell r="H1154">
            <v>16</v>
          </cell>
          <cell r="I1154" t="str">
            <v>07</v>
          </cell>
          <cell r="J1154" t="str">
            <v>L</v>
          </cell>
          <cell r="K1154">
            <v>73</v>
          </cell>
          <cell r="L1154">
            <v>365</v>
          </cell>
        </row>
        <row r="1155">
          <cell r="A1155">
            <v>3347</v>
          </cell>
          <cell r="B1155">
            <v>36737</v>
          </cell>
          <cell r="C1155" t="str">
            <v>9101-248</v>
          </cell>
          <cell r="D1155" t="str">
            <v>SLEEVE</v>
          </cell>
          <cell r="E1155" t="str">
            <v>F06</v>
          </cell>
          <cell r="G1155">
            <v>3</v>
          </cell>
          <cell r="H1155">
            <v>16</v>
          </cell>
          <cell r="I1155" t="str">
            <v>07</v>
          </cell>
          <cell r="J1155" t="str">
            <v>L</v>
          </cell>
          <cell r="K1155">
            <v>73</v>
          </cell>
          <cell r="L1155">
            <v>219</v>
          </cell>
        </row>
        <row r="1156">
          <cell r="A1156">
            <v>3351</v>
          </cell>
          <cell r="B1156">
            <v>36715</v>
          </cell>
          <cell r="C1156" t="str">
            <v>9101-248</v>
          </cell>
          <cell r="D1156" t="str">
            <v>SLEEVE</v>
          </cell>
          <cell r="E1156" t="str">
            <v>F07</v>
          </cell>
          <cell r="G1156">
            <v>252</v>
          </cell>
          <cell r="H1156">
            <v>16</v>
          </cell>
          <cell r="I1156" t="str">
            <v>07</v>
          </cell>
          <cell r="J1156" t="str">
            <v>L</v>
          </cell>
          <cell r="K1156">
            <v>73</v>
          </cell>
          <cell r="L1156">
            <v>18396</v>
          </cell>
        </row>
        <row r="1157">
          <cell r="A1157">
            <v>3356</v>
          </cell>
          <cell r="B1157">
            <v>36732</v>
          </cell>
          <cell r="C1157" t="str">
            <v>9101-248</v>
          </cell>
          <cell r="D1157" t="str">
            <v>SLEEVE</v>
          </cell>
          <cell r="E1157" t="str">
            <v>F04</v>
          </cell>
          <cell r="G1157">
            <v>75</v>
          </cell>
          <cell r="H1157">
            <v>16</v>
          </cell>
          <cell r="I1157" t="str">
            <v>07</v>
          </cell>
          <cell r="J1157" t="str">
            <v>L</v>
          </cell>
          <cell r="K1157">
            <v>73</v>
          </cell>
          <cell r="L1157">
            <v>5475</v>
          </cell>
        </row>
        <row r="1158">
          <cell r="A1158">
            <v>3357</v>
          </cell>
          <cell r="B1158">
            <v>36732</v>
          </cell>
          <cell r="C1158" t="str">
            <v>9101-248</v>
          </cell>
          <cell r="D1158" t="str">
            <v>SLEEVE</v>
          </cell>
          <cell r="E1158" t="str">
            <v>F04</v>
          </cell>
          <cell r="G1158">
            <v>3</v>
          </cell>
          <cell r="H1158">
            <v>16</v>
          </cell>
          <cell r="I1158" t="str">
            <v>07</v>
          </cell>
          <cell r="J1158" t="str">
            <v>L</v>
          </cell>
          <cell r="K1158">
            <v>73</v>
          </cell>
          <cell r="L1158">
            <v>219</v>
          </cell>
        </row>
        <row r="1159">
          <cell r="A1159">
            <v>3363</v>
          </cell>
          <cell r="B1159">
            <v>36738</v>
          </cell>
          <cell r="C1159" t="str">
            <v>9101-248</v>
          </cell>
          <cell r="D1159" t="str">
            <v>SLEEVE</v>
          </cell>
          <cell r="E1159" t="str">
            <v>F04</v>
          </cell>
          <cell r="G1159">
            <v>105</v>
          </cell>
          <cell r="H1159">
            <v>16</v>
          </cell>
          <cell r="I1159" t="str">
            <v>07</v>
          </cell>
          <cell r="J1159" t="str">
            <v>L</v>
          </cell>
          <cell r="K1159">
            <v>73</v>
          </cell>
          <cell r="L1159">
            <v>7665</v>
          </cell>
        </row>
        <row r="1160">
          <cell r="A1160">
            <v>3364</v>
          </cell>
          <cell r="B1160">
            <v>36738</v>
          </cell>
          <cell r="C1160" t="str">
            <v>9101-248</v>
          </cell>
          <cell r="D1160" t="str">
            <v>SLEEVE</v>
          </cell>
          <cell r="E1160" t="str">
            <v>F04</v>
          </cell>
          <cell r="G1160">
            <v>6</v>
          </cell>
          <cell r="H1160">
            <v>16</v>
          </cell>
          <cell r="I1160" t="str">
            <v>07</v>
          </cell>
          <cell r="J1160" t="str">
            <v>L</v>
          </cell>
          <cell r="K1160">
            <v>73</v>
          </cell>
          <cell r="L1160">
            <v>438</v>
          </cell>
        </row>
        <row r="1161">
          <cell r="A1161">
            <v>3610</v>
          </cell>
          <cell r="B1161">
            <v>36684</v>
          </cell>
          <cell r="C1161" t="str">
            <v>9101-248</v>
          </cell>
          <cell r="D1161" t="str">
            <v>SLEEVE</v>
          </cell>
          <cell r="E1161" t="str">
            <v>f06</v>
          </cell>
          <cell r="G1161">
            <v>14</v>
          </cell>
          <cell r="H1161">
            <v>16</v>
          </cell>
          <cell r="I1161" t="str">
            <v>07</v>
          </cell>
          <cell r="J1161" t="str">
            <v>L</v>
          </cell>
          <cell r="K1161">
            <v>73</v>
          </cell>
          <cell r="L1161">
            <v>1022</v>
          </cell>
        </row>
        <row r="1162">
          <cell r="A1162">
            <v>3615</v>
          </cell>
          <cell r="B1162">
            <v>36691</v>
          </cell>
          <cell r="C1162" t="str">
            <v>9101-248</v>
          </cell>
          <cell r="D1162" t="str">
            <v>SLEEVE</v>
          </cell>
          <cell r="E1162" t="str">
            <v>F07</v>
          </cell>
          <cell r="G1162">
            <v>3</v>
          </cell>
          <cell r="H1162">
            <v>16</v>
          </cell>
          <cell r="I1162" t="str">
            <v>07</v>
          </cell>
          <cell r="J1162" t="str">
            <v>L</v>
          </cell>
          <cell r="K1162">
            <v>73</v>
          </cell>
          <cell r="L1162">
            <v>219</v>
          </cell>
        </row>
        <row r="1163">
          <cell r="A1163">
            <v>3629</v>
          </cell>
          <cell r="B1163">
            <v>36710</v>
          </cell>
          <cell r="C1163" t="str">
            <v>9101-248</v>
          </cell>
          <cell r="D1163" t="str">
            <v>SLEEVE</v>
          </cell>
          <cell r="E1163" t="str">
            <v>F12</v>
          </cell>
          <cell r="G1163">
            <v>2</v>
          </cell>
          <cell r="H1163">
            <v>16</v>
          </cell>
          <cell r="I1163" t="str">
            <v>07</v>
          </cell>
          <cell r="J1163" t="str">
            <v>L</v>
          </cell>
          <cell r="K1163">
            <v>73</v>
          </cell>
          <cell r="L1163">
            <v>146</v>
          </cell>
        </row>
        <row r="1164">
          <cell r="A1164">
            <v>3702</v>
          </cell>
          <cell r="B1164">
            <v>36724</v>
          </cell>
          <cell r="C1164" t="str">
            <v>9101-248</v>
          </cell>
          <cell r="D1164" t="str">
            <v>SLEEVE</v>
          </cell>
          <cell r="E1164" t="str">
            <v>F07</v>
          </cell>
          <cell r="G1164">
            <v>19</v>
          </cell>
          <cell r="H1164">
            <v>16</v>
          </cell>
          <cell r="I1164" t="str">
            <v>07</v>
          </cell>
          <cell r="J1164" t="str">
            <v>L</v>
          </cell>
          <cell r="K1164">
            <v>73</v>
          </cell>
          <cell r="L1164">
            <v>1387</v>
          </cell>
        </row>
        <row r="1165">
          <cell r="A1165">
            <v>3703</v>
          </cell>
          <cell r="B1165">
            <v>36724</v>
          </cell>
          <cell r="C1165" t="str">
            <v>9101-248</v>
          </cell>
          <cell r="D1165" t="str">
            <v>SLEEVE</v>
          </cell>
          <cell r="E1165" t="str">
            <v>F07</v>
          </cell>
          <cell r="G1165">
            <v>5</v>
          </cell>
          <cell r="H1165">
            <v>16</v>
          </cell>
          <cell r="I1165" t="str">
            <v>07</v>
          </cell>
          <cell r="J1165" t="str">
            <v>L</v>
          </cell>
          <cell r="K1165">
            <v>73</v>
          </cell>
          <cell r="L1165">
            <v>365</v>
          </cell>
        </row>
        <row r="1166">
          <cell r="A1166">
            <v>24</v>
          </cell>
          <cell r="B1166">
            <v>36762</v>
          </cell>
          <cell r="C1166" t="str">
            <v>9101-249</v>
          </cell>
          <cell r="D1166" t="str">
            <v>BARREL-DP</v>
          </cell>
          <cell r="E1166" t="str">
            <v>F16</v>
          </cell>
          <cell r="G1166">
            <v>1</v>
          </cell>
          <cell r="H1166">
            <v>16</v>
          </cell>
          <cell r="I1166" t="str">
            <v>07</v>
          </cell>
          <cell r="J1166" t="str">
            <v>L</v>
          </cell>
          <cell r="K1166">
            <v>198</v>
          </cell>
          <cell r="L1166">
            <v>198</v>
          </cell>
        </row>
        <row r="1167">
          <cell r="A1167">
            <v>31</v>
          </cell>
          <cell r="B1167">
            <v>36769</v>
          </cell>
          <cell r="C1167" t="str">
            <v>9101-249</v>
          </cell>
          <cell r="D1167" t="str">
            <v>BARREL-DP</v>
          </cell>
          <cell r="E1167" t="str">
            <v>F17</v>
          </cell>
          <cell r="G1167">
            <v>2</v>
          </cell>
          <cell r="H1167">
            <v>16</v>
          </cell>
          <cell r="I1167" t="str">
            <v>07</v>
          </cell>
          <cell r="J1167" t="str">
            <v>L</v>
          </cell>
          <cell r="K1167">
            <v>198</v>
          </cell>
          <cell r="L1167">
            <v>396</v>
          </cell>
        </row>
        <row r="1168">
          <cell r="A1168">
            <v>406</v>
          </cell>
          <cell r="B1168">
            <v>36757</v>
          </cell>
          <cell r="C1168" t="str">
            <v>9101-249</v>
          </cell>
          <cell r="D1168" t="str">
            <v>BARREL-DP</v>
          </cell>
          <cell r="E1168" t="str">
            <v>F04</v>
          </cell>
          <cell r="G1168">
            <v>2</v>
          </cell>
          <cell r="H1168">
            <v>16</v>
          </cell>
          <cell r="I1168" t="str">
            <v>07</v>
          </cell>
          <cell r="J1168" t="str">
            <v>L</v>
          </cell>
          <cell r="K1168">
            <v>198</v>
          </cell>
          <cell r="L1168">
            <v>396</v>
          </cell>
        </row>
        <row r="1169">
          <cell r="A1169">
            <v>2445</v>
          </cell>
          <cell r="B1169">
            <v>36538</v>
          </cell>
          <cell r="C1169" t="str">
            <v>9101-249</v>
          </cell>
          <cell r="D1169" t="str">
            <v>BARREL-DP</v>
          </cell>
          <cell r="E1169" t="str">
            <v>F06</v>
          </cell>
          <cell r="G1169">
            <v>36</v>
          </cell>
          <cell r="H1169">
            <v>16</v>
          </cell>
          <cell r="I1169" t="str">
            <v>07</v>
          </cell>
          <cell r="J1169" t="str">
            <v>L</v>
          </cell>
          <cell r="K1169">
            <v>198</v>
          </cell>
          <cell r="L1169">
            <v>7128</v>
          </cell>
        </row>
        <row r="1170">
          <cell r="A1170">
            <v>3329</v>
          </cell>
          <cell r="B1170">
            <v>36682</v>
          </cell>
          <cell r="C1170" t="str">
            <v>9101-249</v>
          </cell>
          <cell r="D1170" t="str">
            <v>BARREL-DP</v>
          </cell>
          <cell r="E1170" t="str">
            <v>F07</v>
          </cell>
          <cell r="G1170">
            <v>16</v>
          </cell>
          <cell r="H1170">
            <v>16</v>
          </cell>
          <cell r="I1170" t="str">
            <v>07</v>
          </cell>
          <cell r="J1170" t="str">
            <v>L</v>
          </cell>
          <cell r="K1170">
            <v>198</v>
          </cell>
          <cell r="L1170">
            <v>3168</v>
          </cell>
        </row>
        <row r="1171">
          <cell r="A1171">
            <v>3332</v>
          </cell>
          <cell r="B1171">
            <v>36690</v>
          </cell>
          <cell r="C1171" t="str">
            <v>9101-249</v>
          </cell>
          <cell r="D1171" t="str">
            <v>BARREL-DP</v>
          </cell>
          <cell r="E1171" t="str">
            <v>F07</v>
          </cell>
          <cell r="G1171">
            <v>10</v>
          </cell>
          <cell r="H1171">
            <v>16</v>
          </cell>
          <cell r="I1171" t="str">
            <v>07</v>
          </cell>
          <cell r="J1171" t="str">
            <v>L</v>
          </cell>
          <cell r="K1171">
            <v>198</v>
          </cell>
          <cell r="L1171">
            <v>1980</v>
          </cell>
        </row>
        <row r="1172">
          <cell r="A1172">
            <v>3333</v>
          </cell>
          <cell r="B1172">
            <v>36690</v>
          </cell>
          <cell r="C1172" t="str">
            <v>9101-249</v>
          </cell>
          <cell r="D1172" t="str">
            <v>BARREL-DP</v>
          </cell>
          <cell r="E1172" t="str">
            <v>F07</v>
          </cell>
          <cell r="G1172">
            <v>3</v>
          </cell>
          <cell r="H1172">
            <v>16</v>
          </cell>
          <cell r="I1172" t="str">
            <v>07</v>
          </cell>
          <cell r="J1172" t="str">
            <v>L</v>
          </cell>
          <cell r="K1172">
            <v>198</v>
          </cell>
          <cell r="L1172">
            <v>594</v>
          </cell>
        </row>
        <row r="1173">
          <cell r="A1173">
            <v>3333</v>
          </cell>
          <cell r="B1173">
            <v>36690</v>
          </cell>
          <cell r="C1173" t="str">
            <v>9101-249</v>
          </cell>
          <cell r="D1173" t="str">
            <v>BARREL-DP</v>
          </cell>
          <cell r="E1173" t="str">
            <v>F07</v>
          </cell>
          <cell r="G1173">
            <v>3</v>
          </cell>
          <cell r="H1173">
            <v>16</v>
          </cell>
          <cell r="I1173" t="str">
            <v>07</v>
          </cell>
          <cell r="J1173" t="str">
            <v>L</v>
          </cell>
          <cell r="K1173">
            <v>198</v>
          </cell>
          <cell r="L1173">
            <v>594</v>
          </cell>
        </row>
        <row r="1174">
          <cell r="A1174">
            <v>3333</v>
          </cell>
          <cell r="B1174">
            <v>36690</v>
          </cell>
          <cell r="C1174" t="str">
            <v>9101-249</v>
          </cell>
          <cell r="D1174" t="str">
            <v>BARREL-DP</v>
          </cell>
          <cell r="E1174" t="str">
            <v>F07</v>
          </cell>
          <cell r="G1174">
            <v>1</v>
          </cell>
          <cell r="H1174">
            <v>16</v>
          </cell>
          <cell r="I1174" t="str">
            <v>07</v>
          </cell>
          <cell r="J1174" t="str">
            <v>L</v>
          </cell>
          <cell r="K1174">
            <v>198</v>
          </cell>
          <cell r="L1174">
            <v>198</v>
          </cell>
        </row>
        <row r="1175">
          <cell r="A1175">
            <v>3348</v>
          </cell>
          <cell r="B1175">
            <v>36710</v>
          </cell>
          <cell r="C1175" t="str">
            <v>9101-249</v>
          </cell>
          <cell r="D1175" t="str">
            <v>BARREL-DP</v>
          </cell>
          <cell r="E1175" t="str">
            <v>F04</v>
          </cell>
          <cell r="G1175">
            <v>13</v>
          </cell>
          <cell r="H1175">
            <v>16</v>
          </cell>
          <cell r="I1175" t="str">
            <v>07</v>
          </cell>
          <cell r="J1175" t="str">
            <v>L</v>
          </cell>
          <cell r="K1175">
            <v>198</v>
          </cell>
          <cell r="L1175">
            <v>2574</v>
          </cell>
        </row>
        <row r="1176">
          <cell r="A1176">
            <v>3350</v>
          </cell>
          <cell r="B1176">
            <v>36715</v>
          </cell>
          <cell r="C1176" t="str">
            <v>9101-249</v>
          </cell>
          <cell r="D1176" t="str">
            <v>BARREL-DP</v>
          </cell>
          <cell r="E1176" t="str">
            <v>F07</v>
          </cell>
          <cell r="G1176">
            <v>12</v>
          </cell>
          <cell r="H1176">
            <v>16</v>
          </cell>
          <cell r="I1176" t="str">
            <v>07</v>
          </cell>
          <cell r="J1176" t="str">
            <v>L</v>
          </cell>
          <cell r="K1176">
            <v>198</v>
          </cell>
          <cell r="L1176">
            <v>2376</v>
          </cell>
        </row>
        <row r="1177">
          <cell r="A1177">
            <v>3702</v>
          </cell>
          <cell r="B1177">
            <v>36724</v>
          </cell>
          <cell r="C1177" t="str">
            <v>9101-249</v>
          </cell>
          <cell r="D1177" t="str">
            <v>BARREL-DP</v>
          </cell>
          <cell r="E1177" t="str">
            <v>F07</v>
          </cell>
          <cell r="G1177">
            <v>4</v>
          </cell>
          <cell r="H1177">
            <v>16</v>
          </cell>
          <cell r="I1177" t="str">
            <v>07</v>
          </cell>
          <cell r="J1177" t="str">
            <v>L</v>
          </cell>
          <cell r="K1177">
            <v>198</v>
          </cell>
          <cell r="L1177">
            <v>792</v>
          </cell>
        </row>
        <row r="1178">
          <cell r="A1178">
            <v>703</v>
          </cell>
          <cell r="B1178">
            <v>36756</v>
          </cell>
          <cell r="C1178" t="str">
            <v>9101-256</v>
          </cell>
          <cell r="D1178" t="str">
            <v>EXCESS FU</v>
          </cell>
          <cell r="E1178" t="str">
            <v>F17</v>
          </cell>
          <cell r="G1178">
            <v>8</v>
          </cell>
          <cell r="H1178">
            <v>16</v>
          </cell>
          <cell r="I1178" t="str">
            <v>07</v>
          </cell>
          <cell r="J1178" t="str">
            <v>L</v>
          </cell>
          <cell r="K1178">
            <v>3.73</v>
          </cell>
          <cell r="L1178">
            <v>29.84</v>
          </cell>
        </row>
        <row r="1179">
          <cell r="A1179">
            <v>704</v>
          </cell>
          <cell r="B1179">
            <v>36756</v>
          </cell>
          <cell r="C1179" t="str">
            <v>9101-256</v>
          </cell>
          <cell r="D1179" t="str">
            <v>EXCESS FU</v>
          </cell>
          <cell r="E1179" t="str">
            <v>F17</v>
          </cell>
          <cell r="G1179">
            <v>13</v>
          </cell>
          <cell r="H1179">
            <v>16</v>
          </cell>
          <cell r="I1179" t="str">
            <v>07</v>
          </cell>
          <cell r="J1179" t="str">
            <v>L</v>
          </cell>
          <cell r="K1179">
            <v>3.73</v>
          </cell>
          <cell r="L1179">
            <v>48.49</v>
          </cell>
        </row>
        <row r="1180">
          <cell r="A1180">
            <v>1632</v>
          </cell>
          <cell r="B1180">
            <v>36606</v>
          </cell>
          <cell r="C1180" t="str">
            <v>9101-256</v>
          </cell>
          <cell r="D1180" t="str">
            <v>EXCESS FU</v>
          </cell>
          <cell r="E1180" t="str">
            <v>F12</v>
          </cell>
          <cell r="G1180">
            <v>13</v>
          </cell>
          <cell r="H1180">
            <v>16</v>
          </cell>
          <cell r="I1180" t="str">
            <v>07</v>
          </cell>
          <cell r="J1180" t="str">
            <v>L</v>
          </cell>
          <cell r="K1180">
            <v>3.73</v>
          </cell>
          <cell r="L1180">
            <v>48.49</v>
          </cell>
        </row>
        <row r="1181">
          <cell r="A1181">
            <v>703</v>
          </cell>
          <cell r="B1181">
            <v>36756</v>
          </cell>
          <cell r="C1181" t="str">
            <v>9101-265</v>
          </cell>
          <cell r="D1181" t="str">
            <v>LLA SHAFT</v>
          </cell>
          <cell r="E1181" t="str">
            <v>F17</v>
          </cell>
          <cell r="G1181">
            <v>13</v>
          </cell>
          <cell r="H1181">
            <v>16</v>
          </cell>
          <cell r="I1181" t="str">
            <v>07</v>
          </cell>
          <cell r="J1181" t="str">
            <v>L</v>
          </cell>
          <cell r="K1181">
            <v>4</v>
          </cell>
          <cell r="L1181">
            <v>52</v>
          </cell>
        </row>
        <row r="1182">
          <cell r="A1182">
            <v>704</v>
          </cell>
          <cell r="B1182">
            <v>36756</v>
          </cell>
          <cell r="C1182" t="str">
            <v>9101-265</v>
          </cell>
          <cell r="D1182" t="str">
            <v>LLA SHAFT</v>
          </cell>
          <cell r="E1182" t="str">
            <v>F17</v>
          </cell>
          <cell r="G1182">
            <v>23</v>
          </cell>
          <cell r="H1182">
            <v>16</v>
          </cell>
          <cell r="I1182" t="str">
            <v>07</v>
          </cell>
          <cell r="J1182" t="str">
            <v>L</v>
          </cell>
          <cell r="K1182">
            <v>4</v>
          </cell>
          <cell r="L1182">
            <v>92</v>
          </cell>
        </row>
        <row r="1183">
          <cell r="A1183">
            <v>1632</v>
          </cell>
          <cell r="B1183">
            <v>36606</v>
          </cell>
          <cell r="C1183" t="str">
            <v>9101-265</v>
          </cell>
          <cell r="D1183" t="str">
            <v>LLA SHAFT</v>
          </cell>
          <cell r="E1183" t="str">
            <v>F12</v>
          </cell>
          <cell r="G1183">
            <v>3</v>
          </cell>
          <cell r="H1183">
            <v>16</v>
          </cell>
          <cell r="I1183" t="str">
            <v>07</v>
          </cell>
          <cell r="J1183" t="str">
            <v>L</v>
          </cell>
          <cell r="K1183">
            <v>4</v>
          </cell>
          <cell r="L1183">
            <v>12</v>
          </cell>
        </row>
        <row r="1184">
          <cell r="A1184">
            <v>3640</v>
          </cell>
          <cell r="B1184">
            <v>36722</v>
          </cell>
          <cell r="C1184" t="str">
            <v>9101-265</v>
          </cell>
          <cell r="D1184" t="str">
            <v>LLA SHAFT</v>
          </cell>
          <cell r="E1184" t="str">
            <v>F12</v>
          </cell>
          <cell r="G1184">
            <v>16</v>
          </cell>
          <cell r="H1184">
            <v>16</v>
          </cell>
          <cell r="I1184" t="str">
            <v>07</v>
          </cell>
          <cell r="J1184" t="str">
            <v>L</v>
          </cell>
          <cell r="K1184">
            <v>4</v>
          </cell>
          <cell r="L1184">
            <v>64</v>
          </cell>
        </row>
        <row r="1185">
          <cell r="A1185">
            <v>10</v>
          </cell>
          <cell r="B1185">
            <v>36749</v>
          </cell>
          <cell r="C1185" t="str">
            <v>9101-272</v>
          </cell>
          <cell r="E1185" t="str">
            <v>F17</v>
          </cell>
          <cell r="G1185">
            <v>4</v>
          </cell>
          <cell r="H1185">
            <v>16</v>
          </cell>
          <cell r="I1185" t="str">
            <v>07</v>
          </cell>
          <cell r="J1185" t="str">
            <v>I</v>
          </cell>
          <cell r="K1185">
            <v>0</v>
          </cell>
          <cell r="L1185">
            <v>0</v>
          </cell>
        </row>
        <row r="1186">
          <cell r="A1186">
            <v>704</v>
          </cell>
          <cell r="B1186">
            <v>36756</v>
          </cell>
          <cell r="C1186" t="str">
            <v>9101-348</v>
          </cell>
          <cell r="E1186" t="str">
            <v>F17</v>
          </cell>
          <cell r="G1186">
            <v>57</v>
          </cell>
          <cell r="H1186">
            <v>16</v>
          </cell>
          <cell r="I1186" t="str">
            <v>07</v>
          </cell>
          <cell r="J1186" t="str">
            <v>L</v>
          </cell>
          <cell r="K1186">
            <v>2.74</v>
          </cell>
          <cell r="L1186">
            <v>156.18</v>
          </cell>
        </row>
        <row r="1187">
          <cell r="A1187">
            <v>1683</v>
          </cell>
          <cell r="B1187">
            <v>36687</v>
          </cell>
          <cell r="C1187" t="str">
            <v>9101-356</v>
          </cell>
          <cell r="D1187" t="str">
            <v>GUIDE VAL</v>
          </cell>
          <cell r="E1187" t="str">
            <v>F17</v>
          </cell>
          <cell r="G1187">
            <v>27</v>
          </cell>
          <cell r="H1187">
            <v>16</v>
          </cell>
          <cell r="I1187" t="str">
            <v>07</v>
          </cell>
          <cell r="J1187" t="str">
            <v>L</v>
          </cell>
          <cell r="K1187">
            <v>1.82</v>
          </cell>
          <cell r="L1187">
            <v>49.14</v>
          </cell>
        </row>
        <row r="1188">
          <cell r="A1188">
            <v>701</v>
          </cell>
          <cell r="B1188">
            <v>36748</v>
          </cell>
          <cell r="C1188" t="str">
            <v>9101-370</v>
          </cell>
          <cell r="D1188" t="str">
            <v>TP REGULA</v>
          </cell>
          <cell r="E1188" t="str">
            <v>F12</v>
          </cell>
          <cell r="G1188">
            <v>71</v>
          </cell>
          <cell r="H1188">
            <v>16</v>
          </cell>
          <cell r="I1188" t="str">
            <v>07</v>
          </cell>
          <cell r="J1188" t="str">
            <v>L</v>
          </cell>
          <cell r="K1188">
            <v>87.98</v>
          </cell>
          <cell r="L1188">
            <v>6246.58</v>
          </cell>
        </row>
        <row r="1189">
          <cell r="A1189">
            <v>1632</v>
          </cell>
          <cell r="B1189">
            <v>36606</v>
          </cell>
          <cell r="C1189" t="str">
            <v>9101-370</v>
          </cell>
          <cell r="D1189" t="str">
            <v>TP REGULA</v>
          </cell>
          <cell r="E1189" t="str">
            <v>F12</v>
          </cell>
          <cell r="G1189">
            <v>20</v>
          </cell>
          <cell r="H1189">
            <v>16</v>
          </cell>
          <cell r="I1189" t="str">
            <v>07</v>
          </cell>
          <cell r="J1189" t="str">
            <v>L</v>
          </cell>
          <cell r="K1189">
            <v>87.98</v>
          </cell>
          <cell r="L1189">
            <v>1759.6000000000001</v>
          </cell>
        </row>
        <row r="1190">
          <cell r="A1190">
            <v>1650</v>
          </cell>
          <cell r="B1190">
            <v>36642</v>
          </cell>
          <cell r="C1190" t="str">
            <v>9101-370</v>
          </cell>
          <cell r="D1190" t="str">
            <v>TP REGULA</v>
          </cell>
          <cell r="E1190" t="str">
            <v>F12</v>
          </cell>
          <cell r="G1190">
            <v>140</v>
          </cell>
          <cell r="H1190">
            <v>16</v>
          </cell>
          <cell r="I1190" t="str">
            <v>07</v>
          </cell>
          <cell r="J1190" t="str">
            <v>L</v>
          </cell>
          <cell r="K1190">
            <v>87.98</v>
          </cell>
          <cell r="L1190">
            <v>12317.2</v>
          </cell>
        </row>
        <row r="1191">
          <cell r="A1191">
            <v>1650</v>
          </cell>
          <cell r="B1191">
            <v>36642</v>
          </cell>
          <cell r="C1191" t="str">
            <v>9101-370</v>
          </cell>
          <cell r="D1191" t="str">
            <v>TP REGULA</v>
          </cell>
          <cell r="E1191" t="str">
            <v>F12</v>
          </cell>
          <cell r="G1191">
            <v>150</v>
          </cell>
          <cell r="H1191">
            <v>16</v>
          </cell>
          <cell r="I1191" t="str">
            <v>07</v>
          </cell>
          <cell r="J1191" t="str">
            <v>L</v>
          </cell>
          <cell r="K1191">
            <v>87.98</v>
          </cell>
          <cell r="L1191">
            <v>13197</v>
          </cell>
        </row>
        <row r="1192">
          <cell r="A1192">
            <v>1657</v>
          </cell>
          <cell r="B1192">
            <v>36649</v>
          </cell>
          <cell r="C1192" t="str">
            <v>9101-370</v>
          </cell>
          <cell r="D1192" t="str">
            <v>TP REGULA</v>
          </cell>
          <cell r="E1192" t="str">
            <v>F12</v>
          </cell>
          <cell r="G1192">
            <v>7</v>
          </cell>
          <cell r="H1192">
            <v>16</v>
          </cell>
          <cell r="I1192" t="str">
            <v>07</v>
          </cell>
          <cell r="J1192" t="str">
            <v>L</v>
          </cell>
          <cell r="K1192">
            <v>87.98</v>
          </cell>
          <cell r="L1192">
            <v>615.86</v>
          </cell>
        </row>
        <row r="1193">
          <cell r="A1193">
            <v>2548</v>
          </cell>
          <cell r="B1193">
            <v>36544</v>
          </cell>
          <cell r="C1193" t="str">
            <v>9101-370</v>
          </cell>
          <cell r="D1193" t="str">
            <v>TP REGULA</v>
          </cell>
          <cell r="E1193" t="str">
            <v>F12</v>
          </cell>
          <cell r="G1193">
            <v>65</v>
          </cell>
          <cell r="H1193">
            <v>16</v>
          </cell>
          <cell r="I1193" t="str">
            <v>07</v>
          </cell>
          <cell r="J1193" t="str">
            <v>L</v>
          </cell>
          <cell r="K1193">
            <v>87.98</v>
          </cell>
          <cell r="L1193">
            <v>5718.7</v>
          </cell>
        </row>
        <row r="1194">
          <cell r="A1194">
            <v>3613</v>
          </cell>
          <cell r="B1194">
            <v>36685</v>
          </cell>
          <cell r="C1194" t="str">
            <v>9101-370</v>
          </cell>
          <cell r="D1194" t="str">
            <v>TP REGULA</v>
          </cell>
          <cell r="E1194" t="str">
            <v>F12</v>
          </cell>
          <cell r="G1194">
            <v>5</v>
          </cell>
          <cell r="H1194">
            <v>16</v>
          </cell>
          <cell r="I1194" t="str">
            <v>07</v>
          </cell>
          <cell r="J1194" t="str">
            <v>L</v>
          </cell>
          <cell r="K1194">
            <v>87.98</v>
          </cell>
          <cell r="L1194">
            <v>439.90000000000003</v>
          </cell>
        </row>
        <row r="1195">
          <cell r="A1195">
            <v>3631</v>
          </cell>
          <cell r="B1195">
            <v>36711</v>
          </cell>
          <cell r="C1195" t="str">
            <v>9101-370</v>
          </cell>
          <cell r="D1195" t="str">
            <v>TP REGULA</v>
          </cell>
          <cell r="E1195" t="str">
            <v>F12</v>
          </cell>
          <cell r="G1195">
            <v>4</v>
          </cell>
          <cell r="H1195">
            <v>16</v>
          </cell>
          <cell r="I1195" t="str">
            <v>07</v>
          </cell>
          <cell r="J1195" t="str">
            <v>L</v>
          </cell>
          <cell r="K1195">
            <v>87.98</v>
          </cell>
          <cell r="L1195">
            <v>351.92</v>
          </cell>
        </row>
        <row r="1196">
          <cell r="A1196">
            <v>3638</v>
          </cell>
          <cell r="B1196">
            <v>36722</v>
          </cell>
          <cell r="C1196" t="str">
            <v>9101-370</v>
          </cell>
          <cell r="D1196" t="str">
            <v>TP REGULA</v>
          </cell>
          <cell r="E1196" t="str">
            <v>F12</v>
          </cell>
          <cell r="G1196">
            <v>20</v>
          </cell>
          <cell r="H1196">
            <v>16</v>
          </cell>
          <cell r="I1196" t="str">
            <v>07</v>
          </cell>
          <cell r="J1196" t="str">
            <v>L</v>
          </cell>
          <cell r="K1196">
            <v>87.98</v>
          </cell>
          <cell r="L1196">
            <v>1759.6000000000001</v>
          </cell>
        </row>
        <row r="1197">
          <cell r="A1197">
            <v>3643</v>
          </cell>
          <cell r="B1197">
            <v>36725</v>
          </cell>
          <cell r="C1197" t="str">
            <v>9101-370</v>
          </cell>
          <cell r="D1197" t="str">
            <v>TP REGULA</v>
          </cell>
          <cell r="E1197" t="str">
            <v>F12</v>
          </cell>
          <cell r="G1197">
            <v>300</v>
          </cell>
          <cell r="H1197">
            <v>16</v>
          </cell>
          <cell r="I1197" t="str">
            <v>07</v>
          </cell>
          <cell r="J1197" t="str">
            <v>L</v>
          </cell>
          <cell r="K1197">
            <v>87.98</v>
          </cell>
          <cell r="L1197">
            <v>26394</v>
          </cell>
        </row>
        <row r="1198">
          <cell r="A1198">
            <v>11</v>
          </cell>
          <cell r="B1198">
            <v>36749</v>
          </cell>
          <cell r="C1198" t="str">
            <v>9101-416</v>
          </cell>
          <cell r="D1198" t="str">
            <v>ADJUSTMEN</v>
          </cell>
          <cell r="E1198" t="str">
            <v>F17</v>
          </cell>
          <cell r="G1198">
            <v>33</v>
          </cell>
          <cell r="H1198">
            <v>16</v>
          </cell>
          <cell r="I1198" t="str">
            <v>07</v>
          </cell>
          <cell r="J1198" t="str">
            <v>I</v>
          </cell>
          <cell r="K1198">
            <v>20.66</v>
          </cell>
          <cell r="L1198">
            <v>681.78</v>
          </cell>
        </row>
        <row r="1199">
          <cell r="A1199">
            <v>15</v>
          </cell>
          <cell r="B1199">
            <v>36756</v>
          </cell>
          <cell r="C1199" t="str">
            <v>9101-416</v>
          </cell>
          <cell r="D1199" t="str">
            <v>ADJUSTMEN</v>
          </cell>
          <cell r="E1199" t="str">
            <v>F17</v>
          </cell>
          <cell r="G1199">
            <v>29</v>
          </cell>
          <cell r="H1199">
            <v>16</v>
          </cell>
          <cell r="I1199" t="str">
            <v>07</v>
          </cell>
          <cell r="J1199" t="str">
            <v>I</v>
          </cell>
          <cell r="K1199">
            <v>20.66</v>
          </cell>
          <cell r="L1199">
            <v>599.14</v>
          </cell>
        </row>
        <row r="1200">
          <cell r="A1200">
            <v>16</v>
          </cell>
          <cell r="B1200">
            <v>36756</v>
          </cell>
          <cell r="C1200" t="str">
            <v>9101-416</v>
          </cell>
          <cell r="D1200" t="str">
            <v>ADJUSTMEN</v>
          </cell>
          <cell r="E1200" t="str">
            <v>F17</v>
          </cell>
          <cell r="G1200">
            <v>30</v>
          </cell>
          <cell r="H1200">
            <v>16</v>
          </cell>
          <cell r="I1200" t="str">
            <v>07</v>
          </cell>
          <cell r="J1200" t="str">
            <v>I</v>
          </cell>
          <cell r="K1200">
            <v>20.66</v>
          </cell>
          <cell r="L1200">
            <v>619.79999999999995</v>
          </cell>
        </row>
        <row r="1201">
          <cell r="A1201">
            <v>25</v>
          </cell>
          <cell r="B1201">
            <v>36762</v>
          </cell>
          <cell r="C1201" t="str">
            <v>9101-416</v>
          </cell>
          <cell r="D1201" t="str">
            <v>ADJUSTMEN</v>
          </cell>
          <cell r="E1201" t="str">
            <v>F17</v>
          </cell>
          <cell r="G1201">
            <v>2</v>
          </cell>
          <cell r="H1201">
            <v>16</v>
          </cell>
          <cell r="I1201" t="str">
            <v>07</v>
          </cell>
          <cell r="J1201" t="str">
            <v>I</v>
          </cell>
          <cell r="K1201">
            <v>20.66</v>
          </cell>
          <cell r="L1201">
            <v>41.32</v>
          </cell>
        </row>
        <row r="1202">
          <cell r="A1202">
            <v>1689</v>
          </cell>
          <cell r="B1202">
            <v>36708</v>
          </cell>
          <cell r="C1202" t="str">
            <v>9101-416</v>
          </cell>
          <cell r="D1202" t="str">
            <v>ADJUSTMEN</v>
          </cell>
          <cell r="E1202" t="str">
            <v>F17</v>
          </cell>
          <cell r="G1202">
            <v>120</v>
          </cell>
          <cell r="H1202">
            <v>16</v>
          </cell>
          <cell r="I1202" t="str">
            <v>07</v>
          </cell>
          <cell r="J1202" t="str">
            <v>L</v>
          </cell>
          <cell r="K1202">
            <v>20.66</v>
          </cell>
          <cell r="L1202">
            <v>2479.1999999999998</v>
          </cell>
        </row>
        <row r="1203">
          <cell r="A1203">
            <v>2542</v>
          </cell>
          <cell r="B1203">
            <v>36537</v>
          </cell>
          <cell r="C1203" t="str">
            <v>9101-416</v>
          </cell>
          <cell r="D1203" t="str">
            <v>ADJUSTMEN</v>
          </cell>
          <cell r="E1203" t="str">
            <v>F17</v>
          </cell>
          <cell r="G1203">
            <v>29</v>
          </cell>
          <cell r="H1203">
            <v>16</v>
          </cell>
          <cell r="I1203" t="str">
            <v>07</v>
          </cell>
          <cell r="J1203" t="str">
            <v>I</v>
          </cell>
          <cell r="K1203">
            <v>20.66</v>
          </cell>
          <cell r="L1203">
            <v>599.14</v>
          </cell>
        </row>
        <row r="1204">
          <cell r="A1204">
            <v>2542</v>
          </cell>
          <cell r="B1204">
            <v>36537</v>
          </cell>
          <cell r="C1204" t="str">
            <v>9101-416</v>
          </cell>
          <cell r="D1204" t="str">
            <v>ADJUSTMEN</v>
          </cell>
          <cell r="E1204" t="str">
            <v>F17</v>
          </cell>
          <cell r="G1204">
            <v>29</v>
          </cell>
          <cell r="H1204">
            <v>16</v>
          </cell>
          <cell r="I1204" t="str">
            <v>07</v>
          </cell>
          <cell r="J1204" t="str">
            <v>I</v>
          </cell>
          <cell r="K1204">
            <v>20.66</v>
          </cell>
          <cell r="L1204">
            <v>599.14</v>
          </cell>
        </row>
        <row r="1205">
          <cell r="A1205">
            <v>2586</v>
          </cell>
          <cell r="B1205">
            <v>36640</v>
          </cell>
          <cell r="C1205" t="str">
            <v>9101-416</v>
          </cell>
          <cell r="D1205" t="str">
            <v>ADJUSTMEN</v>
          </cell>
          <cell r="E1205" t="str">
            <v>F17</v>
          </cell>
          <cell r="G1205">
            <v>77</v>
          </cell>
          <cell r="H1205">
            <v>16</v>
          </cell>
          <cell r="I1205" t="str">
            <v>07</v>
          </cell>
          <cell r="J1205" t="str">
            <v>I</v>
          </cell>
          <cell r="K1205">
            <v>20.66</v>
          </cell>
          <cell r="L1205">
            <v>1590.82</v>
          </cell>
        </row>
        <row r="1206">
          <cell r="A1206">
            <v>3635</v>
          </cell>
          <cell r="B1206">
            <v>36718</v>
          </cell>
          <cell r="C1206" t="str">
            <v>9101-416</v>
          </cell>
          <cell r="D1206" t="str">
            <v>ADJUSTMEN</v>
          </cell>
          <cell r="E1206" t="str">
            <v>F17</v>
          </cell>
          <cell r="G1206">
            <v>15</v>
          </cell>
          <cell r="H1206">
            <v>16</v>
          </cell>
          <cell r="I1206" t="str">
            <v>07</v>
          </cell>
          <cell r="J1206" t="str">
            <v>I</v>
          </cell>
          <cell r="K1206">
            <v>20.66</v>
          </cell>
          <cell r="L1206">
            <v>309.89999999999998</v>
          </cell>
        </row>
        <row r="1207">
          <cell r="A1207">
            <v>3635</v>
          </cell>
          <cell r="B1207">
            <v>36718</v>
          </cell>
          <cell r="C1207" t="str">
            <v>9101-416</v>
          </cell>
          <cell r="D1207" t="str">
            <v>ADJUSTMEN</v>
          </cell>
          <cell r="E1207" t="str">
            <v>F17</v>
          </cell>
          <cell r="G1207">
            <v>21</v>
          </cell>
          <cell r="H1207">
            <v>16</v>
          </cell>
          <cell r="I1207" t="str">
            <v>07</v>
          </cell>
          <cell r="J1207" t="str">
            <v>I</v>
          </cell>
          <cell r="K1207">
            <v>20.66</v>
          </cell>
          <cell r="L1207">
            <v>433.86</v>
          </cell>
        </row>
        <row r="1208">
          <cell r="A1208">
            <v>3704</v>
          </cell>
          <cell r="B1208">
            <v>36726</v>
          </cell>
          <cell r="C1208" t="str">
            <v>9101-416</v>
          </cell>
          <cell r="D1208" t="str">
            <v>ADJUSTMEN</v>
          </cell>
          <cell r="E1208" t="str">
            <v>F17</v>
          </cell>
          <cell r="G1208">
            <v>3</v>
          </cell>
          <cell r="H1208">
            <v>16</v>
          </cell>
          <cell r="I1208" t="str">
            <v>07</v>
          </cell>
          <cell r="J1208" t="str">
            <v>I</v>
          </cell>
          <cell r="K1208">
            <v>20.66</v>
          </cell>
          <cell r="L1208">
            <v>61.980000000000004</v>
          </cell>
        </row>
        <row r="1209">
          <cell r="A1209">
            <v>3704</v>
          </cell>
          <cell r="B1209">
            <v>36726</v>
          </cell>
          <cell r="C1209" t="str">
            <v>9101-416</v>
          </cell>
          <cell r="D1209" t="str">
            <v>ADJUSTMEN</v>
          </cell>
          <cell r="E1209" t="str">
            <v>F17</v>
          </cell>
          <cell r="G1209">
            <v>27</v>
          </cell>
          <cell r="H1209">
            <v>16</v>
          </cell>
          <cell r="I1209" t="str">
            <v>07</v>
          </cell>
          <cell r="J1209" t="str">
            <v>I</v>
          </cell>
          <cell r="K1209">
            <v>20.66</v>
          </cell>
          <cell r="L1209">
            <v>557.82000000000005</v>
          </cell>
        </row>
        <row r="1210">
          <cell r="A1210">
            <v>1683</v>
          </cell>
          <cell r="B1210">
            <v>36687</v>
          </cell>
          <cell r="C1210" t="str">
            <v>9101-422</v>
          </cell>
          <cell r="D1210" t="str">
            <v>SEAT VALU</v>
          </cell>
          <cell r="E1210" t="str">
            <v>F17</v>
          </cell>
          <cell r="G1210">
            <v>5</v>
          </cell>
          <cell r="H1210">
            <v>16</v>
          </cell>
          <cell r="I1210" t="str">
            <v>07</v>
          </cell>
          <cell r="J1210" t="str">
            <v>L</v>
          </cell>
          <cell r="K1210">
            <v>20.66</v>
          </cell>
          <cell r="L1210">
            <v>103.3</v>
          </cell>
        </row>
        <row r="1211">
          <cell r="A1211">
            <v>1683</v>
          </cell>
          <cell r="B1211">
            <v>36687</v>
          </cell>
          <cell r="C1211" t="str">
            <v>9101-423C</v>
          </cell>
          <cell r="D1211" t="str">
            <v>SNUBBER H</v>
          </cell>
          <cell r="E1211" t="str">
            <v>F17</v>
          </cell>
          <cell r="G1211">
            <v>27</v>
          </cell>
          <cell r="H1211">
            <v>16</v>
          </cell>
          <cell r="I1211" t="str">
            <v>07</v>
          </cell>
          <cell r="J1211" t="str">
            <v>L</v>
          </cell>
          <cell r="K1211">
            <v>14.25</v>
          </cell>
          <cell r="L1211">
            <v>384.75</v>
          </cell>
        </row>
        <row r="1212">
          <cell r="A1212">
            <v>2544</v>
          </cell>
          <cell r="B1212">
            <v>36544</v>
          </cell>
          <cell r="C1212" t="str">
            <v>9101-471</v>
          </cell>
          <cell r="D1212" t="str">
            <v>PLLA PIST</v>
          </cell>
          <cell r="E1212" t="str">
            <v>F12</v>
          </cell>
          <cell r="G1212">
            <v>22</v>
          </cell>
          <cell r="H1212">
            <v>16</v>
          </cell>
          <cell r="I1212" t="str">
            <v>07</v>
          </cell>
          <cell r="J1212" t="str">
            <v>L</v>
          </cell>
          <cell r="K1212">
            <v>21.56</v>
          </cell>
          <cell r="L1212">
            <v>474.32</v>
          </cell>
        </row>
        <row r="1213">
          <cell r="A1213">
            <v>2546</v>
          </cell>
          <cell r="B1213">
            <v>36544</v>
          </cell>
          <cell r="C1213" t="str">
            <v>9101-471</v>
          </cell>
          <cell r="D1213" t="str">
            <v>PLLA PIST</v>
          </cell>
          <cell r="E1213" t="str">
            <v>F12</v>
          </cell>
          <cell r="G1213">
            <v>19</v>
          </cell>
          <cell r="H1213">
            <v>16</v>
          </cell>
          <cell r="I1213" t="str">
            <v>07</v>
          </cell>
          <cell r="J1213" t="str">
            <v>L</v>
          </cell>
          <cell r="K1213">
            <v>21.56</v>
          </cell>
          <cell r="L1213">
            <v>409.64</v>
          </cell>
        </row>
        <row r="1214">
          <cell r="A1214">
            <v>3607</v>
          </cell>
          <cell r="B1214">
            <v>36684</v>
          </cell>
          <cell r="C1214" t="str">
            <v>9101-471</v>
          </cell>
          <cell r="D1214" t="str">
            <v>PLLA PIST</v>
          </cell>
          <cell r="E1214" t="str">
            <v>F12</v>
          </cell>
          <cell r="G1214">
            <v>10</v>
          </cell>
          <cell r="H1214">
            <v>16</v>
          </cell>
          <cell r="I1214" t="str">
            <v>07</v>
          </cell>
          <cell r="J1214" t="str">
            <v>L</v>
          </cell>
          <cell r="K1214">
            <v>21.56</v>
          </cell>
          <cell r="L1214">
            <v>215.6</v>
          </cell>
        </row>
        <row r="1215">
          <cell r="A1215">
            <v>3607</v>
          </cell>
          <cell r="B1215">
            <v>36684</v>
          </cell>
          <cell r="C1215" t="str">
            <v>9101-471</v>
          </cell>
          <cell r="D1215" t="str">
            <v>PLLA PIST</v>
          </cell>
          <cell r="E1215" t="str">
            <v>F12</v>
          </cell>
          <cell r="G1215">
            <v>9</v>
          </cell>
          <cell r="H1215">
            <v>16</v>
          </cell>
          <cell r="I1215" t="str">
            <v>07</v>
          </cell>
          <cell r="J1215" t="str">
            <v>L</v>
          </cell>
          <cell r="K1215">
            <v>21.56</v>
          </cell>
          <cell r="L1215">
            <v>194.04</v>
          </cell>
        </row>
        <row r="1216">
          <cell r="A1216">
            <v>3607</v>
          </cell>
          <cell r="B1216">
            <v>36684</v>
          </cell>
          <cell r="C1216" t="str">
            <v>9101-471</v>
          </cell>
          <cell r="D1216" t="str">
            <v>PLLA PIST</v>
          </cell>
          <cell r="E1216" t="str">
            <v>F12</v>
          </cell>
          <cell r="G1216">
            <v>5</v>
          </cell>
          <cell r="H1216">
            <v>16</v>
          </cell>
          <cell r="I1216" t="str">
            <v>07</v>
          </cell>
          <cell r="J1216" t="str">
            <v>L</v>
          </cell>
          <cell r="K1216">
            <v>21.56</v>
          </cell>
          <cell r="L1216">
            <v>107.8</v>
          </cell>
        </row>
        <row r="1217">
          <cell r="A1217">
            <v>3607</v>
          </cell>
          <cell r="B1217">
            <v>36684</v>
          </cell>
          <cell r="C1217" t="str">
            <v>9101-471</v>
          </cell>
          <cell r="D1217" t="str">
            <v>PLLA PIST</v>
          </cell>
          <cell r="E1217" t="str">
            <v>F12</v>
          </cell>
          <cell r="G1217">
            <v>2</v>
          </cell>
          <cell r="H1217">
            <v>16</v>
          </cell>
          <cell r="I1217" t="str">
            <v>07</v>
          </cell>
          <cell r="J1217" t="str">
            <v>L</v>
          </cell>
          <cell r="K1217">
            <v>21.56</v>
          </cell>
          <cell r="L1217">
            <v>43.12</v>
          </cell>
        </row>
        <row r="1218">
          <cell r="A1218">
            <v>3644</v>
          </cell>
          <cell r="B1218">
            <v>36725</v>
          </cell>
          <cell r="C1218" t="str">
            <v>9101-471</v>
          </cell>
          <cell r="D1218" t="str">
            <v>PLLA PIST</v>
          </cell>
          <cell r="E1218" t="str">
            <v>F12</v>
          </cell>
          <cell r="G1218">
            <v>7</v>
          </cell>
          <cell r="H1218">
            <v>16</v>
          </cell>
          <cell r="I1218" t="str">
            <v>07</v>
          </cell>
          <cell r="J1218" t="str">
            <v>L</v>
          </cell>
          <cell r="K1218">
            <v>21.56</v>
          </cell>
          <cell r="L1218">
            <v>150.91999999999999</v>
          </cell>
        </row>
        <row r="1219">
          <cell r="A1219">
            <v>3646</v>
          </cell>
          <cell r="B1219">
            <v>36732</v>
          </cell>
          <cell r="C1219" t="str">
            <v>9101-471</v>
          </cell>
          <cell r="D1219" t="str">
            <v>PLLA PIST</v>
          </cell>
          <cell r="E1219" t="str">
            <v>F12</v>
          </cell>
          <cell r="G1219">
            <v>20</v>
          </cell>
          <cell r="H1219">
            <v>16</v>
          </cell>
          <cell r="I1219" t="str">
            <v>07</v>
          </cell>
          <cell r="J1219" t="str">
            <v>L</v>
          </cell>
          <cell r="K1219">
            <v>21.56</v>
          </cell>
          <cell r="L1219">
            <v>431.2</v>
          </cell>
        </row>
        <row r="1220">
          <cell r="A1220">
            <v>703</v>
          </cell>
          <cell r="B1220">
            <v>36756</v>
          </cell>
          <cell r="C1220" t="str">
            <v>9101-471K</v>
          </cell>
          <cell r="D1220" t="str">
            <v>PISTON AC</v>
          </cell>
          <cell r="E1220" t="str">
            <v>F17</v>
          </cell>
          <cell r="G1220">
            <v>1</v>
          </cell>
          <cell r="H1220">
            <v>16</v>
          </cell>
          <cell r="I1220" t="str">
            <v>07</v>
          </cell>
          <cell r="J1220" t="str">
            <v>L</v>
          </cell>
          <cell r="K1220">
            <v>21</v>
          </cell>
          <cell r="L1220">
            <v>21</v>
          </cell>
        </row>
        <row r="1221">
          <cell r="A1221">
            <v>1649</v>
          </cell>
          <cell r="B1221">
            <v>36642</v>
          </cell>
          <cell r="C1221" t="str">
            <v>9101-471K</v>
          </cell>
          <cell r="D1221" t="str">
            <v>PISTON AC</v>
          </cell>
          <cell r="E1221" t="str">
            <v>F12</v>
          </cell>
          <cell r="G1221">
            <v>20</v>
          </cell>
          <cell r="H1221">
            <v>16</v>
          </cell>
          <cell r="I1221" t="str">
            <v>07</v>
          </cell>
          <cell r="J1221" t="str">
            <v>L</v>
          </cell>
          <cell r="K1221">
            <v>21</v>
          </cell>
          <cell r="L1221">
            <v>420</v>
          </cell>
        </row>
        <row r="1222">
          <cell r="A1222">
            <v>1649</v>
          </cell>
          <cell r="B1222">
            <v>36642</v>
          </cell>
          <cell r="C1222" t="str">
            <v>9101-471K</v>
          </cell>
          <cell r="D1222" t="str">
            <v>PISTON AC</v>
          </cell>
          <cell r="E1222" t="str">
            <v>F12</v>
          </cell>
          <cell r="G1222">
            <v>2</v>
          </cell>
          <cell r="H1222">
            <v>16</v>
          </cell>
          <cell r="I1222" t="str">
            <v>07</v>
          </cell>
          <cell r="J1222" t="str">
            <v>L</v>
          </cell>
          <cell r="K1222">
            <v>21</v>
          </cell>
          <cell r="L1222">
            <v>42</v>
          </cell>
        </row>
        <row r="1223">
          <cell r="A1223">
            <v>1657</v>
          </cell>
          <cell r="B1223">
            <v>36649</v>
          </cell>
          <cell r="C1223" t="str">
            <v>9101-471K</v>
          </cell>
          <cell r="D1223" t="str">
            <v>PISTON AC</v>
          </cell>
          <cell r="E1223" t="str">
            <v>F12</v>
          </cell>
          <cell r="G1223">
            <v>5</v>
          </cell>
          <cell r="H1223">
            <v>16</v>
          </cell>
          <cell r="I1223" t="str">
            <v>07</v>
          </cell>
          <cell r="J1223" t="str">
            <v>L</v>
          </cell>
          <cell r="K1223">
            <v>21</v>
          </cell>
          <cell r="L1223">
            <v>105</v>
          </cell>
        </row>
        <row r="1224">
          <cell r="A1224">
            <v>3612</v>
          </cell>
          <cell r="B1224">
            <v>36685</v>
          </cell>
          <cell r="C1224" t="str">
            <v>9101-471K</v>
          </cell>
          <cell r="D1224" t="str">
            <v>PISTON AC</v>
          </cell>
          <cell r="E1224" t="str">
            <v>F12</v>
          </cell>
          <cell r="G1224">
            <v>4</v>
          </cell>
          <cell r="H1224">
            <v>16</v>
          </cell>
          <cell r="I1224" t="str">
            <v>07</v>
          </cell>
          <cell r="J1224" t="str">
            <v>L</v>
          </cell>
          <cell r="K1224">
            <v>21</v>
          </cell>
          <cell r="L1224">
            <v>84</v>
          </cell>
        </row>
        <row r="1225">
          <cell r="A1225">
            <v>3613</v>
          </cell>
          <cell r="B1225">
            <v>36685</v>
          </cell>
          <cell r="C1225" t="str">
            <v>9101-471K</v>
          </cell>
          <cell r="D1225" t="str">
            <v>PISTON AC</v>
          </cell>
          <cell r="E1225" t="str">
            <v>F12</v>
          </cell>
          <cell r="G1225">
            <v>17</v>
          </cell>
          <cell r="H1225">
            <v>16</v>
          </cell>
          <cell r="I1225" t="str">
            <v>07</v>
          </cell>
          <cell r="J1225" t="str">
            <v>L</v>
          </cell>
          <cell r="K1225">
            <v>21</v>
          </cell>
          <cell r="L1225">
            <v>357</v>
          </cell>
        </row>
        <row r="1226">
          <cell r="A1226">
            <v>3630</v>
          </cell>
          <cell r="B1226">
            <v>36711</v>
          </cell>
          <cell r="C1226" t="str">
            <v>9101-471K</v>
          </cell>
          <cell r="D1226" t="str">
            <v>PISTON AC</v>
          </cell>
          <cell r="E1226" t="str">
            <v>F12</v>
          </cell>
          <cell r="G1226">
            <v>42</v>
          </cell>
          <cell r="H1226">
            <v>16</v>
          </cell>
          <cell r="I1226" t="str">
            <v>07</v>
          </cell>
          <cell r="J1226" t="str">
            <v>L</v>
          </cell>
          <cell r="K1226">
            <v>21</v>
          </cell>
          <cell r="L1226">
            <v>882</v>
          </cell>
        </row>
        <row r="1227">
          <cell r="A1227">
            <v>3639</v>
          </cell>
          <cell r="B1227">
            <v>36722</v>
          </cell>
          <cell r="C1227" t="str">
            <v>9101-471K</v>
          </cell>
          <cell r="D1227" t="str">
            <v>PISTON AC</v>
          </cell>
          <cell r="E1227" t="str">
            <v>F12</v>
          </cell>
          <cell r="G1227">
            <v>38</v>
          </cell>
          <cell r="H1227">
            <v>16</v>
          </cell>
          <cell r="I1227" t="str">
            <v>07</v>
          </cell>
          <cell r="J1227" t="str">
            <v>L</v>
          </cell>
          <cell r="K1227">
            <v>21</v>
          </cell>
          <cell r="L1227">
            <v>798</v>
          </cell>
        </row>
        <row r="1228">
          <cell r="A1228">
            <v>2547</v>
          </cell>
          <cell r="B1228">
            <v>36544</v>
          </cell>
          <cell r="C1228" t="str">
            <v>9101-475</v>
          </cell>
          <cell r="D1228" t="str">
            <v>SEAT VALV</v>
          </cell>
          <cell r="E1228" t="str">
            <v>F12</v>
          </cell>
          <cell r="G1228">
            <v>104</v>
          </cell>
          <cell r="H1228">
            <v>16</v>
          </cell>
          <cell r="I1228" t="str">
            <v>07</v>
          </cell>
          <cell r="J1228" t="str">
            <v>L</v>
          </cell>
          <cell r="K1228">
            <v>12</v>
          </cell>
          <cell r="L1228">
            <v>1248</v>
          </cell>
        </row>
        <row r="1229">
          <cell r="A1229">
            <v>23</v>
          </cell>
          <cell r="B1229">
            <v>36762</v>
          </cell>
          <cell r="C1229" t="str">
            <v>9101-528</v>
          </cell>
          <cell r="D1229" t="str">
            <v>S/C BARRE</v>
          </cell>
          <cell r="E1229" t="str">
            <v>F17</v>
          </cell>
          <cell r="G1229">
            <v>1</v>
          </cell>
          <cell r="H1229">
            <v>16</v>
          </cell>
          <cell r="I1229" t="str">
            <v>07</v>
          </cell>
          <cell r="J1229" t="str">
            <v>L</v>
          </cell>
          <cell r="K1229">
            <v>198</v>
          </cell>
          <cell r="L1229">
            <v>198</v>
          </cell>
        </row>
        <row r="1230">
          <cell r="A1230">
            <v>3332</v>
          </cell>
          <cell r="B1230">
            <v>36690</v>
          </cell>
          <cell r="C1230" t="str">
            <v>9101-528</v>
          </cell>
          <cell r="D1230" t="str">
            <v>S/C BARRE</v>
          </cell>
          <cell r="E1230" t="str">
            <v>F07</v>
          </cell>
          <cell r="G1230">
            <v>1</v>
          </cell>
          <cell r="H1230">
            <v>16</v>
          </cell>
          <cell r="I1230" t="str">
            <v>07</v>
          </cell>
          <cell r="J1230" t="str">
            <v>L</v>
          </cell>
          <cell r="K1230">
            <v>198</v>
          </cell>
          <cell r="L1230">
            <v>198</v>
          </cell>
        </row>
        <row r="1231">
          <cell r="A1231">
            <v>3332</v>
          </cell>
          <cell r="B1231">
            <v>36690</v>
          </cell>
          <cell r="C1231" t="str">
            <v>9101-528</v>
          </cell>
          <cell r="D1231" t="str">
            <v>S/C BARRE</v>
          </cell>
          <cell r="E1231" t="str">
            <v>F07</v>
          </cell>
          <cell r="G1231">
            <v>2</v>
          </cell>
          <cell r="H1231">
            <v>16</v>
          </cell>
          <cell r="I1231" t="str">
            <v>07</v>
          </cell>
          <cell r="J1231" t="str">
            <v>L</v>
          </cell>
          <cell r="K1231">
            <v>198</v>
          </cell>
          <cell r="L1231">
            <v>396</v>
          </cell>
        </row>
        <row r="1232">
          <cell r="A1232">
            <v>3629</v>
          </cell>
          <cell r="B1232">
            <v>36710</v>
          </cell>
          <cell r="C1232" t="str">
            <v>9101-528</v>
          </cell>
          <cell r="D1232" t="str">
            <v>S/C BARRE</v>
          </cell>
          <cell r="E1232" t="str">
            <v>F12</v>
          </cell>
          <cell r="G1232">
            <v>22</v>
          </cell>
          <cell r="H1232">
            <v>16</v>
          </cell>
          <cell r="I1232" t="str">
            <v>07</v>
          </cell>
          <cell r="J1232" t="str">
            <v>L</v>
          </cell>
          <cell r="K1232">
            <v>198</v>
          </cell>
          <cell r="L1232">
            <v>4356</v>
          </cell>
        </row>
        <row r="1233">
          <cell r="A1233">
            <v>3639</v>
          </cell>
          <cell r="B1233">
            <v>36722</v>
          </cell>
          <cell r="C1233" t="str">
            <v>9101-528</v>
          </cell>
          <cell r="D1233" t="str">
            <v>S/C BARRE</v>
          </cell>
          <cell r="E1233" t="str">
            <v>F12</v>
          </cell>
          <cell r="G1233">
            <v>50</v>
          </cell>
          <cell r="H1233">
            <v>16</v>
          </cell>
          <cell r="I1233" t="str">
            <v>07</v>
          </cell>
          <cell r="J1233" t="str">
            <v>L</v>
          </cell>
          <cell r="K1233">
            <v>198</v>
          </cell>
          <cell r="L1233">
            <v>9900</v>
          </cell>
        </row>
        <row r="1234">
          <cell r="A1234">
            <v>3646</v>
          </cell>
          <cell r="B1234">
            <v>36732</v>
          </cell>
          <cell r="C1234" t="str">
            <v>9101-528</v>
          </cell>
          <cell r="D1234" t="str">
            <v>S/C BARRE</v>
          </cell>
          <cell r="E1234" t="str">
            <v>F12</v>
          </cell>
          <cell r="G1234">
            <v>14</v>
          </cell>
          <cell r="H1234">
            <v>16</v>
          </cell>
          <cell r="I1234" t="str">
            <v>07</v>
          </cell>
          <cell r="J1234" t="str">
            <v>L</v>
          </cell>
          <cell r="K1234">
            <v>198</v>
          </cell>
          <cell r="L1234">
            <v>2772</v>
          </cell>
        </row>
        <row r="1235">
          <cell r="A1235">
            <v>3702</v>
          </cell>
          <cell r="B1235">
            <v>36724</v>
          </cell>
          <cell r="C1235" t="str">
            <v>9101-528</v>
          </cell>
          <cell r="D1235" t="str">
            <v>S/C BARRE</v>
          </cell>
          <cell r="E1235" t="str">
            <v>F07</v>
          </cell>
          <cell r="G1235">
            <v>3</v>
          </cell>
          <cell r="H1235">
            <v>16</v>
          </cell>
          <cell r="I1235" t="str">
            <v>07</v>
          </cell>
          <cell r="J1235" t="str">
            <v>L</v>
          </cell>
          <cell r="K1235">
            <v>198</v>
          </cell>
          <cell r="L1235">
            <v>594</v>
          </cell>
        </row>
        <row r="1236">
          <cell r="A1236">
            <v>1632</v>
          </cell>
          <cell r="B1236">
            <v>36606</v>
          </cell>
          <cell r="C1236" t="str">
            <v>9101-552</v>
          </cell>
          <cell r="D1236" t="str">
            <v>ADVANCE S</v>
          </cell>
          <cell r="E1236" t="str">
            <v>F12</v>
          </cell>
          <cell r="G1236">
            <v>23</v>
          </cell>
          <cell r="H1236">
            <v>16</v>
          </cell>
          <cell r="I1236" t="str">
            <v>07</v>
          </cell>
          <cell r="J1236" t="str">
            <v>L</v>
          </cell>
          <cell r="K1236">
            <v>15.37</v>
          </cell>
          <cell r="L1236">
            <v>353.51</v>
          </cell>
        </row>
        <row r="1237">
          <cell r="A1237">
            <v>1650</v>
          </cell>
          <cell r="B1237">
            <v>36642</v>
          </cell>
          <cell r="C1237" t="str">
            <v>9101-552</v>
          </cell>
          <cell r="D1237" t="str">
            <v>ADVANCE S</v>
          </cell>
          <cell r="E1237" t="str">
            <v>F12</v>
          </cell>
          <cell r="G1237">
            <v>4</v>
          </cell>
          <cell r="H1237">
            <v>16</v>
          </cell>
          <cell r="I1237" t="str">
            <v>07</v>
          </cell>
          <cell r="J1237" t="str">
            <v>L</v>
          </cell>
          <cell r="K1237">
            <v>15.37</v>
          </cell>
          <cell r="L1237">
            <v>61.48</v>
          </cell>
        </row>
        <row r="1238">
          <cell r="A1238">
            <v>2544</v>
          </cell>
          <cell r="B1238">
            <v>36544</v>
          </cell>
          <cell r="C1238" t="str">
            <v>9101-552</v>
          </cell>
          <cell r="D1238" t="str">
            <v>ADVANCE S</v>
          </cell>
          <cell r="E1238" t="str">
            <v>F12</v>
          </cell>
          <cell r="G1238">
            <v>46</v>
          </cell>
          <cell r="H1238">
            <v>16</v>
          </cell>
          <cell r="I1238" t="str">
            <v>07</v>
          </cell>
          <cell r="J1238" t="str">
            <v>L</v>
          </cell>
          <cell r="K1238">
            <v>15.37</v>
          </cell>
          <cell r="L1238">
            <v>707.02</v>
          </cell>
        </row>
        <row r="1239">
          <cell r="A1239">
            <v>3630</v>
          </cell>
          <cell r="B1239">
            <v>36711</v>
          </cell>
          <cell r="C1239" t="str">
            <v>9101-552</v>
          </cell>
          <cell r="D1239" t="str">
            <v>ADVANCE S</v>
          </cell>
          <cell r="E1239" t="str">
            <v>F12</v>
          </cell>
          <cell r="G1239">
            <v>4</v>
          </cell>
          <cell r="H1239">
            <v>16</v>
          </cell>
          <cell r="I1239" t="str">
            <v>07</v>
          </cell>
          <cell r="J1239" t="str">
            <v>L</v>
          </cell>
          <cell r="K1239">
            <v>15.37</v>
          </cell>
          <cell r="L1239">
            <v>61.48</v>
          </cell>
        </row>
        <row r="1240">
          <cell r="A1240">
            <v>1650</v>
          </cell>
          <cell r="B1240">
            <v>36642</v>
          </cell>
          <cell r="C1240" t="str">
            <v>9101-553G</v>
          </cell>
          <cell r="D1240" t="str">
            <v>CONNECTIO</v>
          </cell>
          <cell r="E1240" t="str">
            <v>F12</v>
          </cell>
          <cell r="G1240">
            <v>3</v>
          </cell>
          <cell r="H1240">
            <v>16</v>
          </cell>
          <cell r="I1240" t="str">
            <v>07</v>
          </cell>
          <cell r="J1240" t="str">
            <v>L</v>
          </cell>
          <cell r="K1240">
            <v>15.96</v>
          </cell>
          <cell r="L1240">
            <v>47.88</v>
          </cell>
        </row>
        <row r="1241">
          <cell r="A1241">
            <v>2544</v>
          </cell>
          <cell r="B1241">
            <v>36544</v>
          </cell>
          <cell r="C1241" t="str">
            <v>9101-553G</v>
          </cell>
          <cell r="D1241" t="str">
            <v>CONNECTIO</v>
          </cell>
          <cell r="E1241" t="str">
            <v>F12</v>
          </cell>
          <cell r="G1241">
            <v>18</v>
          </cell>
          <cell r="H1241">
            <v>16</v>
          </cell>
          <cell r="I1241" t="str">
            <v>07</v>
          </cell>
          <cell r="J1241" t="str">
            <v>L</v>
          </cell>
          <cell r="K1241">
            <v>15.96</v>
          </cell>
          <cell r="L1241">
            <v>287.28000000000003</v>
          </cell>
        </row>
        <row r="1242">
          <cell r="A1242">
            <v>3630</v>
          </cell>
          <cell r="B1242">
            <v>36711</v>
          </cell>
          <cell r="C1242" t="str">
            <v>9101-553G</v>
          </cell>
          <cell r="D1242" t="str">
            <v>CONNECTIO</v>
          </cell>
          <cell r="E1242" t="str">
            <v>F12</v>
          </cell>
          <cell r="G1242">
            <v>2</v>
          </cell>
          <cell r="H1242">
            <v>16</v>
          </cell>
          <cell r="I1242" t="str">
            <v>07</v>
          </cell>
          <cell r="J1242" t="str">
            <v>L</v>
          </cell>
          <cell r="K1242">
            <v>15.96</v>
          </cell>
          <cell r="L1242">
            <v>31.92</v>
          </cell>
        </row>
        <row r="1243">
          <cell r="A1243">
            <v>3639</v>
          </cell>
          <cell r="B1243">
            <v>36722</v>
          </cell>
          <cell r="C1243" t="str">
            <v>9101-553G</v>
          </cell>
          <cell r="D1243" t="str">
            <v>CONNECTIO</v>
          </cell>
          <cell r="E1243" t="str">
            <v>F12</v>
          </cell>
          <cell r="G1243">
            <v>25</v>
          </cell>
          <cell r="H1243">
            <v>16</v>
          </cell>
          <cell r="I1243" t="str">
            <v>07</v>
          </cell>
          <cell r="J1243" t="str">
            <v>L</v>
          </cell>
          <cell r="K1243">
            <v>15.96</v>
          </cell>
          <cell r="L1243">
            <v>399</v>
          </cell>
        </row>
        <row r="1244">
          <cell r="A1244">
            <v>3646</v>
          </cell>
          <cell r="B1244">
            <v>36732</v>
          </cell>
          <cell r="C1244" t="str">
            <v>9101-553G</v>
          </cell>
          <cell r="D1244" t="str">
            <v>CONNECTIO</v>
          </cell>
          <cell r="E1244" t="str">
            <v>F12</v>
          </cell>
          <cell r="G1244">
            <v>1</v>
          </cell>
          <cell r="H1244">
            <v>16</v>
          </cell>
          <cell r="I1244" t="str">
            <v>07</v>
          </cell>
          <cell r="J1244" t="str">
            <v>L</v>
          </cell>
          <cell r="K1244">
            <v>15.96</v>
          </cell>
          <cell r="L1244">
            <v>15.96</v>
          </cell>
        </row>
        <row r="1245">
          <cell r="A1245">
            <v>2543</v>
          </cell>
          <cell r="B1245">
            <v>36537</v>
          </cell>
          <cell r="C1245" t="str">
            <v>9101-571</v>
          </cell>
          <cell r="D1245" t="str">
            <v>INLET SCR</v>
          </cell>
          <cell r="E1245" t="str">
            <v>F17</v>
          </cell>
          <cell r="G1245">
            <v>1</v>
          </cell>
          <cell r="H1245">
            <v>16</v>
          </cell>
          <cell r="I1245" t="str">
            <v>07</v>
          </cell>
          <cell r="J1245" t="str">
            <v>I</v>
          </cell>
          <cell r="K1245">
            <v>24.04</v>
          </cell>
          <cell r="L1245">
            <v>24.04</v>
          </cell>
        </row>
        <row r="1246">
          <cell r="A1246">
            <v>1649</v>
          </cell>
          <cell r="B1246">
            <v>36642</v>
          </cell>
          <cell r="C1246" t="str">
            <v>9101-578</v>
          </cell>
          <cell r="D1246" t="str">
            <v>PLLA SLEE</v>
          </cell>
          <cell r="E1246" t="str">
            <v>F12</v>
          </cell>
          <cell r="G1246">
            <v>40</v>
          </cell>
          <cell r="H1246">
            <v>16</v>
          </cell>
          <cell r="I1246" t="str">
            <v>07</v>
          </cell>
          <cell r="J1246" t="str">
            <v>L</v>
          </cell>
          <cell r="K1246">
            <v>58</v>
          </cell>
          <cell r="L1246">
            <v>2320</v>
          </cell>
        </row>
        <row r="1247">
          <cell r="A1247">
            <v>1649</v>
          </cell>
          <cell r="B1247">
            <v>36642</v>
          </cell>
          <cell r="C1247" t="str">
            <v>9101-578</v>
          </cell>
          <cell r="D1247" t="str">
            <v>PLLA SLEE</v>
          </cell>
          <cell r="E1247" t="str">
            <v>F12</v>
          </cell>
          <cell r="G1247">
            <v>35</v>
          </cell>
          <cell r="H1247">
            <v>16</v>
          </cell>
          <cell r="I1247" t="str">
            <v>07</v>
          </cell>
          <cell r="J1247" t="str">
            <v>L</v>
          </cell>
          <cell r="K1247">
            <v>58</v>
          </cell>
          <cell r="L1247">
            <v>2030</v>
          </cell>
        </row>
        <row r="1248">
          <cell r="A1248">
            <v>1649</v>
          </cell>
          <cell r="B1248">
            <v>36642</v>
          </cell>
          <cell r="C1248" t="str">
            <v>9101-578</v>
          </cell>
          <cell r="D1248" t="str">
            <v>PLLA SLEE</v>
          </cell>
          <cell r="E1248" t="str">
            <v>F12</v>
          </cell>
          <cell r="G1248">
            <v>8</v>
          </cell>
          <cell r="H1248">
            <v>16</v>
          </cell>
          <cell r="I1248" t="str">
            <v>07</v>
          </cell>
          <cell r="J1248" t="str">
            <v>L</v>
          </cell>
          <cell r="K1248">
            <v>58</v>
          </cell>
          <cell r="L1248">
            <v>464</v>
          </cell>
        </row>
        <row r="1249">
          <cell r="A1249">
            <v>1657</v>
          </cell>
          <cell r="B1249">
            <v>36649</v>
          </cell>
          <cell r="C1249" t="str">
            <v>9101-578</v>
          </cell>
          <cell r="D1249" t="str">
            <v>PLLA SLEE</v>
          </cell>
          <cell r="E1249" t="str">
            <v>F12</v>
          </cell>
          <cell r="G1249">
            <v>11</v>
          </cell>
          <cell r="H1249">
            <v>16</v>
          </cell>
          <cell r="I1249" t="str">
            <v>07</v>
          </cell>
          <cell r="J1249" t="str">
            <v>L</v>
          </cell>
          <cell r="K1249">
            <v>58</v>
          </cell>
          <cell r="L1249">
            <v>638</v>
          </cell>
        </row>
        <row r="1250">
          <cell r="A1250">
            <v>2548</v>
          </cell>
          <cell r="B1250">
            <v>36544</v>
          </cell>
          <cell r="C1250" t="str">
            <v>9101-578</v>
          </cell>
          <cell r="D1250" t="str">
            <v>PLLA SLEE</v>
          </cell>
          <cell r="E1250" t="str">
            <v>F12</v>
          </cell>
          <cell r="G1250">
            <v>9</v>
          </cell>
          <cell r="H1250">
            <v>16</v>
          </cell>
          <cell r="I1250" t="str">
            <v>07</v>
          </cell>
          <cell r="J1250" t="str">
            <v>L</v>
          </cell>
          <cell r="K1250">
            <v>58</v>
          </cell>
          <cell r="L1250">
            <v>522</v>
          </cell>
        </row>
        <row r="1251">
          <cell r="A1251">
            <v>3607</v>
          </cell>
          <cell r="B1251">
            <v>36684</v>
          </cell>
          <cell r="C1251" t="str">
            <v>9101-578</v>
          </cell>
          <cell r="D1251" t="str">
            <v>PLLA SLEE</v>
          </cell>
          <cell r="E1251" t="str">
            <v>F12</v>
          </cell>
          <cell r="G1251">
            <v>10</v>
          </cell>
          <cell r="H1251">
            <v>16</v>
          </cell>
          <cell r="I1251" t="str">
            <v>07</v>
          </cell>
          <cell r="J1251" t="str">
            <v>L</v>
          </cell>
          <cell r="K1251">
            <v>58</v>
          </cell>
          <cell r="L1251">
            <v>580</v>
          </cell>
        </row>
        <row r="1252">
          <cell r="A1252">
            <v>3612</v>
          </cell>
          <cell r="B1252">
            <v>36685</v>
          </cell>
          <cell r="C1252" t="str">
            <v>9101-578</v>
          </cell>
          <cell r="D1252" t="str">
            <v>PLLA SLEE</v>
          </cell>
          <cell r="E1252" t="str">
            <v>F12</v>
          </cell>
          <cell r="G1252">
            <v>9</v>
          </cell>
          <cell r="H1252">
            <v>16</v>
          </cell>
          <cell r="I1252" t="str">
            <v>07</v>
          </cell>
          <cell r="J1252" t="str">
            <v>L</v>
          </cell>
          <cell r="K1252">
            <v>58</v>
          </cell>
          <cell r="L1252">
            <v>522</v>
          </cell>
        </row>
        <row r="1253">
          <cell r="A1253">
            <v>3613</v>
          </cell>
          <cell r="B1253">
            <v>36685</v>
          </cell>
          <cell r="C1253" t="str">
            <v>9101-578</v>
          </cell>
          <cell r="D1253" t="str">
            <v>PLLA SLEE</v>
          </cell>
          <cell r="E1253" t="str">
            <v>F12</v>
          </cell>
          <cell r="G1253">
            <v>2</v>
          </cell>
          <cell r="H1253">
            <v>16</v>
          </cell>
          <cell r="I1253" t="str">
            <v>07</v>
          </cell>
          <cell r="J1253" t="str">
            <v>L</v>
          </cell>
          <cell r="K1253">
            <v>58</v>
          </cell>
          <cell r="L1253">
            <v>116</v>
          </cell>
        </row>
        <row r="1254">
          <cell r="A1254">
            <v>3638</v>
          </cell>
          <cell r="B1254">
            <v>36722</v>
          </cell>
          <cell r="C1254" t="str">
            <v>9101-578</v>
          </cell>
          <cell r="D1254" t="str">
            <v>PLLA SLEE</v>
          </cell>
          <cell r="E1254" t="str">
            <v>F12</v>
          </cell>
          <cell r="G1254">
            <v>90</v>
          </cell>
          <cell r="H1254">
            <v>16</v>
          </cell>
          <cell r="I1254" t="str">
            <v>07</v>
          </cell>
          <cell r="J1254" t="str">
            <v>L</v>
          </cell>
          <cell r="K1254">
            <v>58</v>
          </cell>
          <cell r="L1254">
            <v>5220</v>
          </cell>
        </row>
        <row r="1255">
          <cell r="A1255">
            <v>3638</v>
          </cell>
          <cell r="B1255">
            <v>36722</v>
          </cell>
          <cell r="C1255" t="str">
            <v>9101-578</v>
          </cell>
          <cell r="D1255" t="str">
            <v>PLLA SLEE</v>
          </cell>
          <cell r="E1255" t="str">
            <v>F12</v>
          </cell>
          <cell r="G1255">
            <v>12</v>
          </cell>
          <cell r="H1255">
            <v>16</v>
          </cell>
          <cell r="I1255" t="str">
            <v>07</v>
          </cell>
          <cell r="J1255" t="str">
            <v>L</v>
          </cell>
          <cell r="K1255">
            <v>58</v>
          </cell>
          <cell r="L1255">
            <v>696</v>
          </cell>
        </row>
        <row r="1256">
          <cell r="A1256">
            <v>3646</v>
          </cell>
          <cell r="B1256">
            <v>36732</v>
          </cell>
          <cell r="C1256" t="str">
            <v>9101-578</v>
          </cell>
          <cell r="D1256" t="str">
            <v>PLLA SLEE</v>
          </cell>
          <cell r="E1256" t="str">
            <v>F12</v>
          </cell>
          <cell r="G1256">
            <v>15</v>
          </cell>
          <cell r="H1256">
            <v>16</v>
          </cell>
          <cell r="I1256" t="str">
            <v>07</v>
          </cell>
          <cell r="J1256" t="str">
            <v>L</v>
          </cell>
          <cell r="K1256">
            <v>58</v>
          </cell>
          <cell r="L1256">
            <v>870</v>
          </cell>
        </row>
        <row r="1257">
          <cell r="A1257">
            <v>702</v>
          </cell>
          <cell r="B1257">
            <v>36756</v>
          </cell>
          <cell r="C1257" t="str">
            <v>9101-578A</v>
          </cell>
          <cell r="D1257" t="str">
            <v>PROGRESSI</v>
          </cell>
          <cell r="E1257" t="str">
            <v>F12</v>
          </cell>
          <cell r="G1257">
            <v>26</v>
          </cell>
          <cell r="H1257">
            <v>16</v>
          </cell>
          <cell r="I1257" t="str">
            <v>07</v>
          </cell>
          <cell r="J1257" t="str">
            <v>L</v>
          </cell>
          <cell r="K1257">
            <v>58</v>
          </cell>
          <cell r="L1257">
            <v>1508</v>
          </cell>
        </row>
        <row r="1258">
          <cell r="A1258">
            <v>3630</v>
          </cell>
          <cell r="B1258">
            <v>36711</v>
          </cell>
          <cell r="C1258" t="str">
            <v>9101-578A</v>
          </cell>
          <cell r="D1258" t="str">
            <v>PROGRESSI</v>
          </cell>
          <cell r="E1258" t="str">
            <v>F12</v>
          </cell>
          <cell r="G1258">
            <v>28</v>
          </cell>
          <cell r="H1258">
            <v>16</v>
          </cell>
          <cell r="I1258" t="str">
            <v>07</v>
          </cell>
          <cell r="J1258" t="str">
            <v>L</v>
          </cell>
          <cell r="K1258">
            <v>58</v>
          </cell>
          <cell r="L1258">
            <v>1624</v>
          </cell>
        </row>
        <row r="1259">
          <cell r="A1259">
            <v>3630</v>
          </cell>
          <cell r="B1259">
            <v>36711</v>
          </cell>
          <cell r="C1259" t="str">
            <v>9101-578A</v>
          </cell>
          <cell r="D1259" t="str">
            <v>PROGRESSI</v>
          </cell>
          <cell r="E1259" t="str">
            <v>F12</v>
          </cell>
          <cell r="G1259">
            <v>45</v>
          </cell>
          <cell r="H1259">
            <v>16</v>
          </cell>
          <cell r="I1259" t="str">
            <v>07</v>
          </cell>
          <cell r="J1259" t="str">
            <v>L</v>
          </cell>
          <cell r="K1259">
            <v>58</v>
          </cell>
          <cell r="L1259">
            <v>2610</v>
          </cell>
        </row>
        <row r="1260">
          <cell r="A1260">
            <v>3644</v>
          </cell>
          <cell r="B1260">
            <v>36725</v>
          </cell>
          <cell r="C1260" t="str">
            <v>9101-578A</v>
          </cell>
          <cell r="D1260" t="str">
            <v>PROGRESSI</v>
          </cell>
          <cell r="E1260" t="str">
            <v>F12</v>
          </cell>
          <cell r="G1260">
            <v>12</v>
          </cell>
          <cell r="H1260">
            <v>16</v>
          </cell>
          <cell r="I1260" t="str">
            <v>07</v>
          </cell>
          <cell r="J1260" t="str">
            <v>L</v>
          </cell>
          <cell r="K1260">
            <v>58</v>
          </cell>
          <cell r="L1260">
            <v>696</v>
          </cell>
        </row>
        <row r="1261">
          <cell r="A1261">
            <v>406</v>
          </cell>
          <cell r="B1261">
            <v>36757</v>
          </cell>
          <cell r="C1261" t="str">
            <v>9101-649</v>
          </cell>
          <cell r="D1261" t="str">
            <v>BARREL</v>
          </cell>
          <cell r="E1261" t="str">
            <v>F04</v>
          </cell>
          <cell r="G1261">
            <v>3</v>
          </cell>
          <cell r="H1261">
            <v>16</v>
          </cell>
          <cell r="I1261" t="str">
            <v>07</v>
          </cell>
          <cell r="J1261" t="str">
            <v>L</v>
          </cell>
          <cell r="K1261">
            <v>198</v>
          </cell>
          <cell r="L1261">
            <v>594</v>
          </cell>
        </row>
        <row r="1262">
          <cell r="A1262">
            <v>4</v>
          </cell>
          <cell r="B1262">
            <v>36741</v>
          </cell>
          <cell r="C1262" t="str">
            <v>9102-916</v>
          </cell>
          <cell r="D1262" t="str">
            <v>DELRIN PL</v>
          </cell>
          <cell r="E1262" t="str">
            <v>F17</v>
          </cell>
          <cell r="G1262">
            <v>8</v>
          </cell>
          <cell r="H1262">
            <v>16</v>
          </cell>
          <cell r="I1262" t="str">
            <v>07</v>
          </cell>
          <cell r="J1262" t="str">
            <v>L</v>
          </cell>
          <cell r="K1262">
            <v>0.59</v>
          </cell>
          <cell r="L1262">
            <v>4.72</v>
          </cell>
        </row>
        <row r="1263">
          <cell r="A1263">
            <v>11</v>
          </cell>
          <cell r="B1263">
            <v>36749</v>
          </cell>
          <cell r="C1263" t="str">
            <v>9102-916</v>
          </cell>
          <cell r="D1263" t="str">
            <v>DELRIN PL</v>
          </cell>
          <cell r="E1263" t="str">
            <v>F17</v>
          </cell>
          <cell r="G1263">
            <v>53</v>
          </cell>
          <cell r="H1263">
            <v>16</v>
          </cell>
          <cell r="I1263" t="str">
            <v>07</v>
          </cell>
          <cell r="J1263" t="str">
            <v>L</v>
          </cell>
          <cell r="K1263">
            <v>0.59</v>
          </cell>
          <cell r="L1263">
            <v>31.27</v>
          </cell>
        </row>
        <row r="1264">
          <cell r="A1264">
            <v>15</v>
          </cell>
          <cell r="B1264">
            <v>36756</v>
          </cell>
          <cell r="C1264" t="str">
            <v>9102-916</v>
          </cell>
          <cell r="D1264" t="str">
            <v>DELRIN PL</v>
          </cell>
          <cell r="E1264" t="str">
            <v>F17</v>
          </cell>
          <cell r="G1264">
            <v>116</v>
          </cell>
          <cell r="H1264">
            <v>16</v>
          </cell>
          <cell r="I1264" t="str">
            <v>07</v>
          </cell>
          <cell r="J1264" t="str">
            <v>L</v>
          </cell>
          <cell r="K1264">
            <v>0.59</v>
          </cell>
          <cell r="L1264">
            <v>68.44</v>
          </cell>
        </row>
        <row r="1265">
          <cell r="A1265">
            <v>16</v>
          </cell>
          <cell r="B1265">
            <v>36756</v>
          </cell>
          <cell r="C1265" t="str">
            <v>9102-916</v>
          </cell>
          <cell r="D1265" t="str">
            <v>DELRIN PL</v>
          </cell>
          <cell r="E1265" t="str">
            <v>F17</v>
          </cell>
          <cell r="G1265">
            <v>60</v>
          </cell>
          <cell r="H1265">
            <v>16</v>
          </cell>
          <cell r="I1265" t="str">
            <v>07</v>
          </cell>
          <cell r="J1265" t="str">
            <v>L</v>
          </cell>
          <cell r="K1265">
            <v>0.59</v>
          </cell>
          <cell r="L1265">
            <v>35.4</v>
          </cell>
        </row>
        <row r="1266">
          <cell r="A1266">
            <v>1674</v>
          </cell>
          <cell r="B1266">
            <v>36677</v>
          </cell>
          <cell r="C1266" t="str">
            <v>9102-916</v>
          </cell>
          <cell r="D1266" t="str">
            <v>DELRIN PL</v>
          </cell>
          <cell r="E1266" t="str">
            <v>F17</v>
          </cell>
          <cell r="G1266">
            <v>110</v>
          </cell>
          <cell r="H1266">
            <v>16</v>
          </cell>
          <cell r="I1266" t="str">
            <v>07</v>
          </cell>
          <cell r="J1266" t="str">
            <v>I</v>
          </cell>
          <cell r="K1266">
            <v>0.59</v>
          </cell>
          <cell r="L1266">
            <v>64.899999999999991</v>
          </cell>
        </row>
        <row r="1267">
          <cell r="A1267">
            <v>1690</v>
          </cell>
          <cell r="B1267">
            <v>36708</v>
          </cell>
          <cell r="C1267" t="str">
            <v>9102-916</v>
          </cell>
          <cell r="D1267" t="str">
            <v>DELRIN PL</v>
          </cell>
          <cell r="E1267" t="str">
            <v>F17</v>
          </cell>
          <cell r="G1267">
            <v>70</v>
          </cell>
          <cell r="H1267">
            <v>16</v>
          </cell>
          <cell r="I1267" t="str">
            <v>07</v>
          </cell>
          <cell r="J1267" t="str">
            <v>L</v>
          </cell>
          <cell r="K1267">
            <v>0.59</v>
          </cell>
          <cell r="L1267">
            <v>41.3</v>
          </cell>
        </row>
        <row r="1268">
          <cell r="A1268">
            <v>1691</v>
          </cell>
          <cell r="B1268">
            <v>36708</v>
          </cell>
          <cell r="C1268" t="str">
            <v>9102-916</v>
          </cell>
          <cell r="D1268" t="str">
            <v>DELRIN PL</v>
          </cell>
          <cell r="E1268" t="str">
            <v>F17</v>
          </cell>
          <cell r="G1268">
            <v>240</v>
          </cell>
          <cell r="H1268">
            <v>16</v>
          </cell>
          <cell r="I1268" t="str">
            <v>07</v>
          </cell>
          <cell r="J1268" t="str">
            <v>L</v>
          </cell>
          <cell r="K1268">
            <v>0.59</v>
          </cell>
          <cell r="L1268">
            <v>141.6</v>
          </cell>
        </row>
        <row r="1269">
          <cell r="A1269">
            <v>2588</v>
          </cell>
          <cell r="B1269">
            <v>36640</v>
          </cell>
          <cell r="C1269" t="str">
            <v>9102-916</v>
          </cell>
          <cell r="D1269" t="str">
            <v>DELRIN PL</v>
          </cell>
          <cell r="E1269" t="str">
            <v>F17</v>
          </cell>
          <cell r="G1269">
            <v>8</v>
          </cell>
          <cell r="H1269">
            <v>16</v>
          </cell>
          <cell r="I1269" t="str">
            <v>07</v>
          </cell>
          <cell r="J1269" t="str">
            <v>L</v>
          </cell>
          <cell r="K1269">
            <v>0.59</v>
          </cell>
          <cell r="L1269">
            <v>4.72</v>
          </cell>
        </row>
        <row r="1270">
          <cell r="A1270">
            <v>2589</v>
          </cell>
          <cell r="B1270">
            <v>36640</v>
          </cell>
          <cell r="C1270" t="str">
            <v>9102-916</v>
          </cell>
          <cell r="D1270" t="str">
            <v>DELRIN PL</v>
          </cell>
          <cell r="E1270" t="str">
            <v>F17</v>
          </cell>
          <cell r="G1270">
            <v>12</v>
          </cell>
          <cell r="H1270">
            <v>16</v>
          </cell>
          <cell r="I1270" t="str">
            <v>07</v>
          </cell>
          <cell r="J1270" t="str">
            <v>L</v>
          </cell>
          <cell r="K1270">
            <v>0.59</v>
          </cell>
          <cell r="L1270">
            <v>7.08</v>
          </cell>
        </row>
        <row r="1271">
          <cell r="A1271">
            <v>3636</v>
          </cell>
          <cell r="B1271">
            <v>36718</v>
          </cell>
          <cell r="C1271" t="str">
            <v>9102-916</v>
          </cell>
          <cell r="D1271" t="str">
            <v>DELRIN PL</v>
          </cell>
          <cell r="E1271" t="str">
            <v>F17</v>
          </cell>
          <cell r="G1271">
            <v>80</v>
          </cell>
          <cell r="H1271">
            <v>16</v>
          </cell>
          <cell r="I1271" t="str">
            <v>07</v>
          </cell>
          <cell r="J1271" t="str">
            <v>L</v>
          </cell>
          <cell r="K1271">
            <v>0.59</v>
          </cell>
          <cell r="L1271">
            <v>47.199999999999996</v>
          </cell>
        </row>
        <row r="1272">
          <cell r="A1272">
            <v>3637</v>
          </cell>
          <cell r="B1272">
            <v>36718</v>
          </cell>
          <cell r="C1272" t="str">
            <v>9102-916</v>
          </cell>
          <cell r="D1272" t="str">
            <v>DELRIN PL</v>
          </cell>
          <cell r="E1272" t="str">
            <v>F17</v>
          </cell>
          <cell r="G1272">
            <v>60</v>
          </cell>
          <cell r="H1272">
            <v>16</v>
          </cell>
          <cell r="I1272" t="str">
            <v>07</v>
          </cell>
          <cell r="J1272" t="str">
            <v>L</v>
          </cell>
          <cell r="K1272">
            <v>0.59</v>
          </cell>
          <cell r="L1272">
            <v>35.4</v>
          </cell>
        </row>
        <row r="1273">
          <cell r="A1273">
            <v>3705</v>
          </cell>
          <cell r="B1273">
            <v>36726</v>
          </cell>
          <cell r="C1273" t="str">
            <v>9102-916</v>
          </cell>
          <cell r="D1273" t="str">
            <v>DELRIN PL</v>
          </cell>
          <cell r="E1273" t="str">
            <v>F17</v>
          </cell>
          <cell r="G1273">
            <v>108</v>
          </cell>
          <cell r="H1273">
            <v>16</v>
          </cell>
          <cell r="I1273" t="str">
            <v>07</v>
          </cell>
          <cell r="J1273" t="str">
            <v>L</v>
          </cell>
          <cell r="K1273">
            <v>0.59</v>
          </cell>
          <cell r="L1273">
            <v>63.72</v>
          </cell>
        </row>
        <row r="1274">
          <cell r="A1274">
            <v>3705</v>
          </cell>
          <cell r="B1274">
            <v>36726</v>
          </cell>
          <cell r="C1274" t="str">
            <v>9102-916</v>
          </cell>
          <cell r="D1274" t="str">
            <v>DELRIN PL</v>
          </cell>
          <cell r="E1274" t="str">
            <v>F17</v>
          </cell>
          <cell r="G1274">
            <v>20</v>
          </cell>
          <cell r="H1274">
            <v>16</v>
          </cell>
          <cell r="I1274" t="str">
            <v>07</v>
          </cell>
          <cell r="J1274" t="str">
            <v>L</v>
          </cell>
          <cell r="K1274">
            <v>0.59</v>
          </cell>
          <cell r="L1274">
            <v>11.799999999999999</v>
          </cell>
        </row>
        <row r="1275">
          <cell r="A1275">
            <v>1674</v>
          </cell>
          <cell r="B1275">
            <v>36677</v>
          </cell>
          <cell r="C1275" t="str">
            <v>9102-991</v>
          </cell>
          <cell r="D1275" t="str">
            <v>T P BLADE</v>
          </cell>
          <cell r="E1275" t="str">
            <v>F17</v>
          </cell>
          <cell r="G1275">
            <v>172</v>
          </cell>
          <cell r="H1275">
            <v>16</v>
          </cell>
          <cell r="I1275" t="str">
            <v>07</v>
          </cell>
          <cell r="J1275" t="str">
            <v>I</v>
          </cell>
          <cell r="K1275">
            <v>38.380000000000003</v>
          </cell>
          <cell r="L1275">
            <v>6601.3600000000006</v>
          </cell>
        </row>
        <row r="1276">
          <cell r="A1276">
            <v>10</v>
          </cell>
          <cell r="B1276">
            <v>36749</v>
          </cell>
          <cell r="C1276" t="str">
            <v>9102-991A</v>
          </cell>
          <cell r="E1276" t="str">
            <v>F17</v>
          </cell>
          <cell r="G1276">
            <v>132</v>
          </cell>
          <cell r="H1276">
            <v>16</v>
          </cell>
          <cell r="I1276" t="str">
            <v>07</v>
          </cell>
          <cell r="J1276" t="str">
            <v>I</v>
          </cell>
          <cell r="K1276">
            <v>21.19</v>
          </cell>
          <cell r="L1276">
            <v>2797.0800000000004</v>
          </cell>
        </row>
        <row r="1277">
          <cell r="A1277">
            <v>10</v>
          </cell>
          <cell r="B1277">
            <v>36749</v>
          </cell>
          <cell r="C1277" t="str">
            <v>9103-022</v>
          </cell>
          <cell r="D1277" t="str">
            <v>SHOE STOP</v>
          </cell>
          <cell r="E1277" t="str">
            <v>F17</v>
          </cell>
          <cell r="G1277">
            <v>29</v>
          </cell>
          <cell r="H1277">
            <v>16</v>
          </cell>
          <cell r="I1277" t="str">
            <v>07</v>
          </cell>
          <cell r="J1277" t="str">
            <v>L</v>
          </cell>
          <cell r="K1277">
            <v>4.5999999999999996</v>
          </cell>
          <cell r="L1277">
            <v>133.39999999999998</v>
          </cell>
        </row>
        <row r="1278">
          <cell r="A1278">
            <v>1690</v>
          </cell>
          <cell r="B1278">
            <v>36708</v>
          </cell>
          <cell r="C1278" t="str">
            <v>9103-022</v>
          </cell>
          <cell r="D1278" t="str">
            <v>SHOE STOP</v>
          </cell>
          <cell r="E1278" t="str">
            <v>F17</v>
          </cell>
          <cell r="G1278">
            <v>3</v>
          </cell>
          <cell r="H1278">
            <v>16</v>
          </cell>
          <cell r="I1278" t="str">
            <v>07</v>
          </cell>
          <cell r="J1278" t="str">
            <v>L</v>
          </cell>
          <cell r="K1278">
            <v>4.5999999999999996</v>
          </cell>
          <cell r="L1278">
            <v>13.799999999999999</v>
          </cell>
        </row>
        <row r="1279">
          <cell r="A1279">
            <v>4</v>
          </cell>
          <cell r="B1279">
            <v>36741</v>
          </cell>
          <cell r="C1279" t="str">
            <v>9103-113</v>
          </cell>
          <cell r="D1279" t="str">
            <v>END PLATE</v>
          </cell>
          <cell r="E1279" t="str">
            <v>F17</v>
          </cell>
          <cell r="G1279">
            <v>5</v>
          </cell>
          <cell r="H1279">
            <v>16</v>
          </cell>
          <cell r="I1279" t="str">
            <v>07</v>
          </cell>
          <cell r="J1279" t="str">
            <v>L</v>
          </cell>
          <cell r="K1279">
            <v>4.0999999999999996</v>
          </cell>
          <cell r="L1279">
            <v>20.5</v>
          </cell>
        </row>
        <row r="1280">
          <cell r="A1280">
            <v>11</v>
          </cell>
          <cell r="B1280">
            <v>36749</v>
          </cell>
          <cell r="C1280" t="str">
            <v>9103-113</v>
          </cell>
          <cell r="D1280" t="str">
            <v>END PLATE</v>
          </cell>
          <cell r="E1280" t="str">
            <v>F17</v>
          </cell>
          <cell r="G1280">
            <v>2</v>
          </cell>
          <cell r="H1280">
            <v>16</v>
          </cell>
          <cell r="I1280" t="str">
            <v>07</v>
          </cell>
          <cell r="J1280" t="str">
            <v>L</v>
          </cell>
          <cell r="K1280">
            <v>4.0999999999999996</v>
          </cell>
          <cell r="L1280">
            <v>8.1999999999999993</v>
          </cell>
        </row>
        <row r="1281">
          <cell r="A1281">
            <v>1689</v>
          </cell>
          <cell r="B1281">
            <v>36708</v>
          </cell>
          <cell r="C1281" t="str">
            <v>9103-113</v>
          </cell>
          <cell r="D1281" t="str">
            <v>END PLATE</v>
          </cell>
          <cell r="E1281" t="str">
            <v>F17</v>
          </cell>
          <cell r="G1281">
            <v>3</v>
          </cell>
          <cell r="H1281">
            <v>16</v>
          </cell>
          <cell r="I1281" t="str">
            <v>07</v>
          </cell>
          <cell r="J1281" t="str">
            <v>L</v>
          </cell>
          <cell r="K1281">
            <v>4.0999999999999996</v>
          </cell>
          <cell r="L1281">
            <v>12.299999999999999</v>
          </cell>
        </row>
        <row r="1282">
          <cell r="A1282">
            <v>2542</v>
          </cell>
          <cell r="B1282">
            <v>36537</v>
          </cell>
          <cell r="C1282" t="str">
            <v>9103-113</v>
          </cell>
          <cell r="D1282" t="str">
            <v>END PLATE</v>
          </cell>
          <cell r="E1282" t="str">
            <v>F17</v>
          </cell>
          <cell r="G1282">
            <v>6</v>
          </cell>
          <cell r="H1282">
            <v>16</v>
          </cell>
          <cell r="I1282" t="str">
            <v>07</v>
          </cell>
          <cell r="J1282" t="str">
            <v>L</v>
          </cell>
          <cell r="K1282">
            <v>4.0999999999999996</v>
          </cell>
          <cell r="L1282">
            <v>24.599999999999998</v>
          </cell>
        </row>
        <row r="1283">
          <cell r="A1283">
            <v>2586</v>
          </cell>
          <cell r="B1283">
            <v>36640</v>
          </cell>
          <cell r="C1283" t="str">
            <v>9103-113</v>
          </cell>
          <cell r="D1283" t="str">
            <v>END PLATE</v>
          </cell>
          <cell r="E1283" t="str">
            <v>F17</v>
          </cell>
          <cell r="G1283">
            <v>4</v>
          </cell>
          <cell r="H1283">
            <v>16</v>
          </cell>
          <cell r="I1283" t="str">
            <v>07</v>
          </cell>
          <cell r="J1283" t="str">
            <v>L</v>
          </cell>
          <cell r="K1283">
            <v>4.0999999999999996</v>
          </cell>
          <cell r="L1283">
            <v>16.399999999999999</v>
          </cell>
        </row>
        <row r="1284">
          <cell r="A1284">
            <v>3636</v>
          </cell>
          <cell r="B1284">
            <v>36718</v>
          </cell>
          <cell r="C1284" t="str">
            <v>9103-113</v>
          </cell>
          <cell r="D1284" t="str">
            <v>END PLATE</v>
          </cell>
          <cell r="E1284" t="str">
            <v>F17</v>
          </cell>
          <cell r="G1284">
            <v>1</v>
          </cell>
          <cell r="H1284">
            <v>16</v>
          </cell>
          <cell r="I1284" t="str">
            <v>07</v>
          </cell>
          <cell r="J1284" t="str">
            <v>L</v>
          </cell>
          <cell r="K1284">
            <v>4.0999999999999996</v>
          </cell>
          <cell r="L1284">
            <v>4.0999999999999996</v>
          </cell>
        </row>
        <row r="1285">
          <cell r="A1285">
            <v>10</v>
          </cell>
          <cell r="B1285">
            <v>36749</v>
          </cell>
          <cell r="C1285" t="str">
            <v>9103-296B</v>
          </cell>
          <cell r="D1285" t="str">
            <v>SHOE RETA</v>
          </cell>
          <cell r="E1285" t="str">
            <v>F17</v>
          </cell>
          <cell r="G1285">
            <v>3</v>
          </cell>
          <cell r="H1285">
            <v>16</v>
          </cell>
          <cell r="I1285" t="str">
            <v>07</v>
          </cell>
          <cell r="J1285" t="str">
            <v>I</v>
          </cell>
          <cell r="K1285">
            <v>17.989999999999998</v>
          </cell>
          <cell r="L1285">
            <v>53.97</v>
          </cell>
        </row>
        <row r="1286">
          <cell r="A1286">
            <v>15</v>
          </cell>
          <cell r="B1286">
            <v>36756</v>
          </cell>
          <cell r="C1286" t="str">
            <v>9103-296B</v>
          </cell>
          <cell r="D1286" t="str">
            <v>SHOE RETA</v>
          </cell>
          <cell r="E1286" t="str">
            <v>F17</v>
          </cell>
          <cell r="G1286">
            <v>19</v>
          </cell>
          <cell r="H1286">
            <v>16</v>
          </cell>
          <cell r="I1286" t="str">
            <v>07</v>
          </cell>
          <cell r="J1286" t="str">
            <v>I</v>
          </cell>
          <cell r="K1286">
            <v>17.989999999999998</v>
          </cell>
          <cell r="L1286">
            <v>341.80999999999995</v>
          </cell>
        </row>
        <row r="1287">
          <cell r="A1287">
            <v>1673</v>
          </cell>
          <cell r="B1287">
            <v>36677</v>
          </cell>
          <cell r="C1287" t="str">
            <v>9103-296B</v>
          </cell>
          <cell r="D1287" t="str">
            <v>SHOE RETA</v>
          </cell>
          <cell r="E1287" t="str">
            <v>F17</v>
          </cell>
          <cell r="G1287">
            <v>4</v>
          </cell>
          <cell r="H1287">
            <v>16</v>
          </cell>
          <cell r="I1287" t="str">
            <v>07</v>
          </cell>
          <cell r="J1287" t="str">
            <v>I</v>
          </cell>
          <cell r="K1287">
            <v>17.989999999999998</v>
          </cell>
          <cell r="L1287">
            <v>71.959999999999994</v>
          </cell>
        </row>
        <row r="1288">
          <cell r="A1288">
            <v>1691</v>
          </cell>
          <cell r="B1288">
            <v>36708</v>
          </cell>
          <cell r="C1288" t="str">
            <v>9103-296B</v>
          </cell>
          <cell r="D1288" t="str">
            <v>SHOE RETA</v>
          </cell>
          <cell r="E1288" t="str">
            <v>F17</v>
          </cell>
          <cell r="G1288">
            <v>60</v>
          </cell>
          <cell r="H1288">
            <v>16</v>
          </cell>
          <cell r="I1288" t="str">
            <v>07</v>
          </cell>
          <cell r="J1288" t="str">
            <v>I</v>
          </cell>
          <cell r="K1288">
            <v>17.989999999999998</v>
          </cell>
          <cell r="L1288">
            <v>1079.3999999999999</v>
          </cell>
        </row>
        <row r="1289">
          <cell r="A1289">
            <v>2589</v>
          </cell>
          <cell r="B1289">
            <v>36640</v>
          </cell>
          <cell r="C1289" t="str">
            <v>9103-296B</v>
          </cell>
          <cell r="D1289" t="str">
            <v>SHOE RETA</v>
          </cell>
          <cell r="E1289" t="str">
            <v>F17</v>
          </cell>
          <cell r="G1289">
            <v>18</v>
          </cell>
          <cell r="H1289">
            <v>16</v>
          </cell>
          <cell r="I1289" t="str">
            <v>07</v>
          </cell>
          <cell r="J1289" t="str">
            <v>L</v>
          </cell>
          <cell r="K1289">
            <v>17.989999999999998</v>
          </cell>
          <cell r="L1289">
            <v>323.82</v>
          </cell>
        </row>
        <row r="1290">
          <cell r="A1290">
            <v>3637</v>
          </cell>
          <cell r="B1290">
            <v>36718</v>
          </cell>
          <cell r="C1290" t="str">
            <v>9103-296B</v>
          </cell>
          <cell r="D1290" t="str">
            <v>SHOE RETA</v>
          </cell>
          <cell r="E1290" t="str">
            <v>F17</v>
          </cell>
          <cell r="G1290">
            <v>24</v>
          </cell>
          <cell r="H1290">
            <v>16</v>
          </cell>
          <cell r="I1290" t="str">
            <v>07</v>
          </cell>
          <cell r="J1290" t="str">
            <v>I</v>
          </cell>
          <cell r="K1290">
            <v>17.989999999999998</v>
          </cell>
          <cell r="L1290">
            <v>431.76</v>
          </cell>
        </row>
        <row r="1291">
          <cell r="A1291">
            <v>3704</v>
          </cell>
          <cell r="B1291">
            <v>36726</v>
          </cell>
          <cell r="C1291" t="str">
            <v>9103-296B</v>
          </cell>
          <cell r="D1291" t="str">
            <v>SHOE RETA</v>
          </cell>
          <cell r="E1291" t="str">
            <v>F17</v>
          </cell>
          <cell r="G1291">
            <v>13</v>
          </cell>
          <cell r="H1291">
            <v>16</v>
          </cell>
          <cell r="I1291" t="str">
            <v>07</v>
          </cell>
          <cell r="J1291" t="str">
            <v>I</v>
          </cell>
          <cell r="K1291">
            <v>17.989999999999998</v>
          </cell>
          <cell r="L1291">
            <v>233.86999999999998</v>
          </cell>
        </row>
        <row r="1292">
          <cell r="A1292">
            <v>15</v>
          </cell>
          <cell r="B1292">
            <v>36756</v>
          </cell>
          <cell r="C1292" t="str">
            <v>9103-337</v>
          </cell>
          <cell r="D1292" t="str">
            <v>PISTON ST</v>
          </cell>
          <cell r="E1292" t="str">
            <v>F17</v>
          </cell>
          <cell r="G1292">
            <v>19</v>
          </cell>
          <cell r="H1292">
            <v>16</v>
          </cell>
          <cell r="I1292" t="str">
            <v>07</v>
          </cell>
          <cell r="J1292" t="str">
            <v>L</v>
          </cell>
          <cell r="K1292">
            <v>4.78</v>
          </cell>
          <cell r="L1292">
            <v>90.820000000000007</v>
          </cell>
        </row>
        <row r="1293">
          <cell r="A1293">
            <v>27</v>
          </cell>
          <cell r="B1293">
            <v>36762</v>
          </cell>
          <cell r="C1293" t="str">
            <v>9103-337</v>
          </cell>
          <cell r="D1293" t="str">
            <v>PISTON ST</v>
          </cell>
          <cell r="E1293" t="str">
            <v>F17</v>
          </cell>
          <cell r="G1293">
            <v>58</v>
          </cell>
          <cell r="H1293">
            <v>16</v>
          </cell>
          <cell r="I1293" t="str">
            <v>07</v>
          </cell>
          <cell r="J1293" t="str">
            <v>L</v>
          </cell>
          <cell r="K1293">
            <v>4.78</v>
          </cell>
          <cell r="L1293">
            <v>277.24</v>
          </cell>
        </row>
        <row r="1294">
          <cell r="A1294">
            <v>1674</v>
          </cell>
          <cell r="B1294">
            <v>36677</v>
          </cell>
          <cell r="C1294" t="str">
            <v>9103-337</v>
          </cell>
          <cell r="D1294" t="str">
            <v>PISTON ST</v>
          </cell>
          <cell r="E1294" t="str">
            <v>F17</v>
          </cell>
          <cell r="G1294">
            <v>4</v>
          </cell>
          <cell r="H1294">
            <v>16</v>
          </cell>
          <cell r="I1294" t="str">
            <v>07</v>
          </cell>
          <cell r="J1294" t="str">
            <v>L</v>
          </cell>
          <cell r="K1294">
            <v>4.78</v>
          </cell>
          <cell r="L1294">
            <v>19.12</v>
          </cell>
        </row>
        <row r="1295">
          <cell r="A1295">
            <v>1690</v>
          </cell>
          <cell r="B1295">
            <v>36708</v>
          </cell>
          <cell r="C1295" t="str">
            <v>9103-337</v>
          </cell>
          <cell r="D1295" t="str">
            <v>PISTON ST</v>
          </cell>
          <cell r="E1295" t="str">
            <v>F17</v>
          </cell>
          <cell r="G1295">
            <v>1</v>
          </cell>
          <cell r="H1295">
            <v>16</v>
          </cell>
          <cell r="I1295" t="str">
            <v>07</v>
          </cell>
          <cell r="J1295" t="str">
            <v>L</v>
          </cell>
          <cell r="K1295">
            <v>4.78</v>
          </cell>
          <cell r="L1295">
            <v>4.78</v>
          </cell>
        </row>
        <row r="1296">
          <cell r="A1296">
            <v>1691</v>
          </cell>
          <cell r="B1296">
            <v>36708</v>
          </cell>
          <cell r="C1296" t="str">
            <v>9103-337</v>
          </cell>
          <cell r="D1296" t="str">
            <v>PISTON ST</v>
          </cell>
          <cell r="E1296" t="str">
            <v>F17</v>
          </cell>
          <cell r="G1296">
            <v>60</v>
          </cell>
          <cell r="H1296">
            <v>16</v>
          </cell>
          <cell r="I1296" t="str">
            <v>07</v>
          </cell>
          <cell r="J1296" t="str">
            <v>L</v>
          </cell>
          <cell r="K1296">
            <v>4.78</v>
          </cell>
          <cell r="L1296">
            <v>286.8</v>
          </cell>
        </row>
        <row r="1297">
          <cell r="A1297">
            <v>2589</v>
          </cell>
          <cell r="B1297">
            <v>36640</v>
          </cell>
          <cell r="C1297" t="str">
            <v>9103-337</v>
          </cell>
          <cell r="D1297" t="str">
            <v>PISTON ST</v>
          </cell>
          <cell r="E1297" t="str">
            <v>F17</v>
          </cell>
          <cell r="G1297">
            <v>18</v>
          </cell>
          <cell r="H1297">
            <v>16</v>
          </cell>
          <cell r="I1297" t="str">
            <v>07</v>
          </cell>
          <cell r="J1297" t="str">
            <v>L</v>
          </cell>
          <cell r="K1297">
            <v>4.78</v>
          </cell>
          <cell r="L1297">
            <v>86.04</v>
          </cell>
        </row>
        <row r="1298">
          <cell r="A1298">
            <v>3637</v>
          </cell>
          <cell r="B1298">
            <v>36718</v>
          </cell>
          <cell r="C1298" t="str">
            <v>9103-337</v>
          </cell>
          <cell r="D1298" t="str">
            <v>PISTON ST</v>
          </cell>
          <cell r="E1298" t="str">
            <v>F17</v>
          </cell>
          <cell r="G1298">
            <v>24</v>
          </cell>
          <cell r="H1298">
            <v>16</v>
          </cell>
          <cell r="I1298" t="str">
            <v>07</v>
          </cell>
          <cell r="J1298" t="str">
            <v>L</v>
          </cell>
          <cell r="K1298">
            <v>4.78</v>
          </cell>
          <cell r="L1298">
            <v>114.72</v>
          </cell>
        </row>
        <row r="1299">
          <cell r="A1299">
            <v>3704</v>
          </cell>
          <cell r="B1299">
            <v>36726</v>
          </cell>
          <cell r="C1299" t="str">
            <v>9103-337</v>
          </cell>
          <cell r="D1299" t="str">
            <v>PISTON ST</v>
          </cell>
          <cell r="E1299" t="str">
            <v>F17</v>
          </cell>
          <cell r="G1299">
            <v>13</v>
          </cell>
          <cell r="H1299">
            <v>16</v>
          </cell>
          <cell r="I1299" t="str">
            <v>07</v>
          </cell>
          <cell r="J1299" t="str">
            <v>I</v>
          </cell>
          <cell r="K1299">
            <v>4.78</v>
          </cell>
          <cell r="L1299">
            <v>62.14</v>
          </cell>
        </row>
        <row r="1300">
          <cell r="A1300">
            <v>18</v>
          </cell>
          <cell r="B1300">
            <v>36756</v>
          </cell>
          <cell r="C1300" t="str">
            <v>9103-391</v>
          </cell>
          <cell r="E1300" t="str">
            <v>F17</v>
          </cell>
          <cell r="G1300">
            <v>96</v>
          </cell>
          <cell r="H1300">
            <v>16</v>
          </cell>
          <cell r="I1300" t="str">
            <v>07</v>
          </cell>
          <cell r="J1300" t="str">
            <v>I</v>
          </cell>
          <cell r="K1300">
            <v>0</v>
          </cell>
          <cell r="L1300">
            <v>0</v>
          </cell>
        </row>
        <row r="1301">
          <cell r="A1301">
            <v>11</v>
          </cell>
          <cell r="B1301">
            <v>36749</v>
          </cell>
          <cell r="C1301" t="str">
            <v>9103-506A</v>
          </cell>
          <cell r="D1301" t="str">
            <v>TRANSFER</v>
          </cell>
          <cell r="E1301" t="str">
            <v>F17</v>
          </cell>
          <cell r="G1301">
            <v>5</v>
          </cell>
          <cell r="H1301">
            <v>16</v>
          </cell>
          <cell r="I1301" t="str">
            <v>07</v>
          </cell>
          <cell r="J1301" t="str">
            <v>L</v>
          </cell>
          <cell r="K1301">
            <v>11.2</v>
          </cell>
          <cell r="L1301">
            <v>56</v>
          </cell>
        </row>
        <row r="1302">
          <cell r="A1302">
            <v>26</v>
          </cell>
          <cell r="B1302">
            <v>36762</v>
          </cell>
          <cell r="C1302" t="str">
            <v>9103-506A</v>
          </cell>
          <cell r="D1302" t="str">
            <v>TRANSFER</v>
          </cell>
          <cell r="E1302" t="str">
            <v>F17</v>
          </cell>
          <cell r="G1302">
            <v>3</v>
          </cell>
          <cell r="H1302">
            <v>16</v>
          </cell>
          <cell r="I1302" t="str">
            <v>07</v>
          </cell>
          <cell r="J1302" t="str">
            <v>L</v>
          </cell>
          <cell r="K1302">
            <v>11.2</v>
          </cell>
          <cell r="L1302">
            <v>33.599999999999994</v>
          </cell>
        </row>
        <row r="1303">
          <cell r="A1303">
            <v>1690</v>
          </cell>
          <cell r="B1303">
            <v>36708</v>
          </cell>
          <cell r="C1303" t="str">
            <v>9103-506A</v>
          </cell>
          <cell r="D1303" t="str">
            <v>TRANSFER</v>
          </cell>
          <cell r="E1303" t="str">
            <v>F17</v>
          </cell>
          <cell r="G1303">
            <v>8</v>
          </cell>
          <cell r="H1303">
            <v>16</v>
          </cell>
          <cell r="I1303" t="str">
            <v>07</v>
          </cell>
          <cell r="J1303" t="str">
            <v>L</v>
          </cell>
          <cell r="K1303">
            <v>11.2</v>
          </cell>
          <cell r="L1303">
            <v>89.6</v>
          </cell>
        </row>
        <row r="1304">
          <cell r="A1304">
            <v>4</v>
          </cell>
          <cell r="B1304">
            <v>36741</v>
          </cell>
          <cell r="C1304" t="str">
            <v>9103-523</v>
          </cell>
          <cell r="D1304" t="str">
            <v>SHOE SPAC</v>
          </cell>
          <cell r="E1304" t="str">
            <v>F17</v>
          </cell>
          <cell r="G1304">
            <v>6</v>
          </cell>
          <cell r="H1304">
            <v>16</v>
          </cell>
          <cell r="I1304" t="str">
            <v>07</v>
          </cell>
          <cell r="J1304" t="str">
            <v>L</v>
          </cell>
          <cell r="K1304">
            <v>8.82</v>
          </cell>
          <cell r="L1304">
            <v>52.92</v>
          </cell>
        </row>
        <row r="1305">
          <cell r="A1305">
            <v>1690</v>
          </cell>
          <cell r="B1305">
            <v>36708</v>
          </cell>
          <cell r="C1305" t="str">
            <v>9103-523</v>
          </cell>
          <cell r="D1305" t="str">
            <v>SHOE SPAC</v>
          </cell>
          <cell r="E1305" t="str">
            <v>F17</v>
          </cell>
          <cell r="G1305">
            <v>3</v>
          </cell>
          <cell r="H1305">
            <v>16</v>
          </cell>
          <cell r="I1305" t="str">
            <v>07</v>
          </cell>
          <cell r="J1305" t="str">
            <v>L</v>
          </cell>
          <cell r="K1305">
            <v>8.82</v>
          </cell>
          <cell r="L1305">
            <v>26.46</v>
          </cell>
        </row>
        <row r="1306">
          <cell r="A1306">
            <v>1689</v>
          </cell>
          <cell r="B1306">
            <v>36708</v>
          </cell>
          <cell r="C1306" t="str">
            <v>9103-527</v>
          </cell>
          <cell r="D1306" t="str">
            <v>T P BACK</v>
          </cell>
          <cell r="E1306" t="str">
            <v>F17</v>
          </cell>
          <cell r="G1306">
            <v>9</v>
          </cell>
          <cell r="H1306">
            <v>16</v>
          </cell>
          <cell r="I1306" t="str">
            <v>07</v>
          </cell>
          <cell r="J1306" t="str">
            <v>L</v>
          </cell>
          <cell r="K1306">
            <v>13.94</v>
          </cell>
          <cell r="L1306">
            <v>125.46</v>
          </cell>
        </row>
        <row r="1307">
          <cell r="A1307">
            <v>3631</v>
          </cell>
          <cell r="B1307">
            <v>36711</v>
          </cell>
          <cell r="C1307" t="str">
            <v>9103-528</v>
          </cell>
          <cell r="D1307" t="str">
            <v>CONTROL B</v>
          </cell>
          <cell r="E1307" t="str">
            <v>F12</v>
          </cell>
          <cell r="G1307">
            <v>3</v>
          </cell>
          <cell r="H1307">
            <v>16</v>
          </cell>
          <cell r="I1307" t="str">
            <v>07</v>
          </cell>
          <cell r="J1307" t="str">
            <v>L</v>
          </cell>
          <cell r="K1307">
            <v>2.83</v>
          </cell>
          <cell r="L1307">
            <v>8.49</v>
          </cell>
        </row>
        <row r="1308">
          <cell r="A1308">
            <v>218</v>
          </cell>
          <cell r="B1308">
            <v>36747</v>
          </cell>
          <cell r="C1308" t="str">
            <v>9103-823E</v>
          </cell>
          <cell r="D1308" t="str">
            <v>FIAT UNO</v>
          </cell>
          <cell r="E1308" t="str">
            <v>F02</v>
          </cell>
          <cell r="G1308">
            <v>2</v>
          </cell>
          <cell r="H1308">
            <v>16</v>
          </cell>
          <cell r="I1308" t="str">
            <v>07</v>
          </cell>
          <cell r="J1308" t="str">
            <v>L</v>
          </cell>
          <cell r="K1308">
            <v>203</v>
          </cell>
          <cell r="L1308">
            <v>406</v>
          </cell>
        </row>
        <row r="1309">
          <cell r="A1309">
            <v>4616</v>
          </cell>
          <cell r="B1309">
            <v>36720</v>
          </cell>
          <cell r="C1309" t="str">
            <v>9103-823G</v>
          </cell>
          <cell r="D1309" t="str">
            <v>DPC(HM)PU</v>
          </cell>
          <cell r="E1309" t="str">
            <v>F02</v>
          </cell>
          <cell r="G1309">
            <v>3</v>
          </cell>
          <cell r="H1309">
            <v>16</v>
          </cell>
          <cell r="I1309" t="str">
            <v>07</v>
          </cell>
          <cell r="J1309" t="str">
            <v>L</v>
          </cell>
          <cell r="K1309">
            <v>203</v>
          </cell>
          <cell r="L1309">
            <v>609</v>
          </cell>
        </row>
        <row r="1310">
          <cell r="A1310">
            <v>4652</v>
          </cell>
          <cell r="B1310">
            <v>36738</v>
          </cell>
          <cell r="C1310" t="str">
            <v>9103-823G</v>
          </cell>
          <cell r="D1310" t="str">
            <v>DPC(HM)PU</v>
          </cell>
          <cell r="E1310" t="str">
            <v>F02</v>
          </cell>
          <cell r="G1310">
            <v>1</v>
          </cell>
          <cell r="H1310">
            <v>16</v>
          </cell>
          <cell r="I1310" t="str">
            <v>07</v>
          </cell>
          <cell r="J1310" t="str">
            <v>L</v>
          </cell>
          <cell r="K1310">
            <v>203</v>
          </cell>
          <cell r="L1310">
            <v>203</v>
          </cell>
        </row>
        <row r="1311">
          <cell r="A1311">
            <v>249</v>
          </cell>
          <cell r="B1311">
            <v>36769</v>
          </cell>
          <cell r="C1311" t="str">
            <v>9103-823M</v>
          </cell>
          <cell r="D1311" t="str">
            <v>MACHINED</v>
          </cell>
          <cell r="E1311" t="str">
            <v>F02</v>
          </cell>
          <cell r="G1311">
            <v>3</v>
          </cell>
          <cell r="H1311">
            <v>16</v>
          </cell>
          <cell r="I1311" t="str">
            <v>07</v>
          </cell>
          <cell r="J1311" t="str">
            <v>L</v>
          </cell>
          <cell r="K1311">
            <v>203</v>
          </cell>
          <cell r="L1311">
            <v>609</v>
          </cell>
        </row>
        <row r="1312">
          <cell r="A1312">
            <v>1995</v>
          </cell>
          <cell r="B1312">
            <v>36533</v>
          </cell>
          <cell r="C1312" t="str">
            <v>9103-823M</v>
          </cell>
          <cell r="D1312" t="str">
            <v>MACHINED</v>
          </cell>
          <cell r="E1312" t="str">
            <v>F02</v>
          </cell>
          <cell r="G1312">
            <v>33</v>
          </cell>
          <cell r="H1312">
            <v>16</v>
          </cell>
          <cell r="I1312" t="str">
            <v>07</v>
          </cell>
          <cell r="J1312" t="str">
            <v>L</v>
          </cell>
          <cell r="K1312">
            <v>203</v>
          </cell>
          <cell r="L1312">
            <v>6699</v>
          </cell>
        </row>
        <row r="1313">
          <cell r="A1313">
            <v>3267</v>
          </cell>
          <cell r="B1313">
            <v>36684</v>
          </cell>
          <cell r="C1313" t="str">
            <v>9103-823M</v>
          </cell>
          <cell r="D1313" t="str">
            <v>MACHINED</v>
          </cell>
          <cell r="E1313" t="str">
            <v>F07</v>
          </cell>
          <cell r="G1313">
            <v>2</v>
          </cell>
          <cell r="H1313">
            <v>16</v>
          </cell>
          <cell r="I1313" t="str">
            <v>07</v>
          </cell>
          <cell r="J1313" t="str">
            <v>L</v>
          </cell>
          <cell r="K1313">
            <v>203</v>
          </cell>
          <cell r="L1313">
            <v>406</v>
          </cell>
        </row>
        <row r="1314">
          <cell r="A1314">
            <v>4615</v>
          </cell>
          <cell r="B1314">
            <v>36720</v>
          </cell>
          <cell r="C1314" t="str">
            <v>9103-823M</v>
          </cell>
          <cell r="D1314" t="str">
            <v>MACHINED</v>
          </cell>
          <cell r="E1314" t="str">
            <v>F02</v>
          </cell>
          <cell r="G1314">
            <v>4</v>
          </cell>
          <cell r="H1314">
            <v>16</v>
          </cell>
          <cell r="I1314" t="str">
            <v>07</v>
          </cell>
          <cell r="J1314" t="str">
            <v>L</v>
          </cell>
          <cell r="K1314">
            <v>203</v>
          </cell>
          <cell r="L1314">
            <v>812</v>
          </cell>
        </row>
        <row r="1315">
          <cell r="A1315">
            <v>4640</v>
          </cell>
          <cell r="B1315">
            <v>36733</v>
          </cell>
          <cell r="C1315" t="str">
            <v>9103-823M</v>
          </cell>
          <cell r="D1315" t="str">
            <v>MACHINED</v>
          </cell>
          <cell r="E1315" t="str">
            <v>F02</v>
          </cell>
          <cell r="G1315">
            <v>10</v>
          </cell>
          <cell r="H1315">
            <v>16</v>
          </cell>
          <cell r="I1315" t="str">
            <v>07</v>
          </cell>
          <cell r="J1315" t="str">
            <v>L</v>
          </cell>
          <cell r="K1315">
            <v>203</v>
          </cell>
          <cell r="L1315">
            <v>2030</v>
          </cell>
        </row>
        <row r="1316">
          <cell r="A1316">
            <v>4643</v>
          </cell>
          <cell r="B1316">
            <v>36734</v>
          </cell>
          <cell r="C1316" t="str">
            <v>9103-823M</v>
          </cell>
          <cell r="D1316" t="str">
            <v>MACHINED</v>
          </cell>
          <cell r="E1316" t="str">
            <v>F02</v>
          </cell>
          <cell r="G1316">
            <v>16</v>
          </cell>
          <cell r="H1316">
            <v>16</v>
          </cell>
          <cell r="I1316" t="str">
            <v>07</v>
          </cell>
          <cell r="J1316" t="str">
            <v>L</v>
          </cell>
          <cell r="K1316">
            <v>203</v>
          </cell>
          <cell r="L1316">
            <v>3248</v>
          </cell>
        </row>
        <row r="1317">
          <cell r="A1317">
            <v>4652</v>
          </cell>
          <cell r="B1317">
            <v>36738</v>
          </cell>
          <cell r="C1317" t="str">
            <v>9103-823M</v>
          </cell>
          <cell r="D1317" t="str">
            <v>MACHINED</v>
          </cell>
          <cell r="E1317" t="str">
            <v>F02</v>
          </cell>
          <cell r="G1317">
            <v>1</v>
          </cell>
          <cell r="H1317">
            <v>16</v>
          </cell>
          <cell r="I1317" t="str">
            <v>07</v>
          </cell>
          <cell r="J1317" t="str">
            <v>L</v>
          </cell>
          <cell r="K1317">
            <v>203</v>
          </cell>
          <cell r="L1317">
            <v>203</v>
          </cell>
        </row>
        <row r="1318">
          <cell r="A1318">
            <v>240</v>
          </cell>
          <cell r="B1318">
            <v>36762</v>
          </cell>
          <cell r="C1318" t="str">
            <v>9103-826A</v>
          </cell>
          <cell r="D1318" t="str">
            <v>MACHINED</v>
          </cell>
          <cell r="E1318" t="str">
            <v>F02</v>
          </cell>
          <cell r="G1318">
            <v>1</v>
          </cell>
          <cell r="H1318">
            <v>16</v>
          </cell>
          <cell r="I1318" t="str">
            <v>07</v>
          </cell>
          <cell r="J1318" t="str">
            <v>L</v>
          </cell>
          <cell r="K1318">
            <v>203</v>
          </cell>
          <cell r="L1318">
            <v>203</v>
          </cell>
        </row>
        <row r="1319">
          <cell r="A1319">
            <v>242</v>
          </cell>
          <cell r="B1319">
            <v>36762</v>
          </cell>
          <cell r="C1319" t="str">
            <v>9103-826A</v>
          </cell>
          <cell r="D1319" t="str">
            <v>MACHINED</v>
          </cell>
          <cell r="E1319" t="str">
            <v>F02</v>
          </cell>
          <cell r="G1319">
            <v>22</v>
          </cell>
          <cell r="H1319">
            <v>16</v>
          </cell>
          <cell r="I1319" t="str">
            <v>07</v>
          </cell>
          <cell r="J1319" t="str">
            <v>L</v>
          </cell>
          <cell r="K1319">
            <v>203</v>
          </cell>
          <cell r="L1319">
            <v>4466</v>
          </cell>
        </row>
        <row r="1320">
          <cell r="A1320">
            <v>249</v>
          </cell>
          <cell r="B1320">
            <v>36769</v>
          </cell>
          <cell r="C1320" t="str">
            <v>9103-826A</v>
          </cell>
          <cell r="D1320" t="str">
            <v>MACHINED</v>
          </cell>
          <cell r="E1320" t="str">
            <v>F02</v>
          </cell>
          <cell r="G1320">
            <v>6</v>
          </cell>
          <cell r="H1320">
            <v>16</v>
          </cell>
          <cell r="I1320" t="str">
            <v>07</v>
          </cell>
          <cell r="J1320" t="str">
            <v>I</v>
          </cell>
          <cell r="K1320">
            <v>203</v>
          </cell>
          <cell r="L1320">
            <v>1218</v>
          </cell>
        </row>
        <row r="1321">
          <cell r="A1321">
            <v>4639</v>
          </cell>
          <cell r="B1321">
            <v>36733</v>
          </cell>
          <cell r="C1321" t="str">
            <v>9103-826A</v>
          </cell>
          <cell r="D1321" t="str">
            <v>MACHINED</v>
          </cell>
          <cell r="E1321" t="str">
            <v>F02</v>
          </cell>
          <cell r="G1321">
            <v>6</v>
          </cell>
          <cell r="H1321">
            <v>16</v>
          </cell>
          <cell r="I1321" t="str">
            <v>07</v>
          </cell>
          <cell r="J1321" t="str">
            <v>L</v>
          </cell>
          <cell r="K1321">
            <v>203</v>
          </cell>
          <cell r="L1321">
            <v>1218</v>
          </cell>
        </row>
        <row r="1322">
          <cell r="A1322">
            <v>3065</v>
          </cell>
          <cell r="B1322">
            <v>36747</v>
          </cell>
          <cell r="C1322" t="str">
            <v>9103-849</v>
          </cell>
          <cell r="D1322" t="str">
            <v>TP LINER</v>
          </cell>
          <cell r="E1322" t="str">
            <v>F16</v>
          </cell>
          <cell r="G1322">
            <v>51</v>
          </cell>
          <cell r="H1322">
            <v>16</v>
          </cell>
          <cell r="I1322" t="str">
            <v>07</v>
          </cell>
          <cell r="J1322" t="str">
            <v>L</v>
          </cell>
          <cell r="K1322">
            <v>20</v>
          </cell>
          <cell r="L1322">
            <v>1020</v>
          </cell>
        </row>
        <row r="1323">
          <cell r="A1323">
            <v>3066</v>
          </cell>
          <cell r="B1323">
            <v>36747</v>
          </cell>
          <cell r="C1323" t="str">
            <v>9103-849</v>
          </cell>
          <cell r="D1323" t="str">
            <v>TP LINER</v>
          </cell>
          <cell r="E1323" t="str">
            <v>F16</v>
          </cell>
          <cell r="G1323">
            <v>110</v>
          </cell>
          <cell r="H1323">
            <v>16</v>
          </cell>
          <cell r="I1323" t="str">
            <v>07</v>
          </cell>
          <cell r="J1323" t="str">
            <v>L</v>
          </cell>
          <cell r="K1323">
            <v>20</v>
          </cell>
          <cell r="L1323">
            <v>2200</v>
          </cell>
        </row>
        <row r="1324">
          <cell r="A1324">
            <v>3067</v>
          </cell>
          <cell r="B1324">
            <v>36760</v>
          </cell>
          <cell r="C1324" t="str">
            <v>9103-849</v>
          </cell>
          <cell r="D1324" t="str">
            <v>TP LINER</v>
          </cell>
          <cell r="E1324" t="str">
            <v>F16</v>
          </cell>
          <cell r="G1324">
            <v>25</v>
          </cell>
          <cell r="H1324">
            <v>16</v>
          </cell>
          <cell r="I1324" t="str">
            <v>07</v>
          </cell>
          <cell r="J1324" t="str">
            <v>L</v>
          </cell>
          <cell r="K1324">
            <v>20</v>
          </cell>
          <cell r="L1324">
            <v>500</v>
          </cell>
        </row>
        <row r="1325">
          <cell r="A1325">
            <v>3052</v>
          </cell>
          <cell r="B1325">
            <v>36696</v>
          </cell>
          <cell r="C1325" t="str">
            <v>9103-849</v>
          </cell>
          <cell r="D1325" t="str">
            <v>TP LINER</v>
          </cell>
          <cell r="E1325" t="str">
            <v>F16</v>
          </cell>
          <cell r="G1325">
            <v>6</v>
          </cell>
          <cell r="H1325">
            <v>16</v>
          </cell>
          <cell r="I1325" t="str">
            <v>07</v>
          </cell>
          <cell r="J1325" t="str">
            <v>L</v>
          </cell>
          <cell r="K1325">
            <v>20</v>
          </cell>
          <cell r="L1325">
            <v>120</v>
          </cell>
        </row>
        <row r="1326">
          <cell r="A1326">
            <v>3057</v>
          </cell>
          <cell r="B1326">
            <v>36708</v>
          </cell>
          <cell r="C1326" t="str">
            <v>9103-849</v>
          </cell>
          <cell r="D1326" t="str">
            <v>TP LINER</v>
          </cell>
          <cell r="E1326" t="str">
            <v>F16</v>
          </cell>
          <cell r="G1326">
            <v>83</v>
          </cell>
          <cell r="H1326">
            <v>16</v>
          </cell>
          <cell r="I1326" t="str">
            <v>07</v>
          </cell>
          <cell r="J1326" t="str">
            <v>L</v>
          </cell>
          <cell r="K1326">
            <v>20</v>
          </cell>
          <cell r="L1326">
            <v>1660</v>
          </cell>
        </row>
        <row r="1327">
          <cell r="A1327">
            <v>3062</v>
          </cell>
          <cell r="B1327">
            <v>36732</v>
          </cell>
          <cell r="C1327" t="str">
            <v>9103-849</v>
          </cell>
          <cell r="D1327" t="str">
            <v>TP LINER</v>
          </cell>
          <cell r="E1327" t="str">
            <v>F16</v>
          </cell>
          <cell r="G1327">
            <v>39</v>
          </cell>
          <cell r="H1327">
            <v>16</v>
          </cell>
          <cell r="I1327" t="str">
            <v>07</v>
          </cell>
          <cell r="J1327" t="str">
            <v>I</v>
          </cell>
          <cell r="K1327">
            <v>20</v>
          </cell>
          <cell r="L1327">
            <v>780</v>
          </cell>
        </row>
        <row r="1328">
          <cell r="A1328">
            <v>3063</v>
          </cell>
          <cell r="B1328">
            <v>36734</v>
          </cell>
          <cell r="C1328" t="str">
            <v>9103-849</v>
          </cell>
          <cell r="D1328" t="str">
            <v>TP LINER</v>
          </cell>
          <cell r="E1328" t="str">
            <v>F16</v>
          </cell>
          <cell r="G1328">
            <v>29</v>
          </cell>
          <cell r="H1328">
            <v>16</v>
          </cell>
          <cell r="I1328" t="str">
            <v>07</v>
          </cell>
          <cell r="J1328" t="str">
            <v>L</v>
          </cell>
          <cell r="K1328">
            <v>20</v>
          </cell>
          <cell r="L1328">
            <v>580</v>
          </cell>
        </row>
        <row r="1329">
          <cell r="A1329">
            <v>11</v>
          </cell>
          <cell r="B1329">
            <v>36749</v>
          </cell>
          <cell r="C1329" t="str">
            <v>9103-849A</v>
          </cell>
          <cell r="D1329" t="str">
            <v>TP LINER(</v>
          </cell>
          <cell r="E1329" t="str">
            <v>F17</v>
          </cell>
          <cell r="G1329">
            <v>24</v>
          </cell>
          <cell r="H1329">
            <v>16</v>
          </cell>
          <cell r="I1329" t="str">
            <v>07</v>
          </cell>
          <cell r="J1329" t="str">
            <v>L</v>
          </cell>
          <cell r="K1329">
            <v>20.02</v>
          </cell>
          <cell r="L1329">
            <v>480.48</v>
          </cell>
        </row>
        <row r="1330">
          <cell r="A1330">
            <v>1689</v>
          </cell>
          <cell r="B1330">
            <v>36708</v>
          </cell>
          <cell r="C1330" t="str">
            <v>9103-849A</v>
          </cell>
          <cell r="D1330" t="str">
            <v>TP LINER(</v>
          </cell>
          <cell r="E1330" t="str">
            <v>F17</v>
          </cell>
          <cell r="G1330">
            <v>32</v>
          </cell>
          <cell r="H1330">
            <v>16</v>
          </cell>
          <cell r="I1330" t="str">
            <v>07</v>
          </cell>
          <cell r="J1330" t="str">
            <v>L</v>
          </cell>
          <cell r="K1330">
            <v>20.02</v>
          </cell>
          <cell r="L1330">
            <v>640.64</v>
          </cell>
        </row>
        <row r="1331">
          <cell r="A1331">
            <v>3048</v>
          </cell>
          <cell r="B1331">
            <v>36696</v>
          </cell>
          <cell r="C1331" t="str">
            <v>9103-849A</v>
          </cell>
          <cell r="D1331" t="str">
            <v>TP LINER(</v>
          </cell>
          <cell r="E1331" t="str">
            <v>F16</v>
          </cell>
          <cell r="G1331">
            <v>185</v>
          </cell>
          <cell r="H1331">
            <v>16</v>
          </cell>
          <cell r="I1331" t="str">
            <v>07</v>
          </cell>
          <cell r="J1331" t="str">
            <v>L</v>
          </cell>
          <cell r="K1331">
            <v>20.02</v>
          </cell>
          <cell r="L1331">
            <v>3703.7</v>
          </cell>
        </row>
        <row r="1332">
          <cell r="A1332">
            <v>1676</v>
          </cell>
          <cell r="B1332">
            <v>36677</v>
          </cell>
          <cell r="C1332" t="str">
            <v>9103-849B</v>
          </cell>
          <cell r="E1332" t="str">
            <v>F17</v>
          </cell>
          <cell r="G1332">
            <v>1</v>
          </cell>
          <cell r="H1332">
            <v>16</v>
          </cell>
          <cell r="I1332" t="str">
            <v>07</v>
          </cell>
          <cell r="J1332" t="str">
            <v>L</v>
          </cell>
          <cell r="K1332">
            <v>0</v>
          </cell>
          <cell r="L1332">
            <v>0</v>
          </cell>
        </row>
        <row r="1333">
          <cell r="A1333">
            <v>17</v>
          </cell>
          <cell r="B1333">
            <v>36756</v>
          </cell>
          <cell r="C1333" t="str">
            <v>9103-849C</v>
          </cell>
          <cell r="E1333" t="str">
            <v>F17</v>
          </cell>
          <cell r="G1333">
            <v>22</v>
          </cell>
          <cell r="H1333">
            <v>16</v>
          </cell>
          <cell r="I1333" t="str">
            <v>07</v>
          </cell>
          <cell r="J1333" t="str">
            <v>L</v>
          </cell>
          <cell r="K1333">
            <v>0</v>
          </cell>
          <cell r="L1333">
            <v>0</v>
          </cell>
        </row>
        <row r="1334">
          <cell r="A1334">
            <v>4</v>
          </cell>
          <cell r="B1334">
            <v>36741</v>
          </cell>
          <cell r="C1334" t="str">
            <v>9104-416</v>
          </cell>
          <cell r="E1334" t="str">
            <v>F17</v>
          </cell>
          <cell r="G1334">
            <v>27</v>
          </cell>
          <cell r="H1334">
            <v>16</v>
          </cell>
          <cell r="I1334" t="str">
            <v>07</v>
          </cell>
          <cell r="J1334" t="str">
            <v>L</v>
          </cell>
          <cell r="K1334">
            <v>0</v>
          </cell>
          <cell r="L1334">
            <v>0</v>
          </cell>
        </row>
        <row r="1335">
          <cell r="A1335">
            <v>3064</v>
          </cell>
          <cell r="B1335">
            <v>36746</v>
          </cell>
          <cell r="C1335" t="str">
            <v>9104-513G</v>
          </cell>
          <cell r="D1335" t="str">
            <v>CAM RING</v>
          </cell>
          <cell r="E1335" t="str">
            <v>F16</v>
          </cell>
          <cell r="G1335">
            <v>2</v>
          </cell>
          <cell r="H1335">
            <v>16</v>
          </cell>
          <cell r="I1335" t="str">
            <v>07</v>
          </cell>
          <cell r="J1335" t="str">
            <v>I</v>
          </cell>
          <cell r="K1335">
            <v>321.29000000000002</v>
          </cell>
          <cell r="L1335">
            <v>642.58000000000004</v>
          </cell>
        </row>
        <row r="1336">
          <cell r="A1336">
            <v>3056</v>
          </cell>
          <cell r="B1336">
            <v>36713</v>
          </cell>
          <cell r="C1336" t="str">
            <v>9104-513G</v>
          </cell>
          <cell r="D1336" t="str">
            <v>CAM RING</v>
          </cell>
          <cell r="E1336" t="str">
            <v>F16</v>
          </cell>
          <cell r="G1336">
            <v>2</v>
          </cell>
          <cell r="H1336">
            <v>16</v>
          </cell>
          <cell r="I1336" t="str">
            <v>07</v>
          </cell>
          <cell r="J1336" t="str">
            <v>I</v>
          </cell>
          <cell r="K1336">
            <v>321.29000000000002</v>
          </cell>
          <cell r="L1336">
            <v>642.58000000000004</v>
          </cell>
        </row>
        <row r="1337">
          <cell r="A1337">
            <v>3061</v>
          </cell>
          <cell r="B1337">
            <v>36732</v>
          </cell>
          <cell r="C1337" t="str">
            <v>9104-513G</v>
          </cell>
          <cell r="D1337" t="str">
            <v>CAM RING</v>
          </cell>
          <cell r="E1337" t="str">
            <v>F16</v>
          </cell>
          <cell r="G1337">
            <v>3</v>
          </cell>
          <cell r="H1337">
            <v>16</v>
          </cell>
          <cell r="I1337" t="str">
            <v>07</v>
          </cell>
          <cell r="J1337" t="str">
            <v>I</v>
          </cell>
          <cell r="K1337">
            <v>321.29000000000002</v>
          </cell>
          <cell r="L1337">
            <v>963.87000000000012</v>
          </cell>
        </row>
        <row r="1338">
          <cell r="A1338">
            <v>3069</v>
          </cell>
          <cell r="B1338">
            <v>36760</v>
          </cell>
          <cell r="C1338" t="str">
            <v>9104-534A</v>
          </cell>
          <cell r="D1338" t="str">
            <v>CAM RING</v>
          </cell>
          <cell r="E1338" t="str">
            <v>F16</v>
          </cell>
          <cell r="G1338">
            <v>2</v>
          </cell>
          <cell r="H1338">
            <v>16</v>
          </cell>
          <cell r="I1338" t="str">
            <v>07</v>
          </cell>
          <cell r="J1338" t="str">
            <v>I</v>
          </cell>
          <cell r="K1338">
            <v>321.29000000000002</v>
          </cell>
          <cell r="L1338">
            <v>642.58000000000004</v>
          </cell>
        </row>
        <row r="1339">
          <cell r="A1339">
            <v>3060</v>
          </cell>
          <cell r="B1339">
            <v>36732</v>
          </cell>
          <cell r="C1339" t="str">
            <v>9104-534A</v>
          </cell>
          <cell r="D1339" t="str">
            <v>CAM RING</v>
          </cell>
          <cell r="E1339" t="str">
            <v>F16</v>
          </cell>
          <cell r="G1339">
            <v>4</v>
          </cell>
          <cell r="H1339">
            <v>16</v>
          </cell>
          <cell r="I1339" t="str">
            <v>07</v>
          </cell>
          <cell r="J1339" t="str">
            <v>I</v>
          </cell>
          <cell r="K1339">
            <v>321.29000000000002</v>
          </cell>
          <cell r="L1339">
            <v>1285.1600000000001</v>
          </cell>
        </row>
        <row r="1340">
          <cell r="A1340">
            <v>3050</v>
          </cell>
          <cell r="B1340">
            <v>36694</v>
          </cell>
          <cell r="C1340" t="str">
            <v>9104-535A</v>
          </cell>
          <cell r="D1340" t="str">
            <v>CAM RING</v>
          </cell>
          <cell r="E1340" t="str">
            <v>F16</v>
          </cell>
          <cell r="G1340">
            <v>1</v>
          </cell>
          <cell r="H1340">
            <v>16</v>
          </cell>
          <cell r="I1340" t="str">
            <v>07</v>
          </cell>
          <cell r="J1340" t="str">
            <v>I</v>
          </cell>
          <cell r="K1340">
            <v>326.39999999999998</v>
          </cell>
          <cell r="L1340">
            <v>326.39999999999998</v>
          </cell>
        </row>
        <row r="1341">
          <cell r="A1341">
            <v>3069</v>
          </cell>
          <cell r="B1341">
            <v>36760</v>
          </cell>
          <cell r="C1341" t="str">
            <v>9104-545A</v>
          </cell>
          <cell r="D1341" t="str">
            <v>CAM RING</v>
          </cell>
          <cell r="E1341" t="str">
            <v>F16</v>
          </cell>
          <cell r="G1341">
            <v>4</v>
          </cell>
          <cell r="H1341">
            <v>16</v>
          </cell>
          <cell r="I1341" t="str">
            <v>07</v>
          </cell>
          <cell r="J1341" t="str">
            <v>I</v>
          </cell>
          <cell r="K1341">
            <v>326.66000000000003</v>
          </cell>
          <cell r="L1341">
            <v>1306.6400000000001</v>
          </cell>
        </row>
        <row r="1342">
          <cell r="A1342">
            <v>3070</v>
          </cell>
          <cell r="B1342">
            <v>36760</v>
          </cell>
          <cell r="C1342" t="str">
            <v>9104-547A</v>
          </cell>
          <cell r="D1342" t="str">
            <v>CAM RING</v>
          </cell>
          <cell r="E1342" t="str">
            <v>F16</v>
          </cell>
          <cell r="G1342">
            <v>2</v>
          </cell>
          <cell r="H1342">
            <v>16</v>
          </cell>
          <cell r="I1342" t="str">
            <v>07</v>
          </cell>
          <cell r="J1342" t="str">
            <v>I</v>
          </cell>
          <cell r="K1342">
            <v>318.76</v>
          </cell>
          <cell r="L1342">
            <v>637.52</v>
          </cell>
        </row>
        <row r="1343">
          <cell r="A1343">
            <v>3056</v>
          </cell>
          <cell r="B1343">
            <v>36713</v>
          </cell>
          <cell r="C1343" t="str">
            <v>9104-547A</v>
          </cell>
          <cell r="D1343" t="str">
            <v>CAM RING</v>
          </cell>
          <cell r="E1343" t="str">
            <v>F16</v>
          </cell>
          <cell r="G1343">
            <v>5</v>
          </cell>
          <cell r="H1343">
            <v>16</v>
          </cell>
          <cell r="I1343" t="str">
            <v>07</v>
          </cell>
          <cell r="J1343" t="str">
            <v>L</v>
          </cell>
          <cell r="K1343">
            <v>318.76</v>
          </cell>
          <cell r="L1343">
            <v>1593.8</v>
          </cell>
        </row>
        <row r="1344">
          <cell r="A1344">
            <v>3058</v>
          </cell>
          <cell r="B1344">
            <v>36708</v>
          </cell>
          <cell r="C1344" t="str">
            <v>9104-547A</v>
          </cell>
          <cell r="D1344" t="str">
            <v>CAM RING</v>
          </cell>
          <cell r="E1344" t="str">
            <v>F16</v>
          </cell>
          <cell r="G1344">
            <v>2</v>
          </cell>
          <cell r="H1344">
            <v>16</v>
          </cell>
          <cell r="I1344" t="str">
            <v>07</v>
          </cell>
          <cell r="J1344" t="str">
            <v>I</v>
          </cell>
          <cell r="K1344">
            <v>318.76</v>
          </cell>
          <cell r="L1344">
            <v>637.52</v>
          </cell>
        </row>
        <row r="1345">
          <cell r="A1345">
            <v>3058</v>
          </cell>
          <cell r="B1345">
            <v>36708</v>
          </cell>
          <cell r="C1345" t="str">
            <v>9104-547A</v>
          </cell>
          <cell r="D1345" t="str">
            <v>CAM RING</v>
          </cell>
          <cell r="E1345" t="str">
            <v>F16</v>
          </cell>
          <cell r="G1345">
            <v>2</v>
          </cell>
          <cell r="H1345">
            <v>16</v>
          </cell>
          <cell r="I1345" t="str">
            <v>07</v>
          </cell>
          <cell r="J1345" t="str">
            <v>I</v>
          </cell>
          <cell r="K1345">
            <v>318.76</v>
          </cell>
          <cell r="L1345">
            <v>637.52</v>
          </cell>
        </row>
        <row r="1346">
          <cell r="A1346">
            <v>3060</v>
          </cell>
          <cell r="B1346">
            <v>36732</v>
          </cell>
          <cell r="C1346" t="str">
            <v>9104-547A</v>
          </cell>
          <cell r="D1346" t="str">
            <v>CAM RING</v>
          </cell>
          <cell r="E1346" t="str">
            <v>F16</v>
          </cell>
          <cell r="G1346">
            <v>5</v>
          </cell>
          <cell r="H1346">
            <v>16</v>
          </cell>
          <cell r="I1346" t="str">
            <v>07</v>
          </cell>
          <cell r="J1346" t="str">
            <v>I</v>
          </cell>
          <cell r="K1346">
            <v>318.76</v>
          </cell>
          <cell r="L1346">
            <v>1593.8</v>
          </cell>
        </row>
        <row r="1347">
          <cell r="A1347">
            <v>3634</v>
          </cell>
          <cell r="B1347">
            <v>36718</v>
          </cell>
          <cell r="C1347" t="str">
            <v>9104-602</v>
          </cell>
          <cell r="D1347" t="str">
            <v>ROTOR SUB</v>
          </cell>
          <cell r="E1347" t="str">
            <v>F17</v>
          </cell>
          <cell r="G1347">
            <v>2</v>
          </cell>
          <cell r="H1347">
            <v>16</v>
          </cell>
          <cell r="I1347" t="str">
            <v>07</v>
          </cell>
          <cell r="J1347" t="str">
            <v>I</v>
          </cell>
          <cell r="K1347">
            <v>1498.36</v>
          </cell>
          <cell r="L1347">
            <v>2996.72</v>
          </cell>
        </row>
        <row r="1348">
          <cell r="A1348">
            <v>3</v>
          </cell>
          <cell r="B1348">
            <v>36741</v>
          </cell>
          <cell r="C1348" t="str">
            <v>9104-603</v>
          </cell>
          <cell r="D1348" t="str">
            <v>DPC ROTOR</v>
          </cell>
          <cell r="E1348" t="str">
            <v>F17</v>
          </cell>
          <cell r="G1348">
            <v>4</v>
          </cell>
          <cell r="H1348">
            <v>16</v>
          </cell>
          <cell r="I1348" t="str">
            <v>07</v>
          </cell>
          <cell r="J1348" t="str">
            <v>I</v>
          </cell>
          <cell r="K1348">
            <v>1236.82</v>
          </cell>
          <cell r="L1348">
            <v>4947.28</v>
          </cell>
        </row>
        <row r="1349">
          <cell r="A1349">
            <v>9</v>
          </cell>
          <cell r="B1349">
            <v>36745</v>
          </cell>
          <cell r="C1349" t="str">
            <v>9104-603</v>
          </cell>
          <cell r="D1349" t="str">
            <v>DPC ROTOR</v>
          </cell>
          <cell r="E1349" t="str">
            <v>F17</v>
          </cell>
          <cell r="G1349">
            <v>2</v>
          </cell>
          <cell r="H1349">
            <v>16</v>
          </cell>
          <cell r="I1349" t="str">
            <v>07</v>
          </cell>
          <cell r="J1349" t="str">
            <v>I</v>
          </cell>
          <cell r="K1349">
            <v>1236.82</v>
          </cell>
          <cell r="L1349">
            <v>2473.64</v>
          </cell>
        </row>
        <row r="1350">
          <cell r="A1350">
            <v>3701</v>
          </cell>
          <cell r="B1350">
            <v>36724</v>
          </cell>
          <cell r="C1350" t="str">
            <v>9104-603</v>
          </cell>
          <cell r="D1350" t="str">
            <v>DPC ROTOR</v>
          </cell>
          <cell r="E1350" t="str">
            <v>F17</v>
          </cell>
          <cell r="G1350">
            <v>1</v>
          </cell>
          <cell r="H1350">
            <v>16</v>
          </cell>
          <cell r="I1350" t="str">
            <v>07</v>
          </cell>
          <cell r="J1350" t="str">
            <v>I</v>
          </cell>
          <cell r="K1350">
            <v>1236.82</v>
          </cell>
          <cell r="L1350">
            <v>1236.82</v>
          </cell>
        </row>
        <row r="1351">
          <cell r="A1351">
            <v>3706</v>
          </cell>
          <cell r="B1351">
            <v>36726</v>
          </cell>
          <cell r="C1351" t="str">
            <v>9104-603</v>
          </cell>
          <cell r="D1351" t="str">
            <v>DPC ROTOR</v>
          </cell>
          <cell r="E1351" t="str">
            <v>F17</v>
          </cell>
          <cell r="G1351">
            <v>2</v>
          </cell>
          <cell r="H1351">
            <v>16</v>
          </cell>
          <cell r="I1351" t="str">
            <v>07</v>
          </cell>
          <cell r="J1351" t="str">
            <v>I</v>
          </cell>
          <cell r="K1351">
            <v>1236.82</v>
          </cell>
          <cell r="L1351">
            <v>2473.64</v>
          </cell>
        </row>
        <row r="1352">
          <cell r="A1352">
            <v>2</v>
          </cell>
          <cell r="B1352">
            <v>36741</v>
          </cell>
          <cell r="C1352" t="str">
            <v>9104-604</v>
          </cell>
          <cell r="D1352" t="str">
            <v>ROTOR [62</v>
          </cell>
          <cell r="E1352" t="str">
            <v>F17</v>
          </cell>
          <cell r="G1352">
            <v>6</v>
          </cell>
          <cell r="H1352">
            <v>16</v>
          </cell>
          <cell r="I1352" t="str">
            <v>07</v>
          </cell>
          <cell r="J1352" t="str">
            <v>I</v>
          </cell>
          <cell r="K1352">
            <v>816.41</v>
          </cell>
          <cell r="L1352">
            <v>4898.46</v>
          </cell>
        </row>
        <row r="1353">
          <cell r="A1353">
            <v>12</v>
          </cell>
          <cell r="B1353">
            <v>36749</v>
          </cell>
          <cell r="C1353" t="str">
            <v>9104-604</v>
          </cell>
          <cell r="D1353" t="str">
            <v>ROTOR [62</v>
          </cell>
          <cell r="E1353" t="str">
            <v>F17</v>
          </cell>
          <cell r="G1353">
            <v>10</v>
          </cell>
          <cell r="H1353">
            <v>16</v>
          </cell>
          <cell r="I1353" t="str">
            <v>07</v>
          </cell>
          <cell r="J1353" t="str">
            <v>I</v>
          </cell>
          <cell r="K1353">
            <v>816.41</v>
          </cell>
          <cell r="L1353">
            <v>8164.0999999999995</v>
          </cell>
        </row>
        <row r="1354">
          <cell r="A1354">
            <v>3705</v>
          </cell>
          <cell r="B1354">
            <v>36726</v>
          </cell>
          <cell r="C1354" t="str">
            <v>9104-604</v>
          </cell>
          <cell r="D1354" t="str">
            <v>ROTOR [62</v>
          </cell>
          <cell r="E1354" t="str">
            <v>F17</v>
          </cell>
          <cell r="G1354">
            <v>2</v>
          </cell>
          <cell r="H1354">
            <v>16</v>
          </cell>
          <cell r="I1354" t="str">
            <v>07</v>
          </cell>
          <cell r="J1354" t="str">
            <v>I</v>
          </cell>
          <cell r="K1354">
            <v>816.41</v>
          </cell>
          <cell r="L1354">
            <v>1632.82</v>
          </cell>
        </row>
        <row r="1355">
          <cell r="A1355">
            <v>3706</v>
          </cell>
          <cell r="B1355">
            <v>36726</v>
          </cell>
          <cell r="C1355" t="str">
            <v>9104-604</v>
          </cell>
          <cell r="D1355" t="str">
            <v>ROTOR [62</v>
          </cell>
          <cell r="E1355" t="str">
            <v>F17</v>
          </cell>
          <cell r="G1355">
            <v>6</v>
          </cell>
          <cell r="H1355">
            <v>16</v>
          </cell>
          <cell r="I1355" t="str">
            <v>07</v>
          </cell>
          <cell r="J1355" t="str">
            <v>I</v>
          </cell>
          <cell r="K1355">
            <v>816.41</v>
          </cell>
          <cell r="L1355">
            <v>4898.46</v>
          </cell>
        </row>
        <row r="1356">
          <cell r="A1356">
            <v>3</v>
          </cell>
          <cell r="B1356">
            <v>36741</v>
          </cell>
          <cell r="C1356" t="str">
            <v>9104-604A</v>
          </cell>
          <cell r="D1356" t="str">
            <v>DPC(TELCO</v>
          </cell>
          <cell r="E1356" t="str">
            <v>F17</v>
          </cell>
          <cell r="G1356">
            <v>2</v>
          </cell>
          <cell r="H1356">
            <v>16</v>
          </cell>
          <cell r="I1356" t="str">
            <v>07</v>
          </cell>
          <cell r="J1356" t="str">
            <v>I</v>
          </cell>
          <cell r="K1356">
            <v>816.41</v>
          </cell>
          <cell r="L1356">
            <v>1632.82</v>
          </cell>
        </row>
        <row r="1357">
          <cell r="A1357">
            <v>12</v>
          </cell>
          <cell r="B1357">
            <v>36749</v>
          </cell>
          <cell r="C1357" t="str">
            <v>9104-604A</v>
          </cell>
          <cell r="D1357" t="str">
            <v>DPC(TELCO</v>
          </cell>
          <cell r="E1357" t="str">
            <v>F17</v>
          </cell>
          <cell r="G1357">
            <v>3</v>
          </cell>
          <cell r="H1357">
            <v>16</v>
          </cell>
          <cell r="I1357" t="str">
            <v>07</v>
          </cell>
          <cell r="J1357" t="str">
            <v>I</v>
          </cell>
          <cell r="K1357">
            <v>816.41</v>
          </cell>
          <cell r="L1357">
            <v>2449.23</v>
          </cell>
        </row>
        <row r="1358">
          <cell r="A1358">
            <v>1688</v>
          </cell>
          <cell r="B1358">
            <v>36708</v>
          </cell>
          <cell r="C1358" t="str">
            <v>9104-604C</v>
          </cell>
          <cell r="D1358" t="str">
            <v>SUB ASSY</v>
          </cell>
          <cell r="E1358" t="str">
            <v>F17</v>
          </cell>
          <cell r="G1358">
            <v>2</v>
          </cell>
          <cell r="H1358">
            <v>16</v>
          </cell>
          <cell r="I1358" t="str">
            <v>07</v>
          </cell>
          <cell r="J1358" t="str">
            <v>I</v>
          </cell>
          <cell r="K1358">
            <v>898.92</v>
          </cell>
          <cell r="L1358">
            <v>1797.84</v>
          </cell>
        </row>
        <row r="1359">
          <cell r="A1359">
            <v>4</v>
          </cell>
          <cell r="B1359">
            <v>36741</v>
          </cell>
          <cell r="C1359" t="str">
            <v>9107-035</v>
          </cell>
          <cell r="D1359" t="str">
            <v>FIXING SC</v>
          </cell>
          <cell r="E1359" t="str">
            <v>F17</v>
          </cell>
          <cell r="G1359">
            <v>12</v>
          </cell>
          <cell r="H1359">
            <v>16</v>
          </cell>
          <cell r="I1359" t="str">
            <v>07</v>
          </cell>
          <cell r="J1359" t="str">
            <v>L</v>
          </cell>
          <cell r="K1359">
            <v>2</v>
          </cell>
          <cell r="L1359">
            <v>24</v>
          </cell>
        </row>
        <row r="1360">
          <cell r="A1360">
            <v>10</v>
          </cell>
          <cell r="B1360">
            <v>36749</v>
          </cell>
          <cell r="C1360" t="str">
            <v>9107-035</v>
          </cell>
          <cell r="D1360" t="str">
            <v>FIXING SC</v>
          </cell>
          <cell r="E1360" t="str">
            <v>F17</v>
          </cell>
          <cell r="G1360">
            <v>14</v>
          </cell>
          <cell r="H1360">
            <v>16</v>
          </cell>
          <cell r="I1360" t="str">
            <v>07</v>
          </cell>
          <cell r="J1360" t="str">
            <v>L</v>
          </cell>
          <cell r="K1360">
            <v>2</v>
          </cell>
          <cell r="L1360">
            <v>28</v>
          </cell>
        </row>
        <row r="1361">
          <cell r="A1361">
            <v>26</v>
          </cell>
          <cell r="B1361">
            <v>36762</v>
          </cell>
          <cell r="C1361" t="str">
            <v>9107-035</v>
          </cell>
          <cell r="D1361" t="str">
            <v>FIXING SC</v>
          </cell>
          <cell r="E1361" t="str">
            <v>F17</v>
          </cell>
          <cell r="G1361">
            <v>11</v>
          </cell>
          <cell r="H1361">
            <v>16</v>
          </cell>
          <cell r="I1361" t="str">
            <v>07</v>
          </cell>
          <cell r="J1361" t="str">
            <v>L</v>
          </cell>
          <cell r="K1361">
            <v>2</v>
          </cell>
          <cell r="L1361">
            <v>22</v>
          </cell>
        </row>
        <row r="1362">
          <cell r="A1362">
            <v>26</v>
          </cell>
          <cell r="B1362">
            <v>36762</v>
          </cell>
          <cell r="C1362" t="str">
            <v>9107-035</v>
          </cell>
          <cell r="D1362" t="str">
            <v>FIXING SC</v>
          </cell>
          <cell r="E1362" t="str">
            <v>F17</v>
          </cell>
          <cell r="G1362">
            <v>10</v>
          </cell>
          <cell r="H1362">
            <v>16</v>
          </cell>
          <cell r="I1362" t="str">
            <v>07</v>
          </cell>
          <cell r="J1362" t="str">
            <v>L</v>
          </cell>
          <cell r="K1362">
            <v>2</v>
          </cell>
          <cell r="L1362">
            <v>20</v>
          </cell>
        </row>
        <row r="1363">
          <cell r="A1363">
            <v>27</v>
          </cell>
          <cell r="B1363">
            <v>36762</v>
          </cell>
          <cell r="C1363" t="str">
            <v>9107-035</v>
          </cell>
          <cell r="D1363" t="str">
            <v>FIXING SC</v>
          </cell>
          <cell r="E1363" t="str">
            <v>F17</v>
          </cell>
          <cell r="G1363">
            <v>6</v>
          </cell>
          <cell r="H1363">
            <v>16</v>
          </cell>
          <cell r="I1363" t="str">
            <v>07</v>
          </cell>
          <cell r="J1363" t="str">
            <v>L</v>
          </cell>
          <cell r="K1363">
            <v>2</v>
          </cell>
          <cell r="L1363">
            <v>12</v>
          </cell>
        </row>
        <row r="1364">
          <cell r="A1364">
            <v>1690</v>
          </cell>
          <cell r="B1364">
            <v>36708</v>
          </cell>
          <cell r="C1364" t="str">
            <v>9107-035</v>
          </cell>
          <cell r="D1364" t="str">
            <v>FIXING SC</v>
          </cell>
          <cell r="E1364" t="str">
            <v>F17</v>
          </cell>
          <cell r="G1364">
            <v>105</v>
          </cell>
          <cell r="H1364">
            <v>16</v>
          </cell>
          <cell r="I1364" t="str">
            <v>07</v>
          </cell>
          <cell r="J1364" t="str">
            <v>L</v>
          </cell>
          <cell r="K1364">
            <v>2</v>
          </cell>
          <cell r="L1364">
            <v>210</v>
          </cell>
        </row>
        <row r="1365">
          <cell r="A1365">
            <v>2542</v>
          </cell>
          <cell r="B1365">
            <v>36537</v>
          </cell>
          <cell r="C1365" t="str">
            <v>9107-035</v>
          </cell>
          <cell r="D1365" t="str">
            <v>FIXING SC</v>
          </cell>
          <cell r="E1365" t="str">
            <v>F17</v>
          </cell>
          <cell r="G1365">
            <v>85</v>
          </cell>
          <cell r="H1365">
            <v>16</v>
          </cell>
          <cell r="I1365" t="str">
            <v>07</v>
          </cell>
          <cell r="J1365" t="str">
            <v>L</v>
          </cell>
          <cell r="K1365">
            <v>2</v>
          </cell>
          <cell r="L1365">
            <v>170</v>
          </cell>
        </row>
        <row r="1366">
          <cell r="A1366">
            <v>2542</v>
          </cell>
          <cell r="B1366">
            <v>36537</v>
          </cell>
          <cell r="C1366" t="str">
            <v>9107-035</v>
          </cell>
          <cell r="D1366" t="str">
            <v>FIXING SC</v>
          </cell>
          <cell r="E1366" t="str">
            <v>F17</v>
          </cell>
          <cell r="G1366">
            <v>85</v>
          </cell>
          <cell r="H1366">
            <v>16</v>
          </cell>
          <cell r="I1366" t="str">
            <v>07</v>
          </cell>
          <cell r="J1366" t="str">
            <v>L</v>
          </cell>
          <cell r="K1366">
            <v>2</v>
          </cell>
          <cell r="L1366">
            <v>170</v>
          </cell>
        </row>
        <row r="1367">
          <cell r="A1367">
            <v>3635</v>
          </cell>
          <cell r="B1367">
            <v>36718</v>
          </cell>
          <cell r="C1367" t="str">
            <v>9107-035</v>
          </cell>
          <cell r="D1367" t="str">
            <v>FIXING SC</v>
          </cell>
          <cell r="E1367" t="str">
            <v>F17</v>
          </cell>
          <cell r="G1367">
            <v>60</v>
          </cell>
          <cell r="H1367">
            <v>16</v>
          </cell>
          <cell r="I1367" t="str">
            <v>07</v>
          </cell>
          <cell r="J1367" t="str">
            <v>L</v>
          </cell>
          <cell r="K1367">
            <v>2</v>
          </cell>
          <cell r="L1367">
            <v>120</v>
          </cell>
        </row>
        <row r="1368">
          <cell r="A1368">
            <v>3709</v>
          </cell>
          <cell r="B1368">
            <v>36728</v>
          </cell>
          <cell r="C1368" t="str">
            <v>9107-304</v>
          </cell>
          <cell r="D1368" t="str">
            <v>TRANSFER</v>
          </cell>
          <cell r="E1368" t="str">
            <v>F17</v>
          </cell>
          <cell r="G1368">
            <v>120</v>
          </cell>
          <cell r="H1368">
            <v>16</v>
          </cell>
          <cell r="I1368" t="str">
            <v>07</v>
          </cell>
          <cell r="J1368" t="str">
            <v>L</v>
          </cell>
          <cell r="K1368">
            <v>2.39</v>
          </cell>
          <cell r="L1368">
            <v>286.8</v>
          </cell>
        </row>
        <row r="1369">
          <cell r="A1369">
            <v>2542</v>
          </cell>
          <cell r="B1369">
            <v>36537</v>
          </cell>
          <cell r="C1369" t="str">
            <v>9107-403A</v>
          </cell>
          <cell r="D1369" t="str">
            <v>O RING SE</v>
          </cell>
          <cell r="E1369" t="str">
            <v>F17</v>
          </cell>
          <cell r="G1369">
            <v>2</v>
          </cell>
          <cell r="H1369">
            <v>16</v>
          </cell>
          <cell r="I1369" t="str">
            <v>07</v>
          </cell>
          <cell r="J1369" t="str">
            <v>I</v>
          </cell>
          <cell r="K1369">
            <v>4.72</v>
          </cell>
          <cell r="L1369">
            <v>9.44</v>
          </cell>
        </row>
        <row r="1370">
          <cell r="A1370">
            <v>2542</v>
          </cell>
          <cell r="B1370">
            <v>36537</v>
          </cell>
          <cell r="C1370" t="str">
            <v>9107-403A</v>
          </cell>
          <cell r="D1370" t="str">
            <v>O RING SE</v>
          </cell>
          <cell r="E1370" t="str">
            <v>F17</v>
          </cell>
          <cell r="G1370">
            <v>1</v>
          </cell>
          <cell r="H1370">
            <v>16</v>
          </cell>
          <cell r="I1370" t="str">
            <v>07</v>
          </cell>
          <cell r="J1370" t="str">
            <v>I</v>
          </cell>
          <cell r="K1370">
            <v>4.72</v>
          </cell>
          <cell r="L1370">
            <v>4.72</v>
          </cell>
        </row>
        <row r="1371">
          <cell r="A1371">
            <v>3636</v>
          </cell>
          <cell r="B1371">
            <v>36718</v>
          </cell>
          <cell r="C1371" t="str">
            <v>9107-403A</v>
          </cell>
          <cell r="D1371" t="str">
            <v>O RING SE</v>
          </cell>
          <cell r="E1371" t="str">
            <v>F17</v>
          </cell>
          <cell r="G1371">
            <v>3</v>
          </cell>
          <cell r="H1371">
            <v>16</v>
          </cell>
          <cell r="I1371" t="str">
            <v>07</v>
          </cell>
          <cell r="J1371" t="str">
            <v>I</v>
          </cell>
          <cell r="K1371">
            <v>4.72</v>
          </cell>
          <cell r="L1371">
            <v>14.16</v>
          </cell>
        </row>
        <row r="1372">
          <cell r="A1372">
            <v>3066</v>
          </cell>
          <cell r="B1372">
            <v>36747</v>
          </cell>
          <cell r="C1372" t="str">
            <v>9185-105</v>
          </cell>
          <cell r="E1372" t="str">
            <v>F16</v>
          </cell>
          <cell r="G1372">
            <v>121</v>
          </cell>
          <cell r="H1372">
            <v>16</v>
          </cell>
          <cell r="I1372" t="str">
            <v>07</v>
          </cell>
          <cell r="J1372" t="str">
            <v>L</v>
          </cell>
          <cell r="K1372">
            <v>8</v>
          </cell>
          <cell r="L1372">
            <v>968</v>
          </cell>
        </row>
        <row r="1373">
          <cell r="A1373">
            <v>227</v>
          </cell>
          <cell r="B1373">
            <v>36755</v>
          </cell>
          <cell r="C1373" t="str">
            <v>9185-112A</v>
          </cell>
          <cell r="D1373" t="str">
            <v>PUMP HOUS</v>
          </cell>
          <cell r="E1373" t="str">
            <v>F02</v>
          </cell>
          <cell r="G1373">
            <v>2</v>
          </cell>
          <cell r="H1373">
            <v>16</v>
          </cell>
          <cell r="I1373" t="str">
            <v>07</v>
          </cell>
          <cell r="J1373" t="str">
            <v>L</v>
          </cell>
          <cell r="K1373">
            <v>190</v>
          </cell>
          <cell r="L1373">
            <v>380</v>
          </cell>
        </row>
        <row r="1374">
          <cell r="A1374">
            <v>3639</v>
          </cell>
          <cell r="B1374">
            <v>36722</v>
          </cell>
          <cell r="C1374" t="str">
            <v>9193-500C</v>
          </cell>
          <cell r="D1374" t="str">
            <v>EXCESS FU</v>
          </cell>
          <cell r="E1374" t="str">
            <v>F12</v>
          </cell>
          <cell r="G1374">
            <v>35</v>
          </cell>
          <cell r="H1374">
            <v>16</v>
          </cell>
          <cell r="I1374" t="str">
            <v>07</v>
          </cell>
          <cell r="J1374" t="str">
            <v>L</v>
          </cell>
          <cell r="K1374">
            <v>4.9000000000000004</v>
          </cell>
          <cell r="L1374">
            <v>171.5</v>
          </cell>
        </row>
        <row r="1375">
          <cell r="A1375">
            <v>5</v>
          </cell>
          <cell r="B1375">
            <v>36741</v>
          </cell>
          <cell r="C1375" t="str">
            <v>CDO-220J</v>
          </cell>
          <cell r="D1375" t="str">
            <v>ASSY.HYD.</v>
          </cell>
          <cell r="E1375" t="str">
            <v>F17</v>
          </cell>
          <cell r="G1375">
            <v>7</v>
          </cell>
          <cell r="H1375">
            <v>16</v>
          </cell>
          <cell r="I1375" t="str">
            <v>07</v>
          </cell>
          <cell r="J1375" t="str">
            <v>I</v>
          </cell>
          <cell r="K1375">
            <v>2236</v>
          </cell>
          <cell r="L1375">
            <v>15652</v>
          </cell>
        </row>
        <row r="1376">
          <cell r="A1376">
            <v>14</v>
          </cell>
          <cell r="B1376">
            <v>36756</v>
          </cell>
          <cell r="C1376" t="str">
            <v>CDO-220J</v>
          </cell>
          <cell r="D1376" t="str">
            <v>ASSY.HYD.</v>
          </cell>
          <cell r="E1376" t="str">
            <v>F17</v>
          </cell>
          <cell r="G1376">
            <v>17</v>
          </cell>
          <cell r="H1376">
            <v>16</v>
          </cell>
          <cell r="I1376" t="str">
            <v>07</v>
          </cell>
          <cell r="J1376" t="str">
            <v>I</v>
          </cell>
          <cell r="K1376">
            <v>2236</v>
          </cell>
          <cell r="L1376">
            <v>38012</v>
          </cell>
        </row>
        <row r="1377">
          <cell r="A1377">
            <v>28</v>
          </cell>
          <cell r="B1377">
            <v>36762</v>
          </cell>
          <cell r="C1377" t="str">
            <v>CDO-220J</v>
          </cell>
          <cell r="D1377" t="str">
            <v>ASSY.HYD.</v>
          </cell>
          <cell r="E1377" t="str">
            <v>F17</v>
          </cell>
          <cell r="G1377">
            <v>1</v>
          </cell>
          <cell r="H1377">
            <v>16</v>
          </cell>
          <cell r="I1377" t="str">
            <v>07</v>
          </cell>
          <cell r="J1377" t="str">
            <v>L</v>
          </cell>
          <cell r="K1377">
            <v>2236</v>
          </cell>
          <cell r="L1377">
            <v>2236</v>
          </cell>
        </row>
        <row r="1378">
          <cell r="A1378">
            <v>1673</v>
          </cell>
          <cell r="B1378">
            <v>36677</v>
          </cell>
          <cell r="C1378" t="str">
            <v>CDO-220J</v>
          </cell>
          <cell r="D1378" t="str">
            <v>ASSY.HYD.</v>
          </cell>
          <cell r="E1378" t="str">
            <v>F17</v>
          </cell>
          <cell r="G1378">
            <v>20</v>
          </cell>
          <cell r="H1378">
            <v>16</v>
          </cell>
          <cell r="I1378" t="str">
            <v>07</v>
          </cell>
          <cell r="J1378" t="str">
            <v>L</v>
          </cell>
          <cell r="K1378">
            <v>2236</v>
          </cell>
          <cell r="L1378">
            <v>44720</v>
          </cell>
        </row>
        <row r="1379">
          <cell r="A1379">
            <v>1684</v>
          </cell>
          <cell r="B1379">
            <v>36687</v>
          </cell>
          <cell r="C1379" t="str">
            <v>CDO-220J</v>
          </cell>
          <cell r="D1379" t="str">
            <v>ASSY.HYD.</v>
          </cell>
          <cell r="E1379" t="str">
            <v>F17</v>
          </cell>
          <cell r="G1379">
            <v>24</v>
          </cell>
          <cell r="H1379">
            <v>16</v>
          </cell>
          <cell r="I1379" t="str">
            <v>07</v>
          </cell>
          <cell r="J1379" t="str">
            <v>L</v>
          </cell>
          <cell r="K1379">
            <v>2236</v>
          </cell>
          <cell r="L1379">
            <v>53664</v>
          </cell>
        </row>
        <row r="1380">
          <cell r="A1380">
            <v>1691</v>
          </cell>
          <cell r="B1380">
            <v>36708</v>
          </cell>
          <cell r="C1380" t="str">
            <v>CDO-220J</v>
          </cell>
          <cell r="D1380" t="str">
            <v>ASSY.HYD.</v>
          </cell>
          <cell r="E1380" t="str">
            <v>F17</v>
          </cell>
          <cell r="G1380">
            <v>76</v>
          </cell>
          <cell r="H1380">
            <v>16</v>
          </cell>
          <cell r="I1380" t="str">
            <v>07</v>
          </cell>
          <cell r="J1380" t="str">
            <v>L</v>
          </cell>
          <cell r="K1380">
            <v>2236</v>
          </cell>
          <cell r="L1380">
            <v>169936</v>
          </cell>
        </row>
        <row r="1381">
          <cell r="A1381">
            <v>1864</v>
          </cell>
          <cell r="B1381">
            <v>36687</v>
          </cell>
          <cell r="C1381" t="str">
            <v>CDO-220J</v>
          </cell>
          <cell r="D1381" t="str">
            <v>ASSY.HYD.</v>
          </cell>
          <cell r="E1381" t="str">
            <v>F17</v>
          </cell>
          <cell r="G1381">
            <v>3</v>
          </cell>
          <cell r="H1381">
            <v>16</v>
          </cell>
          <cell r="I1381" t="str">
            <v>07</v>
          </cell>
          <cell r="J1381" t="str">
            <v>L</v>
          </cell>
          <cell r="K1381">
            <v>2236</v>
          </cell>
          <cell r="L1381">
            <v>6708</v>
          </cell>
        </row>
        <row r="1382">
          <cell r="A1382">
            <v>2588</v>
          </cell>
          <cell r="B1382">
            <v>36640</v>
          </cell>
          <cell r="C1382" t="str">
            <v>CDO-220J</v>
          </cell>
          <cell r="D1382" t="str">
            <v>ASSY.HYD.</v>
          </cell>
          <cell r="E1382" t="str">
            <v>F17</v>
          </cell>
          <cell r="G1382">
            <v>12</v>
          </cell>
          <cell r="H1382">
            <v>16</v>
          </cell>
          <cell r="I1382" t="str">
            <v>07</v>
          </cell>
          <cell r="J1382" t="str">
            <v>L</v>
          </cell>
          <cell r="K1382">
            <v>2236</v>
          </cell>
          <cell r="L1382">
            <v>26832</v>
          </cell>
        </row>
        <row r="1383">
          <cell r="A1383">
            <v>3635</v>
          </cell>
          <cell r="B1383">
            <v>36718</v>
          </cell>
          <cell r="C1383" t="str">
            <v>CDO-220J</v>
          </cell>
          <cell r="D1383" t="str">
            <v>ASSY.HYD.</v>
          </cell>
          <cell r="E1383" t="str">
            <v>F17</v>
          </cell>
          <cell r="G1383">
            <v>11</v>
          </cell>
          <cell r="H1383">
            <v>16</v>
          </cell>
          <cell r="I1383" t="str">
            <v>07</v>
          </cell>
          <cell r="J1383" t="str">
            <v>L</v>
          </cell>
          <cell r="K1383">
            <v>2236</v>
          </cell>
          <cell r="L1383">
            <v>24596</v>
          </cell>
        </row>
        <row r="1384">
          <cell r="A1384">
            <v>3637</v>
          </cell>
          <cell r="B1384">
            <v>36718</v>
          </cell>
          <cell r="C1384" t="str">
            <v>CDO-220J</v>
          </cell>
          <cell r="D1384" t="str">
            <v>ASSY.HYD.</v>
          </cell>
          <cell r="E1384" t="str">
            <v>F17</v>
          </cell>
          <cell r="G1384">
            <v>13</v>
          </cell>
          <cell r="H1384">
            <v>16</v>
          </cell>
          <cell r="I1384" t="str">
            <v>07</v>
          </cell>
          <cell r="J1384" t="str">
            <v>L</v>
          </cell>
          <cell r="K1384">
            <v>2236</v>
          </cell>
          <cell r="L1384">
            <v>29068</v>
          </cell>
        </row>
        <row r="1385">
          <cell r="A1385">
            <v>3704</v>
          </cell>
          <cell r="B1385">
            <v>36726</v>
          </cell>
          <cell r="C1385" t="str">
            <v>CDO-220J</v>
          </cell>
          <cell r="D1385" t="str">
            <v>ASSY.HYD.</v>
          </cell>
          <cell r="E1385" t="str">
            <v>F17</v>
          </cell>
          <cell r="G1385">
            <v>22</v>
          </cell>
          <cell r="H1385">
            <v>16</v>
          </cell>
          <cell r="I1385" t="str">
            <v>07</v>
          </cell>
          <cell r="J1385" t="str">
            <v>I</v>
          </cell>
          <cell r="K1385">
            <v>2236</v>
          </cell>
          <cell r="L1385">
            <v>49192</v>
          </cell>
        </row>
        <row r="1386">
          <cell r="A1386">
            <v>4740</v>
          </cell>
          <cell r="B1386">
            <v>36756</v>
          </cell>
          <cell r="C1386" t="str">
            <v>5330-352</v>
          </cell>
          <cell r="D1386" t="str">
            <v>O RING</v>
          </cell>
          <cell r="E1386" t="str">
            <v>J02</v>
          </cell>
          <cell r="G1386">
            <v>4</v>
          </cell>
          <cell r="H1386">
            <v>15</v>
          </cell>
          <cell r="I1386" t="str">
            <v>07</v>
          </cell>
          <cell r="J1386" t="str">
            <v>I</v>
          </cell>
          <cell r="K1386">
            <v>3.92</v>
          </cell>
          <cell r="L1386">
            <v>15.68</v>
          </cell>
        </row>
        <row r="1387">
          <cell r="A1387">
            <v>4741</v>
          </cell>
          <cell r="B1387">
            <v>36756</v>
          </cell>
          <cell r="C1387" t="str">
            <v>5330-352</v>
          </cell>
          <cell r="D1387" t="str">
            <v>O RING</v>
          </cell>
          <cell r="E1387" t="str">
            <v>J02</v>
          </cell>
          <cell r="G1387">
            <v>5</v>
          </cell>
          <cell r="H1387">
            <v>15</v>
          </cell>
          <cell r="I1387" t="str">
            <v>07</v>
          </cell>
          <cell r="J1387" t="str">
            <v>I</v>
          </cell>
          <cell r="K1387">
            <v>3.92</v>
          </cell>
          <cell r="L1387">
            <v>19.600000000000001</v>
          </cell>
        </row>
        <row r="1388">
          <cell r="A1388">
            <v>4741</v>
          </cell>
          <cell r="B1388">
            <v>36756</v>
          </cell>
          <cell r="C1388" t="str">
            <v>5330-352</v>
          </cell>
          <cell r="D1388" t="str">
            <v>O RING</v>
          </cell>
          <cell r="E1388" t="str">
            <v>J02</v>
          </cell>
          <cell r="G1388">
            <v>5</v>
          </cell>
          <cell r="H1388">
            <v>15</v>
          </cell>
          <cell r="I1388" t="str">
            <v>07</v>
          </cell>
          <cell r="J1388" t="str">
            <v>I</v>
          </cell>
          <cell r="K1388">
            <v>3.92</v>
          </cell>
          <cell r="L1388">
            <v>19.600000000000001</v>
          </cell>
        </row>
        <row r="1389">
          <cell r="A1389">
            <v>4708</v>
          </cell>
          <cell r="B1389">
            <v>36712</v>
          </cell>
          <cell r="C1389" t="str">
            <v>5330-352</v>
          </cell>
          <cell r="D1389" t="str">
            <v>ASSY THRO</v>
          </cell>
          <cell r="E1389" t="str">
            <v>J03</v>
          </cell>
          <cell r="G1389">
            <v>9</v>
          </cell>
          <cell r="H1389">
            <v>15</v>
          </cell>
          <cell r="I1389" t="str">
            <v>07</v>
          </cell>
          <cell r="J1389" t="str">
            <v>I</v>
          </cell>
          <cell r="K1389">
            <v>3.92</v>
          </cell>
          <cell r="L1389">
            <v>35.28</v>
          </cell>
        </row>
        <row r="1390">
          <cell r="A1390">
            <v>4708</v>
          </cell>
          <cell r="B1390">
            <v>36712</v>
          </cell>
          <cell r="C1390" t="str">
            <v>5330-352</v>
          </cell>
          <cell r="D1390" t="str">
            <v>TWO SPEED</v>
          </cell>
          <cell r="E1390" t="str">
            <v>J03</v>
          </cell>
          <cell r="G1390">
            <v>2</v>
          </cell>
          <cell r="H1390">
            <v>15</v>
          </cell>
          <cell r="I1390" t="str">
            <v>07</v>
          </cell>
          <cell r="J1390" t="str">
            <v>I</v>
          </cell>
          <cell r="K1390">
            <v>3.92</v>
          </cell>
          <cell r="L1390">
            <v>7.84</v>
          </cell>
        </row>
        <row r="1391">
          <cell r="A1391">
            <v>4709</v>
          </cell>
          <cell r="B1391">
            <v>36713</v>
          </cell>
          <cell r="C1391" t="str">
            <v>5330-352</v>
          </cell>
          <cell r="D1391" t="str">
            <v>ASSY. SNU</v>
          </cell>
          <cell r="E1391" t="str">
            <v>J03</v>
          </cell>
          <cell r="G1391">
            <v>2</v>
          </cell>
          <cell r="H1391">
            <v>15</v>
          </cell>
          <cell r="I1391" t="str">
            <v>07</v>
          </cell>
          <cell r="J1391" t="str">
            <v>I</v>
          </cell>
          <cell r="K1391">
            <v>3.92</v>
          </cell>
          <cell r="L1391">
            <v>7.84</v>
          </cell>
        </row>
        <row r="1392">
          <cell r="A1392">
            <v>4722</v>
          </cell>
          <cell r="B1392">
            <v>36736</v>
          </cell>
          <cell r="C1392" t="str">
            <v>5330-352</v>
          </cell>
          <cell r="D1392" t="str">
            <v>METERING</v>
          </cell>
          <cell r="E1392" t="str">
            <v>J03</v>
          </cell>
          <cell r="G1392">
            <v>2</v>
          </cell>
          <cell r="H1392">
            <v>15</v>
          </cell>
          <cell r="I1392" t="str">
            <v>07</v>
          </cell>
          <cell r="J1392" t="str">
            <v>I</v>
          </cell>
          <cell r="K1392">
            <v>3.92</v>
          </cell>
          <cell r="L1392">
            <v>7.84</v>
          </cell>
        </row>
        <row r="1393">
          <cell r="A1393">
            <v>4740</v>
          </cell>
          <cell r="B1393">
            <v>36756</v>
          </cell>
          <cell r="C1393" t="str">
            <v>5334-291C</v>
          </cell>
          <cell r="D1393" t="str">
            <v>O RING</v>
          </cell>
          <cell r="E1393" t="str">
            <v>J02</v>
          </cell>
          <cell r="G1393">
            <v>12</v>
          </cell>
          <cell r="H1393">
            <v>15</v>
          </cell>
          <cell r="I1393" t="str">
            <v>07</v>
          </cell>
          <cell r="J1393" t="str">
            <v>L</v>
          </cell>
          <cell r="K1393">
            <v>4.49</v>
          </cell>
          <cell r="L1393">
            <v>53.88</v>
          </cell>
        </row>
        <row r="1394">
          <cell r="A1394">
            <v>4732</v>
          </cell>
          <cell r="B1394">
            <v>36742</v>
          </cell>
          <cell r="C1394" t="str">
            <v>5339-235D</v>
          </cell>
          <cell r="D1394" t="str">
            <v>O RING</v>
          </cell>
          <cell r="E1394" t="str">
            <v>J02</v>
          </cell>
          <cell r="G1394">
            <v>5</v>
          </cell>
          <cell r="H1394">
            <v>15</v>
          </cell>
          <cell r="I1394" t="str">
            <v>07</v>
          </cell>
          <cell r="J1394" t="str">
            <v>I</v>
          </cell>
          <cell r="K1394">
            <v>0.27</v>
          </cell>
          <cell r="L1394">
            <v>1.35</v>
          </cell>
        </row>
        <row r="1395">
          <cell r="A1395">
            <v>2871</v>
          </cell>
          <cell r="B1395">
            <v>36680</v>
          </cell>
          <cell r="C1395" t="str">
            <v>7020-152A</v>
          </cell>
          <cell r="D1395" t="str">
            <v>NOZZLE BO</v>
          </cell>
          <cell r="E1395" t="str">
            <v>F03</v>
          </cell>
          <cell r="G1395">
            <v>242</v>
          </cell>
          <cell r="H1395">
            <v>15</v>
          </cell>
          <cell r="I1395" t="str">
            <v>07</v>
          </cell>
          <cell r="J1395" t="str">
            <v>I</v>
          </cell>
          <cell r="K1395">
            <v>13</v>
          </cell>
          <cell r="L1395">
            <v>3146</v>
          </cell>
        </row>
        <row r="1396">
          <cell r="A1396">
            <v>2871</v>
          </cell>
          <cell r="B1396">
            <v>36680</v>
          </cell>
          <cell r="C1396" t="str">
            <v>7020-152A</v>
          </cell>
          <cell r="D1396" t="str">
            <v>NOZZLE BO</v>
          </cell>
          <cell r="E1396" t="str">
            <v>F03</v>
          </cell>
          <cell r="G1396">
            <v>43</v>
          </cell>
          <cell r="H1396">
            <v>15</v>
          </cell>
          <cell r="I1396" t="str">
            <v>07</v>
          </cell>
          <cell r="J1396" t="str">
            <v>I</v>
          </cell>
          <cell r="K1396">
            <v>13</v>
          </cell>
          <cell r="L1396">
            <v>559</v>
          </cell>
        </row>
        <row r="1397">
          <cell r="A1397">
            <v>2871</v>
          </cell>
          <cell r="B1397">
            <v>36680</v>
          </cell>
          <cell r="C1397" t="str">
            <v>7020-152A</v>
          </cell>
          <cell r="D1397" t="str">
            <v>NOZZLE BO</v>
          </cell>
          <cell r="E1397" t="str">
            <v>F03</v>
          </cell>
          <cell r="G1397">
            <v>32</v>
          </cell>
          <cell r="H1397">
            <v>15</v>
          </cell>
          <cell r="I1397" t="str">
            <v>07</v>
          </cell>
          <cell r="J1397" t="str">
            <v>I</v>
          </cell>
          <cell r="K1397">
            <v>13</v>
          </cell>
          <cell r="L1397">
            <v>416</v>
          </cell>
        </row>
        <row r="1398">
          <cell r="A1398">
            <v>2873</v>
          </cell>
          <cell r="B1398">
            <v>36680</v>
          </cell>
          <cell r="C1398" t="str">
            <v>7020-152A</v>
          </cell>
          <cell r="D1398" t="str">
            <v>NOZZLE BO</v>
          </cell>
          <cell r="E1398" t="str">
            <v>F03</v>
          </cell>
          <cell r="G1398">
            <v>830</v>
          </cell>
          <cell r="H1398">
            <v>15</v>
          </cell>
          <cell r="I1398" t="str">
            <v>07</v>
          </cell>
          <cell r="J1398" t="str">
            <v>L</v>
          </cell>
          <cell r="K1398">
            <v>13</v>
          </cell>
          <cell r="L1398">
            <v>10790</v>
          </cell>
        </row>
        <row r="1399">
          <cell r="A1399">
            <v>4733</v>
          </cell>
          <cell r="B1399">
            <v>36742</v>
          </cell>
          <cell r="C1399" t="str">
            <v>7123-018F</v>
          </cell>
          <cell r="D1399" t="str">
            <v>O RING</v>
          </cell>
          <cell r="E1399" t="str">
            <v>J02</v>
          </cell>
          <cell r="G1399">
            <v>10</v>
          </cell>
          <cell r="H1399">
            <v>15</v>
          </cell>
          <cell r="I1399" t="str">
            <v>07</v>
          </cell>
          <cell r="J1399" t="str">
            <v>I</v>
          </cell>
          <cell r="K1399">
            <v>104.9</v>
          </cell>
          <cell r="L1399">
            <v>1049</v>
          </cell>
        </row>
        <row r="1400">
          <cell r="A1400">
            <v>4635</v>
          </cell>
          <cell r="B1400">
            <v>36729</v>
          </cell>
          <cell r="C1400" t="str">
            <v>7123-432</v>
          </cell>
          <cell r="D1400" t="str">
            <v>GOV. WEIG</v>
          </cell>
          <cell r="E1400" t="str">
            <v>F02</v>
          </cell>
          <cell r="G1400">
            <v>8</v>
          </cell>
          <cell r="H1400">
            <v>15</v>
          </cell>
          <cell r="I1400" t="str">
            <v>07</v>
          </cell>
          <cell r="J1400" t="str">
            <v>I</v>
          </cell>
          <cell r="K1400">
            <v>131.44</v>
          </cell>
          <cell r="L1400">
            <v>1051.52</v>
          </cell>
        </row>
        <row r="1401">
          <cell r="A1401">
            <v>404</v>
          </cell>
          <cell r="B1401">
            <v>36757</v>
          </cell>
          <cell r="C1401" t="str">
            <v>7160-902</v>
          </cell>
          <cell r="D1401" t="str">
            <v>DP 200 BA</v>
          </cell>
          <cell r="E1401" t="str">
            <v>F04</v>
          </cell>
          <cell r="G1401">
            <v>4</v>
          </cell>
          <cell r="H1401">
            <v>15</v>
          </cell>
          <cell r="I1401" t="str">
            <v>07</v>
          </cell>
          <cell r="J1401" t="str">
            <v>L</v>
          </cell>
          <cell r="K1401">
            <v>386.91489000000001</v>
          </cell>
          <cell r="L1401">
            <v>1547.6595600000001</v>
          </cell>
        </row>
        <row r="1402">
          <cell r="A1402">
            <v>2498</v>
          </cell>
          <cell r="B1402">
            <v>36649</v>
          </cell>
          <cell r="C1402" t="str">
            <v>7160-902</v>
          </cell>
          <cell r="D1402" t="str">
            <v>DP 200 BA</v>
          </cell>
          <cell r="E1402" t="str">
            <v>F06</v>
          </cell>
          <cell r="G1402">
            <v>6</v>
          </cell>
          <cell r="H1402">
            <v>15</v>
          </cell>
          <cell r="I1402" t="str">
            <v>07</v>
          </cell>
          <cell r="J1402" t="str">
            <v>L</v>
          </cell>
          <cell r="K1402">
            <v>386.91489000000001</v>
          </cell>
          <cell r="L1402">
            <v>2321.4893400000001</v>
          </cell>
        </row>
        <row r="1403">
          <cell r="A1403">
            <v>4737</v>
          </cell>
          <cell r="B1403">
            <v>36749</v>
          </cell>
          <cell r="C1403" t="str">
            <v>7169-376D</v>
          </cell>
          <cell r="D1403" t="str">
            <v>O RING</v>
          </cell>
          <cell r="E1403" t="str">
            <v>J02</v>
          </cell>
          <cell r="G1403">
            <v>48</v>
          </cell>
          <cell r="H1403">
            <v>15</v>
          </cell>
          <cell r="I1403" t="str">
            <v>07</v>
          </cell>
          <cell r="J1403" t="str">
            <v>L</v>
          </cell>
          <cell r="K1403">
            <v>25</v>
          </cell>
          <cell r="L1403">
            <v>1200</v>
          </cell>
        </row>
        <row r="1404">
          <cell r="A1404">
            <v>2750</v>
          </cell>
          <cell r="B1404">
            <v>36595</v>
          </cell>
          <cell r="C1404" t="str">
            <v>7169-376D</v>
          </cell>
          <cell r="D1404" t="str">
            <v>ASSY.PROG</v>
          </cell>
          <cell r="E1404" t="str">
            <v>J03</v>
          </cell>
          <cell r="G1404">
            <v>17</v>
          </cell>
          <cell r="H1404">
            <v>15</v>
          </cell>
          <cell r="I1404" t="str">
            <v>07</v>
          </cell>
          <cell r="J1404" t="str">
            <v>L</v>
          </cell>
          <cell r="K1404">
            <v>25</v>
          </cell>
          <cell r="L1404">
            <v>425</v>
          </cell>
        </row>
        <row r="1405">
          <cell r="A1405">
            <v>2750</v>
          </cell>
          <cell r="B1405">
            <v>36595</v>
          </cell>
          <cell r="C1405" t="str">
            <v>7169-376D</v>
          </cell>
          <cell r="D1405" t="str">
            <v>SHUT OFF</v>
          </cell>
          <cell r="E1405" t="str">
            <v>J03</v>
          </cell>
          <cell r="G1405">
            <v>13</v>
          </cell>
          <cell r="H1405">
            <v>15</v>
          </cell>
          <cell r="I1405" t="str">
            <v>07</v>
          </cell>
          <cell r="J1405" t="str">
            <v>L</v>
          </cell>
          <cell r="K1405">
            <v>25</v>
          </cell>
          <cell r="L1405">
            <v>325</v>
          </cell>
        </row>
        <row r="1406">
          <cell r="A1406">
            <v>2750</v>
          </cell>
          <cell r="B1406">
            <v>36595</v>
          </cell>
          <cell r="C1406" t="str">
            <v>7169-376D</v>
          </cell>
          <cell r="D1406" t="str">
            <v>THROTTLE</v>
          </cell>
          <cell r="E1406" t="str">
            <v>J03</v>
          </cell>
          <cell r="G1406">
            <v>12</v>
          </cell>
          <cell r="H1406">
            <v>15</v>
          </cell>
          <cell r="I1406" t="str">
            <v>07</v>
          </cell>
          <cell r="J1406" t="str">
            <v>L</v>
          </cell>
          <cell r="K1406">
            <v>25</v>
          </cell>
          <cell r="L1406">
            <v>300</v>
          </cell>
        </row>
        <row r="1407">
          <cell r="A1407">
            <v>2752</v>
          </cell>
          <cell r="B1407">
            <v>36595</v>
          </cell>
          <cell r="C1407" t="str">
            <v>7169-376D</v>
          </cell>
          <cell r="D1407" t="str">
            <v>AA PISTON</v>
          </cell>
          <cell r="E1407" t="str">
            <v>J03</v>
          </cell>
          <cell r="G1407">
            <v>9</v>
          </cell>
          <cell r="H1407">
            <v>15</v>
          </cell>
          <cell r="I1407" t="str">
            <v>07</v>
          </cell>
          <cell r="J1407" t="str">
            <v>L</v>
          </cell>
          <cell r="K1407">
            <v>25</v>
          </cell>
          <cell r="L1407">
            <v>225</v>
          </cell>
        </row>
        <row r="1408">
          <cell r="A1408">
            <v>2753</v>
          </cell>
          <cell r="B1408">
            <v>36595</v>
          </cell>
          <cell r="C1408" t="str">
            <v>7169-376D</v>
          </cell>
          <cell r="D1408" t="str">
            <v>EXCESS FU</v>
          </cell>
          <cell r="E1408" t="str">
            <v>J03</v>
          </cell>
          <cell r="G1408">
            <v>7</v>
          </cell>
          <cell r="H1408">
            <v>15</v>
          </cell>
          <cell r="I1408" t="str">
            <v>07</v>
          </cell>
          <cell r="J1408" t="str">
            <v>L</v>
          </cell>
          <cell r="K1408">
            <v>25</v>
          </cell>
          <cell r="L1408">
            <v>175</v>
          </cell>
        </row>
        <row r="1409">
          <cell r="A1409">
            <v>4711</v>
          </cell>
          <cell r="B1409">
            <v>36713</v>
          </cell>
          <cell r="C1409" t="str">
            <v>7169-376D</v>
          </cell>
          <cell r="E1409" t="str">
            <v>J03</v>
          </cell>
          <cell r="G1409">
            <v>65</v>
          </cell>
          <cell r="H1409">
            <v>15</v>
          </cell>
          <cell r="I1409" t="str">
            <v>07</v>
          </cell>
          <cell r="J1409" t="str">
            <v>I</v>
          </cell>
          <cell r="K1409">
            <v>25</v>
          </cell>
          <cell r="L1409">
            <v>1625</v>
          </cell>
        </row>
        <row r="1410">
          <cell r="A1410">
            <v>4713</v>
          </cell>
          <cell r="B1410">
            <v>36713</v>
          </cell>
          <cell r="C1410" t="str">
            <v>7169-376D</v>
          </cell>
          <cell r="E1410" t="str">
            <v>J03</v>
          </cell>
          <cell r="G1410">
            <v>53</v>
          </cell>
          <cell r="H1410">
            <v>15</v>
          </cell>
          <cell r="I1410" t="str">
            <v>07</v>
          </cell>
          <cell r="J1410" t="str">
            <v>L</v>
          </cell>
          <cell r="K1410">
            <v>25</v>
          </cell>
          <cell r="L1410">
            <v>1325</v>
          </cell>
        </row>
        <row r="1411">
          <cell r="A1411">
            <v>4713</v>
          </cell>
          <cell r="B1411">
            <v>36713</v>
          </cell>
          <cell r="C1411" t="str">
            <v>7169-376D</v>
          </cell>
          <cell r="D1411" t="str">
            <v>ADVANCE P</v>
          </cell>
          <cell r="E1411" t="str">
            <v>J03</v>
          </cell>
          <cell r="G1411">
            <v>76</v>
          </cell>
          <cell r="H1411">
            <v>15</v>
          </cell>
          <cell r="I1411" t="str">
            <v>07</v>
          </cell>
          <cell r="J1411" t="str">
            <v>L</v>
          </cell>
          <cell r="K1411">
            <v>25</v>
          </cell>
          <cell r="L1411">
            <v>1900</v>
          </cell>
        </row>
        <row r="1412">
          <cell r="A1412">
            <v>4724</v>
          </cell>
          <cell r="B1412">
            <v>36736</v>
          </cell>
          <cell r="C1412" t="str">
            <v>7169-376D</v>
          </cell>
          <cell r="D1412" t="str">
            <v>T P BLADE</v>
          </cell>
          <cell r="E1412" t="str">
            <v>J03</v>
          </cell>
          <cell r="G1412">
            <v>46</v>
          </cell>
          <cell r="H1412">
            <v>15</v>
          </cell>
          <cell r="I1412" t="str">
            <v>07</v>
          </cell>
          <cell r="J1412" t="str">
            <v>L</v>
          </cell>
          <cell r="K1412">
            <v>25</v>
          </cell>
          <cell r="L1412">
            <v>1150</v>
          </cell>
        </row>
        <row r="1413">
          <cell r="A1413">
            <v>4737</v>
          </cell>
          <cell r="B1413">
            <v>36749</v>
          </cell>
          <cell r="C1413" t="str">
            <v>7169-380</v>
          </cell>
          <cell r="D1413" t="str">
            <v>O RING</v>
          </cell>
          <cell r="E1413" t="str">
            <v>J02</v>
          </cell>
          <cell r="G1413">
            <v>21</v>
          </cell>
          <cell r="H1413">
            <v>15</v>
          </cell>
          <cell r="I1413" t="str">
            <v>07</v>
          </cell>
          <cell r="J1413" t="str">
            <v>L</v>
          </cell>
          <cell r="K1413">
            <v>6</v>
          </cell>
          <cell r="L1413">
            <v>126</v>
          </cell>
        </row>
        <row r="1414">
          <cell r="A1414">
            <v>2750</v>
          </cell>
          <cell r="B1414">
            <v>36595</v>
          </cell>
          <cell r="C1414" t="str">
            <v>7169-380</v>
          </cell>
          <cell r="D1414" t="str">
            <v>SHOE STOP</v>
          </cell>
          <cell r="E1414" t="str">
            <v>J03</v>
          </cell>
          <cell r="G1414">
            <v>61</v>
          </cell>
          <cell r="H1414">
            <v>15</v>
          </cell>
          <cell r="I1414" t="str">
            <v>07</v>
          </cell>
          <cell r="J1414" t="str">
            <v>L</v>
          </cell>
          <cell r="K1414">
            <v>6</v>
          </cell>
          <cell r="L1414">
            <v>366</v>
          </cell>
        </row>
        <row r="1415">
          <cell r="A1415">
            <v>2750</v>
          </cell>
          <cell r="B1415">
            <v>36595</v>
          </cell>
          <cell r="C1415" t="str">
            <v>7169-380</v>
          </cell>
          <cell r="D1415" t="str">
            <v>LOCKING T</v>
          </cell>
          <cell r="E1415" t="str">
            <v>J03</v>
          </cell>
          <cell r="G1415">
            <v>80</v>
          </cell>
          <cell r="H1415">
            <v>15</v>
          </cell>
          <cell r="I1415" t="str">
            <v>07</v>
          </cell>
          <cell r="J1415" t="str">
            <v>L</v>
          </cell>
          <cell r="K1415">
            <v>6</v>
          </cell>
          <cell r="L1415">
            <v>480</v>
          </cell>
        </row>
        <row r="1416">
          <cell r="A1416">
            <v>2750</v>
          </cell>
          <cell r="B1416">
            <v>36595</v>
          </cell>
          <cell r="C1416" t="str">
            <v>7169-380</v>
          </cell>
          <cell r="D1416" t="str">
            <v>BRACKET</v>
          </cell>
          <cell r="E1416" t="str">
            <v>J03</v>
          </cell>
          <cell r="G1416">
            <v>33</v>
          </cell>
          <cell r="H1416">
            <v>15</v>
          </cell>
          <cell r="I1416" t="str">
            <v>07</v>
          </cell>
          <cell r="J1416" t="str">
            <v>L</v>
          </cell>
          <cell r="K1416">
            <v>6</v>
          </cell>
          <cell r="L1416">
            <v>198</v>
          </cell>
        </row>
        <row r="1417">
          <cell r="A1417">
            <v>4711</v>
          </cell>
          <cell r="B1417">
            <v>36713</v>
          </cell>
          <cell r="C1417" t="str">
            <v>7169-380</v>
          </cell>
          <cell r="D1417" t="str">
            <v>CABLE SUP</v>
          </cell>
          <cell r="E1417" t="str">
            <v>J03</v>
          </cell>
          <cell r="G1417">
            <v>15</v>
          </cell>
          <cell r="H1417">
            <v>15</v>
          </cell>
          <cell r="I1417" t="str">
            <v>07</v>
          </cell>
          <cell r="J1417" t="str">
            <v>L</v>
          </cell>
          <cell r="K1417">
            <v>6</v>
          </cell>
          <cell r="L1417">
            <v>90</v>
          </cell>
        </row>
        <row r="1418">
          <cell r="A1418">
            <v>4713</v>
          </cell>
          <cell r="B1418">
            <v>36713</v>
          </cell>
          <cell r="C1418" t="str">
            <v>7169-380</v>
          </cell>
          <cell r="D1418" t="str">
            <v>T P BACK</v>
          </cell>
          <cell r="E1418" t="str">
            <v>J03</v>
          </cell>
          <cell r="G1418">
            <v>18</v>
          </cell>
          <cell r="H1418">
            <v>15</v>
          </cell>
          <cell r="I1418" t="str">
            <v>07</v>
          </cell>
          <cell r="J1418" t="str">
            <v>L</v>
          </cell>
          <cell r="K1418">
            <v>6</v>
          </cell>
          <cell r="L1418">
            <v>108</v>
          </cell>
        </row>
        <row r="1419">
          <cell r="A1419">
            <v>4713</v>
          </cell>
          <cell r="B1419">
            <v>36713</v>
          </cell>
          <cell r="C1419" t="str">
            <v>7169-380</v>
          </cell>
          <cell r="D1419" t="str">
            <v>DPC GOVER</v>
          </cell>
          <cell r="E1419" t="str">
            <v>J03</v>
          </cell>
          <cell r="G1419">
            <v>140</v>
          </cell>
          <cell r="H1419">
            <v>15</v>
          </cell>
          <cell r="I1419" t="str">
            <v>07</v>
          </cell>
          <cell r="J1419" t="str">
            <v>L</v>
          </cell>
          <cell r="K1419">
            <v>6</v>
          </cell>
          <cell r="L1419">
            <v>840</v>
          </cell>
        </row>
        <row r="1420">
          <cell r="A1420">
            <v>4724</v>
          </cell>
          <cell r="B1420">
            <v>36736</v>
          </cell>
          <cell r="C1420" t="str">
            <v>7169-380</v>
          </cell>
          <cell r="D1420" t="str">
            <v>MACHINED</v>
          </cell>
          <cell r="E1420" t="str">
            <v>J03</v>
          </cell>
          <cell r="G1420">
            <v>20</v>
          </cell>
          <cell r="H1420">
            <v>15</v>
          </cell>
          <cell r="I1420" t="str">
            <v>07</v>
          </cell>
          <cell r="J1420" t="str">
            <v>L</v>
          </cell>
          <cell r="K1420">
            <v>6</v>
          </cell>
          <cell r="L1420">
            <v>120</v>
          </cell>
        </row>
        <row r="1421">
          <cell r="A1421">
            <v>4737</v>
          </cell>
          <cell r="B1421">
            <v>36749</v>
          </cell>
          <cell r="C1421" t="str">
            <v>7169-394B</v>
          </cell>
          <cell r="D1421" t="str">
            <v>O RING</v>
          </cell>
          <cell r="E1421" t="str">
            <v>J02</v>
          </cell>
          <cell r="G1421">
            <v>8</v>
          </cell>
          <cell r="H1421">
            <v>15</v>
          </cell>
          <cell r="I1421" t="str">
            <v>07</v>
          </cell>
          <cell r="J1421" t="str">
            <v>L</v>
          </cell>
          <cell r="K1421">
            <v>21.41</v>
          </cell>
          <cell r="L1421">
            <v>171.28</v>
          </cell>
        </row>
        <row r="1422">
          <cell r="A1422">
            <v>4713</v>
          </cell>
          <cell r="B1422">
            <v>36713</v>
          </cell>
          <cell r="C1422" t="str">
            <v>7169-394B</v>
          </cell>
          <cell r="D1422" t="str">
            <v>TP LINER</v>
          </cell>
          <cell r="E1422" t="str">
            <v>J03</v>
          </cell>
          <cell r="G1422">
            <v>35</v>
          </cell>
          <cell r="H1422">
            <v>15</v>
          </cell>
          <cell r="I1422" t="str">
            <v>07</v>
          </cell>
          <cell r="J1422" t="str">
            <v>L</v>
          </cell>
          <cell r="K1422">
            <v>21.41</v>
          </cell>
          <cell r="L1422">
            <v>749.35</v>
          </cell>
        </row>
        <row r="1423">
          <cell r="A1423">
            <v>4713</v>
          </cell>
          <cell r="B1423">
            <v>36713</v>
          </cell>
          <cell r="C1423" t="str">
            <v>7169-394B</v>
          </cell>
          <cell r="D1423" t="str">
            <v>CAMRING</v>
          </cell>
          <cell r="E1423" t="str">
            <v>J03</v>
          </cell>
          <cell r="G1423">
            <v>19</v>
          </cell>
          <cell r="H1423">
            <v>15</v>
          </cell>
          <cell r="I1423" t="str">
            <v>07</v>
          </cell>
          <cell r="J1423" t="str">
            <v>L</v>
          </cell>
          <cell r="K1423">
            <v>21.41</v>
          </cell>
          <cell r="L1423">
            <v>406.79</v>
          </cell>
        </row>
        <row r="1424">
          <cell r="A1424">
            <v>4724</v>
          </cell>
          <cell r="B1424">
            <v>36736</v>
          </cell>
          <cell r="C1424" t="str">
            <v>7169-394B</v>
          </cell>
          <cell r="D1424" t="str">
            <v>TRANSFER</v>
          </cell>
          <cell r="E1424" t="str">
            <v>J03</v>
          </cell>
          <cell r="G1424">
            <v>25</v>
          </cell>
          <cell r="H1424">
            <v>15</v>
          </cell>
          <cell r="I1424" t="str">
            <v>07</v>
          </cell>
          <cell r="J1424" t="str">
            <v>L</v>
          </cell>
          <cell r="K1424">
            <v>21.41</v>
          </cell>
          <cell r="L1424">
            <v>535.25</v>
          </cell>
        </row>
        <row r="1425">
          <cell r="A1425">
            <v>4711</v>
          </cell>
          <cell r="B1425">
            <v>36713</v>
          </cell>
          <cell r="C1425" t="str">
            <v>7169-394C</v>
          </cell>
          <cell r="D1425" t="str">
            <v>SOLENOID</v>
          </cell>
          <cell r="E1425" t="str">
            <v>J03</v>
          </cell>
          <cell r="G1425">
            <v>6</v>
          </cell>
          <cell r="H1425">
            <v>15</v>
          </cell>
          <cell r="I1425" t="str">
            <v>07</v>
          </cell>
          <cell r="J1425" t="str">
            <v>L</v>
          </cell>
          <cell r="K1425">
            <v>43.67</v>
          </cell>
          <cell r="L1425">
            <v>262.02</v>
          </cell>
        </row>
        <row r="1426">
          <cell r="A1426">
            <v>4734</v>
          </cell>
          <cell r="B1426">
            <v>36742</v>
          </cell>
          <cell r="C1426" t="str">
            <v>9000-034</v>
          </cell>
          <cell r="D1426" t="str">
            <v>O RING</v>
          </cell>
          <cell r="E1426" t="str">
            <v>J02</v>
          </cell>
          <cell r="G1426">
            <v>37</v>
          </cell>
          <cell r="H1426">
            <v>15</v>
          </cell>
          <cell r="I1426" t="str">
            <v>07</v>
          </cell>
          <cell r="J1426" t="str">
            <v>L</v>
          </cell>
          <cell r="K1426">
            <v>0</v>
          </cell>
          <cell r="L1426">
            <v>0</v>
          </cell>
        </row>
        <row r="1427">
          <cell r="A1427">
            <v>4738</v>
          </cell>
          <cell r="B1427">
            <v>36749</v>
          </cell>
          <cell r="C1427" t="str">
            <v>9000-304A</v>
          </cell>
          <cell r="D1427" t="str">
            <v>O RING</v>
          </cell>
          <cell r="E1427" t="str">
            <v>J02</v>
          </cell>
          <cell r="G1427">
            <v>49</v>
          </cell>
          <cell r="H1427">
            <v>15</v>
          </cell>
          <cell r="I1427" t="str">
            <v>07</v>
          </cell>
          <cell r="J1427" t="str">
            <v>I</v>
          </cell>
          <cell r="K1427">
            <v>43</v>
          </cell>
          <cell r="L1427">
            <v>2107</v>
          </cell>
        </row>
        <row r="1428">
          <cell r="A1428">
            <v>2726</v>
          </cell>
          <cell r="B1428">
            <v>36539</v>
          </cell>
          <cell r="C1428" t="str">
            <v>9000-304A</v>
          </cell>
          <cell r="D1428" t="str">
            <v>INJ.BODY</v>
          </cell>
          <cell r="E1428" t="str">
            <v>F01</v>
          </cell>
          <cell r="G1428">
            <v>26</v>
          </cell>
          <cell r="H1428">
            <v>15</v>
          </cell>
          <cell r="I1428" t="str">
            <v>07</v>
          </cell>
          <cell r="J1428" t="str">
            <v>I</v>
          </cell>
          <cell r="K1428">
            <v>43</v>
          </cell>
          <cell r="L1428">
            <v>1118</v>
          </cell>
        </row>
        <row r="1429">
          <cell r="A1429">
            <v>2751</v>
          </cell>
          <cell r="B1429">
            <v>36595</v>
          </cell>
          <cell r="C1429" t="str">
            <v>9000-304A</v>
          </cell>
          <cell r="D1429" t="str">
            <v>DPC(TELCO</v>
          </cell>
          <cell r="E1429" t="str">
            <v>J03</v>
          </cell>
          <cell r="G1429">
            <v>17</v>
          </cell>
          <cell r="H1429">
            <v>15</v>
          </cell>
          <cell r="I1429" t="str">
            <v>07</v>
          </cell>
          <cell r="J1429" t="str">
            <v>I</v>
          </cell>
          <cell r="K1429">
            <v>43</v>
          </cell>
          <cell r="L1429">
            <v>731</v>
          </cell>
        </row>
        <row r="1430">
          <cell r="A1430">
            <v>2751</v>
          </cell>
          <cell r="B1430">
            <v>36595</v>
          </cell>
          <cell r="C1430" t="str">
            <v>9000-304A</v>
          </cell>
          <cell r="D1430" t="str">
            <v>CABLE SUP</v>
          </cell>
          <cell r="E1430" t="str">
            <v>J03</v>
          </cell>
          <cell r="G1430">
            <v>18</v>
          </cell>
          <cell r="H1430">
            <v>15</v>
          </cell>
          <cell r="I1430" t="str">
            <v>07</v>
          </cell>
          <cell r="J1430" t="str">
            <v>I</v>
          </cell>
          <cell r="K1430">
            <v>43</v>
          </cell>
          <cell r="L1430">
            <v>774</v>
          </cell>
        </row>
        <row r="1431">
          <cell r="A1431">
            <v>2751</v>
          </cell>
          <cell r="B1431">
            <v>36595</v>
          </cell>
          <cell r="C1431" t="str">
            <v>9000-304A</v>
          </cell>
          <cell r="D1431" t="str">
            <v>Mfg.Quali</v>
          </cell>
          <cell r="E1431" t="str">
            <v>J03</v>
          </cell>
          <cell r="G1431">
            <v>16</v>
          </cell>
          <cell r="H1431">
            <v>15</v>
          </cell>
          <cell r="I1431" t="str">
            <v>07</v>
          </cell>
          <cell r="J1431" t="str">
            <v>I</v>
          </cell>
          <cell r="K1431">
            <v>43</v>
          </cell>
          <cell r="L1431">
            <v>688</v>
          </cell>
        </row>
        <row r="1432">
          <cell r="A1432">
            <v>2751</v>
          </cell>
          <cell r="B1432">
            <v>36595</v>
          </cell>
          <cell r="C1432" t="str">
            <v>9000-304A</v>
          </cell>
          <cell r="D1432" t="str">
            <v>ASSY HYDR</v>
          </cell>
          <cell r="E1432" t="str">
            <v>J03</v>
          </cell>
          <cell r="G1432">
            <v>21</v>
          </cell>
          <cell r="H1432">
            <v>15</v>
          </cell>
          <cell r="I1432" t="str">
            <v>07</v>
          </cell>
          <cell r="J1432" t="str">
            <v>I</v>
          </cell>
          <cell r="K1432">
            <v>43</v>
          </cell>
          <cell r="L1432">
            <v>903</v>
          </cell>
        </row>
        <row r="1433">
          <cell r="A1433">
            <v>2751</v>
          </cell>
          <cell r="B1433">
            <v>36595</v>
          </cell>
          <cell r="C1433" t="str">
            <v>9000-304A</v>
          </cell>
          <cell r="D1433" t="str">
            <v>Assy Qual</v>
          </cell>
          <cell r="E1433" t="str">
            <v>J03</v>
          </cell>
          <cell r="G1433">
            <v>14</v>
          </cell>
          <cell r="H1433">
            <v>15</v>
          </cell>
          <cell r="I1433" t="str">
            <v>07</v>
          </cell>
          <cell r="J1433" t="str">
            <v>I</v>
          </cell>
          <cell r="K1433">
            <v>43</v>
          </cell>
          <cell r="L1433">
            <v>602</v>
          </cell>
        </row>
        <row r="1434">
          <cell r="A1434">
            <v>2751</v>
          </cell>
          <cell r="B1434">
            <v>36595</v>
          </cell>
          <cell r="C1434" t="str">
            <v>9000-304A</v>
          </cell>
          <cell r="E1434" t="str">
            <v>J03</v>
          </cell>
          <cell r="G1434">
            <v>13</v>
          </cell>
          <cell r="H1434">
            <v>15</v>
          </cell>
          <cell r="I1434" t="str">
            <v>07</v>
          </cell>
          <cell r="J1434" t="str">
            <v>I</v>
          </cell>
          <cell r="K1434">
            <v>43</v>
          </cell>
          <cell r="L1434">
            <v>559</v>
          </cell>
        </row>
        <row r="1435">
          <cell r="A1435">
            <v>4712</v>
          </cell>
          <cell r="B1435">
            <v>36713</v>
          </cell>
          <cell r="C1435" t="str">
            <v>9000-304A</v>
          </cell>
          <cell r="E1435" t="str">
            <v>J03</v>
          </cell>
          <cell r="G1435">
            <v>56</v>
          </cell>
          <cell r="H1435">
            <v>15</v>
          </cell>
          <cell r="I1435" t="str">
            <v>07</v>
          </cell>
          <cell r="J1435" t="str">
            <v>L</v>
          </cell>
          <cell r="K1435">
            <v>43</v>
          </cell>
          <cell r="L1435">
            <v>2408</v>
          </cell>
        </row>
        <row r="1436">
          <cell r="A1436">
            <v>4712</v>
          </cell>
          <cell r="B1436">
            <v>36713</v>
          </cell>
          <cell r="C1436" t="str">
            <v>9000-304A</v>
          </cell>
          <cell r="E1436" t="str">
            <v>J03</v>
          </cell>
          <cell r="G1436">
            <v>59</v>
          </cell>
          <cell r="H1436">
            <v>15</v>
          </cell>
          <cell r="I1436" t="str">
            <v>07</v>
          </cell>
          <cell r="J1436" t="str">
            <v>L</v>
          </cell>
          <cell r="K1436">
            <v>43</v>
          </cell>
          <cell r="L1436">
            <v>2537</v>
          </cell>
        </row>
        <row r="1437">
          <cell r="A1437">
            <v>4712</v>
          </cell>
          <cell r="B1437">
            <v>36713</v>
          </cell>
          <cell r="C1437" t="str">
            <v>9000-304A</v>
          </cell>
          <cell r="E1437" t="str">
            <v>J03</v>
          </cell>
          <cell r="G1437">
            <v>128</v>
          </cell>
          <cell r="H1437">
            <v>15</v>
          </cell>
          <cell r="I1437" t="str">
            <v>07</v>
          </cell>
          <cell r="J1437" t="str">
            <v>L</v>
          </cell>
          <cell r="K1437">
            <v>43</v>
          </cell>
          <cell r="L1437">
            <v>5504</v>
          </cell>
        </row>
        <row r="1438">
          <cell r="A1438">
            <v>4719</v>
          </cell>
          <cell r="B1438">
            <v>36717</v>
          </cell>
          <cell r="C1438" t="str">
            <v>9000-304A</v>
          </cell>
          <cell r="E1438" t="str">
            <v>J03</v>
          </cell>
          <cell r="G1438">
            <v>52</v>
          </cell>
          <cell r="H1438">
            <v>15</v>
          </cell>
          <cell r="I1438" t="str">
            <v>07</v>
          </cell>
          <cell r="J1438" t="str">
            <v>L</v>
          </cell>
          <cell r="K1438">
            <v>43</v>
          </cell>
          <cell r="L1438">
            <v>2236</v>
          </cell>
        </row>
        <row r="1439">
          <cell r="A1439">
            <v>4725</v>
          </cell>
          <cell r="B1439">
            <v>36736</v>
          </cell>
          <cell r="C1439" t="str">
            <v>9000-304A</v>
          </cell>
          <cell r="D1439" t="str">
            <v>CAM ADVAN</v>
          </cell>
          <cell r="E1439" t="str">
            <v>J02</v>
          </cell>
          <cell r="G1439">
            <v>99</v>
          </cell>
          <cell r="H1439">
            <v>15</v>
          </cell>
          <cell r="I1439" t="str">
            <v>07</v>
          </cell>
          <cell r="J1439" t="str">
            <v>L</v>
          </cell>
          <cell r="K1439">
            <v>43</v>
          </cell>
          <cell r="L1439">
            <v>4257</v>
          </cell>
        </row>
        <row r="1440">
          <cell r="A1440">
            <v>4734</v>
          </cell>
          <cell r="B1440">
            <v>36742</v>
          </cell>
          <cell r="C1440" t="str">
            <v>9000-904</v>
          </cell>
          <cell r="D1440" t="str">
            <v>O RING</v>
          </cell>
          <cell r="E1440" t="str">
            <v>J02</v>
          </cell>
          <cell r="G1440">
            <v>50</v>
          </cell>
          <cell r="H1440">
            <v>15</v>
          </cell>
          <cell r="I1440" t="str">
            <v>07</v>
          </cell>
          <cell r="J1440" t="str">
            <v>L</v>
          </cell>
          <cell r="K1440">
            <v>26</v>
          </cell>
          <cell r="L1440">
            <v>1300</v>
          </cell>
        </row>
        <row r="1441">
          <cell r="A1441">
            <v>4738</v>
          </cell>
          <cell r="B1441">
            <v>36749</v>
          </cell>
          <cell r="C1441" t="str">
            <v>9000-904</v>
          </cell>
          <cell r="D1441" t="str">
            <v>O RING</v>
          </cell>
          <cell r="E1441" t="str">
            <v>J02</v>
          </cell>
          <cell r="G1441">
            <v>26</v>
          </cell>
          <cell r="H1441">
            <v>15</v>
          </cell>
          <cell r="I1441" t="str">
            <v>07</v>
          </cell>
          <cell r="J1441" t="str">
            <v>I</v>
          </cell>
          <cell r="K1441">
            <v>26</v>
          </cell>
          <cell r="L1441">
            <v>676</v>
          </cell>
        </row>
        <row r="1442">
          <cell r="A1442">
            <v>2726</v>
          </cell>
          <cell r="B1442">
            <v>36539</v>
          </cell>
          <cell r="C1442" t="str">
            <v>9000-904</v>
          </cell>
          <cell r="D1442" t="str">
            <v>NOZZLE CA</v>
          </cell>
          <cell r="E1442" t="str">
            <v>F01</v>
          </cell>
          <cell r="G1442">
            <v>15</v>
          </cell>
          <cell r="H1442">
            <v>15</v>
          </cell>
          <cell r="I1442" t="str">
            <v>07</v>
          </cell>
          <cell r="J1442" t="str">
            <v>L</v>
          </cell>
          <cell r="K1442">
            <v>26</v>
          </cell>
          <cell r="L1442">
            <v>390</v>
          </cell>
        </row>
        <row r="1443">
          <cell r="A1443">
            <v>2727</v>
          </cell>
          <cell r="B1443">
            <v>36539</v>
          </cell>
          <cell r="C1443" t="str">
            <v>9000-904</v>
          </cell>
          <cell r="D1443" t="str">
            <v>NOZZLE CA</v>
          </cell>
          <cell r="E1443" t="str">
            <v>NIL</v>
          </cell>
          <cell r="G1443">
            <v>11</v>
          </cell>
          <cell r="H1443">
            <v>15</v>
          </cell>
          <cell r="I1443" t="str">
            <v>07</v>
          </cell>
          <cell r="J1443" t="str">
            <v>L</v>
          </cell>
          <cell r="K1443">
            <v>26</v>
          </cell>
          <cell r="L1443">
            <v>286</v>
          </cell>
        </row>
        <row r="1444">
          <cell r="A1444">
            <v>2751</v>
          </cell>
          <cell r="B1444">
            <v>36595</v>
          </cell>
          <cell r="C1444" t="str">
            <v>9000-904</v>
          </cell>
          <cell r="E1444" t="str">
            <v>J03</v>
          </cell>
          <cell r="G1444">
            <v>6</v>
          </cell>
          <cell r="H1444">
            <v>15</v>
          </cell>
          <cell r="I1444" t="str">
            <v>07</v>
          </cell>
          <cell r="J1444" t="str">
            <v>L</v>
          </cell>
          <cell r="K1444">
            <v>26</v>
          </cell>
          <cell r="L1444">
            <v>156</v>
          </cell>
        </row>
        <row r="1445">
          <cell r="A1445">
            <v>2751</v>
          </cell>
          <cell r="B1445">
            <v>36595</v>
          </cell>
          <cell r="C1445" t="str">
            <v>9000-904</v>
          </cell>
          <cell r="E1445" t="str">
            <v>J03</v>
          </cell>
          <cell r="G1445">
            <v>10</v>
          </cell>
          <cell r="H1445">
            <v>15</v>
          </cell>
          <cell r="I1445" t="str">
            <v>07</v>
          </cell>
          <cell r="J1445" t="str">
            <v>L</v>
          </cell>
          <cell r="K1445">
            <v>26</v>
          </cell>
          <cell r="L1445">
            <v>260</v>
          </cell>
        </row>
        <row r="1446">
          <cell r="A1446">
            <v>2751</v>
          </cell>
          <cell r="B1446">
            <v>36595</v>
          </cell>
          <cell r="C1446" t="str">
            <v>9000-904</v>
          </cell>
          <cell r="E1446" t="str">
            <v>J03</v>
          </cell>
          <cell r="G1446">
            <v>14</v>
          </cell>
          <cell r="H1446">
            <v>15</v>
          </cell>
          <cell r="I1446" t="str">
            <v>07</v>
          </cell>
          <cell r="J1446" t="str">
            <v>L</v>
          </cell>
          <cell r="K1446">
            <v>26</v>
          </cell>
          <cell r="L1446">
            <v>364</v>
          </cell>
        </row>
        <row r="1447">
          <cell r="A1447">
            <v>4712</v>
          </cell>
          <cell r="B1447">
            <v>36713</v>
          </cell>
          <cell r="C1447" t="str">
            <v>9000-904</v>
          </cell>
          <cell r="E1447" t="str">
            <v>J03</v>
          </cell>
          <cell r="G1447">
            <v>84</v>
          </cell>
          <cell r="H1447">
            <v>15</v>
          </cell>
          <cell r="I1447" t="str">
            <v>07</v>
          </cell>
          <cell r="J1447" t="str">
            <v>L</v>
          </cell>
          <cell r="K1447">
            <v>26</v>
          </cell>
          <cell r="L1447">
            <v>2184</v>
          </cell>
        </row>
        <row r="1448">
          <cell r="A1448">
            <v>4718</v>
          </cell>
          <cell r="B1448">
            <v>36717</v>
          </cell>
          <cell r="C1448" t="str">
            <v>9000-904</v>
          </cell>
          <cell r="D1448" t="str">
            <v>LLA SLEEV</v>
          </cell>
          <cell r="E1448" t="str">
            <v>J02</v>
          </cell>
          <cell r="G1448">
            <v>456</v>
          </cell>
          <cell r="H1448">
            <v>15</v>
          </cell>
          <cell r="I1448" t="str">
            <v>07</v>
          </cell>
          <cell r="J1448" t="str">
            <v>L</v>
          </cell>
          <cell r="K1448">
            <v>26</v>
          </cell>
          <cell r="L1448">
            <v>11856</v>
          </cell>
        </row>
        <row r="1449">
          <cell r="A1449">
            <v>4719</v>
          </cell>
          <cell r="B1449">
            <v>36717</v>
          </cell>
          <cell r="C1449" t="str">
            <v>9000-904</v>
          </cell>
          <cell r="E1449" t="str">
            <v>J03</v>
          </cell>
          <cell r="G1449">
            <v>8</v>
          </cell>
          <cell r="H1449">
            <v>15</v>
          </cell>
          <cell r="I1449" t="str">
            <v>07</v>
          </cell>
          <cell r="J1449" t="str">
            <v>L</v>
          </cell>
          <cell r="K1449">
            <v>26</v>
          </cell>
          <cell r="L1449">
            <v>208</v>
          </cell>
        </row>
        <row r="1450">
          <cell r="A1450">
            <v>4725</v>
          </cell>
          <cell r="B1450">
            <v>36736</v>
          </cell>
          <cell r="C1450" t="str">
            <v>9000-904</v>
          </cell>
          <cell r="D1450" t="str">
            <v>MOBILE ST</v>
          </cell>
          <cell r="E1450" t="str">
            <v>J02</v>
          </cell>
          <cell r="G1450">
            <v>43</v>
          </cell>
          <cell r="H1450">
            <v>15</v>
          </cell>
          <cell r="I1450" t="str">
            <v>07</v>
          </cell>
          <cell r="J1450" t="str">
            <v>L</v>
          </cell>
          <cell r="K1450">
            <v>26</v>
          </cell>
          <cell r="L1450">
            <v>1118</v>
          </cell>
        </row>
        <row r="1451">
          <cell r="A1451">
            <v>4741</v>
          </cell>
          <cell r="B1451">
            <v>36756</v>
          </cell>
          <cell r="C1451" t="str">
            <v>9003-299</v>
          </cell>
          <cell r="D1451" t="str">
            <v>O RING</v>
          </cell>
          <cell r="E1451" t="str">
            <v>J02</v>
          </cell>
          <cell r="G1451">
            <v>5</v>
          </cell>
          <cell r="H1451">
            <v>15</v>
          </cell>
          <cell r="I1451" t="str">
            <v>07</v>
          </cell>
          <cell r="J1451" t="str">
            <v>L</v>
          </cell>
          <cell r="K1451">
            <v>0.77</v>
          </cell>
          <cell r="L1451">
            <v>3.85</v>
          </cell>
        </row>
        <row r="1452">
          <cell r="A1452">
            <v>4740</v>
          </cell>
          <cell r="B1452">
            <v>36756</v>
          </cell>
          <cell r="C1452" t="str">
            <v>9003-394A</v>
          </cell>
          <cell r="D1452" t="str">
            <v>O RING</v>
          </cell>
          <cell r="E1452" t="str">
            <v>J02</v>
          </cell>
          <cell r="G1452">
            <v>5</v>
          </cell>
          <cell r="H1452">
            <v>15</v>
          </cell>
          <cell r="I1452" t="str">
            <v>07</v>
          </cell>
          <cell r="J1452" t="str">
            <v>L</v>
          </cell>
          <cell r="K1452">
            <v>1.01</v>
          </cell>
          <cell r="L1452">
            <v>5.05</v>
          </cell>
        </row>
        <row r="1453">
          <cell r="A1453">
            <v>4741</v>
          </cell>
          <cell r="B1453">
            <v>36756</v>
          </cell>
          <cell r="C1453" t="str">
            <v>9003-394A</v>
          </cell>
          <cell r="D1453" t="str">
            <v>O RING</v>
          </cell>
          <cell r="E1453" t="str">
            <v>J02</v>
          </cell>
          <cell r="G1453">
            <v>4</v>
          </cell>
          <cell r="H1453">
            <v>15</v>
          </cell>
          <cell r="I1453" t="str">
            <v>07</v>
          </cell>
          <cell r="J1453" t="str">
            <v>L</v>
          </cell>
          <cell r="K1453">
            <v>1.01</v>
          </cell>
          <cell r="L1453">
            <v>4.04</v>
          </cell>
        </row>
        <row r="1454">
          <cell r="A1454">
            <v>4708</v>
          </cell>
          <cell r="B1454">
            <v>36712</v>
          </cell>
          <cell r="C1454" t="str">
            <v>9003-394A</v>
          </cell>
          <cell r="E1454" t="str">
            <v>J03</v>
          </cell>
          <cell r="G1454">
            <v>5</v>
          </cell>
          <cell r="H1454">
            <v>15</v>
          </cell>
          <cell r="I1454" t="str">
            <v>07</v>
          </cell>
          <cell r="J1454" t="str">
            <v>L</v>
          </cell>
          <cell r="K1454">
            <v>1.01</v>
          </cell>
          <cell r="L1454">
            <v>5.05</v>
          </cell>
        </row>
        <row r="1455">
          <cell r="A1455">
            <v>4708</v>
          </cell>
          <cell r="B1455">
            <v>36712</v>
          </cell>
          <cell r="C1455" t="str">
            <v>9003-394A</v>
          </cell>
          <cell r="E1455" t="str">
            <v>J03</v>
          </cell>
          <cell r="G1455">
            <v>1</v>
          </cell>
          <cell r="H1455">
            <v>15</v>
          </cell>
          <cell r="I1455" t="str">
            <v>07</v>
          </cell>
          <cell r="J1455" t="str">
            <v>L</v>
          </cell>
          <cell r="K1455">
            <v>1.01</v>
          </cell>
          <cell r="L1455">
            <v>1.01</v>
          </cell>
        </row>
        <row r="1456">
          <cell r="A1456">
            <v>4708</v>
          </cell>
          <cell r="B1456">
            <v>36712</v>
          </cell>
          <cell r="C1456" t="str">
            <v>9003-394A</v>
          </cell>
          <cell r="E1456" t="str">
            <v>J03</v>
          </cell>
          <cell r="G1456">
            <v>6</v>
          </cell>
          <cell r="H1456">
            <v>15</v>
          </cell>
          <cell r="I1456" t="str">
            <v>07</v>
          </cell>
          <cell r="J1456" t="str">
            <v>L</v>
          </cell>
          <cell r="K1456">
            <v>1.01</v>
          </cell>
          <cell r="L1456">
            <v>6.0600000000000005</v>
          </cell>
        </row>
        <row r="1457">
          <cell r="A1457">
            <v>4708</v>
          </cell>
          <cell r="B1457">
            <v>36712</v>
          </cell>
          <cell r="C1457" t="str">
            <v>9003-394A</v>
          </cell>
          <cell r="E1457" t="str">
            <v>J03</v>
          </cell>
          <cell r="G1457">
            <v>7</v>
          </cell>
          <cell r="H1457">
            <v>15</v>
          </cell>
          <cell r="I1457" t="str">
            <v>07</v>
          </cell>
          <cell r="J1457" t="str">
            <v>L</v>
          </cell>
          <cell r="K1457">
            <v>1.01</v>
          </cell>
          <cell r="L1457">
            <v>7.07</v>
          </cell>
        </row>
        <row r="1458">
          <cell r="A1458">
            <v>4708</v>
          </cell>
          <cell r="B1458">
            <v>36712</v>
          </cell>
          <cell r="C1458" t="str">
            <v>9003-394A</v>
          </cell>
          <cell r="E1458" t="str">
            <v>J03</v>
          </cell>
          <cell r="G1458">
            <v>4</v>
          </cell>
          <cell r="H1458">
            <v>15</v>
          </cell>
          <cell r="I1458" t="str">
            <v>07</v>
          </cell>
          <cell r="J1458" t="str">
            <v>L</v>
          </cell>
          <cell r="K1458">
            <v>1.01</v>
          </cell>
          <cell r="L1458">
            <v>4.04</v>
          </cell>
        </row>
        <row r="1459">
          <cell r="A1459">
            <v>4708</v>
          </cell>
          <cell r="B1459">
            <v>36712</v>
          </cell>
          <cell r="C1459" t="str">
            <v>9003-394A</v>
          </cell>
          <cell r="E1459" t="str">
            <v>J03</v>
          </cell>
          <cell r="G1459">
            <v>15</v>
          </cell>
          <cell r="H1459">
            <v>15</v>
          </cell>
          <cell r="I1459" t="str">
            <v>07</v>
          </cell>
          <cell r="J1459" t="str">
            <v>L</v>
          </cell>
          <cell r="K1459">
            <v>1.01</v>
          </cell>
          <cell r="L1459">
            <v>15.15</v>
          </cell>
        </row>
        <row r="1460">
          <cell r="A1460">
            <v>4708</v>
          </cell>
          <cell r="B1460">
            <v>36712</v>
          </cell>
          <cell r="C1460" t="str">
            <v>9003-394A</v>
          </cell>
          <cell r="E1460" t="str">
            <v>J03</v>
          </cell>
          <cell r="G1460">
            <v>2</v>
          </cell>
          <cell r="H1460">
            <v>15</v>
          </cell>
          <cell r="I1460" t="str">
            <v>07</v>
          </cell>
          <cell r="J1460" t="str">
            <v>L</v>
          </cell>
          <cell r="K1460">
            <v>1.01</v>
          </cell>
          <cell r="L1460">
            <v>2.02</v>
          </cell>
        </row>
        <row r="1461">
          <cell r="A1461">
            <v>4722</v>
          </cell>
          <cell r="B1461">
            <v>36736</v>
          </cell>
          <cell r="C1461" t="str">
            <v>9003-394A</v>
          </cell>
          <cell r="E1461" t="str">
            <v>J03</v>
          </cell>
          <cell r="G1461">
            <v>4</v>
          </cell>
          <cell r="H1461">
            <v>15</v>
          </cell>
          <cell r="I1461" t="str">
            <v>07</v>
          </cell>
          <cell r="J1461" t="str">
            <v>L</v>
          </cell>
          <cell r="K1461">
            <v>1.01</v>
          </cell>
          <cell r="L1461">
            <v>4.04</v>
          </cell>
        </row>
        <row r="1462">
          <cell r="A1462">
            <v>4708</v>
          </cell>
          <cell r="B1462">
            <v>36712</v>
          </cell>
          <cell r="C1462" t="str">
            <v>9003-435X</v>
          </cell>
          <cell r="E1462" t="str">
            <v>J03</v>
          </cell>
          <cell r="G1462">
            <v>2</v>
          </cell>
          <cell r="H1462">
            <v>15</v>
          </cell>
          <cell r="I1462" t="str">
            <v>07</v>
          </cell>
          <cell r="J1462" t="str">
            <v>I</v>
          </cell>
          <cell r="K1462">
            <v>8.36</v>
          </cell>
          <cell r="L1462">
            <v>16.72</v>
          </cell>
        </row>
        <row r="1463">
          <cell r="A1463">
            <v>4722</v>
          </cell>
          <cell r="B1463">
            <v>36736</v>
          </cell>
          <cell r="C1463" t="str">
            <v>9003-435X</v>
          </cell>
          <cell r="E1463" t="str">
            <v>J03</v>
          </cell>
          <cell r="G1463">
            <v>2</v>
          </cell>
          <cell r="H1463">
            <v>15</v>
          </cell>
          <cell r="I1463" t="str">
            <v>07</v>
          </cell>
          <cell r="J1463" t="str">
            <v>I</v>
          </cell>
          <cell r="K1463">
            <v>8.36</v>
          </cell>
          <cell r="L1463">
            <v>16.72</v>
          </cell>
        </row>
        <row r="1464">
          <cell r="A1464">
            <v>4722</v>
          </cell>
          <cell r="B1464">
            <v>36736</v>
          </cell>
          <cell r="C1464" t="str">
            <v>9003-746A</v>
          </cell>
          <cell r="E1464" t="str">
            <v>J03</v>
          </cell>
          <cell r="G1464">
            <v>2</v>
          </cell>
          <cell r="H1464">
            <v>15</v>
          </cell>
          <cell r="I1464" t="str">
            <v>07</v>
          </cell>
          <cell r="J1464" t="str">
            <v>I</v>
          </cell>
          <cell r="K1464">
            <v>19.149999999999999</v>
          </cell>
          <cell r="L1464">
            <v>38.299999999999997</v>
          </cell>
        </row>
        <row r="1465">
          <cell r="A1465">
            <v>4727</v>
          </cell>
          <cell r="B1465">
            <v>36736</v>
          </cell>
          <cell r="C1465" t="str">
            <v>9003-907G</v>
          </cell>
          <cell r="E1465" t="str">
            <v>J03</v>
          </cell>
          <cell r="G1465">
            <v>110</v>
          </cell>
          <cell r="H1465">
            <v>15</v>
          </cell>
          <cell r="I1465" t="str">
            <v>07</v>
          </cell>
          <cell r="J1465" t="str">
            <v>L</v>
          </cell>
          <cell r="K1465">
            <v>0.35</v>
          </cell>
          <cell r="L1465">
            <v>38.5</v>
          </cell>
        </row>
        <row r="1466">
          <cell r="A1466">
            <v>4708</v>
          </cell>
          <cell r="B1466">
            <v>36712</v>
          </cell>
          <cell r="C1466" t="str">
            <v>9007-012J</v>
          </cell>
          <cell r="E1466" t="str">
            <v>J03</v>
          </cell>
          <cell r="G1466">
            <v>2</v>
          </cell>
          <cell r="H1466">
            <v>15</v>
          </cell>
          <cell r="I1466" t="str">
            <v>07</v>
          </cell>
          <cell r="J1466" t="str">
            <v>L</v>
          </cell>
          <cell r="K1466">
            <v>4</v>
          </cell>
          <cell r="L1466">
            <v>8</v>
          </cell>
        </row>
        <row r="1467">
          <cell r="A1467">
            <v>4708</v>
          </cell>
          <cell r="B1467">
            <v>36712</v>
          </cell>
          <cell r="C1467" t="str">
            <v>9007-012J</v>
          </cell>
          <cell r="E1467" t="str">
            <v>J03</v>
          </cell>
          <cell r="G1467">
            <v>1</v>
          </cell>
          <cell r="H1467">
            <v>15</v>
          </cell>
          <cell r="I1467" t="str">
            <v>07</v>
          </cell>
          <cell r="J1467" t="str">
            <v>L</v>
          </cell>
          <cell r="K1467">
            <v>4</v>
          </cell>
          <cell r="L1467">
            <v>4</v>
          </cell>
        </row>
        <row r="1468">
          <cell r="A1468">
            <v>4708</v>
          </cell>
          <cell r="B1468">
            <v>36712</v>
          </cell>
          <cell r="C1468" t="str">
            <v>9007-012J</v>
          </cell>
          <cell r="E1468" t="str">
            <v>J03</v>
          </cell>
          <cell r="G1468">
            <v>2</v>
          </cell>
          <cell r="H1468">
            <v>15</v>
          </cell>
          <cell r="I1468" t="str">
            <v>07</v>
          </cell>
          <cell r="J1468" t="str">
            <v>L</v>
          </cell>
          <cell r="K1468">
            <v>4</v>
          </cell>
          <cell r="L1468">
            <v>8</v>
          </cell>
        </row>
        <row r="1469">
          <cell r="A1469">
            <v>4708</v>
          </cell>
          <cell r="B1469">
            <v>36712</v>
          </cell>
          <cell r="C1469" t="str">
            <v>9007-017A</v>
          </cell>
          <cell r="E1469" t="str">
            <v>J03</v>
          </cell>
          <cell r="G1469">
            <v>5</v>
          </cell>
          <cell r="H1469">
            <v>15</v>
          </cell>
          <cell r="I1469" t="str">
            <v>07</v>
          </cell>
          <cell r="J1469" t="str">
            <v>L</v>
          </cell>
          <cell r="K1469">
            <v>1</v>
          </cell>
          <cell r="L1469">
            <v>5</v>
          </cell>
        </row>
        <row r="1470">
          <cell r="A1470">
            <v>4708</v>
          </cell>
          <cell r="B1470">
            <v>36712</v>
          </cell>
          <cell r="C1470" t="str">
            <v>9007-017A</v>
          </cell>
          <cell r="E1470" t="str">
            <v>J03</v>
          </cell>
          <cell r="G1470">
            <v>2</v>
          </cell>
          <cell r="H1470">
            <v>15</v>
          </cell>
          <cell r="I1470" t="str">
            <v>07</v>
          </cell>
          <cell r="J1470" t="str">
            <v>L</v>
          </cell>
          <cell r="K1470">
            <v>1</v>
          </cell>
          <cell r="L1470">
            <v>2</v>
          </cell>
        </row>
        <row r="1471">
          <cell r="A1471">
            <v>4708</v>
          </cell>
          <cell r="B1471">
            <v>36712</v>
          </cell>
          <cell r="C1471" t="str">
            <v>9007-017A</v>
          </cell>
          <cell r="E1471" t="str">
            <v>J03</v>
          </cell>
          <cell r="G1471">
            <v>3</v>
          </cell>
          <cell r="H1471">
            <v>15</v>
          </cell>
          <cell r="I1471" t="str">
            <v>07</v>
          </cell>
          <cell r="J1471" t="str">
            <v>L</v>
          </cell>
          <cell r="K1471">
            <v>1</v>
          </cell>
          <cell r="L1471">
            <v>3</v>
          </cell>
        </row>
        <row r="1472">
          <cell r="A1472">
            <v>4708</v>
          </cell>
          <cell r="B1472">
            <v>36712</v>
          </cell>
          <cell r="C1472" t="str">
            <v>9007-017A</v>
          </cell>
          <cell r="E1472" t="str">
            <v>J03</v>
          </cell>
          <cell r="G1472">
            <v>1</v>
          </cell>
          <cell r="H1472">
            <v>15</v>
          </cell>
          <cell r="I1472" t="str">
            <v>07</v>
          </cell>
          <cell r="J1472" t="str">
            <v>L</v>
          </cell>
          <cell r="K1472">
            <v>1</v>
          </cell>
          <cell r="L1472">
            <v>1</v>
          </cell>
        </row>
        <row r="1473">
          <cell r="A1473">
            <v>4722</v>
          </cell>
          <cell r="B1473">
            <v>36736</v>
          </cell>
          <cell r="C1473" t="str">
            <v>9007-017A</v>
          </cell>
          <cell r="E1473" t="str">
            <v>J03</v>
          </cell>
          <cell r="G1473">
            <v>8</v>
          </cell>
          <cell r="H1473">
            <v>15</v>
          </cell>
          <cell r="I1473" t="str">
            <v>07</v>
          </cell>
          <cell r="J1473" t="str">
            <v>L</v>
          </cell>
          <cell r="K1473">
            <v>1</v>
          </cell>
          <cell r="L1473">
            <v>8</v>
          </cell>
        </row>
        <row r="1474">
          <cell r="A1474">
            <v>4722</v>
          </cell>
          <cell r="B1474">
            <v>36736</v>
          </cell>
          <cell r="C1474" t="str">
            <v>9007-017A</v>
          </cell>
          <cell r="E1474" t="str">
            <v>J03</v>
          </cell>
          <cell r="G1474">
            <v>1</v>
          </cell>
          <cell r="H1474">
            <v>15</v>
          </cell>
          <cell r="I1474" t="str">
            <v>07</v>
          </cell>
          <cell r="J1474" t="str">
            <v>L</v>
          </cell>
          <cell r="K1474">
            <v>1</v>
          </cell>
          <cell r="L1474">
            <v>1</v>
          </cell>
        </row>
        <row r="1475">
          <cell r="A1475">
            <v>4735</v>
          </cell>
          <cell r="B1475">
            <v>36748</v>
          </cell>
          <cell r="C1475" t="str">
            <v>9007-173</v>
          </cell>
          <cell r="D1475" t="str">
            <v>O RING</v>
          </cell>
          <cell r="E1475" t="str">
            <v>J02</v>
          </cell>
          <cell r="G1475">
            <v>8</v>
          </cell>
          <cell r="H1475">
            <v>15</v>
          </cell>
          <cell r="I1475" t="str">
            <v>07</v>
          </cell>
          <cell r="J1475" t="str">
            <v>L</v>
          </cell>
          <cell r="K1475">
            <v>0.88</v>
          </cell>
          <cell r="L1475">
            <v>7.04</v>
          </cell>
        </row>
        <row r="1476">
          <cell r="A1476">
            <v>4740</v>
          </cell>
          <cell r="B1476">
            <v>36756</v>
          </cell>
          <cell r="C1476" t="str">
            <v>9007-173</v>
          </cell>
          <cell r="D1476" t="str">
            <v>O RING</v>
          </cell>
          <cell r="E1476" t="str">
            <v>J02</v>
          </cell>
          <cell r="G1476">
            <v>2</v>
          </cell>
          <cell r="H1476">
            <v>15</v>
          </cell>
          <cell r="I1476" t="str">
            <v>07</v>
          </cell>
          <cell r="J1476" t="str">
            <v>L</v>
          </cell>
          <cell r="K1476">
            <v>0.88</v>
          </cell>
          <cell r="L1476">
            <v>1.76</v>
          </cell>
        </row>
        <row r="1477">
          <cell r="A1477">
            <v>4741</v>
          </cell>
          <cell r="B1477">
            <v>36756</v>
          </cell>
          <cell r="C1477" t="str">
            <v>9007-173</v>
          </cell>
          <cell r="D1477" t="str">
            <v>O RING</v>
          </cell>
          <cell r="E1477" t="str">
            <v>J02</v>
          </cell>
          <cell r="G1477">
            <v>8</v>
          </cell>
          <cell r="H1477">
            <v>15</v>
          </cell>
          <cell r="I1477" t="str">
            <v>07</v>
          </cell>
          <cell r="J1477" t="str">
            <v>L</v>
          </cell>
          <cell r="K1477">
            <v>0.88</v>
          </cell>
          <cell r="L1477">
            <v>7.04</v>
          </cell>
        </row>
        <row r="1478">
          <cell r="A1478">
            <v>2759</v>
          </cell>
          <cell r="B1478">
            <v>36600</v>
          </cell>
          <cell r="C1478" t="str">
            <v>9007-173</v>
          </cell>
          <cell r="E1478" t="str">
            <v>J03</v>
          </cell>
          <cell r="G1478">
            <v>3</v>
          </cell>
          <cell r="H1478">
            <v>15</v>
          </cell>
          <cell r="I1478" t="str">
            <v>07</v>
          </cell>
          <cell r="J1478" t="str">
            <v>L</v>
          </cell>
          <cell r="K1478">
            <v>0.88</v>
          </cell>
          <cell r="L1478">
            <v>2.64</v>
          </cell>
        </row>
        <row r="1479">
          <cell r="A1479">
            <v>4708</v>
          </cell>
          <cell r="B1479">
            <v>36712</v>
          </cell>
          <cell r="C1479" t="str">
            <v>9007-173</v>
          </cell>
          <cell r="E1479" t="str">
            <v>J03</v>
          </cell>
          <cell r="G1479">
            <v>2</v>
          </cell>
          <cell r="H1479">
            <v>15</v>
          </cell>
          <cell r="I1479" t="str">
            <v>07</v>
          </cell>
          <cell r="J1479" t="str">
            <v>L</v>
          </cell>
          <cell r="K1479">
            <v>0.88</v>
          </cell>
          <cell r="L1479">
            <v>1.76</v>
          </cell>
        </row>
        <row r="1480">
          <cell r="A1480">
            <v>4708</v>
          </cell>
          <cell r="B1480">
            <v>36712</v>
          </cell>
          <cell r="C1480" t="str">
            <v>9007-173</v>
          </cell>
          <cell r="E1480" t="str">
            <v>J03</v>
          </cell>
          <cell r="G1480">
            <v>5</v>
          </cell>
          <cell r="H1480">
            <v>15</v>
          </cell>
          <cell r="I1480" t="str">
            <v>07</v>
          </cell>
          <cell r="J1480" t="str">
            <v>L</v>
          </cell>
          <cell r="K1480">
            <v>0.88</v>
          </cell>
          <cell r="L1480">
            <v>4.4000000000000004</v>
          </cell>
        </row>
        <row r="1481">
          <cell r="A1481">
            <v>4708</v>
          </cell>
          <cell r="B1481">
            <v>36712</v>
          </cell>
          <cell r="C1481" t="str">
            <v>9007-173</v>
          </cell>
          <cell r="E1481" t="str">
            <v>J03</v>
          </cell>
          <cell r="G1481">
            <v>8</v>
          </cell>
          <cell r="H1481">
            <v>15</v>
          </cell>
          <cell r="I1481" t="str">
            <v>07</v>
          </cell>
          <cell r="J1481" t="str">
            <v>L</v>
          </cell>
          <cell r="K1481">
            <v>0.88</v>
          </cell>
          <cell r="L1481">
            <v>7.04</v>
          </cell>
        </row>
        <row r="1482">
          <cell r="A1482">
            <v>4722</v>
          </cell>
          <cell r="B1482">
            <v>36736</v>
          </cell>
          <cell r="C1482" t="str">
            <v>9007-173</v>
          </cell>
          <cell r="E1482" t="str">
            <v>J03</v>
          </cell>
          <cell r="G1482">
            <v>1</v>
          </cell>
          <cell r="H1482">
            <v>15</v>
          </cell>
          <cell r="I1482" t="str">
            <v>07</v>
          </cell>
          <cell r="J1482" t="str">
            <v>L</v>
          </cell>
          <cell r="K1482">
            <v>0.88</v>
          </cell>
          <cell r="L1482">
            <v>0.88</v>
          </cell>
        </row>
        <row r="1483">
          <cell r="A1483">
            <v>3418</v>
          </cell>
          <cell r="B1483">
            <v>36724</v>
          </cell>
          <cell r="C1483" t="str">
            <v>9007-179G</v>
          </cell>
          <cell r="E1483" t="str">
            <v>F10</v>
          </cell>
          <cell r="G1483">
            <v>48</v>
          </cell>
          <cell r="H1483">
            <v>15</v>
          </cell>
          <cell r="I1483" t="str">
            <v>07</v>
          </cell>
          <cell r="J1483" t="str">
            <v>L</v>
          </cell>
          <cell r="K1483">
            <v>0</v>
          </cell>
          <cell r="L1483">
            <v>0</v>
          </cell>
        </row>
        <row r="1484">
          <cell r="A1484">
            <v>4708</v>
          </cell>
          <cell r="B1484">
            <v>36712</v>
          </cell>
          <cell r="C1484" t="str">
            <v>9007-179T</v>
          </cell>
          <cell r="E1484" t="str">
            <v>J03</v>
          </cell>
          <cell r="G1484">
            <v>2</v>
          </cell>
          <cell r="H1484">
            <v>15</v>
          </cell>
          <cell r="I1484" t="str">
            <v>07</v>
          </cell>
          <cell r="J1484" t="str">
            <v>L</v>
          </cell>
          <cell r="K1484">
            <v>0.41</v>
          </cell>
          <cell r="L1484">
            <v>0.82</v>
          </cell>
        </row>
        <row r="1485">
          <cell r="A1485">
            <v>4732</v>
          </cell>
          <cell r="B1485">
            <v>36742</v>
          </cell>
          <cell r="C1485" t="str">
            <v>9007-200R</v>
          </cell>
          <cell r="D1485" t="str">
            <v>O RING</v>
          </cell>
          <cell r="E1485" t="str">
            <v>J02</v>
          </cell>
          <cell r="G1485">
            <v>4</v>
          </cell>
          <cell r="H1485">
            <v>15</v>
          </cell>
          <cell r="I1485" t="str">
            <v>07</v>
          </cell>
          <cell r="J1485" t="str">
            <v>I</v>
          </cell>
          <cell r="K1485">
            <v>0.05</v>
          </cell>
          <cell r="L1485">
            <v>0.2</v>
          </cell>
        </row>
        <row r="1486">
          <cell r="A1486">
            <v>4729</v>
          </cell>
          <cell r="B1486">
            <v>36742</v>
          </cell>
          <cell r="C1486" t="str">
            <v>9007-497A</v>
          </cell>
          <cell r="D1486" t="str">
            <v>O RING</v>
          </cell>
          <cell r="E1486" t="str">
            <v>F16</v>
          </cell>
          <cell r="G1486">
            <v>84</v>
          </cell>
          <cell r="H1486">
            <v>15</v>
          </cell>
          <cell r="I1486" t="str">
            <v>07</v>
          </cell>
          <cell r="J1486" t="str">
            <v>I</v>
          </cell>
          <cell r="K1486">
            <v>1</v>
          </cell>
          <cell r="L1486">
            <v>84</v>
          </cell>
        </row>
        <row r="1487">
          <cell r="A1487">
            <v>2759</v>
          </cell>
          <cell r="B1487">
            <v>36600</v>
          </cell>
          <cell r="C1487" t="str">
            <v>9007-497A</v>
          </cell>
          <cell r="E1487" t="str">
            <v>J03</v>
          </cell>
          <cell r="G1487">
            <v>1</v>
          </cell>
          <cell r="H1487">
            <v>15</v>
          </cell>
          <cell r="I1487" t="str">
            <v>07</v>
          </cell>
          <cell r="J1487" t="str">
            <v>I</v>
          </cell>
          <cell r="K1487">
            <v>1</v>
          </cell>
          <cell r="L1487">
            <v>1</v>
          </cell>
        </row>
        <row r="1488">
          <cell r="A1488">
            <v>4729</v>
          </cell>
          <cell r="B1488">
            <v>36742</v>
          </cell>
          <cell r="C1488" t="str">
            <v>9007-497A</v>
          </cell>
          <cell r="E1488" t="str">
            <v>F16</v>
          </cell>
          <cell r="G1488">
            <v>84</v>
          </cell>
          <cell r="H1488">
            <v>15</v>
          </cell>
          <cell r="I1488" t="str">
            <v>07</v>
          </cell>
          <cell r="J1488" t="str">
            <v>I</v>
          </cell>
          <cell r="K1488">
            <v>0.89</v>
          </cell>
          <cell r="L1488">
            <v>74.760000000000005</v>
          </cell>
        </row>
        <row r="1489">
          <cell r="A1489">
            <v>4732</v>
          </cell>
          <cell r="B1489">
            <v>36742</v>
          </cell>
          <cell r="C1489" t="str">
            <v>9007-497A</v>
          </cell>
          <cell r="D1489" t="str">
            <v>O RING</v>
          </cell>
          <cell r="E1489" t="str">
            <v>J02</v>
          </cell>
          <cell r="G1489">
            <v>3</v>
          </cell>
          <cell r="H1489">
            <v>15</v>
          </cell>
          <cell r="I1489" t="str">
            <v>07</v>
          </cell>
          <cell r="J1489" t="str">
            <v>I</v>
          </cell>
          <cell r="K1489">
            <v>1</v>
          </cell>
          <cell r="L1489">
            <v>3</v>
          </cell>
        </row>
        <row r="1490">
          <cell r="A1490">
            <v>4729</v>
          </cell>
          <cell r="B1490">
            <v>36742</v>
          </cell>
          <cell r="C1490" t="str">
            <v>9007-497B</v>
          </cell>
          <cell r="E1490" t="str">
            <v>F16</v>
          </cell>
          <cell r="G1490">
            <v>84</v>
          </cell>
          <cell r="H1490">
            <v>15</v>
          </cell>
          <cell r="I1490" t="str">
            <v>07</v>
          </cell>
          <cell r="J1490" t="str">
            <v>I</v>
          </cell>
          <cell r="K1490">
            <v>2.23</v>
          </cell>
          <cell r="L1490">
            <v>187.32</v>
          </cell>
        </row>
        <row r="1491">
          <cell r="A1491">
            <v>4729</v>
          </cell>
          <cell r="B1491">
            <v>36742</v>
          </cell>
          <cell r="C1491" t="str">
            <v>9007-497L</v>
          </cell>
          <cell r="D1491" t="str">
            <v>O-RING SE</v>
          </cell>
          <cell r="E1491" t="str">
            <v>J02</v>
          </cell>
          <cell r="G1491">
            <v>84</v>
          </cell>
          <cell r="H1491">
            <v>15</v>
          </cell>
          <cell r="I1491" t="str">
            <v>07</v>
          </cell>
          <cell r="J1491" t="str">
            <v>I</v>
          </cell>
          <cell r="K1491">
            <v>9.26</v>
          </cell>
          <cell r="L1491">
            <v>777.84</v>
          </cell>
        </row>
        <row r="1492">
          <cell r="A1492">
            <v>2759</v>
          </cell>
          <cell r="B1492">
            <v>36600</v>
          </cell>
          <cell r="C1492" t="str">
            <v>9007-497L</v>
          </cell>
          <cell r="E1492" t="str">
            <v>J03</v>
          </cell>
          <cell r="G1492">
            <v>9</v>
          </cell>
          <cell r="H1492">
            <v>15</v>
          </cell>
          <cell r="I1492" t="str">
            <v>07</v>
          </cell>
          <cell r="J1492" t="str">
            <v>I</v>
          </cell>
          <cell r="K1492">
            <v>9.26</v>
          </cell>
          <cell r="L1492">
            <v>83.34</v>
          </cell>
        </row>
        <row r="1493">
          <cell r="A1493">
            <v>4729</v>
          </cell>
          <cell r="B1493">
            <v>36742</v>
          </cell>
          <cell r="C1493" t="str">
            <v>9007-497N</v>
          </cell>
          <cell r="D1493" t="str">
            <v>O-RING SE</v>
          </cell>
          <cell r="E1493" t="str">
            <v>J02</v>
          </cell>
          <cell r="G1493">
            <v>84</v>
          </cell>
          <cell r="H1493">
            <v>15</v>
          </cell>
          <cell r="I1493" t="str">
            <v>07</v>
          </cell>
          <cell r="J1493" t="str">
            <v>I</v>
          </cell>
          <cell r="K1493">
            <v>1</v>
          </cell>
          <cell r="L1493">
            <v>84</v>
          </cell>
        </row>
        <row r="1494">
          <cell r="A1494">
            <v>4729</v>
          </cell>
          <cell r="B1494">
            <v>36742</v>
          </cell>
          <cell r="C1494" t="str">
            <v>9007-497P</v>
          </cell>
          <cell r="D1494" t="str">
            <v>O RING</v>
          </cell>
          <cell r="E1494" t="str">
            <v>J02</v>
          </cell>
          <cell r="G1494">
            <v>84</v>
          </cell>
          <cell r="H1494">
            <v>15</v>
          </cell>
          <cell r="I1494" t="str">
            <v>07</v>
          </cell>
          <cell r="J1494" t="str">
            <v>I</v>
          </cell>
          <cell r="K1494">
            <v>1.07</v>
          </cell>
          <cell r="L1494">
            <v>89.88000000000001</v>
          </cell>
        </row>
        <row r="1495">
          <cell r="A1495">
            <v>4732</v>
          </cell>
          <cell r="B1495">
            <v>36742</v>
          </cell>
          <cell r="C1495" t="str">
            <v>9007-497T</v>
          </cell>
          <cell r="D1495" t="str">
            <v>O RING</v>
          </cell>
          <cell r="E1495" t="str">
            <v>J02</v>
          </cell>
          <cell r="G1495">
            <v>3</v>
          </cell>
          <cell r="H1495">
            <v>15</v>
          </cell>
          <cell r="I1495" t="str">
            <v>07</v>
          </cell>
          <cell r="J1495" t="str">
            <v>I</v>
          </cell>
          <cell r="K1495">
            <v>1</v>
          </cell>
          <cell r="L1495">
            <v>3</v>
          </cell>
        </row>
        <row r="1496">
          <cell r="A1496">
            <v>4708</v>
          </cell>
          <cell r="B1496">
            <v>36712</v>
          </cell>
          <cell r="C1496" t="str">
            <v>9007-587</v>
          </cell>
          <cell r="E1496" t="str">
            <v>J03</v>
          </cell>
          <cell r="G1496">
            <v>4</v>
          </cell>
          <cell r="H1496">
            <v>15</v>
          </cell>
          <cell r="I1496" t="str">
            <v>07</v>
          </cell>
          <cell r="J1496" t="str">
            <v>L</v>
          </cell>
          <cell r="K1496">
            <v>0.36</v>
          </cell>
          <cell r="L1496">
            <v>1.44</v>
          </cell>
        </row>
        <row r="1497">
          <cell r="A1497">
            <v>4735</v>
          </cell>
          <cell r="B1497">
            <v>36748</v>
          </cell>
          <cell r="C1497" t="str">
            <v>9007-598M</v>
          </cell>
          <cell r="D1497" t="str">
            <v>O RING</v>
          </cell>
          <cell r="E1497" t="str">
            <v>J02</v>
          </cell>
          <cell r="G1497">
            <v>25</v>
          </cell>
          <cell r="H1497">
            <v>15</v>
          </cell>
          <cell r="I1497" t="str">
            <v>07</v>
          </cell>
          <cell r="J1497" t="str">
            <v>L</v>
          </cell>
          <cell r="K1497">
            <v>1.18</v>
          </cell>
          <cell r="L1497">
            <v>29.5</v>
          </cell>
        </row>
        <row r="1498">
          <cell r="A1498">
            <v>4708</v>
          </cell>
          <cell r="B1498">
            <v>36712</v>
          </cell>
          <cell r="C1498" t="str">
            <v>9007-599D</v>
          </cell>
          <cell r="E1498" t="str">
            <v>J03</v>
          </cell>
          <cell r="G1498">
            <v>5</v>
          </cell>
          <cell r="H1498">
            <v>15</v>
          </cell>
          <cell r="I1498" t="str">
            <v>07</v>
          </cell>
          <cell r="J1498" t="str">
            <v>L</v>
          </cell>
          <cell r="K1498">
            <v>0.36</v>
          </cell>
          <cell r="L1498">
            <v>1.7999999999999998</v>
          </cell>
        </row>
        <row r="1499">
          <cell r="A1499">
            <v>4718</v>
          </cell>
          <cell r="B1499">
            <v>36717</v>
          </cell>
          <cell r="C1499" t="str">
            <v>9008-088P</v>
          </cell>
          <cell r="D1499" t="str">
            <v>GOV.WEIGH</v>
          </cell>
          <cell r="E1499" t="str">
            <v>J02</v>
          </cell>
          <cell r="G1499">
            <v>11</v>
          </cell>
          <cell r="H1499">
            <v>15</v>
          </cell>
          <cell r="I1499" t="str">
            <v>07</v>
          </cell>
          <cell r="J1499" t="str">
            <v>I</v>
          </cell>
          <cell r="K1499">
            <v>206.51</v>
          </cell>
          <cell r="L1499">
            <v>2271.6099999999997</v>
          </cell>
        </row>
        <row r="1500">
          <cell r="A1500">
            <v>4717</v>
          </cell>
          <cell r="B1500">
            <v>36713</v>
          </cell>
          <cell r="C1500" t="str">
            <v>9008-088V</v>
          </cell>
          <cell r="E1500" t="str">
            <v>J03</v>
          </cell>
          <cell r="G1500">
            <v>109</v>
          </cell>
          <cell r="H1500">
            <v>15</v>
          </cell>
          <cell r="I1500" t="str">
            <v>07</v>
          </cell>
          <cell r="J1500" t="str">
            <v>I</v>
          </cell>
          <cell r="K1500">
            <v>342.58</v>
          </cell>
          <cell r="L1500">
            <v>37341.22</v>
          </cell>
        </row>
        <row r="1501">
          <cell r="A1501">
            <v>4718</v>
          </cell>
          <cell r="B1501">
            <v>36717</v>
          </cell>
          <cell r="C1501" t="str">
            <v>9008-088V</v>
          </cell>
          <cell r="D1501" t="str">
            <v>END PLUG</v>
          </cell>
          <cell r="E1501" t="str">
            <v>J02</v>
          </cell>
          <cell r="G1501">
            <v>412</v>
          </cell>
          <cell r="H1501">
            <v>15</v>
          </cell>
          <cell r="I1501" t="str">
            <v>07</v>
          </cell>
          <cell r="J1501" t="str">
            <v>I</v>
          </cell>
          <cell r="K1501">
            <v>342.58</v>
          </cell>
          <cell r="L1501">
            <v>141142.96</v>
          </cell>
        </row>
        <row r="1502">
          <cell r="A1502">
            <v>4718</v>
          </cell>
          <cell r="B1502">
            <v>36717</v>
          </cell>
          <cell r="C1502" t="str">
            <v>9008-088W</v>
          </cell>
          <cell r="D1502" t="str">
            <v>END PLUG</v>
          </cell>
          <cell r="E1502" t="str">
            <v>J02</v>
          </cell>
          <cell r="G1502">
            <v>181</v>
          </cell>
          <cell r="H1502">
            <v>15</v>
          </cell>
          <cell r="I1502" t="str">
            <v>07</v>
          </cell>
          <cell r="J1502" t="str">
            <v>I</v>
          </cell>
          <cell r="K1502">
            <v>377.2</v>
          </cell>
          <cell r="L1502">
            <v>68273.2</v>
          </cell>
        </row>
        <row r="1503">
          <cell r="A1503">
            <v>4716</v>
          </cell>
          <cell r="B1503">
            <v>36713</v>
          </cell>
          <cell r="C1503" t="str">
            <v>9008-099A</v>
          </cell>
          <cell r="E1503" t="str">
            <v>J03</v>
          </cell>
          <cell r="G1503">
            <v>128</v>
          </cell>
          <cell r="H1503">
            <v>15</v>
          </cell>
          <cell r="I1503" t="str">
            <v>07</v>
          </cell>
          <cell r="J1503" t="str">
            <v>I</v>
          </cell>
          <cell r="K1503">
            <v>220.84</v>
          </cell>
          <cell r="L1503">
            <v>28267.52</v>
          </cell>
        </row>
        <row r="1504">
          <cell r="A1504">
            <v>4718</v>
          </cell>
          <cell r="B1504">
            <v>36717</v>
          </cell>
          <cell r="C1504" t="str">
            <v>9008-099A</v>
          </cell>
          <cell r="D1504" t="str">
            <v>END PLUG</v>
          </cell>
          <cell r="E1504" t="str">
            <v>J02</v>
          </cell>
          <cell r="G1504">
            <v>602</v>
          </cell>
          <cell r="H1504">
            <v>15</v>
          </cell>
          <cell r="I1504" t="str">
            <v>07</v>
          </cell>
          <cell r="J1504" t="str">
            <v>I</v>
          </cell>
          <cell r="K1504">
            <v>220.84</v>
          </cell>
          <cell r="L1504">
            <v>132945.68</v>
          </cell>
        </row>
        <row r="1505">
          <cell r="A1505">
            <v>4718</v>
          </cell>
          <cell r="B1505">
            <v>36717</v>
          </cell>
          <cell r="C1505" t="str">
            <v>9008-099V</v>
          </cell>
          <cell r="D1505" t="str">
            <v>END PLUG</v>
          </cell>
          <cell r="E1505" t="str">
            <v>J02</v>
          </cell>
          <cell r="G1505">
            <v>50</v>
          </cell>
          <cell r="H1505">
            <v>15</v>
          </cell>
          <cell r="I1505" t="str">
            <v>07</v>
          </cell>
          <cell r="J1505" t="str">
            <v>L</v>
          </cell>
          <cell r="K1505">
            <v>40</v>
          </cell>
          <cell r="L1505">
            <v>2000</v>
          </cell>
        </row>
        <row r="1506">
          <cell r="A1506">
            <v>4738</v>
          </cell>
          <cell r="B1506">
            <v>36749</v>
          </cell>
          <cell r="C1506" t="str">
            <v>9008-413</v>
          </cell>
          <cell r="D1506" t="str">
            <v>O RING</v>
          </cell>
          <cell r="E1506" t="str">
            <v>J02</v>
          </cell>
          <cell r="G1506">
            <v>39</v>
          </cell>
          <cell r="H1506">
            <v>15</v>
          </cell>
          <cell r="I1506" t="str">
            <v>07</v>
          </cell>
          <cell r="J1506" t="str">
            <v>L</v>
          </cell>
          <cell r="K1506">
            <v>1.22</v>
          </cell>
          <cell r="L1506">
            <v>47.58</v>
          </cell>
        </row>
        <row r="1507">
          <cell r="A1507">
            <v>2751</v>
          </cell>
          <cell r="B1507">
            <v>36595</v>
          </cell>
          <cell r="C1507" t="str">
            <v>9008-413</v>
          </cell>
          <cell r="E1507" t="str">
            <v>J03</v>
          </cell>
          <cell r="G1507">
            <v>5</v>
          </cell>
          <cell r="H1507">
            <v>15</v>
          </cell>
          <cell r="I1507" t="str">
            <v>07</v>
          </cell>
          <cell r="J1507" t="str">
            <v>L</v>
          </cell>
          <cell r="K1507">
            <v>1.22</v>
          </cell>
          <cell r="L1507">
            <v>6.1</v>
          </cell>
        </row>
        <row r="1508">
          <cell r="A1508">
            <v>4712</v>
          </cell>
          <cell r="B1508">
            <v>36713</v>
          </cell>
          <cell r="C1508" t="str">
            <v>9008-413</v>
          </cell>
          <cell r="E1508" t="str">
            <v>J03</v>
          </cell>
          <cell r="G1508">
            <v>2</v>
          </cell>
          <cell r="H1508">
            <v>15</v>
          </cell>
          <cell r="I1508" t="str">
            <v>07</v>
          </cell>
          <cell r="J1508" t="str">
            <v>L</v>
          </cell>
          <cell r="K1508">
            <v>1.22</v>
          </cell>
          <cell r="L1508">
            <v>2.44</v>
          </cell>
        </row>
        <row r="1509">
          <cell r="A1509">
            <v>4725</v>
          </cell>
          <cell r="B1509">
            <v>36736</v>
          </cell>
          <cell r="C1509" t="str">
            <v>9008-413</v>
          </cell>
          <cell r="D1509" t="str">
            <v>END PLUG</v>
          </cell>
          <cell r="E1509" t="str">
            <v>J02</v>
          </cell>
          <cell r="G1509">
            <v>2</v>
          </cell>
          <cell r="H1509">
            <v>15</v>
          </cell>
          <cell r="I1509" t="str">
            <v>07</v>
          </cell>
          <cell r="J1509" t="str">
            <v>L</v>
          </cell>
          <cell r="K1509">
            <v>1.22</v>
          </cell>
          <cell r="L1509">
            <v>2.44</v>
          </cell>
        </row>
        <row r="1510">
          <cell r="A1510">
            <v>4738</v>
          </cell>
          <cell r="B1510">
            <v>36749</v>
          </cell>
          <cell r="C1510" t="str">
            <v>9008-717</v>
          </cell>
          <cell r="D1510" t="str">
            <v>O RING</v>
          </cell>
          <cell r="E1510" t="str">
            <v>J02</v>
          </cell>
          <cell r="G1510">
            <v>24</v>
          </cell>
          <cell r="H1510">
            <v>15</v>
          </cell>
          <cell r="I1510" t="str">
            <v>07</v>
          </cell>
          <cell r="J1510" t="str">
            <v>L</v>
          </cell>
          <cell r="K1510">
            <v>6</v>
          </cell>
          <cell r="L1510">
            <v>144</v>
          </cell>
        </row>
        <row r="1511">
          <cell r="A1511">
            <v>2751</v>
          </cell>
          <cell r="B1511">
            <v>36595</v>
          </cell>
          <cell r="C1511" t="str">
            <v>9008-717</v>
          </cell>
          <cell r="E1511" t="str">
            <v>J03</v>
          </cell>
          <cell r="G1511">
            <v>24</v>
          </cell>
          <cell r="H1511">
            <v>15</v>
          </cell>
          <cell r="I1511" t="str">
            <v>07</v>
          </cell>
          <cell r="J1511" t="str">
            <v>L</v>
          </cell>
          <cell r="K1511">
            <v>6</v>
          </cell>
          <cell r="L1511">
            <v>144</v>
          </cell>
        </row>
        <row r="1512">
          <cell r="A1512">
            <v>4712</v>
          </cell>
          <cell r="B1512">
            <v>36713</v>
          </cell>
          <cell r="C1512" t="str">
            <v>9008-717</v>
          </cell>
          <cell r="E1512" t="str">
            <v>J03</v>
          </cell>
          <cell r="G1512">
            <v>17</v>
          </cell>
          <cell r="H1512">
            <v>15</v>
          </cell>
          <cell r="I1512" t="str">
            <v>07</v>
          </cell>
          <cell r="J1512" t="str">
            <v>L</v>
          </cell>
          <cell r="K1512">
            <v>6</v>
          </cell>
          <cell r="L1512">
            <v>102</v>
          </cell>
        </row>
        <row r="1513">
          <cell r="A1513">
            <v>4712</v>
          </cell>
          <cell r="B1513">
            <v>36713</v>
          </cell>
          <cell r="C1513" t="str">
            <v>9008-717</v>
          </cell>
          <cell r="E1513" t="str">
            <v>J03</v>
          </cell>
          <cell r="G1513">
            <v>102</v>
          </cell>
          <cell r="H1513">
            <v>15</v>
          </cell>
          <cell r="I1513" t="str">
            <v>07</v>
          </cell>
          <cell r="J1513" t="str">
            <v>L</v>
          </cell>
          <cell r="K1513">
            <v>6</v>
          </cell>
          <cell r="L1513">
            <v>612</v>
          </cell>
        </row>
        <row r="1514">
          <cell r="A1514">
            <v>4712</v>
          </cell>
          <cell r="B1514">
            <v>36713</v>
          </cell>
          <cell r="C1514" t="str">
            <v>9008-717</v>
          </cell>
          <cell r="E1514" t="str">
            <v>J03</v>
          </cell>
          <cell r="G1514">
            <v>32</v>
          </cell>
          <cell r="H1514">
            <v>15</v>
          </cell>
          <cell r="I1514" t="str">
            <v>07</v>
          </cell>
          <cell r="J1514" t="str">
            <v>L</v>
          </cell>
          <cell r="K1514">
            <v>6</v>
          </cell>
          <cell r="L1514">
            <v>192</v>
          </cell>
        </row>
        <row r="1515">
          <cell r="A1515">
            <v>4725</v>
          </cell>
          <cell r="B1515">
            <v>36736</v>
          </cell>
          <cell r="C1515" t="str">
            <v>9008-717</v>
          </cell>
          <cell r="D1515" t="str">
            <v>END PLUG</v>
          </cell>
          <cell r="E1515" t="str">
            <v>J02</v>
          </cell>
          <cell r="G1515">
            <v>16</v>
          </cell>
          <cell r="H1515">
            <v>15</v>
          </cell>
          <cell r="I1515" t="str">
            <v>07</v>
          </cell>
          <cell r="J1515" t="str">
            <v>L</v>
          </cell>
          <cell r="K1515">
            <v>6</v>
          </cell>
          <cell r="L1515">
            <v>96</v>
          </cell>
        </row>
        <row r="1516">
          <cell r="A1516">
            <v>4720</v>
          </cell>
          <cell r="B1516">
            <v>36719</v>
          </cell>
          <cell r="C1516" t="str">
            <v>9009-049</v>
          </cell>
          <cell r="D1516" t="str">
            <v>END PLUG</v>
          </cell>
          <cell r="E1516" t="str">
            <v>J02</v>
          </cell>
          <cell r="G1516">
            <v>108</v>
          </cell>
          <cell r="H1516">
            <v>15</v>
          </cell>
          <cell r="I1516" t="str">
            <v>07</v>
          </cell>
          <cell r="J1516" t="str">
            <v>L</v>
          </cell>
          <cell r="K1516">
            <v>0.7</v>
          </cell>
          <cell r="L1516">
            <v>75.599999999999994</v>
          </cell>
        </row>
        <row r="1517">
          <cell r="A1517">
            <v>4708</v>
          </cell>
          <cell r="B1517">
            <v>36712</v>
          </cell>
          <cell r="C1517" t="str">
            <v>9009-305</v>
          </cell>
          <cell r="E1517" t="str">
            <v>J03</v>
          </cell>
          <cell r="G1517">
            <v>1</v>
          </cell>
          <cell r="H1517">
            <v>15</v>
          </cell>
          <cell r="I1517" t="str">
            <v>07</v>
          </cell>
          <cell r="J1517" t="str">
            <v>L</v>
          </cell>
          <cell r="K1517">
            <v>0.04</v>
          </cell>
          <cell r="L1517">
            <v>0.04</v>
          </cell>
        </row>
        <row r="1518">
          <cell r="A1518">
            <v>4708</v>
          </cell>
          <cell r="B1518">
            <v>36712</v>
          </cell>
          <cell r="C1518" t="str">
            <v>9009-305</v>
          </cell>
          <cell r="E1518" t="str">
            <v>J03</v>
          </cell>
          <cell r="G1518">
            <v>1</v>
          </cell>
          <cell r="H1518">
            <v>15</v>
          </cell>
          <cell r="I1518" t="str">
            <v>07</v>
          </cell>
          <cell r="J1518" t="str">
            <v>L</v>
          </cell>
          <cell r="K1518">
            <v>0.04</v>
          </cell>
          <cell r="L1518">
            <v>0.04</v>
          </cell>
        </row>
        <row r="1519">
          <cell r="A1519">
            <v>601</v>
          </cell>
          <cell r="B1519">
            <v>36747</v>
          </cell>
          <cell r="C1519" t="str">
            <v>9009-528</v>
          </cell>
          <cell r="D1519" t="str">
            <v>SOLENOID</v>
          </cell>
          <cell r="E1519" t="str">
            <v>F10</v>
          </cell>
          <cell r="G1519">
            <v>9</v>
          </cell>
          <cell r="H1519">
            <v>15</v>
          </cell>
          <cell r="I1519" t="str">
            <v>07</v>
          </cell>
          <cell r="J1519" t="str">
            <v>L</v>
          </cell>
          <cell r="K1519">
            <v>27</v>
          </cell>
          <cell r="L1519">
            <v>243</v>
          </cell>
        </row>
        <row r="1520">
          <cell r="A1520">
            <v>604</v>
          </cell>
          <cell r="B1520">
            <v>36763</v>
          </cell>
          <cell r="C1520" t="str">
            <v>9009-528</v>
          </cell>
          <cell r="D1520" t="str">
            <v>SOLENOID</v>
          </cell>
          <cell r="E1520" t="str">
            <v>F04</v>
          </cell>
          <cell r="G1520">
            <v>11</v>
          </cell>
          <cell r="H1520">
            <v>15</v>
          </cell>
          <cell r="I1520" t="str">
            <v>07</v>
          </cell>
          <cell r="J1520" t="str">
            <v>L</v>
          </cell>
          <cell r="K1520">
            <v>27</v>
          </cell>
          <cell r="L1520">
            <v>297</v>
          </cell>
        </row>
        <row r="1521">
          <cell r="A1521">
            <v>605</v>
          </cell>
          <cell r="B1521">
            <v>36763</v>
          </cell>
          <cell r="C1521" t="str">
            <v>9100-081B</v>
          </cell>
          <cell r="E1521" t="str">
            <v>F04</v>
          </cell>
          <cell r="G1521">
            <v>12</v>
          </cell>
          <cell r="H1521">
            <v>15</v>
          </cell>
          <cell r="I1521" t="str">
            <v>07</v>
          </cell>
          <cell r="J1521" t="str">
            <v>L</v>
          </cell>
          <cell r="K1521">
            <v>49.1</v>
          </cell>
          <cell r="L1521">
            <v>589.20000000000005</v>
          </cell>
        </row>
        <row r="1522">
          <cell r="A1522">
            <v>4732</v>
          </cell>
          <cell r="B1522">
            <v>36742</v>
          </cell>
          <cell r="C1522" t="str">
            <v>9100-182C</v>
          </cell>
          <cell r="D1522" t="str">
            <v>O RING</v>
          </cell>
          <cell r="E1522" t="str">
            <v>J02</v>
          </cell>
          <cell r="G1522">
            <v>4</v>
          </cell>
          <cell r="H1522">
            <v>15</v>
          </cell>
          <cell r="I1522" t="str">
            <v>07</v>
          </cell>
          <cell r="J1522" t="str">
            <v>I</v>
          </cell>
          <cell r="K1522">
            <v>60</v>
          </cell>
          <cell r="L1522">
            <v>240</v>
          </cell>
        </row>
        <row r="1523">
          <cell r="A1523">
            <v>4733</v>
          </cell>
          <cell r="B1523">
            <v>36742</v>
          </cell>
          <cell r="C1523" t="str">
            <v>9100-191</v>
          </cell>
          <cell r="D1523" t="str">
            <v>O RING</v>
          </cell>
          <cell r="E1523" t="str">
            <v>J02</v>
          </cell>
          <cell r="G1523">
            <v>1</v>
          </cell>
          <cell r="H1523">
            <v>15</v>
          </cell>
          <cell r="I1523" t="str">
            <v>07</v>
          </cell>
          <cell r="J1523" t="str">
            <v>L</v>
          </cell>
          <cell r="K1523">
            <v>70</v>
          </cell>
          <cell r="L1523">
            <v>70</v>
          </cell>
        </row>
        <row r="1524">
          <cell r="A1524">
            <v>383</v>
          </cell>
          <cell r="B1524">
            <v>36599</v>
          </cell>
          <cell r="C1524" t="str">
            <v>9100-191</v>
          </cell>
          <cell r="D1524" t="str">
            <v>BACKLEAK</v>
          </cell>
          <cell r="E1524" t="str">
            <v>F15</v>
          </cell>
          <cell r="G1524">
            <v>10</v>
          </cell>
          <cell r="H1524">
            <v>15</v>
          </cell>
          <cell r="I1524" t="str">
            <v>07</v>
          </cell>
          <cell r="J1524" t="str">
            <v>L</v>
          </cell>
          <cell r="K1524">
            <v>70</v>
          </cell>
          <cell r="L1524">
            <v>700</v>
          </cell>
        </row>
        <row r="1525">
          <cell r="A1525">
            <v>4732</v>
          </cell>
          <cell r="B1525">
            <v>36742</v>
          </cell>
          <cell r="C1525" t="str">
            <v>9100-234</v>
          </cell>
          <cell r="D1525" t="str">
            <v>O RING</v>
          </cell>
          <cell r="E1525" t="str">
            <v>J02</v>
          </cell>
          <cell r="G1525">
            <v>5</v>
          </cell>
          <cell r="H1525">
            <v>15</v>
          </cell>
          <cell r="I1525" t="str">
            <v>07</v>
          </cell>
          <cell r="J1525" t="str">
            <v>L</v>
          </cell>
          <cell r="K1525">
            <v>0</v>
          </cell>
          <cell r="L1525">
            <v>0</v>
          </cell>
        </row>
        <row r="1526">
          <cell r="A1526">
            <v>4732</v>
          </cell>
          <cell r="B1526">
            <v>36742</v>
          </cell>
          <cell r="C1526" t="str">
            <v>9100-275L</v>
          </cell>
          <cell r="D1526" t="str">
            <v>O RING</v>
          </cell>
          <cell r="E1526" t="str">
            <v>J02</v>
          </cell>
          <cell r="G1526">
            <v>1</v>
          </cell>
          <cell r="H1526">
            <v>15</v>
          </cell>
          <cell r="I1526" t="str">
            <v>07</v>
          </cell>
          <cell r="J1526" t="str">
            <v>L</v>
          </cell>
          <cell r="K1526">
            <v>2236</v>
          </cell>
          <cell r="L1526">
            <v>2236</v>
          </cell>
        </row>
        <row r="1527">
          <cell r="A1527">
            <v>4732</v>
          </cell>
          <cell r="B1527">
            <v>36742</v>
          </cell>
          <cell r="C1527" t="str">
            <v>9100-296</v>
          </cell>
          <cell r="D1527" t="str">
            <v>O RING</v>
          </cell>
          <cell r="E1527" t="str">
            <v>J02</v>
          </cell>
          <cell r="G1527">
            <v>3</v>
          </cell>
          <cell r="H1527">
            <v>15</v>
          </cell>
          <cell r="I1527" t="str">
            <v>07</v>
          </cell>
          <cell r="J1527" t="str">
            <v>I</v>
          </cell>
          <cell r="K1527">
            <v>359</v>
          </cell>
          <cell r="L1527">
            <v>1077</v>
          </cell>
        </row>
        <row r="1528">
          <cell r="A1528">
            <v>4733</v>
          </cell>
          <cell r="B1528">
            <v>36742</v>
          </cell>
          <cell r="C1528" t="str">
            <v>9100-323</v>
          </cell>
          <cell r="D1528" t="str">
            <v>O RING</v>
          </cell>
          <cell r="E1528" t="str">
            <v>J02</v>
          </cell>
          <cell r="G1528">
            <v>2</v>
          </cell>
          <cell r="H1528">
            <v>15</v>
          </cell>
          <cell r="I1528" t="str">
            <v>07</v>
          </cell>
          <cell r="J1528" t="str">
            <v>I</v>
          </cell>
          <cell r="K1528">
            <v>118.07</v>
          </cell>
          <cell r="L1528">
            <v>236.14</v>
          </cell>
        </row>
        <row r="1529">
          <cell r="A1529">
            <v>4741</v>
          </cell>
          <cell r="B1529">
            <v>36756</v>
          </cell>
          <cell r="C1529" t="str">
            <v>9100-323</v>
          </cell>
          <cell r="D1529" t="str">
            <v>O RING</v>
          </cell>
          <cell r="E1529" t="str">
            <v>J02</v>
          </cell>
          <cell r="G1529">
            <v>44</v>
          </cell>
          <cell r="H1529">
            <v>15</v>
          </cell>
          <cell r="I1529" t="str">
            <v>07</v>
          </cell>
          <cell r="J1529" t="str">
            <v>I</v>
          </cell>
          <cell r="K1529">
            <v>118.07</v>
          </cell>
          <cell r="L1529">
            <v>5195.08</v>
          </cell>
        </row>
        <row r="1530">
          <cell r="A1530">
            <v>4741</v>
          </cell>
          <cell r="B1530">
            <v>36756</v>
          </cell>
          <cell r="C1530" t="str">
            <v>9100-323</v>
          </cell>
          <cell r="D1530" t="str">
            <v>O RING</v>
          </cell>
          <cell r="E1530" t="str">
            <v>J02</v>
          </cell>
          <cell r="G1530">
            <v>12</v>
          </cell>
          <cell r="H1530">
            <v>15</v>
          </cell>
          <cell r="I1530" t="str">
            <v>07</v>
          </cell>
          <cell r="J1530" t="str">
            <v>I</v>
          </cell>
          <cell r="K1530">
            <v>118.07</v>
          </cell>
          <cell r="L1530">
            <v>1416.84</v>
          </cell>
        </row>
        <row r="1531">
          <cell r="A1531">
            <v>4708</v>
          </cell>
          <cell r="B1531">
            <v>36712</v>
          </cell>
          <cell r="C1531" t="str">
            <v>9100-323</v>
          </cell>
          <cell r="E1531" t="str">
            <v>J03</v>
          </cell>
          <cell r="G1531">
            <v>4</v>
          </cell>
          <cell r="H1531">
            <v>15</v>
          </cell>
          <cell r="I1531" t="str">
            <v>07</v>
          </cell>
          <cell r="J1531" t="str">
            <v>I</v>
          </cell>
          <cell r="K1531">
            <v>118.07</v>
          </cell>
          <cell r="L1531">
            <v>472.28</v>
          </cell>
        </row>
        <row r="1532">
          <cell r="A1532">
            <v>4708</v>
          </cell>
          <cell r="B1532">
            <v>36712</v>
          </cell>
          <cell r="C1532" t="str">
            <v>9100-323</v>
          </cell>
          <cell r="E1532" t="str">
            <v>J03</v>
          </cell>
          <cell r="G1532">
            <v>2</v>
          </cell>
          <cell r="H1532">
            <v>15</v>
          </cell>
          <cell r="I1532" t="str">
            <v>07</v>
          </cell>
          <cell r="J1532" t="str">
            <v>I</v>
          </cell>
          <cell r="K1532">
            <v>118.07</v>
          </cell>
          <cell r="L1532">
            <v>236.14</v>
          </cell>
        </row>
        <row r="1533">
          <cell r="A1533">
            <v>4708</v>
          </cell>
          <cell r="B1533">
            <v>36712</v>
          </cell>
          <cell r="C1533" t="str">
            <v>9100-323</v>
          </cell>
          <cell r="E1533" t="str">
            <v>J03</v>
          </cell>
          <cell r="G1533">
            <v>2</v>
          </cell>
          <cell r="H1533">
            <v>15</v>
          </cell>
          <cell r="I1533" t="str">
            <v>07</v>
          </cell>
          <cell r="J1533" t="str">
            <v>I</v>
          </cell>
          <cell r="K1533">
            <v>118.07</v>
          </cell>
          <cell r="L1533">
            <v>236.14</v>
          </cell>
        </row>
        <row r="1534">
          <cell r="A1534">
            <v>4708</v>
          </cell>
          <cell r="B1534">
            <v>36712</v>
          </cell>
          <cell r="C1534" t="str">
            <v>9100-323</v>
          </cell>
          <cell r="E1534" t="str">
            <v>J03</v>
          </cell>
          <cell r="G1534">
            <v>4</v>
          </cell>
          <cell r="H1534">
            <v>15</v>
          </cell>
          <cell r="I1534" t="str">
            <v>07</v>
          </cell>
          <cell r="J1534" t="str">
            <v>I</v>
          </cell>
          <cell r="K1534">
            <v>118.07</v>
          </cell>
          <cell r="L1534">
            <v>472.28</v>
          </cell>
        </row>
        <row r="1535">
          <cell r="A1535">
            <v>4708</v>
          </cell>
          <cell r="B1535">
            <v>36712</v>
          </cell>
          <cell r="C1535" t="str">
            <v>9100-323</v>
          </cell>
          <cell r="E1535" t="str">
            <v>J03</v>
          </cell>
          <cell r="G1535">
            <v>5</v>
          </cell>
          <cell r="H1535">
            <v>15</v>
          </cell>
          <cell r="I1535" t="str">
            <v>07</v>
          </cell>
          <cell r="J1535" t="str">
            <v>I</v>
          </cell>
          <cell r="K1535">
            <v>118.07</v>
          </cell>
          <cell r="L1535">
            <v>590.34999999999991</v>
          </cell>
        </row>
        <row r="1536">
          <cell r="A1536">
            <v>4708</v>
          </cell>
          <cell r="B1536">
            <v>36712</v>
          </cell>
          <cell r="C1536" t="str">
            <v>9100-323</v>
          </cell>
          <cell r="E1536" t="str">
            <v>J03</v>
          </cell>
          <cell r="G1536">
            <v>5</v>
          </cell>
          <cell r="H1536">
            <v>15</v>
          </cell>
          <cell r="I1536" t="str">
            <v>07</v>
          </cell>
          <cell r="J1536" t="str">
            <v>I</v>
          </cell>
          <cell r="K1536">
            <v>118.07</v>
          </cell>
          <cell r="L1536">
            <v>590.34999999999991</v>
          </cell>
        </row>
        <row r="1537">
          <cell r="A1537">
            <v>4708</v>
          </cell>
          <cell r="B1537">
            <v>36712</v>
          </cell>
          <cell r="C1537" t="str">
            <v>9100-323</v>
          </cell>
          <cell r="E1537" t="str">
            <v>J03</v>
          </cell>
          <cell r="G1537">
            <v>7</v>
          </cell>
          <cell r="H1537">
            <v>15</v>
          </cell>
          <cell r="I1537" t="str">
            <v>07</v>
          </cell>
          <cell r="J1537" t="str">
            <v>I</v>
          </cell>
          <cell r="K1537">
            <v>118.07</v>
          </cell>
          <cell r="L1537">
            <v>826.49</v>
          </cell>
        </row>
        <row r="1538">
          <cell r="A1538">
            <v>4722</v>
          </cell>
          <cell r="B1538">
            <v>36736</v>
          </cell>
          <cell r="C1538" t="str">
            <v>9100-323</v>
          </cell>
          <cell r="E1538" t="str">
            <v>J03</v>
          </cell>
          <cell r="G1538">
            <v>7</v>
          </cell>
          <cell r="H1538">
            <v>15</v>
          </cell>
          <cell r="I1538" t="str">
            <v>07</v>
          </cell>
          <cell r="J1538" t="str">
            <v>I</v>
          </cell>
          <cell r="K1538">
            <v>118.07</v>
          </cell>
          <cell r="L1538">
            <v>826.49</v>
          </cell>
        </row>
        <row r="1539">
          <cell r="A1539">
            <v>4741</v>
          </cell>
          <cell r="B1539">
            <v>36756</v>
          </cell>
          <cell r="C1539" t="str">
            <v>9100-326D</v>
          </cell>
          <cell r="D1539" t="str">
            <v>O RING</v>
          </cell>
          <cell r="E1539" t="str">
            <v>J02</v>
          </cell>
          <cell r="G1539">
            <v>4</v>
          </cell>
          <cell r="H1539">
            <v>15</v>
          </cell>
          <cell r="I1539" t="str">
            <v>07</v>
          </cell>
          <cell r="J1539" t="str">
            <v>L</v>
          </cell>
          <cell r="K1539">
            <v>12</v>
          </cell>
          <cell r="L1539">
            <v>48</v>
          </cell>
        </row>
        <row r="1540">
          <cell r="A1540">
            <v>4732</v>
          </cell>
          <cell r="B1540">
            <v>36742</v>
          </cell>
          <cell r="C1540" t="str">
            <v>9100-340C</v>
          </cell>
          <cell r="D1540" t="str">
            <v>O RING</v>
          </cell>
          <cell r="E1540" t="str">
            <v>J02</v>
          </cell>
          <cell r="G1540">
            <v>3</v>
          </cell>
          <cell r="H1540">
            <v>15</v>
          </cell>
          <cell r="I1540" t="str">
            <v>07</v>
          </cell>
          <cell r="J1540" t="str">
            <v>I</v>
          </cell>
          <cell r="K1540">
            <v>40</v>
          </cell>
          <cell r="L1540">
            <v>120</v>
          </cell>
        </row>
        <row r="1541">
          <cell r="A1541">
            <v>4721</v>
          </cell>
          <cell r="B1541">
            <v>36736</v>
          </cell>
          <cell r="C1541" t="str">
            <v>9100-340D</v>
          </cell>
          <cell r="E1541" t="str">
            <v>J03</v>
          </cell>
          <cell r="G1541">
            <v>3</v>
          </cell>
          <cell r="H1541">
            <v>15</v>
          </cell>
          <cell r="I1541" t="str">
            <v>07</v>
          </cell>
          <cell r="J1541" t="str">
            <v>L</v>
          </cell>
          <cell r="K1541">
            <v>0.23</v>
          </cell>
          <cell r="L1541">
            <v>0.69000000000000006</v>
          </cell>
        </row>
        <row r="1542">
          <cell r="A1542">
            <v>4733</v>
          </cell>
          <cell r="B1542">
            <v>36742</v>
          </cell>
          <cell r="C1542" t="str">
            <v>9100-340E</v>
          </cell>
          <cell r="D1542" t="str">
            <v>O RING</v>
          </cell>
          <cell r="E1542" t="str">
            <v>J02</v>
          </cell>
          <cell r="G1542">
            <v>4</v>
          </cell>
          <cell r="H1542">
            <v>15</v>
          </cell>
          <cell r="I1542" t="str">
            <v>07</v>
          </cell>
          <cell r="J1542" t="str">
            <v>L</v>
          </cell>
          <cell r="K1542">
            <v>100.29</v>
          </cell>
          <cell r="L1542">
            <v>401.16</v>
          </cell>
        </row>
        <row r="1543">
          <cell r="A1543">
            <v>4741</v>
          </cell>
          <cell r="B1543">
            <v>36756</v>
          </cell>
          <cell r="C1543" t="str">
            <v>9100-340E</v>
          </cell>
          <cell r="D1543" t="str">
            <v>O RING</v>
          </cell>
          <cell r="E1543" t="str">
            <v>J02</v>
          </cell>
          <cell r="G1543">
            <v>2</v>
          </cell>
          <cell r="H1543">
            <v>15</v>
          </cell>
          <cell r="I1543" t="str">
            <v>07</v>
          </cell>
          <cell r="J1543" t="str">
            <v>L</v>
          </cell>
          <cell r="K1543">
            <v>100.29</v>
          </cell>
          <cell r="L1543">
            <v>200.58</v>
          </cell>
        </row>
        <row r="1544">
          <cell r="A1544">
            <v>4740</v>
          </cell>
          <cell r="B1544">
            <v>36756</v>
          </cell>
          <cell r="C1544" t="str">
            <v>9100-360A</v>
          </cell>
          <cell r="D1544" t="str">
            <v>O RING</v>
          </cell>
          <cell r="E1544" t="str">
            <v>J02</v>
          </cell>
          <cell r="G1544">
            <v>4</v>
          </cell>
          <cell r="H1544">
            <v>15</v>
          </cell>
          <cell r="I1544" t="str">
            <v>07</v>
          </cell>
          <cell r="J1544" t="str">
            <v>L</v>
          </cell>
          <cell r="K1544">
            <v>90.97</v>
          </cell>
          <cell r="L1544">
            <v>363.88</v>
          </cell>
        </row>
        <row r="1545">
          <cell r="A1545">
            <v>4733</v>
          </cell>
          <cell r="B1545">
            <v>36742</v>
          </cell>
          <cell r="C1545" t="str">
            <v>9100-360B</v>
          </cell>
          <cell r="D1545" t="str">
            <v>O RING</v>
          </cell>
          <cell r="E1545" t="str">
            <v>J02</v>
          </cell>
          <cell r="G1545">
            <v>4</v>
          </cell>
          <cell r="H1545">
            <v>15</v>
          </cell>
          <cell r="I1545" t="str">
            <v>07</v>
          </cell>
          <cell r="J1545" t="str">
            <v>I</v>
          </cell>
          <cell r="K1545">
            <v>0</v>
          </cell>
          <cell r="L1545">
            <v>0</v>
          </cell>
        </row>
        <row r="1546">
          <cell r="A1546">
            <v>4732</v>
          </cell>
          <cell r="B1546">
            <v>36742</v>
          </cell>
          <cell r="C1546" t="str">
            <v>9100-375A</v>
          </cell>
          <cell r="D1546" t="str">
            <v>O RING</v>
          </cell>
          <cell r="E1546" t="str">
            <v>J02</v>
          </cell>
          <cell r="G1546">
            <v>3</v>
          </cell>
          <cell r="H1546">
            <v>15</v>
          </cell>
          <cell r="I1546" t="str">
            <v>07</v>
          </cell>
          <cell r="J1546" t="str">
            <v>I</v>
          </cell>
          <cell r="K1546">
            <v>0.62</v>
          </cell>
          <cell r="L1546">
            <v>1.8599999999999999</v>
          </cell>
        </row>
        <row r="1547">
          <cell r="A1547">
            <v>2759</v>
          </cell>
          <cell r="B1547">
            <v>36600</v>
          </cell>
          <cell r="C1547" t="str">
            <v>9100-375C</v>
          </cell>
          <cell r="E1547" t="str">
            <v>J03</v>
          </cell>
          <cell r="G1547">
            <v>1</v>
          </cell>
          <cell r="H1547">
            <v>15</v>
          </cell>
          <cell r="I1547" t="str">
            <v>07</v>
          </cell>
          <cell r="J1547" t="str">
            <v>L</v>
          </cell>
          <cell r="K1547">
            <v>0.62</v>
          </cell>
          <cell r="L1547">
            <v>0.62</v>
          </cell>
        </row>
        <row r="1548">
          <cell r="A1548">
            <v>605</v>
          </cell>
          <cell r="B1548">
            <v>36763</v>
          </cell>
          <cell r="C1548" t="str">
            <v>9100-375D</v>
          </cell>
          <cell r="D1548" t="str">
            <v>SUB ASSEM</v>
          </cell>
          <cell r="E1548" t="str">
            <v>F04</v>
          </cell>
          <cell r="G1548">
            <v>6</v>
          </cell>
          <cell r="H1548">
            <v>15</v>
          </cell>
          <cell r="I1548" t="str">
            <v>07</v>
          </cell>
          <cell r="J1548" t="str">
            <v>L</v>
          </cell>
          <cell r="K1548">
            <v>0.62</v>
          </cell>
          <cell r="L1548">
            <v>3.7199999999999998</v>
          </cell>
        </row>
        <row r="1549">
          <cell r="A1549">
            <v>4732</v>
          </cell>
          <cell r="B1549">
            <v>36742</v>
          </cell>
          <cell r="C1549" t="str">
            <v>9100-429A</v>
          </cell>
          <cell r="D1549" t="str">
            <v>O RING</v>
          </cell>
          <cell r="E1549" t="str">
            <v>J02</v>
          </cell>
          <cell r="G1549">
            <v>4</v>
          </cell>
          <cell r="H1549">
            <v>15</v>
          </cell>
          <cell r="I1549" t="str">
            <v>07</v>
          </cell>
          <cell r="J1549" t="str">
            <v>I</v>
          </cell>
          <cell r="K1549">
            <v>82.2</v>
          </cell>
          <cell r="L1549">
            <v>328.8</v>
          </cell>
        </row>
        <row r="1550">
          <cell r="A1550">
            <v>4729</v>
          </cell>
          <cell r="B1550">
            <v>36742</v>
          </cell>
          <cell r="C1550" t="str">
            <v>9100-436</v>
          </cell>
          <cell r="E1550" t="str">
            <v>F16</v>
          </cell>
          <cell r="G1550">
            <v>84</v>
          </cell>
          <cell r="H1550">
            <v>15</v>
          </cell>
          <cell r="I1550" t="str">
            <v>07</v>
          </cell>
          <cell r="J1550" t="str">
            <v>L</v>
          </cell>
          <cell r="K1550">
            <v>0</v>
          </cell>
          <cell r="L1550">
            <v>0</v>
          </cell>
        </row>
        <row r="1551">
          <cell r="A1551">
            <v>4732</v>
          </cell>
          <cell r="B1551">
            <v>36742</v>
          </cell>
          <cell r="C1551" t="str">
            <v>9100-445D</v>
          </cell>
          <cell r="D1551" t="str">
            <v>O RING</v>
          </cell>
          <cell r="E1551" t="str">
            <v>J02</v>
          </cell>
          <cell r="G1551">
            <v>2</v>
          </cell>
          <cell r="H1551">
            <v>15</v>
          </cell>
          <cell r="I1551" t="str">
            <v>07</v>
          </cell>
          <cell r="J1551" t="str">
            <v>I</v>
          </cell>
          <cell r="K1551">
            <v>45.41</v>
          </cell>
          <cell r="L1551">
            <v>90.82</v>
          </cell>
        </row>
        <row r="1552">
          <cell r="A1552">
            <v>4733</v>
          </cell>
          <cell r="B1552">
            <v>36742</v>
          </cell>
          <cell r="C1552" t="str">
            <v>9100-445D</v>
          </cell>
          <cell r="D1552" t="str">
            <v>O RING</v>
          </cell>
          <cell r="E1552" t="str">
            <v>J02</v>
          </cell>
          <cell r="G1552">
            <v>4</v>
          </cell>
          <cell r="H1552">
            <v>15</v>
          </cell>
          <cell r="I1552" t="str">
            <v>07</v>
          </cell>
          <cell r="J1552" t="str">
            <v>L</v>
          </cell>
          <cell r="K1552">
            <v>45.41</v>
          </cell>
          <cell r="L1552">
            <v>181.64</v>
          </cell>
        </row>
        <row r="1553">
          <cell r="A1553">
            <v>2759</v>
          </cell>
          <cell r="B1553">
            <v>36600</v>
          </cell>
          <cell r="C1553" t="str">
            <v>9100-445D</v>
          </cell>
          <cell r="E1553" t="str">
            <v>J03</v>
          </cell>
          <cell r="G1553">
            <v>8</v>
          </cell>
          <cell r="H1553">
            <v>15</v>
          </cell>
          <cell r="I1553" t="str">
            <v>07</v>
          </cell>
          <cell r="J1553" t="str">
            <v>I</v>
          </cell>
          <cell r="K1553">
            <v>45.41</v>
          </cell>
          <cell r="L1553">
            <v>363.28</v>
          </cell>
        </row>
        <row r="1554">
          <cell r="A1554">
            <v>4732</v>
          </cell>
          <cell r="B1554">
            <v>36742</v>
          </cell>
          <cell r="C1554" t="str">
            <v>9100-483</v>
          </cell>
          <cell r="D1554" t="str">
            <v>O RING</v>
          </cell>
          <cell r="E1554" t="str">
            <v>J02</v>
          </cell>
          <cell r="G1554">
            <v>5</v>
          </cell>
          <cell r="H1554">
            <v>15</v>
          </cell>
          <cell r="I1554" t="str">
            <v>07</v>
          </cell>
          <cell r="J1554" t="str">
            <v>I</v>
          </cell>
          <cell r="K1554">
            <v>48.48</v>
          </cell>
          <cell r="L1554">
            <v>242.39999999999998</v>
          </cell>
        </row>
        <row r="1555">
          <cell r="A1555">
            <v>4733</v>
          </cell>
          <cell r="B1555">
            <v>36742</v>
          </cell>
          <cell r="C1555" t="str">
            <v>9100-483D</v>
          </cell>
          <cell r="D1555" t="str">
            <v>O RING</v>
          </cell>
          <cell r="E1555" t="str">
            <v>J02</v>
          </cell>
          <cell r="G1555">
            <v>2</v>
          </cell>
          <cell r="H1555">
            <v>15</v>
          </cell>
          <cell r="I1555" t="str">
            <v>07</v>
          </cell>
          <cell r="J1555" t="str">
            <v>I</v>
          </cell>
          <cell r="K1555">
            <v>139.27000000000001</v>
          </cell>
          <cell r="L1555">
            <v>278.54000000000002</v>
          </cell>
        </row>
        <row r="1556">
          <cell r="A1556">
            <v>4733</v>
          </cell>
          <cell r="B1556">
            <v>36742</v>
          </cell>
          <cell r="C1556" t="str">
            <v>9100-626J</v>
          </cell>
          <cell r="D1556" t="str">
            <v>O RING</v>
          </cell>
          <cell r="E1556" t="str">
            <v>J02</v>
          </cell>
          <cell r="G1556">
            <v>6</v>
          </cell>
          <cell r="H1556">
            <v>15</v>
          </cell>
          <cell r="I1556" t="str">
            <v>07</v>
          </cell>
          <cell r="J1556" t="str">
            <v>I</v>
          </cell>
          <cell r="K1556">
            <v>182</v>
          </cell>
          <cell r="L1556">
            <v>1092</v>
          </cell>
        </row>
        <row r="1557">
          <cell r="A1557">
            <v>605</v>
          </cell>
          <cell r="B1557">
            <v>36763</v>
          </cell>
          <cell r="C1557" t="str">
            <v>9100-629</v>
          </cell>
          <cell r="D1557" t="str">
            <v>THROTLE S</v>
          </cell>
          <cell r="E1557" t="str">
            <v>F04</v>
          </cell>
          <cell r="G1557">
            <v>6</v>
          </cell>
          <cell r="H1557">
            <v>15</v>
          </cell>
          <cell r="I1557" t="str">
            <v>07</v>
          </cell>
          <cell r="J1557" t="str">
            <v>L</v>
          </cell>
          <cell r="K1557">
            <v>22.97</v>
          </cell>
          <cell r="L1557">
            <v>137.82</v>
          </cell>
        </row>
        <row r="1558">
          <cell r="A1558">
            <v>251</v>
          </cell>
          <cell r="B1558">
            <v>36769</v>
          </cell>
          <cell r="C1558" t="str">
            <v>9100-657B</v>
          </cell>
          <cell r="E1558" t="str">
            <v>F02</v>
          </cell>
          <cell r="G1558">
            <v>10</v>
          </cell>
          <cell r="H1558">
            <v>15</v>
          </cell>
          <cell r="I1558" t="str">
            <v>07</v>
          </cell>
          <cell r="J1558" t="str">
            <v>L</v>
          </cell>
          <cell r="K1558">
            <v>774</v>
          </cell>
          <cell r="L1558">
            <v>7740</v>
          </cell>
        </row>
        <row r="1559">
          <cell r="A1559">
            <v>2759</v>
          </cell>
          <cell r="B1559">
            <v>36600</v>
          </cell>
          <cell r="C1559" t="str">
            <v>9100-662</v>
          </cell>
          <cell r="E1559" t="str">
            <v>J03</v>
          </cell>
          <cell r="G1559">
            <v>2</v>
          </cell>
          <cell r="H1559">
            <v>15</v>
          </cell>
          <cell r="I1559" t="str">
            <v>07</v>
          </cell>
          <cell r="J1559" t="str">
            <v>L</v>
          </cell>
          <cell r="K1559">
            <v>638</v>
          </cell>
          <cell r="L1559">
            <v>1276</v>
          </cell>
        </row>
        <row r="1560">
          <cell r="A1560">
            <v>4733</v>
          </cell>
          <cell r="B1560">
            <v>36742</v>
          </cell>
          <cell r="C1560" t="str">
            <v>9100-711G</v>
          </cell>
          <cell r="D1560" t="str">
            <v>O RING</v>
          </cell>
          <cell r="E1560" t="str">
            <v>J02</v>
          </cell>
          <cell r="G1560">
            <v>5</v>
          </cell>
          <cell r="H1560">
            <v>15</v>
          </cell>
          <cell r="I1560" t="str">
            <v>07</v>
          </cell>
          <cell r="J1560" t="str">
            <v>L</v>
          </cell>
          <cell r="K1560">
            <v>101</v>
          </cell>
          <cell r="L1560">
            <v>505</v>
          </cell>
        </row>
        <row r="1561">
          <cell r="A1561">
            <v>2759</v>
          </cell>
          <cell r="B1561">
            <v>36600</v>
          </cell>
          <cell r="C1561" t="str">
            <v>9100-711G</v>
          </cell>
          <cell r="E1561" t="str">
            <v>J03</v>
          </cell>
          <cell r="G1561">
            <v>2</v>
          </cell>
          <cell r="H1561">
            <v>15</v>
          </cell>
          <cell r="I1561" t="str">
            <v>07</v>
          </cell>
          <cell r="J1561" t="str">
            <v>I</v>
          </cell>
          <cell r="K1561">
            <v>101</v>
          </cell>
          <cell r="L1561">
            <v>202</v>
          </cell>
        </row>
        <row r="1562">
          <cell r="A1562">
            <v>4722</v>
          </cell>
          <cell r="B1562">
            <v>36736</v>
          </cell>
          <cell r="C1562" t="str">
            <v>9100-711G</v>
          </cell>
          <cell r="E1562" t="str">
            <v>J03</v>
          </cell>
          <cell r="G1562">
            <v>2</v>
          </cell>
          <cell r="H1562">
            <v>15</v>
          </cell>
          <cell r="I1562" t="str">
            <v>07</v>
          </cell>
          <cell r="J1562" t="str">
            <v>L</v>
          </cell>
          <cell r="K1562">
            <v>101</v>
          </cell>
          <cell r="L1562">
            <v>202</v>
          </cell>
        </row>
        <row r="1563">
          <cell r="A1563">
            <v>3418</v>
          </cell>
          <cell r="B1563">
            <v>36724</v>
          </cell>
          <cell r="C1563" t="str">
            <v>9100-756A</v>
          </cell>
          <cell r="D1563" t="str">
            <v>HAT ASSY</v>
          </cell>
          <cell r="E1563" t="str">
            <v>F10</v>
          </cell>
          <cell r="G1563">
            <v>30</v>
          </cell>
          <cell r="H1563">
            <v>15</v>
          </cell>
          <cell r="I1563" t="str">
            <v>07</v>
          </cell>
          <cell r="J1563" t="str">
            <v>L</v>
          </cell>
          <cell r="K1563">
            <v>8.8800000000000008</v>
          </cell>
          <cell r="L1563">
            <v>266.40000000000003</v>
          </cell>
        </row>
        <row r="1564">
          <cell r="A1564">
            <v>604</v>
          </cell>
          <cell r="B1564">
            <v>36763</v>
          </cell>
          <cell r="C1564" t="str">
            <v>9100-762A</v>
          </cell>
          <cell r="D1564" t="str">
            <v>FIELD COI</v>
          </cell>
          <cell r="E1564" t="str">
            <v>F04</v>
          </cell>
          <cell r="G1564">
            <v>3</v>
          </cell>
          <cell r="H1564">
            <v>15</v>
          </cell>
          <cell r="I1564" t="str">
            <v>07</v>
          </cell>
          <cell r="J1564" t="str">
            <v>L</v>
          </cell>
          <cell r="K1564">
            <v>13</v>
          </cell>
          <cell r="L1564">
            <v>39</v>
          </cell>
        </row>
        <row r="1565">
          <cell r="A1565">
            <v>602</v>
          </cell>
          <cell r="B1565">
            <v>36747</v>
          </cell>
          <cell r="C1565" t="str">
            <v>9100-763A</v>
          </cell>
          <cell r="D1565" t="str">
            <v>COILING A</v>
          </cell>
          <cell r="E1565" t="str">
            <v>F10</v>
          </cell>
          <cell r="G1565">
            <v>15</v>
          </cell>
          <cell r="H1565">
            <v>15</v>
          </cell>
          <cell r="I1565" t="str">
            <v>07</v>
          </cell>
          <cell r="J1565" t="str">
            <v>L</v>
          </cell>
          <cell r="K1565">
            <v>2.95</v>
          </cell>
          <cell r="L1565">
            <v>44.25</v>
          </cell>
        </row>
        <row r="1566">
          <cell r="A1566">
            <v>602</v>
          </cell>
          <cell r="B1566">
            <v>36747</v>
          </cell>
          <cell r="C1566" t="str">
            <v>9100-763A</v>
          </cell>
          <cell r="D1566" t="str">
            <v>COILING A</v>
          </cell>
          <cell r="E1566" t="str">
            <v>F10</v>
          </cell>
          <cell r="G1566">
            <v>1</v>
          </cell>
          <cell r="H1566">
            <v>15</v>
          </cell>
          <cell r="I1566" t="str">
            <v>07</v>
          </cell>
          <cell r="J1566" t="str">
            <v>L</v>
          </cell>
          <cell r="K1566">
            <v>2.95</v>
          </cell>
          <cell r="L1566">
            <v>2.95</v>
          </cell>
        </row>
        <row r="1567">
          <cell r="A1567">
            <v>604</v>
          </cell>
          <cell r="B1567">
            <v>36763</v>
          </cell>
          <cell r="C1567" t="str">
            <v>9100-763A</v>
          </cell>
          <cell r="D1567" t="str">
            <v>COILING A</v>
          </cell>
          <cell r="E1567" t="str">
            <v>F04</v>
          </cell>
          <cell r="G1567">
            <v>5</v>
          </cell>
          <cell r="H1567">
            <v>15</v>
          </cell>
          <cell r="I1567" t="str">
            <v>07</v>
          </cell>
          <cell r="J1567" t="str">
            <v>L</v>
          </cell>
          <cell r="K1567">
            <v>2.95</v>
          </cell>
          <cell r="L1567">
            <v>14.75</v>
          </cell>
        </row>
        <row r="1568">
          <cell r="A1568">
            <v>4732</v>
          </cell>
          <cell r="B1568">
            <v>36742</v>
          </cell>
          <cell r="C1568" t="str">
            <v>9100-995J</v>
          </cell>
          <cell r="D1568" t="str">
            <v>O RING</v>
          </cell>
          <cell r="E1568" t="str">
            <v>J02</v>
          </cell>
          <cell r="G1568">
            <v>3</v>
          </cell>
          <cell r="H1568">
            <v>15</v>
          </cell>
          <cell r="I1568" t="str">
            <v>07</v>
          </cell>
          <cell r="J1568" t="str">
            <v>I</v>
          </cell>
          <cell r="K1568">
            <v>3.7</v>
          </cell>
          <cell r="L1568">
            <v>11.100000000000001</v>
          </cell>
        </row>
        <row r="1569">
          <cell r="A1569">
            <v>4635</v>
          </cell>
          <cell r="B1569">
            <v>36729</v>
          </cell>
          <cell r="C1569" t="str">
            <v>9101-006</v>
          </cell>
          <cell r="D1569" t="str">
            <v>DRIVE SHA</v>
          </cell>
          <cell r="E1569" t="str">
            <v>F02</v>
          </cell>
          <cell r="G1569">
            <v>8</v>
          </cell>
          <cell r="H1569">
            <v>15</v>
          </cell>
          <cell r="I1569" t="str">
            <v>07</v>
          </cell>
          <cell r="J1569" t="str">
            <v>I</v>
          </cell>
          <cell r="K1569">
            <v>240.88</v>
          </cell>
          <cell r="L1569">
            <v>1927.04</v>
          </cell>
        </row>
        <row r="1570">
          <cell r="A1570">
            <v>4735</v>
          </cell>
          <cell r="B1570">
            <v>36748</v>
          </cell>
          <cell r="C1570" t="str">
            <v>9101-024</v>
          </cell>
          <cell r="D1570" t="str">
            <v>O RING</v>
          </cell>
          <cell r="E1570" t="str">
            <v>J02</v>
          </cell>
          <cell r="G1570">
            <v>2</v>
          </cell>
          <cell r="H1570">
            <v>15</v>
          </cell>
          <cell r="I1570" t="str">
            <v>07</v>
          </cell>
          <cell r="J1570" t="str">
            <v>I</v>
          </cell>
          <cell r="K1570">
            <v>36.15</v>
          </cell>
          <cell r="L1570">
            <v>72.3</v>
          </cell>
        </row>
        <row r="1571">
          <cell r="A1571">
            <v>4741</v>
          </cell>
          <cell r="B1571">
            <v>36756</v>
          </cell>
          <cell r="C1571" t="str">
            <v>9101-024</v>
          </cell>
          <cell r="D1571" t="str">
            <v>O RING</v>
          </cell>
          <cell r="E1571" t="str">
            <v>J02</v>
          </cell>
          <cell r="G1571">
            <v>13</v>
          </cell>
          <cell r="H1571">
            <v>15</v>
          </cell>
          <cell r="I1571" t="str">
            <v>07</v>
          </cell>
          <cell r="J1571" t="str">
            <v>I</v>
          </cell>
          <cell r="K1571">
            <v>36.15</v>
          </cell>
          <cell r="L1571">
            <v>469.95</v>
          </cell>
        </row>
        <row r="1572">
          <cell r="A1572">
            <v>4741</v>
          </cell>
          <cell r="B1572">
            <v>36756</v>
          </cell>
          <cell r="C1572" t="str">
            <v>9101-024</v>
          </cell>
          <cell r="D1572" t="str">
            <v>O RING</v>
          </cell>
          <cell r="E1572" t="str">
            <v>J02</v>
          </cell>
          <cell r="G1572">
            <v>2</v>
          </cell>
          <cell r="H1572">
            <v>15</v>
          </cell>
          <cell r="I1572" t="str">
            <v>07</v>
          </cell>
          <cell r="J1572" t="str">
            <v>I</v>
          </cell>
          <cell r="K1572">
            <v>36.15</v>
          </cell>
          <cell r="L1572">
            <v>72.3</v>
          </cell>
        </row>
        <row r="1573">
          <cell r="A1573">
            <v>2759</v>
          </cell>
          <cell r="B1573">
            <v>36600</v>
          </cell>
          <cell r="C1573" t="str">
            <v>9101-024</v>
          </cell>
          <cell r="E1573" t="str">
            <v>J03</v>
          </cell>
          <cell r="G1573">
            <v>1</v>
          </cell>
          <cell r="H1573">
            <v>15</v>
          </cell>
          <cell r="I1573" t="str">
            <v>07</v>
          </cell>
          <cell r="J1573" t="str">
            <v>L</v>
          </cell>
          <cell r="K1573">
            <v>36.15</v>
          </cell>
          <cell r="L1573">
            <v>36.15</v>
          </cell>
        </row>
        <row r="1574">
          <cell r="A1574">
            <v>4708</v>
          </cell>
          <cell r="B1574">
            <v>36712</v>
          </cell>
          <cell r="C1574" t="str">
            <v>9101-024</v>
          </cell>
          <cell r="E1574" t="str">
            <v>J03</v>
          </cell>
          <cell r="G1574">
            <v>6</v>
          </cell>
          <cell r="H1574">
            <v>15</v>
          </cell>
          <cell r="I1574" t="str">
            <v>07</v>
          </cell>
          <cell r="J1574" t="str">
            <v>I</v>
          </cell>
          <cell r="K1574">
            <v>36.15</v>
          </cell>
          <cell r="L1574">
            <v>216.89999999999998</v>
          </cell>
        </row>
        <row r="1575">
          <cell r="A1575">
            <v>4708</v>
          </cell>
          <cell r="B1575">
            <v>36712</v>
          </cell>
          <cell r="C1575" t="str">
            <v>9101-024</v>
          </cell>
          <cell r="E1575" t="str">
            <v>J03</v>
          </cell>
          <cell r="G1575">
            <v>6</v>
          </cell>
          <cell r="H1575">
            <v>15</v>
          </cell>
          <cell r="I1575" t="str">
            <v>07</v>
          </cell>
          <cell r="J1575" t="str">
            <v>I</v>
          </cell>
          <cell r="K1575">
            <v>36.15</v>
          </cell>
          <cell r="L1575">
            <v>216.89999999999998</v>
          </cell>
        </row>
        <row r="1576">
          <cell r="A1576">
            <v>4708</v>
          </cell>
          <cell r="B1576">
            <v>36712</v>
          </cell>
          <cell r="C1576" t="str">
            <v>9101-024</v>
          </cell>
          <cell r="E1576" t="str">
            <v>J03</v>
          </cell>
          <cell r="G1576">
            <v>2</v>
          </cell>
          <cell r="H1576">
            <v>15</v>
          </cell>
          <cell r="I1576" t="str">
            <v>07</v>
          </cell>
          <cell r="J1576" t="str">
            <v>I</v>
          </cell>
          <cell r="K1576">
            <v>36.15</v>
          </cell>
          <cell r="L1576">
            <v>72.3</v>
          </cell>
        </row>
        <row r="1577">
          <cell r="A1577">
            <v>4708</v>
          </cell>
          <cell r="B1577">
            <v>36712</v>
          </cell>
          <cell r="C1577" t="str">
            <v>9101-024</v>
          </cell>
          <cell r="E1577" t="str">
            <v>J03</v>
          </cell>
          <cell r="G1577">
            <v>3</v>
          </cell>
          <cell r="H1577">
            <v>15</v>
          </cell>
          <cell r="I1577" t="str">
            <v>07</v>
          </cell>
          <cell r="J1577" t="str">
            <v>I</v>
          </cell>
          <cell r="K1577">
            <v>36.15</v>
          </cell>
          <cell r="L1577">
            <v>108.44999999999999</v>
          </cell>
        </row>
        <row r="1578">
          <cell r="A1578">
            <v>4708</v>
          </cell>
          <cell r="B1578">
            <v>36712</v>
          </cell>
          <cell r="C1578" t="str">
            <v>9101-024</v>
          </cell>
          <cell r="E1578" t="str">
            <v>J03</v>
          </cell>
          <cell r="G1578">
            <v>9</v>
          </cell>
          <cell r="H1578">
            <v>15</v>
          </cell>
          <cell r="I1578" t="str">
            <v>07</v>
          </cell>
          <cell r="J1578" t="str">
            <v>I</v>
          </cell>
          <cell r="K1578">
            <v>36.15</v>
          </cell>
          <cell r="L1578">
            <v>325.34999999999997</v>
          </cell>
        </row>
        <row r="1579">
          <cell r="A1579">
            <v>4708</v>
          </cell>
          <cell r="B1579">
            <v>36712</v>
          </cell>
          <cell r="C1579" t="str">
            <v>9101-024</v>
          </cell>
          <cell r="E1579" t="str">
            <v>J03</v>
          </cell>
          <cell r="G1579">
            <v>4</v>
          </cell>
          <cell r="H1579">
            <v>15</v>
          </cell>
          <cell r="I1579" t="str">
            <v>07</v>
          </cell>
          <cell r="J1579" t="str">
            <v>I</v>
          </cell>
          <cell r="K1579">
            <v>36.15</v>
          </cell>
          <cell r="L1579">
            <v>144.6</v>
          </cell>
        </row>
        <row r="1580">
          <cell r="A1580">
            <v>4708</v>
          </cell>
          <cell r="B1580">
            <v>36712</v>
          </cell>
          <cell r="C1580" t="str">
            <v>9101-024</v>
          </cell>
          <cell r="E1580" t="str">
            <v>J03</v>
          </cell>
          <cell r="G1580">
            <v>6</v>
          </cell>
          <cell r="H1580">
            <v>15</v>
          </cell>
          <cell r="I1580" t="str">
            <v>07</v>
          </cell>
          <cell r="J1580" t="str">
            <v>I</v>
          </cell>
          <cell r="K1580">
            <v>36.15</v>
          </cell>
          <cell r="L1580">
            <v>216.89999999999998</v>
          </cell>
        </row>
        <row r="1581">
          <cell r="A1581">
            <v>4709</v>
          </cell>
          <cell r="B1581">
            <v>36713</v>
          </cell>
          <cell r="C1581" t="str">
            <v>9101-024</v>
          </cell>
          <cell r="E1581" t="str">
            <v>J03</v>
          </cell>
          <cell r="G1581">
            <v>1</v>
          </cell>
          <cell r="H1581">
            <v>15</v>
          </cell>
          <cell r="I1581" t="str">
            <v>07</v>
          </cell>
          <cell r="J1581" t="str">
            <v>I</v>
          </cell>
          <cell r="K1581">
            <v>36.15</v>
          </cell>
          <cell r="L1581">
            <v>36.15</v>
          </cell>
        </row>
        <row r="1582">
          <cell r="A1582">
            <v>4732</v>
          </cell>
          <cell r="B1582">
            <v>36742</v>
          </cell>
          <cell r="C1582" t="str">
            <v>9101-040</v>
          </cell>
          <cell r="D1582" t="str">
            <v>O RING</v>
          </cell>
          <cell r="E1582" t="str">
            <v>J02</v>
          </cell>
          <cell r="G1582">
            <v>3</v>
          </cell>
          <cell r="H1582">
            <v>15</v>
          </cell>
          <cell r="I1582" t="str">
            <v>07</v>
          </cell>
          <cell r="J1582" t="str">
            <v>I</v>
          </cell>
          <cell r="K1582">
            <v>11.46</v>
          </cell>
          <cell r="L1582">
            <v>34.380000000000003</v>
          </cell>
        </row>
        <row r="1583">
          <cell r="A1583">
            <v>4732</v>
          </cell>
          <cell r="B1583">
            <v>36742</v>
          </cell>
          <cell r="C1583" t="str">
            <v>9101-066G</v>
          </cell>
          <cell r="D1583" t="str">
            <v>O RING</v>
          </cell>
          <cell r="E1583" t="str">
            <v>J02</v>
          </cell>
          <cell r="G1583">
            <v>1</v>
          </cell>
          <cell r="H1583">
            <v>15</v>
          </cell>
          <cell r="I1583" t="str">
            <v>07</v>
          </cell>
          <cell r="J1583" t="str">
            <v>I</v>
          </cell>
          <cell r="K1583">
            <v>0.18</v>
          </cell>
          <cell r="L1583">
            <v>0.18</v>
          </cell>
        </row>
        <row r="1584">
          <cell r="A1584">
            <v>4721</v>
          </cell>
          <cell r="B1584">
            <v>36736</v>
          </cell>
          <cell r="C1584" t="str">
            <v>9101-067</v>
          </cell>
          <cell r="E1584" t="str">
            <v>J03</v>
          </cell>
          <cell r="G1584">
            <v>1</v>
          </cell>
          <cell r="H1584">
            <v>15</v>
          </cell>
          <cell r="I1584" t="str">
            <v>07</v>
          </cell>
          <cell r="J1584" t="str">
            <v>L</v>
          </cell>
          <cell r="K1584">
            <v>8</v>
          </cell>
          <cell r="L1584">
            <v>8</v>
          </cell>
        </row>
        <row r="1585">
          <cell r="A1585">
            <v>4708</v>
          </cell>
          <cell r="B1585">
            <v>36712</v>
          </cell>
          <cell r="C1585" t="str">
            <v>9101-068A</v>
          </cell>
          <cell r="E1585" t="str">
            <v>J03</v>
          </cell>
          <cell r="G1585">
            <v>8</v>
          </cell>
          <cell r="H1585">
            <v>15</v>
          </cell>
          <cell r="I1585" t="str">
            <v>07</v>
          </cell>
          <cell r="J1585" t="str">
            <v>L</v>
          </cell>
          <cell r="K1585">
            <v>9.0299999999999994</v>
          </cell>
          <cell r="L1585">
            <v>72.239999999999995</v>
          </cell>
        </row>
        <row r="1586">
          <cell r="A1586">
            <v>2759</v>
          </cell>
          <cell r="B1586">
            <v>36600</v>
          </cell>
          <cell r="C1586" t="str">
            <v>9101-081</v>
          </cell>
          <cell r="E1586" t="str">
            <v>J03</v>
          </cell>
          <cell r="G1586">
            <v>8</v>
          </cell>
          <cell r="H1586">
            <v>15</v>
          </cell>
          <cell r="I1586" t="str">
            <v>07</v>
          </cell>
          <cell r="J1586" t="str">
            <v>L</v>
          </cell>
          <cell r="K1586">
            <v>0.4</v>
          </cell>
          <cell r="L1586">
            <v>3.2</v>
          </cell>
        </row>
        <row r="1587">
          <cell r="A1587">
            <v>4735</v>
          </cell>
          <cell r="B1587">
            <v>36748</v>
          </cell>
          <cell r="C1587" t="str">
            <v>9101-084C</v>
          </cell>
          <cell r="D1587" t="str">
            <v>O RING</v>
          </cell>
          <cell r="E1587" t="str">
            <v>J02</v>
          </cell>
          <cell r="G1587">
            <v>7</v>
          </cell>
          <cell r="H1587">
            <v>15</v>
          </cell>
          <cell r="I1587" t="str">
            <v>07</v>
          </cell>
          <cell r="J1587" t="str">
            <v>L</v>
          </cell>
          <cell r="K1587">
            <v>0.03</v>
          </cell>
          <cell r="L1587">
            <v>0.21</v>
          </cell>
        </row>
        <row r="1588">
          <cell r="A1588">
            <v>4741</v>
          </cell>
          <cell r="B1588">
            <v>36756</v>
          </cell>
          <cell r="C1588" t="str">
            <v>9101-084D</v>
          </cell>
          <cell r="D1588" t="str">
            <v>O RING</v>
          </cell>
          <cell r="E1588" t="str">
            <v>J02</v>
          </cell>
          <cell r="G1588">
            <v>4</v>
          </cell>
          <cell r="H1588">
            <v>15</v>
          </cell>
          <cell r="I1588" t="str">
            <v>07</v>
          </cell>
          <cell r="J1588" t="str">
            <v>L</v>
          </cell>
          <cell r="K1588">
            <v>6</v>
          </cell>
          <cell r="L1588">
            <v>24</v>
          </cell>
        </row>
        <row r="1589">
          <cell r="A1589">
            <v>4708</v>
          </cell>
          <cell r="B1589">
            <v>36712</v>
          </cell>
          <cell r="C1589" t="str">
            <v>9101-084D</v>
          </cell>
          <cell r="E1589" t="str">
            <v>J03</v>
          </cell>
          <cell r="G1589">
            <v>4</v>
          </cell>
          <cell r="H1589">
            <v>15</v>
          </cell>
          <cell r="I1589" t="str">
            <v>07</v>
          </cell>
          <cell r="J1589" t="str">
            <v>L</v>
          </cell>
          <cell r="K1589">
            <v>6</v>
          </cell>
          <cell r="L1589">
            <v>24</v>
          </cell>
        </row>
        <row r="1590">
          <cell r="A1590">
            <v>4708</v>
          </cell>
          <cell r="B1590">
            <v>36712</v>
          </cell>
          <cell r="C1590" t="str">
            <v>9101-084D</v>
          </cell>
          <cell r="E1590" t="str">
            <v>J03</v>
          </cell>
          <cell r="G1590">
            <v>4</v>
          </cell>
          <cell r="H1590">
            <v>15</v>
          </cell>
          <cell r="I1590" t="str">
            <v>07</v>
          </cell>
          <cell r="J1590" t="str">
            <v>L</v>
          </cell>
          <cell r="K1590">
            <v>6</v>
          </cell>
          <cell r="L1590">
            <v>24</v>
          </cell>
        </row>
        <row r="1591">
          <cell r="A1591">
            <v>4708</v>
          </cell>
          <cell r="B1591">
            <v>36712</v>
          </cell>
          <cell r="C1591" t="str">
            <v>9101-084D</v>
          </cell>
          <cell r="E1591" t="str">
            <v>J03</v>
          </cell>
          <cell r="G1591">
            <v>36</v>
          </cell>
          <cell r="H1591">
            <v>15</v>
          </cell>
          <cell r="I1591" t="str">
            <v>07</v>
          </cell>
          <cell r="J1591" t="str">
            <v>L</v>
          </cell>
          <cell r="K1591">
            <v>6</v>
          </cell>
          <cell r="L1591">
            <v>216</v>
          </cell>
        </row>
        <row r="1592">
          <cell r="A1592">
            <v>4708</v>
          </cell>
          <cell r="B1592">
            <v>36712</v>
          </cell>
          <cell r="C1592" t="str">
            <v>9101-084D</v>
          </cell>
          <cell r="E1592" t="str">
            <v>J03</v>
          </cell>
          <cell r="G1592">
            <v>4</v>
          </cell>
          <cell r="H1592">
            <v>15</v>
          </cell>
          <cell r="I1592" t="str">
            <v>07</v>
          </cell>
          <cell r="J1592" t="str">
            <v>L</v>
          </cell>
          <cell r="K1592">
            <v>6</v>
          </cell>
          <cell r="L1592">
            <v>24</v>
          </cell>
        </row>
        <row r="1593">
          <cell r="A1593">
            <v>4708</v>
          </cell>
          <cell r="B1593">
            <v>36712</v>
          </cell>
          <cell r="C1593" t="str">
            <v>9101-084D</v>
          </cell>
          <cell r="E1593" t="str">
            <v>J03</v>
          </cell>
          <cell r="G1593">
            <v>9</v>
          </cell>
          <cell r="H1593">
            <v>15</v>
          </cell>
          <cell r="I1593" t="str">
            <v>07</v>
          </cell>
          <cell r="J1593" t="str">
            <v>L</v>
          </cell>
          <cell r="K1593">
            <v>6</v>
          </cell>
          <cell r="L1593">
            <v>54</v>
          </cell>
        </row>
        <row r="1594">
          <cell r="A1594">
            <v>4708</v>
          </cell>
          <cell r="B1594">
            <v>36712</v>
          </cell>
          <cell r="C1594" t="str">
            <v>9101-084D</v>
          </cell>
          <cell r="E1594" t="str">
            <v>J03</v>
          </cell>
          <cell r="G1594">
            <v>4</v>
          </cell>
          <cell r="H1594">
            <v>15</v>
          </cell>
          <cell r="I1594" t="str">
            <v>07</v>
          </cell>
          <cell r="J1594" t="str">
            <v>L</v>
          </cell>
          <cell r="K1594">
            <v>6</v>
          </cell>
          <cell r="L1594">
            <v>24</v>
          </cell>
        </row>
        <row r="1595">
          <cell r="A1595">
            <v>4721</v>
          </cell>
          <cell r="B1595">
            <v>36736</v>
          </cell>
          <cell r="C1595" t="str">
            <v>9101-084D</v>
          </cell>
          <cell r="E1595" t="str">
            <v>J03</v>
          </cell>
          <cell r="G1595">
            <v>4</v>
          </cell>
          <cell r="H1595">
            <v>15</v>
          </cell>
          <cell r="I1595" t="str">
            <v>07</v>
          </cell>
          <cell r="J1595" t="str">
            <v>L</v>
          </cell>
          <cell r="K1595">
            <v>6</v>
          </cell>
          <cell r="L1595">
            <v>24</v>
          </cell>
        </row>
        <row r="1596">
          <cell r="A1596">
            <v>4722</v>
          </cell>
          <cell r="B1596">
            <v>36736</v>
          </cell>
          <cell r="C1596" t="str">
            <v>9101-084D</v>
          </cell>
          <cell r="E1596" t="str">
            <v>J03</v>
          </cell>
          <cell r="G1596">
            <v>2</v>
          </cell>
          <cell r="H1596">
            <v>15</v>
          </cell>
          <cell r="I1596" t="str">
            <v>07</v>
          </cell>
          <cell r="J1596" t="str">
            <v>L</v>
          </cell>
          <cell r="K1596">
            <v>6</v>
          </cell>
          <cell r="L1596">
            <v>12</v>
          </cell>
        </row>
        <row r="1597">
          <cell r="A1597">
            <v>4732</v>
          </cell>
          <cell r="B1597">
            <v>36742</v>
          </cell>
          <cell r="C1597" t="str">
            <v>9101-107A</v>
          </cell>
          <cell r="D1597" t="str">
            <v>O RING</v>
          </cell>
          <cell r="E1597" t="str">
            <v>J02</v>
          </cell>
          <cell r="G1597">
            <v>1</v>
          </cell>
          <cell r="H1597">
            <v>15</v>
          </cell>
          <cell r="I1597" t="str">
            <v>07</v>
          </cell>
          <cell r="J1597" t="str">
            <v>L</v>
          </cell>
          <cell r="K1597">
            <v>773</v>
          </cell>
          <cell r="L1597">
            <v>773</v>
          </cell>
        </row>
        <row r="1598">
          <cell r="A1598">
            <v>4635</v>
          </cell>
          <cell r="B1598">
            <v>36729</v>
          </cell>
          <cell r="C1598" t="str">
            <v>9101-109</v>
          </cell>
          <cell r="D1598" t="str">
            <v>DRIVE HUB</v>
          </cell>
          <cell r="E1598" t="str">
            <v>F02</v>
          </cell>
          <cell r="G1598">
            <v>3</v>
          </cell>
          <cell r="H1598">
            <v>15</v>
          </cell>
          <cell r="I1598" t="str">
            <v>07</v>
          </cell>
          <cell r="J1598" t="str">
            <v>I</v>
          </cell>
          <cell r="K1598">
            <v>463.24</v>
          </cell>
          <cell r="L1598">
            <v>1389.72</v>
          </cell>
        </row>
        <row r="1599">
          <cell r="A1599">
            <v>4729</v>
          </cell>
          <cell r="B1599">
            <v>36742</v>
          </cell>
          <cell r="C1599" t="str">
            <v>9101-195</v>
          </cell>
          <cell r="D1599" t="str">
            <v>O RING</v>
          </cell>
          <cell r="E1599" t="str">
            <v>J02</v>
          </cell>
          <cell r="G1599">
            <v>27</v>
          </cell>
          <cell r="H1599">
            <v>15</v>
          </cell>
          <cell r="I1599" t="str">
            <v>07</v>
          </cell>
          <cell r="J1599" t="str">
            <v>L</v>
          </cell>
          <cell r="K1599">
            <v>0</v>
          </cell>
          <cell r="L1599">
            <v>0</v>
          </cell>
        </row>
        <row r="1600">
          <cell r="A1600">
            <v>3414</v>
          </cell>
          <cell r="B1600">
            <v>36711</v>
          </cell>
          <cell r="C1600" t="str">
            <v>9101-200</v>
          </cell>
          <cell r="D1600" t="str">
            <v>LINKAGE H</v>
          </cell>
          <cell r="E1600" t="str">
            <v>F15</v>
          </cell>
          <cell r="G1600">
            <v>7</v>
          </cell>
          <cell r="H1600">
            <v>15</v>
          </cell>
          <cell r="I1600" t="str">
            <v>07</v>
          </cell>
          <cell r="J1600" t="str">
            <v>L</v>
          </cell>
          <cell r="K1600">
            <v>12.56</v>
          </cell>
          <cell r="L1600">
            <v>87.92</v>
          </cell>
        </row>
        <row r="1601">
          <cell r="A1601">
            <v>4732</v>
          </cell>
          <cell r="B1601">
            <v>36742</v>
          </cell>
          <cell r="C1601" t="str">
            <v>9101-216</v>
          </cell>
          <cell r="D1601" t="str">
            <v>O RING</v>
          </cell>
          <cell r="E1601" t="str">
            <v>J02</v>
          </cell>
          <cell r="G1601">
            <v>3</v>
          </cell>
          <cell r="H1601">
            <v>15</v>
          </cell>
          <cell r="I1601" t="str">
            <v>07</v>
          </cell>
          <cell r="J1601" t="str">
            <v>I</v>
          </cell>
          <cell r="K1601">
            <v>6</v>
          </cell>
          <cell r="L1601">
            <v>18</v>
          </cell>
        </row>
        <row r="1602">
          <cell r="A1602">
            <v>4741</v>
          </cell>
          <cell r="B1602">
            <v>36756</v>
          </cell>
          <cell r="C1602" t="str">
            <v>9101-216</v>
          </cell>
          <cell r="D1602" t="str">
            <v>O RING</v>
          </cell>
          <cell r="E1602" t="str">
            <v>J02</v>
          </cell>
          <cell r="G1602">
            <v>16</v>
          </cell>
          <cell r="H1602">
            <v>15</v>
          </cell>
          <cell r="I1602" t="str">
            <v>07</v>
          </cell>
          <cell r="J1602" t="str">
            <v>L</v>
          </cell>
          <cell r="K1602">
            <v>6</v>
          </cell>
          <cell r="L1602">
            <v>96</v>
          </cell>
        </row>
        <row r="1603">
          <cell r="A1603">
            <v>4741</v>
          </cell>
          <cell r="B1603">
            <v>36756</v>
          </cell>
          <cell r="C1603" t="str">
            <v>9101-216</v>
          </cell>
          <cell r="D1603" t="str">
            <v>O RING</v>
          </cell>
          <cell r="E1603" t="str">
            <v>J02</v>
          </cell>
          <cell r="G1603">
            <v>6</v>
          </cell>
          <cell r="H1603">
            <v>15</v>
          </cell>
          <cell r="I1603" t="str">
            <v>07</v>
          </cell>
          <cell r="J1603" t="str">
            <v>L</v>
          </cell>
          <cell r="K1603">
            <v>6</v>
          </cell>
          <cell r="L1603">
            <v>36</v>
          </cell>
        </row>
        <row r="1604">
          <cell r="A1604">
            <v>4722</v>
          </cell>
          <cell r="B1604">
            <v>36736</v>
          </cell>
          <cell r="C1604" t="str">
            <v>9101-216</v>
          </cell>
          <cell r="E1604" t="str">
            <v>J03</v>
          </cell>
          <cell r="G1604">
            <v>1</v>
          </cell>
          <cell r="H1604">
            <v>15</v>
          </cell>
          <cell r="I1604" t="str">
            <v>07</v>
          </cell>
          <cell r="J1604" t="str">
            <v>L</v>
          </cell>
          <cell r="K1604">
            <v>6</v>
          </cell>
          <cell r="L1604">
            <v>6</v>
          </cell>
        </row>
        <row r="1605">
          <cell r="A1605">
            <v>4740</v>
          </cell>
          <cell r="B1605">
            <v>36756</v>
          </cell>
          <cell r="C1605" t="str">
            <v>9101-225</v>
          </cell>
          <cell r="D1605" t="str">
            <v>O RING</v>
          </cell>
          <cell r="E1605" t="str">
            <v>J02</v>
          </cell>
          <cell r="G1605">
            <v>4</v>
          </cell>
          <cell r="H1605">
            <v>15</v>
          </cell>
          <cell r="I1605" t="str">
            <v>07</v>
          </cell>
          <cell r="J1605" t="str">
            <v>I</v>
          </cell>
          <cell r="K1605">
            <v>79</v>
          </cell>
          <cell r="L1605">
            <v>316</v>
          </cell>
        </row>
        <row r="1606">
          <cell r="A1606">
            <v>4709</v>
          </cell>
          <cell r="B1606">
            <v>36713</v>
          </cell>
          <cell r="C1606" t="str">
            <v>9101-225</v>
          </cell>
          <cell r="E1606" t="str">
            <v>J03</v>
          </cell>
          <cell r="G1606">
            <v>8</v>
          </cell>
          <cell r="H1606">
            <v>15</v>
          </cell>
          <cell r="I1606" t="str">
            <v>07</v>
          </cell>
          <cell r="J1606" t="str">
            <v>I</v>
          </cell>
          <cell r="K1606">
            <v>79</v>
          </cell>
          <cell r="L1606">
            <v>632</v>
          </cell>
        </row>
        <row r="1607">
          <cell r="A1607">
            <v>4721</v>
          </cell>
          <cell r="B1607">
            <v>36736</v>
          </cell>
          <cell r="C1607" t="str">
            <v>9101-225</v>
          </cell>
          <cell r="E1607" t="str">
            <v>J03</v>
          </cell>
          <cell r="G1607">
            <v>21</v>
          </cell>
          <cell r="H1607">
            <v>15</v>
          </cell>
          <cell r="I1607" t="str">
            <v>07</v>
          </cell>
          <cell r="J1607" t="str">
            <v>I</v>
          </cell>
          <cell r="K1607">
            <v>79</v>
          </cell>
          <cell r="L1607">
            <v>1659</v>
          </cell>
        </row>
        <row r="1608">
          <cell r="A1608">
            <v>4721</v>
          </cell>
          <cell r="B1608">
            <v>36736</v>
          </cell>
          <cell r="C1608" t="str">
            <v>9101-225</v>
          </cell>
          <cell r="E1608" t="str">
            <v>J03</v>
          </cell>
          <cell r="G1608">
            <v>29</v>
          </cell>
          <cell r="H1608">
            <v>15</v>
          </cell>
          <cell r="I1608" t="str">
            <v>07</v>
          </cell>
          <cell r="J1608" t="str">
            <v>I</v>
          </cell>
          <cell r="K1608">
            <v>79</v>
          </cell>
          <cell r="L1608">
            <v>2291</v>
          </cell>
        </row>
        <row r="1609">
          <cell r="A1609">
            <v>4723</v>
          </cell>
          <cell r="B1609">
            <v>36736</v>
          </cell>
          <cell r="C1609" t="str">
            <v>9101-225</v>
          </cell>
          <cell r="E1609" t="str">
            <v>J03</v>
          </cell>
          <cell r="G1609">
            <v>3</v>
          </cell>
          <cell r="H1609">
            <v>15</v>
          </cell>
          <cell r="I1609" t="str">
            <v>07</v>
          </cell>
          <cell r="J1609" t="str">
            <v>I</v>
          </cell>
          <cell r="K1609">
            <v>79</v>
          </cell>
          <cell r="L1609">
            <v>237</v>
          </cell>
        </row>
        <row r="1610">
          <cell r="A1610">
            <v>4732</v>
          </cell>
          <cell r="B1610">
            <v>36742</v>
          </cell>
          <cell r="C1610" t="str">
            <v>9101-238C</v>
          </cell>
          <cell r="D1610" t="str">
            <v>STEEL BAL</v>
          </cell>
          <cell r="E1610" t="str">
            <v>J02</v>
          </cell>
          <cell r="G1610">
            <v>3</v>
          </cell>
          <cell r="H1610">
            <v>15</v>
          </cell>
          <cell r="I1610" t="str">
            <v>07</v>
          </cell>
          <cell r="J1610" t="str">
            <v>L</v>
          </cell>
          <cell r="K1610">
            <v>0.15</v>
          </cell>
          <cell r="L1610">
            <v>0.44999999999999996</v>
          </cell>
        </row>
        <row r="1611">
          <cell r="A1611">
            <v>2759</v>
          </cell>
          <cell r="B1611">
            <v>36600</v>
          </cell>
          <cell r="C1611" t="str">
            <v>9101-238E</v>
          </cell>
          <cell r="E1611" t="str">
            <v>J03</v>
          </cell>
          <cell r="G1611">
            <v>3</v>
          </cell>
          <cell r="H1611">
            <v>15</v>
          </cell>
          <cell r="I1611" t="str">
            <v>07</v>
          </cell>
          <cell r="J1611" t="str">
            <v>L</v>
          </cell>
          <cell r="K1611">
            <v>26</v>
          </cell>
          <cell r="L1611">
            <v>78</v>
          </cell>
        </row>
        <row r="1612">
          <cell r="A1612">
            <v>2759</v>
          </cell>
          <cell r="B1612">
            <v>36600</v>
          </cell>
          <cell r="C1612" t="str">
            <v>9101-244B</v>
          </cell>
          <cell r="E1612" t="str">
            <v>J03</v>
          </cell>
          <cell r="G1612">
            <v>3</v>
          </cell>
          <cell r="H1612">
            <v>15</v>
          </cell>
          <cell r="I1612" t="str">
            <v>07</v>
          </cell>
          <cell r="J1612" t="str">
            <v>L</v>
          </cell>
          <cell r="K1612">
            <v>3.75</v>
          </cell>
          <cell r="L1612">
            <v>11.25</v>
          </cell>
        </row>
        <row r="1613">
          <cell r="A1613">
            <v>4732</v>
          </cell>
          <cell r="B1613">
            <v>36742</v>
          </cell>
          <cell r="C1613" t="str">
            <v>9101-245</v>
          </cell>
          <cell r="D1613" t="str">
            <v>SPLIT RIN</v>
          </cell>
          <cell r="E1613" t="str">
            <v>J02</v>
          </cell>
          <cell r="G1613">
            <v>8</v>
          </cell>
          <cell r="H1613">
            <v>15</v>
          </cell>
          <cell r="I1613" t="str">
            <v>07</v>
          </cell>
          <cell r="J1613" t="str">
            <v>I</v>
          </cell>
          <cell r="K1613">
            <v>3</v>
          </cell>
          <cell r="L1613">
            <v>24</v>
          </cell>
        </row>
        <row r="1614">
          <cell r="A1614">
            <v>4741</v>
          </cell>
          <cell r="B1614">
            <v>36756</v>
          </cell>
          <cell r="C1614" t="str">
            <v>9101-245</v>
          </cell>
          <cell r="D1614" t="str">
            <v>EXCESS FU</v>
          </cell>
          <cell r="E1614" t="str">
            <v>J02</v>
          </cell>
          <cell r="G1614">
            <v>59</v>
          </cell>
          <cell r="H1614">
            <v>15</v>
          </cell>
          <cell r="I1614" t="str">
            <v>07</v>
          </cell>
          <cell r="J1614" t="str">
            <v>L</v>
          </cell>
          <cell r="K1614">
            <v>3</v>
          </cell>
          <cell r="L1614">
            <v>177</v>
          </cell>
        </row>
        <row r="1615">
          <cell r="A1615">
            <v>4741</v>
          </cell>
          <cell r="B1615">
            <v>36756</v>
          </cell>
          <cell r="C1615" t="str">
            <v>9101-245</v>
          </cell>
          <cell r="D1615" t="str">
            <v>EXCESS FU</v>
          </cell>
          <cell r="E1615" t="str">
            <v>J02</v>
          </cell>
          <cell r="G1615">
            <v>78</v>
          </cell>
          <cell r="H1615">
            <v>15</v>
          </cell>
          <cell r="I1615" t="str">
            <v>07</v>
          </cell>
          <cell r="J1615" t="str">
            <v>L</v>
          </cell>
          <cell r="K1615">
            <v>3</v>
          </cell>
          <cell r="L1615">
            <v>234</v>
          </cell>
        </row>
        <row r="1616">
          <cell r="A1616">
            <v>4708</v>
          </cell>
          <cell r="B1616">
            <v>36712</v>
          </cell>
          <cell r="C1616" t="str">
            <v>9101-245</v>
          </cell>
          <cell r="E1616" t="str">
            <v>J03</v>
          </cell>
          <cell r="G1616">
            <v>4</v>
          </cell>
          <cell r="H1616">
            <v>15</v>
          </cell>
          <cell r="I1616" t="str">
            <v>07</v>
          </cell>
          <cell r="J1616" t="str">
            <v>L</v>
          </cell>
          <cell r="K1616">
            <v>3</v>
          </cell>
          <cell r="L1616">
            <v>12</v>
          </cell>
        </row>
        <row r="1617">
          <cell r="A1617">
            <v>4708</v>
          </cell>
          <cell r="B1617">
            <v>36712</v>
          </cell>
          <cell r="C1617" t="str">
            <v>9101-245</v>
          </cell>
          <cell r="E1617" t="str">
            <v>J03</v>
          </cell>
          <cell r="G1617">
            <v>18</v>
          </cell>
          <cell r="H1617">
            <v>15</v>
          </cell>
          <cell r="I1617" t="str">
            <v>07</v>
          </cell>
          <cell r="J1617" t="str">
            <v>L</v>
          </cell>
          <cell r="K1617">
            <v>3</v>
          </cell>
          <cell r="L1617">
            <v>54</v>
          </cell>
        </row>
        <row r="1618">
          <cell r="A1618">
            <v>4708</v>
          </cell>
          <cell r="B1618">
            <v>36712</v>
          </cell>
          <cell r="C1618" t="str">
            <v>9101-245</v>
          </cell>
          <cell r="E1618" t="str">
            <v>J03</v>
          </cell>
          <cell r="G1618">
            <v>13</v>
          </cell>
          <cell r="H1618">
            <v>15</v>
          </cell>
          <cell r="I1618" t="str">
            <v>07</v>
          </cell>
          <cell r="J1618" t="str">
            <v>L</v>
          </cell>
          <cell r="K1618">
            <v>3</v>
          </cell>
          <cell r="L1618">
            <v>39</v>
          </cell>
        </row>
        <row r="1619">
          <cell r="A1619">
            <v>4708</v>
          </cell>
          <cell r="B1619">
            <v>36712</v>
          </cell>
          <cell r="C1619" t="str">
            <v>9101-245</v>
          </cell>
          <cell r="E1619" t="str">
            <v>J03</v>
          </cell>
          <cell r="G1619">
            <v>9</v>
          </cell>
          <cell r="H1619">
            <v>15</v>
          </cell>
          <cell r="I1619" t="str">
            <v>07</v>
          </cell>
          <cell r="J1619" t="str">
            <v>L</v>
          </cell>
          <cell r="K1619">
            <v>3</v>
          </cell>
          <cell r="L1619">
            <v>27</v>
          </cell>
        </row>
        <row r="1620">
          <cell r="A1620">
            <v>4708</v>
          </cell>
          <cell r="B1620">
            <v>36712</v>
          </cell>
          <cell r="C1620" t="str">
            <v>9101-245</v>
          </cell>
          <cell r="E1620" t="str">
            <v>J03</v>
          </cell>
          <cell r="G1620">
            <v>12</v>
          </cell>
          <cell r="H1620">
            <v>15</v>
          </cell>
          <cell r="I1620" t="str">
            <v>07</v>
          </cell>
          <cell r="J1620" t="str">
            <v>L</v>
          </cell>
          <cell r="K1620">
            <v>3</v>
          </cell>
          <cell r="L1620">
            <v>36</v>
          </cell>
        </row>
        <row r="1621">
          <cell r="A1621">
            <v>4708</v>
          </cell>
          <cell r="B1621">
            <v>36712</v>
          </cell>
          <cell r="C1621" t="str">
            <v>9101-245</v>
          </cell>
          <cell r="E1621" t="str">
            <v>J03</v>
          </cell>
          <cell r="G1621">
            <v>6</v>
          </cell>
          <cell r="H1621">
            <v>15</v>
          </cell>
          <cell r="I1621" t="str">
            <v>07</v>
          </cell>
          <cell r="J1621" t="str">
            <v>L</v>
          </cell>
          <cell r="K1621">
            <v>3</v>
          </cell>
          <cell r="L1621">
            <v>18</v>
          </cell>
        </row>
        <row r="1622">
          <cell r="A1622">
            <v>4708</v>
          </cell>
          <cell r="B1622">
            <v>36712</v>
          </cell>
          <cell r="C1622" t="str">
            <v>9101-245</v>
          </cell>
          <cell r="E1622" t="str">
            <v>J03</v>
          </cell>
          <cell r="G1622">
            <v>9</v>
          </cell>
          <cell r="H1622">
            <v>15</v>
          </cell>
          <cell r="I1622" t="str">
            <v>07</v>
          </cell>
          <cell r="J1622" t="str">
            <v>L</v>
          </cell>
          <cell r="K1622">
            <v>3</v>
          </cell>
          <cell r="L1622">
            <v>27</v>
          </cell>
        </row>
        <row r="1623">
          <cell r="A1623">
            <v>4709</v>
          </cell>
          <cell r="B1623">
            <v>36713</v>
          </cell>
          <cell r="C1623" t="str">
            <v>9101-245</v>
          </cell>
          <cell r="E1623" t="str">
            <v>J03</v>
          </cell>
          <cell r="G1623">
            <v>4</v>
          </cell>
          <cell r="H1623">
            <v>15</v>
          </cell>
          <cell r="I1623" t="str">
            <v>07</v>
          </cell>
          <cell r="J1623" t="str">
            <v>L</v>
          </cell>
          <cell r="K1623">
            <v>3</v>
          </cell>
          <cell r="L1623">
            <v>12</v>
          </cell>
        </row>
        <row r="1624">
          <cell r="A1624">
            <v>4721</v>
          </cell>
          <cell r="B1624">
            <v>36736</v>
          </cell>
          <cell r="C1624" t="str">
            <v>9101-245</v>
          </cell>
          <cell r="E1624" t="str">
            <v>J03</v>
          </cell>
          <cell r="G1624">
            <v>10</v>
          </cell>
          <cell r="H1624">
            <v>15</v>
          </cell>
          <cell r="I1624" t="str">
            <v>07</v>
          </cell>
          <cell r="J1624" t="str">
            <v>L</v>
          </cell>
          <cell r="K1624">
            <v>3</v>
          </cell>
          <cell r="L1624">
            <v>30</v>
          </cell>
        </row>
        <row r="1625">
          <cell r="A1625">
            <v>4722</v>
          </cell>
          <cell r="B1625">
            <v>36736</v>
          </cell>
          <cell r="C1625" t="str">
            <v>9101-245</v>
          </cell>
          <cell r="E1625" t="str">
            <v>J03</v>
          </cell>
          <cell r="G1625">
            <v>17</v>
          </cell>
          <cell r="H1625">
            <v>15</v>
          </cell>
          <cell r="I1625" t="str">
            <v>07</v>
          </cell>
          <cell r="J1625" t="str">
            <v>L</v>
          </cell>
          <cell r="K1625">
            <v>3</v>
          </cell>
          <cell r="L1625">
            <v>51</v>
          </cell>
        </row>
        <row r="1626">
          <cell r="A1626">
            <v>4722</v>
          </cell>
          <cell r="B1626">
            <v>36736</v>
          </cell>
          <cell r="C1626" t="str">
            <v>9101-245</v>
          </cell>
          <cell r="E1626" t="str">
            <v>J03</v>
          </cell>
          <cell r="G1626">
            <v>74</v>
          </cell>
          <cell r="H1626">
            <v>15</v>
          </cell>
          <cell r="I1626" t="str">
            <v>07</v>
          </cell>
          <cell r="J1626" t="str">
            <v>L</v>
          </cell>
          <cell r="K1626">
            <v>3</v>
          </cell>
          <cell r="L1626">
            <v>222</v>
          </cell>
        </row>
        <row r="1627">
          <cell r="A1627">
            <v>405</v>
          </cell>
          <cell r="B1627">
            <v>36757</v>
          </cell>
          <cell r="C1627" t="str">
            <v>9101-249</v>
          </cell>
          <cell r="D1627" t="str">
            <v>BARREL-DP</v>
          </cell>
          <cell r="E1627" t="str">
            <v>F04</v>
          </cell>
          <cell r="G1627">
            <v>48</v>
          </cell>
          <cell r="H1627">
            <v>15</v>
          </cell>
          <cell r="I1627" t="str">
            <v>07</v>
          </cell>
          <cell r="J1627" t="str">
            <v>L</v>
          </cell>
          <cell r="K1627">
            <v>198</v>
          </cell>
          <cell r="L1627">
            <v>9504</v>
          </cell>
        </row>
        <row r="1628">
          <cell r="A1628">
            <v>3348</v>
          </cell>
          <cell r="B1628">
            <v>36710</v>
          </cell>
          <cell r="C1628" t="str">
            <v>9101-249</v>
          </cell>
          <cell r="D1628" t="str">
            <v>BARREL-DP</v>
          </cell>
          <cell r="E1628" t="str">
            <v>F04</v>
          </cell>
          <cell r="G1628">
            <v>12</v>
          </cell>
          <cell r="H1628">
            <v>15</v>
          </cell>
          <cell r="I1628" t="str">
            <v>07</v>
          </cell>
          <cell r="J1628" t="str">
            <v>L</v>
          </cell>
          <cell r="K1628">
            <v>198</v>
          </cell>
          <cell r="L1628">
            <v>2376</v>
          </cell>
        </row>
        <row r="1629">
          <cell r="A1629">
            <v>3349</v>
          </cell>
          <cell r="B1629">
            <v>36710</v>
          </cell>
          <cell r="C1629" t="str">
            <v>9101-249</v>
          </cell>
          <cell r="D1629" t="str">
            <v>BARREL-DP</v>
          </cell>
          <cell r="E1629" t="str">
            <v>F04</v>
          </cell>
          <cell r="G1629">
            <v>3</v>
          </cell>
          <cell r="H1629">
            <v>15</v>
          </cell>
          <cell r="I1629" t="str">
            <v>07</v>
          </cell>
          <cell r="J1629" t="str">
            <v>L</v>
          </cell>
          <cell r="K1629">
            <v>198</v>
          </cell>
          <cell r="L1629">
            <v>594</v>
          </cell>
        </row>
        <row r="1630">
          <cell r="A1630">
            <v>3352</v>
          </cell>
          <cell r="B1630">
            <v>36717</v>
          </cell>
          <cell r="C1630" t="str">
            <v>9101-249</v>
          </cell>
          <cell r="D1630" t="str">
            <v>BARREL-DP</v>
          </cell>
          <cell r="E1630" t="str">
            <v>F07</v>
          </cell>
          <cell r="G1630">
            <v>27</v>
          </cell>
          <cell r="H1630">
            <v>15</v>
          </cell>
          <cell r="I1630" t="str">
            <v>07</v>
          </cell>
          <cell r="J1630" t="str">
            <v>L</v>
          </cell>
          <cell r="K1630">
            <v>198</v>
          </cell>
          <cell r="L1630">
            <v>5346</v>
          </cell>
        </row>
        <row r="1631">
          <cell r="A1631">
            <v>3353</v>
          </cell>
          <cell r="B1631">
            <v>36717</v>
          </cell>
          <cell r="C1631" t="str">
            <v>9101-249</v>
          </cell>
          <cell r="D1631" t="str">
            <v>BARREL-DP</v>
          </cell>
          <cell r="E1631" t="str">
            <v>F07</v>
          </cell>
          <cell r="G1631">
            <v>48</v>
          </cell>
          <cell r="H1631">
            <v>15</v>
          </cell>
          <cell r="I1631" t="str">
            <v>07</v>
          </cell>
          <cell r="J1631" t="str">
            <v>L</v>
          </cell>
          <cell r="K1631">
            <v>198</v>
          </cell>
          <cell r="L1631">
            <v>9504</v>
          </cell>
        </row>
        <row r="1632">
          <cell r="A1632">
            <v>4740</v>
          </cell>
          <cell r="B1632">
            <v>36756</v>
          </cell>
          <cell r="C1632" t="str">
            <v>9101-265</v>
          </cell>
          <cell r="D1632" t="str">
            <v>EXCESS FU</v>
          </cell>
          <cell r="E1632" t="str">
            <v>J02</v>
          </cell>
          <cell r="G1632">
            <v>11</v>
          </cell>
          <cell r="H1632">
            <v>15</v>
          </cell>
          <cell r="I1632" t="str">
            <v>07</v>
          </cell>
          <cell r="J1632" t="str">
            <v>L</v>
          </cell>
          <cell r="K1632">
            <v>4</v>
          </cell>
          <cell r="L1632">
            <v>44</v>
          </cell>
        </row>
        <row r="1633">
          <cell r="A1633">
            <v>4709</v>
          </cell>
          <cell r="B1633">
            <v>36713</v>
          </cell>
          <cell r="C1633" t="str">
            <v>9101-265</v>
          </cell>
          <cell r="E1633" t="str">
            <v>J03</v>
          </cell>
          <cell r="G1633">
            <v>6</v>
          </cell>
          <cell r="H1633">
            <v>15</v>
          </cell>
          <cell r="I1633" t="str">
            <v>07</v>
          </cell>
          <cell r="J1633" t="str">
            <v>I</v>
          </cell>
          <cell r="K1633">
            <v>4</v>
          </cell>
          <cell r="L1633">
            <v>24</v>
          </cell>
        </row>
        <row r="1634">
          <cell r="A1634">
            <v>4721</v>
          </cell>
          <cell r="B1634">
            <v>36736</v>
          </cell>
          <cell r="C1634" t="str">
            <v>9101-265</v>
          </cell>
          <cell r="E1634" t="str">
            <v>J03</v>
          </cell>
          <cell r="G1634">
            <v>14</v>
          </cell>
          <cell r="H1634">
            <v>15</v>
          </cell>
          <cell r="I1634" t="str">
            <v>07</v>
          </cell>
          <cell r="J1634" t="str">
            <v>L</v>
          </cell>
          <cell r="K1634">
            <v>4</v>
          </cell>
          <cell r="L1634">
            <v>56</v>
          </cell>
        </row>
        <row r="1635">
          <cell r="A1635">
            <v>4721</v>
          </cell>
          <cell r="B1635">
            <v>36736</v>
          </cell>
          <cell r="C1635" t="str">
            <v>9101-265</v>
          </cell>
          <cell r="E1635" t="str">
            <v>J03</v>
          </cell>
          <cell r="G1635">
            <v>58</v>
          </cell>
          <cell r="H1635">
            <v>15</v>
          </cell>
          <cell r="I1635" t="str">
            <v>07</v>
          </cell>
          <cell r="J1635" t="str">
            <v>L</v>
          </cell>
          <cell r="K1635">
            <v>4</v>
          </cell>
          <cell r="L1635">
            <v>232</v>
          </cell>
        </row>
        <row r="1636">
          <cell r="A1636">
            <v>4723</v>
          </cell>
          <cell r="B1636">
            <v>36736</v>
          </cell>
          <cell r="C1636" t="str">
            <v>9101-265</v>
          </cell>
          <cell r="E1636" t="str">
            <v>J03</v>
          </cell>
          <cell r="G1636">
            <v>12</v>
          </cell>
          <cell r="H1636">
            <v>15</v>
          </cell>
          <cell r="I1636" t="str">
            <v>07</v>
          </cell>
          <cell r="J1636" t="str">
            <v>L</v>
          </cell>
          <cell r="K1636">
            <v>4</v>
          </cell>
          <cell r="L1636">
            <v>48</v>
          </cell>
        </row>
        <row r="1637">
          <cell r="A1637">
            <v>4740</v>
          </cell>
          <cell r="B1637">
            <v>36756</v>
          </cell>
          <cell r="C1637" t="str">
            <v>9101-266</v>
          </cell>
          <cell r="D1637" t="str">
            <v>EXCESS FU</v>
          </cell>
          <cell r="E1637" t="str">
            <v>J02</v>
          </cell>
          <cell r="G1637">
            <v>7</v>
          </cell>
          <cell r="H1637">
            <v>15</v>
          </cell>
          <cell r="I1637" t="str">
            <v>07</v>
          </cell>
          <cell r="J1637" t="str">
            <v>I</v>
          </cell>
          <cell r="K1637">
            <v>110</v>
          </cell>
          <cell r="L1637">
            <v>770</v>
          </cell>
        </row>
        <row r="1638">
          <cell r="A1638">
            <v>4721</v>
          </cell>
          <cell r="B1638">
            <v>36736</v>
          </cell>
          <cell r="C1638" t="str">
            <v>9101-266</v>
          </cell>
          <cell r="E1638" t="str">
            <v>J03</v>
          </cell>
          <cell r="G1638">
            <v>7</v>
          </cell>
          <cell r="H1638">
            <v>15</v>
          </cell>
          <cell r="I1638" t="str">
            <v>07</v>
          </cell>
          <cell r="J1638" t="str">
            <v>I</v>
          </cell>
          <cell r="K1638">
            <v>110</v>
          </cell>
          <cell r="L1638">
            <v>770</v>
          </cell>
        </row>
        <row r="1639">
          <cell r="A1639">
            <v>4721</v>
          </cell>
          <cell r="B1639">
            <v>36736</v>
          </cell>
          <cell r="C1639" t="str">
            <v>9101-266</v>
          </cell>
          <cell r="E1639" t="str">
            <v>J03</v>
          </cell>
          <cell r="G1639">
            <v>3</v>
          </cell>
          <cell r="H1639">
            <v>15</v>
          </cell>
          <cell r="I1639" t="str">
            <v>07</v>
          </cell>
          <cell r="J1639" t="str">
            <v>I</v>
          </cell>
          <cell r="K1639">
            <v>110</v>
          </cell>
          <cell r="L1639">
            <v>330</v>
          </cell>
        </row>
        <row r="1640">
          <cell r="A1640">
            <v>4723</v>
          </cell>
          <cell r="B1640">
            <v>36736</v>
          </cell>
          <cell r="C1640" t="str">
            <v>9101-266</v>
          </cell>
          <cell r="E1640" t="str">
            <v>J03</v>
          </cell>
          <cell r="G1640">
            <v>3</v>
          </cell>
          <cell r="H1640">
            <v>15</v>
          </cell>
          <cell r="I1640" t="str">
            <v>07</v>
          </cell>
          <cell r="J1640" t="str">
            <v>I</v>
          </cell>
          <cell r="K1640">
            <v>110</v>
          </cell>
          <cell r="L1640">
            <v>330</v>
          </cell>
        </row>
        <row r="1641">
          <cell r="A1641">
            <v>2759</v>
          </cell>
          <cell r="B1641">
            <v>36600</v>
          </cell>
          <cell r="C1641" t="str">
            <v>9101-272</v>
          </cell>
          <cell r="E1641" t="str">
            <v>J03</v>
          </cell>
          <cell r="G1641">
            <v>7</v>
          </cell>
          <cell r="H1641">
            <v>15</v>
          </cell>
          <cell r="I1641" t="str">
            <v>07</v>
          </cell>
          <cell r="J1641" t="str">
            <v>I</v>
          </cell>
          <cell r="K1641">
            <v>0</v>
          </cell>
          <cell r="L1641">
            <v>0</v>
          </cell>
        </row>
        <row r="1642">
          <cell r="A1642">
            <v>2759</v>
          </cell>
          <cell r="B1642">
            <v>36600</v>
          </cell>
          <cell r="C1642" t="str">
            <v>9101-273</v>
          </cell>
          <cell r="E1642" t="str">
            <v>J03</v>
          </cell>
          <cell r="G1642">
            <v>7</v>
          </cell>
          <cell r="H1642">
            <v>15</v>
          </cell>
          <cell r="I1642" t="str">
            <v>07</v>
          </cell>
          <cell r="J1642" t="str">
            <v>I</v>
          </cell>
          <cell r="K1642">
            <v>0</v>
          </cell>
          <cell r="L1642">
            <v>0</v>
          </cell>
        </row>
        <row r="1643">
          <cell r="A1643">
            <v>4708</v>
          </cell>
          <cell r="B1643">
            <v>36712</v>
          </cell>
          <cell r="C1643" t="str">
            <v>9101-289A</v>
          </cell>
          <cell r="E1643" t="str">
            <v>J03</v>
          </cell>
          <cell r="G1643">
            <v>2</v>
          </cell>
          <cell r="H1643">
            <v>15</v>
          </cell>
          <cell r="I1643" t="str">
            <v>07</v>
          </cell>
          <cell r="J1643" t="str">
            <v>L</v>
          </cell>
          <cell r="K1643">
            <v>18</v>
          </cell>
          <cell r="L1643">
            <v>36</v>
          </cell>
        </row>
        <row r="1644">
          <cell r="A1644">
            <v>4709</v>
          </cell>
          <cell r="B1644">
            <v>36713</v>
          </cell>
          <cell r="C1644" t="str">
            <v>9101-332B</v>
          </cell>
          <cell r="E1644" t="str">
            <v>J03</v>
          </cell>
          <cell r="G1644">
            <v>1</v>
          </cell>
          <cell r="H1644">
            <v>15</v>
          </cell>
          <cell r="I1644" t="str">
            <v>07</v>
          </cell>
          <cell r="J1644" t="str">
            <v>L</v>
          </cell>
          <cell r="K1644">
            <v>47</v>
          </cell>
          <cell r="L1644">
            <v>47</v>
          </cell>
        </row>
        <row r="1645">
          <cell r="A1645">
            <v>4721</v>
          </cell>
          <cell r="B1645">
            <v>36736</v>
          </cell>
          <cell r="C1645" t="str">
            <v>9101-332B</v>
          </cell>
          <cell r="E1645" t="str">
            <v>J03</v>
          </cell>
          <cell r="G1645">
            <v>1</v>
          </cell>
          <cell r="H1645">
            <v>15</v>
          </cell>
          <cell r="I1645" t="str">
            <v>07</v>
          </cell>
          <cell r="J1645" t="str">
            <v>L</v>
          </cell>
          <cell r="K1645">
            <v>47</v>
          </cell>
          <cell r="L1645">
            <v>47</v>
          </cell>
        </row>
        <row r="1646">
          <cell r="A1646">
            <v>4723</v>
          </cell>
          <cell r="B1646">
            <v>36736</v>
          </cell>
          <cell r="C1646" t="str">
            <v>9101-332H</v>
          </cell>
          <cell r="E1646" t="str">
            <v>J03</v>
          </cell>
          <cell r="G1646">
            <v>2</v>
          </cell>
          <cell r="H1646">
            <v>15</v>
          </cell>
          <cell r="I1646" t="str">
            <v>07</v>
          </cell>
          <cell r="J1646" t="str">
            <v>L</v>
          </cell>
          <cell r="K1646">
            <v>36.26</v>
          </cell>
          <cell r="L1646">
            <v>72.52</v>
          </cell>
        </row>
        <row r="1647">
          <cell r="A1647">
            <v>4732</v>
          </cell>
          <cell r="B1647">
            <v>36742</v>
          </cell>
          <cell r="C1647" t="str">
            <v>9101-370</v>
          </cell>
          <cell r="D1647" t="str">
            <v>LLA SCREW</v>
          </cell>
          <cell r="E1647" t="str">
            <v>J02</v>
          </cell>
          <cell r="G1647">
            <v>3</v>
          </cell>
          <cell r="H1647">
            <v>15</v>
          </cell>
          <cell r="I1647" t="str">
            <v>07</v>
          </cell>
          <cell r="J1647" t="str">
            <v>I</v>
          </cell>
          <cell r="K1647">
            <v>87.98</v>
          </cell>
          <cell r="L1647">
            <v>263.94</v>
          </cell>
        </row>
        <row r="1648">
          <cell r="A1648">
            <v>4741</v>
          </cell>
          <cell r="B1648">
            <v>36756</v>
          </cell>
          <cell r="C1648" t="str">
            <v>9101-370</v>
          </cell>
          <cell r="D1648" t="str">
            <v>SEALING P</v>
          </cell>
          <cell r="E1648" t="str">
            <v>J02</v>
          </cell>
          <cell r="G1648">
            <v>23</v>
          </cell>
          <cell r="H1648">
            <v>15</v>
          </cell>
          <cell r="I1648" t="str">
            <v>07</v>
          </cell>
          <cell r="J1648" t="str">
            <v>I</v>
          </cell>
          <cell r="K1648">
            <v>87.98</v>
          </cell>
          <cell r="L1648">
            <v>2023.5400000000002</v>
          </cell>
        </row>
        <row r="1649">
          <cell r="A1649">
            <v>4708</v>
          </cell>
          <cell r="B1649">
            <v>36712</v>
          </cell>
          <cell r="C1649" t="str">
            <v>9101-370</v>
          </cell>
          <cell r="E1649" t="str">
            <v>J03</v>
          </cell>
          <cell r="G1649">
            <v>4</v>
          </cell>
          <cell r="H1649">
            <v>15</v>
          </cell>
          <cell r="I1649" t="str">
            <v>07</v>
          </cell>
          <cell r="J1649" t="str">
            <v>L</v>
          </cell>
          <cell r="K1649">
            <v>87.98</v>
          </cell>
          <cell r="L1649">
            <v>351.92</v>
          </cell>
        </row>
        <row r="1650">
          <cell r="A1650">
            <v>4708</v>
          </cell>
          <cell r="B1650">
            <v>36712</v>
          </cell>
          <cell r="C1650" t="str">
            <v>9101-370</v>
          </cell>
          <cell r="E1650" t="str">
            <v>J03</v>
          </cell>
          <cell r="G1650">
            <v>4</v>
          </cell>
          <cell r="H1650">
            <v>15</v>
          </cell>
          <cell r="I1650" t="str">
            <v>07</v>
          </cell>
          <cell r="J1650" t="str">
            <v>I</v>
          </cell>
          <cell r="K1650">
            <v>87.98</v>
          </cell>
          <cell r="L1650">
            <v>351.92</v>
          </cell>
        </row>
        <row r="1651">
          <cell r="A1651">
            <v>4708</v>
          </cell>
          <cell r="B1651">
            <v>36712</v>
          </cell>
          <cell r="C1651" t="str">
            <v>9101-370</v>
          </cell>
          <cell r="E1651" t="str">
            <v>J03</v>
          </cell>
          <cell r="G1651">
            <v>2</v>
          </cell>
          <cell r="H1651">
            <v>15</v>
          </cell>
          <cell r="I1651" t="str">
            <v>07</v>
          </cell>
          <cell r="J1651" t="str">
            <v>L</v>
          </cell>
          <cell r="K1651">
            <v>87.98</v>
          </cell>
          <cell r="L1651">
            <v>175.96</v>
          </cell>
        </row>
        <row r="1652">
          <cell r="A1652">
            <v>4708</v>
          </cell>
          <cell r="B1652">
            <v>36712</v>
          </cell>
          <cell r="C1652" t="str">
            <v>9101-370</v>
          </cell>
          <cell r="E1652" t="str">
            <v>J03</v>
          </cell>
          <cell r="G1652">
            <v>2</v>
          </cell>
          <cell r="H1652">
            <v>15</v>
          </cell>
          <cell r="I1652" t="str">
            <v>07</v>
          </cell>
          <cell r="J1652" t="str">
            <v>L</v>
          </cell>
          <cell r="K1652">
            <v>87.98</v>
          </cell>
          <cell r="L1652">
            <v>175.96</v>
          </cell>
        </row>
        <row r="1653">
          <cell r="A1653">
            <v>4721</v>
          </cell>
          <cell r="B1653">
            <v>36736</v>
          </cell>
          <cell r="C1653" t="str">
            <v>9101-370</v>
          </cell>
          <cell r="E1653" t="str">
            <v>J03</v>
          </cell>
          <cell r="G1653">
            <v>3</v>
          </cell>
          <cell r="H1653">
            <v>15</v>
          </cell>
          <cell r="I1653" t="str">
            <v>07</v>
          </cell>
          <cell r="J1653" t="str">
            <v>I</v>
          </cell>
          <cell r="K1653">
            <v>87.98</v>
          </cell>
          <cell r="L1653">
            <v>263.94</v>
          </cell>
        </row>
        <row r="1654">
          <cell r="A1654">
            <v>4722</v>
          </cell>
          <cell r="B1654">
            <v>36736</v>
          </cell>
          <cell r="C1654" t="str">
            <v>9101-370</v>
          </cell>
          <cell r="E1654" t="str">
            <v>J03</v>
          </cell>
          <cell r="G1654">
            <v>11</v>
          </cell>
          <cell r="H1654">
            <v>15</v>
          </cell>
          <cell r="I1654" t="str">
            <v>07</v>
          </cell>
          <cell r="J1654" t="str">
            <v>I</v>
          </cell>
          <cell r="K1654">
            <v>87.98</v>
          </cell>
          <cell r="L1654">
            <v>967.78000000000009</v>
          </cell>
        </row>
        <row r="1655">
          <cell r="A1655">
            <v>4722</v>
          </cell>
          <cell r="B1655">
            <v>36736</v>
          </cell>
          <cell r="C1655" t="str">
            <v>9101-370</v>
          </cell>
          <cell r="E1655" t="str">
            <v>J03</v>
          </cell>
          <cell r="G1655">
            <v>15</v>
          </cell>
          <cell r="H1655">
            <v>15</v>
          </cell>
          <cell r="I1655" t="str">
            <v>07</v>
          </cell>
          <cell r="J1655" t="str">
            <v>I</v>
          </cell>
          <cell r="K1655">
            <v>87.98</v>
          </cell>
          <cell r="L1655">
            <v>1319.7</v>
          </cell>
        </row>
        <row r="1656">
          <cell r="A1656">
            <v>4723</v>
          </cell>
          <cell r="B1656">
            <v>36736</v>
          </cell>
          <cell r="C1656" t="str">
            <v>9101-370</v>
          </cell>
          <cell r="E1656" t="str">
            <v>J03</v>
          </cell>
          <cell r="G1656">
            <v>9</v>
          </cell>
          <cell r="H1656">
            <v>15</v>
          </cell>
          <cell r="I1656" t="str">
            <v>07</v>
          </cell>
          <cell r="J1656" t="str">
            <v>I</v>
          </cell>
          <cell r="K1656">
            <v>87.98</v>
          </cell>
          <cell r="L1656">
            <v>791.82</v>
          </cell>
        </row>
        <row r="1657">
          <cell r="A1657">
            <v>4741</v>
          </cell>
          <cell r="B1657">
            <v>36756</v>
          </cell>
          <cell r="C1657" t="str">
            <v>9101-375</v>
          </cell>
          <cell r="D1657" t="str">
            <v>FELT WASH</v>
          </cell>
          <cell r="E1657" t="str">
            <v>J02</v>
          </cell>
          <cell r="G1657">
            <v>56</v>
          </cell>
          <cell r="H1657">
            <v>15</v>
          </cell>
          <cell r="I1657" t="str">
            <v>07</v>
          </cell>
          <cell r="J1657" t="str">
            <v>L</v>
          </cell>
          <cell r="K1657">
            <v>29.39</v>
          </cell>
          <cell r="L1657">
            <v>1645.8400000000001</v>
          </cell>
        </row>
        <row r="1658">
          <cell r="A1658">
            <v>4741</v>
          </cell>
          <cell r="B1658">
            <v>36756</v>
          </cell>
          <cell r="C1658" t="str">
            <v>9101-375</v>
          </cell>
          <cell r="D1658" t="str">
            <v>FELT WASH</v>
          </cell>
          <cell r="E1658" t="str">
            <v>J02</v>
          </cell>
          <cell r="G1658">
            <v>7</v>
          </cell>
          <cell r="H1658">
            <v>15</v>
          </cell>
          <cell r="I1658" t="str">
            <v>07</v>
          </cell>
          <cell r="J1658" t="str">
            <v>L</v>
          </cell>
          <cell r="K1658">
            <v>29.39</v>
          </cell>
          <cell r="L1658">
            <v>205.73000000000002</v>
          </cell>
        </row>
        <row r="1659">
          <cell r="A1659">
            <v>4708</v>
          </cell>
          <cell r="B1659">
            <v>36712</v>
          </cell>
          <cell r="C1659" t="str">
            <v>9101-375</v>
          </cell>
          <cell r="E1659" t="str">
            <v>J03</v>
          </cell>
          <cell r="G1659">
            <v>18</v>
          </cell>
          <cell r="H1659">
            <v>15</v>
          </cell>
          <cell r="I1659" t="str">
            <v>07</v>
          </cell>
          <cell r="J1659" t="str">
            <v>L</v>
          </cell>
          <cell r="K1659">
            <v>29.39</v>
          </cell>
          <cell r="L1659">
            <v>529.02</v>
          </cell>
        </row>
        <row r="1660">
          <cell r="A1660">
            <v>4708</v>
          </cell>
          <cell r="B1660">
            <v>36712</v>
          </cell>
          <cell r="C1660" t="str">
            <v>9101-375</v>
          </cell>
          <cell r="E1660" t="str">
            <v>J03</v>
          </cell>
          <cell r="G1660">
            <v>8</v>
          </cell>
          <cell r="H1660">
            <v>15</v>
          </cell>
          <cell r="I1660" t="str">
            <v>07</v>
          </cell>
          <cell r="J1660" t="str">
            <v>L</v>
          </cell>
          <cell r="K1660">
            <v>29.39</v>
          </cell>
          <cell r="L1660">
            <v>235.12</v>
          </cell>
        </row>
        <row r="1661">
          <cell r="A1661">
            <v>4708</v>
          </cell>
          <cell r="B1661">
            <v>36712</v>
          </cell>
          <cell r="C1661" t="str">
            <v>9101-375</v>
          </cell>
          <cell r="E1661" t="str">
            <v>J03</v>
          </cell>
          <cell r="G1661">
            <v>4</v>
          </cell>
          <cell r="H1661">
            <v>15</v>
          </cell>
          <cell r="I1661" t="str">
            <v>07</v>
          </cell>
          <cell r="J1661" t="str">
            <v>L</v>
          </cell>
          <cell r="K1661">
            <v>29.39</v>
          </cell>
          <cell r="L1661">
            <v>117.56</v>
          </cell>
        </row>
        <row r="1662">
          <cell r="A1662">
            <v>4708</v>
          </cell>
          <cell r="B1662">
            <v>36712</v>
          </cell>
          <cell r="C1662" t="str">
            <v>9101-375</v>
          </cell>
          <cell r="E1662" t="str">
            <v>J03</v>
          </cell>
          <cell r="G1662">
            <v>12</v>
          </cell>
          <cell r="H1662">
            <v>15</v>
          </cell>
          <cell r="I1662" t="str">
            <v>07</v>
          </cell>
          <cell r="J1662" t="str">
            <v>L</v>
          </cell>
          <cell r="K1662">
            <v>29.39</v>
          </cell>
          <cell r="L1662">
            <v>352.68</v>
          </cell>
        </row>
        <row r="1663">
          <cell r="A1663">
            <v>4708</v>
          </cell>
          <cell r="B1663">
            <v>36712</v>
          </cell>
          <cell r="C1663" t="str">
            <v>9101-375</v>
          </cell>
          <cell r="E1663" t="str">
            <v>J03</v>
          </cell>
          <cell r="G1663">
            <v>5</v>
          </cell>
          <cell r="H1663">
            <v>15</v>
          </cell>
          <cell r="I1663" t="str">
            <v>07</v>
          </cell>
          <cell r="J1663" t="str">
            <v>L</v>
          </cell>
          <cell r="K1663">
            <v>29.39</v>
          </cell>
          <cell r="L1663">
            <v>146.94999999999999</v>
          </cell>
        </row>
        <row r="1664">
          <cell r="A1664">
            <v>4708</v>
          </cell>
          <cell r="B1664">
            <v>36712</v>
          </cell>
          <cell r="C1664" t="str">
            <v>9101-375</v>
          </cell>
          <cell r="E1664" t="str">
            <v>J03</v>
          </cell>
          <cell r="G1664">
            <v>21</v>
          </cell>
          <cell r="H1664">
            <v>15</v>
          </cell>
          <cell r="I1664" t="str">
            <v>07</v>
          </cell>
          <cell r="J1664" t="str">
            <v>L</v>
          </cell>
          <cell r="K1664">
            <v>29.39</v>
          </cell>
          <cell r="L1664">
            <v>617.19000000000005</v>
          </cell>
        </row>
        <row r="1665">
          <cell r="A1665">
            <v>4708</v>
          </cell>
          <cell r="B1665">
            <v>36712</v>
          </cell>
          <cell r="C1665" t="str">
            <v>9101-375</v>
          </cell>
          <cell r="E1665" t="str">
            <v>J03</v>
          </cell>
          <cell r="G1665">
            <v>8</v>
          </cell>
          <cell r="H1665">
            <v>15</v>
          </cell>
          <cell r="I1665" t="str">
            <v>07</v>
          </cell>
          <cell r="J1665" t="str">
            <v>L</v>
          </cell>
          <cell r="K1665">
            <v>29.39</v>
          </cell>
          <cell r="L1665">
            <v>235.12</v>
          </cell>
        </row>
        <row r="1666">
          <cell r="A1666">
            <v>4722</v>
          </cell>
          <cell r="B1666">
            <v>36736</v>
          </cell>
          <cell r="C1666" t="str">
            <v>9101-375</v>
          </cell>
          <cell r="E1666" t="str">
            <v>J03</v>
          </cell>
          <cell r="G1666">
            <v>40</v>
          </cell>
          <cell r="H1666">
            <v>15</v>
          </cell>
          <cell r="I1666" t="str">
            <v>07</v>
          </cell>
          <cell r="J1666" t="str">
            <v>L</v>
          </cell>
          <cell r="K1666">
            <v>29.39</v>
          </cell>
          <cell r="L1666">
            <v>1175.5999999999999</v>
          </cell>
        </row>
        <row r="1667">
          <cell r="A1667">
            <v>4722</v>
          </cell>
          <cell r="B1667">
            <v>36736</v>
          </cell>
          <cell r="C1667" t="str">
            <v>9101-375</v>
          </cell>
          <cell r="E1667" t="str">
            <v>J03</v>
          </cell>
          <cell r="G1667">
            <v>29</v>
          </cell>
          <cell r="H1667">
            <v>15</v>
          </cell>
          <cell r="I1667" t="str">
            <v>07</v>
          </cell>
          <cell r="J1667" t="str">
            <v>I</v>
          </cell>
          <cell r="K1667">
            <v>29.39</v>
          </cell>
          <cell r="L1667">
            <v>852.31000000000006</v>
          </cell>
        </row>
        <row r="1668">
          <cell r="A1668">
            <v>4732</v>
          </cell>
          <cell r="B1668">
            <v>36742</v>
          </cell>
          <cell r="C1668" t="str">
            <v>9101-474</v>
          </cell>
          <cell r="D1668" t="str">
            <v>FELT WASH</v>
          </cell>
          <cell r="E1668" t="str">
            <v>J02</v>
          </cell>
          <cell r="G1668">
            <v>3</v>
          </cell>
          <cell r="H1668">
            <v>15</v>
          </cell>
          <cell r="I1668" t="str">
            <v>07</v>
          </cell>
          <cell r="J1668" t="str">
            <v>I</v>
          </cell>
          <cell r="K1668">
            <v>0.92</v>
          </cell>
          <cell r="L1668">
            <v>2.7600000000000002</v>
          </cell>
        </row>
        <row r="1669">
          <cell r="A1669">
            <v>4721</v>
          </cell>
          <cell r="B1669">
            <v>36736</v>
          </cell>
          <cell r="C1669" t="str">
            <v>9101-474</v>
          </cell>
          <cell r="E1669" t="str">
            <v>J03</v>
          </cell>
          <cell r="G1669">
            <v>3</v>
          </cell>
          <cell r="H1669">
            <v>15</v>
          </cell>
          <cell r="I1669" t="str">
            <v>07</v>
          </cell>
          <cell r="J1669" t="str">
            <v>L</v>
          </cell>
          <cell r="K1669">
            <v>0.92</v>
          </cell>
          <cell r="L1669">
            <v>2.7600000000000002</v>
          </cell>
        </row>
        <row r="1670">
          <cell r="A1670">
            <v>4722</v>
          </cell>
          <cell r="B1670">
            <v>36736</v>
          </cell>
          <cell r="C1670" t="str">
            <v>9101-474</v>
          </cell>
          <cell r="E1670" t="str">
            <v>J03</v>
          </cell>
          <cell r="G1670">
            <v>52</v>
          </cell>
          <cell r="H1670">
            <v>15</v>
          </cell>
          <cell r="I1670" t="str">
            <v>07</v>
          </cell>
          <cell r="J1670" t="str">
            <v>L</v>
          </cell>
          <cell r="K1670">
            <v>0.92</v>
          </cell>
          <cell r="L1670">
            <v>47.84</v>
          </cell>
        </row>
        <row r="1671">
          <cell r="A1671">
            <v>4740</v>
          </cell>
          <cell r="B1671">
            <v>36756</v>
          </cell>
          <cell r="C1671" t="str">
            <v>9101-475</v>
          </cell>
          <cell r="D1671" t="str">
            <v>FELT WASH</v>
          </cell>
          <cell r="E1671" t="str">
            <v>J02</v>
          </cell>
          <cell r="G1671">
            <v>5</v>
          </cell>
          <cell r="H1671">
            <v>15</v>
          </cell>
          <cell r="I1671" t="str">
            <v>07</v>
          </cell>
          <cell r="J1671" t="str">
            <v>L</v>
          </cell>
          <cell r="K1671">
            <v>12</v>
          </cell>
          <cell r="L1671">
            <v>60</v>
          </cell>
        </row>
        <row r="1672">
          <cell r="A1672">
            <v>4723</v>
          </cell>
          <cell r="B1672">
            <v>36736</v>
          </cell>
          <cell r="C1672" t="str">
            <v>9101-475</v>
          </cell>
          <cell r="E1672" t="str">
            <v>J03</v>
          </cell>
          <cell r="G1672">
            <v>2</v>
          </cell>
          <cell r="H1672">
            <v>15</v>
          </cell>
          <cell r="I1672" t="str">
            <v>07</v>
          </cell>
          <cell r="J1672" t="str">
            <v>L</v>
          </cell>
          <cell r="K1672">
            <v>12</v>
          </cell>
          <cell r="L1672">
            <v>24</v>
          </cell>
        </row>
        <row r="1673">
          <cell r="A1673">
            <v>4732</v>
          </cell>
          <cell r="B1673">
            <v>36742</v>
          </cell>
          <cell r="C1673" t="str">
            <v>9101-505</v>
          </cell>
          <cell r="D1673" t="str">
            <v>FELT WASH</v>
          </cell>
          <cell r="E1673" t="str">
            <v>J02</v>
          </cell>
          <cell r="G1673">
            <v>3</v>
          </cell>
          <cell r="H1673">
            <v>15</v>
          </cell>
          <cell r="I1673" t="str">
            <v>07</v>
          </cell>
          <cell r="J1673" t="str">
            <v>I</v>
          </cell>
          <cell r="K1673">
            <v>9</v>
          </cell>
          <cell r="L1673">
            <v>27</v>
          </cell>
        </row>
        <row r="1674">
          <cell r="A1674">
            <v>4741</v>
          </cell>
          <cell r="B1674">
            <v>36756</v>
          </cell>
          <cell r="C1674" t="str">
            <v>9101-505</v>
          </cell>
          <cell r="D1674" t="str">
            <v>FELT WASH</v>
          </cell>
          <cell r="E1674" t="str">
            <v>J02</v>
          </cell>
          <cell r="G1674">
            <v>23</v>
          </cell>
          <cell r="H1674">
            <v>15</v>
          </cell>
          <cell r="I1674" t="str">
            <v>07</v>
          </cell>
          <cell r="J1674" t="str">
            <v>I</v>
          </cell>
          <cell r="K1674">
            <v>9</v>
          </cell>
          <cell r="L1674">
            <v>207</v>
          </cell>
        </row>
        <row r="1675">
          <cell r="A1675">
            <v>4722</v>
          </cell>
          <cell r="B1675">
            <v>36736</v>
          </cell>
          <cell r="C1675" t="str">
            <v>9101-505</v>
          </cell>
          <cell r="E1675" t="str">
            <v>J03</v>
          </cell>
          <cell r="G1675">
            <v>12</v>
          </cell>
          <cell r="H1675">
            <v>15</v>
          </cell>
          <cell r="I1675" t="str">
            <v>07</v>
          </cell>
          <cell r="J1675" t="str">
            <v>I</v>
          </cell>
          <cell r="K1675">
            <v>9</v>
          </cell>
          <cell r="L1675">
            <v>108</v>
          </cell>
        </row>
        <row r="1676">
          <cell r="A1676">
            <v>4722</v>
          </cell>
          <cell r="B1676">
            <v>36736</v>
          </cell>
          <cell r="C1676" t="str">
            <v>9101-505</v>
          </cell>
          <cell r="E1676" t="str">
            <v>J03</v>
          </cell>
          <cell r="G1676">
            <v>52</v>
          </cell>
          <cell r="H1676">
            <v>15</v>
          </cell>
          <cell r="I1676" t="str">
            <v>07</v>
          </cell>
          <cell r="J1676" t="str">
            <v>I</v>
          </cell>
          <cell r="K1676">
            <v>9</v>
          </cell>
          <cell r="L1676">
            <v>468</v>
          </cell>
        </row>
        <row r="1677">
          <cell r="A1677">
            <v>3332</v>
          </cell>
          <cell r="B1677">
            <v>36690</v>
          </cell>
          <cell r="C1677" t="str">
            <v>9101-528</v>
          </cell>
          <cell r="D1677" t="str">
            <v>S/C BARRE</v>
          </cell>
          <cell r="E1677" t="str">
            <v>F07</v>
          </cell>
          <cell r="G1677">
            <v>21</v>
          </cell>
          <cell r="H1677">
            <v>15</v>
          </cell>
          <cell r="I1677" t="str">
            <v>07</v>
          </cell>
          <cell r="J1677" t="str">
            <v>L</v>
          </cell>
          <cell r="K1677">
            <v>198</v>
          </cell>
          <cell r="L1677">
            <v>4158</v>
          </cell>
        </row>
        <row r="1678">
          <cell r="A1678">
            <v>3332</v>
          </cell>
          <cell r="B1678">
            <v>36690</v>
          </cell>
          <cell r="C1678" t="str">
            <v>9101-528</v>
          </cell>
          <cell r="D1678" t="str">
            <v>S/C BARRE</v>
          </cell>
          <cell r="E1678" t="str">
            <v>F07</v>
          </cell>
          <cell r="G1678">
            <v>1</v>
          </cell>
          <cell r="H1678">
            <v>15</v>
          </cell>
          <cell r="I1678" t="str">
            <v>07</v>
          </cell>
          <cell r="J1678" t="str">
            <v>L</v>
          </cell>
          <cell r="K1678">
            <v>198</v>
          </cell>
          <cell r="L1678">
            <v>198</v>
          </cell>
        </row>
        <row r="1679">
          <cell r="A1679">
            <v>3333</v>
          </cell>
          <cell r="B1679">
            <v>36690</v>
          </cell>
          <cell r="C1679" t="str">
            <v>9101-528</v>
          </cell>
          <cell r="D1679" t="str">
            <v>S/C BARRE</v>
          </cell>
          <cell r="E1679" t="str">
            <v>F07</v>
          </cell>
          <cell r="G1679">
            <v>1</v>
          </cell>
          <cell r="H1679">
            <v>15</v>
          </cell>
          <cell r="I1679" t="str">
            <v>07</v>
          </cell>
          <cell r="J1679" t="str">
            <v>L</v>
          </cell>
          <cell r="K1679">
            <v>198</v>
          </cell>
          <cell r="L1679">
            <v>198</v>
          </cell>
        </row>
        <row r="1680">
          <cell r="A1680">
            <v>3349</v>
          </cell>
          <cell r="B1680">
            <v>36710</v>
          </cell>
          <cell r="C1680" t="str">
            <v>9101-528</v>
          </cell>
          <cell r="D1680" t="str">
            <v>S/C BARRE</v>
          </cell>
          <cell r="E1680" t="str">
            <v>F04</v>
          </cell>
          <cell r="G1680">
            <v>6</v>
          </cell>
          <cell r="H1680">
            <v>15</v>
          </cell>
          <cell r="I1680" t="str">
            <v>07</v>
          </cell>
          <cell r="J1680" t="str">
            <v>L</v>
          </cell>
          <cell r="K1680">
            <v>198</v>
          </cell>
          <cell r="L1680">
            <v>1188</v>
          </cell>
        </row>
        <row r="1681">
          <cell r="A1681">
            <v>3354</v>
          </cell>
          <cell r="B1681">
            <v>36721</v>
          </cell>
          <cell r="C1681" t="str">
            <v>9101-528</v>
          </cell>
          <cell r="D1681" t="str">
            <v>S/C BARRE</v>
          </cell>
          <cell r="E1681" t="str">
            <v>F04</v>
          </cell>
          <cell r="G1681">
            <v>42</v>
          </cell>
          <cell r="H1681">
            <v>15</v>
          </cell>
          <cell r="I1681" t="str">
            <v>07</v>
          </cell>
          <cell r="J1681" t="str">
            <v>L</v>
          </cell>
          <cell r="K1681">
            <v>198</v>
          </cell>
          <cell r="L1681">
            <v>8316</v>
          </cell>
        </row>
        <row r="1682">
          <cell r="A1682">
            <v>3355</v>
          </cell>
          <cell r="B1682">
            <v>36721</v>
          </cell>
          <cell r="C1682" t="str">
            <v>9101-528</v>
          </cell>
          <cell r="D1682" t="str">
            <v>S/C BARRE</v>
          </cell>
          <cell r="E1682" t="str">
            <v>F04</v>
          </cell>
          <cell r="G1682">
            <v>18</v>
          </cell>
          <cell r="H1682">
            <v>15</v>
          </cell>
          <cell r="I1682" t="str">
            <v>07</v>
          </cell>
          <cell r="J1682" t="str">
            <v>L</v>
          </cell>
          <cell r="K1682">
            <v>198</v>
          </cell>
          <cell r="L1682">
            <v>3564</v>
          </cell>
        </row>
        <row r="1683">
          <cell r="A1683">
            <v>3359</v>
          </cell>
          <cell r="B1683">
            <v>36736</v>
          </cell>
          <cell r="C1683" t="str">
            <v>9101-528</v>
          </cell>
          <cell r="D1683" t="str">
            <v>S/C BARRE</v>
          </cell>
          <cell r="E1683" t="str">
            <v>F04</v>
          </cell>
          <cell r="G1683">
            <v>335</v>
          </cell>
          <cell r="H1683">
            <v>15</v>
          </cell>
          <cell r="I1683" t="str">
            <v>07</v>
          </cell>
          <cell r="J1683" t="str">
            <v>L</v>
          </cell>
          <cell r="K1683">
            <v>198</v>
          </cell>
          <cell r="L1683">
            <v>66330</v>
          </cell>
        </row>
        <row r="1684">
          <cell r="A1684">
            <v>3360</v>
          </cell>
          <cell r="B1684">
            <v>36736</v>
          </cell>
          <cell r="C1684" t="str">
            <v>9101-528</v>
          </cell>
          <cell r="D1684" t="str">
            <v>S/C BARRE</v>
          </cell>
          <cell r="E1684" t="str">
            <v>F04</v>
          </cell>
          <cell r="G1684">
            <v>13</v>
          </cell>
          <cell r="H1684">
            <v>15</v>
          </cell>
          <cell r="I1684" t="str">
            <v>07</v>
          </cell>
          <cell r="J1684" t="str">
            <v>L</v>
          </cell>
          <cell r="K1684">
            <v>198</v>
          </cell>
          <cell r="L1684">
            <v>2574</v>
          </cell>
        </row>
        <row r="1685">
          <cell r="A1685">
            <v>3361</v>
          </cell>
          <cell r="B1685">
            <v>36736</v>
          </cell>
          <cell r="C1685" t="str">
            <v>9101-528</v>
          </cell>
          <cell r="D1685" t="str">
            <v>S/C BARRE</v>
          </cell>
          <cell r="E1685" t="str">
            <v>F04</v>
          </cell>
          <cell r="G1685">
            <v>15</v>
          </cell>
          <cell r="H1685">
            <v>15</v>
          </cell>
          <cell r="I1685" t="str">
            <v>07</v>
          </cell>
          <cell r="J1685" t="str">
            <v>L</v>
          </cell>
          <cell r="K1685">
            <v>198</v>
          </cell>
          <cell r="L1685">
            <v>2970</v>
          </cell>
        </row>
        <row r="1686">
          <cell r="A1686">
            <v>3362</v>
          </cell>
          <cell r="B1686">
            <v>36736</v>
          </cell>
          <cell r="C1686" t="str">
            <v>9101-528</v>
          </cell>
          <cell r="D1686" t="str">
            <v>S/C BARRE</v>
          </cell>
          <cell r="E1686" t="str">
            <v>F04</v>
          </cell>
          <cell r="G1686">
            <v>325</v>
          </cell>
          <cell r="H1686">
            <v>15</v>
          </cell>
          <cell r="I1686" t="str">
            <v>07</v>
          </cell>
          <cell r="J1686" t="str">
            <v>L</v>
          </cell>
          <cell r="K1686">
            <v>198</v>
          </cell>
          <cell r="L1686">
            <v>64350</v>
          </cell>
        </row>
        <row r="1687">
          <cell r="A1687">
            <v>4733</v>
          </cell>
          <cell r="B1687">
            <v>36742</v>
          </cell>
          <cell r="C1687" t="str">
            <v>9101-531</v>
          </cell>
          <cell r="D1687" t="str">
            <v>FELT WASH</v>
          </cell>
          <cell r="E1687" t="str">
            <v>J02</v>
          </cell>
          <cell r="G1687">
            <v>2</v>
          </cell>
          <cell r="H1687">
            <v>15</v>
          </cell>
          <cell r="I1687" t="str">
            <v>07</v>
          </cell>
          <cell r="J1687" t="str">
            <v>L</v>
          </cell>
          <cell r="K1687">
            <v>15.75</v>
          </cell>
          <cell r="L1687">
            <v>31.5</v>
          </cell>
        </row>
        <row r="1688">
          <cell r="A1688">
            <v>4741</v>
          </cell>
          <cell r="B1688">
            <v>36756</v>
          </cell>
          <cell r="C1688" t="str">
            <v>9101-531</v>
          </cell>
          <cell r="D1688" t="str">
            <v>SEALING S</v>
          </cell>
          <cell r="E1688" t="str">
            <v>J02</v>
          </cell>
          <cell r="G1688">
            <v>1</v>
          </cell>
          <cell r="H1688">
            <v>15</v>
          </cell>
          <cell r="I1688" t="str">
            <v>07</v>
          </cell>
          <cell r="J1688" t="str">
            <v>L</v>
          </cell>
          <cell r="K1688">
            <v>15.75</v>
          </cell>
          <cell r="L1688">
            <v>15.75</v>
          </cell>
        </row>
        <row r="1689">
          <cell r="A1689">
            <v>2759</v>
          </cell>
          <cell r="B1689">
            <v>36600</v>
          </cell>
          <cell r="C1689" t="str">
            <v>9101-531</v>
          </cell>
          <cell r="E1689" t="str">
            <v>J03</v>
          </cell>
          <cell r="G1689">
            <v>1</v>
          </cell>
          <cell r="H1689">
            <v>15</v>
          </cell>
          <cell r="I1689" t="str">
            <v>07</v>
          </cell>
          <cell r="J1689" t="str">
            <v>I</v>
          </cell>
          <cell r="K1689">
            <v>15.75</v>
          </cell>
          <cell r="L1689">
            <v>15.75</v>
          </cell>
        </row>
        <row r="1690">
          <cell r="A1690">
            <v>4708</v>
          </cell>
          <cell r="B1690">
            <v>36712</v>
          </cell>
          <cell r="C1690" t="str">
            <v>9101-531</v>
          </cell>
          <cell r="E1690" t="str">
            <v>J03</v>
          </cell>
          <cell r="G1690">
            <v>4</v>
          </cell>
          <cell r="H1690">
            <v>15</v>
          </cell>
          <cell r="I1690" t="str">
            <v>07</v>
          </cell>
          <cell r="J1690" t="str">
            <v>L</v>
          </cell>
          <cell r="K1690">
            <v>15.75</v>
          </cell>
          <cell r="L1690">
            <v>63</v>
          </cell>
        </row>
        <row r="1691">
          <cell r="A1691">
            <v>4708</v>
          </cell>
          <cell r="B1691">
            <v>36712</v>
          </cell>
          <cell r="C1691" t="str">
            <v>9101-531</v>
          </cell>
          <cell r="E1691" t="str">
            <v>J03</v>
          </cell>
          <cell r="G1691">
            <v>1</v>
          </cell>
          <cell r="H1691">
            <v>15</v>
          </cell>
          <cell r="I1691" t="str">
            <v>07</v>
          </cell>
          <cell r="J1691" t="str">
            <v>L</v>
          </cell>
          <cell r="K1691">
            <v>15.75</v>
          </cell>
          <cell r="L1691">
            <v>15.75</v>
          </cell>
        </row>
        <row r="1692">
          <cell r="A1692">
            <v>4708</v>
          </cell>
          <cell r="B1692">
            <v>36712</v>
          </cell>
          <cell r="C1692" t="str">
            <v>9101-531</v>
          </cell>
          <cell r="E1692" t="str">
            <v>J03</v>
          </cell>
          <cell r="G1692">
            <v>1</v>
          </cell>
          <cell r="H1692">
            <v>15</v>
          </cell>
          <cell r="I1692" t="str">
            <v>07</v>
          </cell>
          <cell r="J1692" t="str">
            <v>L</v>
          </cell>
          <cell r="K1692">
            <v>15.75</v>
          </cell>
          <cell r="L1692">
            <v>15.75</v>
          </cell>
        </row>
        <row r="1693">
          <cell r="A1693">
            <v>4708</v>
          </cell>
          <cell r="B1693">
            <v>36712</v>
          </cell>
          <cell r="C1693" t="str">
            <v>9101-531</v>
          </cell>
          <cell r="E1693" t="str">
            <v>J03</v>
          </cell>
          <cell r="G1693">
            <v>7</v>
          </cell>
          <cell r="H1693">
            <v>15</v>
          </cell>
          <cell r="I1693" t="str">
            <v>07</v>
          </cell>
          <cell r="J1693" t="str">
            <v>L</v>
          </cell>
          <cell r="K1693">
            <v>15.75</v>
          </cell>
          <cell r="L1693">
            <v>110.25</v>
          </cell>
        </row>
        <row r="1694">
          <cell r="A1694">
            <v>4708</v>
          </cell>
          <cell r="B1694">
            <v>36712</v>
          </cell>
          <cell r="C1694" t="str">
            <v>9101-531</v>
          </cell>
          <cell r="E1694" t="str">
            <v>J03</v>
          </cell>
          <cell r="G1694">
            <v>2</v>
          </cell>
          <cell r="H1694">
            <v>15</v>
          </cell>
          <cell r="I1694" t="str">
            <v>07</v>
          </cell>
          <cell r="J1694" t="str">
            <v>L</v>
          </cell>
          <cell r="K1694">
            <v>15.75</v>
          </cell>
          <cell r="L1694">
            <v>31.5</v>
          </cell>
        </row>
        <row r="1695">
          <cell r="A1695">
            <v>4741</v>
          </cell>
          <cell r="B1695">
            <v>36756</v>
          </cell>
          <cell r="C1695" t="str">
            <v>9101-552</v>
          </cell>
          <cell r="D1695" t="str">
            <v>SEALING S</v>
          </cell>
          <cell r="E1695" t="str">
            <v>J02</v>
          </cell>
          <cell r="G1695">
            <v>11</v>
          </cell>
          <cell r="H1695">
            <v>15</v>
          </cell>
          <cell r="I1695" t="str">
            <v>07</v>
          </cell>
          <cell r="J1695" t="str">
            <v>L</v>
          </cell>
          <cell r="K1695">
            <v>15.37</v>
          </cell>
          <cell r="L1695">
            <v>169.07</v>
          </cell>
        </row>
        <row r="1696">
          <cell r="A1696">
            <v>2759</v>
          </cell>
          <cell r="B1696">
            <v>36600</v>
          </cell>
          <cell r="C1696" t="str">
            <v>9101-552</v>
          </cell>
          <cell r="E1696" t="str">
            <v>J03</v>
          </cell>
          <cell r="G1696">
            <v>1</v>
          </cell>
          <cell r="H1696">
            <v>15</v>
          </cell>
          <cell r="I1696" t="str">
            <v>07</v>
          </cell>
          <cell r="J1696" t="str">
            <v>L</v>
          </cell>
          <cell r="K1696">
            <v>15.37</v>
          </cell>
          <cell r="L1696">
            <v>15.37</v>
          </cell>
        </row>
        <row r="1697">
          <cell r="A1697">
            <v>4708</v>
          </cell>
          <cell r="B1697">
            <v>36712</v>
          </cell>
          <cell r="C1697" t="str">
            <v>9101-552</v>
          </cell>
          <cell r="E1697" t="str">
            <v>J03</v>
          </cell>
          <cell r="G1697">
            <v>6</v>
          </cell>
          <cell r="H1697">
            <v>15</v>
          </cell>
          <cell r="I1697" t="str">
            <v>07</v>
          </cell>
          <cell r="J1697" t="str">
            <v>L</v>
          </cell>
          <cell r="K1697">
            <v>15.37</v>
          </cell>
          <cell r="L1697">
            <v>92.22</v>
          </cell>
        </row>
        <row r="1698">
          <cell r="A1698">
            <v>4708</v>
          </cell>
          <cell r="B1698">
            <v>36712</v>
          </cell>
          <cell r="C1698" t="str">
            <v>9101-552</v>
          </cell>
          <cell r="E1698" t="str">
            <v>J03</v>
          </cell>
          <cell r="G1698">
            <v>28</v>
          </cell>
          <cell r="H1698">
            <v>15</v>
          </cell>
          <cell r="I1698" t="str">
            <v>07</v>
          </cell>
          <cell r="J1698" t="str">
            <v>L</v>
          </cell>
          <cell r="K1698">
            <v>15.37</v>
          </cell>
          <cell r="L1698">
            <v>430.35999999999996</v>
          </cell>
        </row>
        <row r="1699">
          <cell r="A1699">
            <v>4708</v>
          </cell>
          <cell r="B1699">
            <v>36712</v>
          </cell>
          <cell r="C1699" t="str">
            <v>9101-552</v>
          </cell>
          <cell r="E1699" t="str">
            <v>J03</v>
          </cell>
          <cell r="G1699">
            <v>16</v>
          </cell>
          <cell r="H1699">
            <v>15</v>
          </cell>
          <cell r="I1699" t="str">
            <v>07</v>
          </cell>
          <cell r="J1699" t="str">
            <v>L</v>
          </cell>
          <cell r="K1699">
            <v>15.37</v>
          </cell>
          <cell r="L1699">
            <v>245.92</v>
          </cell>
        </row>
        <row r="1700">
          <cell r="A1700">
            <v>4708</v>
          </cell>
          <cell r="B1700">
            <v>36712</v>
          </cell>
          <cell r="C1700" t="str">
            <v>9101-552</v>
          </cell>
          <cell r="E1700" t="str">
            <v>J03</v>
          </cell>
          <cell r="G1700">
            <v>11</v>
          </cell>
          <cell r="H1700">
            <v>15</v>
          </cell>
          <cell r="I1700" t="str">
            <v>07</v>
          </cell>
          <cell r="J1700" t="str">
            <v>L</v>
          </cell>
          <cell r="K1700">
            <v>15.37</v>
          </cell>
          <cell r="L1700">
            <v>169.07</v>
          </cell>
        </row>
        <row r="1701">
          <cell r="A1701">
            <v>4708</v>
          </cell>
          <cell r="B1701">
            <v>36712</v>
          </cell>
          <cell r="C1701" t="str">
            <v>9101-552</v>
          </cell>
          <cell r="E1701" t="str">
            <v>J03</v>
          </cell>
          <cell r="G1701">
            <v>6</v>
          </cell>
          <cell r="H1701">
            <v>15</v>
          </cell>
          <cell r="I1701" t="str">
            <v>07</v>
          </cell>
          <cell r="J1701" t="str">
            <v>L</v>
          </cell>
          <cell r="K1701">
            <v>15.37</v>
          </cell>
          <cell r="L1701">
            <v>92.22</v>
          </cell>
        </row>
        <row r="1702">
          <cell r="A1702">
            <v>4708</v>
          </cell>
          <cell r="B1702">
            <v>36712</v>
          </cell>
          <cell r="C1702" t="str">
            <v>9101-552</v>
          </cell>
          <cell r="E1702" t="str">
            <v>J03</v>
          </cell>
          <cell r="G1702">
            <v>11</v>
          </cell>
          <cell r="H1702">
            <v>15</v>
          </cell>
          <cell r="I1702" t="str">
            <v>07</v>
          </cell>
          <cell r="J1702" t="str">
            <v>L</v>
          </cell>
          <cell r="K1702">
            <v>15.37</v>
          </cell>
          <cell r="L1702">
            <v>169.07</v>
          </cell>
        </row>
        <row r="1703">
          <cell r="A1703">
            <v>4722</v>
          </cell>
          <cell r="B1703">
            <v>36736</v>
          </cell>
          <cell r="C1703" t="str">
            <v>9101-552</v>
          </cell>
          <cell r="E1703" t="str">
            <v>J03</v>
          </cell>
          <cell r="G1703">
            <v>6</v>
          </cell>
          <cell r="H1703">
            <v>15</v>
          </cell>
          <cell r="I1703" t="str">
            <v>07</v>
          </cell>
          <cell r="J1703" t="str">
            <v>L</v>
          </cell>
          <cell r="K1703">
            <v>15.37</v>
          </cell>
          <cell r="L1703">
            <v>92.22</v>
          </cell>
        </row>
        <row r="1704">
          <cell r="A1704">
            <v>2759</v>
          </cell>
          <cell r="B1704">
            <v>36600</v>
          </cell>
          <cell r="C1704" t="str">
            <v>9101-553G</v>
          </cell>
          <cell r="E1704" t="str">
            <v>J03</v>
          </cell>
          <cell r="G1704">
            <v>1</v>
          </cell>
          <cell r="H1704">
            <v>15</v>
          </cell>
          <cell r="I1704" t="str">
            <v>07</v>
          </cell>
          <cell r="J1704" t="str">
            <v>L</v>
          </cell>
          <cell r="K1704">
            <v>15.96</v>
          </cell>
          <cell r="L1704">
            <v>15.96</v>
          </cell>
        </row>
        <row r="1705">
          <cell r="A1705">
            <v>4708</v>
          </cell>
          <cell r="B1705">
            <v>36712</v>
          </cell>
          <cell r="C1705" t="str">
            <v>9101-553G</v>
          </cell>
          <cell r="E1705" t="str">
            <v>J03</v>
          </cell>
          <cell r="G1705">
            <v>3</v>
          </cell>
          <cell r="H1705">
            <v>15</v>
          </cell>
          <cell r="I1705" t="str">
            <v>07</v>
          </cell>
          <cell r="J1705" t="str">
            <v>L</v>
          </cell>
          <cell r="K1705">
            <v>15.96</v>
          </cell>
          <cell r="L1705">
            <v>47.88</v>
          </cell>
        </row>
        <row r="1706">
          <cell r="A1706">
            <v>4708</v>
          </cell>
          <cell r="B1706">
            <v>36712</v>
          </cell>
          <cell r="C1706" t="str">
            <v>9101-553G</v>
          </cell>
          <cell r="E1706" t="str">
            <v>J03</v>
          </cell>
          <cell r="G1706">
            <v>5</v>
          </cell>
          <cell r="H1706">
            <v>15</v>
          </cell>
          <cell r="I1706" t="str">
            <v>07</v>
          </cell>
          <cell r="J1706" t="str">
            <v>L</v>
          </cell>
          <cell r="K1706">
            <v>15.96</v>
          </cell>
          <cell r="L1706">
            <v>79.800000000000011</v>
          </cell>
        </row>
        <row r="1707">
          <cell r="A1707">
            <v>4708</v>
          </cell>
          <cell r="B1707">
            <v>36712</v>
          </cell>
          <cell r="C1707" t="str">
            <v>9101-553G</v>
          </cell>
          <cell r="E1707" t="str">
            <v>J03</v>
          </cell>
          <cell r="G1707">
            <v>8</v>
          </cell>
          <cell r="H1707">
            <v>15</v>
          </cell>
          <cell r="I1707" t="str">
            <v>07</v>
          </cell>
          <cell r="J1707" t="str">
            <v>L</v>
          </cell>
          <cell r="K1707">
            <v>15.96</v>
          </cell>
          <cell r="L1707">
            <v>127.68</v>
          </cell>
        </row>
        <row r="1708">
          <cell r="A1708">
            <v>4708</v>
          </cell>
          <cell r="B1708">
            <v>36712</v>
          </cell>
          <cell r="C1708" t="str">
            <v>9101-553G</v>
          </cell>
          <cell r="E1708" t="str">
            <v>J03</v>
          </cell>
          <cell r="G1708">
            <v>4</v>
          </cell>
          <cell r="H1708">
            <v>15</v>
          </cell>
          <cell r="I1708" t="str">
            <v>07</v>
          </cell>
          <cell r="J1708" t="str">
            <v>L</v>
          </cell>
          <cell r="K1708">
            <v>15.96</v>
          </cell>
          <cell r="L1708">
            <v>63.84</v>
          </cell>
        </row>
        <row r="1709">
          <cell r="A1709">
            <v>4722</v>
          </cell>
          <cell r="B1709">
            <v>36736</v>
          </cell>
          <cell r="C1709" t="str">
            <v>9101-553G</v>
          </cell>
          <cell r="E1709" t="str">
            <v>J03</v>
          </cell>
          <cell r="G1709">
            <v>10</v>
          </cell>
          <cell r="H1709">
            <v>15</v>
          </cell>
          <cell r="I1709" t="str">
            <v>07</v>
          </cell>
          <cell r="J1709" t="str">
            <v>L</v>
          </cell>
          <cell r="K1709">
            <v>15.96</v>
          </cell>
          <cell r="L1709">
            <v>159.60000000000002</v>
          </cell>
        </row>
        <row r="1710">
          <cell r="A1710">
            <v>3362</v>
          </cell>
          <cell r="B1710">
            <v>36736</v>
          </cell>
          <cell r="C1710" t="str">
            <v>9101-649</v>
          </cell>
          <cell r="D1710" t="str">
            <v>BARREL</v>
          </cell>
          <cell r="E1710" t="str">
            <v>F04</v>
          </cell>
          <cell r="G1710">
            <v>8</v>
          </cell>
          <cell r="H1710">
            <v>15</v>
          </cell>
          <cell r="I1710" t="str">
            <v>07</v>
          </cell>
          <cell r="J1710" t="str">
            <v>L</v>
          </cell>
          <cell r="K1710">
            <v>198</v>
          </cell>
          <cell r="L1710">
            <v>1584</v>
          </cell>
        </row>
        <row r="1711">
          <cell r="A1711">
            <v>4732</v>
          </cell>
          <cell r="B1711">
            <v>36742</v>
          </cell>
          <cell r="C1711" t="str">
            <v>9101-685A</v>
          </cell>
          <cell r="D1711" t="str">
            <v>SEALING S</v>
          </cell>
          <cell r="E1711" t="str">
            <v>J02</v>
          </cell>
          <cell r="G1711">
            <v>3</v>
          </cell>
          <cell r="H1711">
            <v>15</v>
          </cell>
          <cell r="I1711" t="str">
            <v>07</v>
          </cell>
          <cell r="J1711" t="str">
            <v>L</v>
          </cell>
          <cell r="K1711">
            <v>0</v>
          </cell>
          <cell r="L1711">
            <v>0</v>
          </cell>
        </row>
        <row r="1712">
          <cell r="A1712">
            <v>4726</v>
          </cell>
          <cell r="B1712">
            <v>36736</v>
          </cell>
          <cell r="C1712" t="str">
            <v>9102-017</v>
          </cell>
          <cell r="E1712" t="str">
            <v>J03</v>
          </cell>
          <cell r="G1712">
            <v>1</v>
          </cell>
          <cell r="H1712">
            <v>15</v>
          </cell>
          <cell r="I1712" t="str">
            <v>07</v>
          </cell>
          <cell r="J1712" t="str">
            <v>I</v>
          </cell>
          <cell r="K1712">
            <v>10.51</v>
          </cell>
          <cell r="L1712">
            <v>10.51</v>
          </cell>
        </row>
        <row r="1713">
          <cell r="A1713">
            <v>4732</v>
          </cell>
          <cell r="B1713">
            <v>36742</v>
          </cell>
          <cell r="C1713" t="str">
            <v>9102-029A</v>
          </cell>
          <cell r="D1713" t="str">
            <v>SEALING S</v>
          </cell>
          <cell r="E1713" t="str">
            <v>J02</v>
          </cell>
          <cell r="G1713">
            <v>3</v>
          </cell>
          <cell r="H1713">
            <v>15</v>
          </cell>
          <cell r="I1713" t="str">
            <v>07</v>
          </cell>
          <cell r="J1713" t="str">
            <v>I</v>
          </cell>
          <cell r="K1713">
            <v>10</v>
          </cell>
          <cell r="L1713">
            <v>30</v>
          </cell>
        </row>
        <row r="1714">
          <cell r="A1714">
            <v>4722</v>
          </cell>
          <cell r="B1714">
            <v>36736</v>
          </cell>
          <cell r="C1714" t="str">
            <v>9102-713</v>
          </cell>
          <cell r="E1714" t="str">
            <v>J03</v>
          </cell>
          <cell r="G1714">
            <v>2</v>
          </cell>
          <cell r="H1714">
            <v>15</v>
          </cell>
          <cell r="I1714" t="str">
            <v>07</v>
          </cell>
          <cell r="J1714" t="str">
            <v>I</v>
          </cell>
          <cell r="K1714">
            <v>1.1599999999999999</v>
          </cell>
          <cell r="L1714">
            <v>2.3199999999999998</v>
          </cell>
        </row>
        <row r="1715">
          <cell r="A1715">
            <v>4733</v>
          </cell>
          <cell r="B1715">
            <v>36742</v>
          </cell>
          <cell r="C1715" t="str">
            <v>9102-726A</v>
          </cell>
          <cell r="D1715" t="str">
            <v>SEALING S</v>
          </cell>
          <cell r="E1715" t="str">
            <v>J02</v>
          </cell>
          <cell r="G1715">
            <v>2</v>
          </cell>
          <cell r="H1715">
            <v>15</v>
          </cell>
          <cell r="I1715" t="str">
            <v>07</v>
          </cell>
          <cell r="J1715" t="str">
            <v>I</v>
          </cell>
          <cell r="K1715">
            <v>9.5399999999999991</v>
          </cell>
          <cell r="L1715">
            <v>19.079999999999998</v>
          </cell>
        </row>
        <row r="1716">
          <cell r="A1716">
            <v>4741</v>
          </cell>
          <cell r="B1716">
            <v>36756</v>
          </cell>
          <cell r="C1716" t="str">
            <v>9102-726A</v>
          </cell>
          <cell r="D1716" t="str">
            <v>SEALING S</v>
          </cell>
          <cell r="E1716" t="str">
            <v>J02</v>
          </cell>
          <cell r="G1716">
            <v>10</v>
          </cell>
          <cell r="H1716">
            <v>15</v>
          </cell>
          <cell r="I1716" t="str">
            <v>07</v>
          </cell>
          <cell r="J1716" t="str">
            <v>I</v>
          </cell>
          <cell r="K1716">
            <v>9.5399999999999991</v>
          </cell>
          <cell r="L1716">
            <v>95.399999999999991</v>
          </cell>
        </row>
        <row r="1717">
          <cell r="A1717">
            <v>4708</v>
          </cell>
          <cell r="B1717">
            <v>36712</v>
          </cell>
          <cell r="C1717" t="str">
            <v>9102-726A</v>
          </cell>
          <cell r="E1717" t="str">
            <v>J03</v>
          </cell>
          <cell r="G1717">
            <v>4</v>
          </cell>
          <cell r="H1717">
            <v>15</v>
          </cell>
          <cell r="I1717" t="str">
            <v>07</v>
          </cell>
          <cell r="J1717" t="str">
            <v>I</v>
          </cell>
          <cell r="K1717">
            <v>9.5399999999999991</v>
          </cell>
          <cell r="L1717">
            <v>38.159999999999997</v>
          </cell>
        </row>
        <row r="1718">
          <cell r="A1718">
            <v>4741</v>
          </cell>
          <cell r="B1718">
            <v>36756</v>
          </cell>
          <cell r="C1718" t="str">
            <v>9102-733</v>
          </cell>
          <cell r="D1718" t="str">
            <v>SEALING S</v>
          </cell>
          <cell r="E1718" t="str">
            <v>J02</v>
          </cell>
          <cell r="G1718">
            <v>4</v>
          </cell>
          <cell r="H1718">
            <v>15</v>
          </cell>
          <cell r="I1718" t="str">
            <v>07</v>
          </cell>
          <cell r="J1718" t="str">
            <v>L</v>
          </cell>
          <cell r="K1718">
            <v>1.46</v>
          </cell>
          <cell r="L1718">
            <v>5.84</v>
          </cell>
        </row>
        <row r="1719">
          <cell r="A1719">
            <v>4708</v>
          </cell>
          <cell r="B1719">
            <v>36712</v>
          </cell>
          <cell r="C1719" t="str">
            <v>9102-733</v>
          </cell>
          <cell r="E1719" t="str">
            <v>J03</v>
          </cell>
          <cell r="G1719">
            <v>4</v>
          </cell>
          <cell r="H1719">
            <v>15</v>
          </cell>
          <cell r="I1719" t="str">
            <v>07</v>
          </cell>
          <cell r="J1719" t="str">
            <v>L</v>
          </cell>
          <cell r="K1719">
            <v>1.46</v>
          </cell>
          <cell r="L1719">
            <v>5.84</v>
          </cell>
        </row>
        <row r="1720">
          <cell r="A1720">
            <v>4708</v>
          </cell>
          <cell r="B1720">
            <v>36712</v>
          </cell>
          <cell r="C1720" t="str">
            <v>9102-733</v>
          </cell>
          <cell r="E1720" t="str">
            <v>J03</v>
          </cell>
          <cell r="G1720">
            <v>2</v>
          </cell>
          <cell r="H1720">
            <v>15</v>
          </cell>
          <cell r="I1720" t="str">
            <v>07</v>
          </cell>
          <cell r="J1720" t="str">
            <v>L</v>
          </cell>
          <cell r="K1720">
            <v>1.46</v>
          </cell>
          <cell r="L1720">
            <v>2.92</v>
          </cell>
        </row>
        <row r="1721">
          <cell r="A1721">
            <v>4708</v>
          </cell>
          <cell r="B1721">
            <v>36712</v>
          </cell>
          <cell r="C1721" t="str">
            <v>9102-733</v>
          </cell>
          <cell r="E1721" t="str">
            <v>J03</v>
          </cell>
          <cell r="G1721">
            <v>2</v>
          </cell>
          <cell r="H1721">
            <v>15</v>
          </cell>
          <cell r="I1721" t="str">
            <v>07</v>
          </cell>
          <cell r="J1721" t="str">
            <v>L</v>
          </cell>
          <cell r="K1721">
            <v>1.46</v>
          </cell>
          <cell r="L1721">
            <v>2.92</v>
          </cell>
        </row>
        <row r="1722">
          <cell r="A1722">
            <v>4733</v>
          </cell>
          <cell r="B1722">
            <v>36742</v>
          </cell>
          <cell r="C1722" t="str">
            <v>9102-743</v>
          </cell>
          <cell r="D1722" t="str">
            <v>SEALING S</v>
          </cell>
          <cell r="E1722" t="str">
            <v>J02</v>
          </cell>
          <cell r="G1722">
            <v>1</v>
          </cell>
          <cell r="H1722">
            <v>15</v>
          </cell>
          <cell r="I1722" t="str">
            <v>07</v>
          </cell>
          <cell r="J1722" t="str">
            <v>I</v>
          </cell>
          <cell r="K1722">
            <v>391</v>
          </cell>
          <cell r="L1722">
            <v>391</v>
          </cell>
        </row>
        <row r="1723">
          <cell r="A1723">
            <v>4732</v>
          </cell>
          <cell r="B1723">
            <v>36742</v>
          </cell>
          <cell r="C1723" t="str">
            <v>9102-743A</v>
          </cell>
          <cell r="D1723" t="str">
            <v>JIONT FIL</v>
          </cell>
          <cell r="E1723" t="str">
            <v>J02</v>
          </cell>
          <cell r="G1723">
            <v>3</v>
          </cell>
          <cell r="H1723">
            <v>15</v>
          </cell>
          <cell r="I1723" t="str">
            <v>07</v>
          </cell>
          <cell r="J1723" t="str">
            <v>I</v>
          </cell>
          <cell r="K1723">
            <v>0</v>
          </cell>
          <cell r="L1723">
            <v>0</v>
          </cell>
        </row>
        <row r="1724">
          <cell r="A1724">
            <v>4741</v>
          </cell>
          <cell r="B1724">
            <v>36756</v>
          </cell>
          <cell r="C1724" t="str">
            <v>9102-927</v>
          </cell>
          <cell r="D1724" t="str">
            <v>JIONT FIL</v>
          </cell>
          <cell r="E1724" t="str">
            <v>J02</v>
          </cell>
          <cell r="G1724">
            <v>10</v>
          </cell>
          <cell r="H1724">
            <v>15</v>
          </cell>
          <cell r="I1724" t="str">
            <v>07</v>
          </cell>
          <cell r="J1724" t="str">
            <v>L</v>
          </cell>
          <cell r="K1724">
            <v>1.24</v>
          </cell>
          <cell r="L1724">
            <v>12.4</v>
          </cell>
        </row>
        <row r="1725">
          <cell r="A1725">
            <v>4708</v>
          </cell>
          <cell r="B1725">
            <v>36712</v>
          </cell>
          <cell r="C1725" t="str">
            <v>9102-927</v>
          </cell>
          <cell r="E1725" t="str">
            <v>J03</v>
          </cell>
          <cell r="G1725">
            <v>31</v>
          </cell>
          <cell r="H1725">
            <v>15</v>
          </cell>
          <cell r="I1725" t="str">
            <v>07</v>
          </cell>
          <cell r="J1725" t="str">
            <v>L</v>
          </cell>
          <cell r="K1725">
            <v>1.24</v>
          </cell>
          <cell r="L1725">
            <v>38.44</v>
          </cell>
        </row>
        <row r="1726">
          <cell r="A1726">
            <v>4708</v>
          </cell>
          <cell r="B1726">
            <v>36712</v>
          </cell>
          <cell r="C1726" t="str">
            <v>9102-927</v>
          </cell>
          <cell r="E1726" t="str">
            <v>J03</v>
          </cell>
          <cell r="G1726">
            <v>24</v>
          </cell>
          <cell r="H1726">
            <v>15</v>
          </cell>
          <cell r="I1726" t="str">
            <v>07</v>
          </cell>
          <cell r="J1726" t="str">
            <v>L</v>
          </cell>
          <cell r="K1726">
            <v>1.24</v>
          </cell>
          <cell r="L1726">
            <v>29.759999999999998</v>
          </cell>
        </row>
        <row r="1727">
          <cell r="A1727">
            <v>4708</v>
          </cell>
          <cell r="B1727">
            <v>36712</v>
          </cell>
          <cell r="C1727" t="str">
            <v>9102-927</v>
          </cell>
          <cell r="E1727" t="str">
            <v>J03</v>
          </cell>
          <cell r="G1727">
            <v>6</v>
          </cell>
          <cell r="H1727">
            <v>15</v>
          </cell>
          <cell r="I1727" t="str">
            <v>07</v>
          </cell>
          <cell r="J1727" t="str">
            <v>L</v>
          </cell>
          <cell r="K1727">
            <v>1.24</v>
          </cell>
          <cell r="L1727">
            <v>7.4399999999999995</v>
          </cell>
        </row>
        <row r="1728">
          <cell r="A1728">
            <v>4708</v>
          </cell>
          <cell r="B1728">
            <v>36712</v>
          </cell>
          <cell r="C1728" t="str">
            <v>9102-927</v>
          </cell>
          <cell r="E1728" t="str">
            <v>J03</v>
          </cell>
          <cell r="G1728">
            <v>8</v>
          </cell>
          <cell r="H1728">
            <v>15</v>
          </cell>
          <cell r="I1728" t="str">
            <v>07</v>
          </cell>
          <cell r="J1728" t="str">
            <v>L</v>
          </cell>
          <cell r="K1728">
            <v>1.24</v>
          </cell>
          <cell r="L1728">
            <v>9.92</v>
          </cell>
        </row>
        <row r="1729">
          <cell r="A1729">
            <v>4722</v>
          </cell>
          <cell r="B1729">
            <v>36736</v>
          </cell>
          <cell r="C1729" t="str">
            <v>9102-927</v>
          </cell>
          <cell r="E1729" t="str">
            <v>J03</v>
          </cell>
          <cell r="G1729">
            <v>100</v>
          </cell>
          <cell r="H1729">
            <v>15</v>
          </cell>
          <cell r="I1729" t="str">
            <v>07</v>
          </cell>
          <cell r="J1729" t="str">
            <v>L</v>
          </cell>
          <cell r="K1729">
            <v>1.24</v>
          </cell>
          <cell r="L1729">
            <v>124</v>
          </cell>
        </row>
        <row r="1730">
          <cell r="A1730">
            <v>4722</v>
          </cell>
          <cell r="B1730">
            <v>36736</v>
          </cell>
          <cell r="C1730" t="str">
            <v>9102-927</v>
          </cell>
          <cell r="E1730" t="str">
            <v>J03</v>
          </cell>
          <cell r="G1730">
            <v>214</v>
          </cell>
          <cell r="H1730">
            <v>15</v>
          </cell>
          <cell r="I1730" t="str">
            <v>07</v>
          </cell>
          <cell r="J1730" t="str">
            <v>L</v>
          </cell>
          <cell r="K1730">
            <v>1.24</v>
          </cell>
          <cell r="L1730">
            <v>265.36</v>
          </cell>
        </row>
        <row r="1731">
          <cell r="A1731">
            <v>4722</v>
          </cell>
          <cell r="B1731">
            <v>36736</v>
          </cell>
          <cell r="C1731" t="str">
            <v>9102-927</v>
          </cell>
          <cell r="E1731" t="str">
            <v>J03</v>
          </cell>
          <cell r="G1731">
            <v>1</v>
          </cell>
          <cell r="H1731">
            <v>15</v>
          </cell>
          <cell r="I1731" t="str">
            <v>07</v>
          </cell>
          <cell r="J1731" t="str">
            <v>L</v>
          </cell>
          <cell r="K1731">
            <v>1.24</v>
          </cell>
          <cell r="L1731">
            <v>1.24</v>
          </cell>
        </row>
        <row r="1732">
          <cell r="A1732">
            <v>4740</v>
          </cell>
          <cell r="B1732">
            <v>36756</v>
          </cell>
          <cell r="C1732" t="str">
            <v>9102-981</v>
          </cell>
          <cell r="D1732" t="str">
            <v>JIONT FIL</v>
          </cell>
          <cell r="E1732" t="str">
            <v>J02</v>
          </cell>
          <cell r="G1732">
            <v>18</v>
          </cell>
          <cell r="H1732">
            <v>15</v>
          </cell>
          <cell r="I1732" t="str">
            <v>07</v>
          </cell>
          <cell r="J1732" t="str">
            <v>L</v>
          </cell>
          <cell r="K1732">
            <v>3</v>
          </cell>
          <cell r="L1732">
            <v>54</v>
          </cell>
        </row>
        <row r="1733">
          <cell r="A1733">
            <v>4721</v>
          </cell>
          <cell r="B1733">
            <v>36736</v>
          </cell>
          <cell r="C1733" t="str">
            <v>9102-981</v>
          </cell>
          <cell r="E1733" t="str">
            <v>J03</v>
          </cell>
          <cell r="G1733">
            <v>8</v>
          </cell>
          <cell r="H1733">
            <v>15</v>
          </cell>
          <cell r="I1733" t="str">
            <v>07</v>
          </cell>
          <cell r="J1733" t="str">
            <v>L</v>
          </cell>
          <cell r="K1733">
            <v>3</v>
          </cell>
          <cell r="L1733">
            <v>24</v>
          </cell>
        </row>
        <row r="1734">
          <cell r="A1734">
            <v>4740</v>
          </cell>
          <cell r="B1734">
            <v>36756</v>
          </cell>
          <cell r="C1734" t="str">
            <v>9102-983</v>
          </cell>
          <cell r="D1734" t="str">
            <v>JIONT FIL</v>
          </cell>
          <cell r="E1734" t="str">
            <v>J02</v>
          </cell>
          <cell r="G1734">
            <v>35</v>
          </cell>
          <cell r="H1734">
            <v>15</v>
          </cell>
          <cell r="I1734" t="str">
            <v>07</v>
          </cell>
          <cell r="J1734" t="str">
            <v>L</v>
          </cell>
          <cell r="K1734">
            <v>1.95</v>
          </cell>
          <cell r="L1734">
            <v>68.25</v>
          </cell>
        </row>
        <row r="1735">
          <cell r="A1735">
            <v>4741</v>
          </cell>
          <cell r="B1735">
            <v>36756</v>
          </cell>
          <cell r="C1735" t="str">
            <v>9102-983</v>
          </cell>
          <cell r="D1735" t="str">
            <v>JIONT FIL</v>
          </cell>
          <cell r="E1735" t="str">
            <v>J02</v>
          </cell>
          <cell r="G1735">
            <v>12</v>
          </cell>
          <cell r="H1735">
            <v>15</v>
          </cell>
          <cell r="I1735" t="str">
            <v>07</v>
          </cell>
          <cell r="J1735" t="str">
            <v>L</v>
          </cell>
          <cell r="K1735">
            <v>1.95</v>
          </cell>
          <cell r="L1735">
            <v>23.4</v>
          </cell>
        </row>
        <row r="1736">
          <cell r="A1736">
            <v>4708</v>
          </cell>
          <cell r="B1736">
            <v>36712</v>
          </cell>
          <cell r="C1736" t="str">
            <v>9102-983</v>
          </cell>
          <cell r="E1736" t="str">
            <v>J03</v>
          </cell>
          <cell r="G1736">
            <v>18</v>
          </cell>
          <cell r="H1736">
            <v>15</v>
          </cell>
          <cell r="I1736" t="str">
            <v>07</v>
          </cell>
          <cell r="J1736" t="str">
            <v>L</v>
          </cell>
          <cell r="K1736">
            <v>1.95</v>
          </cell>
          <cell r="L1736">
            <v>35.1</v>
          </cell>
        </row>
        <row r="1737">
          <cell r="A1737">
            <v>4708</v>
          </cell>
          <cell r="B1737">
            <v>36712</v>
          </cell>
          <cell r="C1737" t="str">
            <v>9102-983</v>
          </cell>
          <cell r="E1737" t="str">
            <v>J03</v>
          </cell>
          <cell r="G1737">
            <v>38</v>
          </cell>
          <cell r="H1737">
            <v>15</v>
          </cell>
          <cell r="I1737" t="str">
            <v>07</v>
          </cell>
          <cell r="J1737" t="str">
            <v>L</v>
          </cell>
          <cell r="K1737">
            <v>1.95</v>
          </cell>
          <cell r="L1737">
            <v>74.099999999999994</v>
          </cell>
        </row>
        <row r="1738">
          <cell r="A1738">
            <v>4708</v>
          </cell>
          <cell r="B1738">
            <v>36712</v>
          </cell>
          <cell r="C1738" t="str">
            <v>9102-983</v>
          </cell>
          <cell r="E1738" t="str">
            <v>J03</v>
          </cell>
          <cell r="G1738">
            <v>48</v>
          </cell>
          <cell r="H1738">
            <v>15</v>
          </cell>
          <cell r="I1738" t="str">
            <v>07</v>
          </cell>
          <cell r="J1738" t="str">
            <v>L</v>
          </cell>
          <cell r="K1738">
            <v>1.95</v>
          </cell>
          <cell r="L1738">
            <v>93.6</v>
          </cell>
        </row>
        <row r="1739">
          <cell r="A1739">
            <v>4708</v>
          </cell>
          <cell r="B1739">
            <v>36712</v>
          </cell>
          <cell r="C1739" t="str">
            <v>9102-983</v>
          </cell>
          <cell r="E1739" t="str">
            <v>J03</v>
          </cell>
          <cell r="G1739">
            <v>24</v>
          </cell>
          <cell r="H1739">
            <v>15</v>
          </cell>
          <cell r="I1739" t="str">
            <v>07</v>
          </cell>
          <cell r="J1739" t="str">
            <v>L</v>
          </cell>
          <cell r="K1739">
            <v>1.95</v>
          </cell>
          <cell r="L1739">
            <v>46.8</v>
          </cell>
        </row>
        <row r="1740">
          <cell r="A1740">
            <v>4708</v>
          </cell>
          <cell r="B1740">
            <v>36712</v>
          </cell>
          <cell r="C1740" t="str">
            <v>9102-983</v>
          </cell>
          <cell r="E1740" t="str">
            <v>J03</v>
          </cell>
          <cell r="G1740">
            <v>22</v>
          </cell>
          <cell r="H1740">
            <v>15</v>
          </cell>
          <cell r="I1740" t="str">
            <v>07</v>
          </cell>
          <cell r="J1740" t="str">
            <v>L</v>
          </cell>
          <cell r="K1740">
            <v>1.95</v>
          </cell>
          <cell r="L1740">
            <v>42.9</v>
          </cell>
        </row>
        <row r="1741">
          <cell r="A1741">
            <v>4721</v>
          </cell>
          <cell r="B1741">
            <v>36736</v>
          </cell>
          <cell r="C1741" t="str">
            <v>9102-983</v>
          </cell>
          <cell r="E1741" t="str">
            <v>J03</v>
          </cell>
          <cell r="G1741">
            <v>4</v>
          </cell>
          <cell r="H1741">
            <v>15</v>
          </cell>
          <cell r="I1741" t="str">
            <v>07</v>
          </cell>
          <cell r="J1741" t="str">
            <v>L</v>
          </cell>
          <cell r="K1741">
            <v>1.95</v>
          </cell>
          <cell r="L1741">
            <v>7.8</v>
          </cell>
        </row>
        <row r="1742">
          <cell r="A1742">
            <v>4722</v>
          </cell>
          <cell r="B1742">
            <v>36736</v>
          </cell>
          <cell r="C1742" t="str">
            <v>9102-983</v>
          </cell>
          <cell r="E1742" t="str">
            <v>J03</v>
          </cell>
          <cell r="G1742">
            <v>140</v>
          </cell>
          <cell r="H1742">
            <v>15</v>
          </cell>
          <cell r="I1742" t="str">
            <v>07</v>
          </cell>
          <cell r="J1742" t="str">
            <v>L</v>
          </cell>
          <cell r="K1742">
            <v>1.95</v>
          </cell>
          <cell r="L1742">
            <v>273</v>
          </cell>
        </row>
        <row r="1743">
          <cell r="A1743">
            <v>4733</v>
          </cell>
          <cell r="B1743">
            <v>36742</v>
          </cell>
          <cell r="C1743" t="str">
            <v>9102-991</v>
          </cell>
          <cell r="D1743" t="str">
            <v>JIONT FIL</v>
          </cell>
          <cell r="E1743" t="str">
            <v>J02</v>
          </cell>
          <cell r="G1743">
            <v>10</v>
          </cell>
          <cell r="H1743">
            <v>15</v>
          </cell>
          <cell r="I1743" t="str">
            <v>07</v>
          </cell>
          <cell r="J1743" t="str">
            <v>I</v>
          </cell>
          <cell r="K1743">
            <v>38.380000000000003</v>
          </cell>
          <cell r="L1743">
            <v>383.8</v>
          </cell>
        </row>
        <row r="1744">
          <cell r="A1744">
            <v>4708</v>
          </cell>
          <cell r="B1744">
            <v>36712</v>
          </cell>
          <cell r="C1744" t="str">
            <v>9103-006</v>
          </cell>
          <cell r="E1744" t="str">
            <v>J03</v>
          </cell>
          <cell r="G1744">
            <v>13</v>
          </cell>
          <cell r="H1744">
            <v>15</v>
          </cell>
          <cell r="I1744" t="str">
            <v>07</v>
          </cell>
          <cell r="J1744" t="str">
            <v>L</v>
          </cell>
          <cell r="K1744">
            <v>1</v>
          </cell>
          <cell r="L1744">
            <v>13</v>
          </cell>
        </row>
        <row r="1745">
          <cell r="A1745">
            <v>4708</v>
          </cell>
          <cell r="B1745">
            <v>36712</v>
          </cell>
          <cell r="C1745" t="str">
            <v>9103-006</v>
          </cell>
          <cell r="E1745" t="str">
            <v>J03</v>
          </cell>
          <cell r="G1745">
            <v>9</v>
          </cell>
          <cell r="H1745">
            <v>15</v>
          </cell>
          <cell r="I1745" t="str">
            <v>07</v>
          </cell>
          <cell r="J1745" t="str">
            <v>L</v>
          </cell>
          <cell r="K1745">
            <v>1</v>
          </cell>
          <cell r="L1745">
            <v>9</v>
          </cell>
        </row>
        <row r="1746">
          <cell r="A1746">
            <v>4708</v>
          </cell>
          <cell r="B1746">
            <v>36712</v>
          </cell>
          <cell r="C1746" t="str">
            <v>9103-006</v>
          </cell>
          <cell r="E1746" t="str">
            <v>J03</v>
          </cell>
          <cell r="G1746">
            <v>6</v>
          </cell>
          <cell r="H1746">
            <v>15</v>
          </cell>
          <cell r="I1746" t="str">
            <v>07</v>
          </cell>
          <cell r="J1746" t="str">
            <v>L</v>
          </cell>
          <cell r="K1746">
            <v>1</v>
          </cell>
          <cell r="L1746">
            <v>6</v>
          </cell>
        </row>
        <row r="1747">
          <cell r="A1747">
            <v>4708</v>
          </cell>
          <cell r="B1747">
            <v>36712</v>
          </cell>
          <cell r="C1747" t="str">
            <v>9103-006</v>
          </cell>
          <cell r="E1747" t="str">
            <v>J03</v>
          </cell>
          <cell r="G1747">
            <v>8</v>
          </cell>
          <cell r="H1747">
            <v>15</v>
          </cell>
          <cell r="I1747" t="str">
            <v>07</v>
          </cell>
          <cell r="J1747" t="str">
            <v>L</v>
          </cell>
          <cell r="K1747">
            <v>1</v>
          </cell>
          <cell r="L1747">
            <v>8</v>
          </cell>
        </row>
        <row r="1748">
          <cell r="A1748">
            <v>4740</v>
          </cell>
          <cell r="B1748">
            <v>36756</v>
          </cell>
          <cell r="C1748" t="str">
            <v>9103-007A</v>
          </cell>
          <cell r="D1748" t="str">
            <v>JIONT FIL</v>
          </cell>
          <cell r="E1748" t="str">
            <v>J02</v>
          </cell>
          <cell r="G1748">
            <v>2</v>
          </cell>
          <cell r="H1748">
            <v>15</v>
          </cell>
          <cell r="I1748" t="str">
            <v>07</v>
          </cell>
          <cell r="J1748" t="str">
            <v>L</v>
          </cell>
          <cell r="K1748">
            <v>4</v>
          </cell>
          <cell r="L1748">
            <v>8</v>
          </cell>
        </row>
        <row r="1749">
          <cell r="A1749">
            <v>4708</v>
          </cell>
          <cell r="B1749">
            <v>36712</v>
          </cell>
          <cell r="C1749" t="str">
            <v>9103-007A</v>
          </cell>
          <cell r="E1749" t="str">
            <v>J03</v>
          </cell>
          <cell r="G1749">
            <v>2</v>
          </cell>
          <cell r="H1749">
            <v>15</v>
          </cell>
          <cell r="I1749" t="str">
            <v>07</v>
          </cell>
          <cell r="J1749" t="str">
            <v>L</v>
          </cell>
          <cell r="K1749">
            <v>4</v>
          </cell>
          <cell r="L1749">
            <v>8</v>
          </cell>
        </row>
        <row r="1750">
          <cell r="A1750">
            <v>4708</v>
          </cell>
          <cell r="B1750">
            <v>36712</v>
          </cell>
          <cell r="C1750" t="str">
            <v>9103-007A</v>
          </cell>
          <cell r="E1750" t="str">
            <v>J03</v>
          </cell>
          <cell r="G1750">
            <v>5</v>
          </cell>
          <cell r="H1750">
            <v>15</v>
          </cell>
          <cell r="I1750" t="str">
            <v>07</v>
          </cell>
          <cell r="J1750" t="str">
            <v>L</v>
          </cell>
          <cell r="K1750">
            <v>4</v>
          </cell>
          <cell r="L1750">
            <v>20</v>
          </cell>
        </row>
        <row r="1751">
          <cell r="A1751">
            <v>4708</v>
          </cell>
          <cell r="B1751">
            <v>36712</v>
          </cell>
          <cell r="C1751" t="str">
            <v>9103-007A</v>
          </cell>
          <cell r="E1751" t="str">
            <v>J03</v>
          </cell>
          <cell r="G1751">
            <v>4</v>
          </cell>
          <cell r="H1751">
            <v>15</v>
          </cell>
          <cell r="I1751" t="str">
            <v>07</v>
          </cell>
          <cell r="J1751" t="str">
            <v>L</v>
          </cell>
          <cell r="K1751">
            <v>4</v>
          </cell>
          <cell r="L1751">
            <v>16</v>
          </cell>
        </row>
        <row r="1752">
          <cell r="A1752">
            <v>4708</v>
          </cell>
          <cell r="B1752">
            <v>36712</v>
          </cell>
          <cell r="C1752" t="str">
            <v>9103-007A</v>
          </cell>
          <cell r="E1752" t="str">
            <v>J03</v>
          </cell>
          <cell r="G1752">
            <v>4</v>
          </cell>
          <cell r="H1752">
            <v>15</v>
          </cell>
          <cell r="I1752" t="str">
            <v>07</v>
          </cell>
          <cell r="J1752" t="str">
            <v>L</v>
          </cell>
          <cell r="K1752">
            <v>4</v>
          </cell>
          <cell r="L1752">
            <v>16</v>
          </cell>
        </row>
        <row r="1753">
          <cell r="A1753">
            <v>2759</v>
          </cell>
          <cell r="B1753">
            <v>36600</v>
          </cell>
          <cell r="C1753" t="str">
            <v>9103-022</v>
          </cell>
          <cell r="E1753" t="str">
            <v>J03</v>
          </cell>
          <cell r="G1753">
            <v>10</v>
          </cell>
          <cell r="H1753">
            <v>15</v>
          </cell>
          <cell r="I1753" t="str">
            <v>07</v>
          </cell>
          <cell r="J1753" t="str">
            <v>I</v>
          </cell>
          <cell r="K1753">
            <v>4.5999999999999996</v>
          </cell>
          <cell r="L1753">
            <v>46</v>
          </cell>
        </row>
        <row r="1754">
          <cell r="A1754">
            <v>4732</v>
          </cell>
          <cell r="B1754">
            <v>36742</v>
          </cell>
          <cell r="C1754" t="str">
            <v>9103-113</v>
          </cell>
          <cell r="D1754" t="str">
            <v>JIONT FIL</v>
          </cell>
          <cell r="E1754" t="str">
            <v>J02</v>
          </cell>
          <cell r="G1754">
            <v>2</v>
          </cell>
          <cell r="H1754">
            <v>15</v>
          </cell>
          <cell r="I1754" t="str">
            <v>07</v>
          </cell>
          <cell r="J1754" t="str">
            <v>I</v>
          </cell>
          <cell r="K1754">
            <v>4.0999999999999996</v>
          </cell>
          <cell r="L1754">
            <v>8.1999999999999993</v>
          </cell>
        </row>
        <row r="1755">
          <cell r="A1755">
            <v>2759</v>
          </cell>
          <cell r="B1755">
            <v>36600</v>
          </cell>
          <cell r="C1755" t="str">
            <v>9103-113</v>
          </cell>
          <cell r="E1755" t="str">
            <v>J03</v>
          </cell>
          <cell r="G1755">
            <v>1</v>
          </cell>
          <cell r="H1755">
            <v>15</v>
          </cell>
          <cell r="I1755" t="str">
            <v>07</v>
          </cell>
          <cell r="J1755" t="str">
            <v>I</v>
          </cell>
          <cell r="K1755">
            <v>4.0999999999999996</v>
          </cell>
          <cell r="L1755">
            <v>4.0999999999999996</v>
          </cell>
        </row>
        <row r="1756">
          <cell r="A1756">
            <v>2759</v>
          </cell>
          <cell r="B1756">
            <v>36600</v>
          </cell>
          <cell r="C1756" t="str">
            <v>9103-203</v>
          </cell>
          <cell r="E1756" t="str">
            <v>J03</v>
          </cell>
          <cell r="G1756">
            <v>11</v>
          </cell>
          <cell r="H1756">
            <v>15</v>
          </cell>
          <cell r="I1756" t="str">
            <v>07</v>
          </cell>
          <cell r="J1756" t="str">
            <v>L</v>
          </cell>
          <cell r="K1756">
            <v>0.4</v>
          </cell>
          <cell r="L1756">
            <v>4.4000000000000004</v>
          </cell>
        </row>
        <row r="1757">
          <cell r="A1757">
            <v>2759</v>
          </cell>
          <cell r="B1757">
            <v>36600</v>
          </cell>
          <cell r="C1757" t="str">
            <v>9103-204A</v>
          </cell>
          <cell r="E1757" t="str">
            <v>J03</v>
          </cell>
          <cell r="G1757">
            <v>11</v>
          </cell>
          <cell r="H1757">
            <v>15</v>
          </cell>
          <cell r="I1757" t="str">
            <v>07</v>
          </cell>
          <cell r="J1757" t="str">
            <v>L</v>
          </cell>
          <cell r="K1757">
            <v>1</v>
          </cell>
          <cell r="L1757">
            <v>11</v>
          </cell>
        </row>
        <row r="1758">
          <cell r="A1758">
            <v>4732</v>
          </cell>
          <cell r="B1758">
            <v>36742</v>
          </cell>
          <cell r="C1758" t="str">
            <v>9103-212</v>
          </cell>
          <cell r="D1758" t="str">
            <v>JIONT FIL</v>
          </cell>
          <cell r="E1758" t="str">
            <v>J02</v>
          </cell>
          <cell r="G1758">
            <v>1</v>
          </cell>
          <cell r="H1758">
            <v>15</v>
          </cell>
          <cell r="I1758" t="str">
            <v>07</v>
          </cell>
          <cell r="J1758" t="str">
            <v>I</v>
          </cell>
          <cell r="K1758">
            <v>0</v>
          </cell>
          <cell r="L1758">
            <v>0</v>
          </cell>
        </row>
        <row r="1759">
          <cell r="A1759">
            <v>4733</v>
          </cell>
          <cell r="B1759">
            <v>36742</v>
          </cell>
          <cell r="C1759" t="str">
            <v>9103-260</v>
          </cell>
          <cell r="D1759" t="str">
            <v>INSPECTIO</v>
          </cell>
          <cell r="E1759" t="str">
            <v>J02</v>
          </cell>
          <cell r="G1759">
            <v>2</v>
          </cell>
          <cell r="H1759">
            <v>15</v>
          </cell>
          <cell r="I1759" t="str">
            <v>07</v>
          </cell>
          <cell r="J1759" t="str">
            <v>L</v>
          </cell>
          <cell r="K1759">
            <v>1</v>
          </cell>
          <cell r="L1759">
            <v>2</v>
          </cell>
        </row>
        <row r="1760">
          <cell r="A1760">
            <v>4741</v>
          </cell>
          <cell r="B1760">
            <v>36756</v>
          </cell>
          <cell r="C1760" t="str">
            <v>9103-260</v>
          </cell>
          <cell r="D1760" t="str">
            <v>INSPECTIO</v>
          </cell>
          <cell r="E1760" t="str">
            <v>J02</v>
          </cell>
          <cell r="G1760">
            <v>8</v>
          </cell>
          <cell r="H1760">
            <v>15</v>
          </cell>
          <cell r="I1760" t="str">
            <v>07</v>
          </cell>
          <cell r="J1760" t="str">
            <v>L</v>
          </cell>
          <cell r="K1760">
            <v>1</v>
          </cell>
          <cell r="L1760">
            <v>8</v>
          </cell>
        </row>
        <row r="1761">
          <cell r="A1761">
            <v>4709</v>
          </cell>
          <cell r="B1761">
            <v>36713</v>
          </cell>
          <cell r="C1761" t="str">
            <v>9103-260</v>
          </cell>
          <cell r="E1761" t="str">
            <v>J03</v>
          </cell>
          <cell r="G1761">
            <v>4</v>
          </cell>
          <cell r="H1761">
            <v>15</v>
          </cell>
          <cell r="I1761" t="str">
            <v>07</v>
          </cell>
          <cell r="J1761" t="str">
            <v>L</v>
          </cell>
          <cell r="K1761">
            <v>1</v>
          </cell>
          <cell r="L1761">
            <v>4</v>
          </cell>
        </row>
        <row r="1762">
          <cell r="A1762">
            <v>4722</v>
          </cell>
          <cell r="B1762">
            <v>36736</v>
          </cell>
          <cell r="C1762" t="str">
            <v>9103-260</v>
          </cell>
          <cell r="E1762" t="str">
            <v>J03</v>
          </cell>
          <cell r="G1762">
            <v>26</v>
          </cell>
          <cell r="H1762">
            <v>15</v>
          </cell>
          <cell r="I1762" t="str">
            <v>07</v>
          </cell>
          <cell r="J1762" t="str">
            <v>L</v>
          </cell>
          <cell r="K1762">
            <v>1</v>
          </cell>
          <cell r="L1762">
            <v>26</v>
          </cell>
        </row>
        <row r="1763">
          <cell r="A1763">
            <v>4723</v>
          </cell>
          <cell r="B1763">
            <v>36736</v>
          </cell>
          <cell r="C1763" t="str">
            <v>9103-260</v>
          </cell>
          <cell r="E1763" t="str">
            <v>J03</v>
          </cell>
          <cell r="G1763">
            <v>1</v>
          </cell>
          <cell r="H1763">
            <v>15</v>
          </cell>
          <cell r="I1763" t="str">
            <v>07</v>
          </cell>
          <cell r="J1763" t="str">
            <v>L</v>
          </cell>
          <cell r="K1763">
            <v>1</v>
          </cell>
          <cell r="L1763">
            <v>1</v>
          </cell>
        </row>
        <row r="1764">
          <cell r="A1764">
            <v>4708</v>
          </cell>
          <cell r="B1764">
            <v>36712</v>
          </cell>
          <cell r="C1764" t="str">
            <v>9103-276</v>
          </cell>
          <cell r="E1764" t="str">
            <v>J03</v>
          </cell>
          <cell r="G1764">
            <v>1</v>
          </cell>
          <cell r="H1764">
            <v>15</v>
          </cell>
          <cell r="I1764" t="str">
            <v>07</v>
          </cell>
          <cell r="J1764" t="str">
            <v>L</v>
          </cell>
          <cell r="K1764">
            <v>3</v>
          </cell>
          <cell r="L1764">
            <v>3</v>
          </cell>
        </row>
        <row r="1765">
          <cell r="A1765">
            <v>4735</v>
          </cell>
          <cell r="B1765">
            <v>36748</v>
          </cell>
          <cell r="C1765" t="str">
            <v>9103-364</v>
          </cell>
          <cell r="D1765" t="str">
            <v>OVERLOAD</v>
          </cell>
          <cell r="E1765" t="str">
            <v>J02</v>
          </cell>
          <cell r="G1765">
            <v>13</v>
          </cell>
          <cell r="H1765">
            <v>15</v>
          </cell>
          <cell r="I1765" t="str">
            <v>07</v>
          </cell>
          <cell r="J1765" t="str">
            <v>I</v>
          </cell>
          <cell r="K1765">
            <v>1.18</v>
          </cell>
          <cell r="L1765">
            <v>15.34</v>
          </cell>
        </row>
        <row r="1766">
          <cell r="A1766">
            <v>4732</v>
          </cell>
          <cell r="B1766">
            <v>36742</v>
          </cell>
          <cell r="C1766" t="str">
            <v>9103-386</v>
          </cell>
          <cell r="D1766" t="str">
            <v>T.P. SCRE</v>
          </cell>
          <cell r="E1766" t="str">
            <v>J02</v>
          </cell>
          <cell r="G1766">
            <v>4</v>
          </cell>
          <cell r="H1766">
            <v>15</v>
          </cell>
          <cell r="I1766" t="str">
            <v>07</v>
          </cell>
          <cell r="J1766" t="str">
            <v>I</v>
          </cell>
          <cell r="K1766">
            <v>9.26</v>
          </cell>
          <cell r="L1766">
            <v>37.04</v>
          </cell>
        </row>
        <row r="1767">
          <cell r="A1767">
            <v>4733</v>
          </cell>
          <cell r="B1767">
            <v>36742</v>
          </cell>
          <cell r="C1767" t="str">
            <v>9103-429</v>
          </cell>
          <cell r="D1767" t="str">
            <v>T.P. SCRE</v>
          </cell>
          <cell r="E1767" t="str">
            <v>J02</v>
          </cell>
          <cell r="G1767">
            <v>5</v>
          </cell>
          <cell r="H1767">
            <v>15</v>
          </cell>
          <cell r="I1767" t="str">
            <v>07</v>
          </cell>
          <cell r="J1767" t="str">
            <v>L</v>
          </cell>
          <cell r="K1767">
            <v>0.6</v>
          </cell>
          <cell r="L1767">
            <v>3</v>
          </cell>
        </row>
        <row r="1768">
          <cell r="A1768">
            <v>2759</v>
          </cell>
          <cell r="B1768">
            <v>36600</v>
          </cell>
          <cell r="C1768" t="str">
            <v>9103-429</v>
          </cell>
          <cell r="E1768" t="str">
            <v>J03</v>
          </cell>
          <cell r="G1768">
            <v>3</v>
          </cell>
          <cell r="H1768">
            <v>15</v>
          </cell>
          <cell r="I1768" t="str">
            <v>07</v>
          </cell>
          <cell r="J1768" t="str">
            <v>L</v>
          </cell>
          <cell r="K1768">
            <v>0.6</v>
          </cell>
          <cell r="L1768">
            <v>1.7999999999999998</v>
          </cell>
        </row>
        <row r="1769">
          <cell r="A1769">
            <v>4732</v>
          </cell>
          <cell r="B1769">
            <v>36742</v>
          </cell>
          <cell r="C1769" t="str">
            <v>9103-493</v>
          </cell>
          <cell r="D1769" t="str">
            <v>T.P. SCRE</v>
          </cell>
          <cell r="E1769" t="str">
            <v>J02</v>
          </cell>
          <cell r="G1769">
            <v>4</v>
          </cell>
          <cell r="H1769">
            <v>15</v>
          </cell>
          <cell r="I1769" t="str">
            <v>07</v>
          </cell>
          <cell r="J1769" t="str">
            <v>I</v>
          </cell>
          <cell r="K1769">
            <v>55.5</v>
          </cell>
          <cell r="L1769">
            <v>222</v>
          </cell>
        </row>
        <row r="1770">
          <cell r="A1770">
            <v>4732</v>
          </cell>
          <cell r="B1770">
            <v>36742</v>
          </cell>
          <cell r="C1770" t="str">
            <v>9103-496</v>
          </cell>
          <cell r="D1770" t="str">
            <v>LOCKING T</v>
          </cell>
          <cell r="E1770" t="str">
            <v>J02</v>
          </cell>
          <cell r="G1770">
            <v>4</v>
          </cell>
          <cell r="H1770">
            <v>15</v>
          </cell>
          <cell r="I1770" t="str">
            <v>07</v>
          </cell>
          <cell r="J1770" t="str">
            <v>I</v>
          </cell>
          <cell r="K1770">
            <v>0</v>
          </cell>
          <cell r="L1770">
            <v>0</v>
          </cell>
        </row>
        <row r="1771">
          <cell r="A1771">
            <v>4733</v>
          </cell>
          <cell r="B1771">
            <v>36742</v>
          </cell>
          <cell r="C1771" t="str">
            <v>9103-527</v>
          </cell>
          <cell r="D1771" t="str">
            <v>LOCKING T</v>
          </cell>
          <cell r="E1771" t="str">
            <v>J02</v>
          </cell>
          <cell r="G1771">
            <v>9</v>
          </cell>
          <cell r="H1771">
            <v>15</v>
          </cell>
          <cell r="I1771" t="str">
            <v>07</v>
          </cell>
          <cell r="J1771" t="str">
            <v>L</v>
          </cell>
          <cell r="K1771">
            <v>13.94</v>
          </cell>
          <cell r="L1771">
            <v>125.46</v>
          </cell>
        </row>
        <row r="1772">
          <cell r="A1772">
            <v>2759</v>
          </cell>
          <cell r="B1772">
            <v>36600</v>
          </cell>
          <cell r="C1772" t="str">
            <v>9103-527</v>
          </cell>
          <cell r="E1772" t="str">
            <v>J03</v>
          </cell>
          <cell r="G1772">
            <v>3</v>
          </cell>
          <cell r="H1772">
            <v>15</v>
          </cell>
          <cell r="I1772" t="str">
            <v>07</v>
          </cell>
          <cell r="J1772" t="str">
            <v>I</v>
          </cell>
          <cell r="K1772">
            <v>13.94</v>
          </cell>
          <cell r="L1772">
            <v>41.82</v>
          </cell>
        </row>
        <row r="1773">
          <cell r="A1773">
            <v>4732</v>
          </cell>
          <cell r="B1773">
            <v>36742</v>
          </cell>
          <cell r="C1773" t="str">
            <v>9103-528</v>
          </cell>
          <cell r="D1773" t="str">
            <v>LOCKING T</v>
          </cell>
          <cell r="E1773" t="str">
            <v>J02</v>
          </cell>
          <cell r="G1773">
            <v>3</v>
          </cell>
          <cell r="H1773">
            <v>15</v>
          </cell>
          <cell r="I1773" t="str">
            <v>07</v>
          </cell>
          <cell r="J1773" t="str">
            <v>I</v>
          </cell>
          <cell r="K1773">
            <v>2.83</v>
          </cell>
          <cell r="L1773">
            <v>8.49</v>
          </cell>
        </row>
        <row r="1774">
          <cell r="A1774">
            <v>4733</v>
          </cell>
          <cell r="B1774">
            <v>36742</v>
          </cell>
          <cell r="C1774" t="str">
            <v>9103-529A</v>
          </cell>
          <cell r="D1774" t="str">
            <v>LOCKING T</v>
          </cell>
          <cell r="E1774" t="str">
            <v>J02</v>
          </cell>
          <cell r="G1774">
            <v>4</v>
          </cell>
          <cell r="H1774">
            <v>15</v>
          </cell>
          <cell r="I1774" t="str">
            <v>07</v>
          </cell>
          <cell r="J1774" t="str">
            <v>L</v>
          </cell>
          <cell r="K1774">
            <v>3</v>
          </cell>
          <cell r="L1774">
            <v>12</v>
          </cell>
        </row>
        <row r="1775">
          <cell r="A1775">
            <v>238</v>
          </cell>
          <cell r="B1775">
            <v>36761</v>
          </cell>
          <cell r="C1775" t="str">
            <v>9103-821</v>
          </cell>
          <cell r="D1775" t="str">
            <v>DPC GOVER</v>
          </cell>
          <cell r="E1775" t="str">
            <v>F02</v>
          </cell>
          <cell r="G1775">
            <v>2</v>
          </cell>
          <cell r="H1775">
            <v>15</v>
          </cell>
          <cell r="I1775" t="str">
            <v>07</v>
          </cell>
          <cell r="J1775" t="str">
            <v>L</v>
          </cell>
          <cell r="K1775">
            <v>2</v>
          </cell>
          <cell r="L1775">
            <v>4</v>
          </cell>
        </row>
        <row r="1776">
          <cell r="A1776">
            <v>4648</v>
          </cell>
          <cell r="B1776">
            <v>36736</v>
          </cell>
          <cell r="C1776" t="str">
            <v>9103-821</v>
          </cell>
          <cell r="D1776" t="str">
            <v>DPC GOVER</v>
          </cell>
          <cell r="E1776" t="str">
            <v>F02</v>
          </cell>
          <cell r="G1776">
            <v>2</v>
          </cell>
          <cell r="H1776">
            <v>15</v>
          </cell>
          <cell r="I1776" t="str">
            <v>07</v>
          </cell>
          <cell r="J1776" t="str">
            <v>L</v>
          </cell>
          <cell r="K1776">
            <v>2</v>
          </cell>
          <cell r="L1776">
            <v>4</v>
          </cell>
        </row>
        <row r="1777">
          <cell r="A1777">
            <v>218</v>
          </cell>
          <cell r="B1777">
            <v>36747</v>
          </cell>
          <cell r="C1777" t="str">
            <v>9103-823E</v>
          </cell>
          <cell r="D1777" t="str">
            <v>FIAT UNO</v>
          </cell>
          <cell r="E1777" t="str">
            <v>F02</v>
          </cell>
          <cell r="G1777">
            <v>1</v>
          </cell>
          <cell r="H1777">
            <v>15</v>
          </cell>
          <cell r="I1777" t="str">
            <v>07</v>
          </cell>
          <cell r="J1777" t="str">
            <v>L</v>
          </cell>
          <cell r="K1777">
            <v>203</v>
          </cell>
          <cell r="L1777">
            <v>203</v>
          </cell>
        </row>
        <row r="1778">
          <cell r="A1778">
            <v>241</v>
          </cell>
          <cell r="B1778">
            <v>36762</v>
          </cell>
          <cell r="C1778" t="str">
            <v>9103-823E</v>
          </cell>
          <cell r="D1778" t="str">
            <v>FIAT UNO</v>
          </cell>
          <cell r="E1778" t="str">
            <v>F02</v>
          </cell>
          <cell r="G1778">
            <v>3</v>
          </cell>
          <cell r="H1778">
            <v>15</v>
          </cell>
          <cell r="I1778" t="str">
            <v>07</v>
          </cell>
          <cell r="J1778" t="str">
            <v>L</v>
          </cell>
          <cell r="K1778">
            <v>203</v>
          </cell>
          <cell r="L1778">
            <v>609</v>
          </cell>
        </row>
        <row r="1779">
          <cell r="A1779">
            <v>220</v>
          </cell>
          <cell r="B1779">
            <v>36747</v>
          </cell>
          <cell r="C1779" t="str">
            <v>9103-823G</v>
          </cell>
          <cell r="D1779" t="str">
            <v>DPC(HM)PU</v>
          </cell>
          <cell r="E1779" t="str">
            <v>F02</v>
          </cell>
          <cell r="G1779">
            <v>4</v>
          </cell>
          <cell r="H1779">
            <v>15</v>
          </cell>
          <cell r="I1779" t="str">
            <v>07</v>
          </cell>
          <cell r="J1779" t="str">
            <v>L</v>
          </cell>
          <cell r="K1779">
            <v>203</v>
          </cell>
          <cell r="L1779">
            <v>812</v>
          </cell>
        </row>
        <row r="1780">
          <cell r="A1780">
            <v>222</v>
          </cell>
          <cell r="B1780">
            <v>36748</v>
          </cell>
          <cell r="C1780" t="str">
            <v>9103-823G</v>
          </cell>
          <cell r="D1780" t="str">
            <v>DPC(HM)PU</v>
          </cell>
          <cell r="E1780" t="str">
            <v>F02</v>
          </cell>
          <cell r="G1780">
            <v>3</v>
          </cell>
          <cell r="H1780">
            <v>15</v>
          </cell>
          <cell r="I1780" t="str">
            <v>07</v>
          </cell>
          <cell r="J1780" t="str">
            <v>L</v>
          </cell>
          <cell r="K1780">
            <v>203</v>
          </cell>
          <cell r="L1780">
            <v>609</v>
          </cell>
        </row>
        <row r="1781">
          <cell r="A1781">
            <v>223</v>
          </cell>
          <cell r="B1781">
            <v>36748</v>
          </cell>
          <cell r="C1781" t="str">
            <v>9103-823G</v>
          </cell>
          <cell r="D1781" t="str">
            <v>DPC(HM)PU</v>
          </cell>
          <cell r="E1781" t="str">
            <v>F02</v>
          </cell>
          <cell r="G1781">
            <v>5</v>
          </cell>
          <cell r="H1781">
            <v>15</v>
          </cell>
          <cell r="I1781" t="str">
            <v>07</v>
          </cell>
          <cell r="J1781" t="str">
            <v>L</v>
          </cell>
          <cell r="K1781">
            <v>203</v>
          </cell>
          <cell r="L1781">
            <v>1015</v>
          </cell>
        </row>
        <row r="1782">
          <cell r="A1782">
            <v>241</v>
          </cell>
          <cell r="B1782">
            <v>36762</v>
          </cell>
          <cell r="C1782" t="str">
            <v>9103-823G</v>
          </cell>
          <cell r="D1782" t="str">
            <v>DPC(HM)PU</v>
          </cell>
          <cell r="E1782" t="str">
            <v>F02</v>
          </cell>
          <cell r="G1782">
            <v>3</v>
          </cell>
          <cell r="H1782">
            <v>15</v>
          </cell>
          <cell r="I1782" t="str">
            <v>07</v>
          </cell>
          <cell r="J1782" t="str">
            <v>L</v>
          </cell>
          <cell r="K1782">
            <v>203</v>
          </cell>
          <cell r="L1782">
            <v>609</v>
          </cell>
        </row>
        <row r="1783">
          <cell r="A1783">
            <v>3220</v>
          </cell>
          <cell r="B1783">
            <v>36650</v>
          </cell>
          <cell r="C1783" t="str">
            <v>9103-823G</v>
          </cell>
          <cell r="D1783" t="str">
            <v>DPC(HM)PU</v>
          </cell>
          <cell r="E1783" t="str">
            <v>F02</v>
          </cell>
          <cell r="G1783">
            <v>1</v>
          </cell>
          <cell r="H1783">
            <v>15</v>
          </cell>
          <cell r="I1783" t="str">
            <v>07</v>
          </cell>
          <cell r="J1783" t="str">
            <v>L</v>
          </cell>
          <cell r="K1783">
            <v>203</v>
          </cell>
          <cell r="L1783">
            <v>203</v>
          </cell>
        </row>
        <row r="1784">
          <cell r="A1784">
            <v>3220</v>
          </cell>
          <cell r="B1784">
            <v>36650</v>
          </cell>
          <cell r="C1784" t="str">
            <v>9103-823G</v>
          </cell>
          <cell r="D1784" t="str">
            <v>DPC(HM)PU</v>
          </cell>
          <cell r="E1784" t="str">
            <v>F02</v>
          </cell>
          <cell r="G1784">
            <v>1</v>
          </cell>
          <cell r="H1784">
            <v>15</v>
          </cell>
          <cell r="I1784" t="str">
            <v>07</v>
          </cell>
          <cell r="J1784" t="str">
            <v>L</v>
          </cell>
          <cell r="K1784">
            <v>203</v>
          </cell>
          <cell r="L1784">
            <v>203</v>
          </cell>
        </row>
        <row r="1785">
          <cell r="A1785">
            <v>4616</v>
          </cell>
          <cell r="B1785">
            <v>36720</v>
          </cell>
          <cell r="C1785" t="str">
            <v>9103-823G</v>
          </cell>
          <cell r="D1785" t="str">
            <v>DPC(HM)PU</v>
          </cell>
          <cell r="E1785" t="str">
            <v>F02</v>
          </cell>
          <cell r="G1785">
            <v>6</v>
          </cell>
          <cell r="H1785">
            <v>15</v>
          </cell>
          <cell r="I1785" t="str">
            <v>07</v>
          </cell>
          <cell r="J1785" t="str">
            <v>L</v>
          </cell>
          <cell r="K1785">
            <v>203</v>
          </cell>
          <cell r="L1785">
            <v>1218</v>
          </cell>
        </row>
        <row r="1786">
          <cell r="A1786">
            <v>4632</v>
          </cell>
          <cell r="B1786">
            <v>36729</v>
          </cell>
          <cell r="C1786" t="str">
            <v>9103-823G</v>
          </cell>
          <cell r="D1786" t="str">
            <v>DPC(HM)PU</v>
          </cell>
          <cell r="E1786" t="str">
            <v>F02</v>
          </cell>
          <cell r="G1786">
            <v>42</v>
          </cell>
          <cell r="H1786">
            <v>15</v>
          </cell>
          <cell r="I1786" t="str">
            <v>07</v>
          </cell>
          <cell r="J1786" t="str">
            <v>L</v>
          </cell>
          <cell r="K1786">
            <v>203</v>
          </cell>
          <cell r="L1786">
            <v>8526</v>
          </cell>
        </row>
        <row r="1787">
          <cell r="A1787">
            <v>4634</v>
          </cell>
          <cell r="B1787">
            <v>36729</v>
          </cell>
          <cell r="C1787" t="str">
            <v>9103-823G</v>
          </cell>
          <cell r="D1787" t="str">
            <v>DPC(HM)PU</v>
          </cell>
          <cell r="E1787" t="str">
            <v>F02</v>
          </cell>
          <cell r="G1787">
            <v>1</v>
          </cell>
          <cell r="H1787">
            <v>15</v>
          </cell>
          <cell r="I1787" t="str">
            <v>07</v>
          </cell>
          <cell r="J1787" t="str">
            <v>L</v>
          </cell>
          <cell r="K1787">
            <v>203</v>
          </cell>
          <cell r="L1787">
            <v>203</v>
          </cell>
        </row>
        <row r="1788">
          <cell r="A1788">
            <v>4635</v>
          </cell>
          <cell r="B1788">
            <v>36729</v>
          </cell>
          <cell r="C1788" t="str">
            <v>9103-823G</v>
          </cell>
          <cell r="D1788" t="str">
            <v>DPC(HM)PU</v>
          </cell>
          <cell r="E1788" t="str">
            <v>F02</v>
          </cell>
          <cell r="G1788">
            <v>1</v>
          </cell>
          <cell r="H1788">
            <v>15</v>
          </cell>
          <cell r="I1788" t="str">
            <v>07</v>
          </cell>
          <cell r="J1788" t="str">
            <v>L</v>
          </cell>
          <cell r="K1788">
            <v>203</v>
          </cell>
          <cell r="L1788">
            <v>203</v>
          </cell>
        </row>
        <row r="1789">
          <cell r="A1789">
            <v>4635</v>
          </cell>
          <cell r="B1789">
            <v>36729</v>
          </cell>
          <cell r="C1789" t="str">
            <v>9103-823G</v>
          </cell>
          <cell r="D1789" t="str">
            <v>DPC(HM)PU</v>
          </cell>
          <cell r="E1789" t="str">
            <v>F02</v>
          </cell>
          <cell r="G1789">
            <v>2</v>
          </cell>
          <cell r="H1789">
            <v>15</v>
          </cell>
          <cell r="I1789" t="str">
            <v>07</v>
          </cell>
          <cell r="J1789" t="str">
            <v>L</v>
          </cell>
          <cell r="K1789">
            <v>203</v>
          </cell>
          <cell r="L1789">
            <v>406</v>
          </cell>
        </row>
        <row r="1790">
          <cell r="A1790">
            <v>4643</v>
          </cell>
          <cell r="B1790">
            <v>36734</v>
          </cell>
          <cell r="C1790" t="str">
            <v>9103-823G</v>
          </cell>
          <cell r="D1790" t="str">
            <v>DPC(HM)PU</v>
          </cell>
          <cell r="E1790" t="str">
            <v>F02</v>
          </cell>
          <cell r="G1790">
            <v>3</v>
          </cell>
          <cell r="H1790">
            <v>15</v>
          </cell>
          <cell r="I1790" t="str">
            <v>07</v>
          </cell>
          <cell r="J1790" t="str">
            <v>L</v>
          </cell>
          <cell r="K1790">
            <v>203</v>
          </cell>
          <cell r="L1790">
            <v>609</v>
          </cell>
        </row>
        <row r="1791">
          <cell r="A1791">
            <v>4644</v>
          </cell>
          <cell r="B1791">
            <v>36735</v>
          </cell>
          <cell r="C1791" t="str">
            <v>9103-823G</v>
          </cell>
          <cell r="D1791" t="str">
            <v>DPC(HM)PU</v>
          </cell>
          <cell r="E1791" t="str">
            <v>F02</v>
          </cell>
          <cell r="G1791">
            <v>12</v>
          </cell>
          <cell r="H1791">
            <v>15</v>
          </cell>
          <cell r="I1791" t="str">
            <v>07</v>
          </cell>
          <cell r="J1791" t="str">
            <v>L</v>
          </cell>
          <cell r="K1791">
            <v>203</v>
          </cell>
          <cell r="L1791">
            <v>2436</v>
          </cell>
        </row>
        <row r="1792">
          <cell r="A1792">
            <v>4655</v>
          </cell>
          <cell r="B1792">
            <v>36738</v>
          </cell>
          <cell r="C1792" t="str">
            <v>9103-823G</v>
          </cell>
          <cell r="D1792" t="str">
            <v>DPC(HM)PU</v>
          </cell>
          <cell r="E1792" t="str">
            <v>F02</v>
          </cell>
          <cell r="G1792">
            <v>3</v>
          </cell>
          <cell r="H1792">
            <v>15</v>
          </cell>
          <cell r="I1792" t="str">
            <v>07</v>
          </cell>
          <cell r="J1792" t="str">
            <v>L</v>
          </cell>
          <cell r="K1792">
            <v>203</v>
          </cell>
          <cell r="L1792">
            <v>609</v>
          </cell>
        </row>
        <row r="1793">
          <cell r="A1793">
            <v>203</v>
          </cell>
          <cell r="B1793">
            <v>36741</v>
          </cell>
          <cell r="C1793" t="str">
            <v>9103-823M</v>
          </cell>
          <cell r="D1793" t="str">
            <v>MACHINED</v>
          </cell>
          <cell r="E1793" t="str">
            <v>F02</v>
          </cell>
          <cell r="G1793">
            <v>12</v>
          </cell>
          <cell r="H1793">
            <v>15</v>
          </cell>
          <cell r="I1793" t="str">
            <v>07</v>
          </cell>
          <cell r="J1793" t="str">
            <v>L</v>
          </cell>
          <cell r="K1793">
            <v>203</v>
          </cell>
          <cell r="L1793">
            <v>2436</v>
          </cell>
        </row>
        <row r="1794">
          <cell r="A1794">
            <v>206</v>
          </cell>
          <cell r="B1794">
            <v>36742</v>
          </cell>
          <cell r="C1794" t="str">
            <v>9103-823M</v>
          </cell>
          <cell r="D1794" t="str">
            <v>MACHINED</v>
          </cell>
          <cell r="E1794" t="str">
            <v>F02</v>
          </cell>
          <cell r="G1794">
            <v>32</v>
          </cell>
          <cell r="H1794">
            <v>15</v>
          </cell>
          <cell r="I1794" t="str">
            <v>07</v>
          </cell>
          <cell r="J1794" t="str">
            <v>L</v>
          </cell>
          <cell r="K1794">
            <v>203</v>
          </cell>
          <cell r="L1794">
            <v>6496</v>
          </cell>
        </row>
        <row r="1795">
          <cell r="A1795">
            <v>213</v>
          </cell>
          <cell r="B1795">
            <v>36745</v>
          </cell>
          <cell r="C1795" t="str">
            <v>9103-823M</v>
          </cell>
          <cell r="D1795" t="str">
            <v>MACHINED</v>
          </cell>
          <cell r="E1795" t="str">
            <v>F02</v>
          </cell>
          <cell r="G1795">
            <v>22</v>
          </cell>
          <cell r="H1795">
            <v>15</v>
          </cell>
          <cell r="I1795" t="str">
            <v>07</v>
          </cell>
          <cell r="J1795" t="str">
            <v>L</v>
          </cell>
          <cell r="K1795">
            <v>203</v>
          </cell>
          <cell r="L1795">
            <v>4466</v>
          </cell>
        </row>
        <row r="1796">
          <cell r="A1796">
            <v>217</v>
          </cell>
          <cell r="B1796">
            <v>36747</v>
          </cell>
          <cell r="C1796" t="str">
            <v>9103-823M</v>
          </cell>
          <cell r="D1796" t="str">
            <v>MACHINED</v>
          </cell>
          <cell r="E1796" t="str">
            <v>F02</v>
          </cell>
          <cell r="G1796">
            <v>7</v>
          </cell>
          <cell r="H1796">
            <v>15</v>
          </cell>
          <cell r="I1796" t="str">
            <v>07</v>
          </cell>
          <cell r="J1796" t="str">
            <v>L</v>
          </cell>
          <cell r="K1796">
            <v>203</v>
          </cell>
          <cell r="L1796">
            <v>1421</v>
          </cell>
        </row>
        <row r="1797">
          <cell r="A1797">
            <v>218</v>
          </cell>
          <cell r="B1797">
            <v>36747</v>
          </cell>
          <cell r="C1797" t="str">
            <v>9103-823M</v>
          </cell>
          <cell r="D1797" t="str">
            <v>MACHINED</v>
          </cell>
          <cell r="E1797" t="str">
            <v>F02</v>
          </cell>
          <cell r="G1797">
            <v>1</v>
          </cell>
          <cell r="H1797">
            <v>15</v>
          </cell>
          <cell r="I1797" t="str">
            <v>07</v>
          </cell>
          <cell r="J1797" t="str">
            <v>L</v>
          </cell>
          <cell r="K1797">
            <v>203</v>
          </cell>
          <cell r="L1797">
            <v>203</v>
          </cell>
        </row>
        <row r="1798">
          <cell r="A1798">
            <v>219</v>
          </cell>
          <cell r="B1798">
            <v>36747</v>
          </cell>
          <cell r="C1798" t="str">
            <v>9103-823M</v>
          </cell>
          <cell r="D1798" t="str">
            <v>MACHINED</v>
          </cell>
          <cell r="E1798" t="str">
            <v>F02</v>
          </cell>
          <cell r="G1798">
            <v>7</v>
          </cell>
          <cell r="H1798">
            <v>15</v>
          </cell>
          <cell r="I1798" t="str">
            <v>07</v>
          </cell>
          <cell r="J1798" t="str">
            <v>L</v>
          </cell>
          <cell r="K1798">
            <v>203</v>
          </cell>
          <cell r="L1798">
            <v>1421</v>
          </cell>
        </row>
        <row r="1799">
          <cell r="A1799">
            <v>222</v>
          </cell>
          <cell r="B1799">
            <v>36748</v>
          </cell>
          <cell r="C1799" t="str">
            <v>9103-823M</v>
          </cell>
          <cell r="D1799" t="str">
            <v>MACHINED</v>
          </cell>
          <cell r="E1799" t="str">
            <v>F02</v>
          </cell>
          <cell r="G1799">
            <v>8</v>
          </cell>
          <cell r="H1799">
            <v>15</v>
          </cell>
          <cell r="I1799" t="str">
            <v>07</v>
          </cell>
          <cell r="J1799" t="str">
            <v>L</v>
          </cell>
          <cell r="K1799">
            <v>203</v>
          </cell>
          <cell r="L1799">
            <v>1624</v>
          </cell>
        </row>
        <row r="1800">
          <cell r="A1800">
            <v>223</v>
          </cell>
          <cell r="B1800">
            <v>36748</v>
          </cell>
          <cell r="C1800" t="str">
            <v>9103-823M</v>
          </cell>
          <cell r="D1800" t="str">
            <v>MACHINED</v>
          </cell>
          <cell r="E1800" t="str">
            <v>F02</v>
          </cell>
          <cell r="G1800">
            <v>10</v>
          </cell>
          <cell r="H1800">
            <v>15</v>
          </cell>
          <cell r="I1800" t="str">
            <v>07</v>
          </cell>
          <cell r="J1800" t="str">
            <v>L</v>
          </cell>
          <cell r="K1800">
            <v>203</v>
          </cell>
          <cell r="L1800">
            <v>2030</v>
          </cell>
        </row>
        <row r="1801">
          <cell r="A1801">
            <v>227</v>
          </cell>
          <cell r="B1801">
            <v>36755</v>
          </cell>
          <cell r="C1801" t="str">
            <v>9103-823M</v>
          </cell>
          <cell r="D1801" t="str">
            <v>MACHINED</v>
          </cell>
          <cell r="E1801" t="str">
            <v>F02</v>
          </cell>
          <cell r="G1801">
            <v>2</v>
          </cell>
          <cell r="H1801">
            <v>15</v>
          </cell>
          <cell r="I1801" t="str">
            <v>07</v>
          </cell>
          <cell r="J1801" t="str">
            <v>L</v>
          </cell>
          <cell r="K1801">
            <v>203</v>
          </cell>
          <cell r="L1801">
            <v>406</v>
          </cell>
        </row>
        <row r="1802">
          <cell r="A1802">
            <v>229</v>
          </cell>
          <cell r="B1802">
            <v>36755</v>
          </cell>
          <cell r="C1802" t="str">
            <v>9103-823M</v>
          </cell>
          <cell r="D1802" t="str">
            <v>MACHINED</v>
          </cell>
          <cell r="E1802" t="str">
            <v>F02</v>
          </cell>
          <cell r="G1802">
            <v>1</v>
          </cell>
          <cell r="H1802">
            <v>15</v>
          </cell>
          <cell r="I1802" t="str">
            <v>07</v>
          </cell>
          <cell r="J1802" t="str">
            <v>L</v>
          </cell>
          <cell r="K1802">
            <v>203</v>
          </cell>
          <cell r="L1802">
            <v>203</v>
          </cell>
        </row>
        <row r="1803">
          <cell r="A1803">
            <v>233</v>
          </cell>
          <cell r="B1803">
            <v>36759</v>
          </cell>
          <cell r="C1803" t="str">
            <v>9103-823M</v>
          </cell>
          <cell r="D1803" t="str">
            <v>MACHINED</v>
          </cell>
          <cell r="E1803" t="str">
            <v>F02</v>
          </cell>
          <cell r="G1803">
            <v>5</v>
          </cell>
          <cell r="H1803">
            <v>15</v>
          </cell>
          <cell r="I1803" t="str">
            <v>07</v>
          </cell>
          <cell r="J1803" t="str">
            <v>L</v>
          </cell>
          <cell r="K1803">
            <v>203</v>
          </cell>
          <cell r="L1803">
            <v>1015</v>
          </cell>
        </row>
        <row r="1804">
          <cell r="A1804">
            <v>237</v>
          </cell>
          <cell r="B1804">
            <v>36761</v>
          </cell>
          <cell r="C1804" t="str">
            <v>9103-823M</v>
          </cell>
          <cell r="D1804" t="str">
            <v>MACHINED</v>
          </cell>
          <cell r="E1804" t="str">
            <v>F02</v>
          </cell>
          <cell r="G1804">
            <v>2</v>
          </cell>
          <cell r="H1804">
            <v>15</v>
          </cell>
          <cell r="I1804" t="str">
            <v>07</v>
          </cell>
          <cell r="J1804" t="str">
            <v>L</v>
          </cell>
          <cell r="K1804">
            <v>203</v>
          </cell>
          <cell r="L1804">
            <v>406</v>
          </cell>
        </row>
        <row r="1805">
          <cell r="A1805">
            <v>241</v>
          </cell>
          <cell r="B1805">
            <v>36762</v>
          </cell>
          <cell r="C1805" t="str">
            <v>9103-823M</v>
          </cell>
          <cell r="D1805" t="str">
            <v>MACHINED</v>
          </cell>
          <cell r="E1805" t="str">
            <v>F02</v>
          </cell>
          <cell r="G1805">
            <v>18</v>
          </cell>
          <cell r="H1805">
            <v>15</v>
          </cell>
          <cell r="I1805" t="str">
            <v>07</v>
          </cell>
          <cell r="J1805" t="str">
            <v>L</v>
          </cell>
          <cell r="K1805">
            <v>203</v>
          </cell>
          <cell r="L1805">
            <v>3654</v>
          </cell>
        </row>
        <row r="1806">
          <cell r="A1806">
            <v>245</v>
          </cell>
          <cell r="B1806">
            <v>36766</v>
          </cell>
          <cell r="C1806" t="str">
            <v>9103-823M</v>
          </cell>
          <cell r="D1806" t="str">
            <v>MACHINED</v>
          </cell>
          <cell r="E1806" t="str">
            <v>F02</v>
          </cell>
          <cell r="G1806">
            <v>2</v>
          </cell>
          <cell r="H1806">
            <v>15</v>
          </cell>
          <cell r="I1806" t="str">
            <v>07</v>
          </cell>
          <cell r="J1806" t="str">
            <v>L</v>
          </cell>
          <cell r="K1806">
            <v>203</v>
          </cell>
          <cell r="L1806">
            <v>406</v>
          </cell>
        </row>
        <row r="1807">
          <cell r="A1807">
            <v>249</v>
          </cell>
          <cell r="B1807">
            <v>36769</v>
          </cell>
          <cell r="C1807" t="str">
            <v>9103-823M</v>
          </cell>
          <cell r="D1807" t="str">
            <v>MACHINED</v>
          </cell>
          <cell r="E1807" t="str">
            <v>F02</v>
          </cell>
          <cell r="G1807">
            <v>1</v>
          </cell>
          <cell r="H1807">
            <v>15</v>
          </cell>
          <cell r="I1807" t="str">
            <v>07</v>
          </cell>
          <cell r="J1807" t="str">
            <v>L</v>
          </cell>
          <cell r="K1807">
            <v>203</v>
          </cell>
          <cell r="L1807">
            <v>203</v>
          </cell>
        </row>
        <row r="1808">
          <cell r="A1808">
            <v>4733</v>
          </cell>
          <cell r="B1808">
            <v>36742</v>
          </cell>
          <cell r="C1808" t="str">
            <v>9103-823M</v>
          </cell>
          <cell r="D1808" t="str">
            <v>LOCKING T</v>
          </cell>
          <cell r="E1808" t="str">
            <v>J02</v>
          </cell>
          <cell r="G1808">
            <v>16</v>
          </cell>
          <cell r="H1808">
            <v>15</v>
          </cell>
          <cell r="I1808" t="str">
            <v>07</v>
          </cell>
          <cell r="J1808" t="str">
            <v>L</v>
          </cell>
          <cell r="K1808">
            <v>203</v>
          </cell>
          <cell r="L1808">
            <v>3248</v>
          </cell>
        </row>
        <row r="1809">
          <cell r="A1809">
            <v>2759</v>
          </cell>
          <cell r="B1809">
            <v>36600</v>
          </cell>
          <cell r="C1809" t="str">
            <v>9103-823M</v>
          </cell>
          <cell r="E1809" t="str">
            <v>j03</v>
          </cell>
          <cell r="G1809">
            <v>7</v>
          </cell>
          <cell r="H1809">
            <v>15</v>
          </cell>
          <cell r="I1809" t="str">
            <v>07</v>
          </cell>
          <cell r="J1809" t="str">
            <v>L</v>
          </cell>
          <cell r="K1809">
            <v>203</v>
          </cell>
          <cell r="L1809">
            <v>1421</v>
          </cell>
        </row>
        <row r="1810">
          <cell r="A1810">
            <v>3219</v>
          </cell>
          <cell r="B1810">
            <v>36650</v>
          </cell>
          <cell r="C1810" t="str">
            <v>9103-823M</v>
          </cell>
          <cell r="D1810" t="str">
            <v>MACHINED</v>
          </cell>
          <cell r="E1810" t="str">
            <v>F02</v>
          </cell>
          <cell r="G1810">
            <v>10</v>
          </cell>
          <cell r="H1810">
            <v>15</v>
          </cell>
          <cell r="I1810" t="str">
            <v>07</v>
          </cell>
          <cell r="J1810" t="str">
            <v>L</v>
          </cell>
          <cell r="K1810">
            <v>203</v>
          </cell>
          <cell r="L1810">
            <v>2030</v>
          </cell>
        </row>
        <row r="1811">
          <cell r="A1811">
            <v>3219</v>
          </cell>
          <cell r="B1811">
            <v>36650</v>
          </cell>
          <cell r="C1811" t="str">
            <v>9103-823M</v>
          </cell>
          <cell r="D1811" t="str">
            <v>MACHINED</v>
          </cell>
          <cell r="E1811" t="str">
            <v>F02</v>
          </cell>
          <cell r="G1811">
            <v>7</v>
          </cell>
          <cell r="H1811">
            <v>15</v>
          </cell>
          <cell r="I1811" t="str">
            <v>07</v>
          </cell>
          <cell r="J1811" t="str">
            <v>L</v>
          </cell>
          <cell r="K1811">
            <v>203</v>
          </cell>
          <cell r="L1811">
            <v>1421</v>
          </cell>
        </row>
        <row r="1812">
          <cell r="A1812">
            <v>3219</v>
          </cell>
          <cell r="B1812">
            <v>36650</v>
          </cell>
          <cell r="C1812" t="str">
            <v>9103-823M</v>
          </cell>
          <cell r="D1812" t="str">
            <v>MACHINED</v>
          </cell>
          <cell r="E1812" t="str">
            <v>F02</v>
          </cell>
          <cell r="G1812">
            <v>1</v>
          </cell>
          <cell r="H1812">
            <v>15</v>
          </cell>
          <cell r="I1812" t="str">
            <v>07</v>
          </cell>
          <cell r="J1812" t="str">
            <v>L</v>
          </cell>
          <cell r="K1812">
            <v>203</v>
          </cell>
          <cell r="L1812">
            <v>203</v>
          </cell>
        </row>
        <row r="1813">
          <cell r="A1813">
            <v>3220</v>
          </cell>
          <cell r="B1813">
            <v>36650</v>
          </cell>
          <cell r="C1813" t="str">
            <v>9103-823M</v>
          </cell>
          <cell r="D1813" t="str">
            <v>MACHINED</v>
          </cell>
          <cell r="E1813" t="str">
            <v>F02</v>
          </cell>
          <cell r="G1813">
            <v>1</v>
          </cell>
          <cell r="H1813">
            <v>15</v>
          </cell>
          <cell r="I1813" t="str">
            <v>07</v>
          </cell>
          <cell r="J1813" t="str">
            <v>L</v>
          </cell>
          <cell r="K1813">
            <v>203</v>
          </cell>
          <cell r="L1813">
            <v>203</v>
          </cell>
        </row>
        <row r="1814">
          <cell r="A1814">
            <v>3267</v>
          </cell>
          <cell r="B1814">
            <v>36684</v>
          </cell>
          <cell r="C1814" t="str">
            <v>9103-823M</v>
          </cell>
          <cell r="D1814" t="str">
            <v>MACHINED</v>
          </cell>
          <cell r="E1814" t="str">
            <v>F07</v>
          </cell>
          <cell r="G1814">
            <v>20</v>
          </cell>
          <cell r="H1814">
            <v>15</v>
          </cell>
          <cell r="I1814" t="str">
            <v>07</v>
          </cell>
          <cell r="J1814" t="str">
            <v>L</v>
          </cell>
          <cell r="K1814">
            <v>203</v>
          </cell>
          <cell r="L1814">
            <v>4060</v>
          </cell>
        </row>
        <row r="1815">
          <cell r="A1815">
            <v>4615</v>
          </cell>
          <cell r="B1815">
            <v>36720</v>
          </cell>
          <cell r="C1815" t="str">
            <v>9103-823M</v>
          </cell>
          <cell r="D1815" t="str">
            <v>MACHINED</v>
          </cell>
          <cell r="E1815" t="str">
            <v>F02</v>
          </cell>
          <cell r="G1815">
            <v>23</v>
          </cell>
          <cell r="H1815">
            <v>15</v>
          </cell>
          <cell r="I1815" t="str">
            <v>07</v>
          </cell>
          <cell r="J1815" t="str">
            <v>L</v>
          </cell>
          <cell r="K1815">
            <v>203</v>
          </cell>
          <cell r="L1815">
            <v>4669</v>
          </cell>
        </row>
        <row r="1816">
          <cell r="A1816">
            <v>4616</v>
          </cell>
          <cell r="B1816">
            <v>36720</v>
          </cell>
          <cell r="C1816" t="str">
            <v>9103-823M</v>
          </cell>
          <cell r="D1816" t="str">
            <v>MACHINED</v>
          </cell>
          <cell r="E1816" t="str">
            <v>F02</v>
          </cell>
          <cell r="G1816">
            <v>6</v>
          </cell>
          <cell r="H1816">
            <v>15</v>
          </cell>
          <cell r="I1816" t="str">
            <v>07</v>
          </cell>
          <cell r="J1816" t="str">
            <v>L</v>
          </cell>
          <cell r="K1816">
            <v>203</v>
          </cell>
          <cell r="L1816">
            <v>1218</v>
          </cell>
        </row>
        <row r="1817">
          <cell r="A1817">
            <v>4633</v>
          </cell>
          <cell r="B1817">
            <v>36729</v>
          </cell>
          <cell r="C1817" t="str">
            <v>9103-823M</v>
          </cell>
          <cell r="D1817" t="str">
            <v>MACHINED</v>
          </cell>
          <cell r="E1817" t="str">
            <v>F02</v>
          </cell>
          <cell r="G1817">
            <v>2</v>
          </cell>
          <cell r="H1817">
            <v>15</v>
          </cell>
          <cell r="I1817" t="str">
            <v>07</v>
          </cell>
          <cell r="J1817" t="str">
            <v>L</v>
          </cell>
          <cell r="K1817">
            <v>203</v>
          </cell>
          <cell r="L1817">
            <v>406</v>
          </cell>
        </row>
        <row r="1818">
          <cell r="A1818">
            <v>4635</v>
          </cell>
          <cell r="B1818">
            <v>36729</v>
          </cell>
          <cell r="C1818" t="str">
            <v>9103-823M</v>
          </cell>
          <cell r="D1818" t="str">
            <v>MACHINED</v>
          </cell>
          <cell r="E1818" t="str">
            <v>F02</v>
          </cell>
          <cell r="G1818">
            <v>2</v>
          </cell>
          <cell r="H1818">
            <v>15</v>
          </cell>
          <cell r="I1818" t="str">
            <v>07</v>
          </cell>
          <cell r="J1818" t="str">
            <v>L</v>
          </cell>
          <cell r="K1818">
            <v>203</v>
          </cell>
          <cell r="L1818">
            <v>406</v>
          </cell>
        </row>
        <row r="1819">
          <cell r="A1819">
            <v>4641</v>
          </cell>
          <cell r="B1819">
            <v>36734</v>
          </cell>
          <cell r="C1819" t="str">
            <v>9103-823M</v>
          </cell>
          <cell r="D1819" t="str">
            <v>MACHINED</v>
          </cell>
          <cell r="E1819" t="str">
            <v>F02</v>
          </cell>
          <cell r="G1819">
            <v>9</v>
          </cell>
          <cell r="H1819">
            <v>15</v>
          </cell>
          <cell r="I1819" t="str">
            <v>07</v>
          </cell>
          <cell r="J1819" t="str">
            <v>L</v>
          </cell>
          <cell r="K1819">
            <v>203</v>
          </cell>
          <cell r="L1819">
            <v>1827</v>
          </cell>
        </row>
        <row r="1820">
          <cell r="A1820">
            <v>4644</v>
          </cell>
          <cell r="B1820">
            <v>36735</v>
          </cell>
          <cell r="C1820" t="str">
            <v>9103-823M</v>
          </cell>
          <cell r="D1820" t="str">
            <v>MACHINED</v>
          </cell>
          <cell r="E1820" t="str">
            <v>F02</v>
          </cell>
          <cell r="G1820">
            <v>4</v>
          </cell>
          <cell r="H1820">
            <v>15</v>
          </cell>
          <cell r="I1820" t="str">
            <v>07</v>
          </cell>
          <cell r="J1820" t="str">
            <v>L</v>
          </cell>
          <cell r="K1820">
            <v>203</v>
          </cell>
          <cell r="L1820">
            <v>812</v>
          </cell>
        </row>
        <row r="1821">
          <cell r="A1821">
            <v>4645</v>
          </cell>
          <cell r="B1821">
            <v>36735</v>
          </cell>
          <cell r="C1821" t="str">
            <v>9103-823M</v>
          </cell>
          <cell r="D1821" t="str">
            <v>MACHINED</v>
          </cell>
          <cell r="E1821" t="str">
            <v>F02</v>
          </cell>
          <cell r="G1821">
            <v>1</v>
          </cell>
          <cell r="H1821">
            <v>15</v>
          </cell>
          <cell r="I1821" t="str">
            <v>07</v>
          </cell>
          <cell r="J1821" t="str">
            <v>L</v>
          </cell>
          <cell r="K1821">
            <v>203</v>
          </cell>
          <cell r="L1821">
            <v>203</v>
          </cell>
        </row>
        <row r="1822">
          <cell r="A1822">
            <v>4647</v>
          </cell>
          <cell r="B1822">
            <v>36736</v>
          </cell>
          <cell r="C1822" t="str">
            <v>9103-823M</v>
          </cell>
          <cell r="D1822" t="str">
            <v>MACHINED</v>
          </cell>
          <cell r="E1822" t="str">
            <v>F02</v>
          </cell>
          <cell r="G1822">
            <v>2</v>
          </cell>
          <cell r="H1822">
            <v>15</v>
          </cell>
          <cell r="I1822" t="str">
            <v>07</v>
          </cell>
          <cell r="J1822" t="str">
            <v>L</v>
          </cell>
          <cell r="K1822">
            <v>203</v>
          </cell>
          <cell r="L1822">
            <v>406</v>
          </cell>
        </row>
        <row r="1823">
          <cell r="A1823">
            <v>4652</v>
          </cell>
          <cell r="B1823">
            <v>36738</v>
          </cell>
          <cell r="C1823" t="str">
            <v>9103-823M</v>
          </cell>
          <cell r="D1823" t="str">
            <v>MACHINED</v>
          </cell>
          <cell r="E1823" t="str">
            <v>F02</v>
          </cell>
          <cell r="G1823">
            <v>6</v>
          </cell>
          <cell r="H1823">
            <v>15</v>
          </cell>
          <cell r="I1823" t="str">
            <v>07</v>
          </cell>
          <cell r="J1823" t="str">
            <v>L</v>
          </cell>
          <cell r="K1823">
            <v>203</v>
          </cell>
          <cell r="L1823">
            <v>1218</v>
          </cell>
        </row>
        <row r="1824">
          <cell r="A1824">
            <v>4653</v>
          </cell>
          <cell r="B1824">
            <v>36738</v>
          </cell>
          <cell r="C1824" t="str">
            <v>9103-823M</v>
          </cell>
          <cell r="D1824" t="str">
            <v>MACHINED</v>
          </cell>
          <cell r="E1824" t="str">
            <v>F02</v>
          </cell>
          <cell r="G1824">
            <v>10</v>
          </cell>
          <cell r="H1824">
            <v>15</v>
          </cell>
          <cell r="I1824" t="str">
            <v>07</v>
          </cell>
          <cell r="J1824" t="str">
            <v>L</v>
          </cell>
          <cell r="K1824">
            <v>203</v>
          </cell>
          <cell r="L1824">
            <v>2030</v>
          </cell>
        </row>
        <row r="1825">
          <cell r="A1825">
            <v>4655</v>
          </cell>
          <cell r="B1825">
            <v>36738</v>
          </cell>
          <cell r="C1825" t="str">
            <v>9103-823M</v>
          </cell>
          <cell r="D1825" t="str">
            <v>MACHINED</v>
          </cell>
          <cell r="E1825" t="str">
            <v>F02</v>
          </cell>
          <cell r="G1825">
            <v>4</v>
          </cell>
          <cell r="H1825">
            <v>15</v>
          </cell>
          <cell r="I1825" t="str">
            <v>07</v>
          </cell>
          <cell r="J1825" t="str">
            <v>L</v>
          </cell>
          <cell r="K1825">
            <v>203</v>
          </cell>
          <cell r="L1825">
            <v>812</v>
          </cell>
        </row>
        <row r="1826">
          <cell r="A1826">
            <v>229</v>
          </cell>
          <cell r="B1826">
            <v>36755</v>
          </cell>
          <cell r="C1826" t="str">
            <v>9103-826A</v>
          </cell>
          <cell r="D1826" t="str">
            <v>MACHINED</v>
          </cell>
          <cell r="E1826" t="str">
            <v>F02</v>
          </cell>
          <cell r="G1826">
            <v>3</v>
          </cell>
          <cell r="H1826">
            <v>15</v>
          </cell>
          <cell r="I1826" t="str">
            <v>07</v>
          </cell>
          <cell r="J1826" t="str">
            <v>L</v>
          </cell>
          <cell r="K1826">
            <v>203</v>
          </cell>
          <cell r="L1826">
            <v>609</v>
          </cell>
        </row>
        <row r="1827">
          <cell r="A1827">
            <v>233</v>
          </cell>
          <cell r="B1827">
            <v>36759</v>
          </cell>
          <cell r="C1827" t="str">
            <v>9103-826A</v>
          </cell>
          <cell r="D1827" t="str">
            <v>MACHINED</v>
          </cell>
          <cell r="E1827" t="str">
            <v>F02</v>
          </cell>
          <cell r="G1827">
            <v>7</v>
          </cell>
          <cell r="H1827">
            <v>15</v>
          </cell>
          <cell r="I1827" t="str">
            <v>07</v>
          </cell>
          <cell r="J1827" t="str">
            <v>L</v>
          </cell>
          <cell r="K1827">
            <v>203</v>
          </cell>
          <cell r="L1827">
            <v>1421</v>
          </cell>
        </row>
        <row r="1828">
          <cell r="A1828">
            <v>234</v>
          </cell>
          <cell r="B1828">
            <v>36759</v>
          </cell>
          <cell r="C1828" t="str">
            <v>9103-826A</v>
          </cell>
          <cell r="D1828" t="str">
            <v>MACHINED</v>
          </cell>
          <cell r="E1828" t="str">
            <v>F02</v>
          </cell>
          <cell r="G1828">
            <v>3</v>
          </cell>
          <cell r="H1828">
            <v>15</v>
          </cell>
          <cell r="I1828" t="str">
            <v>07</v>
          </cell>
          <cell r="J1828" t="str">
            <v>L</v>
          </cell>
          <cell r="K1828">
            <v>203</v>
          </cell>
          <cell r="L1828">
            <v>609</v>
          </cell>
        </row>
        <row r="1829">
          <cell r="A1829">
            <v>237</v>
          </cell>
          <cell r="B1829">
            <v>36761</v>
          </cell>
          <cell r="C1829" t="str">
            <v>9103-826A</v>
          </cell>
          <cell r="D1829" t="str">
            <v>MACHINED</v>
          </cell>
          <cell r="E1829" t="str">
            <v>F02</v>
          </cell>
          <cell r="G1829">
            <v>13</v>
          </cell>
          <cell r="H1829">
            <v>15</v>
          </cell>
          <cell r="I1829" t="str">
            <v>07</v>
          </cell>
          <cell r="J1829" t="str">
            <v>L</v>
          </cell>
          <cell r="K1829">
            <v>203</v>
          </cell>
          <cell r="L1829">
            <v>2639</v>
          </cell>
        </row>
        <row r="1830">
          <cell r="A1830">
            <v>240</v>
          </cell>
          <cell r="B1830">
            <v>36762</v>
          </cell>
          <cell r="C1830" t="str">
            <v>9103-826A</v>
          </cell>
          <cell r="D1830" t="str">
            <v>MACHINED</v>
          </cell>
          <cell r="E1830" t="str">
            <v>F02</v>
          </cell>
          <cell r="G1830">
            <v>5</v>
          </cell>
          <cell r="H1830">
            <v>15</v>
          </cell>
          <cell r="I1830" t="str">
            <v>07</v>
          </cell>
          <cell r="J1830" t="str">
            <v>L</v>
          </cell>
          <cell r="K1830">
            <v>203</v>
          </cell>
          <cell r="L1830">
            <v>1015</v>
          </cell>
        </row>
        <row r="1831">
          <cell r="A1831">
            <v>245</v>
          </cell>
          <cell r="B1831">
            <v>36766</v>
          </cell>
          <cell r="C1831" t="str">
            <v>9103-826A</v>
          </cell>
          <cell r="D1831" t="str">
            <v>MACHINED</v>
          </cell>
          <cell r="E1831" t="str">
            <v>F02</v>
          </cell>
          <cell r="G1831">
            <v>8</v>
          </cell>
          <cell r="H1831">
            <v>15</v>
          </cell>
          <cell r="I1831" t="str">
            <v>07</v>
          </cell>
          <cell r="J1831" t="str">
            <v>L</v>
          </cell>
          <cell r="K1831">
            <v>203</v>
          </cell>
          <cell r="L1831">
            <v>1624</v>
          </cell>
        </row>
        <row r="1832">
          <cell r="A1832">
            <v>247</v>
          </cell>
          <cell r="B1832">
            <v>36767</v>
          </cell>
          <cell r="C1832" t="str">
            <v>9103-826A</v>
          </cell>
          <cell r="D1832" t="str">
            <v>MACHINED</v>
          </cell>
          <cell r="E1832" t="str">
            <v>F02</v>
          </cell>
          <cell r="G1832">
            <v>6</v>
          </cell>
          <cell r="H1832">
            <v>15</v>
          </cell>
          <cell r="I1832" t="str">
            <v>07</v>
          </cell>
          <cell r="J1832" t="str">
            <v>L</v>
          </cell>
          <cell r="K1832">
            <v>203</v>
          </cell>
          <cell r="L1832">
            <v>1218</v>
          </cell>
        </row>
        <row r="1833">
          <cell r="A1833">
            <v>249</v>
          </cell>
          <cell r="B1833">
            <v>36769</v>
          </cell>
          <cell r="C1833" t="str">
            <v>9103-826A</v>
          </cell>
          <cell r="D1833" t="str">
            <v>MACHINED</v>
          </cell>
          <cell r="E1833" t="str">
            <v>F02</v>
          </cell>
          <cell r="G1833">
            <v>4</v>
          </cell>
          <cell r="H1833">
            <v>15</v>
          </cell>
          <cell r="I1833" t="str">
            <v>07</v>
          </cell>
          <cell r="J1833" t="str">
            <v>I</v>
          </cell>
          <cell r="K1833">
            <v>203</v>
          </cell>
          <cell r="L1833">
            <v>812</v>
          </cell>
        </row>
        <row r="1834">
          <cell r="A1834">
            <v>250</v>
          </cell>
          <cell r="B1834">
            <v>36769</v>
          </cell>
          <cell r="C1834" t="str">
            <v>9103-826A</v>
          </cell>
          <cell r="D1834" t="str">
            <v>MACHINED</v>
          </cell>
          <cell r="E1834" t="str">
            <v>F02</v>
          </cell>
          <cell r="G1834">
            <v>16</v>
          </cell>
          <cell r="H1834">
            <v>15</v>
          </cell>
          <cell r="I1834" t="str">
            <v>07</v>
          </cell>
          <cell r="J1834" t="str">
            <v>I</v>
          </cell>
          <cell r="K1834">
            <v>203</v>
          </cell>
          <cell r="L1834">
            <v>3248</v>
          </cell>
        </row>
        <row r="1835">
          <cell r="A1835">
            <v>4732</v>
          </cell>
          <cell r="B1835">
            <v>36742</v>
          </cell>
          <cell r="C1835" t="str">
            <v>9103-826A</v>
          </cell>
          <cell r="D1835" t="str">
            <v>LOCKING T</v>
          </cell>
          <cell r="E1835" t="str">
            <v>J02</v>
          </cell>
          <cell r="G1835">
            <v>2</v>
          </cell>
          <cell r="H1835">
            <v>15</v>
          </cell>
          <cell r="I1835" t="str">
            <v>07</v>
          </cell>
          <cell r="J1835" t="str">
            <v>L</v>
          </cell>
          <cell r="K1835">
            <v>203</v>
          </cell>
          <cell r="L1835">
            <v>406</v>
          </cell>
        </row>
        <row r="1836">
          <cell r="A1836">
            <v>1995</v>
          </cell>
          <cell r="B1836">
            <v>36533</v>
          </cell>
          <cell r="C1836" t="str">
            <v>9103-826A</v>
          </cell>
          <cell r="D1836" t="str">
            <v>MACHINED</v>
          </cell>
          <cell r="E1836" t="str">
            <v>F02</v>
          </cell>
          <cell r="G1836">
            <v>9</v>
          </cell>
          <cell r="H1836">
            <v>15</v>
          </cell>
          <cell r="I1836" t="str">
            <v>07</v>
          </cell>
          <cell r="J1836" t="str">
            <v>I</v>
          </cell>
          <cell r="K1836">
            <v>203</v>
          </cell>
          <cell r="L1836">
            <v>1827</v>
          </cell>
        </row>
        <row r="1837">
          <cell r="A1837">
            <v>4633</v>
          </cell>
          <cell r="B1837">
            <v>36729</v>
          </cell>
          <cell r="C1837" t="str">
            <v>9103-826A</v>
          </cell>
          <cell r="D1837" t="str">
            <v>MACHINED</v>
          </cell>
          <cell r="E1837" t="str">
            <v>F02</v>
          </cell>
          <cell r="G1837">
            <v>3</v>
          </cell>
          <cell r="H1837">
            <v>15</v>
          </cell>
          <cell r="I1837" t="str">
            <v>07</v>
          </cell>
          <cell r="J1837" t="str">
            <v>L</v>
          </cell>
          <cell r="K1837">
            <v>203</v>
          </cell>
          <cell r="L1837">
            <v>609</v>
          </cell>
        </row>
        <row r="1838">
          <cell r="A1838">
            <v>4639</v>
          </cell>
          <cell r="B1838">
            <v>36733</v>
          </cell>
          <cell r="C1838" t="str">
            <v>9103-826A</v>
          </cell>
          <cell r="D1838" t="str">
            <v>MACHINED</v>
          </cell>
          <cell r="E1838" t="str">
            <v>F02</v>
          </cell>
          <cell r="G1838">
            <v>7</v>
          </cell>
          <cell r="H1838">
            <v>15</v>
          </cell>
          <cell r="I1838" t="str">
            <v>07</v>
          </cell>
          <cell r="J1838" t="str">
            <v>L</v>
          </cell>
          <cell r="K1838">
            <v>203</v>
          </cell>
          <cell r="L1838">
            <v>1421</v>
          </cell>
        </row>
        <row r="1839">
          <cell r="A1839">
            <v>4642</v>
          </cell>
          <cell r="B1839">
            <v>36734</v>
          </cell>
          <cell r="C1839" t="str">
            <v>9103-826A</v>
          </cell>
          <cell r="D1839" t="str">
            <v>MACHINED</v>
          </cell>
          <cell r="E1839" t="str">
            <v>F02</v>
          </cell>
          <cell r="G1839">
            <v>5</v>
          </cell>
          <cell r="H1839">
            <v>15</v>
          </cell>
          <cell r="I1839" t="str">
            <v>07</v>
          </cell>
          <cell r="J1839" t="str">
            <v>L</v>
          </cell>
          <cell r="K1839">
            <v>203</v>
          </cell>
          <cell r="L1839">
            <v>1015</v>
          </cell>
        </row>
        <row r="1840">
          <cell r="A1840">
            <v>4645</v>
          </cell>
          <cell r="B1840">
            <v>36735</v>
          </cell>
          <cell r="C1840" t="str">
            <v>9103-826A</v>
          </cell>
          <cell r="D1840" t="str">
            <v>MACHINED</v>
          </cell>
          <cell r="E1840" t="str">
            <v>F02</v>
          </cell>
          <cell r="G1840">
            <v>1</v>
          </cell>
          <cell r="H1840">
            <v>15</v>
          </cell>
          <cell r="I1840" t="str">
            <v>07</v>
          </cell>
          <cell r="J1840" t="str">
            <v>L</v>
          </cell>
          <cell r="K1840">
            <v>203</v>
          </cell>
          <cell r="L1840">
            <v>203</v>
          </cell>
        </row>
        <row r="1841">
          <cell r="A1841">
            <v>4652</v>
          </cell>
          <cell r="B1841">
            <v>36738</v>
          </cell>
          <cell r="C1841" t="str">
            <v>9103-826A</v>
          </cell>
          <cell r="D1841" t="str">
            <v>MACHINED</v>
          </cell>
          <cell r="E1841" t="str">
            <v>F02</v>
          </cell>
          <cell r="G1841">
            <v>1</v>
          </cell>
          <cell r="H1841">
            <v>15</v>
          </cell>
          <cell r="I1841" t="str">
            <v>07</v>
          </cell>
          <cell r="J1841" t="str">
            <v>L</v>
          </cell>
          <cell r="K1841">
            <v>203</v>
          </cell>
          <cell r="L1841">
            <v>203</v>
          </cell>
        </row>
        <row r="1842">
          <cell r="A1842">
            <v>221</v>
          </cell>
          <cell r="B1842">
            <v>36747</v>
          </cell>
          <cell r="C1842" t="str">
            <v>9103-831F</v>
          </cell>
          <cell r="D1842" t="str">
            <v>PUMP HOUS</v>
          </cell>
          <cell r="E1842" t="str">
            <v>F02</v>
          </cell>
          <cell r="G1842">
            <v>3</v>
          </cell>
          <cell r="H1842">
            <v>15</v>
          </cell>
          <cell r="I1842" t="str">
            <v>07</v>
          </cell>
          <cell r="J1842" t="str">
            <v>L</v>
          </cell>
          <cell r="K1842">
            <v>203</v>
          </cell>
          <cell r="L1842">
            <v>609</v>
          </cell>
        </row>
        <row r="1843">
          <cell r="A1843">
            <v>4609</v>
          </cell>
          <cell r="B1843">
            <v>36712</v>
          </cell>
          <cell r="C1843" t="str">
            <v>9103-831F</v>
          </cell>
          <cell r="D1843" t="str">
            <v>PUMP HOUS</v>
          </cell>
          <cell r="E1843" t="str">
            <v>F02</v>
          </cell>
          <cell r="G1843">
            <v>5</v>
          </cell>
          <cell r="H1843">
            <v>15</v>
          </cell>
          <cell r="I1843" t="str">
            <v>07</v>
          </cell>
          <cell r="J1843" t="str">
            <v>L</v>
          </cell>
          <cell r="K1843">
            <v>203</v>
          </cell>
          <cell r="L1843">
            <v>1015</v>
          </cell>
        </row>
        <row r="1844">
          <cell r="A1844">
            <v>4617</v>
          </cell>
          <cell r="B1844">
            <v>36721</v>
          </cell>
          <cell r="C1844" t="str">
            <v>9103-831F</v>
          </cell>
          <cell r="D1844" t="str">
            <v>PUMP HOUS</v>
          </cell>
          <cell r="E1844" t="str">
            <v>F02</v>
          </cell>
          <cell r="G1844">
            <v>3</v>
          </cell>
          <cell r="H1844">
            <v>15</v>
          </cell>
          <cell r="I1844" t="str">
            <v>07</v>
          </cell>
          <cell r="J1844" t="str">
            <v>L</v>
          </cell>
          <cell r="K1844">
            <v>203</v>
          </cell>
          <cell r="L1844">
            <v>609</v>
          </cell>
        </row>
        <row r="1845">
          <cell r="A1845">
            <v>4634</v>
          </cell>
          <cell r="B1845">
            <v>36729</v>
          </cell>
          <cell r="C1845" t="str">
            <v>9103-831F</v>
          </cell>
          <cell r="D1845" t="str">
            <v>PUMP HOUS</v>
          </cell>
          <cell r="E1845" t="str">
            <v>F02</v>
          </cell>
          <cell r="G1845">
            <v>1</v>
          </cell>
          <cell r="H1845">
            <v>15</v>
          </cell>
          <cell r="I1845" t="str">
            <v>07</v>
          </cell>
          <cell r="J1845" t="str">
            <v>I</v>
          </cell>
          <cell r="K1845">
            <v>203</v>
          </cell>
          <cell r="L1845">
            <v>203</v>
          </cell>
        </row>
        <row r="1846">
          <cell r="A1846">
            <v>4635</v>
          </cell>
          <cell r="B1846">
            <v>36729</v>
          </cell>
          <cell r="C1846" t="str">
            <v>9103-831F</v>
          </cell>
          <cell r="D1846" t="str">
            <v>PUMP HOUS</v>
          </cell>
          <cell r="E1846" t="str">
            <v>F02</v>
          </cell>
          <cell r="G1846">
            <v>5</v>
          </cell>
          <cell r="H1846">
            <v>15</v>
          </cell>
          <cell r="I1846" t="str">
            <v>07</v>
          </cell>
          <cell r="J1846" t="str">
            <v>L</v>
          </cell>
          <cell r="K1846">
            <v>203</v>
          </cell>
          <cell r="L1846">
            <v>1015</v>
          </cell>
        </row>
        <row r="1847">
          <cell r="A1847">
            <v>4645</v>
          </cell>
          <cell r="B1847">
            <v>36735</v>
          </cell>
          <cell r="C1847" t="str">
            <v>9103-831F</v>
          </cell>
          <cell r="D1847" t="str">
            <v>PUMP HOUS</v>
          </cell>
          <cell r="E1847" t="str">
            <v>F02</v>
          </cell>
          <cell r="G1847">
            <v>1</v>
          </cell>
          <cell r="H1847">
            <v>15</v>
          </cell>
          <cell r="I1847" t="str">
            <v>07</v>
          </cell>
          <cell r="J1847" t="str">
            <v>L</v>
          </cell>
          <cell r="K1847">
            <v>203</v>
          </cell>
          <cell r="L1847">
            <v>203</v>
          </cell>
        </row>
        <row r="1848">
          <cell r="A1848">
            <v>4645</v>
          </cell>
          <cell r="B1848">
            <v>36735</v>
          </cell>
          <cell r="C1848" t="str">
            <v>9103-831F</v>
          </cell>
          <cell r="D1848" t="str">
            <v>PUMP HOUS</v>
          </cell>
          <cell r="E1848" t="str">
            <v>F02</v>
          </cell>
          <cell r="G1848">
            <v>1</v>
          </cell>
          <cell r="H1848">
            <v>15</v>
          </cell>
          <cell r="I1848" t="str">
            <v>07</v>
          </cell>
          <cell r="J1848" t="str">
            <v>L</v>
          </cell>
          <cell r="K1848">
            <v>203</v>
          </cell>
          <cell r="L1848">
            <v>203</v>
          </cell>
        </row>
        <row r="1849">
          <cell r="A1849">
            <v>4647</v>
          </cell>
          <cell r="B1849">
            <v>36736</v>
          </cell>
          <cell r="C1849" t="str">
            <v>9103-831F</v>
          </cell>
          <cell r="D1849" t="str">
            <v>PUMP HOUS</v>
          </cell>
          <cell r="E1849" t="str">
            <v>F02</v>
          </cell>
          <cell r="G1849">
            <v>2</v>
          </cell>
          <cell r="H1849">
            <v>15</v>
          </cell>
          <cell r="I1849" t="str">
            <v>07</v>
          </cell>
          <cell r="J1849" t="str">
            <v>L</v>
          </cell>
          <cell r="K1849">
            <v>203</v>
          </cell>
          <cell r="L1849">
            <v>406</v>
          </cell>
        </row>
        <row r="1850">
          <cell r="A1850">
            <v>4653</v>
          </cell>
          <cell r="B1850">
            <v>36738</v>
          </cell>
          <cell r="C1850" t="str">
            <v>9103-831F</v>
          </cell>
          <cell r="D1850" t="str">
            <v>PUMP HOUS</v>
          </cell>
          <cell r="E1850" t="str">
            <v>F02</v>
          </cell>
          <cell r="G1850">
            <v>1</v>
          </cell>
          <cell r="H1850">
            <v>15</v>
          </cell>
          <cell r="I1850" t="str">
            <v>07</v>
          </cell>
          <cell r="J1850" t="str">
            <v>L</v>
          </cell>
          <cell r="K1850">
            <v>203</v>
          </cell>
          <cell r="L1850">
            <v>203</v>
          </cell>
        </row>
        <row r="1851">
          <cell r="A1851">
            <v>4648</v>
          </cell>
          <cell r="B1851">
            <v>36736</v>
          </cell>
          <cell r="C1851" t="str">
            <v>9103-834</v>
          </cell>
          <cell r="D1851" t="str">
            <v>DPC(HM)GO</v>
          </cell>
          <cell r="E1851" t="str">
            <v>F02</v>
          </cell>
          <cell r="G1851">
            <v>1</v>
          </cell>
          <cell r="H1851">
            <v>15</v>
          </cell>
          <cell r="I1851" t="str">
            <v>07</v>
          </cell>
          <cell r="J1851" t="str">
            <v>L</v>
          </cell>
          <cell r="K1851">
            <v>2</v>
          </cell>
          <cell r="L1851">
            <v>2</v>
          </cell>
        </row>
        <row r="1852">
          <cell r="A1852">
            <v>4732</v>
          </cell>
          <cell r="B1852">
            <v>36742</v>
          </cell>
          <cell r="C1852" t="str">
            <v>9103-842B</v>
          </cell>
          <cell r="D1852" t="str">
            <v>LOCKING T</v>
          </cell>
          <cell r="E1852" t="str">
            <v>J02</v>
          </cell>
          <cell r="G1852">
            <v>3</v>
          </cell>
          <cell r="H1852">
            <v>15</v>
          </cell>
          <cell r="I1852" t="str">
            <v>07</v>
          </cell>
          <cell r="J1852" t="str">
            <v>I</v>
          </cell>
          <cell r="K1852">
            <v>72.599999999999994</v>
          </cell>
          <cell r="L1852">
            <v>217.79999999999998</v>
          </cell>
        </row>
        <row r="1853">
          <cell r="A1853">
            <v>4733</v>
          </cell>
          <cell r="B1853">
            <v>36742</v>
          </cell>
          <cell r="C1853" t="str">
            <v>9103-849</v>
          </cell>
          <cell r="D1853" t="str">
            <v>LOCKING T</v>
          </cell>
          <cell r="E1853" t="str">
            <v>J02</v>
          </cell>
          <cell r="G1853">
            <v>10</v>
          </cell>
          <cell r="H1853">
            <v>15</v>
          </cell>
          <cell r="I1853" t="str">
            <v>07</v>
          </cell>
          <cell r="J1853" t="str">
            <v>L</v>
          </cell>
          <cell r="K1853">
            <v>20</v>
          </cell>
          <cell r="L1853">
            <v>200</v>
          </cell>
        </row>
        <row r="1854">
          <cell r="A1854">
            <v>2759</v>
          </cell>
          <cell r="B1854">
            <v>36600</v>
          </cell>
          <cell r="C1854" t="str">
            <v>9103-849</v>
          </cell>
          <cell r="E1854" t="str">
            <v>J03</v>
          </cell>
          <cell r="G1854">
            <v>4</v>
          </cell>
          <cell r="H1854">
            <v>15</v>
          </cell>
          <cell r="I1854" t="str">
            <v>07</v>
          </cell>
          <cell r="J1854" t="str">
            <v>I</v>
          </cell>
          <cell r="K1854">
            <v>20</v>
          </cell>
          <cell r="L1854">
            <v>80</v>
          </cell>
        </row>
        <row r="1855">
          <cell r="A1855">
            <v>3052</v>
          </cell>
          <cell r="B1855">
            <v>36696</v>
          </cell>
          <cell r="C1855" t="str">
            <v>9103-849</v>
          </cell>
          <cell r="D1855" t="str">
            <v>TP LINER</v>
          </cell>
          <cell r="E1855" t="str">
            <v>F16</v>
          </cell>
          <cell r="G1855">
            <v>3</v>
          </cell>
          <cell r="H1855">
            <v>15</v>
          </cell>
          <cell r="I1855" t="str">
            <v>07</v>
          </cell>
          <cell r="J1855" t="str">
            <v>L</v>
          </cell>
          <cell r="K1855">
            <v>20</v>
          </cell>
          <cell r="L1855">
            <v>60</v>
          </cell>
        </row>
        <row r="1856">
          <cell r="A1856">
            <v>4617</v>
          </cell>
          <cell r="B1856">
            <v>36721</v>
          </cell>
          <cell r="C1856" t="str">
            <v>9103-852</v>
          </cell>
          <cell r="E1856" t="str">
            <v>F02</v>
          </cell>
          <cell r="G1856">
            <v>1</v>
          </cell>
          <cell r="H1856">
            <v>15</v>
          </cell>
          <cell r="I1856" t="str">
            <v>07</v>
          </cell>
          <cell r="J1856" t="str">
            <v>I</v>
          </cell>
          <cell r="K1856">
            <v>0</v>
          </cell>
          <cell r="L1856">
            <v>0</v>
          </cell>
        </row>
        <row r="1857">
          <cell r="A1857">
            <v>224</v>
          </cell>
          <cell r="B1857">
            <v>36748</v>
          </cell>
          <cell r="C1857" t="str">
            <v>9103-852A</v>
          </cell>
          <cell r="E1857" t="str">
            <v>F02</v>
          </cell>
          <cell r="G1857">
            <v>3</v>
          </cell>
          <cell r="H1857">
            <v>15</v>
          </cell>
          <cell r="I1857" t="str">
            <v>07</v>
          </cell>
          <cell r="J1857" t="str">
            <v>L</v>
          </cell>
          <cell r="K1857">
            <v>6.02</v>
          </cell>
          <cell r="L1857">
            <v>18.059999999999999</v>
          </cell>
        </row>
        <row r="1858">
          <cell r="A1858">
            <v>220</v>
          </cell>
          <cell r="B1858">
            <v>36747</v>
          </cell>
          <cell r="C1858" t="str">
            <v>9103-941C</v>
          </cell>
          <cell r="E1858" t="str">
            <v>F02</v>
          </cell>
          <cell r="G1858">
            <v>7</v>
          </cell>
          <cell r="H1858">
            <v>15</v>
          </cell>
          <cell r="I1858" t="str">
            <v>07</v>
          </cell>
          <cell r="J1858" t="str">
            <v>L</v>
          </cell>
          <cell r="K1858">
            <v>1185.22</v>
          </cell>
          <cell r="L1858">
            <v>8296.5400000000009</v>
          </cell>
        </row>
        <row r="1859">
          <cell r="A1859">
            <v>220</v>
          </cell>
          <cell r="B1859">
            <v>36747</v>
          </cell>
          <cell r="C1859" t="str">
            <v>9103-941C</v>
          </cell>
          <cell r="E1859" t="str">
            <v>F02</v>
          </cell>
          <cell r="G1859">
            <v>6</v>
          </cell>
          <cell r="H1859">
            <v>15</v>
          </cell>
          <cell r="I1859" t="str">
            <v>07</v>
          </cell>
          <cell r="J1859" t="str">
            <v>L</v>
          </cell>
          <cell r="K1859">
            <v>1185.22</v>
          </cell>
          <cell r="L1859">
            <v>7111.32</v>
          </cell>
        </row>
        <row r="1860">
          <cell r="A1860">
            <v>4732</v>
          </cell>
          <cell r="B1860">
            <v>36742</v>
          </cell>
          <cell r="C1860" t="str">
            <v>9103-941C</v>
          </cell>
          <cell r="D1860" t="str">
            <v>LOCKING T</v>
          </cell>
          <cell r="E1860" t="str">
            <v>J02</v>
          </cell>
          <cell r="G1860">
            <v>1</v>
          </cell>
          <cell r="H1860">
            <v>15</v>
          </cell>
          <cell r="I1860" t="str">
            <v>07</v>
          </cell>
          <cell r="J1860" t="str">
            <v>I</v>
          </cell>
          <cell r="K1860">
            <v>1185.22</v>
          </cell>
          <cell r="L1860">
            <v>1185.22</v>
          </cell>
        </row>
        <row r="1861">
          <cell r="A1861">
            <v>4733</v>
          </cell>
          <cell r="B1861">
            <v>36742</v>
          </cell>
          <cell r="C1861" t="str">
            <v>9104-689A</v>
          </cell>
          <cell r="D1861" t="str">
            <v>LOCKING T</v>
          </cell>
          <cell r="E1861" t="str">
            <v>J02</v>
          </cell>
          <cell r="G1861">
            <v>5</v>
          </cell>
          <cell r="H1861">
            <v>15</v>
          </cell>
          <cell r="I1861" t="str">
            <v>07</v>
          </cell>
          <cell r="J1861" t="str">
            <v>I</v>
          </cell>
          <cell r="K1861">
            <v>320</v>
          </cell>
          <cell r="L1861">
            <v>1600</v>
          </cell>
        </row>
        <row r="1862">
          <cell r="A1862">
            <v>2759</v>
          </cell>
          <cell r="B1862">
            <v>36600</v>
          </cell>
          <cell r="C1862" t="str">
            <v>9104-689A</v>
          </cell>
          <cell r="E1862" t="str">
            <v>J03</v>
          </cell>
          <cell r="G1862">
            <v>2</v>
          </cell>
          <cell r="H1862">
            <v>15</v>
          </cell>
          <cell r="I1862" t="str">
            <v>07</v>
          </cell>
          <cell r="J1862" t="str">
            <v>I</v>
          </cell>
          <cell r="K1862">
            <v>320</v>
          </cell>
          <cell r="L1862">
            <v>640</v>
          </cell>
        </row>
        <row r="1863">
          <cell r="A1863">
            <v>2759</v>
          </cell>
          <cell r="B1863">
            <v>36600</v>
          </cell>
          <cell r="C1863" t="str">
            <v>9104-689A</v>
          </cell>
          <cell r="E1863" t="str">
            <v>J03</v>
          </cell>
          <cell r="G1863">
            <v>2</v>
          </cell>
          <cell r="H1863">
            <v>15</v>
          </cell>
          <cell r="I1863" t="str">
            <v>07</v>
          </cell>
          <cell r="J1863" t="str">
            <v>I</v>
          </cell>
          <cell r="K1863">
            <v>320</v>
          </cell>
          <cell r="L1863">
            <v>640</v>
          </cell>
        </row>
        <row r="1864">
          <cell r="A1864">
            <v>4708</v>
          </cell>
          <cell r="B1864">
            <v>36712</v>
          </cell>
          <cell r="C1864" t="str">
            <v>9104-689A</v>
          </cell>
          <cell r="E1864" t="str">
            <v>J03</v>
          </cell>
          <cell r="G1864">
            <v>3</v>
          </cell>
          <cell r="H1864">
            <v>15</v>
          </cell>
          <cell r="I1864" t="str">
            <v>07</v>
          </cell>
          <cell r="J1864" t="str">
            <v>L</v>
          </cell>
          <cell r="K1864">
            <v>320</v>
          </cell>
          <cell r="L1864">
            <v>960</v>
          </cell>
        </row>
        <row r="1865">
          <cell r="A1865">
            <v>4708</v>
          </cell>
          <cell r="B1865">
            <v>36712</v>
          </cell>
          <cell r="C1865" t="str">
            <v>9104-689A</v>
          </cell>
          <cell r="E1865" t="str">
            <v>J03</v>
          </cell>
          <cell r="G1865">
            <v>1</v>
          </cell>
          <cell r="H1865">
            <v>15</v>
          </cell>
          <cell r="I1865" t="str">
            <v>07</v>
          </cell>
          <cell r="J1865" t="str">
            <v>L</v>
          </cell>
          <cell r="K1865">
            <v>320</v>
          </cell>
          <cell r="L1865">
            <v>320</v>
          </cell>
        </row>
        <row r="1866">
          <cell r="A1866">
            <v>4708</v>
          </cell>
          <cell r="B1866">
            <v>36712</v>
          </cell>
          <cell r="C1866" t="str">
            <v>9104-689A</v>
          </cell>
          <cell r="E1866" t="str">
            <v>J03</v>
          </cell>
          <cell r="G1866">
            <v>2</v>
          </cell>
          <cell r="H1866">
            <v>15</v>
          </cell>
          <cell r="I1866" t="str">
            <v>07</v>
          </cell>
          <cell r="J1866" t="str">
            <v>L</v>
          </cell>
          <cell r="K1866">
            <v>320</v>
          </cell>
          <cell r="L1866">
            <v>640</v>
          </cell>
        </row>
        <row r="1867">
          <cell r="A1867">
            <v>4708</v>
          </cell>
          <cell r="B1867">
            <v>36712</v>
          </cell>
          <cell r="C1867" t="str">
            <v>9104-689A</v>
          </cell>
          <cell r="E1867" t="str">
            <v>J03</v>
          </cell>
          <cell r="G1867">
            <v>3</v>
          </cell>
          <cell r="H1867">
            <v>15</v>
          </cell>
          <cell r="I1867" t="str">
            <v>07</v>
          </cell>
          <cell r="J1867" t="str">
            <v>L</v>
          </cell>
          <cell r="K1867">
            <v>320</v>
          </cell>
          <cell r="L1867">
            <v>960</v>
          </cell>
        </row>
        <row r="1868">
          <cell r="A1868">
            <v>4708</v>
          </cell>
          <cell r="B1868">
            <v>36712</v>
          </cell>
          <cell r="C1868" t="str">
            <v>9104-689A</v>
          </cell>
          <cell r="E1868" t="str">
            <v>J03</v>
          </cell>
          <cell r="G1868">
            <v>1</v>
          </cell>
          <cell r="H1868">
            <v>15</v>
          </cell>
          <cell r="I1868" t="str">
            <v>07</v>
          </cell>
          <cell r="J1868" t="str">
            <v>L</v>
          </cell>
          <cell r="K1868">
            <v>320</v>
          </cell>
          <cell r="L1868">
            <v>320</v>
          </cell>
        </row>
        <row r="1869">
          <cell r="A1869">
            <v>4708</v>
          </cell>
          <cell r="B1869">
            <v>36712</v>
          </cell>
          <cell r="C1869" t="str">
            <v>9104-689A</v>
          </cell>
          <cell r="E1869" t="str">
            <v>J03</v>
          </cell>
          <cell r="G1869">
            <v>7</v>
          </cell>
          <cell r="H1869">
            <v>15</v>
          </cell>
          <cell r="I1869" t="str">
            <v>07</v>
          </cell>
          <cell r="J1869" t="str">
            <v>L</v>
          </cell>
          <cell r="K1869">
            <v>320</v>
          </cell>
          <cell r="L1869">
            <v>2240</v>
          </cell>
        </row>
        <row r="1870">
          <cell r="A1870">
            <v>4722</v>
          </cell>
          <cell r="B1870">
            <v>36736</v>
          </cell>
          <cell r="C1870" t="str">
            <v>9104-689A</v>
          </cell>
          <cell r="E1870" t="str">
            <v>J03</v>
          </cell>
          <cell r="G1870">
            <v>1</v>
          </cell>
          <cell r="H1870">
            <v>15</v>
          </cell>
          <cell r="I1870" t="str">
            <v>07</v>
          </cell>
          <cell r="J1870" t="str">
            <v>L</v>
          </cell>
          <cell r="K1870">
            <v>320</v>
          </cell>
          <cell r="L1870">
            <v>320</v>
          </cell>
        </row>
        <row r="1871">
          <cell r="A1871">
            <v>4721</v>
          </cell>
          <cell r="B1871">
            <v>36736</v>
          </cell>
          <cell r="C1871" t="str">
            <v>9107-023</v>
          </cell>
          <cell r="E1871" t="str">
            <v>J03</v>
          </cell>
          <cell r="G1871">
            <v>1</v>
          </cell>
          <cell r="H1871">
            <v>15</v>
          </cell>
          <cell r="I1871" t="str">
            <v>07</v>
          </cell>
          <cell r="J1871" t="str">
            <v>I</v>
          </cell>
          <cell r="K1871">
            <v>11.91</v>
          </cell>
          <cell r="L1871">
            <v>11.91</v>
          </cell>
        </row>
        <row r="1872">
          <cell r="A1872">
            <v>4732</v>
          </cell>
          <cell r="B1872">
            <v>36742</v>
          </cell>
          <cell r="C1872" t="str">
            <v>9107-031</v>
          </cell>
          <cell r="D1872" t="str">
            <v>LOCKING T</v>
          </cell>
          <cell r="E1872" t="str">
            <v>J02</v>
          </cell>
          <cell r="G1872">
            <v>5</v>
          </cell>
          <cell r="H1872">
            <v>15</v>
          </cell>
          <cell r="I1872" t="str">
            <v>07</v>
          </cell>
          <cell r="J1872" t="str">
            <v>I</v>
          </cell>
          <cell r="K1872">
            <v>3</v>
          </cell>
          <cell r="L1872">
            <v>15</v>
          </cell>
        </row>
        <row r="1873">
          <cell r="A1873">
            <v>4740</v>
          </cell>
          <cell r="B1873">
            <v>36756</v>
          </cell>
          <cell r="C1873" t="str">
            <v>9107-035</v>
          </cell>
          <cell r="D1873" t="str">
            <v>LOCKING T</v>
          </cell>
          <cell r="E1873" t="str">
            <v>J02</v>
          </cell>
          <cell r="G1873">
            <v>24</v>
          </cell>
          <cell r="H1873">
            <v>15</v>
          </cell>
          <cell r="I1873" t="str">
            <v>07</v>
          </cell>
          <cell r="J1873" t="str">
            <v>L</v>
          </cell>
          <cell r="K1873">
            <v>2</v>
          </cell>
          <cell r="L1873">
            <v>48</v>
          </cell>
        </row>
        <row r="1874">
          <cell r="A1874">
            <v>4741</v>
          </cell>
          <cell r="B1874">
            <v>36756</v>
          </cell>
          <cell r="C1874" t="str">
            <v>9107-035</v>
          </cell>
          <cell r="D1874" t="str">
            <v>LOCKING T</v>
          </cell>
          <cell r="E1874" t="str">
            <v>J02</v>
          </cell>
          <cell r="G1874">
            <v>8</v>
          </cell>
          <cell r="H1874">
            <v>15</v>
          </cell>
          <cell r="I1874" t="str">
            <v>07</v>
          </cell>
          <cell r="J1874" t="str">
            <v>L</v>
          </cell>
          <cell r="K1874">
            <v>2</v>
          </cell>
          <cell r="L1874">
            <v>16</v>
          </cell>
        </row>
        <row r="1875">
          <cell r="A1875">
            <v>4741</v>
          </cell>
          <cell r="B1875">
            <v>36756</v>
          </cell>
          <cell r="C1875" t="str">
            <v>9107-035</v>
          </cell>
          <cell r="D1875" t="str">
            <v>LOCKING T</v>
          </cell>
          <cell r="E1875" t="str">
            <v>J02</v>
          </cell>
          <cell r="G1875">
            <v>32</v>
          </cell>
          <cell r="H1875">
            <v>15</v>
          </cell>
          <cell r="I1875" t="str">
            <v>07</v>
          </cell>
          <cell r="J1875" t="str">
            <v>L</v>
          </cell>
          <cell r="K1875">
            <v>2</v>
          </cell>
          <cell r="L1875">
            <v>64</v>
          </cell>
        </row>
        <row r="1876">
          <cell r="A1876">
            <v>4708</v>
          </cell>
          <cell r="B1876">
            <v>36712</v>
          </cell>
          <cell r="C1876" t="str">
            <v>9107-035</v>
          </cell>
          <cell r="E1876" t="str">
            <v>J03</v>
          </cell>
          <cell r="G1876">
            <v>5</v>
          </cell>
          <cell r="H1876">
            <v>15</v>
          </cell>
          <cell r="I1876" t="str">
            <v>07</v>
          </cell>
          <cell r="J1876" t="str">
            <v>L</v>
          </cell>
          <cell r="K1876">
            <v>2</v>
          </cell>
          <cell r="L1876">
            <v>10</v>
          </cell>
        </row>
        <row r="1877">
          <cell r="A1877">
            <v>4708</v>
          </cell>
          <cell r="B1877">
            <v>36712</v>
          </cell>
          <cell r="C1877" t="str">
            <v>9107-035</v>
          </cell>
          <cell r="E1877" t="str">
            <v>J03</v>
          </cell>
          <cell r="G1877">
            <v>8</v>
          </cell>
          <cell r="H1877">
            <v>15</v>
          </cell>
          <cell r="I1877" t="str">
            <v>07</v>
          </cell>
          <cell r="J1877" t="str">
            <v>L</v>
          </cell>
          <cell r="K1877">
            <v>2</v>
          </cell>
          <cell r="L1877">
            <v>16</v>
          </cell>
        </row>
        <row r="1878">
          <cell r="A1878">
            <v>4723</v>
          </cell>
          <cell r="B1878">
            <v>36736</v>
          </cell>
          <cell r="C1878" t="str">
            <v>9107-035</v>
          </cell>
          <cell r="E1878" t="str">
            <v>J03</v>
          </cell>
          <cell r="G1878">
            <v>8</v>
          </cell>
          <cell r="H1878">
            <v>15</v>
          </cell>
          <cell r="I1878" t="str">
            <v>07</v>
          </cell>
          <cell r="J1878" t="str">
            <v>L</v>
          </cell>
          <cell r="K1878">
            <v>2</v>
          </cell>
          <cell r="L1878">
            <v>16</v>
          </cell>
        </row>
        <row r="1879">
          <cell r="A1879">
            <v>4708</v>
          </cell>
          <cell r="B1879">
            <v>36712</v>
          </cell>
          <cell r="C1879" t="str">
            <v>9107-036</v>
          </cell>
          <cell r="E1879" t="str">
            <v>J03</v>
          </cell>
          <cell r="G1879">
            <v>8</v>
          </cell>
          <cell r="H1879">
            <v>15</v>
          </cell>
          <cell r="I1879" t="str">
            <v>07</v>
          </cell>
          <cell r="J1879" t="str">
            <v>I</v>
          </cell>
          <cell r="K1879">
            <v>3</v>
          </cell>
          <cell r="L1879">
            <v>24</v>
          </cell>
        </row>
        <row r="1880">
          <cell r="A1880">
            <v>4722</v>
          </cell>
          <cell r="B1880">
            <v>36736</v>
          </cell>
          <cell r="C1880" t="str">
            <v>9107-036</v>
          </cell>
          <cell r="E1880" t="str">
            <v>J03</v>
          </cell>
          <cell r="G1880">
            <v>5</v>
          </cell>
          <cell r="H1880">
            <v>15</v>
          </cell>
          <cell r="I1880" t="str">
            <v>07</v>
          </cell>
          <cell r="J1880" t="str">
            <v>I</v>
          </cell>
          <cell r="K1880">
            <v>3</v>
          </cell>
          <cell r="L1880">
            <v>15</v>
          </cell>
        </row>
        <row r="1881">
          <cell r="A1881">
            <v>4722</v>
          </cell>
          <cell r="B1881">
            <v>36736</v>
          </cell>
          <cell r="C1881" t="str">
            <v>9107-036</v>
          </cell>
          <cell r="E1881" t="str">
            <v>J03</v>
          </cell>
          <cell r="G1881">
            <v>20</v>
          </cell>
          <cell r="H1881">
            <v>15</v>
          </cell>
          <cell r="I1881" t="str">
            <v>07</v>
          </cell>
          <cell r="J1881" t="str">
            <v>I</v>
          </cell>
          <cell r="K1881">
            <v>3</v>
          </cell>
          <cell r="L1881">
            <v>60</v>
          </cell>
        </row>
        <row r="1882">
          <cell r="A1882">
            <v>2759</v>
          </cell>
          <cell r="B1882">
            <v>36600</v>
          </cell>
          <cell r="C1882" t="str">
            <v>9107-045</v>
          </cell>
          <cell r="E1882" t="str">
            <v>J03</v>
          </cell>
          <cell r="G1882">
            <v>2</v>
          </cell>
          <cell r="H1882">
            <v>15</v>
          </cell>
          <cell r="I1882" t="str">
            <v>07</v>
          </cell>
          <cell r="J1882" t="str">
            <v>L</v>
          </cell>
          <cell r="K1882">
            <v>7.48</v>
          </cell>
          <cell r="L1882">
            <v>14.96</v>
          </cell>
        </row>
        <row r="1883">
          <cell r="A1883">
            <v>4741</v>
          </cell>
          <cell r="B1883">
            <v>36756</v>
          </cell>
          <cell r="C1883" t="str">
            <v>9107-154</v>
          </cell>
          <cell r="D1883" t="str">
            <v>LOCKING T</v>
          </cell>
          <cell r="E1883" t="str">
            <v>J02</v>
          </cell>
          <cell r="G1883">
            <v>9</v>
          </cell>
          <cell r="H1883">
            <v>15</v>
          </cell>
          <cell r="I1883" t="str">
            <v>07</v>
          </cell>
          <cell r="J1883" t="str">
            <v>L</v>
          </cell>
          <cell r="K1883">
            <v>2</v>
          </cell>
          <cell r="L1883">
            <v>18</v>
          </cell>
        </row>
        <row r="1884">
          <cell r="A1884">
            <v>4708</v>
          </cell>
          <cell r="B1884">
            <v>36712</v>
          </cell>
          <cell r="C1884" t="str">
            <v>9107-154</v>
          </cell>
          <cell r="E1884" t="str">
            <v>J03</v>
          </cell>
          <cell r="G1884">
            <v>2</v>
          </cell>
          <cell r="H1884">
            <v>15</v>
          </cell>
          <cell r="I1884" t="str">
            <v>07</v>
          </cell>
          <cell r="J1884" t="str">
            <v>L</v>
          </cell>
          <cell r="K1884">
            <v>2</v>
          </cell>
          <cell r="L1884">
            <v>4</v>
          </cell>
        </row>
        <row r="1885">
          <cell r="A1885">
            <v>4708</v>
          </cell>
          <cell r="B1885">
            <v>36712</v>
          </cell>
          <cell r="C1885" t="str">
            <v>9107-154</v>
          </cell>
          <cell r="E1885" t="str">
            <v>J03</v>
          </cell>
          <cell r="G1885">
            <v>4</v>
          </cell>
          <cell r="H1885">
            <v>15</v>
          </cell>
          <cell r="I1885" t="str">
            <v>07</v>
          </cell>
          <cell r="J1885" t="str">
            <v>L</v>
          </cell>
          <cell r="K1885">
            <v>2</v>
          </cell>
          <cell r="L1885">
            <v>8</v>
          </cell>
        </row>
        <row r="1886">
          <cell r="A1886">
            <v>4708</v>
          </cell>
          <cell r="B1886">
            <v>36712</v>
          </cell>
          <cell r="C1886" t="str">
            <v>9107-154</v>
          </cell>
          <cell r="E1886" t="str">
            <v>J03</v>
          </cell>
          <cell r="G1886">
            <v>4</v>
          </cell>
          <cell r="H1886">
            <v>15</v>
          </cell>
          <cell r="I1886" t="str">
            <v>07</v>
          </cell>
          <cell r="J1886" t="str">
            <v>L</v>
          </cell>
          <cell r="K1886">
            <v>2</v>
          </cell>
          <cell r="L1886">
            <v>8</v>
          </cell>
        </row>
        <row r="1887">
          <cell r="A1887">
            <v>4722</v>
          </cell>
          <cell r="B1887">
            <v>36736</v>
          </cell>
          <cell r="C1887" t="str">
            <v>9107-154</v>
          </cell>
          <cell r="E1887" t="str">
            <v>J03</v>
          </cell>
          <cell r="G1887">
            <v>5</v>
          </cell>
          <cell r="H1887">
            <v>15</v>
          </cell>
          <cell r="I1887" t="str">
            <v>07</v>
          </cell>
          <cell r="J1887" t="str">
            <v>L</v>
          </cell>
          <cell r="K1887">
            <v>2</v>
          </cell>
          <cell r="L1887">
            <v>10</v>
          </cell>
        </row>
        <row r="1888">
          <cell r="A1888">
            <v>4721</v>
          </cell>
          <cell r="B1888">
            <v>36736</v>
          </cell>
          <cell r="C1888" t="str">
            <v>9107-160</v>
          </cell>
          <cell r="E1888" t="str">
            <v>J03</v>
          </cell>
          <cell r="G1888">
            <v>58</v>
          </cell>
          <cell r="H1888">
            <v>15</v>
          </cell>
          <cell r="I1888" t="str">
            <v>07</v>
          </cell>
          <cell r="J1888" t="str">
            <v>L</v>
          </cell>
          <cell r="K1888">
            <v>1.2</v>
          </cell>
          <cell r="L1888">
            <v>69.599999999999994</v>
          </cell>
        </row>
        <row r="1889">
          <cell r="A1889">
            <v>4732</v>
          </cell>
          <cell r="B1889">
            <v>36742</v>
          </cell>
          <cell r="C1889" t="str">
            <v>9107-163</v>
          </cell>
          <cell r="D1889" t="str">
            <v>LOCKING T</v>
          </cell>
          <cell r="E1889" t="str">
            <v>J02</v>
          </cell>
          <cell r="G1889">
            <v>2</v>
          </cell>
          <cell r="H1889">
            <v>15</v>
          </cell>
          <cell r="I1889" t="str">
            <v>07</v>
          </cell>
          <cell r="J1889" t="str">
            <v>L</v>
          </cell>
          <cell r="K1889">
            <v>9.57</v>
          </cell>
          <cell r="L1889">
            <v>19.14</v>
          </cell>
        </row>
        <row r="1890">
          <cell r="A1890">
            <v>4733</v>
          </cell>
          <cell r="B1890">
            <v>36742</v>
          </cell>
          <cell r="C1890" t="str">
            <v>9107-163</v>
          </cell>
          <cell r="D1890" t="str">
            <v>LOCKING T</v>
          </cell>
          <cell r="E1890" t="str">
            <v>J02</v>
          </cell>
          <cell r="G1890">
            <v>2</v>
          </cell>
          <cell r="H1890">
            <v>15</v>
          </cell>
          <cell r="I1890" t="str">
            <v>07</v>
          </cell>
          <cell r="J1890" t="str">
            <v>L</v>
          </cell>
          <cell r="K1890">
            <v>9.57</v>
          </cell>
          <cell r="L1890">
            <v>19.14</v>
          </cell>
        </row>
        <row r="1891">
          <cell r="A1891">
            <v>2759</v>
          </cell>
          <cell r="B1891">
            <v>36600</v>
          </cell>
          <cell r="C1891" t="str">
            <v>9107-163</v>
          </cell>
          <cell r="E1891" t="str">
            <v>J03</v>
          </cell>
          <cell r="G1891">
            <v>1</v>
          </cell>
          <cell r="H1891">
            <v>15</v>
          </cell>
          <cell r="I1891" t="str">
            <v>07</v>
          </cell>
          <cell r="J1891" t="str">
            <v>L</v>
          </cell>
          <cell r="K1891">
            <v>9.57</v>
          </cell>
          <cell r="L1891">
            <v>9.57</v>
          </cell>
        </row>
        <row r="1892">
          <cell r="A1892">
            <v>4733</v>
          </cell>
          <cell r="B1892">
            <v>36742</v>
          </cell>
          <cell r="C1892" t="str">
            <v>9107-304</v>
          </cell>
          <cell r="D1892" t="str">
            <v>LOCKING T</v>
          </cell>
          <cell r="E1892" t="str">
            <v>J02</v>
          </cell>
          <cell r="G1892">
            <v>10</v>
          </cell>
          <cell r="H1892">
            <v>15</v>
          </cell>
          <cell r="I1892" t="str">
            <v>07</v>
          </cell>
          <cell r="J1892" t="str">
            <v>L</v>
          </cell>
          <cell r="K1892">
            <v>2.39</v>
          </cell>
          <cell r="L1892">
            <v>23.900000000000002</v>
          </cell>
        </row>
        <row r="1893">
          <cell r="A1893">
            <v>2759</v>
          </cell>
          <cell r="B1893">
            <v>36600</v>
          </cell>
          <cell r="C1893" t="str">
            <v>9107-304</v>
          </cell>
          <cell r="E1893" t="str">
            <v>J03</v>
          </cell>
          <cell r="G1893">
            <v>3</v>
          </cell>
          <cell r="H1893">
            <v>15</v>
          </cell>
          <cell r="I1893" t="str">
            <v>07</v>
          </cell>
          <cell r="J1893" t="str">
            <v>L</v>
          </cell>
          <cell r="K1893">
            <v>2.39</v>
          </cell>
          <cell r="L1893">
            <v>7.17</v>
          </cell>
        </row>
        <row r="1894">
          <cell r="A1894">
            <v>4732</v>
          </cell>
          <cell r="B1894">
            <v>36742</v>
          </cell>
          <cell r="C1894" t="str">
            <v>9107-403</v>
          </cell>
          <cell r="D1894" t="str">
            <v>LOCKING T</v>
          </cell>
          <cell r="E1894" t="str">
            <v>J02</v>
          </cell>
          <cell r="G1894">
            <v>3</v>
          </cell>
          <cell r="H1894">
            <v>15</v>
          </cell>
          <cell r="I1894" t="str">
            <v>07</v>
          </cell>
          <cell r="J1894" t="str">
            <v>I</v>
          </cell>
          <cell r="K1894">
            <v>1</v>
          </cell>
          <cell r="L1894">
            <v>3</v>
          </cell>
        </row>
        <row r="1895">
          <cell r="A1895">
            <v>204</v>
          </cell>
          <cell r="B1895">
            <v>36741</v>
          </cell>
          <cell r="C1895" t="str">
            <v>9107-406</v>
          </cell>
          <cell r="D1895" t="str">
            <v>SEALING R</v>
          </cell>
          <cell r="E1895" t="str">
            <v>F02</v>
          </cell>
          <cell r="G1895">
            <v>154</v>
          </cell>
          <cell r="H1895">
            <v>15</v>
          </cell>
          <cell r="I1895" t="str">
            <v>07</v>
          </cell>
          <cell r="J1895" t="str">
            <v>I</v>
          </cell>
          <cell r="K1895">
            <v>29</v>
          </cell>
          <cell r="L1895">
            <v>4466</v>
          </cell>
        </row>
        <row r="1896">
          <cell r="A1896">
            <v>601</v>
          </cell>
          <cell r="B1896">
            <v>36747</v>
          </cell>
          <cell r="C1896" t="str">
            <v>9108-073A</v>
          </cell>
          <cell r="D1896" t="str">
            <v>SOLENOID</v>
          </cell>
          <cell r="E1896" t="str">
            <v>F10</v>
          </cell>
          <cell r="G1896">
            <v>6</v>
          </cell>
          <cell r="H1896">
            <v>15</v>
          </cell>
          <cell r="I1896" t="str">
            <v>07</v>
          </cell>
          <cell r="J1896" t="str">
            <v>L</v>
          </cell>
          <cell r="K1896">
            <v>133</v>
          </cell>
          <cell r="L1896">
            <v>798</v>
          </cell>
        </row>
        <row r="1897">
          <cell r="A1897">
            <v>604</v>
          </cell>
          <cell r="B1897">
            <v>36763</v>
          </cell>
          <cell r="C1897" t="str">
            <v>9108-073A</v>
          </cell>
          <cell r="D1897" t="str">
            <v>SOLENOID</v>
          </cell>
          <cell r="E1897" t="str">
            <v>F04</v>
          </cell>
          <cell r="G1897">
            <v>4</v>
          </cell>
          <cell r="H1897">
            <v>15</v>
          </cell>
          <cell r="I1897" t="str">
            <v>07</v>
          </cell>
          <cell r="J1897" t="str">
            <v>L</v>
          </cell>
          <cell r="K1897">
            <v>133</v>
          </cell>
          <cell r="L1897">
            <v>532</v>
          </cell>
        </row>
        <row r="1898">
          <cell r="A1898">
            <v>605</v>
          </cell>
          <cell r="B1898">
            <v>36763</v>
          </cell>
          <cell r="C1898" t="str">
            <v>9108-073A</v>
          </cell>
          <cell r="D1898" t="str">
            <v>SOLENOID</v>
          </cell>
          <cell r="E1898" t="str">
            <v>F04</v>
          </cell>
          <cell r="G1898">
            <v>23</v>
          </cell>
          <cell r="H1898">
            <v>15</v>
          </cell>
          <cell r="I1898" t="str">
            <v>07</v>
          </cell>
          <cell r="J1898" t="str">
            <v>L</v>
          </cell>
          <cell r="K1898">
            <v>133</v>
          </cell>
          <cell r="L1898">
            <v>3059</v>
          </cell>
        </row>
        <row r="1899">
          <cell r="A1899">
            <v>4732</v>
          </cell>
          <cell r="B1899">
            <v>36742</v>
          </cell>
          <cell r="C1899" t="str">
            <v>9108-073A</v>
          </cell>
          <cell r="D1899" t="str">
            <v>LOCKING T</v>
          </cell>
          <cell r="E1899" t="str">
            <v>J02</v>
          </cell>
          <cell r="G1899">
            <v>3</v>
          </cell>
          <cell r="H1899">
            <v>15</v>
          </cell>
          <cell r="I1899" t="str">
            <v>07</v>
          </cell>
          <cell r="J1899" t="str">
            <v>I</v>
          </cell>
          <cell r="K1899">
            <v>133</v>
          </cell>
          <cell r="L1899">
            <v>399</v>
          </cell>
        </row>
        <row r="1900">
          <cell r="A1900">
            <v>4732</v>
          </cell>
          <cell r="B1900">
            <v>36742</v>
          </cell>
          <cell r="C1900" t="str">
            <v>9108-073A</v>
          </cell>
          <cell r="D1900" t="str">
            <v>LOCKING T</v>
          </cell>
          <cell r="E1900" t="str">
            <v>J02</v>
          </cell>
          <cell r="G1900">
            <v>5</v>
          </cell>
          <cell r="H1900">
            <v>15</v>
          </cell>
          <cell r="I1900" t="str">
            <v>07</v>
          </cell>
          <cell r="J1900" t="str">
            <v>I</v>
          </cell>
          <cell r="K1900">
            <v>133</v>
          </cell>
          <cell r="L1900">
            <v>665</v>
          </cell>
        </row>
        <row r="1901">
          <cell r="A1901">
            <v>4733</v>
          </cell>
          <cell r="B1901">
            <v>36742</v>
          </cell>
          <cell r="C1901" t="str">
            <v>9108-073A</v>
          </cell>
          <cell r="D1901" t="str">
            <v>LOCKING T</v>
          </cell>
          <cell r="E1901" t="str">
            <v>J02</v>
          </cell>
          <cell r="G1901">
            <v>1</v>
          </cell>
          <cell r="H1901">
            <v>15</v>
          </cell>
          <cell r="I1901" t="str">
            <v>07</v>
          </cell>
          <cell r="J1901" t="str">
            <v>L</v>
          </cell>
          <cell r="K1901">
            <v>133</v>
          </cell>
          <cell r="L1901">
            <v>133</v>
          </cell>
        </row>
        <row r="1902">
          <cell r="A1902">
            <v>2759</v>
          </cell>
          <cell r="B1902">
            <v>36600</v>
          </cell>
          <cell r="C1902" t="str">
            <v>9108-073A</v>
          </cell>
          <cell r="E1902" t="str">
            <v>J03</v>
          </cell>
          <cell r="G1902">
            <v>4</v>
          </cell>
          <cell r="H1902">
            <v>15</v>
          </cell>
          <cell r="I1902" t="str">
            <v>07</v>
          </cell>
          <cell r="J1902" t="str">
            <v>L</v>
          </cell>
          <cell r="K1902">
            <v>133</v>
          </cell>
          <cell r="L1902">
            <v>532</v>
          </cell>
        </row>
        <row r="1903">
          <cell r="A1903">
            <v>4722</v>
          </cell>
          <cell r="B1903">
            <v>36736</v>
          </cell>
          <cell r="C1903" t="str">
            <v>9108-073A</v>
          </cell>
          <cell r="E1903" t="str">
            <v>J03</v>
          </cell>
          <cell r="G1903">
            <v>23</v>
          </cell>
          <cell r="H1903">
            <v>15</v>
          </cell>
          <cell r="I1903" t="str">
            <v>07</v>
          </cell>
          <cell r="J1903" t="str">
            <v>L</v>
          </cell>
          <cell r="K1903">
            <v>133</v>
          </cell>
          <cell r="L1903">
            <v>3059</v>
          </cell>
        </row>
        <row r="1904">
          <cell r="A1904">
            <v>4722</v>
          </cell>
          <cell r="B1904">
            <v>36736</v>
          </cell>
          <cell r="C1904" t="str">
            <v>9108-073A</v>
          </cell>
          <cell r="E1904" t="str">
            <v>J03</v>
          </cell>
          <cell r="G1904">
            <v>25</v>
          </cell>
          <cell r="H1904">
            <v>15</v>
          </cell>
          <cell r="I1904" t="str">
            <v>07</v>
          </cell>
          <cell r="J1904" t="str">
            <v>L</v>
          </cell>
          <cell r="K1904">
            <v>133</v>
          </cell>
          <cell r="L1904">
            <v>3325</v>
          </cell>
        </row>
        <row r="1905">
          <cell r="A1905">
            <v>4733</v>
          </cell>
          <cell r="B1905">
            <v>36742</v>
          </cell>
          <cell r="C1905" t="str">
            <v>9108-109J</v>
          </cell>
          <cell r="D1905" t="str">
            <v>LOCKING T</v>
          </cell>
          <cell r="E1905" t="str">
            <v>J02</v>
          </cell>
          <cell r="G1905">
            <v>11</v>
          </cell>
          <cell r="H1905">
            <v>15</v>
          </cell>
          <cell r="I1905" t="str">
            <v>07</v>
          </cell>
          <cell r="J1905" t="str">
            <v>L</v>
          </cell>
          <cell r="K1905">
            <v>3.7</v>
          </cell>
          <cell r="L1905">
            <v>40.700000000000003</v>
          </cell>
        </row>
        <row r="1906">
          <cell r="A1906">
            <v>2759</v>
          </cell>
          <cell r="B1906">
            <v>36600</v>
          </cell>
          <cell r="C1906" t="str">
            <v>9108-109J</v>
          </cell>
          <cell r="E1906" t="str">
            <v>J03</v>
          </cell>
          <cell r="G1906">
            <v>1</v>
          </cell>
          <cell r="H1906">
            <v>15</v>
          </cell>
          <cell r="I1906" t="str">
            <v>07</v>
          </cell>
          <cell r="J1906" t="str">
            <v>L</v>
          </cell>
          <cell r="K1906">
            <v>3.7</v>
          </cell>
          <cell r="L1906">
            <v>3.7</v>
          </cell>
        </row>
        <row r="1907">
          <cell r="A1907">
            <v>4741</v>
          </cell>
          <cell r="B1907">
            <v>36756</v>
          </cell>
          <cell r="C1907" t="str">
            <v>9137-031</v>
          </cell>
          <cell r="D1907" t="str">
            <v>SEALING W</v>
          </cell>
          <cell r="E1907" t="str">
            <v>J02</v>
          </cell>
          <cell r="G1907">
            <v>10</v>
          </cell>
          <cell r="H1907">
            <v>15</v>
          </cell>
          <cell r="I1907" t="str">
            <v>07</v>
          </cell>
          <cell r="J1907" t="str">
            <v>L</v>
          </cell>
          <cell r="K1907">
            <v>6.82</v>
          </cell>
          <cell r="L1907">
            <v>68.2</v>
          </cell>
        </row>
        <row r="1908">
          <cell r="A1908">
            <v>4708</v>
          </cell>
          <cell r="B1908">
            <v>36712</v>
          </cell>
          <cell r="C1908" t="str">
            <v>9137-031</v>
          </cell>
          <cell r="E1908" t="str">
            <v>J03</v>
          </cell>
          <cell r="G1908">
            <v>2</v>
          </cell>
          <cell r="H1908">
            <v>15</v>
          </cell>
          <cell r="I1908" t="str">
            <v>07</v>
          </cell>
          <cell r="J1908" t="str">
            <v>L</v>
          </cell>
          <cell r="K1908">
            <v>6.82</v>
          </cell>
          <cell r="L1908">
            <v>13.64</v>
          </cell>
        </row>
        <row r="1909">
          <cell r="A1909">
            <v>4708</v>
          </cell>
          <cell r="B1909">
            <v>36712</v>
          </cell>
          <cell r="C1909" t="str">
            <v>9137-031</v>
          </cell>
          <cell r="E1909" t="str">
            <v>J03</v>
          </cell>
          <cell r="G1909">
            <v>2</v>
          </cell>
          <cell r="H1909">
            <v>15</v>
          </cell>
          <cell r="I1909" t="str">
            <v>07</v>
          </cell>
          <cell r="J1909" t="str">
            <v>L</v>
          </cell>
          <cell r="K1909">
            <v>6.82</v>
          </cell>
          <cell r="L1909">
            <v>13.64</v>
          </cell>
        </row>
        <row r="1910">
          <cell r="A1910">
            <v>4708</v>
          </cell>
          <cell r="B1910">
            <v>36712</v>
          </cell>
          <cell r="C1910" t="str">
            <v>9137-031</v>
          </cell>
          <cell r="E1910" t="str">
            <v>J03</v>
          </cell>
          <cell r="G1910">
            <v>8</v>
          </cell>
          <cell r="H1910">
            <v>15</v>
          </cell>
          <cell r="I1910" t="str">
            <v>07</v>
          </cell>
          <cell r="J1910" t="str">
            <v>L</v>
          </cell>
          <cell r="K1910">
            <v>6.82</v>
          </cell>
          <cell r="L1910">
            <v>54.56</v>
          </cell>
        </row>
        <row r="1911">
          <cell r="A1911">
            <v>4741</v>
          </cell>
          <cell r="B1911">
            <v>36756</v>
          </cell>
          <cell r="C1911" t="str">
            <v>9149-048</v>
          </cell>
          <cell r="D1911" t="str">
            <v>SEALING W</v>
          </cell>
          <cell r="E1911" t="str">
            <v>J02</v>
          </cell>
          <cell r="G1911">
            <v>4</v>
          </cell>
          <cell r="H1911">
            <v>15</v>
          </cell>
          <cell r="I1911" t="str">
            <v>07</v>
          </cell>
          <cell r="J1911" t="str">
            <v>L</v>
          </cell>
          <cell r="K1911">
            <v>11.21</v>
          </cell>
          <cell r="L1911">
            <v>44.84</v>
          </cell>
        </row>
        <row r="1912">
          <cell r="A1912">
            <v>4722</v>
          </cell>
          <cell r="B1912">
            <v>36736</v>
          </cell>
          <cell r="C1912" t="str">
            <v>9149-048</v>
          </cell>
          <cell r="E1912" t="str">
            <v>J03</v>
          </cell>
          <cell r="G1912">
            <v>6</v>
          </cell>
          <cell r="H1912">
            <v>15</v>
          </cell>
          <cell r="I1912" t="str">
            <v>07</v>
          </cell>
          <cell r="J1912" t="str">
            <v>L</v>
          </cell>
          <cell r="K1912">
            <v>11.21</v>
          </cell>
          <cell r="L1912">
            <v>67.260000000000005</v>
          </cell>
        </row>
        <row r="1913">
          <cell r="A1913">
            <v>4720</v>
          </cell>
          <cell r="B1913">
            <v>36719</v>
          </cell>
          <cell r="C1913" t="str">
            <v>9183-017</v>
          </cell>
          <cell r="D1913" t="str">
            <v>END PLUG</v>
          </cell>
          <cell r="E1913" t="str">
            <v>J02</v>
          </cell>
          <cell r="G1913">
            <v>8</v>
          </cell>
          <cell r="H1913">
            <v>15</v>
          </cell>
          <cell r="I1913" t="str">
            <v>07</v>
          </cell>
          <cell r="J1913" t="str">
            <v>L</v>
          </cell>
          <cell r="K1913">
            <v>9.48</v>
          </cell>
          <cell r="L1913">
            <v>75.84</v>
          </cell>
        </row>
        <row r="1914">
          <cell r="A1914">
            <v>4733</v>
          </cell>
          <cell r="B1914">
            <v>36742</v>
          </cell>
          <cell r="C1914" t="str">
            <v>9190-207</v>
          </cell>
          <cell r="D1914" t="str">
            <v>SEALING W</v>
          </cell>
          <cell r="E1914" t="str">
            <v>J02</v>
          </cell>
          <cell r="G1914">
            <v>6</v>
          </cell>
          <cell r="H1914">
            <v>15</v>
          </cell>
          <cell r="I1914" t="str">
            <v>07</v>
          </cell>
          <cell r="J1914" t="str">
            <v>L</v>
          </cell>
          <cell r="K1914">
            <v>1.3</v>
          </cell>
          <cell r="L1914">
            <v>7.8000000000000007</v>
          </cell>
        </row>
        <row r="1915">
          <cell r="A1915">
            <v>2759</v>
          </cell>
          <cell r="B1915">
            <v>36600</v>
          </cell>
          <cell r="C1915" t="str">
            <v>9190-207</v>
          </cell>
          <cell r="E1915" t="str">
            <v>J03</v>
          </cell>
          <cell r="G1915">
            <v>6</v>
          </cell>
          <cell r="H1915">
            <v>15</v>
          </cell>
          <cell r="I1915" t="str">
            <v>07</v>
          </cell>
          <cell r="J1915" t="str">
            <v>L</v>
          </cell>
          <cell r="K1915">
            <v>1.3</v>
          </cell>
          <cell r="L1915">
            <v>7.8000000000000007</v>
          </cell>
        </row>
        <row r="1916">
          <cell r="A1916">
            <v>4741</v>
          </cell>
          <cell r="B1916">
            <v>36756</v>
          </cell>
          <cell r="C1916" t="str">
            <v>9190-209</v>
          </cell>
          <cell r="D1916" t="str">
            <v>SEALING W</v>
          </cell>
          <cell r="E1916" t="str">
            <v>J02</v>
          </cell>
          <cell r="G1916">
            <v>5</v>
          </cell>
          <cell r="H1916">
            <v>15</v>
          </cell>
          <cell r="I1916" t="str">
            <v>07</v>
          </cell>
          <cell r="J1916" t="str">
            <v>L</v>
          </cell>
          <cell r="K1916">
            <v>0.06</v>
          </cell>
          <cell r="L1916">
            <v>0.3</v>
          </cell>
        </row>
        <row r="1917">
          <cell r="A1917">
            <v>4708</v>
          </cell>
          <cell r="B1917">
            <v>36712</v>
          </cell>
          <cell r="C1917" t="str">
            <v>9190-210</v>
          </cell>
          <cell r="E1917" t="str">
            <v>J03</v>
          </cell>
          <cell r="G1917">
            <v>2</v>
          </cell>
          <cell r="H1917">
            <v>15</v>
          </cell>
          <cell r="I1917" t="str">
            <v>07</v>
          </cell>
          <cell r="J1917" t="str">
            <v>I</v>
          </cell>
          <cell r="K1917">
            <v>26</v>
          </cell>
          <cell r="L1917">
            <v>52</v>
          </cell>
        </row>
        <row r="1918">
          <cell r="A1918">
            <v>4708</v>
          </cell>
          <cell r="B1918">
            <v>36712</v>
          </cell>
          <cell r="C1918" t="str">
            <v>9190-210</v>
          </cell>
          <cell r="E1918" t="str">
            <v>J03</v>
          </cell>
          <cell r="G1918">
            <v>4</v>
          </cell>
          <cell r="H1918">
            <v>15</v>
          </cell>
          <cell r="I1918" t="str">
            <v>07</v>
          </cell>
          <cell r="J1918" t="str">
            <v>I</v>
          </cell>
          <cell r="K1918">
            <v>26</v>
          </cell>
          <cell r="L1918">
            <v>104</v>
          </cell>
        </row>
        <row r="1919">
          <cell r="A1919">
            <v>4708</v>
          </cell>
          <cell r="B1919">
            <v>36712</v>
          </cell>
          <cell r="C1919" t="str">
            <v>9190-210</v>
          </cell>
          <cell r="E1919" t="str">
            <v>J03</v>
          </cell>
          <cell r="G1919">
            <v>6</v>
          </cell>
          <cell r="H1919">
            <v>15</v>
          </cell>
          <cell r="I1919" t="str">
            <v>07</v>
          </cell>
          <cell r="J1919" t="str">
            <v>I</v>
          </cell>
          <cell r="K1919">
            <v>26</v>
          </cell>
          <cell r="L1919">
            <v>156</v>
          </cell>
        </row>
        <row r="1920">
          <cell r="A1920">
            <v>4722</v>
          </cell>
          <cell r="B1920">
            <v>36736</v>
          </cell>
          <cell r="C1920" t="str">
            <v>9190-210</v>
          </cell>
          <cell r="E1920" t="str">
            <v>J03</v>
          </cell>
          <cell r="G1920">
            <v>43</v>
          </cell>
          <cell r="H1920">
            <v>15</v>
          </cell>
          <cell r="I1920" t="str">
            <v>07</v>
          </cell>
          <cell r="J1920" t="str">
            <v>I</v>
          </cell>
          <cell r="K1920">
            <v>26</v>
          </cell>
          <cell r="L1920">
            <v>1118</v>
          </cell>
        </row>
        <row r="1921">
          <cell r="A1921">
            <v>3300</v>
          </cell>
          <cell r="B1921">
            <v>36714</v>
          </cell>
          <cell r="C1921" t="str">
            <v>9190-301</v>
          </cell>
          <cell r="D1921" t="str">
            <v>DPC PUMP</v>
          </cell>
          <cell r="E1921" t="str">
            <v>F02</v>
          </cell>
          <cell r="G1921">
            <v>12</v>
          </cell>
          <cell r="H1921">
            <v>15</v>
          </cell>
          <cell r="I1921" t="str">
            <v>07</v>
          </cell>
          <cell r="J1921" t="str">
            <v>L</v>
          </cell>
          <cell r="K1921">
            <v>185.55</v>
          </cell>
          <cell r="L1921">
            <v>2226.6000000000004</v>
          </cell>
        </row>
        <row r="1922">
          <cell r="A1922">
            <v>4609</v>
          </cell>
          <cell r="B1922">
            <v>36712</v>
          </cell>
          <cell r="C1922" t="str">
            <v>9190-301</v>
          </cell>
          <cell r="D1922" t="str">
            <v>DPC PUMP</v>
          </cell>
          <cell r="E1922" t="str">
            <v>F02</v>
          </cell>
          <cell r="G1922">
            <v>10</v>
          </cell>
          <cell r="H1922">
            <v>15</v>
          </cell>
          <cell r="I1922" t="str">
            <v>07</v>
          </cell>
          <cell r="J1922" t="str">
            <v>L</v>
          </cell>
          <cell r="K1922">
            <v>185.55</v>
          </cell>
          <cell r="L1922">
            <v>1855.5</v>
          </cell>
        </row>
        <row r="1923">
          <cell r="A1923">
            <v>4733</v>
          </cell>
          <cell r="B1923">
            <v>36742</v>
          </cell>
          <cell r="C1923" t="str">
            <v>9190-307A</v>
          </cell>
          <cell r="D1923" t="str">
            <v>SEALING W</v>
          </cell>
          <cell r="E1923" t="str">
            <v>J02</v>
          </cell>
          <cell r="G1923">
            <v>4</v>
          </cell>
          <cell r="H1923">
            <v>15</v>
          </cell>
          <cell r="I1923" t="str">
            <v>07</v>
          </cell>
          <cell r="J1923" t="str">
            <v>L</v>
          </cell>
          <cell r="K1923">
            <v>13</v>
          </cell>
          <cell r="L1923">
            <v>52</v>
          </cell>
        </row>
        <row r="1924">
          <cell r="A1924">
            <v>2759</v>
          </cell>
          <cell r="B1924">
            <v>36600</v>
          </cell>
          <cell r="C1924" t="str">
            <v>9190-307A</v>
          </cell>
          <cell r="E1924" t="str">
            <v>J03</v>
          </cell>
          <cell r="G1924">
            <v>2</v>
          </cell>
          <cell r="H1924">
            <v>15</v>
          </cell>
          <cell r="I1924" t="str">
            <v>07</v>
          </cell>
          <cell r="J1924" t="str">
            <v>L</v>
          </cell>
          <cell r="K1924">
            <v>13</v>
          </cell>
          <cell r="L1924">
            <v>26</v>
          </cell>
        </row>
        <row r="1925">
          <cell r="A1925">
            <v>4708</v>
          </cell>
          <cell r="B1925">
            <v>36712</v>
          </cell>
          <cell r="C1925" t="str">
            <v>9190-307A</v>
          </cell>
          <cell r="E1925" t="str">
            <v>J03</v>
          </cell>
          <cell r="G1925">
            <v>4</v>
          </cell>
          <cell r="H1925">
            <v>15</v>
          </cell>
          <cell r="I1925" t="str">
            <v>07</v>
          </cell>
          <cell r="J1925" t="str">
            <v>L</v>
          </cell>
          <cell r="K1925">
            <v>13</v>
          </cell>
          <cell r="L1925">
            <v>52</v>
          </cell>
        </row>
        <row r="1926">
          <cell r="A1926">
            <v>4708</v>
          </cell>
          <cell r="B1926">
            <v>36712</v>
          </cell>
          <cell r="C1926" t="str">
            <v>9190-307A</v>
          </cell>
          <cell r="E1926" t="str">
            <v>J03</v>
          </cell>
          <cell r="G1926">
            <v>5</v>
          </cell>
          <cell r="H1926">
            <v>15</v>
          </cell>
          <cell r="I1926" t="str">
            <v>07</v>
          </cell>
          <cell r="J1926" t="str">
            <v>L</v>
          </cell>
          <cell r="K1926">
            <v>13</v>
          </cell>
          <cell r="L1926">
            <v>65</v>
          </cell>
        </row>
        <row r="1927">
          <cell r="A1927">
            <v>4722</v>
          </cell>
          <cell r="B1927">
            <v>36736</v>
          </cell>
          <cell r="C1927" t="str">
            <v>9190-307A</v>
          </cell>
          <cell r="E1927" t="str">
            <v>J03</v>
          </cell>
          <cell r="G1927">
            <v>1</v>
          </cell>
          <cell r="H1927">
            <v>15</v>
          </cell>
          <cell r="I1927" t="str">
            <v>07</v>
          </cell>
          <cell r="J1927" t="str">
            <v>L</v>
          </cell>
          <cell r="K1927">
            <v>13</v>
          </cell>
          <cell r="L1927">
            <v>13</v>
          </cell>
        </row>
        <row r="1928">
          <cell r="A1928">
            <v>4740</v>
          </cell>
          <cell r="B1928">
            <v>36756</v>
          </cell>
          <cell r="C1928" t="str">
            <v>9190-316</v>
          </cell>
          <cell r="D1928" t="str">
            <v>SEALING W</v>
          </cell>
          <cell r="E1928" t="str">
            <v>J02</v>
          </cell>
          <cell r="G1928">
            <v>3</v>
          </cell>
          <cell r="H1928">
            <v>15</v>
          </cell>
          <cell r="I1928" t="str">
            <v>07</v>
          </cell>
          <cell r="J1928" t="str">
            <v>L</v>
          </cell>
          <cell r="K1928">
            <v>57</v>
          </cell>
          <cell r="L1928">
            <v>171</v>
          </cell>
        </row>
        <row r="1929">
          <cell r="A1929">
            <v>605</v>
          </cell>
          <cell r="B1929">
            <v>36763</v>
          </cell>
          <cell r="C1929" t="str">
            <v>9190-319</v>
          </cell>
          <cell r="D1929" t="str">
            <v>ASSY THRO</v>
          </cell>
          <cell r="E1929" t="str">
            <v>F04</v>
          </cell>
          <cell r="G1929">
            <v>5</v>
          </cell>
          <cell r="H1929">
            <v>15</v>
          </cell>
          <cell r="I1929" t="str">
            <v>07</v>
          </cell>
          <cell r="J1929" t="str">
            <v>L</v>
          </cell>
          <cell r="K1929">
            <v>13</v>
          </cell>
          <cell r="L1929">
            <v>65</v>
          </cell>
        </row>
        <row r="1930">
          <cell r="A1930">
            <v>4741</v>
          </cell>
          <cell r="B1930">
            <v>36756</v>
          </cell>
          <cell r="C1930" t="str">
            <v>9190-319</v>
          </cell>
          <cell r="D1930" t="str">
            <v>SEALING W</v>
          </cell>
          <cell r="E1930" t="str">
            <v>J02</v>
          </cell>
          <cell r="G1930">
            <v>1</v>
          </cell>
          <cell r="H1930">
            <v>15</v>
          </cell>
          <cell r="I1930" t="str">
            <v>07</v>
          </cell>
          <cell r="J1930" t="str">
            <v>L</v>
          </cell>
          <cell r="K1930">
            <v>13</v>
          </cell>
          <cell r="L1930">
            <v>13</v>
          </cell>
        </row>
        <row r="1931">
          <cell r="A1931">
            <v>4741</v>
          </cell>
          <cell r="B1931">
            <v>36756</v>
          </cell>
          <cell r="C1931" t="str">
            <v>9190-319</v>
          </cell>
          <cell r="D1931" t="str">
            <v>SEALING W</v>
          </cell>
          <cell r="E1931" t="str">
            <v>J02</v>
          </cell>
          <cell r="G1931">
            <v>4</v>
          </cell>
          <cell r="H1931">
            <v>15</v>
          </cell>
          <cell r="I1931" t="str">
            <v>07</v>
          </cell>
          <cell r="J1931" t="str">
            <v>L</v>
          </cell>
          <cell r="K1931">
            <v>13</v>
          </cell>
          <cell r="L1931">
            <v>52</v>
          </cell>
        </row>
        <row r="1932">
          <cell r="A1932">
            <v>2759</v>
          </cell>
          <cell r="B1932">
            <v>36600</v>
          </cell>
          <cell r="C1932" t="str">
            <v>9190-319</v>
          </cell>
          <cell r="E1932" t="str">
            <v>J03</v>
          </cell>
          <cell r="G1932">
            <v>2</v>
          </cell>
          <cell r="H1932">
            <v>15</v>
          </cell>
          <cell r="I1932" t="str">
            <v>07</v>
          </cell>
          <cell r="J1932" t="str">
            <v>L</v>
          </cell>
          <cell r="K1932">
            <v>13</v>
          </cell>
          <cell r="L1932">
            <v>26</v>
          </cell>
        </row>
        <row r="1933">
          <cell r="A1933">
            <v>4708</v>
          </cell>
          <cell r="B1933">
            <v>36712</v>
          </cell>
          <cell r="C1933" t="str">
            <v>9190-319</v>
          </cell>
          <cell r="E1933" t="str">
            <v>J03</v>
          </cell>
          <cell r="G1933">
            <v>2</v>
          </cell>
          <cell r="H1933">
            <v>15</v>
          </cell>
          <cell r="I1933" t="str">
            <v>07</v>
          </cell>
          <cell r="J1933" t="str">
            <v>L</v>
          </cell>
          <cell r="K1933">
            <v>13</v>
          </cell>
          <cell r="L1933">
            <v>26</v>
          </cell>
        </row>
        <row r="1934">
          <cell r="A1934">
            <v>4708</v>
          </cell>
          <cell r="B1934">
            <v>36712</v>
          </cell>
          <cell r="C1934" t="str">
            <v>9190-319</v>
          </cell>
          <cell r="E1934" t="str">
            <v>J03</v>
          </cell>
          <cell r="G1934">
            <v>2</v>
          </cell>
          <cell r="H1934">
            <v>15</v>
          </cell>
          <cell r="I1934" t="str">
            <v>07</v>
          </cell>
          <cell r="J1934" t="str">
            <v>L</v>
          </cell>
          <cell r="K1934">
            <v>13</v>
          </cell>
          <cell r="L1934">
            <v>26</v>
          </cell>
        </row>
        <row r="1935">
          <cell r="A1935">
            <v>4708</v>
          </cell>
          <cell r="B1935">
            <v>36712</v>
          </cell>
          <cell r="C1935" t="str">
            <v>9190-319</v>
          </cell>
          <cell r="E1935" t="str">
            <v>J03</v>
          </cell>
          <cell r="G1935">
            <v>5</v>
          </cell>
          <cell r="H1935">
            <v>15</v>
          </cell>
          <cell r="I1935" t="str">
            <v>07</v>
          </cell>
          <cell r="J1935" t="str">
            <v>L</v>
          </cell>
          <cell r="K1935">
            <v>13</v>
          </cell>
          <cell r="L1935">
            <v>65</v>
          </cell>
        </row>
        <row r="1936">
          <cell r="A1936">
            <v>4722</v>
          </cell>
          <cell r="B1936">
            <v>36736</v>
          </cell>
          <cell r="C1936" t="str">
            <v>9190-319</v>
          </cell>
          <cell r="E1936" t="str">
            <v>J03</v>
          </cell>
          <cell r="G1936">
            <v>1</v>
          </cell>
          <cell r="H1936">
            <v>15</v>
          </cell>
          <cell r="I1936" t="str">
            <v>07</v>
          </cell>
          <cell r="J1936" t="str">
            <v>L</v>
          </cell>
          <cell r="K1936">
            <v>13</v>
          </cell>
          <cell r="L1936">
            <v>13</v>
          </cell>
        </row>
        <row r="1937">
          <cell r="A1937">
            <v>4722</v>
          </cell>
          <cell r="B1937">
            <v>36736</v>
          </cell>
          <cell r="C1937" t="str">
            <v>9190-319</v>
          </cell>
          <cell r="E1937" t="str">
            <v>J03</v>
          </cell>
          <cell r="G1937">
            <v>1</v>
          </cell>
          <cell r="H1937">
            <v>15</v>
          </cell>
          <cell r="I1937" t="str">
            <v>07</v>
          </cell>
          <cell r="J1937" t="str">
            <v>L</v>
          </cell>
          <cell r="K1937">
            <v>13</v>
          </cell>
          <cell r="L1937">
            <v>13</v>
          </cell>
        </row>
        <row r="1938">
          <cell r="A1938">
            <v>4741</v>
          </cell>
          <cell r="B1938">
            <v>36756</v>
          </cell>
          <cell r="C1938" t="str">
            <v>9192-701</v>
          </cell>
          <cell r="D1938" t="str">
            <v>SEALING W</v>
          </cell>
          <cell r="E1938" t="str">
            <v>J02</v>
          </cell>
          <cell r="G1938">
            <v>5</v>
          </cell>
          <cell r="H1938">
            <v>15</v>
          </cell>
          <cell r="I1938" t="str">
            <v>07</v>
          </cell>
          <cell r="J1938" t="str">
            <v>L</v>
          </cell>
          <cell r="K1938">
            <v>2.67</v>
          </cell>
          <cell r="L1938">
            <v>13.35</v>
          </cell>
        </row>
        <row r="1939">
          <cell r="A1939">
            <v>4741</v>
          </cell>
          <cell r="B1939">
            <v>36756</v>
          </cell>
          <cell r="C1939" t="str">
            <v>9192-701</v>
          </cell>
          <cell r="D1939" t="str">
            <v>LOCK WASH</v>
          </cell>
          <cell r="E1939" t="str">
            <v>J02</v>
          </cell>
          <cell r="G1939">
            <v>2</v>
          </cell>
          <cell r="H1939">
            <v>15</v>
          </cell>
          <cell r="I1939" t="str">
            <v>07</v>
          </cell>
          <cell r="J1939" t="str">
            <v>L</v>
          </cell>
          <cell r="K1939">
            <v>2.67</v>
          </cell>
          <cell r="L1939">
            <v>5.34</v>
          </cell>
        </row>
        <row r="1940">
          <cell r="A1940">
            <v>4708</v>
          </cell>
          <cell r="B1940">
            <v>36712</v>
          </cell>
          <cell r="C1940" t="str">
            <v>9192-701</v>
          </cell>
          <cell r="E1940" t="str">
            <v>J03</v>
          </cell>
          <cell r="G1940">
            <v>3</v>
          </cell>
          <cell r="H1940">
            <v>15</v>
          </cell>
          <cell r="I1940" t="str">
            <v>07</v>
          </cell>
          <cell r="J1940" t="str">
            <v>L</v>
          </cell>
          <cell r="K1940">
            <v>2.67</v>
          </cell>
          <cell r="L1940">
            <v>8.01</v>
          </cell>
        </row>
        <row r="1941">
          <cell r="A1941">
            <v>4708</v>
          </cell>
          <cell r="B1941">
            <v>36712</v>
          </cell>
          <cell r="C1941" t="str">
            <v>9192-701</v>
          </cell>
          <cell r="E1941" t="str">
            <v>J03</v>
          </cell>
          <cell r="G1941">
            <v>4</v>
          </cell>
          <cell r="H1941">
            <v>15</v>
          </cell>
          <cell r="I1941" t="str">
            <v>07</v>
          </cell>
          <cell r="J1941" t="str">
            <v>L</v>
          </cell>
          <cell r="K1941">
            <v>2.67</v>
          </cell>
          <cell r="L1941">
            <v>10.68</v>
          </cell>
        </row>
        <row r="1942">
          <cell r="A1942">
            <v>4708</v>
          </cell>
          <cell r="B1942">
            <v>36712</v>
          </cell>
          <cell r="C1942" t="str">
            <v>9192-701</v>
          </cell>
          <cell r="E1942" t="str">
            <v>J03</v>
          </cell>
          <cell r="G1942">
            <v>2</v>
          </cell>
          <cell r="H1942">
            <v>15</v>
          </cell>
          <cell r="I1942" t="str">
            <v>07</v>
          </cell>
          <cell r="J1942" t="str">
            <v>L</v>
          </cell>
          <cell r="K1942">
            <v>2.67</v>
          </cell>
          <cell r="L1942">
            <v>5.34</v>
          </cell>
        </row>
        <row r="1943">
          <cell r="A1943">
            <v>4708</v>
          </cell>
          <cell r="B1943">
            <v>36712</v>
          </cell>
          <cell r="C1943" t="str">
            <v>9192-701</v>
          </cell>
          <cell r="E1943" t="str">
            <v>J03</v>
          </cell>
          <cell r="G1943">
            <v>5</v>
          </cell>
          <cell r="H1943">
            <v>15</v>
          </cell>
          <cell r="I1943" t="str">
            <v>07</v>
          </cell>
          <cell r="J1943" t="str">
            <v>L</v>
          </cell>
          <cell r="K1943">
            <v>2.67</v>
          </cell>
          <cell r="L1943">
            <v>13.35</v>
          </cell>
        </row>
        <row r="1944">
          <cell r="A1944">
            <v>4708</v>
          </cell>
          <cell r="B1944">
            <v>36712</v>
          </cell>
          <cell r="C1944" t="str">
            <v>9192-701</v>
          </cell>
          <cell r="E1944" t="str">
            <v>J03</v>
          </cell>
          <cell r="G1944">
            <v>5</v>
          </cell>
          <cell r="H1944">
            <v>15</v>
          </cell>
          <cell r="I1944" t="str">
            <v>07</v>
          </cell>
          <cell r="J1944" t="str">
            <v>L</v>
          </cell>
          <cell r="K1944">
            <v>2.67</v>
          </cell>
          <cell r="L1944">
            <v>13.35</v>
          </cell>
        </row>
        <row r="1945">
          <cell r="A1945">
            <v>4718</v>
          </cell>
          <cell r="B1945">
            <v>36717</v>
          </cell>
          <cell r="C1945" t="str">
            <v>9192-702</v>
          </cell>
          <cell r="D1945" t="str">
            <v>INLET SCR</v>
          </cell>
          <cell r="E1945" t="str">
            <v>J02</v>
          </cell>
          <cell r="G1945">
            <v>800</v>
          </cell>
          <cell r="H1945">
            <v>15</v>
          </cell>
          <cell r="I1945" t="str">
            <v>07</v>
          </cell>
          <cell r="J1945" t="str">
            <v>L</v>
          </cell>
          <cell r="K1945">
            <v>0</v>
          </cell>
          <cell r="L1945">
            <v>0</v>
          </cell>
        </row>
        <row r="1946">
          <cell r="A1946">
            <v>2748</v>
          </cell>
          <cell r="B1946">
            <v>36593</v>
          </cell>
          <cell r="C1946" t="str">
            <v>9193-001</v>
          </cell>
          <cell r="E1946" t="str">
            <v>F01</v>
          </cell>
          <cell r="G1946">
            <v>600</v>
          </cell>
          <cell r="H1946">
            <v>15</v>
          </cell>
          <cell r="I1946" t="str">
            <v>07</v>
          </cell>
          <cell r="J1946" t="str">
            <v>L</v>
          </cell>
          <cell r="K1946">
            <v>0</v>
          </cell>
          <cell r="L1946">
            <v>0</v>
          </cell>
        </row>
        <row r="1947">
          <cell r="A1947">
            <v>2760</v>
          </cell>
          <cell r="B1947">
            <v>36599</v>
          </cell>
          <cell r="C1947" t="str">
            <v>9193-002</v>
          </cell>
          <cell r="D1947" t="str">
            <v>DPC NAME</v>
          </cell>
          <cell r="E1947" t="str">
            <v>F02</v>
          </cell>
          <cell r="G1947">
            <v>1</v>
          </cell>
          <cell r="H1947">
            <v>15</v>
          </cell>
          <cell r="I1947" t="str">
            <v>07</v>
          </cell>
          <cell r="J1947" t="str">
            <v>L</v>
          </cell>
          <cell r="K1947">
            <v>1.36</v>
          </cell>
          <cell r="L1947">
            <v>1.36</v>
          </cell>
        </row>
        <row r="1948">
          <cell r="A1948">
            <v>2761</v>
          </cell>
          <cell r="B1948">
            <v>36606</v>
          </cell>
          <cell r="C1948" t="str">
            <v>9193-002</v>
          </cell>
          <cell r="D1948" t="str">
            <v>DPC NAME</v>
          </cell>
          <cell r="E1948" t="str">
            <v>F01</v>
          </cell>
          <cell r="G1948">
            <v>240</v>
          </cell>
          <cell r="H1948">
            <v>15</v>
          </cell>
          <cell r="I1948" t="str">
            <v>07</v>
          </cell>
          <cell r="J1948" t="str">
            <v>L</v>
          </cell>
          <cell r="K1948">
            <v>1.36</v>
          </cell>
          <cell r="L1948">
            <v>326.40000000000003</v>
          </cell>
        </row>
        <row r="1949">
          <cell r="A1949">
            <v>3300</v>
          </cell>
          <cell r="B1949">
            <v>36714</v>
          </cell>
          <cell r="C1949" t="str">
            <v>9193-101</v>
          </cell>
          <cell r="E1949" t="str">
            <v>F02</v>
          </cell>
          <cell r="G1949">
            <v>5</v>
          </cell>
          <cell r="H1949">
            <v>15</v>
          </cell>
          <cell r="I1949" t="str">
            <v>07</v>
          </cell>
          <cell r="J1949" t="str">
            <v>L</v>
          </cell>
          <cell r="K1949">
            <v>196</v>
          </cell>
          <cell r="L1949">
            <v>980</v>
          </cell>
        </row>
        <row r="1950">
          <cell r="A1950">
            <v>4610</v>
          </cell>
          <cell r="B1950">
            <v>36712</v>
          </cell>
          <cell r="C1950" t="str">
            <v>9193-101</v>
          </cell>
          <cell r="E1950" t="str">
            <v>F02</v>
          </cell>
          <cell r="G1950">
            <v>2</v>
          </cell>
          <cell r="H1950">
            <v>15</v>
          </cell>
          <cell r="I1950" t="str">
            <v>07</v>
          </cell>
          <cell r="J1950" t="str">
            <v>L</v>
          </cell>
          <cell r="K1950">
            <v>196</v>
          </cell>
          <cell r="L1950">
            <v>392</v>
          </cell>
        </row>
        <row r="1951">
          <cell r="A1951">
            <v>2759</v>
          </cell>
          <cell r="B1951">
            <v>36600</v>
          </cell>
          <cell r="C1951" t="str">
            <v>9193-202</v>
          </cell>
          <cell r="E1951" t="str">
            <v>J03</v>
          </cell>
          <cell r="G1951">
            <v>2</v>
          </cell>
          <cell r="H1951">
            <v>15</v>
          </cell>
          <cell r="I1951" t="str">
            <v>07</v>
          </cell>
          <cell r="J1951" t="str">
            <v>L</v>
          </cell>
          <cell r="K1951">
            <v>42</v>
          </cell>
          <cell r="L1951">
            <v>84</v>
          </cell>
        </row>
        <row r="1952">
          <cell r="A1952">
            <v>4708</v>
          </cell>
          <cell r="B1952">
            <v>36712</v>
          </cell>
          <cell r="C1952" t="str">
            <v>9193-202</v>
          </cell>
          <cell r="E1952" t="str">
            <v>J03</v>
          </cell>
          <cell r="G1952">
            <v>10</v>
          </cell>
          <cell r="H1952">
            <v>15</v>
          </cell>
          <cell r="I1952" t="str">
            <v>07</v>
          </cell>
          <cell r="J1952" t="str">
            <v>L</v>
          </cell>
          <cell r="K1952">
            <v>42</v>
          </cell>
          <cell r="L1952">
            <v>420</v>
          </cell>
        </row>
        <row r="1953">
          <cell r="A1953">
            <v>4708</v>
          </cell>
          <cell r="B1953">
            <v>36712</v>
          </cell>
          <cell r="C1953" t="str">
            <v>9193-203</v>
          </cell>
          <cell r="E1953" t="str">
            <v>J03</v>
          </cell>
          <cell r="G1953">
            <v>6</v>
          </cell>
          <cell r="H1953">
            <v>15</v>
          </cell>
          <cell r="I1953" t="str">
            <v>07</v>
          </cell>
          <cell r="J1953" t="str">
            <v>L</v>
          </cell>
          <cell r="K1953">
            <v>57</v>
          </cell>
          <cell r="L1953">
            <v>342</v>
          </cell>
        </row>
        <row r="1954">
          <cell r="A1954">
            <v>4708</v>
          </cell>
          <cell r="B1954">
            <v>36712</v>
          </cell>
          <cell r="C1954" t="str">
            <v>9193-203</v>
          </cell>
          <cell r="E1954" t="str">
            <v>J03</v>
          </cell>
          <cell r="G1954">
            <v>4</v>
          </cell>
          <cell r="H1954">
            <v>15</v>
          </cell>
          <cell r="I1954" t="str">
            <v>07</v>
          </cell>
          <cell r="J1954" t="str">
            <v>L</v>
          </cell>
          <cell r="K1954">
            <v>57</v>
          </cell>
          <cell r="L1954">
            <v>228</v>
          </cell>
        </row>
        <row r="1955">
          <cell r="A1955">
            <v>4708</v>
          </cell>
          <cell r="B1955">
            <v>36712</v>
          </cell>
          <cell r="C1955" t="str">
            <v>9193-203</v>
          </cell>
          <cell r="E1955" t="str">
            <v>J03</v>
          </cell>
          <cell r="G1955">
            <v>12</v>
          </cell>
          <cell r="H1955">
            <v>15</v>
          </cell>
          <cell r="I1955" t="str">
            <v>07</v>
          </cell>
          <cell r="J1955" t="str">
            <v>L</v>
          </cell>
          <cell r="K1955">
            <v>57</v>
          </cell>
          <cell r="L1955">
            <v>684</v>
          </cell>
        </row>
        <row r="1956">
          <cell r="A1956">
            <v>4708</v>
          </cell>
          <cell r="B1956">
            <v>36712</v>
          </cell>
          <cell r="C1956" t="str">
            <v>9193-203</v>
          </cell>
          <cell r="E1956" t="str">
            <v>J03</v>
          </cell>
          <cell r="G1956">
            <v>5</v>
          </cell>
          <cell r="H1956">
            <v>15</v>
          </cell>
          <cell r="I1956" t="str">
            <v>07</v>
          </cell>
          <cell r="J1956" t="str">
            <v>L</v>
          </cell>
          <cell r="K1956">
            <v>57</v>
          </cell>
          <cell r="L1956">
            <v>285</v>
          </cell>
        </row>
        <row r="1957">
          <cell r="A1957">
            <v>4722</v>
          </cell>
          <cell r="B1957">
            <v>36736</v>
          </cell>
          <cell r="C1957" t="str">
            <v>9193-203</v>
          </cell>
          <cell r="E1957" t="str">
            <v>J03</v>
          </cell>
          <cell r="G1957">
            <v>13</v>
          </cell>
          <cell r="H1957">
            <v>15</v>
          </cell>
          <cell r="I1957" t="str">
            <v>07</v>
          </cell>
          <cell r="J1957" t="str">
            <v>L</v>
          </cell>
          <cell r="K1957">
            <v>57</v>
          </cell>
          <cell r="L1957">
            <v>741</v>
          </cell>
        </row>
        <row r="1958">
          <cell r="A1958">
            <v>4715</v>
          </cell>
          <cell r="B1958">
            <v>36713</v>
          </cell>
          <cell r="C1958" t="str">
            <v>9193-203A</v>
          </cell>
          <cell r="E1958" t="str">
            <v>J03</v>
          </cell>
          <cell r="G1958">
            <v>38</v>
          </cell>
          <cell r="H1958">
            <v>15</v>
          </cell>
          <cell r="I1958" t="str">
            <v>07</v>
          </cell>
          <cell r="J1958" t="str">
            <v>L</v>
          </cell>
          <cell r="K1958">
            <v>57</v>
          </cell>
          <cell r="L1958">
            <v>2166</v>
          </cell>
        </row>
        <row r="1959">
          <cell r="A1959">
            <v>4715</v>
          </cell>
          <cell r="B1959">
            <v>36713</v>
          </cell>
          <cell r="C1959" t="str">
            <v>9197-008</v>
          </cell>
          <cell r="E1959" t="str">
            <v>J03</v>
          </cell>
          <cell r="G1959">
            <v>12</v>
          </cell>
          <cell r="H1959">
            <v>15</v>
          </cell>
          <cell r="I1959" t="str">
            <v>07</v>
          </cell>
          <cell r="J1959" t="str">
            <v>L</v>
          </cell>
          <cell r="K1959">
            <v>0</v>
          </cell>
          <cell r="L1959">
            <v>0</v>
          </cell>
        </row>
        <row r="1960">
          <cell r="A1960">
            <v>404</v>
          </cell>
          <cell r="B1960">
            <v>36757</v>
          </cell>
          <cell r="C1960" t="str">
            <v>7160-902</v>
          </cell>
          <cell r="D1960" t="str">
            <v>DP 200 BA</v>
          </cell>
          <cell r="E1960" t="str">
            <v>F04</v>
          </cell>
          <cell r="G1960">
            <v>1</v>
          </cell>
          <cell r="H1960">
            <v>14</v>
          </cell>
          <cell r="I1960" t="str">
            <v>07</v>
          </cell>
          <cell r="J1960" t="str">
            <v>L</v>
          </cell>
          <cell r="K1960">
            <v>386.91489000000001</v>
          </cell>
          <cell r="L1960">
            <v>386.91489000000001</v>
          </cell>
        </row>
        <row r="1961">
          <cell r="A1961">
            <v>2498</v>
          </cell>
          <cell r="B1961">
            <v>36649</v>
          </cell>
          <cell r="C1961" t="str">
            <v>7160-902</v>
          </cell>
          <cell r="D1961" t="str">
            <v>DP 200 BA</v>
          </cell>
          <cell r="E1961" t="str">
            <v>F06</v>
          </cell>
          <cell r="G1961">
            <v>3</v>
          </cell>
          <cell r="H1961">
            <v>14</v>
          </cell>
          <cell r="I1961" t="str">
            <v>07</v>
          </cell>
          <cell r="J1961" t="str">
            <v>L</v>
          </cell>
          <cell r="K1961">
            <v>386.91489000000001</v>
          </cell>
          <cell r="L1961">
            <v>1160.74467</v>
          </cell>
        </row>
        <row r="1962">
          <cell r="A1962">
            <v>2498</v>
          </cell>
          <cell r="B1962">
            <v>36649</v>
          </cell>
          <cell r="C1962" t="str">
            <v>7160-902</v>
          </cell>
          <cell r="D1962" t="str">
            <v>DP 200 BA</v>
          </cell>
          <cell r="E1962" t="str">
            <v>F06</v>
          </cell>
          <cell r="G1962">
            <v>4</v>
          </cell>
          <cell r="H1962">
            <v>14</v>
          </cell>
          <cell r="I1962" t="str">
            <v>07</v>
          </cell>
          <cell r="J1962" t="str">
            <v>L</v>
          </cell>
          <cell r="K1962">
            <v>386.91489000000001</v>
          </cell>
          <cell r="L1962">
            <v>1547.6595600000001</v>
          </cell>
        </row>
        <row r="1963">
          <cell r="A1963">
            <v>2498</v>
          </cell>
          <cell r="B1963">
            <v>36649</v>
          </cell>
          <cell r="C1963" t="str">
            <v>7160-902</v>
          </cell>
          <cell r="D1963" t="str">
            <v>DP 200 BA</v>
          </cell>
          <cell r="E1963" t="str">
            <v>F06</v>
          </cell>
          <cell r="G1963">
            <v>12</v>
          </cell>
          <cell r="H1963">
            <v>14</v>
          </cell>
          <cell r="I1963" t="str">
            <v>07</v>
          </cell>
          <cell r="J1963" t="str">
            <v>L</v>
          </cell>
          <cell r="K1963">
            <v>386.91489000000001</v>
          </cell>
          <cell r="L1963">
            <v>4642.9786800000002</v>
          </cell>
        </row>
        <row r="1964">
          <cell r="A1964">
            <v>2499</v>
          </cell>
          <cell r="B1964">
            <v>36649</v>
          </cell>
          <cell r="C1964" t="str">
            <v>7160-902</v>
          </cell>
          <cell r="D1964" t="str">
            <v>DP 200 BA</v>
          </cell>
          <cell r="E1964" t="str">
            <v>F06</v>
          </cell>
          <cell r="G1964">
            <v>1</v>
          </cell>
          <cell r="H1964">
            <v>14</v>
          </cell>
          <cell r="I1964" t="str">
            <v>07</v>
          </cell>
          <cell r="J1964" t="str">
            <v>L</v>
          </cell>
          <cell r="K1964">
            <v>386.91489000000001</v>
          </cell>
          <cell r="L1964">
            <v>386.91489000000001</v>
          </cell>
        </row>
        <row r="1965">
          <cell r="A1965">
            <v>2499</v>
          </cell>
          <cell r="B1965">
            <v>36649</v>
          </cell>
          <cell r="C1965" t="str">
            <v>7160-902</v>
          </cell>
          <cell r="D1965" t="str">
            <v>DP 200 BA</v>
          </cell>
          <cell r="E1965" t="str">
            <v>F06</v>
          </cell>
          <cell r="G1965">
            <v>3</v>
          </cell>
          <cell r="H1965">
            <v>14</v>
          </cell>
          <cell r="I1965" t="str">
            <v>07</v>
          </cell>
          <cell r="J1965" t="str">
            <v>L</v>
          </cell>
          <cell r="K1965">
            <v>386.91489000000001</v>
          </cell>
          <cell r="L1965">
            <v>1160.74467</v>
          </cell>
        </row>
        <row r="1966">
          <cell r="A1966">
            <v>3338</v>
          </cell>
          <cell r="B1966">
            <v>36693</v>
          </cell>
          <cell r="C1966" t="str">
            <v>7160-902</v>
          </cell>
          <cell r="D1966" t="str">
            <v>DP 200 BA</v>
          </cell>
          <cell r="E1966" t="str">
            <v>F07</v>
          </cell>
          <cell r="G1966">
            <v>3</v>
          </cell>
          <cell r="H1966">
            <v>14</v>
          </cell>
          <cell r="I1966" t="str">
            <v>07</v>
          </cell>
          <cell r="J1966" t="str">
            <v>L</v>
          </cell>
          <cell r="K1966">
            <v>386.91489000000001</v>
          </cell>
          <cell r="L1966">
            <v>1160.74467</v>
          </cell>
        </row>
        <row r="1967">
          <cell r="A1967">
            <v>3413</v>
          </cell>
          <cell r="B1967">
            <v>36711</v>
          </cell>
          <cell r="C1967" t="str">
            <v>9003-907G</v>
          </cell>
          <cell r="D1967" t="str">
            <v>ASSY THRO</v>
          </cell>
          <cell r="E1967" t="str">
            <v>F04</v>
          </cell>
          <cell r="G1967">
            <v>20</v>
          </cell>
          <cell r="H1967">
            <v>14</v>
          </cell>
          <cell r="I1967" t="str">
            <v>07</v>
          </cell>
          <cell r="J1967" t="str">
            <v>L</v>
          </cell>
          <cell r="K1967">
            <v>0.35</v>
          </cell>
          <cell r="L1967">
            <v>7</v>
          </cell>
        </row>
        <row r="1968">
          <cell r="A1968">
            <v>3421</v>
          </cell>
          <cell r="B1968">
            <v>36736</v>
          </cell>
          <cell r="C1968" t="str">
            <v>9003-910</v>
          </cell>
          <cell r="D1968" t="str">
            <v>SUB ASSY</v>
          </cell>
          <cell r="E1968" t="str">
            <v>F10</v>
          </cell>
          <cell r="G1968">
            <v>15</v>
          </cell>
          <cell r="H1968">
            <v>14</v>
          </cell>
          <cell r="I1968" t="str">
            <v>07</v>
          </cell>
          <cell r="J1968" t="str">
            <v>L</v>
          </cell>
          <cell r="K1968">
            <v>0.31</v>
          </cell>
          <cell r="L1968">
            <v>4.6500000000000004</v>
          </cell>
        </row>
        <row r="1969">
          <cell r="A1969">
            <v>3413</v>
          </cell>
          <cell r="B1969">
            <v>36711</v>
          </cell>
          <cell r="C1969" t="str">
            <v>9003-911</v>
          </cell>
          <cell r="D1969" t="str">
            <v>THROTTLE</v>
          </cell>
          <cell r="E1969" t="str">
            <v>F04</v>
          </cell>
          <cell r="G1969">
            <v>35</v>
          </cell>
          <cell r="H1969">
            <v>14</v>
          </cell>
          <cell r="I1969" t="str">
            <v>07</v>
          </cell>
          <cell r="J1969" t="str">
            <v>L</v>
          </cell>
          <cell r="K1969">
            <v>19.41</v>
          </cell>
          <cell r="L1969">
            <v>679.35</v>
          </cell>
        </row>
        <row r="1970">
          <cell r="A1970">
            <v>3414</v>
          </cell>
          <cell r="B1970">
            <v>36711</v>
          </cell>
          <cell r="C1970" t="str">
            <v>9003-911</v>
          </cell>
          <cell r="D1970" t="str">
            <v>THROTTLE</v>
          </cell>
          <cell r="E1970" t="str">
            <v>F15</v>
          </cell>
          <cell r="G1970">
            <v>6</v>
          </cell>
          <cell r="H1970">
            <v>14</v>
          </cell>
          <cell r="I1970" t="str">
            <v>07</v>
          </cell>
          <cell r="J1970" t="str">
            <v>L</v>
          </cell>
          <cell r="K1970">
            <v>19.41</v>
          </cell>
          <cell r="L1970">
            <v>116.46000000000001</v>
          </cell>
        </row>
        <row r="1971">
          <cell r="A1971">
            <v>3413</v>
          </cell>
          <cell r="B1971">
            <v>36711</v>
          </cell>
          <cell r="C1971" t="str">
            <v>9003-988C</v>
          </cell>
          <cell r="D1971" t="str">
            <v>STOP LEVE</v>
          </cell>
          <cell r="E1971" t="str">
            <v>F04</v>
          </cell>
          <cell r="G1971">
            <v>4</v>
          </cell>
          <cell r="H1971">
            <v>14</v>
          </cell>
          <cell r="I1971" t="str">
            <v>07</v>
          </cell>
          <cell r="J1971" t="str">
            <v>L</v>
          </cell>
          <cell r="K1971">
            <v>0.6</v>
          </cell>
          <cell r="L1971">
            <v>2.4</v>
          </cell>
        </row>
        <row r="1972">
          <cell r="A1972">
            <v>3414</v>
          </cell>
          <cell r="B1972">
            <v>36711</v>
          </cell>
          <cell r="C1972" t="str">
            <v>9003-988C</v>
          </cell>
          <cell r="D1972" t="str">
            <v>STOP LEVE</v>
          </cell>
          <cell r="E1972" t="str">
            <v>F15</v>
          </cell>
          <cell r="G1972">
            <v>2</v>
          </cell>
          <cell r="H1972">
            <v>14</v>
          </cell>
          <cell r="I1972" t="str">
            <v>07</v>
          </cell>
          <cell r="J1972" t="str">
            <v>L</v>
          </cell>
          <cell r="K1972">
            <v>0.6</v>
          </cell>
          <cell r="L1972">
            <v>1.2</v>
          </cell>
        </row>
        <row r="1973">
          <cell r="A1973">
            <v>3421</v>
          </cell>
          <cell r="B1973">
            <v>36736</v>
          </cell>
          <cell r="C1973" t="str">
            <v>9009-524A</v>
          </cell>
          <cell r="D1973" t="str">
            <v>RIVET</v>
          </cell>
          <cell r="E1973" t="str">
            <v>F10</v>
          </cell>
          <cell r="G1973">
            <v>300</v>
          </cell>
          <cell r="H1973">
            <v>14</v>
          </cell>
          <cell r="I1973" t="str">
            <v>07</v>
          </cell>
          <cell r="J1973" t="str">
            <v>I</v>
          </cell>
          <cell r="K1973">
            <v>0.18</v>
          </cell>
          <cell r="L1973">
            <v>54</v>
          </cell>
        </row>
        <row r="1974">
          <cell r="A1974">
            <v>380</v>
          </cell>
          <cell r="B1974">
            <v>36552</v>
          </cell>
          <cell r="C1974" t="str">
            <v>9100-081</v>
          </cell>
          <cell r="D1974" t="str">
            <v>ASSY. THR</v>
          </cell>
          <cell r="E1974" t="str">
            <v>F15</v>
          </cell>
          <cell r="G1974">
            <v>80</v>
          </cell>
          <cell r="H1974">
            <v>14</v>
          </cell>
          <cell r="I1974" t="str">
            <v>07</v>
          </cell>
          <cell r="J1974" t="str">
            <v>L</v>
          </cell>
          <cell r="K1974">
            <v>34</v>
          </cell>
          <cell r="L1974">
            <v>2720</v>
          </cell>
        </row>
        <row r="1975">
          <cell r="A1975">
            <v>3420</v>
          </cell>
          <cell r="B1975">
            <v>36736</v>
          </cell>
          <cell r="C1975" t="str">
            <v>9100-081</v>
          </cell>
          <cell r="D1975" t="str">
            <v>ASSY. THR</v>
          </cell>
          <cell r="E1975" t="str">
            <v>F10</v>
          </cell>
          <cell r="G1975">
            <v>16</v>
          </cell>
          <cell r="H1975">
            <v>14</v>
          </cell>
          <cell r="I1975" t="str">
            <v>07</v>
          </cell>
          <cell r="J1975" t="str">
            <v>L</v>
          </cell>
          <cell r="K1975">
            <v>34</v>
          </cell>
          <cell r="L1975">
            <v>544</v>
          </cell>
        </row>
        <row r="1976">
          <cell r="A1976">
            <v>3417</v>
          </cell>
          <cell r="B1976">
            <v>36724</v>
          </cell>
          <cell r="C1976" t="str">
            <v>9100-191</v>
          </cell>
          <cell r="D1976" t="str">
            <v>BACKLEAK</v>
          </cell>
          <cell r="E1976" t="str">
            <v>F10</v>
          </cell>
          <cell r="G1976">
            <v>10</v>
          </cell>
          <cell r="H1976">
            <v>14</v>
          </cell>
          <cell r="I1976" t="str">
            <v>07</v>
          </cell>
          <cell r="J1976" t="str">
            <v>L</v>
          </cell>
          <cell r="K1976">
            <v>70</v>
          </cell>
          <cell r="L1976">
            <v>700</v>
          </cell>
        </row>
        <row r="1977">
          <cell r="A1977">
            <v>381</v>
          </cell>
          <cell r="B1977">
            <v>36552</v>
          </cell>
          <cell r="C1977" t="str">
            <v>9100-326B</v>
          </cell>
          <cell r="D1977" t="str">
            <v>STOP IDLE</v>
          </cell>
          <cell r="E1977" t="str">
            <v>F15</v>
          </cell>
          <cell r="G1977">
            <v>30</v>
          </cell>
          <cell r="H1977">
            <v>14</v>
          </cell>
          <cell r="I1977" t="str">
            <v>07</v>
          </cell>
          <cell r="J1977" t="str">
            <v>L</v>
          </cell>
          <cell r="K1977">
            <v>12</v>
          </cell>
          <cell r="L1977">
            <v>360</v>
          </cell>
        </row>
        <row r="1978">
          <cell r="A1978">
            <v>3417</v>
          </cell>
          <cell r="B1978">
            <v>36724</v>
          </cell>
          <cell r="C1978" t="str">
            <v>9100-326D</v>
          </cell>
          <cell r="D1978" t="str">
            <v>STOP SHAF</v>
          </cell>
          <cell r="E1978" t="str">
            <v>F10</v>
          </cell>
          <cell r="G1978">
            <v>85</v>
          </cell>
          <cell r="H1978">
            <v>14</v>
          </cell>
          <cell r="I1978" t="str">
            <v>07</v>
          </cell>
          <cell r="J1978" t="str">
            <v>L</v>
          </cell>
          <cell r="K1978">
            <v>12</v>
          </cell>
          <cell r="L1978">
            <v>1020</v>
          </cell>
        </row>
        <row r="1979">
          <cell r="A1979">
            <v>380</v>
          </cell>
          <cell r="B1979">
            <v>36552</v>
          </cell>
          <cell r="C1979" t="str">
            <v>9100-476</v>
          </cell>
          <cell r="D1979" t="str">
            <v>LEVER BAL</v>
          </cell>
          <cell r="E1979" t="str">
            <v>F15</v>
          </cell>
          <cell r="G1979">
            <v>80</v>
          </cell>
          <cell r="H1979">
            <v>14</v>
          </cell>
          <cell r="I1979" t="str">
            <v>07</v>
          </cell>
          <cell r="J1979" t="str">
            <v>L</v>
          </cell>
          <cell r="K1979">
            <v>19.32</v>
          </cell>
          <cell r="L1979">
            <v>1545.6</v>
          </cell>
        </row>
        <row r="1980">
          <cell r="A1980">
            <v>601</v>
          </cell>
          <cell r="B1980">
            <v>36747</v>
          </cell>
          <cell r="C1980" t="str">
            <v>9100-601B</v>
          </cell>
          <cell r="E1980" t="str">
            <v>F10</v>
          </cell>
          <cell r="G1980">
            <v>15</v>
          </cell>
          <cell r="H1980">
            <v>14</v>
          </cell>
          <cell r="I1980" t="str">
            <v>07</v>
          </cell>
          <cell r="J1980" t="str">
            <v>L</v>
          </cell>
          <cell r="K1980">
            <v>0.42</v>
          </cell>
          <cell r="L1980">
            <v>6.3</v>
          </cell>
        </row>
        <row r="1981">
          <cell r="A1981">
            <v>3421</v>
          </cell>
          <cell r="B1981">
            <v>36736</v>
          </cell>
          <cell r="C1981" t="str">
            <v>9100-629</v>
          </cell>
          <cell r="D1981" t="str">
            <v>THROTLE S</v>
          </cell>
          <cell r="E1981" t="str">
            <v>F10</v>
          </cell>
          <cell r="G1981">
            <v>17</v>
          </cell>
          <cell r="H1981">
            <v>14</v>
          </cell>
          <cell r="I1981" t="str">
            <v>07</v>
          </cell>
          <cell r="J1981" t="str">
            <v>L</v>
          </cell>
          <cell r="K1981">
            <v>22.97</v>
          </cell>
          <cell r="L1981">
            <v>390.49</v>
          </cell>
        </row>
        <row r="1982">
          <cell r="A1982">
            <v>218</v>
          </cell>
          <cell r="B1982">
            <v>36747</v>
          </cell>
          <cell r="C1982" t="str">
            <v>9103-823E</v>
          </cell>
          <cell r="D1982" t="str">
            <v>FIAT UNO</v>
          </cell>
          <cell r="E1982" t="str">
            <v>F02</v>
          </cell>
          <cell r="G1982">
            <v>2</v>
          </cell>
          <cell r="H1982">
            <v>14</v>
          </cell>
          <cell r="I1982" t="str">
            <v>07</v>
          </cell>
          <cell r="J1982" t="str">
            <v>L</v>
          </cell>
          <cell r="K1982">
            <v>203</v>
          </cell>
          <cell r="L1982">
            <v>406</v>
          </cell>
        </row>
        <row r="1983">
          <cell r="A1983">
            <v>220</v>
          </cell>
          <cell r="B1983">
            <v>36747</v>
          </cell>
          <cell r="C1983" t="str">
            <v>9103-823G</v>
          </cell>
          <cell r="D1983" t="str">
            <v>DPC(HM)PU</v>
          </cell>
          <cell r="E1983" t="str">
            <v>F02</v>
          </cell>
          <cell r="G1983">
            <v>2</v>
          </cell>
          <cell r="H1983">
            <v>14</v>
          </cell>
          <cell r="I1983" t="str">
            <v>07</v>
          </cell>
          <cell r="J1983" t="str">
            <v>L</v>
          </cell>
          <cell r="K1983">
            <v>203</v>
          </cell>
          <cell r="L1983">
            <v>406</v>
          </cell>
        </row>
        <row r="1984">
          <cell r="A1984">
            <v>220</v>
          </cell>
          <cell r="B1984">
            <v>36747</v>
          </cell>
          <cell r="C1984" t="str">
            <v>9103-823G</v>
          </cell>
          <cell r="D1984" t="str">
            <v>DPC(HM)PU</v>
          </cell>
          <cell r="E1984" t="str">
            <v>F02</v>
          </cell>
          <cell r="G1984">
            <v>5</v>
          </cell>
          <cell r="H1984">
            <v>14</v>
          </cell>
          <cell r="I1984" t="str">
            <v>07</v>
          </cell>
          <cell r="J1984" t="str">
            <v>L</v>
          </cell>
          <cell r="K1984">
            <v>203</v>
          </cell>
          <cell r="L1984">
            <v>1015</v>
          </cell>
        </row>
        <row r="1985">
          <cell r="A1985">
            <v>229</v>
          </cell>
          <cell r="B1985">
            <v>36755</v>
          </cell>
          <cell r="C1985" t="str">
            <v>9103-823G</v>
          </cell>
          <cell r="D1985" t="str">
            <v>DPC(HM)PU</v>
          </cell>
          <cell r="E1985" t="str">
            <v>F02</v>
          </cell>
          <cell r="G1985">
            <v>1</v>
          </cell>
          <cell r="H1985">
            <v>14</v>
          </cell>
          <cell r="I1985" t="str">
            <v>07</v>
          </cell>
          <cell r="J1985" t="str">
            <v>L</v>
          </cell>
          <cell r="K1985">
            <v>203</v>
          </cell>
          <cell r="L1985">
            <v>203</v>
          </cell>
        </row>
        <row r="1986">
          <cell r="A1986">
            <v>4632</v>
          </cell>
          <cell r="B1986">
            <v>36729</v>
          </cell>
          <cell r="C1986" t="str">
            <v>9103-823G</v>
          </cell>
          <cell r="D1986" t="str">
            <v>DPC(HM)PU</v>
          </cell>
          <cell r="E1986" t="str">
            <v>F02</v>
          </cell>
          <cell r="G1986">
            <v>2</v>
          </cell>
          <cell r="H1986">
            <v>14</v>
          </cell>
          <cell r="I1986" t="str">
            <v>07</v>
          </cell>
          <cell r="J1986" t="str">
            <v>L</v>
          </cell>
          <cell r="K1986">
            <v>203</v>
          </cell>
          <cell r="L1986">
            <v>406</v>
          </cell>
        </row>
        <row r="1987">
          <cell r="A1987">
            <v>4635</v>
          </cell>
          <cell r="B1987">
            <v>36729</v>
          </cell>
          <cell r="C1987" t="str">
            <v>9103-823G</v>
          </cell>
          <cell r="D1987" t="str">
            <v>DPC(HM)PU</v>
          </cell>
          <cell r="E1987" t="str">
            <v>F02</v>
          </cell>
          <cell r="G1987">
            <v>2</v>
          </cell>
          <cell r="H1987">
            <v>14</v>
          </cell>
          <cell r="I1987" t="str">
            <v>07</v>
          </cell>
          <cell r="J1987" t="str">
            <v>L</v>
          </cell>
          <cell r="K1987">
            <v>203</v>
          </cell>
          <cell r="L1987">
            <v>406</v>
          </cell>
        </row>
        <row r="1988">
          <cell r="A1988">
            <v>4645</v>
          </cell>
          <cell r="B1988">
            <v>36735</v>
          </cell>
          <cell r="C1988" t="str">
            <v>9103-823G</v>
          </cell>
          <cell r="D1988" t="str">
            <v>DPC(HM)PU</v>
          </cell>
          <cell r="E1988" t="str">
            <v>F02</v>
          </cell>
          <cell r="G1988">
            <v>3</v>
          </cell>
          <cell r="H1988">
            <v>14</v>
          </cell>
          <cell r="I1988" t="str">
            <v>07</v>
          </cell>
          <cell r="J1988" t="str">
            <v>L</v>
          </cell>
          <cell r="K1988">
            <v>203</v>
          </cell>
          <cell r="L1988">
            <v>609</v>
          </cell>
        </row>
        <row r="1989">
          <cell r="A1989">
            <v>4655</v>
          </cell>
          <cell r="B1989">
            <v>36738</v>
          </cell>
          <cell r="C1989" t="str">
            <v>9103-823G</v>
          </cell>
          <cell r="D1989" t="str">
            <v>DPC(HM)PU</v>
          </cell>
          <cell r="E1989" t="str">
            <v>F02</v>
          </cell>
          <cell r="G1989">
            <v>13</v>
          </cell>
          <cell r="H1989">
            <v>14</v>
          </cell>
          <cell r="I1989" t="str">
            <v>07</v>
          </cell>
          <cell r="J1989" t="str">
            <v>L</v>
          </cell>
          <cell r="K1989">
            <v>203</v>
          </cell>
          <cell r="L1989">
            <v>2639</v>
          </cell>
        </row>
        <row r="1990">
          <cell r="A1990">
            <v>202</v>
          </cell>
          <cell r="B1990">
            <v>36740</v>
          </cell>
          <cell r="C1990" t="str">
            <v>9103-823M</v>
          </cell>
          <cell r="D1990" t="str">
            <v>MACHINED</v>
          </cell>
          <cell r="E1990" t="str">
            <v>F02</v>
          </cell>
          <cell r="G1990">
            <v>82</v>
          </cell>
          <cell r="H1990">
            <v>14</v>
          </cell>
          <cell r="I1990" t="str">
            <v>07</v>
          </cell>
          <cell r="J1990" t="str">
            <v>L</v>
          </cell>
          <cell r="K1990">
            <v>203</v>
          </cell>
          <cell r="L1990">
            <v>16646</v>
          </cell>
        </row>
        <row r="1991">
          <cell r="A1991">
            <v>203</v>
          </cell>
          <cell r="B1991">
            <v>36741</v>
          </cell>
          <cell r="C1991" t="str">
            <v>9103-823M</v>
          </cell>
          <cell r="D1991" t="str">
            <v>MACHINED</v>
          </cell>
          <cell r="E1991" t="str">
            <v>F02</v>
          </cell>
          <cell r="G1991">
            <v>8</v>
          </cell>
          <cell r="H1991">
            <v>14</v>
          </cell>
          <cell r="I1991" t="str">
            <v>07</v>
          </cell>
          <cell r="J1991" t="str">
            <v>L</v>
          </cell>
          <cell r="K1991">
            <v>203</v>
          </cell>
          <cell r="L1991">
            <v>1624</v>
          </cell>
        </row>
        <row r="1992">
          <cell r="A1992">
            <v>204</v>
          </cell>
          <cell r="B1992">
            <v>36741</v>
          </cell>
          <cell r="C1992" t="str">
            <v>9103-823M</v>
          </cell>
          <cell r="D1992" t="str">
            <v>MACHINED</v>
          </cell>
          <cell r="E1992" t="str">
            <v>F02</v>
          </cell>
          <cell r="G1992">
            <v>33</v>
          </cell>
          <cell r="H1992">
            <v>14</v>
          </cell>
          <cell r="I1992" t="str">
            <v>07</v>
          </cell>
          <cell r="J1992" t="str">
            <v>L</v>
          </cell>
          <cell r="K1992">
            <v>203</v>
          </cell>
          <cell r="L1992">
            <v>6699</v>
          </cell>
        </row>
        <row r="1993">
          <cell r="A1993">
            <v>209</v>
          </cell>
          <cell r="B1993">
            <v>36743</v>
          </cell>
          <cell r="C1993" t="str">
            <v>9103-823M</v>
          </cell>
          <cell r="D1993" t="str">
            <v>MACHINED</v>
          </cell>
          <cell r="E1993" t="str">
            <v>F02</v>
          </cell>
          <cell r="G1993">
            <v>11</v>
          </cell>
          <cell r="H1993">
            <v>14</v>
          </cell>
          <cell r="I1993" t="str">
            <v>07</v>
          </cell>
          <cell r="J1993" t="str">
            <v>L</v>
          </cell>
          <cell r="K1993">
            <v>203</v>
          </cell>
          <cell r="L1993">
            <v>2233</v>
          </cell>
        </row>
        <row r="1994">
          <cell r="A1994">
            <v>216</v>
          </cell>
          <cell r="B1994">
            <v>36747</v>
          </cell>
          <cell r="C1994" t="str">
            <v>9103-823M</v>
          </cell>
          <cell r="D1994" t="str">
            <v>MACHINED</v>
          </cell>
          <cell r="E1994" t="str">
            <v>F02</v>
          </cell>
          <cell r="G1994">
            <v>27</v>
          </cell>
          <cell r="H1994">
            <v>14</v>
          </cell>
          <cell r="I1994" t="str">
            <v>07</v>
          </cell>
          <cell r="J1994" t="str">
            <v>L</v>
          </cell>
          <cell r="K1994">
            <v>203</v>
          </cell>
          <cell r="L1994">
            <v>5481</v>
          </cell>
        </row>
        <row r="1995">
          <cell r="A1995">
            <v>217</v>
          </cell>
          <cell r="B1995">
            <v>36747</v>
          </cell>
          <cell r="C1995" t="str">
            <v>9103-823M</v>
          </cell>
          <cell r="D1995" t="str">
            <v>MACHINED</v>
          </cell>
          <cell r="E1995" t="str">
            <v>F02</v>
          </cell>
          <cell r="G1995">
            <v>2</v>
          </cell>
          <cell r="H1995">
            <v>14</v>
          </cell>
          <cell r="I1995" t="str">
            <v>07</v>
          </cell>
          <cell r="J1995" t="str">
            <v>L</v>
          </cell>
          <cell r="K1995">
            <v>203</v>
          </cell>
          <cell r="L1995">
            <v>406</v>
          </cell>
        </row>
        <row r="1996">
          <cell r="A1996">
            <v>218</v>
          </cell>
          <cell r="B1996">
            <v>36747</v>
          </cell>
          <cell r="C1996" t="str">
            <v>9103-823M</v>
          </cell>
          <cell r="D1996" t="str">
            <v>MACHINED</v>
          </cell>
          <cell r="E1996" t="str">
            <v>F02</v>
          </cell>
          <cell r="G1996">
            <v>2</v>
          </cell>
          <cell r="H1996">
            <v>14</v>
          </cell>
          <cell r="I1996" t="str">
            <v>07</v>
          </cell>
          <cell r="J1996" t="str">
            <v>L</v>
          </cell>
          <cell r="K1996">
            <v>203</v>
          </cell>
          <cell r="L1996">
            <v>406</v>
          </cell>
        </row>
        <row r="1997">
          <cell r="A1997">
            <v>219</v>
          </cell>
          <cell r="B1997">
            <v>36747</v>
          </cell>
          <cell r="C1997" t="str">
            <v>9103-823M</v>
          </cell>
          <cell r="D1997" t="str">
            <v>MACHINED</v>
          </cell>
          <cell r="E1997" t="str">
            <v>F02</v>
          </cell>
          <cell r="G1997">
            <v>18</v>
          </cell>
          <cell r="H1997">
            <v>14</v>
          </cell>
          <cell r="I1997" t="str">
            <v>07</v>
          </cell>
          <cell r="J1997" t="str">
            <v>L</v>
          </cell>
          <cell r="K1997">
            <v>203</v>
          </cell>
          <cell r="L1997">
            <v>3654</v>
          </cell>
        </row>
        <row r="1998">
          <cell r="A1998">
            <v>229</v>
          </cell>
          <cell r="B1998">
            <v>36755</v>
          </cell>
          <cell r="C1998" t="str">
            <v>9103-823M</v>
          </cell>
          <cell r="D1998" t="str">
            <v>MACHINED</v>
          </cell>
          <cell r="E1998" t="str">
            <v>F02</v>
          </cell>
          <cell r="G1998">
            <v>3</v>
          </cell>
          <cell r="H1998">
            <v>14</v>
          </cell>
          <cell r="I1998" t="str">
            <v>07</v>
          </cell>
          <cell r="J1998" t="str">
            <v>L</v>
          </cell>
          <cell r="K1998">
            <v>203</v>
          </cell>
          <cell r="L1998">
            <v>609</v>
          </cell>
        </row>
        <row r="1999">
          <cell r="A1999">
            <v>233</v>
          </cell>
          <cell r="B1999">
            <v>36759</v>
          </cell>
          <cell r="C1999" t="str">
            <v>9103-823M</v>
          </cell>
          <cell r="D1999" t="str">
            <v>MACHINED</v>
          </cell>
          <cell r="E1999" t="str">
            <v>F02</v>
          </cell>
          <cell r="G1999">
            <v>1</v>
          </cell>
          <cell r="H1999">
            <v>14</v>
          </cell>
          <cell r="I1999" t="str">
            <v>07</v>
          </cell>
          <cell r="J1999" t="str">
            <v>L</v>
          </cell>
          <cell r="K1999">
            <v>203</v>
          </cell>
          <cell r="L1999">
            <v>203</v>
          </cell>
        </row>
        <row r="2000">
          <cell r="A2000">
            <v>3219</v>
          </cell>
          <cell r="B2000">
            <v>36650</v>
          </cell>
          <cell r="C2000" t="str">
            <v>9103-823M</v>
          </cell>
          <cell r="D2000" t="str">
            <v>MACHINED</v>
          </cell>
          <cell r="E2000" t="str">
            <v>F02</v>
          </cell>
          <cell r="G2000">
            <v>2</v>
          </cell>
          <cell r="H2000">
            <v>14</v>
          </cell>
          <cell r="I2000" t="str">
            <v>07</v>
          </cell>
          <cell r="J2000" t="str">
            <v>L</v>
          </cell>
          <cell r="K2000">
            <v>203</v>
          </cell>
          <cell r="L2000">
            <v>406</v>
          </cell>
        </row>
        <row r="2001">
          <cell r="A2001">
            <v>3219</v>
          </cell>
          <cell r="B2001">
            <v>36650</v>
          </cell>
          <cell r="C2001" t="str">
            <v>9103-823M</v>
          </cell>
          <cell r="D2001" t="str">
            <v>MACHINED</v>
          </cell>
          <cell r="E2001" t="str">
            <v>F02</v>
          </cell>
          <cell r="G2001">
            <v>2</v>
          </cell>
          <cell r="H2001">
            <v>14</v>
          </cell>
          <cell r="I2001" t="str">
            <v>07</v>
          </cell>
          <cell r="J2001" t="str">
            <v>L</v>
          </cell>
          <cell r="K2001">
            <v>203</v>
          </cell>
          <cell r="L2001">
            <v>406</v>
          </cell>
        </row>
        <row r="2002">
          <cell r="A2002">
            <v>3219</v>
          </cell>
          <cell r="B2002">
            <v>36650</v>
          </cell>
          <cell r="C2002" t="str">
            <v>9103-823M</v>
          </cell>
          <cell r="D2002" t="str">
            <v>MACHINED</v>
          </cell>
          <cell r="E2002" t="str">
            <v>F02</v>
          </cell>
          <cell r="G2002">
            <v>4</v>
          </cell>
          <cell r="H2002">
            <v>14</v>
          </cell>
          <cell r="I2002" t="str">
            <v>07</v>
          </cell>
          <cell r="J2002" t="str">
            <v>L</v>
          </cell>
          <cell r="K2002">
            <v>203</v>
          </cell>
          <cell r="L2002">
            <v>812</v>
          </cell>
        </row>
        <row r="2003">
          <cell r="A2003">
            <v>3220</v>
          </cell>
          <cell r="B2003">
            <v>36650</v>
          </cell>
          <cell r="C2003" t="str">
            <v>9103-823M</v>
          </cell>
          <cell r="D2003" t="str">
            <v>MACHINED</v>
          </cell>
          <cell r="E2003" t="str">
            <v>F02</v>
          </cell>
          <cell r="G2003">
            <v>1</v>
          </cell>
          <cell r="H2003">
            <v>14</v>
          </cell>
          <cell r="I2003" t="str">
            <v>07</v>
          </cell>
          <cell r="J2003" t="str">
            <v>L</v>
          </cell>
          <cell r="K2003">
            <v>203</v>
          </cell>
          <cell r="L2003">
            <v>203</v>
          </cell>
        </row>
        <row r="2004">
          <cell r="A2004">
            <v>3220</v>
          </cell>
          <cell r="B2004">
            <v>36650</v>
          </cell>
          <cell r="C2004" t="str">
            <v>9103-823M</v>
          </cell>
          <cell r="D2004" t="str">
            <v>MACHINED</v>
          </cell>
          <cell r="E2004" t="str">
            <v>F02</v>
          </cell>
          <cell r="G2004">
            <v>2</v>
          </cell>
          <cell r="H2004">
            <v>14</v>
          </cell>
          <cell r="I2004" t="str">
            <v>07</v>
          </cell>
          <cell r="J2004" t="str">
            <v>L</v>
          </cell>
          <cell r="K2004">
            <v>203</v>
          </cell>
          <cell r="L2004">
            <v>406</v>
          </cell>
        </row>
        <row r="2005">
          <cell r="A2005">
            <v>4616</v>
          </cell>
          <cell r="B2005">
            <v>36720</v>
          </cell>
          <cell r="C2005" t="str">
            <v>9103-823M</v>
          </cell>
          <cell r="D2005" t="str">
            <v>MACHINED</v>
          </cell>
          <cell r="E2005" t="str">
            <v>F02</v>
          </cell>
          <cell r="G2005">
            <v>2</v>
          </cell>
          <cell r="H2005">
            <v>14</v>
          </cell>
          <cell r="I2005" t="str">
            <v>07</v>
          </cell>
          <cell r="J2005" t="str">
            <v>L</v>
          </cell>
          <cell r="K2005">
            <v>203</v>
          </cell>
          <cell r="L2005">
            <v>406</v>
          </cell>
        </row>
        <row r="2006">
          <cell r="A2006">
            <v>4633</v>
          </cell>
          <cell r="B2006">
            <v>36729</v>
          </cell>
          <cell r="C2006" t="str">
            <v>9103-823M</v>
          </cell>
          <cell r="D2006" t="str">
            <v>MACHINED</v>
          </cell>
          <cell r="E2006" t="str">
            <v>F02</v>
          </cell>
          <cell r="G2006">
            <v>3</v>
          </cell>
          <cell r="H2006">
            <v>14</v>
          </cell>
          <cell r="I2006" t="str">
            <v>07</v>
          </cell>
          <cell r="J2006" t="str">
            <v>L</v>
          </cell>
          <cell r="K2006">
            <v>203</v>
          </cell>
          <cell r="L2006">
            <v>609</v>
          </cell>
        </row>
        <row r="2007">
          <cell r="A2007">
            <v>4634</v>
          </cell>
          <cell r="B2007">
            <v>36729</v>
          </cell>
          <cell r="C2007" t="str">
            <v>9103-823M</v>
          </cell>
          <cell r="D2007" t="str">
            <v>MACHINED</v>
          </cell>
          <cell r="E2007" t="str">
            <v>F02</v>
          </cell>
          <cell r="G2007">
            <v>4</v>
          </cell>
          <cell r="H2007">
            <v>14</v>
          </cell>
          <cell r="I2007" t="str">
            <v>07</v>
          </cell>
          <cell r="J2007" t="str">
            <v>L</v>
          </cell>
          <cell r="K2007">
            <v>203</v>
          </cell>
          <cell r="L2007">
            <v>812</v>
          </cell>
        </row>
        <row r="2008">
          <cell r="A2008">
            <v>4634</v>
          </cell>
          <cell r="B2008">
            <v>36729</v>
          </cell>
          <cell r="C2008" t="str">
            <v>9103-823M</v>
          </cell>
          <cell r="D2008" t="str">
            <v>MACHINED</v>
          </cell>
          <cell r="E2008" t="str">
            <v>F02</v>
          </cell>
          <cell r="G2008">
            <v>2</v>
          </cell>
          <cell r="H2008">
            <v>14</v>
          </cell>
          <cell r="I2008" t="str">
            <v>07</v>
          </cell>
          <cell r="J2008" t="str">
            <v>L</v>
          </cell>
          <cell r="K2008">
            <v>203</v>
          </cell>
          <cell r="L2008">
            <v>406</v>
          </cell>
        </row>
        <row r="2009">
          <cell r="A2009">
            <v>4641</v>
          </cell>
          <cell r="B2009">
            <v>36734</v>
          </cell>
          <cell r="C2009" t="str">
            <v>9103-823M</v>
          </cell>
          <cell r="D2009" t="str">
            <v>MACHINED</v>
          </cell>
          <cell r="E2009" t="str">
            <v>F02</v>
          </cell>
          <cell r="G2009">
            <v>5</v>
          </cell>
          <cell r="H2009">
            <v>14</v>
          </cell>
          <cell r="I2009" t="str">
            <v>07</v>
          </cell>
          <cell r="J2009" t="str">
            <v>L</v>
          </cell>
          <cell r="K2009">
            <v>203</v>
          </cell>
          <cell r="L2009">
            <v>1015</v>
          </cell>
        </row>
        <row r="2010">
          <cell r="A2010">
            <v>4644</v>
          </cell>
          <cell r="B2010">
            <v>36735</v>
          </cell>
          <cell r="C2010" t="str">
            <v>9103-823M</v>
          </cell>
          <cell r="D2010" t="str">
            <v>MACHINED</v>
          </cell>
          <cell r="E2010" t="str">
            <v>F02</v>
          </cell>
          <cell r="G2010">
            <v>1</v>
          </cell>
          <cell r="H2010">
            <v>14</v>
          </cell>
          <cell r="I2010" t="str">
            <v>07</v>
          </cell>
          <cell r="J2010" t="str">
            <v>L</v>
          </cell>
          <cell r="K2010">
            <v>203</v>
          </cell>
          <cell r="L2010">
            <v>203</v>
          </cell>
        </row>
        <row r="2011">
          <cell r="A2011">
            <v>4653</v>
          </cell>
          <cell r="B2011">
            <v>36738</v>
          </cell>
          <cell r="C2011" t="str">
            <v>9103-823M</v>
          </cell>
          <cell r="D2011" t="str">
            <v>MACHINED</v>
          </cell>
          <cell r="E2011" t="str">
            <v>F02</v>
          </cell>
          <cell r="G2011">
            <v>1</v>
          </cell>
          <cell r="H2011">
            <v>14</v>
          </cell>
          <cell r="I2011" t="str">
            <v>07</v>
          </cell>
          <cell r="J2011" t="str">
            <v>L</v>
          </cell>
          <cell r="K2011">
            <v>203</v>
          </cell>
          <cell r="L2011">
            <v>203</v>
          </cell>
        </row>
        <row r="2012">
          <cell r="A2012">
            <v>4655</v>
          </cell>
          <cell r="B2012">
            <v>36738</v>
          </cell>
          <cell r="C2012" t="str">
            <v>9103-823M</v>
          </cell>
          <cell r="D2012" t="str">
            <v>MACHINED</v>
          </cell>
          <cell r="E2012" t="str">
            <v>F02</v>
          </cell>
          <cell r="G2012">
            <v>1</v>
          </cell>
          <cell r="H2012">
            <v>14</v>
          </cell>
          <cell r="I2012" t="str">
            <v>07</v>
          </cell>
          <cell r="J2012" t="str">
            <v>L</v>
          </cell>
          <cell r="K2012">
            <v>203</v>
          </cell>
          <cell r="L2012">
            <v>203</v>
          </cell>
        </row>
        <row r="2013">
          <cell r="A2013">
            <v>229</v>
          </cell>
          <cell r="B2013">
            <v>36755</v>
          </cell>
          <cell r="C2013" t="str">
            <v>9103-826A</v>
          </cell>
          <cell r="D2013" t="str">
            <v>MACHINED</v>
          </cell>
          <cell r="E2013" t="str">
            <v>F02</v>
          </cell>
          <cell r="G2013">
            <v>1</v>
          </cell>
          <cell r="H2013">
            <v>14</v>
          </cell>
          <cell r="I2013" t="str">
            <v>07</v>
          </cell>
          <cell r="J2013" t="str">
            <v>L</v>
          </cell>
          <cell r="K2013">
            <v>203</v>
          </cell>
          <cell r="L2013">
            <v>203</v>
          </cell>
        </row>
        <row r="2014">
          <cell r="A2014">
            <v>234</v>
          </cell>
          <cell r="B2014">
            <v>36759</v>
          </cell>
          <cell r="C2014" t="str">
            <v>9103-826A</v>
          </cell>
          <cell r="D2014" t="str">
            <v>MACHINED</v>
          </cell>
          <cell r="E2014" t="str">
            <v>F02</v>
          </cell>
          <cell r="G2014">
            <v>2</v>
          </cell>
          <cell r="H2014">
            <v>14</v>
          </cell>
          <cell r="I2014" t="str">
            <v>07</v>
          </cell>
          <cell r="J2014" t="str">
            <v>L</v>
          </cell>
          <cell r="K2014">
            <v>203</v>
          </cell>
          <cell r="L2014">
            <v>406</v>
          </cell>
        </row>
        <row r="2015">
          <cell r="A2015">
            <v>237</v>
          </cell>
          <cell r="B2015">
            <v>36761</v>
          </cell>
          <cell r="C2015" t="str">
            <v>9103-826A</v>
          </cell>
          <cell r="D2015" t="str">
            <v>MACHINED</v>
          </cell>
          <cell r="E2015" t="str">
            <v>F02</v>
          </cell>
          <cell r="G2015">
            <v>1</v>
          </cell>
          <cell r="H2015">
            <v>14</v>
          </cell>
          <cell r="I2015" t="str">
            <v>07</v>
          </cell>
          <cell r="J2015" t="str">
            <v>L</v>
          </cell>
          <cell r="K2015">
            <v>203</v>
          </cell>
          <cell r="L2015">
            <v>203</v>
          </cell>
        </row>
        <row r="2016">
          <cell r="A2016">
            <v>4610</v>
          </cell>
          <cell r="B2016">
            <v>36712</v>
          </cell>
          <cell r="C2016" t="str">
            <v>9103-826A</v>
          </cell>
          <cell r="D2016" t="str">
            <v>MACHINED</v>
          </cell>
          <cell r="E2016" t="str">
            <v>F02</v>
          </cell>
          <cell r="G2016">
            <v>7</v>
          </cell>
          <cell r="H2016">
            <v>14</v>
          </cell>
          <cell r="I2016" t="str">
            <v>07</v>
          </cell>
          <cell r="J2016" t="str">
            <v>L</v>
          </cell>
          <cell r="K2016">
            <v>203</v>
          </cell>
          <cell r="L2016">
            <v>1421</v>
          </cell>
        </row>
        <row r="2017">
          <cell r="A2017">
            <v>4632</v>
          </cell>
          <cell r="B2017">
            <v>36729</v>
          </cell>
          <cell r="C2017" t="str">
            <v>9103-826A</v>
          </cell>
          <cell r="D2017" t="str">
            <v>MACHINED</v>
          </cell>
          <cell r="E2017" t="str">
            <v>F02</v>
          </cell>
          <cell r="G2017">
            <v>1</v>
          </cell>
          <cell r="H2017">
            <v>14</v>
          </cell>
          <cell r="I2017" t="str">
            <v>07</v>
          </cell>
          <cell r="J2017" t="str">
            <v>L</v>
          </cell>
          <cell r="K2017">
            <v>203</v>
          </cell>
          <cell r="L2017">
            <v>203</v>
          </cell>
        </row>
        <row r="2018">
          <cell r="A2018">
            <v>4642</v>
          </cell>
          <cell r="B2018">
            <v>36734</v>
          </cell>
          <cell r="C2018" t="str">
            <v>9103-826A</v>
          </cell>
          <cell r="D2018" t="str">
            <v>MACHINED</v>
          </cell>
          <cell r="E2018" t="str">
            <v>F02</v>
          </cell>
          <cell r="G2018">
            <v>2</v>
          </cell>
          <cell r="H2018">
            <v>14</v>
          </cell>
          <cell r="I2018" t="str">
            <v>07</v>
          </cell>
          <cell r="J2018" t="str">
            <v>L</v>
          </cell>
          <cell r="K2018">
            <v>203</v>
          </cell>
          <cell r="L2018">
            <v>406</v>
          </cell>
        </row>
        <row r="2019">
          <cell r="A2019">
            <v>4617</v>
          </cell>
          <cell r="B2019">
            <v>36721</v>
          </cell>
          <cell r="C2019" t="str">
            <v>9103-831F</v>
          </cell>
          <cell r="D2019" t="str">
            <v>PUMP HOUS</v>
          </cell>
          <cell r="E2019" t="str">
            <v>F02</v>
          </cell>
          <cell r="G2019">
            <v>1</v>
          </cell>
          <cell r="H2019">
            <v>14</v>
          </cell>
          <cell r="I2019" t="str">
            <v>07</v>
          </cell>
          <cell r="J2019" t="str">
            <v>L</v>
          </cell>
          <cell r="K2019">
            <v>203</v>
          </cell>
          <cell r="L2019">
            <v>203</v>
          </cell>
        </row>
        <row r="2020">
          <cell r="A2020">
            <v>4735</v>
          </cell>
          <cell r="B2020">
            <v>36748</v>
          </cell>
          <cell r="C2020" t="str">
            <v>9107-817</v>
          </cell>
          <cell r="D2020" t="str">
            <v>GROVELOCK</v>
          </cell>
          <cell r="E2020" t="str">
            <v>J02</v>
          </cell>
          <cell r="G2020">
            <v>5</v>
          </cell>
          <cell r="H2020">
            <v>14</v>
          </cell>
          <cell r="I2020" t="str">
            <v>07</v>
          </cell>
          <cell r="J2020" t="str">
            <v>I</v>
          </cell>
          <cell r="K2020">
            <v>2.58</v>
          </cell>
          <cell r="L2020">
            <v>12.9</v>
          </cell>
        </row>
        <row r="2021">
          <cell r="A2021">
            <v>4742</v>
          </cell>
          <cell r="B2021">
            <v>36756</v>
          </cell>
          <cell r="C2021" t="str">
            <v>9107-817A</v>
          </cell>
          <cell r="D2021" t="str">
            <v>GROVELOCK</v>
          </cell>
          <cell r="E2021" t="str">
            <v>J02</v>
          </cell>
          <cell r="G2021">
            <v>42</v>
          </cell>
          <cell r="H2021">
            <v>14</v>
          </cell>
          <cell r="I2021" t="str">
            <v>07</v>
          </cell>
          <cell r="J2021" t="str">
            <v>I</v>
          </cell>
          <cell r="K2021">
            <v>3</v>
          </cell>
          <cell r="L2021">
            <v>126</v>
          </cell>
        </row>
        <row r="2022">
          <cell r="A2022">
            <v>4709</v>
          </cell>
          <cell r="B2022">
            <v>36713</v>
          </cell>
          <cell r="C2022" t="str">
            <v>9107-817A</v>
          </cell>
          <cell r="D2022" t="str">
            <v>FAST IDLI</v>
          </cell>
          <cell r="E2022" t="str">
            <v>J03</v>
          </cell>
          <cell r="G2022">
            <v>8</v>
          </cell>
          <cell r="H2022">
            <v>14</v>
          </cell>
          <cell r="I2022" t="str">
            <v>07</v>
          </cell>
          <cell r="J2022" t="str">
            <v>I</v>
          </cell>
          <cell r="K2022">
            <v>3</v>
          </cell>
          <cell r="L2022">
            <v>24</v>
          </cell>
        </row>
        <row r="2023">
          <cell r="A2023">
            <v>4631</v>
          </cell>
          <cell r="B2023">
            <v>36729</v>
          </cell>
          <cell r="C2023" t="str">
            <v>9185-112</v>
          </cell>
          <cell r="D2023" t="str">
            <v>DPA(M)-HM</v>
          </cell>
          <cell r="E2023" t="str">
            <v>F02</v>
          </cell>
          <cell r="G2023">
            <v>7</v>
          </cell>
          <cell r="H2023">
            <v>14</v>
          </cell>
          <cell r="I2023" t="str">
            <v>07</v>
          </cell>
          <cell r="J2023" t="str">
            <v>L</v>
          </cell>
          <cell r="K2023">
            <v>190</v>
          </cell>
          <cell r="L2023">
            <v>1330</v>
          </cell>
        </row>
        <row r="2024">
          <cell r="A2024">
            <v>4647</v>
          </cell>
          <cell r="B2024">
            <v>36736</v>
          </cell>
          <cell r="C2024" t="str">
            <v>9185-112</v>
          </cell>
          <cell r="D2024" t="str">
            <v>DPA(M)-HM</v>
          </cell>
          <cell r="E2024" t="str">
            <v>F02</v>
          </cell>
          <cell r="G2024">
            <v>5</v>
          </cell>
          <cell r="H2024">
            <v>14</v>
          </cell>
          <cell r="I2024" t="str">
            <v>07</v>
          </cell>
          <cell r="J2024" t="str">
            <v>L</v>
          </cell>
          <cell r="K2024">
            <v>190</v>
          </cell>
          <cell r="L2024">
            <v>950</v>
          </cell>
        </row>
        <row r="2025">
          <cell r="A2025">
            <v>203</v>
          </cell>
          <cell r="B2025">
            <v>36741</v>
          </cell>
          <cell r="C2025" t="str">
            <v>9185-112A</v>
          </cell>
          <cell r="D2025" t="str">
            <v>PUMP HOUS</v>
          </cell>
          <cell r="E2025" t="str">
            <v>F02</v>
          </cell>
          <cell r="G2025">
            <v>1</v>
          </cell>
          <cell r="H2025">
            <v>14</v>
          </cell>
          <cell r="I2025" t="str">
            <v>07</v>
          </cell>
          <cell r="J2025" t="str">
            <v>L</v>
          </cell>
          <cell r="K2025">
            <v>190</v>
          </cell>
          <cell r="L2025">
            <v>190</v>
          </cell>
        </row>
        <row r="2026">
          <cell r="A2026">
            <v>4740</v>
          </cell>
          <cell r="B2026">
            <v>36756</v>
          </cell>
          <cell r="C2026" t="str">
            <v>9189-001</v>
          </cell>
          <cell r="D2026" t="str">
            <v>GROVELOCK</v>
          </cell>
          <cell r="E2026" t="str">
            <v>J02</v>
          </cell>
          <cell r="G2026">
            <v>5</v>
          </cell>
          <cell r="H2026">
            <v>14</v>
          </cell>
          <cell r="I2026" t="str">
            <v>07</v>
          </cell>
          <cell r="J2026" t="str">
            <v>L</v>
          </cell>
          <cell r="K2026">
            <v>2</v>
          </cell>
          <cell r="L2026">
            <v>10</v>
          </cell>
        </row>
        <row r="2027">
          <cell r="A2027">
            <v>4741</v>
          </cell>
          <cell r="B2027">
            <v>36756</v>
          </cell>
          <cell r="C2027" t="str">
            <v>9189-001</v>
          </cell>
          <cell r="D2027" t="str">
            <v>SEALING W</v>
          </cell>
          <cell r="E2027" t="str">
            <v>J02</v>
          </cell>
          <cell r="G2027">
            <v>38</v>
          </cell>
          <cell r="H2027">
            <v>14</v>
          </cell>
          <cell r="I2027" t="str">
            <v>07</v>
          </cell>
          <cell r="J2027" t="str">
            <v>L</v>
          </cell>
          <cell r="K2027">
            <v>2</v>
          </cell>
          <cell r="L2027">
            <v>76</v>
          </cell>
        </row>
        <row r="2028">
          <cell r="A2028">
            <v>4741</v>
          </cell>
          <cell r="B2028">
            <v>36756</v>
          </cell>
          <cell r="C2028" t="str">
            <v>9189-001</v>
          </cell>
          <cell r="D2028" t="str">
            <v>WASHER</v>
          </cell>
          <cell r="E2028" t="str">
            <v>J02</v>
          </cell>
          <cell r="G2028">
            <v>50</v>
          </cell>
          <cell r="H2028">
            <v>14</v>
          </cell>
          <cell r="I2028" t="str">
            <v>07</v>
          </cell>
          <cell r="J2028" t="str">
            <v>L</v>
          </cell>
          <cell r="K2028">
            <v>2</v>
          </cell>
          <cell r="L2028">
            <v>100</v>
          </cell>
        </row>
        <row r="2029">
          <cell r="A2029">
            <v>4708</v>
          </cell>
          <cell r="B2029">
            <v>36712</v>
          </cell>
          <cell r="C2029" t="str">
            <v>9189-001</v>
          </cell>
          <cell r="D2029" t="str">
            <v>FAST IDLI</v>
          </cell>
          <cell r="E2029" t="str">
            <v>J03</v>
          </cell>
          <cell r="G2029">
            <v>78</v>
          </cell>
          <cell r="H2029">
            <v>14</v>
          </cell>
          <cell r="I2029" t="str">
            <v>07</v>
          </cell>
          <cell r="J2029" t="str">
            <v>L</v>
          </cell>
          <cell r="K2029">
            <v>2</v>
          </cell>
          <cell r="L2029">
            <v>156</v>
          </cell>
        </row>
        <row r="2030">
          <cell r="A2030">
            <v>4708</v>
          </cell>
          <cell r="B2030">
            <v>36712</v>
          </cell>
          <cell r="C2030" t="str">
            <v>9189-001</v>
          </cell>
          <cell r="D2030" t="str">
            <v>FAST IDLI</v>
          </cell>
          <cell r="E2030" t="str">
            <v>J03</v>
          </cell>
          <cell r="G2030">
            <v>68</v>
          </cell>
          <cell r="H2030">
            <v>14</v>
          </cell>
          <cell r="I2030" t="str">
            <v>07</v>
          </cell>
          <cell r="J2030" t="str">
            <v>L</v>
          </cell>
          <cell r="K2030">
            <v>2</v>
          </cell>
          <cell r="L2030">
            <v>136</v>
          </cell>
        </row>
        <row r="2031">
          <cell r="A2031">
            <v>4708</v>
          </cell>
          <cell r="B2031">
            <v>36712</v>
          </cell>
          <cell r="C2031" t="str">
            <v>9189-001</v>
          </cell>
          <cell r="D2031" t="str">
            <v>FAST IDLI</v>
          </cell>
          <cell r="E2031" t="str">
            <v>J03</v>
          </cell>
          <cell r="G2031">
            <v>138</v>
          </cell>
          <cell r="H2031">
            <v>14</v>
          </cell>
          <cell r="I2031" t="str">
            <v>07</v>
          </cell>
          <cell r="J2031" t="str">
            <v>L</v>
          </cell>
          <cell r="K2031">
            <v>2</v>
          </cell>
          <cell r="L2031">
            <v>276</v>
          </cell>
        </row>
        <row r="2032">
          <cell r="A2032">
            <v>4708</v>
          </cell>
          <cell r="B2032">
            <v>36712</v>
          </cell>
          <cell r="C2032" t="str">
            <v>9189-001</v>
          </cell>
          <cell r="D2032" t="str">
            <v>FAST IDLI</v>
          </cell>
          <cell r="E2032" t="str">
            <v>J03</v>
          </cell>
          <cell r="G2032">
            <v>15</v>
          </cell>
          <cell r="H2032">
            <v>14</v>
          </cell>
          <cell r="I2032" t="str">
            <v>07</v>
          </cell>
          <cell r="J2032" t="str">
            <v>L</v>
          </cell>
          <cell r="K2032">
            <v>2</v>
          </cell>
          <cell r="L2032">
            <v>30</v>
          </cell>
        </row>
        <row r="2033">
          <cell r="A2033">
            <v>4708</v>
          </cell>
          <cell r="B2033">
            <v>36712</v>
          </cell>
          <cell r="C2033" t="str">
            <v>9189-001</v>
          </cell>
          <cell r="D2033" t="str">
            <v>FAST IDLI</v>
          </cell>
          <cell r="E2033" t="str">
            <v>J03</v>
          </cell>
          <cell r="G2033">
            <v>24</v>
          </cell>
          <cell r="H2033">
            <v>14</v>
          </cell>
          <cell r="I2033" t="str">
            <v>07</v>
          </cell>
          <cell r="J2033" t="str">
            <v>L</v>
          </cell>
          <cell r="K2033">
            <v>2</v>
          </cell>
          <cell r="L2033">
            <v>48</v>
          </cell>
        </row>
        <row r="2034">
          <cell r="A2034">
            <v>4721</v>
          </cell>
          <cell r="B2034">
            <v>36736</v>
          </cell>
          <cell r="C2034" t="str">
            <v>9189-001</v>
          </cell>
          <cell r="D2034" t="str">
            <v>MOBILE ST</v>
          </cell>
          <cell r="E2034" t="str">
            <v>J03</v>
          </cell>
          <cell r="G2034">
            <v>132</v>
          </cell>
          <cell r="H2034">
            <v>14</v>
          </cell>
          <cell r="I2034" t="str">
            <v>07</v>
          </cell>
          <cell r="J2034" t="str">
            <v>L</v>
          </cell>
          <cell r="K2034">
            <v>2</v>
          </cell>
          <cell r="L2034">
            <v>264</v>
          </cell>
        </row>
        <row r="2035">
          <cell r="A2035">
            <v>4722</v>
          </cell>
          <cell r="B2035">
            <v>36736</v>
          </cell>
          <cell r="C2035" t="str">
            <v>9189-001</v>
          </cell>
          <cell r="D2035" t="str">
            <v>TRANSFER</v>
          </cell>
          <cell r="E2035" t="str">
            <v>J03</v>
          </cell>
          <cell r="G2035">
            <v>220</v>
          </cell>
          <cell r="H2035">
            <v>14</v>
          </cell>
          <cell r="I2035" t="str">
            <v>07</v>
          </cell>
          <cell r="J2035" t="str">
            <v>L</v>
          </cell>
          <cell r="K2035">
            <v>2</v>
          </cell>
          <cell r="L2035">
            <v>440</v>
          </cell>
        </row>
        <row r="2036">
          <cell r="A2036">
            <v>4722</v>
          </cell>
          <cell r="B2036">
            <v>36736</v>
          </cell>
          <cell r="C2036" t="str">
            <v>9189-001</v>
          </cell>
          <cell r="D2036" t="str">
            <v>SPRING WA</v>
          </cell>
          <cell r="E2036" t="str">
            <v>J03</v>
          </cell>
          <cell r="G2036">
            <v>489</v>
          </cell>
          <cell r="H2036">
            <v>14</v>
          </cell>
          <cell r="I2036" t="str">
            <v>07</v>
          </cell>
          <cell r="J2036" t="str">
            <v>L</v>
          </cell>
          <cell r="K2036">
            <v>2</v>
          </cell>
          <cell r="L2036">
            <v>978</v>
          </cell>
        </row>
        <row r="2037">
          <cell r="A2037">
            <v>4609</v>
          </cell>
          <cell r="B2037">
            <v>36712</v>
          </cell>
          <cell r="C2037" t="str">
            <v>9190-301</v>
          </cell>
          <cell r="D2037" t="str">
            <v>DPC PUMP</v>
          </cell>
          <cell r="E2037" t="str">
            <v>F02</v>
          </cell>
          <cell r="G2037">
            <v>2</v>
          </cell>
          <cell r="H2037">
            <v>14</v>
          </cell>
          <cell r="I2037" t="str">
            <v>07</v>
          </cell>
          <cell r="J2037" t="str">
            <v>L</v>
          </cell>
          <cell r="K2037">
            <v>185.55</v>
          </cell>
          <cell r="L2037">
            <v>371.1</v>
          </cell>
        </row>
        <row r="2038">
          <cell r="A2038">
            <v>3419</v>
          </cell>
          <cell r="B2038">
            <v>36734</v>
          </cell>
          <cell r="C2038" t="str">
            <v>9190-305</v>
          </cell>
          <cell r="D2038" t="str">
            <v>BALL JOIN</v>
          </cell>
          <cell r="E2038" t="str">
            <v>F10</v>
          </cell>
          <cell r="G2038">
            <v>1700</v>
          </cell>
          <cell r="H2038">
            <v>14</v>
          </cell>
          <cell r="I2038" t="str">
            <v>07</v>
          </cell>
          <cell r="J2038" t="str">
            <v>L</v>
          </cell>
          <cell r="K2038">
            <v>3.98</v>
          </cell>
          <cell r="L2038">
            <v>6766</v>
          </cell>
        </row>
        <row r="2039">
          <cell r="A2039">
            <v>601</v>
          </cell>
          <cell r="B2039">
            <v>36747</v>
          </cell>
          <cell r="C2039" t="str">
            <v>9190-319</v>
          </cell>
          <cell r="D2039" t="str">
            <v>ASSY THRO</v>
          </cell>
          <cell r="E2039" t="str">
            <v>F10</v>
          </cell>
          <cell r="G2039">
            <v>10</v>
          </cell>
          <cell r="H2039">
            <v>14</v>
          </cell>
          <cell r="I2039" t="str">
            <v>07</v>
          </cell>
          <cell r="J2039" t="str">
            <v>L</v>
          </cell>
          <cell r="K2039">
            <v>13</v>
          </cell>
          <cell r="L2039">
            <v>130</v>
          </cell>
        </row>
        <row r="2040">
          <cell r="A2040">
            <v>4743</v>
          </cell>
          <cell r="B2040">
            <v>36763</v>
          </cell>
          <cell r="C2040" t="str">
            <v>9193-001</v>
          </cell>
          <cell r="E2040" t="str">
            <v>J01</v>
          </cell>
          <cell r="G2040">
            <v>139</v>
          </cell>
          <cell r="H2040">
            <v>14</v>
          </cell>
          <cell r="I2040" t="str">
            <v>07</v>
          </cell>
          <cell r="J2040" t="str">
            <v>L</v>
          </cell>
          <cell r="K2040">
            <v>0</v>
          </cell>
          <cell r="L2040">
            <v>0</v>
          </cell>
        </row>
        <row r="2041">
          <cell r="A2041">
            <v>2734</v>
          </cell>
          <cell r="B2041">
            <v>36544</v>
          </cell>
          <cell r="C2041" t="str">
            <v>9193-002</v>
          </cell>
          <cell r="D2041" t="str">
            <v>O RING</v>
          </cell>
          <cell r="E2041" t="str">
            <v>J03</v>
          </cell>
          <cell r="G2041">
            <v>340</v>
          </cell>
          <cell r="H2041">
            <v>14</v>
          </cell>
          <cell r="I2041" t="str">
            <v>07</v>
          </cell>
          <cell r="J2041" t="str">
            <v>L</v>
          </cell>
          <cell r="K2041">
            <v>1.36</v>
          </cell>
          <cell r="L2041">
            <v>462.40000000000003</v>
          </cell>
        </row>
        <row r="2042">
          <cell r="A2042">
            <v>4610</v>
          </cell>
          <cell r="B2042">
            <v>36712</v>
          </cell>
          <cell r="C2042" t="str">
            <v>9193-101</v>
          </cell>
          <cell r="E2042" t="str">
            <v>F02</v>
          </cell>
          <cell r="G2042">
            <v>1</v>
          </cell>
          <cell r="H2042">
            <v>14</v>
          </cell>
          <cell r="I2042" t="str">
            <v>07</v>
          </cell>
          <cell r="J2042" t="str">
            <v>L</v>
          </cell>
          <cell r="K2042">
            <v>196</v>
          </cell>
          <cell r="L2042">
            <v>196</v>
          </cell>
        </row>
        <row r="2043">
          <cell r="A2043">
            <v>4610</v>
          </cell>
          <cell r="B2043">
            <v>36712</v>
          </cell>
          <cell r="C2043" t="str">
            <v>9193-101</v>
          </cell>
          <cell r="E2043" t="str">
            <v>F02</v>
          </cell>
          <cell r="G2043">
            <v>1</v>
          </cell>
          <cell r="H2043">
            <v>14</v>
          </cell>
          <cell r="I2043" t="str">
            <v>07</v>
          </cell>
          <cell r="J2043" t="str">
            <v>L</v>
          </cell>
          <cell r="K2043">
            <v>196</v>
          </cell>
          <cell r="L2043">
            <v>196</v>
          </cell>
        </row>
        <row r="2044">
          <cell r="A2044">
            <v>4722</v>
          </cell>
          <cell r="B2044">
            <v>36736</v>
          </cell>
          <cell r="C2044" t="str">
            <v>5855-030</v>
          </cell>
          <cell r="D2044" t="str">
            <v>SCREW NUT</v>
          </cell>
          <cell r="E2044" t="str">
            <v>J03</v>
          </cell>
          <cell r="G2044">
            <v>1</v>
          </cell>
          <cell r="H2044">
            <v>13</v>
          </cell>
          <cell r="I2044" t="str">
            <v>07</v>
          </cell>
          <cell r="J2044" t="str">
            <v>I</v>
          </cell>
          <cell r="K2044">
            <v>1</v>
          </cell>
          <cell r="L2044">
            <v>1</v>
          </cell>
        </row>
        <row r="2045">
          <cell r="A2045">
            <v>4722</v>
          </cell>
          <cell r="B2045">
            <v>36736</v>
          </cell>
          <cell r="C2045" t="str">
            <v>5855-030</v>
          </cell>
          <cell r="D2045" t="str">
            <v>SCREW NUT</v>
          </cell>
          <cell r="E2045" t="str">
            <v>J03</v>
          </cell>
          <cell r="G2045">
            <v>65</v>
          </cell>
          <cell r="H2045">
            <v>13</v>
          </cell>
          <cell r="I2045" t="str">
            <v>07</v>
          </cell>
          <cell r="J2045" t="str">
            <v>I</v>
          </cell>
          <cell r="K2045">
            <v>1</v>
          </cell>
          <cell r="L2045">
            <v>65</v>
          </cell>
        </row>
        <row r="2046">
          <cell r="A2046">
            <v>4723</v>
          </cell>
          <cell r="B2046">
            <v>36736</v>
          </cell>
          <cell r="C2046" t="str">
            <v>5855-030</v>
          </cell>
          <cell r="D2046" t="str">
            <v>SEAT VALV</v>
          </cell>
          <cell r="E2046" t="str">
            <v>J03</v>
          </cell>
          <cell r="G2046">
            <v>12</v>
          </cell>
          <cell r="H2046">
            <v>13</v>
          </cell>
          <cell r="I2046" t="str">
            <v>07</v>
          </cell>
          <cell r="J2046" t="str">
            <v>I</v>
          </cell>
          <cell r="K2046">
            <v>1</v>
          </cell>
          <cell r="L2046">
            <v>12</v>
          </cell>
        </row>
        <row r="2047">
          <cell r="A2047">
            <v>2732</v>
          </cell>
          <cell r="B2047">
            <v>36547</v>
          </cell>
          <cell r="C2047" t="str">
            <v>7123-012H</v>
          </cell>
          <cell r="D2047" t="str">
            <v>ASSY.PROG</v>
          </cell>
          <cell r="E2047" t="str">
            <v>J02</v>
          </cell>
          <cell r="G2047">
            <v>4</v>
          </cell>
          <cell r="H2047">
            <v>13</v>
          </cell>
          <cell r="I2047" t="str">
            <v>07</v>
          </cell>
          <cell r="J2047" t="str">
            <v>I</v>
          </cell>
          <cell r="K2047">
            <v>2</v>
          </cell>
          <cell r="L2047">
            <v>8</v>
          </cell>
        </row>
        <row r="2048">
          <cell r="A2048">
            <v>4738</v>
          </cell>
          <cell r="B2048">
            <v>36749</v>
          </cell>
          <cell r="C2048" t="str">
            <v>9000-504</v>
          </cell>
          <cell r="D2048" t="str">
            <v>GOV WEIGH</v>
          </cell>
          <cell r="E2048" t="str">
            <v>J02</v>
          </cell>
          <cell r="G2048">
            <v>502</v>
          </cell>
          <cell r="H2048">
            <v>13</v>
          </cell>
          <cell r="I2048" t="str">
            <v>07</v>
          </cell>
          <cell r="J2048" t="str">
            <v>I</v>
          </cell>
          <cell r="K2048">
            <v>0.45</v>
          </cell>
          <cell r="L2048">
            <v>225.9</v>
          </cell>
        </row>
        <row r="2049">
          <cell r="A2049">
            <v>2751</v>
          </cell>
          <cell r="B2049">
            <v>36595</v>
          </cell>
          <cell r="C2049" t="str">
            <v>9000-504</v>
          </cell>
          <cell r="D2049" t="str">
            <v>T.P.ADJUS</v>
          </cell>
          <cell r="E2049" t="str">
            <v>J03</v>
          </cell>
          <cell r="G2049">
            <v>227</v>
          </cell>
          <cell r="H2049">
            <v>13</v>
          </cell>
          <cell r="I2049" t="str">
            <v>07</v>
          </cell>
          <cell r="J2049" t="str">
            <v>I</v>
          </cell>
          <cell r="K2049">
            <v>0.45</v>
          </cell>
          <cell r="L2049">
            <v>102.15</v>
          </cell>
        </row>
        <row r="2050">
          <cell r="A2050">
            <v>2751</v>
          </cell>
          <cell r="B2050">
            <v>36595</v>
          </cell>
          <cell r="C2050" t="str">
            <v>9000-504</v>
          </cell>
          <cell r="D2050" t="str">
            <v>T.P.ADJUS</v>
          </cell>
          <cell r="E2050" t="str">
            <v>J03</v>
          </cell>
          <cell r="G2050">
            <v>2327</v>
          </cell>
          <cell r="H2050">
            <v>13</v>
          </cell>
          <cell r="I2050" t="str">
            <v>07</v>
          </cell>
          <cell r="J2050" t="str">
            <v>I</v>
          </cell>
          <cell r="K2050">
            <v>0.45</v>
          </cell>
          <cell r="L2050">
            <v>1047.1500000000001</v>
          </cell>
        </row>
        <row r="2051">
          <cell r="A2051">
            <v>2751</v>
          </cell>
          <cell r="B2051">
            <v>36595</v>
          </cell>
          <cell r="C2051" t="str">
            <v>9000-504</v>
          </cell>
          <cell r="D2051" t="str">
            <v>ADVANCE P</v>
          </cell>
          <cell r="E2051" t="str">
            <v>J03</v>
          </cell>
          <cell r="G2051">
            <v>270</v>
          </cell>
          <cell r="H2051">
            <v>13</v>
          </cell>
          <cell r="I2051" t="str">
            <v>07</v>
          </cell>
          <cell r="J2051" t="str">
            <v>I</v>
          </cell>
          <cell r="K2051">
            <v>0.45</v>
          </cell>
          <cell r="L2051">
            <v>121.5</v>
          </cell>
        </row>
        <row r="2052">
          <cell r="A2052">
            <v>2751</v>
          </cell>
          <cell r="B2052">
            <v>36595</v>
          </cell>
          <cell r="C2052" t="str">
            <v>9000-504</v>
          </cell>
          <cell r="D2052" t="str">
            <v>ADVANCE P</v>
          </cell>
          <cell r="E2052" t="str">
            <v>J03</v>
          </cell>
          <cell r="G2052">
            <v>450</v>
          </cell>
          <cell r="H2052">
            <v>13</v>
          </cell>
          <cell r="I2052" t="str">
            <v>07</v>
          </cell>
          <cell r="J2052" t="str">
            <v>I</v>
          </cell>
          <cell r="K2052">
            <v>0.45</v>
          </cell>
          <cell r="L2052">
            <v>202.5</v>
          </cell>
        </row>
        <row r="2053">
          <cell r="A2053">
            <v>2751</v>
          </cell>
          <cell r="B2053">
            <v>36595</v>
          </cell>
          <cell r="C2053" t="str">
            <v>9000-504</v>
          </cell>
          <cell r="D2053" t="str">
            <v>ADVANCE P</v>
          </cell>
          <cell r="E2053" t="str">
            <v>J03</v>
          </cell>
          <cell r="G2053">
            <v>400</v>
          </cell>
          <cell r="H2053">
            <v>13</v>
          </cell>
          <cell r="I2053" t="str">
            <v>07</v>
          </cell>
          <cell r="J2053" t="str">
            <v>I</v>
          </cell>
          <cell r="K2053">
            <v>0.45</v>
          </cell>
          <cell r="L2053">
            <v>180</v>
          </cell>
        </row>
        <row r="2054">
          <cell r="A2054">
            <v>2751</v>
          </cell>
          <cell r="B2054">
            <v>36595</v>
          </cell>
          <cell r="C2054" t="str">
            <v>9000-504</v>
          </cell>
          <cell r="D2054" t="str">
            <v>ADVANCE P</v>
          </cell>
          <cell r="E2054" t="str">
            <v>J03</v>
          </cell>
          <cell r="G2054">
            <v>302</v>
          </cell>
          <cell r="H2054">
            <v>13</v>
          </cell>
          <cell r="I2054" t="str">
            <v>07</v>
          </cell>
          <cell r="J2054" t="str">
            <v>I</v>
          </cell>
          <cell r="K2054">
            <v>0.45</v>
          </cell>
          <cell r="L2054">
            <v>135.9</v>
          </cell>
        </row>
        <row r="2055">
          <cell r="A2055">
            <v>2751</v>
          </cell>
          <cell r="B2055">
            <v>36595</v>
          </cell>
          <cell r="C2055" t="str">
            <v>9000-504</v>
          </cell>
          <cell r="D2055" t="str">
            <v>ADVANCE P</v>
          </cell>
          <cell r="E2055" t="str">
            <v>J03</v>
          </cell>
          <cell r="G2055">
            <v>357</v>
          </cell>
          <cell r="H2055">
            <v>13</v>
          </cell>
          <cell r="I2055" t="str">
            <v>07</v>
          </cell>
          <cell r="J2055" t="str">
            <v>I</v>
          </cell>
          <cell r="K2055">
            <v>0.45</v>
          </cell>
          <cell r="L2055">
            <v>160.65</v>
          </cell>
        </row>
        <row r="2056">
          <cell r="A2056">
            <v>4712</v>
          </cell>
          <cell r="B2056">
            <v>36713</v>
          </cell>
          <cell r="C2056" t="str">
            <v>9000-504</v>
          </cell>
          <cell r="D2056" t="str">
            <v>ADVANCE P</v>
          </cell>
          <cell r="E2056" t="str">
            <v>J03</v>
          </cell>
          <cell r="G2056">
            <v>1680</v>
          </cell>
          <cell r="H2056">
            <v>13</v>
          </cell>
          <cell r="I2056" t="str">
            <v>07</v>
          </cell>
          <cell r="J2056" t="str">
            <v>I</v>
          </cell>
          <cell r="K2056">
            <v>0.45</v>
          </cell>
          <cell r="L2056">
            <v>756</v>
          </cell>
        </row>
        <row r="2057">
          <cell r="A2057">
            <v>4712</v>
          </cell>
          <cell r="B2057">
            <v>36713</v>
          </cell>
          <cell r="C2057" t="str">
            <v>9000-504</v>
          </cell>
          <cell r="D2057" t="str">
            <v>ADVANCE S</v>
          </cell>
          <cell r="E2057" t="str">
            <v>J03</v>
          </cell>
          <cell r="G2057">
            <v>500</v>
          </cell>
          <cell r="H2057">
            <v>13</v>
          </cell>
          <cell r="I2057" t="str">
            <v>07</v>
          </cell>
          <cell r="J2057" t="str">
            <v>I</v>
          </cell>
          <cell r="K2057">
            <v>0.45</v>
          </cell>
          <cell r="L2057">
            <v>225</v>
          </cell>
        </row>
        <row r="2058">
          <cell r="A2058">
            <v>4712</v>
          </cell>
          <cell r="B2058">
            <v>36713</v>
          </cell>
          <cell r="C2058" t="str">
            <v>9000-504</v>
          </cell>
          <cell r="D2058" t="str">
            <v>ADVANCE S</v>
          </cell>
          <cell r="E2058" t="str">
            <v>J03</v>
          </cell>
          <cell r="G2058">
            <v>1000</v>
          </cell>
          <cell r="H2058">
            <v>13</v>
          </cell>
          <cell r="I2058" t="str">
            <v>07</v>
          </cell>
          <cell r="J2058" t="str">
            <v>I</v>
          </cell>
          <cell r="K2058">
            <v>0.45</v>
          </cell>
          <cell r="L2058">
            <v>450</v>
          </cell>
        </row>
        <row r="2059">
          <cell r="A2059">
            <v>4712</v>
          </cell>
          <cell r="B2059">
            <v>36713</v>
          </cell>
          <cell r="C2059" t="str">
            <v>9000-504</v>
          </cell>
          <cell r="D2059" t="str">
            <v>ADVANCE S</v>
          </cell>
          <cell r="E2059" t="str">
            <v>J03</v>
          </cell>
          <cell r="G2059">
            <v>620</v>
          </cell>
          <cell r="H2059">
            <v>13</v>
          </cell>
          <cell r="I2059" t="str">
            <v>07</v>
          </cell>
          <cell r="J2059" t="str">
            <v>I</v>
          </cell>
          <cell r="K2059">
            <v>0.45</v>
          </cell>
          <cell r="L2059">
            <v>279</v>
          </cell>
        </row>
        <row r="2060">
          <cell r="A2060">
            <v>4719</v>
          </cell>
          <cell r="B2060">
            <v>36717</v>
          </cell>
          <cell r="C2060" t="str">
            <v>9000-504</v>
          </cell>
          <cell r="D2060" t="str">
            <v>ADVANCE S</v>
          </cell>
          <cell r="E2060" t="str">
            <v>J03</v>
          </cell>
          <cell r="G2060">
            <v>100</v>
          </cell>
          <cell r="H2060">
            <v>13</v>
          </cell>
          <cell r="I2060" t="str">
            <v>07</v>
          </cell>
          <cell r="J2060" t="str">
            <v>I</v>
          </cell>
          <cell r="K2060">
            <v>0.45</v>
          </cell>
          <cell r="L2060">
            <v>45</v>
          </cell>
        </row>
        <row r="2061">
          <cell r="A2061">
            <v>4725</v>
          </cell>
          <cell r="B2061">
            <v>36736</v>
          </cell>
          <cell r="C2061" t="str">
            <v>9000-504</v>
          </cell>
          <cell r="D2061" t="str">
            <v>CAM ADVAN</v>
          </cell>
          <cell r="E2061" t="str">
            <v>J02</v>
          </cell>
          <cell r="G2061">
            <v>400</v>
          </cell>
          <cell r="H2061">
            <v>13</v>
          </cell>
          <cell r="I2061" t="str">
            <v>07</v>
          </cell>
          <cell r="J2061" t="str">
            <v>L</v>
          </cell>
          <cell r="K2061">
            <v>0.45</v>
          </cell>
          <cell r="L2061">
            <v>180</v>
          </cell>
        </row>
        <row r="2062">
          <cell r="A2062">
            <v>4722</v>
          </cell>
          <cell r="B2062">
            <v>36736</v>
          </cell>
          <cell r="C2062" t="str">
            <v>9003-476</v>
          </cell>
          <cell r="D2062" t="str">
            <v>ADVANCE S</v>
          </cell>
          <cell r="E2062" t="str">
            <v>J03</v>
          </cell>
          <cell r="G2062">
            <v>2</v>
          </cell>
          <cell r="H2062">
            <v>13</v>
          </cell>
          <cell r="I2062" t="str">
            <v>07</v>
          </cell>
          <cell r="J2062" t="str">
            <v>L</v>
          </cell>
          <cell r="K2062">
            <v>0.06</v>
          </cell>
          <cell r="L2062">
            <v>0.12</v>
          </cell>
        </row>
        <row r="2063">
          <cell r="A2063">
            <v>4721</v>
          </cell>
          <cell r="B2063">
            <v>36736</v>
          </cell>
          <cell r="C2063" t="str">
            <v>9003-745B</v>
          </cell>
          <cell r="D2063" t="str">
            <v>ADVANCE S</v>
          </cell>
          <cell r="E2063" t="str">
            <v>J03</v>
          </cell>
          <cell r="G2063">
            <v>5</v>
          </cell>
          <cell r="H2063">
            <v>13</v>
          </cell>
          <cell r="I2063" t="str">
            <v>07</v>
          </cell>
          <cell r="J2063" t="str">
            <v>I</v>
          </cell>
          <cell r="K2063">
            <v>9.8800000000000008</v>
          </cell>
          <cell r="L2063">
            <v>49.400000000000006</v>
          </cell>
        </row>
        <row r="2064">
          <cell r="A2064">
            <v>4741</v>
          </cell>
          <cell r="B2064">
            <v>36756</v>
          </cell>
          <cell r="C2064" t="str">
            <v>9003-745C</v>
          </cell>
          <cell r="D2064" t="str">
            <v>SLEEVE</v>
          </cell>
          <cell r="E2064" t="str">
            <v>J02</v>
          </cell>
          <cell r="G2064">
            <v>37</v>
          </cell>
          <cell r="H2064">
            <v>13</v>
          </cell>
          <cell r="I2064" t="str">
            <v>07</v>
          </cell>
          <cell r="J2064" t="str">
            <v>I</v>
          </cell>
          <cell r="K2064">
            <v>9.8800000000000008</v>
          </cell>
          <cell r="L2064">
            <v>365.56</v>
          </cell>
        </row>
        <row r="2065">
          <cell r="A2065">
            <v>4741</v>
          </cell>
          <cell r="B2065">
            <v>36756</v>
          </cell>
          <cell r="C2065" t="str">
            <v>9003-745C</v>
          </cell>
          <cell r="D2065" t="str">
            <v>ROTOR</v>
          </cell>
          <cell r="E2065" t="str">
            <v>J02</v>
          </cell>
          <cell r="G2065">
            <v>200</v>
          </cell>
          <cell r="H2065">
            <v>13</v>
          </cell>
          <cell r="I2065" t="str">
            <v>07</v>
          </cell>
          <cell r="J2065" t="str">
            <v>I</v>
          </cell>
          <cell r="K2065">
            <v>9.8800000000000008</v>
          </cell>
          <cell r="L2065">
            <v>1976.0000000000002</v>
          </cell>
        </row>
        <row r="2066">
          <cell r="A2066">
            <v>4708</v>
          </cell>
          <cell r="B2066">
            <v>36712</v>
          </cell>
          <cell r="C2066" t="str">
            <v>9003-745C</v>
          </cell>
          <cell r="D2066" t="str">
            <v>ADVANCE S</v>
          </cell>
          <cell r="E2066" t="str">
            <v>J03</v>
          </cell>
          <cell r="G2066">
            <v>40</v>
          </cell>
          <cell r="H2066">
            <v>13</v>
          </cell>
          <cell r="I2066" t="str">
            <v>07</v>
          </cell>
          <cell r="J2066" t="str">
            <v>I</v>
          </cell>
          <cell r="K2066">
            <v>9.8800000000000008</v>
          </cell>
          <cell r="L2066">
            <v>395.20000000000005</v>
          </cell>
        </row>
        <row r="2067">
          <cell r="A2067">
            <v>4708</v>
          </cell>
          <cell r="B2067">
            <v>36712</v>
          </cell>
          <cell r="C2067" t="str">
            <v>9003-745C</v>
          </cell>
          <cell r="D2067" t="str">
            <v>ADVANCE S</v>
          </cell>
          <cell r="E2067" t="str">
            <v>J03</v>
          </cell>
          <cell r="G2067">
            <v>21</v>
          </cell>
          <cell r="H2067">
            <v>13</v>
          </cell>
          <cell r="I2067" t="str">
            <v>07</v>
          </cell>
          <cell r="J2067" t="str">
            <v>I</v>
          </cell>
          <cell r="K2067">
            <v>9.8800000000000008</v>
          </cell>
          <cell r="L2067">
            <v>207.48000000000002</v>
          </cell>
        </row>
        <row r="2068">
          <cell r="A2068">
            <v>4708</v>
          </cell>
          <cell r="B2068">
            <v>36712</v>
          </cell>
          <cell r="C2068" t="str">
            <v>9003-745C</v>
          </cell>
          <cell r="D2068" t="str">
            <v>CONNECTIO</v>
          </cell>
          <cell r="E2068" t="str">
            <v>J03</v>
          </cell>
          <cell r="G2068">
            <v>18</v>
          </cell>
          <cell r="H2068">
            <v>13</v>
          </cell>
          <cell r="I2068" t="str">
            <v>07</v>
          </cell>
          <cell r="J2068" t="str">
            <v>I</v>
          </cell>
          <cell r="K2068">
            <v>9.8800000000000008</v>
          </cell>
          <cell r="L2068">
            <v>177.84</v>
          </cell>
        </row>
        <row r="2069">
          <cell r="A2069">
            <v>4708</v>
          </cell>
          <cell r="B2069">
            <v>36712</v>
          </cell>
          <cell r="C2069" t="str">
            <v>9003-745C</v>
          </cell>
          <cell r="D2069" t="str">
            <v>CONNECTIO</v>
          </cell>
          <cell r="E2069" t="str">
            <v>J03</v>
          </cell>
          <cell r="G2069">
            <v>56</v>
          </cell>
          <cell r="H2069">
            <v>13</v>
          </cell>
          <cell r="I2069" t="str">
            <v>07</v>
          </cell>
          <cell r="J2069" t="str">
            <v>I</v>
          </cell>
          <cell r="K2069">
            <v>9.8800000000000008</v>
          </cell>
          <cell r="L2069">
            <v>553.28000000000009</v>
          </cell>
        </row>
        <row r="2070">
          <cell r="A2070">
            <v>4708</v>
          </cell>
          <cell r="B2070">
            <v>36712</v>
          </cell>
          <cell r="C2070" t="str">
            <v>9003-745C</v>
          </cell>
          <cell r="D2070" t="str">
            <v>CONNECTIO</v>
          </cell>
          <cell r="E2070" t="str">
            <v>J03</v>
          </cell>
          <cell r="G2070">
            <v>12</v>
          </cell>
          <cell r="H2070">
            <v>13</v>
          </cell>
          <cell r="I2070" t="str">
            <v>07</v>
          </cell>
          <cell r="J2070" t="str">
            <v>I</v>
          </cell>
          <cell r="K2070">
            <v>9.8800000000000008</v>
          </cell>
          <cell r="L2070">
            <v>118.56</v>
          </cell>
        </row>
        <row r="2071">
          <cell r="A2071">
            <v>4708</v>
          </cell>
          <cell r="B2071">
            <v>36712</v>
          </cell>
          <cell r="C2071" t="str">
            <v>9003-745C</v>
          </cell>
          <cell r="D2071" t="str">
            <v>CONNECTIO</v>
          </cell>
          <cell r="E2071" t="str">
            <v>J03</v>
          </cell>
          <cell r="G2071">
            <v>22</v>
          </cell>
          <cell r="H2071">
            <v>13</v>
          </cell>
          <cell r="I2071" t="str">
            <v>07</v>
          </cell>
          <cell r="J2071" t="str">
            <v>I</v>
          </cell>
          <cell r="K2071">
            <v>9.8800000000000008</v>
          </cell>
          <cell r="L2071">
            <v>217.36</v>
          </cell>
        </row>
        <row r="2072">
          <cell r="A2072">
            <v>4708</v>
          </cell>
          <cell r="B2072">
            <v>36712</v>
          </cell>
          <cell r="C2072" t="str">
            <v>9003-745C</v>
          </cell>
          <cell r="D2072" t="str">
            <v>CONNECTIO</v>
          </cell>
          <cell r="E2072" t="str">
            <v>J03</v>
          </cell>
          <cell r="G2072">
            <v>35</v>
          </cell>
          <cell r="H2072">
            <v>13</v>
          </cell>
          <cell r="I2072" t="str">
            <v>07</v>
          </cell>
          <cell r="J2072" t="str">
            <v>I</v>
          </cell>
          <cell r="K2072">
            <v>9.8800000000000008</v>
          </cell>
          <cell r="L2072">
            <v>345.8</v>
          </cell>
        </row>
        <row r="2073">
          <cell r="A2073">
            <v>4722</v>
          </cell>
          <cell r="B2073">
            <v>36736</v>
          </cell>
          <cell r="C2073" t="str">
            <v>9003-745C</v>
          </cell>
          <cell r="D2073" t="str">
            <v>CONNECTIO</v>
          </cell>
          <cell r="E2073" t="str">
            <v>J03</v>
          </cell>
          <cell r="G2073">
            <v>46</v>
          </cell>
          <cell r="H2073">
            <v>13</v>
          </cell>
          <cell r="I2073" t="str">
            <v>07</v>
          </cell>
          <cell r="J2073" t="str">
            <v>L</v>
          </cell>
          <cell r="K2073">
            <v>9.8800000000000008</v>
          </cell>
          <cell r="L2073">
            <v>454.48</v>
          </cell>
        </row>
        <row r="2074">
          <cell r="A2074">
            <v>4740</v>
          </cell>
          <cell r="B2074">
            <v>36756</v>
          </cell>
          <cell r="C2074" t="str">
            <v>9007-194F</v>
          </cell>
          <cell r="E2074" t="str">
            <v>J02</v>
          </cell>
          <cell r="G2074">
            <v>7</v>
          </cell>
          <cell r="H2074">
            <v>13</v>
          </cell>
          <cell r="I2074" t="str">
            <v>07</v>
          </cell>
          <cell r="J2074" t="str">
            <v>I</v>
          </cell>
          <cell r="K2074">
            <v>1</v>
          </cell>
          <cell r="L2074">
            <v>7</v>
          </cell>
        </row>
        <row r="2075">
          <cell r="A2075">
            <v>4709</v>
          </cell>
          <cell r="B2075">
            <v>36713</v>
          </cell>
          <cell r="C2075" t="str">
            <v>9007-194F</v>
          </cell>
          <cell r="D2075" t="str">
            <v>CAN</v>
          </cell>
          <cell r="E2075" t="str">
            <v>J03</v>
          </cell>
          <cell r="G2075">
            <v>8</v>
          </cell>
          <cell r="H2075">
            <v>13</v>
          </cell>
          <cell r="I2075" t="str">
            <v>07</v>
          </cell>
          <cell r="J2075" t="str">
            <v>I</v>
          </cell>
          <cell r="K2075">
            <v>1</v>
          </cell>
          <cell r="L2075">
            <v>8</v>
          </cell>
        </row>
        <row r="2076">
          <cell r="A2076">
            <v>4721</v>
          </cell>
          <cell r="B2076">
            <v>36736</v>
          </cell>
          <cell r="C2076" t="str">
            <v>9007-194F</v>
          </cell>
          <cell r="D2076" t="str">
            <v>GOV. ARM</v>
          </cell>
          <cell r="E2076" t="str">
            <v>J03</v>
          </cell>
          <cell r="G2076">
            <v>14</v>
          </cell>
          <cell r="H2076">
            <v>13</v>
          </cell>
          <cell r="I2076" t="str">
            <v>07</v>
          </cell>
          <cell r="J2076" t="str">
            <v>I</v>
          </cell>
          <cell r="K2076">
            <v>1</v>
          </cell>
          <cell r="L2076">
            <v>14</v>
          </cell>
        </row>
        <row r="2077">
          <cell r="A2077">
            <v>4721</v>
          </cell>
          <cell r="B2077">
            <v>36736</v>
          </cell>
          <cell r="C2077" t="str">
            <v>9007-194F</v>
          </cell>
          <cell r="D2077" t="str">
            <v>THROTTLE</v>
          </cell>
          <cell r="E2077" t="str">
            <v>J03</v>
          </cell>
          <cell r="G2077">
            <v>48</v>
          </cell>
          <cell r="H2077">
            <v>13</v>
          </cell>
          <cell r="I2077" t="str">
            <v>07</v>
          </cell>
          <cell r="J2077" t="str">
            <v>I</v>
          </cell>
          <cell r="K2077">
            <v>1</v>
          </cell>
          <cell r="L2077">
            <v>48</v>
          </cell>
        </row>
        <row r="2078">
          <cell r="A2078">
            <v>4723</v>
          </cell>
          <cell r="B2078">
            <v>36736</v>
          </cell>
          <cell r="C2078" t="str">
            <v>9007-194F</v>
          </cell>
          <cell r="D2078" t="str">
            <v>PIN SPRIN</v>
          </cell>
          <cell r="E2078" t="str">
            <v>J03</v>
          </cell>
          <cell r="G2078">
            <v>3</v>
          </cell>
          <cell r="H2078">
            <v>13</v>
          </cell>
          <cell r="I2078" t="str">
            <v>07</v>
          </cell>
          <cell r="J2078" t="str">
            <v>I</v>
          </cell>
          <cell r="K2078">
            <v>1</v>
          </cell>
          <cell r="L2078">
            <v>3</v>
          </cell>
        </row>
        <row r="2079">
          <cell r="A2079">
            <v>238</v>
          </cell>
          <cell r="B2079">
            <v>36761</v>
          </cell>
          <cell r="C2079" t="str">
            <v>9007-392A</v>
          </cell>
          <cell r="D2079" t="str">
            <v>SEALING W</v>
          </cell>
          <cell r="E2079" t="str">
            <v>F02</v>
          </cell>
          <cell r="G2079">
            <v>225</v>
          </cell>
          <cell r="H2079">
            <v>13</v>
          </cell>
          <cell r="I2079" t="str">
            <v>07</v>
          </cell>
          <cell r="J2079" t="str">
            <v>L</v>
          </cell>
          <cell r="K2079">
            <v>0.89</v>
          </cell>
          <cell r="L2079">
            <v>200.25</v>
          </cell>
        </row>
        <row r="2080">
          <cell r="A2080">
            <v>4649</v>
          </cell>
          <cell r="B2080">
            <v>36736</v>
          </cell>
          <cell r="C2080" t="str">
            <v>9007-392A</v>
          </cell>
          <cell r="D2080" t="str">
            <v>SEALING W</v>
          </cell>
          <cell r="E2080" t="str">
            <v>F02</v>
          </cell>
          <cell r="G2080">
            <v>50</v>
          </cell>
          <cell r="H2080">
            <v>13</v>
          </cell>
          <cell r="I2080" t="str">
            <v>07</v>
          </cell>
          <cell r="J2080" t="str">
            <v>L</v>
          </cell>
          <cell r="K2080">
            <v>0.89</v>
          </cell>
          <cell r="L2080">
            <v>44.5</v>
          </cell>
        </row>
        <row r="2081">
          <cell r="A2081">
            <v>4722</v>
          </cell>
          <cell r="B2081">
            <v>36736</v>
          </cell>
          <cell r="C2081" t="str">
            <v>9007-392A</v>
          </cell>
          <cell r="D2081" t="str">
            <v>PIN SPRIN</v>
          </cell>
          <cell r="E2081" t="str">
            <v>J03</v>
          </cell>
          <cell r="G2081">
            <v>45</v>
          </cell>
          <cell r="H2081">
            <v>13</v>
          </cell>
          <cell r="I2081" t="str">
            <v>07</v>
          </cell>
          <cell r="J2081" t="str">
            <v>L</v>
          </cell>
          <cell r="K2081">
            <v>0.89</v>
          </cell>
          <cell r="L2081">
            <v>40.049999999999997</v>
          </cell>
        </row>
        <row r="2082">
          <cell r="A2082">
            <v>4722</v>
          </cell>
          <cell r="B2082">
            <v>36736</v>
          </cell>
          <cell r="C2082" t="str">
            <v>9007-397</v>
          </cell>
          <cell r="D2082" t="str">
            <v>PIN SPRIN</v>
          </cell>
          <cell r="E2082" t="str">
            <v>J03</v>
          </cell>
          <cell r="G2082">
            <v>150</v>
          </cell>
          <cell r="H2082">
            <v>13</v>
          </cell>
          <cell r="I2082" t="str">
            <v>07</v>
          </cell>
          <cell r="J2082" t="str">
            <v>L</v>
          </cell>
          <cell r="K2082">
            <v>0.25</v>
          </cell>
          <cell r="L2082">
            <v>37.5</v>
          </cell>
        </row>
        <row r="2083">
          <cell r="A2083">
            <v>228</v>
          </cell>
          <cell r="B2083">
            <v>36755</v>
          </cell>
          <cell r="C2083" t="str">
            <v>9007-495</v>
          </cell>
          <cell r="E2083" t="str">
            <v>F02</v>
          </cell>
          <cell r="G2083">
            <v>4</v>
          </cell>
          <cell r="H2083">
            <v>13</v>
          </cell>
          <cell r="I2083" t="str">
            <v>07</v>
          </cell>
          <cell r="J2083" t="str">
            <v>I</v>
          </cell>
          <cell r="K2083">
            <v>21</v>
          </cell>
          <cell r="L2083">
            <v>84</v>
          </cell>
        </row>
        <row r="2084">
          <cell r="A2084">
            <v>234</v>
          </cell>
          <cell r="B2084">
            <v>36759</v>
          </cell>
          <cell r="C2084" t="str">
            <v>9007-495</v>
          </cell>
          <cell r="E2084" t="str">
            <v>F02</v>
          </cell>
          <cell r="G2084">
            <v>2</v>
          </cell>
          <cell r="H2084">
            <v>13</v>
          </cell>
          <cell r="I2084" t="str">
            <v>07</v>
          </cell>
          <cell r="J2084" t="str">
            <v>I</v>
          </cell>
          <cell r="K2084">
            <v>21</v>
          </cell>
          <cell r="L2084">
            <v>42</v>
          </cell>
        </row>
        <row r="2085">
          <cell r="A2085">
            <v>4740</v>
          </cell>
          <cell r="B2085">
            <v>36756</v>
          </cell>
          <cell r="C2085" t="str">
            <v>9007-497A</v>
          </cell>
          <cell r="E2085" t="str">
            <v>J02</v>
          </cell>
          <cell r="G2085">
            <v>8</v>
          </cell>
          <cell r="H2085">
            <v>13</v>
          </cell>
          <cell r="I2085" t="str">
            <v>07</v>
          </cell>
          <cell r="J2085" t="str">
            <v>I</v>
          </cell>
          <cell r="K2085">
            <v>0.94</v>
          </cell>
          <cell r="L2085">
            <v>7.52</v>
          </cell>
        </row>
        <row r="2086">
          <cell r="A2086">
            <v>4741</v>
          </cell>
          <cell r="B2086">
            <v>36756</v>
          </cell>
          <cell r="C2086" t="str">
            <v>9007-497A</v>
          </cell>
          <cell r="D2086" t="str">
            <v>LCR NOZZL</v>
          </cell>
          <cell r="E2086" t="str">
            <v>J02</v>
          </cell>
          <cell r="G2086">
            <v>11</v>
          </cell>
          <cell r="H2086">
            <v>13</v>
          </cell>
          <cell r="I2086" t="str">
            <v>07</v>
          </cell>
          <cell r="J2086" t="str">
            <v>I</v>
          </cell>
          <cell r="K2086">
            <v>0.94</v>
          </cell>
          <cell r="L2086">
            <v>10.34</v>
          </cell>
        </row>
        <row r="2087">
          <cell r="A2087">
            <v>4708</v>
          </cell>
          <cell r="B2087">
            <v>36712</v>
          </cell>
          <cell r="C2087" t="str">
            <v>9007-497A</v>
          </cell>
          <cell r="D2087" t="str">
            <v>INSPECTIO</v>
          </cell>
          <cell r="E2087" t="str">
            <v>J03</v>
          </cell>
          <cell r="G2087">
            <v>8</v>
          </cell>
          <cell r="H2087">
            <v>13</v>
          </cell>
          <cell r="I2087" t="str">
            <v>07</v>
          </cell>
          <cell r="J2087" t="str">
            <v>I</v>
          </cell>
          <cell r="K2087">
            <v>0.94</v>
          </cell>
          <cell r="L2087">
            <v>7.52</v>
          </cell>
        </row>
        <row r="2088">
          <cell r="A2088">
            <v>4708</v>
          </cell>
          <cell r="B2088">
            <v>36712</v>
          </cell>
          <cell r="C2088" t="str">
            <v>9007-497A</v>
          </cell>
          <cell r="D2088" t="str">
            <v>INSPECTIO</v>
          </cell>
          <cell r="E2088" t="str">
            <v>J03</v>
          </cell>
          <cell r="G2088">
            <v>11</v>
          </cell>
          <cell r="H2088">
            <v>13</v>
          </cell>
          <cell r="I2088" t="str">
            <v>07</v>
          </cell>
          <cell r="J2088" t="str">
            <v>I</v>
          </cell>
          <cell r="K2088">
            <v>0.94</v>
          </cell>
          <cell r="L2088">
            <v>10.34</v>
          </cell>
        </row>
        <row r="2089">
          <cell r="A2089">
            <v>4708</v>
          </cell>
          <cell r="B2089">
            <v>36712</v>
          </cell>
          <cell r="C2089" t="str">
            <v>9007-497A</v>
          </cell>
          <cell r="D2089" t="str">
            <v>INSPECTIO</v>
          </cell>
          <cell r="E2089" t="str">
            <v>J03</v>
          </cell>
          <cell r="G2089">
            <v>6</v>
          </cell>
          <cell r="H2089">
            <v>13</v>
          </cell>
          <cell r="I2089" t="str">
            <v>07</v>
          </cell>
          <cell r="J2089" t="str">
            <v>I</v>
          </cell>
          <cell r="K2089">
            <v>0.94</v>
          </cell>
          <cell r="L2089">
            <v>5.64</v>
          </cell>
        </row>
        <row r="2090">
          <cell r="A2090">
            <v>4708</v>
          </cell>
          <cell r="B2090">
            <v>36712</v>
          </cell>
          <cell r="C2090" t="str">
            <v>9007-497A</v>
          </cell>
          <cell r="D2090" t="str">
            <v>INSPECTIO</v>
          </cell>
          <cell r="E2090" t="str">
            <v>J03</v>
          </cell>
          <cell r="G2090">
            <v>18</v>
          </cell>
          <cell r="H2090">
            <v>13</v>
          </cell>
          <cell r="I2090" t="str">
            <v>07</v>
          </cell>
          <cell r="J2090" t="str">
            <v>I</v>
          </cell>
          <cell r="K2090">
            <v>0.94</v>
          </cell>
          <cell r="L2090">
            <v>16.919999999999998</v>
          </cell>
        </row>
        <row r="2091">
          <cell r="A2091">
            <v>4708</v>
          </cell>
          <cell r="B2091">
            <v>36712</v>
          </cell>
          <cell r="C2091" t="str">
            <v>9007-497A</v>
          </cell>
          <cell r="D2091" t="str">
            <v>INSPECTIO</v>
          </cell>
          <cell r="E2091" t="str">
            <v>J03</v>
          </cell>
          <cell r="G2091">
            <v>5</v>
          </cell>
          <cell r="H2091">
            <v>13</v>
          </cell>
          <cell r="I2091" t="str">
            <v>07</v>
          </cell>
          <cell r="J2091" t="str">
            <v>I</v>
          </cell>
          <cell r="K2091">
            <v>0.94</v>
          </cell>
          <cell r="L2091">
            <v>4.6999999999999993</v>
          </cell>
        </row>
        <row r="2092">
          <cell r="A2092">
            <v>4708</v>
          </cell>
          <cell r="B2092">
            <v>36712</v>
          </cell>
          <cell r="C2092" t="str">
            <v>9007-497A</v>
          </cell>
          <cell r="D2092" t="str">
            <v>INSPECTIO</v>
          </cell>
          <cell r="E2092" t="str">
            <v>J03</v>
          </cell>
          <cell r="G2092">
            <v>11</v>
          </cell>
          <cell r="H2092">
            <v>13</v>
          </cell>
          <cell r="I2092" t="str">
            <v>07</v>
          </cell>
          <cell r="J2092" t="str">
            <v>I</v>
          </cell>
          <cell r="K2092">
            <v>0.94</v>
          </cell>
          <cell r="L2092">
            <v>10.34</v>
          </cell>
        </row>
        <row r="2093">
          <cell r="A2093">
            <v>4709</v>
          </cell>
          <cell r="B2093">
            <v>36713</v>
          </cell>
          <cell r="C2093" t="str">
            <v>9007-497A</v>
          </cell>
          <cell r="D2093" t="str">
            <v>INSPECTIO</v>
          </cell>
          <cell r="E2093" t="str">
            <v>J03</v>
          </cell>
          <cell r="G2093">
            <v>8</v>
          </cell>
          <cell r="H2093">
            <v>13</v>
          </cell>
          <cell r="I2093" t="str">
            <v>07</v>
          </cell>
          <cell r="J2093" t="str">
            <v>I</v>
          </cell>
          <cell r="K2093">
            <v>0.94</v>
          </cell>
          <cell r="L2093">
            <v>7.52</v>
          </cell>
        </row>
        <row r="2094">
          <cell r="A2094">
            <v>4721</v>
          </cell>
          <cell r="B2094">
            <v>36736</v>
          </cell>
          <cell r="C2094" t="str">
            <v>9007-497A</v>
          </cell>
          <cell r="D2094" t="str">
            <v>OVERLOAD</v>
          </cell>
          <cell r="E2094" t="str">
            <v>J03</v>
          </cell>
          <cell r="G2094">
            <v>48</v>
          </cell>
          <cell r="H2094">
            <v>13</v>
          </cell>
          <cell r="I2094" t="str">
            <v>07</v>
          </cell>
          <cell r="J2094" t="str">
            <v>I</v>
          </cell>
          <cell r="K2094">
            <v>0.94</v>
          </cell>
          <cell r="L2094">
            <v>45.12</v>
          </cell>
        </row>
        <row r="2095">
          <cell r="A2095">
            <v>4722</v>
          </cell>
          <cell r="B2095">
            <v>36736</v>
          </cell>
          <cell r="C2095" t="str">
            <v>9007-497A</v>
          </cell>
          <cell r="D2095" t="str">
            <v>T.P. SCRE</v>
          </cell>
          <cell r="E2095" t="str">
            <v>J03</v>
          </cell>
          <cell r="G2095">
            <v>6</v>
          </cell>
          <cell r="H2095">
            <v>13</v>
          </cell>
          <cell r="I2095" t="str">
            <v>07</v>
          </cell>
          <cell r="J2095" t="str">
            <v>I</v>
          </cell>
          <cell r="K2095">
            <v>0.94</v>
          </cell>
          <cell r="L2095">
            <v>5.64</v>
          </cell>
        </row>
        <row r="2096">
          <cell r="A2096">
            <v>4723</v>
          </cell>
          <cell r="B2096">
            <v>36736</v>
          </cell>
          <cell r="C2096" t="str">
            <v>9007-497A</v>
          </cell>
          <cell r="D2096" t="str">
            <v>T.P. SCRE</v>
          </cell>
          <cell r="E2096" t="str">
            <v>J03</v>
          </cell>
          <cell r="G2096">
            <v>3</v>
          </cell>
          <cell r="H2096">
            <v>13</v>
          </cell>
          <cell r="I2096" t="str">
            <v>07</v>
          </cell>
          <cell r="J2096" t="str">
            <v>I</v>
          </cell>
          <cell r="K2096">
            <v>0.94</v>
          </cell>
          <cell r="L2096">
            <v>2.82</v>
          </cell>
        </row>
        <row r="2097">
          <cell r="A2097">
            <v>4740</v>
          </cell>
          <cell r="B2097">
            <v>36756</v>
          </cell>
          <cell r="C2097" t="str">
            <v>9007-497A</v>
          </cell>
          <cell r="D2097" t="str">
            <v>SOLENOID</v>
          </cell>
          <cell r="E2097" t="str">
            <v>J02</v>
          </cell>
          <cell r="G2097">
            <v>4</v>
          </cell>
          <cell r="H2097">
            <v>13</v>
          </cell>
          <cell r="I2097" t="str">
            <v>07</v>
          </cell>
          <cell r="J2097" t="str">
            <v>I</v>
          </cell>
          <cell r="K2097">
            <v>1</v>
          </cell>
          <cell r="L2097">
            <v>4</v>
          </cell>
        </row>
        <row r="2098">
          <cell r="A2098">
            <v>4709</v>
          </cell>
          <cell r="B2098">
            <v>36713</v>
          </cell>
          <cell r="C2098" t="str">
            <v>9007-497A</v>
          </cell>
          <cell r="D2098" t="str">
            <v>T.P. SCRE</v>
          </cell>
          <cell r="E2098" t="str">
            <v>J03</v>
          </cell>
          <cell r="G2098">
            <v>8</v>
          </cell>
          <cell r="H2098">
            <v>13</v>
          </cell>
          <cell r="I2098" t="str">
            <v>07</v>
          </cell>
          <cell r="J2098" t="str">
            <v>I</v>
          </cell>
          <cell r="K2098">
            <v>1</v>
          </cell>
          <cell r="L2098">
            <v>8</v>
          </cell>
        </row>
        <row r="2099">
          <cell r="A2099">
            <v>4721</v>
          </cell>
          <cell r="B2099">
            <v>36736</v>
          </cell>
          <cell r="C2099" t="str">
            <v>9007-497A</v>
          </cell>
          <cell r="D2099" t="str">
            <v>T.P. SCRE</v>
          </cell>
          <cell r="E2099" t="str">
            <v>J03</v>
          </cell>
          <cell r="G2099">
            <v>29</v>
          </cell>
          <cell r="H2099">
            <v>13</v>
          </cell>
          <cell r="I2099" t="str">
            <v>07</v>
          </cell>
          <cell r="J2099" t="str">
            <v>I</v>
          </cell>
          <cell r="K2099">
            <v>1</v>
          </cell>
          <cell r="L2099">
            <v>29</v>
          </cell>
        </row>
        <row r="2100">
          <cell r="A2100">
            <v>4723</v>
          </cell>
          <cell r="B2100">
            <v>36736</v>
          </cell>
          <cell r="C2100" t="str">
            <v>9007-497A</v>
          </cell>
          <cell r="D2100" t="str">
            <v>T.P. SCRE</v>
          </cell>
          <cell r="E2100" t="str">
            <v>J03</v>
          </cell>
          <cell r="G2100">
            <v>3</v>
          </cell>
          <cell r="H2100">
            <v>13</v>
          </cell>
          <cell r="I2100" t="str">
            <v>07</v>
          </cell>
          <cell r="J2100" t="str">
            <v>I</v>
          </cell>
          <cell r="K2100">
            <v>1</v>
          </cell>
          <cell r="L2100">
            <v>3</v>
          </cell>
        </row>
        <row r="2101">
          <cell r="A2101">
            <v>4740</v>
          </cell>
          <cell r="B2101">
            <v>36756</v>
          </cell>
          <cell r="C2101" t="str">
            <v>9007-497A</v>
          </cell>
          <cell r="D2101" t="str">
            <v>INLET SCR</v>
          </cell>
          <cell r="E2101" t="str">
            <v>J02</v>
          </cell>
          <cell r="G2101">
            <v>7</v>
          </cell>
          <cell r="H2101">
            <v>13</v>
          </cell>
          <cell r="I2101" t="str">
            <v>07</v>
          </cell>
          <cell r="J2101" t="str">
            <v>I</v>
          </cell>
          <cell r="K2101">
            <v>1</v>
          </cell>
          <cell r="L2101">
            <v>7</v>
          </cell>
        </row>
        <row r="2102">
          <cell r="A2102">
            <v>4741</v>
          </cell>
          <cell r="B2102">
            <v>36756</v>
          </cell>
          <cell r="C2102" t="str">
            <v>9007-497A</v>
          </cell>
          <cell r="E2102" t="str">
            <v>J02</v>
          </cell>
          <cell r="G2102">
            <v>11</v>
          </cell>
          <cell r="H2102">
            <v>13</v>
          </cell>
          <cell r="I2102" t="str">
            <v>07</v>
          </cell>
          <cell r="J2102" t="str">
            <v>I</v>
          </cell>
          <cell r="K2102">
            <v>1</v>
          </cell>
          <cell r="L2102">
            <v>11</v>
          </cell>
        </row>
        <row r="2103">
          <cell r="A2103">
            <v>4708</v>
          </cell>
          <cell r="B2103">
            <v>36712</v>
          </cell>
          <cell r="C2103" t="str">
            <v>9007-497A</v>
          </cell>
          <cell r="D2103" t="str">
            <v>T.P. SCRE</v>
          </cell>
          <cell r="E2103" t="str">
            <v>J03</v>
          </cell>
          <cell r="G2103">
            <v>3</v>
          </cell>
          <cell r="H2103">
            <v>13</v>
          </cell>
          <cell r="I2103" t="str">
            <v>07</v>
          </cell>
          <cell r="J2103" t="str">
            <v>I</v>
          </cell>
          <cell r="K2103">
            <v>1</v>
          </cell>
          <cell r="L2103">
            <v>3</v>
          </cell>
        </row>
        <row r="2104">
          <cell r="A2104">
            <v>4708</v>
          </cell>
          <cell r="B2104">
            <v>36712</v>
          </cell>
          <cell r="C2104" t="str">
            <v>9007-497A</v>
          </cell>
          <cell r="D2104" t="str">
            <v>T.P. SCRE</v>
          </cell>
          <cell r="E2104" t="str">
            <v>J03</v>
          </cell>
          <cell r="G2104">
            <v>5</v>
          </cell>
          <cell r="H2104">
            <v>13</v>
          </cell>
          <cell r="I2104" t="str">
            <v>07</v>
          </cell>
          <cell r="J2104" t="str">
            <v>I</v>
          </cell>
          <cell r="K2104">
            <v>1</v>
          </cell>
          <cell r="L2104">
            <v>5</v>
          </cell>
        </row>
        <row r="2105">
          <cell r="A2105">
            <v>4708</v>
          </cell>
          <cell r="B2105">
            <v>36712</v>
          </cell>
          <cell r="C2105" t="str">
            <v>9007-497A</v>
          </cell>
          <cell r="D2105" t="str">
            <v>SETTING S</v>
          </cell>
          <cell r="E2105" t="str">
            <v>J03</v>
          </cell>
          <cell r="G2105">
            <v>8</v>
          </cell>
          <cell r="H2105">
            <v>13</v>
          </cell>
          <cell r="I2105" t="str">
            <v>07</v>
          </cell>
          <cell r="J2105" t="str">
            <v>I</v>
          </cell>
          <cell r="K2105">
            <v>1</v>
          </cell>
          <cell r="L2105">
            <v>8</v>
          </cell>
        </row>
        <row r="2106">
          <cell r="A2106">
            <v>4708</v>
          </cell>
          <cell r="B2106">
            <v>36712</v>
          </cell>
          <cell r="C2106" t="str">
            <v>9007-497A</v>
          </cell>
          <cell r="D2106" t="str">
            <v>SETTING S</v>
          </cell>
          <cell r="E2106" t="str">
            <v>J03</v>
          </cell>
          <cell r="G2106">
            <v>4</v>
          </cell>
          <cell r="H2106">
            <v>13</v>
          </cell>
          <cell r="I2106" t="str">
            <v>07</v>
          </cell>
          <cell r="J2106" t="str">
            <v>I</v>
          </cell>
          <cell r="K2106">
            <v>1</v>
          </cell>
          <cell r="L2106">
            <v>4</v>
          </cell>
        </row>
        <row r="2107">
          <cell r="A2107">
            <v>4721</v>
          </cell>
          <cell r="B2107">
            <v>36736</v>
          </cell>
          <cell r="C2107" t="str">
            <v>9007-497A</v>
          </cell>
          <cell r="D2107" t="str">
            <v>SETTING S</v>
          </cell>
          <cell r="E2107" t="str">
            <v>J03</v>
          </cell>
          <cell r="G2107">
            <v>3</v>
          </cell>
          <cell r="H2107">
            <v>13</v>
          </cell>
          <cell r="I2107" t="str">
            <v>07</v>
          </cell>
          <cell r="J2107" t="str">
            <v>I</v>
          </cell>
          <cell r="K2107">
            <v>1</v>
          </cell>
          <cell r="L2107">
            <v>3</v>
          </cell>
        </row>
        <row r="2108">
          <cell r="A2108">
            <v>4721</v>
          </cell>
          <cell r="B2108">
            <v>36736</v>
          </cell>
          <cell r="C2108" t="str">
            <v>9007-497A</v>
          </cell>
          <cell r="D2108" t="str">
            <v>SETTING S</v>
          </cell>
          <cell r="E2108" t="str">
            <v>J03</v>
          </cell>
          <cell r="G2108">
            <v>7</v>
          </cell>
          <cell r="H2108">
            <v>13</v>
          </cell>
          <cell r="I2108" t="str">
            <v>07</v>
          </cell>
          <cell r="J2108" t="str">
            <v>I</v>
          </cell>
          <cell r="K2108">
            <v>1</v>
          </cell>
          <cell r="L2108">
            <v>7</v>
          </cell>
        </row>
        <row r="2109">
          <cell r="A2109">
            <v>4722</v>
          </cell>
          <cell r="B2109">
            <v>36736</v>
          </cell>
          <cell r="C2109" t="str">
            <v>9007-497A</v>
          </cell>
          <cell r="D2109" t="str">
            <v>IDLE SCRE</v>
          </cell>
          <cell r="E2109" t="str">
            <v>J03</v>
          </cell>
          <cell r="G2109">
            <v>10</v>
          </cell>
          <cell r="H2109">
            <v>13</v>
          </cell>
          <cell r="I2109" t="str">
            <v>07</v>
          </cell>
          <cell r="J2109" t="str">
            <v>I</v>
          </cell>
          <cell r="K2109">
            <v>1</v>
          </cell>
          <cell r="L2109">
            <v>10</v>
          </cell>
        </row>
        <row r="2110">
          <cell r="A2110">
            <v>4723</v>
          </cell>
          <cell r="B2110">
            <v>36736</v>
          </cell>
          <cell r="C2110" t="str">
            <v>9007-497A</v>
          </cell>
          <cell r="D2110" t="str">
            <v>IDLE SCRE</v>
          </cell>
          <cell r="E2110" t="str">
            <v>J03</v>
          </cell>
          <cell r="G2110">
            <v>3</v>
          </cell>
          <cell r="H2110">
            <v>13</v>
          </cell>
          <cell r="I2110" t="str">
            <v>07</v>
          </cell>
          <cell r="J2110" t="str">
            <v>I</v>
          </cell>
          <cell r="K2110">
            <v>1</v>
          </cell>
          <cell r="L2110">
            <v>3</v>
          </cell>
        </row>
        <row r="2111">
          <cell r="A2111">
            <v>4708</v>
          </cell>
          <cell r="B2111">
            <v>36712</v>
          </cell>
          <cell r="C2111" t="str">
            <v>9007-497A</v>
          </cell>
          <cell r="D2111" t="str">
            <v>IDLE SCRE</v>
          </cell>
          <cell r="E2111" t="str">
            <v>J03</v>
          </cell>
          <cell r="G2111">
            <v>5</v>
          </cell>
          <cell r="H2111">
            <v>13</v>
          </cell>
          <cell r="I2111" t="str">
            <v>07</v>
          </cell>
          <cell r="J2111" t="str">
            <v>I</v>
          </cell>
          <cell r="K2111">
            <v>2.23</v>
          </cell>
          <cell r="L2111">
            <v>11.15</v>
          </cell>
        </row>
        <row r="2112">
          <cell r="A2112">
            <v>4722</v>
          </cell>
          <cell r="B2112">
            <v>36736</v>
          </cell>
          <cell r="C2112" t="str">
            <v>9007-497A</v>
          </cell>
          <cell r="D2112" t="str">
            <v>IDLE SCRE</v>
          </cell>
          <cell r="E2112" t="str">
            <v>J03</v>
          </cell>
          <cell r="G2112">
            <v>2</v>
          </cell>
          <cell r="H2112">
            <v>13</v>
          </cell>
          <cell r="I2112" t="str">
            <v>07</v>
          </cell>
          <cell r="J2112" t="str">
            <v>I</v>
          </cell>
          <cell r="K2112">
            <v>2.23</v>
          </cell>
          <cell r="L2112">
            <v>4.46</v>
          </cell>
        </row>
        <row r="2113">
          <cell r="A2113">
            <v>4741</v>
          </cell>
          <cell r="B2113">
            <v>36756</v>
          </cell>
          <cell r="C2113" t="str">
            <v>9007-497A</v>
          </cell>
          <cell r="E2113" t="str">
            <v>J02</v>
          </cell>
          <cell r="G2113">
            <v>15</v>
          </cell>
          <cell r="H2113">
            <v>13</v>
          </cell>
          <cell r="I2113" t="str">
            <v>07</v>
          </cell>
          <cell r="J2113" t="str">
            <v>I</v>
          </cell>
          <cell r="K2113">
            <v>1</v>
          </cell>
          <cell r="L2113">
            <v>15</v>
          </cell>
        </row>
        <row r="2114">
          <cell r="A2114">
            <v>4708</v>
          </cell>
          <cell r="B2114">
            <v>36712</v>
          </cell>
          <cell r="C2114" t="str">
            <v>9007-497A</v>
          </cell>
          <cell r="D2114" t="str">
            <v>SHOE STOP</v>
          </cell>
          <cell r="E2114" t="str">
            <v>J03</v>
          </cell>
          <cell r="G2114">
            <v>1</v>
          </cell>
          <cell r="H2114">
            <v>13</v>
          </cell>
          <cell r="I2114" t="str">
            <v>07</v>
          </cell>
          <cell r="J2114" t="str">
            <v>I</v>
          </cell>
          <cell r="K2114">
            <v>1</v>
          </cell>
          <cell r="L2114">
            <v>1</v>
          </cell>
        </row>
        <row r="2115">
          <cell r="A2115">
            <v>4722</v>
          </cell>
          <cell r="B2115">
            <v>36736</v>
          </cell>
          <cell r="C2115" t="str">
            <v>9007-497A</v>
          </cell>
          <cell r="D2115" t="str">
            <v>END PLATE</v>
          </cell>
          <cell r="E2115" t="str">
            <v>J03</v>
          </cell>
          <cell r="G2115">
            <v>52</v>
          </cell>
          <cell r="H2115">
            <v>13</v>
          </cell>
          <cell r="I2115" t="str">
            <v>07</v>
          </cell>
          <cell r="J2115" t="str">
            <v>I</v>
          </cell>
          <cell r="K2115">
            <v>1</v>
          </cell>
          <cell r="L2115">
            <v>52</v>
          </cell>
        </row>
        <row r="2116">
          <cell r="A2116">
            <v>4740</v>
          </cell>
          <cell r="B2116">
            <v>36756</v>
          </cell>
          <cell r="C2116" t="str">
            <v>9007-497A</v>
          </cell>
          <cell r="D2116" t="str">
            <v>AGGLOMERA</v>
          </cell>
          <cell r="E2116" t="str">
            <v>J02</v>
          </cell>
          <cell r="G2116">
            <v>11</v>
          </cell>
          <cell r="H2116">
            <v>13</v>
          </cell>
          <cell r="I2116" t="str">
            <v>07</v>
          </cell>
          <cell r="J2116" t="str">
            <v>I</v>
          </cell>
          <cell r="K2116">
            <v>2.72</v>
          </cell>
          <cell r="L2116">
            <v>29.92</v>
          </cell>
        </row>
        <row r="2117">
          <cell r="A2117">
            <v>4709</v>
          </cell>
          <cell r="B2117">
            <v>36713</v>
          </cell>
          <cell r="C2117" t="str">
            <v>9007-497A</v>
          </cell>
          <cell r="D2117" t="str">
            <v>LOCKING T</v>
          </cell>
          <cell r="E2117" t="str">
            <v>J03</v>
          </cell>
          <cell r="G2117">
            <v>5</v>
          </cell>
          <cell r="H2117">
            <v>13</v>
          </cell>
          <cell r="I2117" t="str">
            <v>07</v>
          </cell>
          <cell r="J2117" t="str">
            <v>I</v>
          </cell>
          <cell r="K2117">
            <v>2.72</v>
          </cell>
          <cell r="L2117">
            <v>13.600000000000001</v>
          </cell>
        </row>
        <row r="2118">
          <cell r="A2118">
            <v>4721</v>
          </cell>
          <cell r="B2118">
            <v>36736</v>
          </cell>
          <cell r="C2118" t="str">
            <v>9007-497A</v>
          </cell>
          <cell r="D2118" t="str">
            <v>LOCKING T</v>
          </cell>
          <cell r="E2118" t="str">
            <v>J03</v>
          </cell>
          <cell r="G2118">
            <v>25</v>
          </cell>
          <cell r="H2118">
            <v>13</v>
          </cell>
          <cell r="I2118" t="str">
            <v>07</v>
          </cell>
          <cell r="J2118" t="str">
            <v>I</v>
          </cell>
          <cell r="K2118">
            <v>2.72</v>
          </cell>
          <cell r="L2118">
            <v>68</v>
          </cell>
        </row>
        <row r="2119">
          <cell r="A2119">
            <v>4721</v>
          </cell>
          <cell r="B2119">
            <v>36736</v>
          </cell>
          <cell r="C2119" t="str">
            <v>9007-497A</v>
          </cell>
          <cell r="D2119" t="str">
            <v>CAP</v>
          </cell>
          <cell r="E2119" t="str">
            <v>J03</v>
          </cell>
          <cell r="G2119">
            <v>116</v>
          </cell>
          <cell r="H2119">
            <v>13</v>
          </cell>
          <cell r="I2119" t="str">
            <v>07</v>
          </cell>
          <cell r="J2119" t="str">
            <v>I</v>
          </cell>
          <cell r="K2119">
            <v>2.72</v>
          </cell>
          <cell r="L2119">
            <v>315.52000000000004</v>
          </cell>
        </row>
        <row r="2120">
          <cell r="A2120">
            <v>4723</v>
          </cell>
          <cell r="B2120">
            <v>36736</v>
          </cell>
          <cell r="C2120" t="str">
            <v>9007-497A</v>
          </cell>
          <cell r="D2120" t="str">
            <v>CAP</v>
          </cell>
          <cell r="E2120" t="str">
            <v>J03</v>
          </cell>
          <cell r="G2120">
            <v>30</v>
          </cell>
          <cell r="H2120">
            <v>13</v>
          </cell>
          <cell r="I2120" t="str">
            <v>07</v>
          </cell>
          <cell r="J2120" t="str">
            <v>I</v>
          </cell>
          <cell r="K2120">
            <v>2.72</v>
          </cell>
          <cell r="L2120">
            <v>81.600000000000009</v>
          </cell>
        </row>
        <row r="2121">
          <cell r="A2121">
            <v>4708</v>
          </cell>
          <cell r="B2121">
            <v>36712</v>
          </cell>
          <cell r="C2121" t="str">
            <v>9007-497A</v>
          </cell>
          <cell r="D2121" t="str">
            <v>CAP</v>
          </cell>
          <cell r="E2121" t="str">
            <v>J03</v>
          </cell>
          <cell r="G2121">
            <v>5</v>
          </cell>
          <cell r="H2121">
            <v>13</v>
          </cell>
          <cell r="I2121" t="str">
            <v>07</v>
          </cell>
          <cell r="J2121" t="str">
            <v>I</v>
          </cell>
          <cell r="K2121">
            <v>2.14</v>
          </cell>
          <cell r="L2121">
            <v>10.700000000000001</v>
          </cell>
        </row>
        <row r="2122">
          <cell r="A2122">
            <v>4721</v>
          </cell>
          <cell r="B2122">
            <v>36736</v>
          </cell>
          <cell r="C2122" t="str">
            <v>9007-497A</v>
          </cell>
          <cell r="D2122" t="str">
            <v>SHUT OFF</v>
          </cell>
          <cell r="E2122" t="str">
            <v>J03</v>
          </cell>
          <cell r="G2122">
            <v>1</v>
          </cell>
          <cell r="H2122">
            <v>13</v>
          </cell>
          <cell r="I2122" t="str">
            <v>07</v>
          </cell>
          <cell r="J2122" t="str">
            <v>I</v>
          </cell>
          <cell r="K2122">
            <v>2.14</v>
          </cell>
          <cell r="L2122">
            <v>2.14</v>
          </cell>
        </row>
        <row r="2123">
          <cell r="A2123">
            <v>4722</v>
          </cell>
          <cell r="B2123">
            <v>36736</v>
          </cell>
          <cell r="C2123" t="str">
            <v>9007-497A</v>
          </cell>
          <cell r="D2123" t="str">
            <v>CABLE SUP</v>
          </cell>
          <cell r="E2123" t="str">
            <v>J03</v>
          </cell>
          <cell r="G2123">
            <v>2</v>
          </cell>
          <cell r="H2123">
            <v>13</v>
          </cell>
          <cell r="I2123" t="str">
            <v>07</v>
          </cell>
          <cell r="J2123" t="str">
            <v>I</v>
          </cell>
          <cell r="K2123">
            <v>2.14</v>
          </cell>
          <cell r="L2123">
            <v>4.28</v>
          </cell>
        </row>
        <row r="2124">
          <cell r="A2124">
            <v>4723</v>
          </cell>
          <cell r="B2124">
            <v>36736</v>
          </cell>
          <cell r="C2124" t="str">
            <v>9007-497A</v>
          </cell>
          <cell r="D2124" t="str">
            <v>T P BACK</v>
          </cell>
          <cell r="E2124" t="str">
            <v>J03</v>
          </cell>
          <cell r="G2124">
            <v>2</v>
          </cell>
          <cell r="H2124">
            <v>13</v>
          </cell>
          <cell r="I2124" t="str">
            <v>07</v>
          </cell>
          <cell r="J2124" t="str">
            <v>I</v>
          </cell>
          <cell r="K2124">
            <v>2.14</v>
          </cell>
          <cell r="L2124">
            <v>4.28</v>
          </cell>
        </row>
        <row r="2125">
          <cell r="A2125">
            <v>4740</v>
          </cell>
          <cell r="B2125">
            <v>36756</v>
          </cell>
          <cell r="C2125" t="str">
            <v>9007-497A</v>
          </cell>
          <cell r="D2125" t="str">
            <v>LOCKING T</v>
          </cell>
          <cell r="E2125" t="str">
            <v>J02</v>
          </cell>
          <cell r="G2125">
            <v>7</v>
          </cell>
          <cell r="H2125">
            <v>13</v>
          </cell>
          <cell r="I2125" t="str">
            <v>07</v>
          </cell>
          <cell r="J2125" t="str">
            <v>I</v>
          </cell>
          <cell r="K2125">
            <v>1.87</v>
          </cell>
          <cell r="L2125">
            <v>13.09</v>
          </cell>
        </row>
        <row r="2126">
          <cell r="A2126">
            <v>4741</v>
          </cell>
          <cell r="B2126">
            <v>36756</v>
          </cell>
          <cell r="C2126" t="str">
            <v>9007-497A</v>
          </cell>
          <cell r="D2126" t="str">
            <v>O RING SE</v>
          </cell>
          <cell r="E2126" t="str">
            <v>J02</v>
          </cell>
          <cell r="G2126">
            <v>11</v>
          </cell>
          <cell r="H2126">
            <v>13</v>
          </cell>
          <cell r="I2126" t="str">
            <v>07</v>
          </cell>
          <cell r="J2126" t="str">
            <v>I</v>
          </cell>
          <cell r="K2126">
            <v>1.87</v>
          </cell>
          <cell r="L2126">
            <v>20.57</v>
          </cell>
        </row>
        <row r="2127">
          <cell r="A2127">
            <v>4708</v>
          </cell>
          <cell r="B2127">
            <v>36712</v>
          </cell>
          <cell r="C2127" t="str">
            <v>9007-497A</v>
          </cell>
          <cell r="D2127" t="str">
            <v>MACHINED</v>
          </cell>
          <cell r="E2127" t="str">
            <v>J03</v>
          </cell>
          <cell r="G2127">
            <v>5</v>
          </cell>
          <cell r="H2127">
            <v>13</v>
          </cell>
          <cell r="I2127" t="str">
            <v>07</v>
          </cell>
          <cell r="J2127" t="str">
            <v>I</v>
          </cell>
          <cell r="K2127">
            <v>1.87</v>
          </cell>
          <cell r="L2127">
            <v>9.3500000000000014</v>
          </cell>
        </row>
        <row r="2128">
          <cell r="A2128">
            <v>4708</v>
          </cell>
          <cell r="B2128">
            <v>36712</v>
          </cell>
          <cell r="C2128" t="str">
            <v>9007-497A</v>
          </cell>
          <cell r="D2128" t="str">
            <v>TP LINER</v>
          </cell>
          <cell r="E2128" t="str">
            <v>J03</v>
          </cell>
          <cell r="G2128">
            <v>3</v>
          </cell>
          <cell r="H2128">
            <v>13</v>
          </cell>
          <cell r="I2128" t="str">
            <v>07</v>
          </cell>
          <cell r="J2128" t="str">
            <v>I</v>
          </cell>
          <cell r="K2128">
            <v>1.87</v>
          </cell>
          <cell r="L2128">
            <v>5.61</v>
          </cell>
        </row>
        <row r="2129">
          <cell r="A2129">
            <v>4708</v>
          </cell>
          <cell r="B2129">
            <v>36712</v>
          </cell>
          <cell r="C2129" t="str">
            <v>9007-497A</v>
          </cell>
          <cell r="D2129" t="str">
            <v>CAMRING</v>
          </cell>
          <cell r="E2129" t="str">
            <v>J03</v>
          </cell>
          <cell r="G2129">
            <v>11</v>
          </cell>
          <cell r="H2129">
            <v>13</v>
          </cell>
          <cell r="I2129" t="str">
            <v>07</v>
          </cell>
          <cell r="J2129" t="str">
            <v>I</v>
          </cell>
          <cell r="K2129">
            <v>1.87</v>
          </cell>
          <cell r="L2129">
            <v>20.57</v>
          </cell>
        </row>
        <row r="2130">
          <cell r="A2130">
            <v>4708</v>
          </cell>
          <cell r="B2130">
            <v>36712</v>
          </cell>
          <cell r="C2130" t="str">
            <v>9007-497A</v>
          </cell>
          <cell r="D2130" t="str">
            <v>CAMRING</v>
          </cell>
          <cell r="E2130" t="str">
            <v>J03</v>
          </cell>
          <cell r="G2130">
            <v>4</v>
          </cell>
          <cell r="H2130">
            <v>13</v>
          </cell>
          <cell r="I2130" t="str">
            <v>07</v>
          </cell>
          <cell r="J2130" t="str">
            <v>I</v>
          </cell>
          <cell r="K2130">
            <v>1.87</v>
          </cell>
          <cell r="L2130">
            <v>7.48</v>
          </cell>
        </row>
        <row r="2131">
          <cell r="A2131">
            <v>4721</v>
          </cell>
          <cell r="B2131">
            <v>36736</v>
          </cell>
          <cell r="C2131" t="str">
            <v>9007-497A</v>
          </cell>
          <cell r="D2131" t="str">
            <v>CAMRING</v>
          </cell>
          <cell r="E2131" t="str">
            <v>J03</v>
          </cell>
          <cell r="G2131">
            <v>7</v>
          </cell>
          <cell r="H2131">
            <v>13</v>
          </cell>
          <cell r="I2131" t="str">
            <v>07</v>
          </cell>
          <cell r="J2131" t="str">
            <v>I</v>
          </cell>
          <cell r="K2131">
            <v>1.87</v>
          </cell>
          <cell r="L2131">
            <v>13.09</v>
          </cell>
        </row>
        <row r="2132">
          <cell r="A2132">
            <v>4721</v>
          </cell>
          <cell r="B2132">
            <v>36736</v>
          </cell>
          <cell r="C2132" t="str">
            <v>9007-497A</v>
          </cell>
          <cell r="D2132" t="str">
            <v>CAMRING</v>
          </cell>
          <cell r="E2132" t="str">
            <v>J03</v>
          </cell>
          <cell r="G2132">
            <v>3</v>
          </cell>
          <cell r="H2132">
            <v>13</v>
          </cell>
          <cell r="I2132" t="str">
            <v>07</v>
          </cell>
          <cell r="J2132" t="str">
            <v>I</v>
          </cell>
          <cell r="K2132">
            <v>1.87</v>
          </cell>
          <cell r="L2132">
            <v>5.61</v>
          </cell>
        </row>
        <row r="2133">
          <cell r="A2133">
            <v>4722</v>
          </cell>
          <cell r="B2133">
            <v>36736</v>
          </cell>
          <cell r="C2133" t="str">
            <v>9007-497A</v>
          </cell>
          <cell r="D2133" t="str">
            <v>CAMRING</v>
          </cell>
          <cell r="E2133" t="str">
            <v>J03</v>
          </cell>
          <cell r="G2133">
            <v>10</v>
          </cell>
          <cell r="H2133">
            <v>13</v>
          </cell>
          <cell r="I2133" t="str">
            <v>07</v>
          </cell>
          <cell r="J2133" t="str">
            <v>I</v>
          </cell>
          <cell r="K2133">
            <v>1.87</v>
          </cell>
          <cell r="L2133">
            <v>18.700000000000003</v>
          </cell>
        </row>
        <row r="2134">
          <cell r="A2134">
            <v>4723</v>
          </cell>
          <cell r="B2134">
            <v>36736</v>
          </cell>
          <cell r="C2134" t="str">
            <v>9007-497A</v>
          </cell>
          <cell r="D2134" t="str">
            <v>CAMRING</v>
          </cell>
          <cell r="E2134" t="str">
            <v>J03</v>
          </cell>
          <cell r="G2134">
            <v>3</v>
          </cell>
          <cell r="H2134">
            <v>13</v>
          </cell>
          <cell r="I2134" t="str">
            <v>07</v>
          </cell>
          <cell r="J2134" t="str">
            <v>I</v>
          </cell>
          <cell r="K2134">
            <v>1.87</v>
          </cell>
          <cell r="L2134">
            <v>5.61</v>
          </cell>
        </row>
        <row r="2135">
          <cell r="A2135">
            <v>4708</v>
          </cell>
          <cell r="B2135">
            <v>36712</v>
          </cell>
          <cell r="C2135" t="str">
            <v>9007-497B</v>
          </cell>
          <cell r="D2135" t="str">
            <v>CAMRING</v>
          </cell>
          <cell r="E2135" t="str">
            <v>J03</v>
          </cell>
          <cell r="G2135">
            <v>2</v>
          </cell>
          <cell r="H2135">
            <v>13</v>
          </cell>
          <cell r="I2135" t="str">
            <v>07</v>
          </cell>
          <cell r="J2135" t="str">
            <v>I</v>
          </cell>
          <cell r="K2135">
            <v>2.4900000000000002</v>
          </cell>
          <cell r="L2135">
            <v>4.9800000000000004</v>
          </cell>
        </row>
        <row r="2136">
          <cell r="A2136">
            <v>4722</v>
          </cell>
          <cell r="B2136">
            <v>36736</v>
          </cell>
          <cell r="C2136" t="str">
            <v>9007-497B</v>
          </cell>
          <cell r="D2136" t="str">
            <v>CAMRING</v>
          </cell>
          <cell r="E2136" t="str">
            <v>J03</v>
          </cell>
          <cell r="G2136">
            <v>1</v>
          </cell>
          <cell r="H2136">
            <v>13</v>
          </cell>
          <cell r="I2136" t="str">
            <v>07</v>
          </cell>
          <cell r="J2136" t="str">
            <v>I</v>
          </cell>
          <cell r="K2136">
            <v>2.4900000000000002</v>
          </cell>
          <cell r="L2136">
            <v>2.4900000000000002</v>
          </cell>
        </row>
        <row r="2137">
          <cell r="A2137">
            <v>4741</v>
          </cell>
          <cell r="B2137">
            <v>36756</v>
          </cell>
          <cell r="C2137" t="str">
            <v>9007-497L</v>
          </cell>
          <cell r="D2137" t="str">
            <v>O RING SE</v>
          </cell>
          <cell r="E2137" t="str">
            <v>J02</v>
          </cell>
          <cell r="G2137">
            <v>63</v>
          </cell>
          <cell r="H2137">
            <v>13</v>
          </cell>
          <cell r="I2137" t="str">
            <v>07</v>
          </cell>
          <cell r="J2137" t="str">
            <v>I</v>
          </cell>
          <cell r="K2137">
            <v>9.26</v>
          </cell>
          <cell r="L2137">
            <v>583.38</v>
          </cell>
        </row>
        <row r="2138">
          <cell r="A2138">
            <v>4708</v>
          </cell>
          <cell r="B2138">
            <v>36712</v>
          </cell>
          <cell r="C2138" t="str">
            <v>9007-497L</v>
          </cell>
          <cell r="D2138" t="str">
            <v>CAMRING</v>
          </cell>
          <cell r="E2138" t="str">
            <v>J03</v>
          </cell>
          <cell r="G2138">
            <v>23</v>
          </cell>
          <cell r="H2138">
            <v>13</v>
          </cell>
          <cell r="I2138" t="str">
            <v>07</v>
          </cell>
          <cell r="J2138" t="str">
            <v>I</v>
          </cell>
          <cell r="K2138">
            <v>9.26</v>
          </cell>
          <cell r="L2138">
            <v>212.98</v>
          </cell>
        </row>
        <row r="2139">
          <cell r="A2139">
            <v>4708</v>
          </cell>
          <cell r="B2139">
            <v>36712</v>
          </cell>
          <cell r="C2139" t="str">
            <v>9007-497L</v>
          </cell>
          <cell r="D2139" t="str">
            <v>ADJ. SCRE</v>
          </cell>
          <cell r="E2139" t="str">
            <v>J03</v>
          </cell>
          <cell r="G2139">
            <v>6</v>
          </cell>
          <cell r="H2139">
            <v>13</v>
          </cell>
          <cell r="I2139" t="str">
            <v>07</v>
          </cell>
          <cell r="J2139" t="str">
            <v>I</v>
          </cell>
          <cell r="K2139">
            <v>9.26</v>
          </cell>
          <cell r="L2139">
            <v>55.56</v>
          </cell>
        </row>
        <row r="2140">
          <cell r="A2140">
            <v>4708</v>
          </cell>
          <cell r="B2140">
            <v>36712</v>
          </cell>
          <cell r="C2140" t="str">
            <v>9007-497L</v>
          </cell>
          <cell r="D2140" t="str">
            <v>FIXING SC</v>
          </cell>
          <cell r="E2140" t="str">
            <v>J03</v>
          </cell>
          <cell r="G2140">
            <v>7</v>
          </cell>
          <cell r="H2140">
            <v>13</v>
          </cell>
          <cell r="I2140" t="str">
            <v>07</v>
          </cell>
          <cell r="J2140" t="str">
            <v>I</v>
          </cell>
          <cell r="K2140">
            <v>9.26</v>
          </cell>
          <cell r="L2140">
            <v>64.819999999999993</v>
          </cell>
        </row>
        <row r="2141">
          <cell r="A2141">
            <v>4708</v>
          </cell>
          <cell r="B2141">
            <v>36712</v>
          </cell>
          <cell r="C2141" t="str">
            <v>9007-497L</v>
          </cell>
          <cell r="D2141" t="str">
            <v>FIXING SC</v>
          </cell>
          <cell r="E2141" t="str">
            <v>J03</v>
          </cell>
          <cell r="G2141">
            <v>2</v>
          </cell>
          <cell r="H2141">
            <v>13</v>
          </cell>
          <cell r="I2141" t="str">
            <v>07</v>
          </cell>
          <cell r="J2141" t="str">
            <v>I</v>
          </cell>
          <cell r="K2141">
            <v>9.26</v>
          </cell>
          <cell r="L2141">
            <v>18.52</v>
          </cell>
        </row>
        <row r="2142">
          <cell r="A2142">
            <v>4708</v>
          </cell>
          <cell r="B2142">
            <v>36712</v>
          </cell>
          <cell r="C2142" t="str">
            <v>9007-497L</v>
          </cell>
          <cell r="D2142" t="str">
            <v>FIXING SC</v>
          </cell>
          <cell r="E2142" t="str">
            <v>J03</v>
          </cell>
          <cell r="G2142">
            <v>6</v>
          </cell>
          <cell r="H2142">
            <v>13</v>
          </cell>
          <cell r="I2142" t="str">
            <v>07</v>
          </cell>
          <cell r="J2142" t="str">
            <v>I</v>
          </cell>
          <cell r="K2142">
            <v>9.26</v>
          </cell>
          <cell r="L2142">
            <v>55.56</v>
          </cell>
        </row>
        <row r="2143">
          <cell r="A2143">
            <v>4708</v>
          </cell>
          <cell r="B2143">
            <v>36712</v>
          </cell>
          <cell r="C2143" t="str">
            <v>9007-497L</v>
          </cell>
          <cell r="D2143" t="str">
            <v>FIXING SC</v>
          </cell>
          <cell r="E2143" t="str">
            <v>J03</v>
          </cell>
          <cell r="G2143">
            <v>11</v>
          </cell>
          <cell r="H2143">
            <v>13</v>
          </cell>
          <cell r="I2143" t="str">
            <v>07</v>
          </cell>
          <cell r="J2143" t="str">
            <v>I</v>
          </cell>
          <cell r="K2143">
            <v>9.26</v>
          </cell>
          <cell r="L2143">
            <v>101.86</v>
          </cell>
        </row>
        <row r="2144">
          <cell r="A2144">
            <v>4708</v>
          </cell>
          <cell r="B2144">
            <v>36712</v>
          </cell>
          <cell r="C2144" t="str">
            <v>9007-497L</v>
          </cell>
          <cell r="D2144" t="str">
            <v>FIXING SC</v>
          </cell>
          <cell r="E2144" t="str">
            <v>J03</v>
          </cell>
          <cell r="G2144">
            <v>10</v>
          </cell>
          <cell r="H2144">
            <v>13</v>
          </cell>
          <cell r="I2144" t="str">
            <v>07</v>
          </cell>
          <cell r="J2144" t="str">
            <v>I</v>
          </cell>
          <cell r="K2144">
            <v>9.26</v>
          </cell>
          <cell r="L2144">
            <v>92.6</v>
          </cell>
        </row>
        <row r="2145">
          <cell r="A2145">
            <v>4709</v>
          </cell>
          <cell r="B2145">
            <v>36713</v>
          </cell>
          <cell r="C2145" t="str">
            <v>9007-497L</v>
          </cell>
          <cell r="D2145" t="str">
            <v>FIXING SC</v>
          </cell>
          <cell r="E2145" t="str">
            <v>J03</v>
          </cell>
          <cell r="G2145">
            <v>2</v>
          </cell>
          <cell r="H2145">
            <v>13</v>
          </cell>
          <cell r="I2145" t="str">
            <v>07</v>
          </cell>
          <cell r="J2145" t="str">
            <v>I</v>
          </cell>
          <cell r="K2145">
            <v>9.26</v>
          </cell>
          <cell r="L2145">
            <v>18.52</v>
          </cell>
        </row>
        <row r="2146">
          <cell r="A2146">
            <v>4722</v>
          </cell>
          <cell r="B2146">
            <v>36736</v>
          </cell>
          <cell r="C2146" t="str">
            <v>9007-497L</v>
          </cell>
          <cell r="D2146" t="str">
            <v>FAST IDLE</v>
          </cell>
          <cell r="E2146" t="str">
            <v>J03</v>
          </cell>
          <cell r="G2146">
            <v>2</v>
          </cell>
          <cell r="H2146">
            <v>13</v>
          </cell>
          <cell r="I2146" t="str">
            <v>07</v>
          </cell>
          <cell r="J2146" t="str">
            <v>I</v>
          </cell>
          <cell r="K2146">
            <v>9.26</v>
          </cell>
          <cell r="L2146">
            <v>18.52</v>
          </cell>
        </row>
        <row r="2147">
          <cell r="A2147">
            <v>4740</v>
          </cell>
          <cell r="B2147">
            <v>36756</v>
          </cell>
          <cell r="C2147" t="str">
            <v>9007-497N</v>
          </cell>
          <cell r="D2147" t="str">
            <v>O RING SE</v>
          </cell>
          <cell r="E2147" t="str">
            <v>J02</v>
          </cell>
          <cell r="G2147">
            <v>7</v>
          </cell>
          <cell r="H2147">
            <v>13</v>
          </cell>
          <cell r="I2147" t="str">
            <v>07</v>
          </cell>
          <cell r="J2147" t="str">
            <v>I</v>
          </cell>
          <cell r="K2147">
            <v>1</v>
          </cell>
          <cell r="L2147">
            <v>7</v>
          </cell>
        </row>
        <row r="2148">
          <cell r="A2148">
            <v>4741</v>
          </cell>
          <cell r="B2148">
            <v>36756</v>
          </cell>
          <cell r="C2148" t="str">
            <v>9007-497N</v>
          </cell>
          <cell r="D2148" t="str">
            <v>INJECTOR</v>
          </cell>
          <cell r="E2148" t="str">
            <v>J02</v>
          </cell>
          <cell r="G2148">
            <v>11</v>
          </cell>
          <cell r="H2148">
            <v>13</v>
          </cell>
          <cell r="I2148" t="str">
            <v>07</v>
          </cell>
          <cell r="J2148" t="str">
            <v>I</v>
          </cell>
          <cell r="K2148">
            <v>1</v>
          </cell>
          <cell r="L2148">
            <v>11</v>
          </cell>
        </row>
        <row r="2149">
          <cell r="A2149">
            <v>4708</v>
          </cell>
          <cell r="B2149">
            <v>36712</v>
          </cell>
          <cell r="C2149" t="str">
            <v>9007-497N</v>
          </cell>
          <cell r="D2149" t="str">
            <v>INTERNAL</v>
          </cell>
          <cell r="E2149" t="str">
            <v>J03</v>
          </cell>
          <cell r="G2149">
            <v>5</v>
          </cell>
          <cell r="H2149">
            <v>13</v>
          </cell>
          <cell r="I2149" t="str">
            <v>07</v>
          </cell>
          <cell r="J2149" t="str">
            <v>I</v>
          </cell>
          <cell r="K2149">
            <v>1</v>
          </cell>
          <cell r="L2149">
            <v>5</v>
          </cell>
        </row>
        <row r="2150">
          <cell r="A2150">
            <v>4708</v>
          </cell>
          <cell r="B2150">
            <v>36712</v>
          </cell>
          <cell r="C2150" t="str">
            <v>9007-497N</v>
          </cell>
          <cell r="D2150" t="str">
            <v>INTERNAL</v>
          </cell>
          <cell r="E2150" t="str">
            <v>J03</v>
          </cell>
          <cell r="G2150">
            <v>8</v>
          </cell>
          <cell r="H2150">
            <v>13</v>
          </cell>
          <cell r="I2150" t="str">
            <v>07</v>
          </cell>
          <cell r="J2150" t="str">
            <v>I</v>
          </cell>
          <cell r="K2150">
            <v>1</v>
          </cell>
          <cell r="L2150">
            <v>8</v>
          </cell>
        </row>
        <row r="2151">
          <cell r="A2151">
            <v>4708</v>
          </cell>
          <cell r="B2151">
            <v>36712</v>
          </cell>
          <cell r="C2151" t="str">
            <v>9007-497N</v>
          </cell>
          <cell r="D2151" t="str">
            <v>INTERNAL</v>
          </cell>
          <cell r="E2151" t="str">
            <v>J03</v>
          </cell>
          <cell r="G2151">
            <v>3</v>
          </cell>
          <cell r="H2151">
            <v>13</v>
          </cell>
          <cell r="I2151" t="str">
            <v>07</v>
          </cell>
          <cell r="J2151" t="str">
            <v>I</v>
          </cell>
          <cell r="K2151">
            <v>1</v>
          </cell>
          <cell r="L2151">
            <v>3</v>
          </cell>
        </row>
        <row r="2152">
          <cell r="A2152">
            <v>4708</v>
          </cell>
          <cell r="B2152">
            <v>36712</v>
          </cell>
          <cell r="C2152" t="str">
            <v>9007-497N</v>
          </cell>
          <cell r="D2152" t="str">
            <v>INTERNAL</v>
          </cell>
          <cell r="E2152" t="str">
            <v>J03</v>
          </cell>
          <cell r="G2152">
            <v>4</v>
          </cell>
          <cell r="H2152">
            <v>13</v>
          </cell>
          <cell r="I2152" t="str">
            <v>07</v>
          </cell>
          <cell r="J2152" t="str">
            <v>I</v>
          </cell>
          <cell r="K2152">
            <v>1</v>
          </cell>
          <cell r="L2152">
            <v>4</v>
          </cell>
        </row>
        <row r="2153">
          <cell r="A2153">
            <v>4721</v>
          </cell>
          <cell r="B2153">
            <v>36736</v>
          </cell>
          <cell r="C2153" t="str">
            <v>9007-497N</v>
          </cell>
          <cell r="D2153" t="str">
            <v>CIRCLIP</v>
          </cell>
          <cell r="E2153" t="str">
            <v>J03</v>
          </cell>
          <cell r="G2153">
            <v>3</v>
          </cell>
          <cell r="H2153">
            <v>13</v>
          </cell>
          <cell r="I2153" t="str">
            <v>07</v>
          </cell>
          <cell r="J2153" t="str">
            <v>I</v>
          </cell>
          <cell r="K2153">
            <v>1</v>
          </cell>
          <cell r="L2153">
            <v>3</v>
          </cell>
        </row>
        <row r="2154">
          <cell r="A2154">
            <v>4721</v>
          </cell>
          <cell r="B2154">
            <v>36736</v>
          </cell>
          <cell r="C2154" t="str">
            <v>9007-497N</v>
          </cell>
          <cell r="D2154" t="str">
            <v>CAM RING</v>
          </cell>
          <cell r="E2154" t="str">
            <v>J03</v>
          </cell>
          <cell r="G2154">
            <v>7</v>
          </cell>
          <cell r="H2154">
            <v>13</v>
          </cell>
          <cell r="I2154" t="str">
            <v>07</v>
          </cell>
          <cell r="J2154" t="str">
            <v>I</v>
          </cell>
          <cell r="K2154">
            <v>1</v>
          </cell>
          <cell r="L2154">
            <v>7</v>
          </cell>
        </row>
        <row r="2155">
          <cell r="A2155">
            <v>4722</v>
          </cell>
          <cell r="B2155">
            <v>36736</v>
          </cell>
          <cell r="C2155" t="str">
            <v>9007-497N</v>
          </cell>
          <cell r="D2155" t="str">
            <v>TRANSFER</v>
          </cell>
          <cell r="E2155" t="str">
            <v>J03</v>
          </cell>
          <cell r="G2155">
            <v>10</v>
          </cell>
          <cell r="H2155">
            <v>13</v>
          </cell>
          <cell r="I2155" t="str">
            <v>07</v>
          </cell>
          <cell r="J2155" t="str">
            <v>I</v>
          </cell>
          <cell r="K2155">
            <v>1</v>
          </cell>
          <cell r="L2155">
            <v>10</v>
          </cell>
        </row>
        <row r="2156">
          <cell r="A2156">
            <v>4723</v>
          </cell>
          <cell r="B2156">
            <v>36736</v>
          </cell>
          <cell r="C2156" t="str">
            <v>9007-497N</v>
          </cell>
          <cell r="D2156" t="str">
            <v>SOLENOID</v>
          </cell>
          <cell r="E2156" t="str">
            <v>J03</v>
          </cell>
          <cell r="G2156">
            <v>3</v>
          </cell>
          <cell r="H2156">
            <v>13</v>
          </cell>
          <cell r="I2156" t="str">
            <v>07</v>
          </cell>
          <cell r="J2156" t="str">
            <v>I</v>
          </cell>
          <cell r="K2156">
            <v>1</v>
          </cell>
          <cell r="L2156">
            <v>3</v>
          </cell>
        </row>
        <row r="2157">
          <cell r="A2157">
            <v>4741</v>
          </cell>
          <cell r="B2157">
            <v>36756</v>
          </cell>
          <cell r="C2157" t="str">
            <v>9007-497T</v>
          </cell>
          <cell r="D2157" t="str">
            <v>INJECTOR</v>
          </cell>
          <cell r="E2157" t="str">
            <v>J02</v>
          </cell>
          <cell r="G2157">
            <v>23</v>
          </cell>
          <cell r="H2157">
            <v>13</v>
          </cell>
          <cell r="I2157" t="str">
            <v>07</v>
          </cell>
          <cell r="J2157" t="str">
            <v>I</v>
          </cell>
          <cell r="K2157">
            <v>1</v>
          </cell>
          <cell r="L2157">
            <v>23</v>
          </cell>
        </row>
        <row r="2158">
          <cell r="A2158">
            <v>4722</v>
          </cell>
          <cell r="B2158">
            <v>36736</v>
          </cell>
          <cell r="C2158" t="str">
            <v>9007-497T</v>
          </cell>
          <cell r="D2158" t="str">
            <v>SOLENOID</v>
          </cell>
          <cell r="E2158" t="str">
            <v>J03</v>
          </cell>
          <cell r="G2158">
            <v>11</v>
          </cell>
          <cell r="H2158">
            <v>13</v>
          </cell>
          <cell r="I2158" t="str">
            <v>07</v>
          </cell>
          <cell r="J2158" t="str">
            <v>I</v>
          </cell>
          <cell r="K2158">
            <v>1</v>
          </cell>
          <cell r="L2158">
            <v>11</v>
          </cell>
        </row>
        <row r="2159">
          <cell r="A2159">
            <v>4708</v>
          </cell>
          <cell r="B2159">
            <v>36712</v>
          </cell>
          <cell r="C2159" t="str">
            <v>9007-497V</v>
          </cell>
          <cell r="D2159" t="str">
            <v>SOLENOID</v>
          </cell>
          <cell r="E2159" t="str">
            <v>J03</v>
          </cell>
          <cell r="G2159">
            <v>5</v>
          </cell>
          <cell r="H2159">
            <v>13</v>
          </cell>
          <cell r="I2159" t="str">
            <v>07</v>
          </cell>
          <cell r="J2159" t="str">
            <v>I</v>
          </cell>
          <cell r="K2159">
            <v>1.42</v>
          </cell>
          <cell r="L2159">
            <v>7.1</v>
          </cell>
        </row>
        <row r="2160">
          <cell r="A2160">
            <v>4721</v>
          </cell>
          <cell r="B2160">
            <v>36736</v>
          </cell>
          <cell r="C2160" t="str">
            <v>9007-497V</v>
          </cell>
          <cell r="D2160" t="str">
            <v>ASSY HYDR</v>
          </cell>
          <cell r="E2160" t="str">
            <v>J03</v>
          </cell>
          <cell r="G2160">
            <v>1</v>
          </cell>
          <cell r="H2160">
            <v>13</v>
          </cell>
          <cell r="I2160" t="str">
            <v>07</v>
          </cell>
          <cell r="J2160" t="str">
            <v>I</v>
          </cell>
          <cell r="K2160">
            <v>1.42</v>
          </cell>
          <cell r="L2160">
            <v>1.42</v>
          </cell>
        </row>
        <row r="2161">
          <cell r="A2161">
            <v>4722</v>
          </cell>
          <cell r="B2161">
            <v>36736</v>
          </cell>
          <cell r="C2161" t="str">
            <v>9007-497V</v>
          </cell>
          <cell r="D2161" t="str">
            <v>HEX. HEAD</v>
          </cell>
          <cell r="E2161" t="str">
            <v>J03</v>
          </cell>
          <cell r="G2161">
            <v>2</v>
          </cell>
          <cell r="H2161">
            <v>13</v>
          </cell>
          <cell r="I2161" t="str">
            <v>07</v>
          </cell>
          <cell r="J2161" t="str">
            <v>I</v>
          </cell>
          <cell r="K2161">
            <v>1.42</v>
          </cell>
          <cell r="L2161">
            <v>2.84</v>
          </cell>
        </row>
        <row r="2162">
          <cell r="A2162">
            <v>4721</v>
          </cell>
          <cell r="B2162">
            <v>36736</v>
          </cell>
          <cell r="C2162" t="str">
            <v>9009-514E</v>
          </cell>
          <cell r="D2162" t="str">
            <v>HEX. HEAD</v>
          </cell>
          <cell r="E2162" t="str">
            <v>J03</v>
          </cell>
          <cell r="G2162">
            <v>21</v>
          </cell>
          <cell r="H2162">
            <v>13</v>
          </cell>
          <cell r="I2162" t="str">
            <v>07</v>
          </cell>
          <cell r="J2162" t="str">
            <v>I</v>
          </cell>
          <cell r="K2162">
            <v>0.27</v>
          </cell>
          <cell r="L2162">
            <v>5.67</v>
          </cell>
        </row>
        <row r="2163">
          <cell r="A2163">
            <v>4638</v>
          </cell>
          <cell r="B2163">
            <v>36733</v>
          </cell>
          <cell r="C2163" t="str">
            <v>9009-539B</v>
          </cell>
          <cell r="E2163" t="str">
            <v>F02</v>
          </cell>
          <cell r="G2163">
            <v>20</v>
          </cell>
          <cell r="H2163">
            <v>13</v>
          </cell>
          <cell r="I2163" t="str">
            <v>07</v>
          </cell>
          <cell r="J2163" t="str">
            <v>L</v>
          </cell>
          <cell r="K2163">
            <v>0</v>
          </cell>
          <cell r="L2163">
            <v>0</v>
          </cell>
        </row>
        <row r="2164">
          <cell r="A2164">
            <v>2732</v>
          </cell>
          <cell r="B2164">
            <v>36547</v>
          </cell>
          <cell r="C2164" t="str">
            <v>9101-081</v>
          </cell>
          <cell r="D2164" t="str">
            <v>CAM ADVAN</v>
          </cell>
          <cell r="E2164" t="str">
            <v>J02</v>
          </cell>
          <cell r="G2164">
            <v>6</v>
          </cell>
          <cell r="H2164">
            <v>13</v>
          </cell>
          <cell r="I2164" t="str">
            <v>07</v>
          </cell>
          <cell r="J2164" t="str">
            <v>L</v>
          </cell>
          <cell r="K2164">
            <v>0.4</v>
          </cell>
          <cell r="L2164">
            <v>2.4000000000000004</v>
          </cell>
        </row>
        <row r="2165">
          <cell r="A2165">
            <v>4721</v>
          </cell>
          <cell r="B2165">
            <v>36736</v>
          </cell>
          <cell r="C2165" t="str">
            <v>9101-128</v>
          </cell>
          <cell r="D2165" t="str">
            <v>HEX. HEAD</v>
          </cell>
          <cell r="E2165" t="str">
            <v>J03</v>
          </cell>
          <cell r="G2165">
            <v>21</v>
          </cell>
          <cell r="H2165">
            <v>13</v>
          </cell>
          <cell r="I2165" t="str">
            <v>07</v>
          </cell>
          <cell r="J2165" t="str">
            <v>I</v>
          </cell>
          <cell r="K2165">
            <v>5.97</v>
          </cell>
          <cell r="L2165">
            <v>125.36999999999999</v>
          </cell>
        </row>
        <row r="2166">
          <cell r="A2166">
            <v>4740</v>
          </cell>
          <cell r="B2166">
            <v>36756</v>
          </cell>
          <cell r="C2166" t="str">
            <v>9101-178</v>
          </cell>
          <cell r="D2166" t="str">
            <v>INJECTOR</v>
          </cell>
          <cell r="E2166" t="str">
            <v>J02</v>
          </cell>
          <cell r="G2166">
            <v>4</v>
          </cell>
          <cell r="H2166">
            <v>13</v>
          </cell>
          <cell r="I2166" t="str">
            <v>07</v>
          </cell>
          <cell r="J2166" t="str">
            <v>I</v>
          </cell>
          <cell r="K2166">
            <v>2.75</v>
          </cell>
          <cell r="L2166">
            <v>11</v>
          </cell>
        </row>
        <row r="2167">
          <cell r="A2167">
            <v>4709</v>
          </cell>
          <cell r="B2167">
            <v>36713</v>
          </cell>
          <cell r="C2167" t="str">
            <v>9101-178</v>
          </cell>
          <cell r="D2167" t="str">
            <v>OUTLET AD</v>
          </cell>
          <cell r="E2167" t="str">
            <v>J03</v>
          </cell>
          <cell r="G2167">
            <v>8</v>
          </cell>
          <cell r="H2167">
            <v>13</v>
          </cell>
          <cell r="I2167" t="str">
            <v>07</v>
          </cell>
          <cell r="J2167" t="str">
            <v>I</v>
          </cell>
          <cell r="K2167">
            <v>2.75</v>
          </cell>
          <cell r="L2167">
            <v>22</v>
          </cell>
        </row>
        <row r="2168">
          <cell r="A2168">
            <v>4721</v>
          </cell>
          <cell r="B2168">
            <v>36736</v>
          </cell>
          <cell r="C2168" t="str">
            <v>9101-178</v>
          </cell>
          <cell r="D2168" t="str">
            <v>DPC(TELCO</v>
          </cell>
          <cell r="E2168" t="str">
            <v>J03</v>
          </cell>
          <cell r="G2168">
            <v>21</v>
          </cell>
          <cell r="H2168">
            <v>13</v>
          </cell>
          <cell r="I2168" t="str">
            <v>07</v>
          </cell>
          <cell r="J2168" t="str">
            <v>I</v>
          </cell>
          <cell r="K2168">
            <v>2.75</v>
          </cell>
          <cell r="L2168">
            <v>57.75</v>
          </cell>
        </row>
        <row r="2169">
          <cell r="A2169">
            <v>4721</v>
          </cell>
          <cell r="B2169">
            <v>36736</v>
          </cell>
          <cell r="C2169" t="str">
            <v>9101-178</v>
          </cell>
          <cell r="D2169" t="str">
            <v>TIMING AD</v>
          </cell>
          <cell r="E2169" t="str">
            <v>J03</v>
          </cell>
          <cell r="G2169">
            <v>29</v>
          </cell>
          <cell r="H2169">
            <v>13</v>
          </cell>
          <cell r="I2169" t="str">
            <v>07</v>
          </cell>
          <cell r="J2169" t="str">
            <v>I</v>
          </cell>
          <cell r="K2169">
            <v>2.75</v>
          </cell>
          <cell r="L2169">
            <v>79.75</v>
          </cell>
        </row>
        <row r="2170">
          <cell r="A2170">
            <v>4723</v>
          </cell>
          <cell r="B2170">
            <v>36736</v>
          </cell>
          <cell r="C2170" t="str">
            <v>9101-178</v>
          </cell>
          <cell r="D2170" t="str">
            <v>TIMING AD</v>
          </cell>
          <cell r="E2170" t="str">
            <v>J03</v>
          </cell>
          <cell r="G2170">
            <v>3</v>
          </cell>
          <cell r="H2170">
            <v>13</v>
          </cell>
          <cell r="I2170" t="str">
            <v>07</v>
          </cell>
          <cell r="J2170" t="str">
            <v>I</v>
          </cell>
          <cell r="K2170">
            <v>2.75</v>
          </cell>
          <cell r="L2170">
            <v>8.25</v>
          </cell>
        </row>
        <row r="2171">
          <cell r="A2171">
            <v>4740</v>
          </cell>
          <cell r="B2171">
            <v>36756</v>
          </cell>
          <cell r="C2171" t="str">
            <v>9101-245</v>
          </cell>
          <cell r="D2171" t="str">
            <v>INJECTOR</v>
          </cell>
          <cell r="E2171" t="str">
            <v>J02</v>
          </cell>
          <cell r="G2171">
            <v>8</v>
          </cell>
          <cell r="H2171">
            <v>13</v>
          </cell>
          <cell r="I2171" t="str">
            <v>07</v>
          </cell>
          <cell r="J2171" t="str">
            <v>L</v>
          </cell>
          <cell r="K2171">
            <v>3</v>
          </cell>
          <cell r="L2171">
            <v>24</v>
          </cell>
        </row>
        <row r="2172">
          <cell r="A2172">
            <v>4709</v>
          </cell>
          <cell r="B2172">
            <v>36713</v>
          </cell>
          <cell r="C2172" t="str">
            <v>9101-266</v>
          </cell>
          <cell r="D2172" t="str">
            <v>TIMING AD</v>
          </cell>
          <cell r="E2172" t="str">
            <v>J03</v>
          </cell>
          <cell r="G2172">
            <v>2</v>
          </cell>
          <cell r="H2172">
            <v>13</v>
          </cell>
          <cell r="I2172" t="str">
            <v>07</v>
          </cell>
          <cell r="J2172" t="str">
            <v>I</v>
          </cell>
          <cell r="K2172">
            <v>110</v>
          </cell>
          <cell r="L2172">
            <v>220</v>
          </cell>
        </row>
        <row r="2173">
          <cell r="A2173">
            <v>2732</v>
          </cell>
          <cell r="B2173">
            <v>36547</v>
          </cell>
          <cell r="C2173" t="str">
            <v>9101-272</v>
          </cell>
          <cell r="D2173" t="str">
            <v>CAM ADVAN</v>
          </cell>
          <cell r="E2173" t="str">
            <v>J02</v>
          </cell>
          <cell r="G2173">
            <v>2</v>
          </cell>
          <cell r="H2173">
            <v>13</v>
          </cell>
          <cell r="I2173" t="str">
            <v>07</v>
          </cell>
          <cell r="J2173" t="str">
            <v>I</v>
          </cell>
          <cell r="K2173">
            <v>0</v>
          </cell>
          <cell r="L2173">
            <v>0</v>
          </cell>
        </row>
        <row r="2174">
          <cell r="A2174">
            <v>2732</v>
          </cell>
          <cell r="B2174">
            <v>36547</v>
          </cell>
          <cell r="C2174" t="str">
            <v>9101-273</v>
          </cell>
          <cell r="D2174" t="str">
            <v>CAM ADVAN</v>
          </cell>
          <cell r="E2174" t="str">
            <v>J02</v>
          </cell>
          <cell r="G2174">
            <v>2</v>
          </cell>
          <cell r="H2174">
            <v>13</v>
          </cell>
          <cell r="I2174" t="str">
            <v>07</v>
          </cell>
          <cell r="J2174" t="str">
            <v>I</v>
          </cell>
          <cell r="K2174">
            <v>0</v>
          </cell>
          <cell r="L2174">
            <v>0</v>
          </cell>
        </row>
        <row r="2175">
          <cell r="A2175">
            <v>230</v>
          </cell>
          <cell r="B2175">
            <v>36755</v>
          </cell>
          <cell r="C2175" t="str">
            <v>9101-300</v>
          </cell>
          <cell r="D2175" t="str">
            <v>TIMING CH</v>
          </cell>
          <cell r="E2175" t="str">
            <v>F02</v>
          </cell>
          <cell r="G2175">
            <v>4</v>
          </cell>
          <cell r="H2175">
            <v>13</v>
          </cell>
          <cell r="I2175" t="str">
            <v>07</v>
          </cell>
          <cell r="J2175" t="str">
            <v>I</v>
          </cell>
          <cell r="K2175">
            <v>18.52</v>
          </cell>
          <cell r="L2175">
            <v>74.08</v>
          </cell>
        </row>
        <row r="2176">
          <cell r="A2176">
            <v>4649</v>
          </cell>
          <cell r="B2176">
            <v>36736</v>
          </cell>
          <cell r="C2176" t="str">
            <v>9101-300</v>
          </cell>
          <cell r="D2176" t="str">
            <v>TIMING CH</v>
          </cell>
          <cell r="E2176" t="str">
            <v>F02</v>
          </cell>
          <cell r="G2176">
            <v>5</v>
          </cell>
          <cell r="H2176">
            <v>13</v>
          </cell>
          <cell r="I2176" t="str">
            <v>07</v>
          </cell>
          <cell r="J2176" t="str">
            <v>I</v>
          </cell>
          <cell r="K2176">
            <v>18.52</v>
          </cell>
          <cell r="L2176">
            <v>92.6</v>
          </cell>
        </row>
        <row r="2177">
          <cell r="A2177">
            <v>4741</v>
          </cell>
          <cell r="B2177">
            <v>36756</v>
          </cell>
          <cell r="C2177" t="str">
            <v>9101-553G</v>
          </cell>
          <cell r="D2177" t="str">
            <v>INJECTOR</v>
          </cell>
          <cell r="E2177" t="str">
            <v>J02</v>
          </cell>
          <cell r="G2177">
            <v>11</v>
          </cell>
          <cell r="H2177">
            <v>13</v>
          </cell>
          <cell r="I2177" t="str">
            <v>07</v>
          </cell>
          <cell r="J2177" t="str">
            <v>L</v>
          </cell>
          <cell r="K2177">
            <v>15.96</v>
          </cell>
          <cell r="L2177">
            <v>175.56</v>
          </cell>
        </row>
        <row r="2178">
          <cell r="A2178">
            <v>4721</v>
          </cell>
          <cell r="B2178">
            <v>36736</v>
          </cell>
          <cell r="C2178" t="str">
            <v>9102-027</v>
          </cell>
          <cell r="D2178" t="str">
            <v>TIMING AD</v>
          </cell>
          <cell r="E2178" t="str">
            <v>J03</v>
          </cell>
          <cell r="G2178">
            <v>11</v>
          </cell>
          <cell r="H2178">
            <v>13</v>
          </cell>
          <cell r="I2178" t="str">
            <v>07</v>
          </cell>
          <cell r="J2178" t="str">
            <v>I</v>
          </cell>
          <cell r="K2178">
            <v>5.25</v>
          </cell>
          <cell r="L2178">
            <v>57.75</v>
          </cell>
        </row>
        <row r="2179">
          <cell r="A2179">
            <v>4741</v>
          </cell>
          <cell r="B2179">
            <v>36756</v>
          </cell>
          <cell r="C2179" t="str">
            <v>9102-908</v>
          </cell>
          <cell r="D2179" t="str">
            <v>INJECTOR</v>
          </cell>
          <cell r="E2179" t="str">
            <v>J02</v>
          </cell>
          <cell r="G2179">
            <v>25</v>
          </cell>
          <cell r="H2179">
            <v>13</v>
          </cell>
          <cell r="I2179" t="str">
            <v>07</v>
          </cell>
          <cell r="J2179" t="str">
            <v>I</v>
          </cell>
          <cell r="K2179">
            <v>2</v>
          </cell>
          <cell r="L2179">
            <v>50</v>
          </cell>
        </row>
        <row r="2180">
          <cell r="A2180">
            <v>4708</v>
          </cell>
          <cell r="B2180">
            <v>36712</v>
          </cell>
          <cell r="C2180" t="str">
            <v>9102-908</v>
          </cell>
          <cell r="D2180" t="str">
            <v>CABLE SUP</v>
          </cell>
          <cell r="E2180" t="str">
            <v>J03</v>
          </cell>
          <cell r="G2180">
            <v>15</v>
          </cell>
          <cell r="H2180">
            <v>13</v>
          </cell>
          <cell r="I2180" t="str">
            <v>07</v>
          </cell>
          <cell r="J2180" t="str">
            <v>I</v>
          </cell>
          <cell r="K2180">
            <v>2</v>
          </cell>
          <cell r="L2180">
            <v>30</v>
          </cell>
        </row>
        <row r="2181">
          <cell r="A2181">
            <v>4708</v>
          </cell>
          <cell r="B2181">
            <v>36712</v>
          </cell>
          <cell r="C2181" t="str">
            <v>9102-908</v>
          </cell>
          <cell r="D2181" t="str">
            <v>CABLE SUP</v>
          </cell>
          <cell r="E2181" t="str">
            <v>J03</v>
          </cell>
          <cell r="G2181">
            <v>15</v>
          </cell>
          <cell r="H2181">
            <v>13</v>
          </cell>
          <cell r="I2181" t="str">
            <v>07</v>
          </cell>
          <cell r="J2181" t="str">
            <v>I</v>
          </cell>
          <cell r="K2181">
            <v>2</v>
          </cell>
          <cell r="L2181">
            <v>30</v>
          </cell>
        </row>
        <row r="2182">
          <cell r="A2182">
            <v>4708</v>
          </cell>
          <cell r="B2182">
            <v>36712</v>
          </cell>
          <cell r="C2182" t="str">
            <v>9102-908</v>
          </cell>
          <cell r="D2182" t="str">
            <v>CABLE SUP</v>
          </cell>
          <cell r="E2182" t="str">
            <v>J03</v>
          </cell>
          <cell r="G2182">
            <v>12</v>
          </cell>
          <cell r="H2182">
            <v>13</v>
          </cell>
          <cell r="I2182" t="str">
            <v>07</v>
          </cell>
          <cell r="J2182" t="str">
            <v>I</v>
          </cell>
          <cell r="K2182">
            <v>2</v>
          </cell>
          <cell r="L2182">
            <v>24</v>
          </cell>
        </row>
        <row r="2183">
          <cell r="A2183">
            <v>4708</v>
          </cell>
          <cell r="B2183">
            <v>36712</v>
          </cell>
          <cell r="C2183" t="str">
            <v>9102-908</v>
          </cell>
          <cell r="D2183" t="str">
            <v>CABLE SUP</v>
          </cell>
          <cell r="E2183" t="str">
            <v>J03</v>
          </cell>
          <cell r="G2183">
            <v>12</v>
          </cell>
          <cell r="H2183">
            <v>13</v>
          </cell>
          <cell r="I2183" t="str">
            <v>07</v>
          </cell>
          <cell r="J2183" t="str">
            <v>I</v>
          </cell>
          <cell r="K2183">
            <v>2</v>
          </cell>
          <cell r="L2183">
            <v>24</v>
          </cell>
        </row>
        <row r="2184">
          <cell r="A2184">
            <v>4708</v>
          </cell>
          <cell r="B2184">
            <v>36712</v>
          </cell>
          <cell r="C2184" t="str">
            <v>9102-908</v>
          </cell>
          <cell r="D2184" t="str">
            <v>ASSY THRO</v>
          </cell>
          <cell r="E2184" t="str">
            <v>J03</v>
          </cell>
          <cell r="G2184">
            <v>60</v>
          </cell>
          <cell r="H2184">
            <v>13</v>
          </cell>
          <cell r="I2184" t="str">
            <v>07</v>
          </cell>
          <cell r="J2184" t="str">
            <v>I</v>
          </cell>
          <cell r="K2184">
            <v>2</v>
          </cell>
          <cell r="L2184">
            <v>120</v>
          </cell>
        </row>
        <row r="2185">
          <cell r="A2185">
            <v>4722</v>
          </cell>
          <cell r="B2185">
            <v>36736</v>
          </cell>
          <cell r="C2185" t="str">
            <v>9102-908</v>
          </cell>
          <cell r="D2185" t="str">
            <v>ASSY THRO</v>
          </cell>
          <cell r="E2185" t="str">
            <v>J03</v>
          </cell>
          <cell r="G2185">
            <v>5</v>
          </cell>
          <cell r="H2185">
            <v>13</v>
          </cell>
          <cell r="I2185" t="str">
            <v>07</v>
          </cell>
          <cell r="J2185" t="str">
            <v>I</v>
          </cell>
          <cell r="K2185">
            <v>2</v>
          </cell>
          <cell r="L2185">
            <v>10</v>
          </cell>
        </row>
        <row r="2186">
          <cell r="A2186">
            <v>4722</v>
          </cell>
          <cell r="B2186">
            <v>36736</v>
          </cell>
          <cell r="C2186" t="str">
            <v>9102-908</v>
          </cell>
          <cell r="D2186" t="str">
            <v>ASSY THRO</v>
          </cell>
          <cell r="E2186" t="str">
            <v>J03</v>
          </cell>
          <cell r="G2186">
            <v>4</v>
          </cell>
          <cell r="H2186">
            <v>13</v>
          </cell>
          <cell r="I2186" t="str">
            <v>07</v>
          </cell>
          <cell r="J2186" t="str">
            <v>I</v>
          </cell>
          <cell r="K2186">
            <v>2</v>
          </cell>
          <cell r="L2186">
            <v>8</v>
          </cell>
        </row>
        <row r="2187">
          <cell r="A2187">
            <v>4740</v>
          </cell>
          <cell r="B2187">
            <v>36756</v>
          </cell>
          <cell r="C2187" t="str">
            <v>9102-911</v>
          </cell>
          <cell r="D2187" t="str">
            <v>INJECTOR</v>
          </cell>
          <cell r="E2187" t="str">
            <v>J02</v>
          </cell>
          <cell r="G2187">
            <v>12</v>
          </cell>
          <cell r="H2187">
            <v>13</v>
          </cell>
          <cell r="I2187" t="str">
            <v>07</v>
          </cell>
          <cell r="J2187" t="str">
            <v>I</v>
          </cell>
          <cell r="K2187">
            <v>0.8</v>
          </cell>
          <cell r="L2187">
            <v>9.6000000000000014</v>
          </cell>
        </row>
        <row r="2188">
          <cell r="A2188">
            <v>4741</v>
          </cell>
          <cell r="B2188">
            <v>36756</v>
          </cell>
          <cell r="C2188" t="str">
            <v>9102-911</v>
          </cell>
          <cell r="D2188" t="str">
            <v>INJECTOR</v>
          </cell>
          <cell r="E2188" t="str">
            <v>J02</v>
          </cell>
          <cell r="G2188">
            <v>25</v>
          </cell>
          <cell r="H2188">
            <v>13</v>
          </cell>
          <cell r="I2188" t="str">
            <v>07</v>
          </cell>
          <cell r="J2188" t="str">
            <v>I</v>
          </cell>
          <cell r="K2188">
            <v>0.8</v>
          </cell>
          <cell r="L2188">
            <v>20</v>
          </cell>
        </row>
        <row r="2189">
          <cell r="A2189">
            <v>4708</v>
          </cell>
          <cell r="B2189">
            <v>36712</v>
          </cell>
          <cell r="C2189" t="str">
            <v>9102-911</v>
          </cell>
          <cell r="D2189" t="str">
            <v>ASSY THRO</v>
          </cell>
          <cell r="E2189" t="str">
            <v>J03</v>
          </cell>
          <cell r="G2189">
            <v>12</v>
          </cell>
          <cell r="H2189">
            <v>13</v>
          </cell>
          <cell r="I2189" t="str">
            <v>07</v>
          </cell>
          <cell r="J2189" t="str">
            <v>I</v>
          </cell>
          <cell r="K2189">
            <v>0.8</v>
          </cell>
          <cell r="L2189">
            <v>9.6000000000000014</v>
          </cell>
        </row>
        <row r="2190">
          <cell r="A2190">
            <v>4708</v>
          </cell>
          <cell r="B2190">
            <v>36712</v>
          </cell>
          <cell r="C2190" t="str">
            <v>9102-911</v>
          </cell>
          <cell r="D2190" t="str">
            <v>ASSY THRO</v>
          </cell>
          <cell r="E2190" t="str">
            <v>J03</v>
          </cell>
          <cell r="G2190">
            <v>8</v>
          </cell>
          <cell r="H2190">
            <v>13</v>
          </cell>
          <cell r="I2190" t="str">
            <v>07</v>
          </cell>
          <cell r="J2190" t="str">
            <v>I</v>
          </cell>
          <cell r="K2190">
            <v>0.8</v>
          </cell>
          <cell r="L2190">
            <v>6.4</v>
          </cell>
        </row>
        <row r="2191">
          <cell r="A2191">
            <v>4708</v>
          </cell>
          <cell r="B2191">
            <v>36712</v>
          </cell>
          <cell r="C2191" t="str">
            <v>9102-911</v>
          </cell>
          <cell r="D2191" t="str">
            <v>ASSY THRO</v>
          </cell>
          <cell r="E2191" t="str">
            <v>J03</v>
          </cell>
          <cell r="G2191">
            <v>5</v>
          </cell>
          <cell r="H2191">
            <v>13</v>
          </cell>
          <cell r="I2191" t="str">
            <v>07</v>
          </cell>
          <cell r="J2191" t="str">
            <v>I</v>
          </cell>
          <cell r="K2191">
            <v>0.8</v>
          </cell>
          <cell r="L2191">
            <v>4</v>
          </cell>
        </row>
        <row r="2192">
          <cell r="A2192">
            <v>4708</v>
          </cell>
          <cell r="B2192">
            <v>36712</v>
          </cell>
          <cell r="C2192" t="str">
            <v>9102-911</v>
          </cell>
          <cell r="D2192" t="str">
            <v>IDLE LEVE</v>
          </cell>
          <cell r="E2192" t="str">
            <v>J03</v>
          </cell>
          <cell r="G2192">
            <v>5</v>
          </cell>
          <cell r="H2192">
            <v>13</v>
          </cell>
          <cell r="I2192" t="str">
            <v>07</v>
          </cell>
          <cell r="J2192" t="str">
            <v>I</v>
          </cell>
          <cell r="K2192">
            <v>0.8</v>
          </cell>
          <cell r="L2192">
            <v>4</v>
          </cell>
        </row>
        <row r="2193">
          <cell r="A2193">
            <v>4708</v>
          </cell>
          <cell r="B2193">
            <v>36712</v>
          </cell>
          <cell r="C2193" t="str">
            <v>9102-911</v>
          </cell>
          <cell r="D2193" t="str">
            <v>IDLE LEVE</v>
          </cell>
          <cell r="E2193" t="str">
            <v>J03</v>
          </cell>
          <cell r="G2193">
            <v>8</v>
          </cell>
          <cell r="H2193">
            <v>13</v>
          </cell>
          <cell r="I2193" t="str">
            <v>07</v>
          </cell>
          <cell r="J2193" t="str">
            <v>I</v>
          </cell>
          <cell r="K2193">
            <v>0.8</v>
          </cell>
          <cell r="L2193">
            <v>6.4</v>
          </cell>
        </row>
        <row r="2194">
          <cell r="A2194">
            <v>4708</v>
          </cell>
          <cell r="B2194">
            <v>36712</v>
          </cell>
          <cell r="C2194" t="str">
            <v>9102-911</v>
          </cell>
          <cell r="D2194" t="str">
            <v>IDLE LEVE</v>
          </cell>
          <cell r="E2194" t="str">
            <v>J03</v>
          </cell>
          <cell r="G2194">
            <v>8</v>
          </cell>
          <cell r="H2194">
            <v>13</v>
          </cell>
          <cell r="I2194" t="str">
            <v>07</v>
          </cell>
          <cell r="J2194" t="str">
            <v>I</v>
          </cell>
          <cell r="K2194">
            <v>0.8</v>
          </cell>
          <cell r="L2194">
            <v>6.4</v>
          </cell>
        </row>
        <row r="2195">
          <cell r="A2195">
            <v>4709</v>
          </cell>
          <cell r="B2195">
            <v>36713</v>
          </cell>
          <cell r="C2195" t="str">
            <v>9102-911</v>
          </cell>
          <cell r="D2195" t="str">
            <v>IDLE LEVE</v>
          </cell>
          <cell r="E2195" t="str">
            <v>J03</v>
          </cell>
          <cell r="G2195">
            <v>1</v>
          </cell>
          <cell r="H2195">
            <v>13</v>
          </cell>
          <cell r="I2195" t="str">
            <v>07</v>
          </cell>
          <cell r="J2195" t="str">
            <v>I</v>
          </cell>
          <cell r="K2195">
            <v>0.8</v>
          </cell>
          <cell r="L2195">
            <v>0.8</v>
          </cell>
        </row>
        <row r="2196">
          <cell r="A2196">
            <v>4722</v>
          </cell>
          <cell r="B2196">
            <v>36736</v>
          </cell>
          <cell r="C2196" t="str">
            <v>9102-911</v>
          </cell>
          <cell r="D2196" t="str">
            <v>IDLE LEVE</v>
          </cell>
          <cell r="E2196" t="str">
            <v>J03</v>
          </cell>
          <cell r="G2196">
            <v>25</v>
          </cell>
          <cell r="H2196">
            <v>13</v>
          </cell>
          <cell r="I2196" t="str">
            <v>07</v>
          </cell>
          <cell r="J2196" t="str">
            <v>I</v>
          </cell>
          <cell r="K2196">
            <v>0.8</v>
          </cell>
          <cell r="L2196">
            <v>20</v>
          </cell>
        </row>
        <row r="2197">
          <cell r="A2197">
            <v>4741</v>
          </cell>
          <cell r="B2197">
            <v>36756</v>
          </cell>
          <cell r="C2197" t="str">
            <v>9102-915</v>
          </cell>
          <cell r="D2197" t="str">
            <v>INJECTOR</v>
          </cell>
          <cell r="E2197" t="str">
            <v>J02</v>
          </cell>
          <cell r="G2197">
            <v>25</v>
          </cell>
          <cell r="H2197">
            <v>13</v>
          </cell>
          <cell r="I2197" t="str">
            <v>07</v>
          </cell>
          <cell r="J2197" t="str">
            <v>I</v>
          </cell>
          <cell r="K2197">
            <v>20</v>
          </cell>
          <cell r="L2197">
            <v>500</v>
          </cell>
        </row>
        <row r="2198">
          <cell r="A2198">
            <v>4708</v>
          </cell>
          <cell r="B2198">
            <v>36712</v>
          </cell>
          <cell r="C2198" t="str">
            <v>9102-915</v>
          </cell>
          <cell r="D2198" t="str">
            <v>FAST IDLI</v>
          </cell>
          <cell r="E2198" t="str">
            <v>J03</v>
          </cell>
          <cell r="G2198">
            <v>15</v>
          </cell>
          <cell r="H2198">
            <v>13</v>
          </cell>
          <cell r="I2198" t="str">
            <v>07</v>
          </cell>
          <cell r="J2198" t="str">
            <v>I</v>
          </cell>
          <cell r="K2198">
            <v>20</v>
          </cell>
          <cell r="L2198">
            <v>300</v>
          </cell>
        </row>
        <row r="2199">
          <cell r="A2199">
            <v>4708</v>
          </cell>
          <cell r="B2199">
            <v>36712</v>
          </cell>
          <cell r="C2199" t="str">
            <v>9102-915</v>
          </cell>
          <cell r="D2199" t="str">
            <v>FAST IDLI</v>
          </cell>
          <cell r="E2199" t="str">
            <v>J03</v>
          </cell>
          <cell r="G2199">
            <v>24</v>
          </cell>
          <cell r="H2199">
            <v>13</v>
          </cell>
          <cell r="I2199" t="str">
            <v>07</v>
          </cell>
          <cell r="J2199" t="str">
            <v>I</v>
          </cell>
          <cell r="K2199">
            <v>20</v>
          </cell>
          <cell r="L2199">
            <v>480</v>
          </cell>
        </row>
        <row r="2200">
          <cell r="A2200">
            <v>4708</v>
          </cell>
          <cell r="B2200">
            <v>36712</v>
          </cell>
          <cell r="C2200" t="str">
            <v>9102-915</v>
          </cell>
          <cell r="D2200" t="str">
            <v>REAR SUPP</v>
          </cell>
          <cell r="E2200" t="str">
            <v>J03</v>
          </cell>
          <cell r="G2200">
            <v>15</v>
          </cell>
          <cell r="H2200">
            <v>13</v>
          </cell>
          <cell r="I2200" t="str">
            <v>07</v>
          </cell>
          <cell r="J2200" t="str">
            <v>I</v>
          </cell>
          <cell r="K2200">
            <v>20</v>
          </cell>
          <cell r="L2200">
            <v>300</v>
          </cell>
        </row>
        <row r="2201">
          <cell r="A2201">
            <v>4708</v>
          </cell>
          <cell r="B2201">
            <v>36712</v>
          </cell>
          <cell r="C2201" t="str">
            <v>9102-915</v>
          </cell>
          <cell r="D2201" t="str">
            <v>REAR SUPP</v>
          </cell>
          <cell r="E2201" t="str">
            <v>J03</v>
          </cell>
          <cell r="G2201">
            <v>21</v>
          </cell>
          <cell r="H2201">
            <v>13</v>
          </cell>
          <cell r="I2201" t="str">
            <v>07</v>
          </cell>
          <cell r="J2201" t="str">
            <v>I</v>
          </cell>
          <cell r="K2201">
            <v>20</v>
          </cell>
          <cell r="L2201">
            <v>420</v>
          </cell>
        </row>
        <row r="2202">
          <cell r="A2202">
            <v>4708</v>
          </cell>
          <cell r="B2202">
            <v>36712</v>
          </cell>
          <cell r="C2202" t="str">
            <v>9102-915</v>
          </cell>
          <cell r="D2202" t="str">
            <v>REAR SUPP</v>
          </cell>
          <cell r="E2202" t="str">
            <v>J03</v>
          </cell>
          <cell r="G2202">
            <v>18</v>
          </cell>
          <cell r="H2202">
            <v>13</v>
          </cell>
          <cell r="I2202" t="str">
            <v>07</v>
          </cell>
          <cell r="J2202" t="str">
            <v>I</v>
          </cell>
          <cell r="K2202">
            <v>20</v>
          </cell>
          <cell r="L2202">
            <v>360</v>
          </cell>
        </row>
        <row r="2203">
          <cell r="A2203">
            <v>4708</v>
          </cell>
          <cell r="B2203">
            <v>36712</v>
          </cell>
          <cell r="C2203" t="str">
            <v>9102-915</v>
          </cell>
          <cell r="D2203" t="str">
            <v>REAR SUPP</v>
          </cell>
          <cell r="E2203" t="str">
            <v>J03</v>
          </cell>
          <cell r="G2203">
            <v>18</v>
          </cell>
          <cell r="H2203">
            <v>13</v>
          </cell>
          <cell r="I2203" t="str">
            <v>07</v>
          </cell>
          <cell r="J2203" t="str">
            <v>I</v>
          </cell>
          <cell r="K2203">
            <v>20</v>
          </cell>
          <cell r="L2203">
            <v>360</v>
          </cell>
        </row>
        <row r="2204">
          <cell r="A2204">
            <v>4722</v>
          </cell>
          <cell r="B2204">
            <v>36736</v>
          </cell>
          <cell r="C2204" t="str">
            <v>9102-915</v>
          </cell>
          <cell r="D2204" t="str">
            <v>REAR SUPP</v>
          </cell>
          <cell r="E2204" t="str">
            <v>J03</v>
          </cell>
          <cell r="G2204">
            <v>12</v>
          </cell>
          <cell r="H2204">
            <v>13</v>
          </cell>
          <cell r="I2204" t="str">
            <v>07</v>
          </cell>
          <cell r="J2204" t="str">
            <v>I</v>
          </cell>
          <cell r="K2204">
            <v>20</v>
          </cell>
          <cell r="L2204">
            <v>240</v>
          </cell>
        </row>
        <row r="2205">
          <cell r="A2205">
            <v>4722</v>
          </cell>
          <cell r="B2205">
            <v>36736</v>
          </cell>
          <cell r="C2205" t="str">
            <v>9102-915</v>
          </cell>
          <cell r="D2205" t="str">
            <v>RM BRACKE</v>
          </cell>
          <cell r="E2205" t="str">
            <v>J03</v>
          </cell>
          <cell r="G2205">
            <v>55</v>
          </cell>
          <cell r="H2205">
            <v>13</v>
          </cell>
          <cell r="I2205" t="str">
            <v>07</v>
          </cell>
          <cell r="J2205" t="str">
            <v>I</v>
          </cell>
          <cell r="K2205">
            <v>20</v>
          </cell>
          <cell r="L2205">
            <v>1100</v>
          </cell>
        </row>
        <row r="2206">
          <cell r="A2206">
            <v>4722</v>
          </cell>
          <cell r="B2206">
            <v>36736</v>
          </cell>
          <cell r="C2206" t="str">
            <v>9102-915</v>
          </cell>
          <cell r="E2206" t="str">
            <v>J03</v>
          </cell>
          <cell r="G2206">
            <v>12</v>
          </cell>
          <cell r="H2206">
            <v>13</v>
          </cell>
          <cell r="I2206" t="str">
            <v>07</v>
          </cell>
          <cell r="J2206" t="str">
            <v>I</v>
          </cell>
          <cell r="K2206">
            <v>20</v>
          </cell>
          <cell r="L2206">
            <v>240</v>
          </cell>
        </row>
        <row r="2207">
          <cell r="A2207">
            <v>4708</v>
          </cell>
          <cell r="B2207">
            <v>36712</v>
          </cell>
          <cell r="C2207" t="str">
            <v>9102-927</v>
          </cell>
          <cell r="D2207" t="str">
            <v>SPRING SE</v>
          </cell>
          <cell r="E2207" t="str">
            <v>J03</v>
          </cell>
          <cell r="G2207">
            <v>6</v>
          </cell>
          <cell r="H2207">
            <v>13</v>
          </cell>
          <cell r="I2207" t="str">
            <v>07</v>
          </cell>
          <cell r="J2207" t="str">
            <v>L</v>
          </cell>
          <cell r="K2207">
            <v>1.24</v>
          </cell>
          <cell r="L2207">
            <v>7.4399999999999995</v>
          </cell>
        </row>
        <row r="2208">
          <cell r="A2208">
            <v>4708</v>
          </cell>
          <cell r="B2208">
            <v>36712</v>
          </cell>
          <cell r="C2208" t="str">
            <v>9102-927</v>
          </cell>
          <cell r="D2208" t="str">
            <v>ADAPTOR P</v>
          </cell>
          <cell r="E2208" t="str">
            <v>J03</v>
          </cell>
          <cell r="G2208">
            <v>18</v>
          </cell>
          <cell r="H2208">
            <v>13</v>
          </cell>
          <cell r="I2208" t="str">
            <v>07</v>
          </cell>
          <cell r="J2208" t="str">
            <v>L</v>
          </cell>
          <cell r="K2208">
            <v>1.24</v>
          </cell>
          <cell r="L2208">
            <v>22.32</v>
          </cell>
        </row>
        <row r="2209">
          <cell r="A2209">
            <v>4721</v>
          </cell>
          <cell r="B2209">
            <v>36736</v>
          </cell>
          <cell r="C2209" t="str">
            <v>9102-981</v>
          </cell>
          <cell r="D2209" t="str">
            <v>ADAPTOR P</v>
          </cell>
          <cell r="E2209" t="str">
            <v>J03</v>
          </cell>
          <cell r="G2209">
            <v>1</v>
          </cell>
          <cell r="H2209">
            <v>13</v>
          </cell>
          <cell r="I2209" t="str">
            <v>07</v>
          </cell>
          <cell r="J2209" t="str">
            <v>L</v>
          </cell>
          <cell r="K2209">
            <v>3</v>
          </cell>
          <cell r="L2209">
            <v>3</v>
          </cell>
        </row>
        <row r="2210">
          <cell r="A2210">
            <v>4708</v>
          </cell>
          <cell r="B2210">
            <v>36712</v>
          </cell>
          <cell r="C2210" t="str">
            <v>9102-983</v>
          </cell>
          <cell r="D2210" t="str">
            <v>LCR NOZZL</v>
          </cell>
          <cell r="E2210" t="str">
            <v>J03</v>
          </cell>
          <cell r="G2210">
            <v>15</v>
          </cell>
          <cell r="H2210">
            <v>13</v>
          </cell>
          <cell r="I2210" t="str">
            <v>07</v>
          </cell>
          <cell r="J2210" t="str">
            <v>L</v>
          </cell>
          <cell r="K2210">
            <v>1.95</v>
          </cell>
          <cell r="L2210">
            <v>29.25</v>
          </cell>
        </row>
        <row r="2211">
          <cell r="A2211">
            <v>4722</v>
          </cell>
          <cell r="B2211">
            <v>36736</v>
          </cell>
          <cell r="C2211" t="str">
            <v>9102-983</v>
          </cell>
          <cell r="D2211" t="str">
            <v>SHIM {1.1</v>
          </cell>
          <cell r="E2211" t="str">
            <v>J03</v>
          </cell>
          <cell r="G2211">
            <v>100</v>
          </cell>
          <cell r="H2211">
            <v>13</v>
          </cell>
          <cell r="I2211" t="str">
            <v>07</v>
          </cell>
          <cell r="J2211" t="str">
            <v>L</v>
          </cell>
          <cell r="K2211">
            <v>1.95</v>
          </cell>
          <cell r="L2211">
            <v>195</v>
          </cell>
        </row>
        <row r="2212">
          <cell r="A2212">
            <v>4722</v>
          </cell>
          <cell r="B2212">
            <v>36736</v>
          </cell>
          <cell r="C2212" t="str">
            <v>9102-983</v>
          </cell>
          <cell r="D2212" t="str">
            <v>NOZZLE SP</v>
          </cell>
          <cell r="E2212" t="str">
            <v>J03</v>
          </cell>
          <cell r="G2212">
            <v>1</v>
          </cell>
          <cell r="H2212">
            <v>13</v>
          </cell>
          <cell r="I2212" t="str">
            <v>07</v>
          </cell>
          <cell r="J2212" t="str">
            <v>L</v>
          </cell>
          <cell r="K2212">
            <v>1.95</v>
          </cell>
          <cell r="L2212">
            <v>1.95</v>
          </cell>
        </row>
        <row r="2213">
          <cell r="A2213">
            <v>2732</v>
          </cell>
          <cell r="B2213">
            <v>36547</v>
          </cell>
          <cell r="C2213" t="str">
            <v>9103-022</v>
          </cell>
          <cell r="D2213" t="str">
            <v>CAM ADVAN</v>
          </cell>
          <cell r="E2213" t="str">
            <v>J02</v>
          </cell>
          <cell r="G2213">
            <v>8</v>
          </cell>
          <cell r="H2213">
            <v>13</v>
          </cell>
          <cell r="I2213" t="str">
            <v>07</v>
          </cell>
          <cell r="J2213" t="str">
            <v>L</v>
          </cell>
          <cell r="K2213">
            <v>4.5999999999999996</v>
          </cell>
          <cell r="L2213">
            <v>36.799999999999997</v>
          </cell>
        </row>
        <row r="2214">
          <cell r="A2214">
            <v>4740</v>
          </cell>
          <cell r="B2214">
            <v>36756</v>
          </cell>
          <cell r="C2214" t="str">
            <v>9103-203</v>
          </cell>
          <cell r="D2214" t="str">
            <v>INJECTOR</v>
          </cell>
          <cell r="E2214" t="str">
            <v>J02</v>
          </cell>
          <cell r="G2214">
            <v>87</v>
          </cell>
          <cell r="H2214">
            <v>13</v>
          </cell>
          <cell r="I2214" t="str">
            <v>07</v>
          </cell>
          <cell r="J2214" t="str">
            <v>L</v>
          </cell>
          <cell r="K2214">
            <v>0.4</v>
          </cell>
          <cell r="L2214">
            <v>34.800000000000004</v>
          </cell>
        </row>
        <row r="2215">
          <cell r="A2215">
            <v>4741</v>
          </cell>
          <cell r="B2215">
            <v>36756</v>
          </cell>
          <cell r="C2215" t="str">
            <v>9103-203</v>
          </cell>
          <cell r="D2215" t="str">
            <v>INJECTOR</v>
          </cell>
          <cell r="E2215" t="str">
            <v>J02</v>
          </cell>
          <cell r="G2215">
            <v>62</v>
          </cell>
          <cell r="H2215">
            <v>13</v>
          </cell>
          <cell r="I2215" t="str">
            <v>07</v>
          </cell>
          <cell r="J2215" t="str">
            <v>L</v>
          </cell>
          <cell r="K2215">
            <v>0.4</v>
          </cell>
          <cell r="L2215">
            <v>24.8</v>
          </cell>
        </row>
        <row r="2216">
          <cell r="A2216">
            <v>4741</v>
          </cell>
          <cell r="B2216">
            <v>36756</v>
          </cell>
          <cell r="C2216" t="str">
            <v>9103-203</v>
          </cell>
          <cell r="D2216" t="str">
            <v>INJECTOR</v>
          </cell>
          <cell r="E2216" t="str">
            <v>J02</v>
          </cell>
          <cell r="G2216">
            <v>230</v>
          </cell>
          <cell r="H2216">
            <v>13</v>
          </cell>
          <cell r="I2216" t="str">
            <v>07</v>
          </cell>
          <cell r="J2216" t="str">
            <v>L</v>
          </cell>
          <cell r="K2216">
            <v>0.4</v>
          </cell>
          <cell r="L2216">
            <v>92</v>
          </cell>
        </row>
        <row r="2217">
          <cell r="A2217">
            <v>4708</v>
          </cell>
          <cell r="B2217">
            <v>36712</v>
          </cell>
          <cell r="C2217" t="str">
            <v>9103-203</v>
          </cell>
          <cell r="D2217" t="str">
            <v>NOZZLE SP</v>
          </cell>
          <cell r="E2217" t="str">
            <v>J03</v>
          </cell>
          <cell r="G2217">
            <v>48</v>
          </cell>
          <cell r="H2217">
            <v>13</v>
          </cell>
          <cell r="I2217" t="str">
            <v>07</v>
          </cell>
          <cell r="J2217" t="str">
            <v>L</v>
          </cell>
          <cell r="K2217">
            <v>0.4</v>
          </cell>
          <cell r="L2217">
            <v>19.200000000000003</v>
          </cell>
        </row>
        <row r="2218">
          <cell r="A2218">
            <v>4708</v>
          </cell>
          <cell r="B2218">
            <v>36712</v>
          </cell>
          <cell r="C2218" t="str">
            <v>9103-203</v>
          </cell>
          <cell r="D2218" t="str">
            <v>NOZZLE SP</v>
          </cell>
          <cell r="E2218" t="str">
            <v>J03</v>
          </cell>
          <cell r="G2218">
            <v>50</v>
          </cell>
          <cell r="H2218">
            <v>13</v>
          </cell>
          <cell r="I2218" t="str">
            <v>07</v>
          </cell>
          <cell r="J2218" t="str">
            <v>L</v>
          </cell>
          <cell r="K2218">
            <v>0.4</v>
          </cell>
          <cell r="L2218">
            <v>20</v>
          </cell>
        </row>
        <row r="2219">
          <cell r="A2219">
            <v>4708</v>
          </cell>
          <cell r="B2219">
            <v>36712</v>
          </cell>
          <cell r="C2219" t="str">
            <v>9103-203</v>
          </cell>
          <cell r="D2219" t="str">
            <v>INJECTOR</v>
          </cell>
          <cell r="E2219" t="str">
            <v>J03</v>
          </cell>
          <cell r="G2219">
            <v>32</v>
          </cell>
          <cell r="H2219">
            <v>13</v>
          </cell>
          <cell r="I2219" t="str">
            <v>07</v>
          </cell>
          <cell r="J2219" t="str">
            <v>L</v>
          </cell>
          <cell r="K2219">
            <v>0.4</v>
          </cell>
          <cell r="L2219">
            <v>12.8</v>
          </cell>
        </row>
        <row r="2220">
          <cell r="A2220">
            <v>4708</v>
          </cell>
          <cell r="B2220">
            <v>36712</v>
          </cell>
          <cell r="C2220" t="str">
            <v>9103-203</v>
          </cell>
          <cell r="D2220" t="str">
            <v>INJECTOR</v>
          </cell>
          <cell r="E2220" t="str">
            <v>J03</v>
          </cell>
          <cell r="G2220">
            <v>18</v>
          </cell>
          <cell r="H2220">
            <v>13</v>
          </cell>
          <cell r="I2220" t="str">
            <v>07</v>
          </cell>
          <cell r="J2220" t="str">
            <v>L</v>
          </cell>
          <cell r="K2220">
            <v>0.4</v>
          </cell>
          <cell r="L2220">
            <v>7.2</v>
          </cell>
        </row>
        <row r="2221">
          <cell r="A2221">
            <v>4708</v>
          </cell>
          <cell r="B2221">
            <v>36712</v>
          </cell>
          <cell r="C2221" t="str">
            <v>9103-203</v>
          </cell>
          <cell r="D2221" t="str">
            <v>INJECTOR</v>
          </cell>
          <cell r="E2221" t="str">
            <v>J03</v>
          </cell>
          <cell r="G2221">
            <v>28</v>
          </cell>
          <cell r="H2221">
            <v>13</v>
          </cell>
          <cell r="I2221" t="str">
            <v>07</v>
          </cell>
          <cell r="J2221" t="str">
            <v>L</v>
          </cell>
          <cell r="K2221">
            <v>0.4</v>
          </cell>
          <cell r="L2221">
            <v>11.200000000000001</v>
          </cell>
        </row>
        <row r="2222">
          <cell r="A2222">
            <v>4708</v>
          </cell>
          <cell r="B2222">
            <v>36712</v>
          </cell>
          <cell r="C2222" t="str">
            <v>9103-203</v>
          </cell>
          <cell r="D2222" t="str">
            <v>INJECTOR</v>
          </cell>
          <cell r="E2222" t="str">
            <v>J03</v>
          </cell>
          <cell r="G2222">
            <v>106</v>
          </cell>
          <cell r="H2222">
            <v>13</v>
          </cell>
          <cell r="I2222" t="str">
            <v>07</v>
          </cell>
          <cell r="J2222" t="str">
            <v>L</v>
          </cell>
          <cell r="K2222">
            <v>0.4</v>
          </cell>
          <cell r="L2222">
            <v>42.400000000000006</v>
          </cell>
        </row>
        <row r="2223">
          <cell r="A2223">
            <v>4708</v>
          </cell>
          <cell r="B2223">
            <v>36712</v>
          </cell>
          <cell r="C2223" t="str">
            <v>9103-203</v>
          </cell>
          <cell r="D2223" t="str">
            <v>INJECTOR</v>
          </cell>
          <cell r="E2223" t="str">
            <v>J03</v>
          </cell>
          <cell r="G2223">
            <v>29</v>
          </cell>
          <cell r="H2223">
            <v>13</v>
          </cell>
          <cell r="I2223" t="str">
            <v>07</v>
          </cell>
          <cell r="J2223" t="str">
            <v>L</v>
          </cell>
          <cell r="K2223">
            <v>0.4</v>
          </cell>
          <cell r="L2223">
            <v>11.600000000000001</v>
          </cell>
        </row>
        <row r="2224">
          <cell r="A2224">
            <v>4709</v>
          </cell>
          <cell r="B2224">
            <v>36713</v>
          </cell>
          <cell r="C2224" t="str">
            <v>9103-203</v>
          </cell>
          <cell r="D2224" t="str">
            <v>ADAPTOR P</v>
          </cell>
          <cell r="E2224" t="str">
            <v>J03</v>
          </cell>
          <cell r="G2224">
            <v>11</v>
          </cell>
          <cell r="H2224">
            <v>13</v>
          </cell>
          <cell r="I2224" t="str">
            <v>07</v>
          </cell>
          <cell r="J2224" t="str">
            <v>L</v>
          </cell>
          <cell r="K2224">
            <v>0.4</v>
          </cell>
          <cell r="L2224">
            <v>4.4000000000000004</v>
          </cell>
        </row>
        <row r="2225">
          <cell r="A2225">
            <v>4721</v>
          </cell>
          <cell r="B2225">
            <v>36736</v>
          </cell>
          <cell r="C2225" t="str">
            <v>9103-203</v>
          </cell>
          <cell r="D2225" t="str">
            <v>ADAPTOR P</v>
          </cell>
          <cell r="E2225" t="str">
            <v>J03</v>
          </cell>
          <cell r="G2225">
            <v>36</v>
          </cell>
          <cell r="H2225">
            <v>13</v>
          </cell>
          <cell r="I2225" t="str">
            <v>07</v>
          </cell>
          <cell r="J2225" t="str">
            <v>L</v>
          </cell>
          <cell r="K2225">
            <v>0.4</v>
          </cell>
          <cell r="L2225">
            <v>14.4</v>
          </cell>
        </row>
        <row r="2226">
          <cell r="A2226">
            <v>4722</v>
          </cell>
          <cell r="B2226">
            <v>36736</v>
          </cell>
          <cell r="C2226" t="str">
            <v>9103-203</v>
          </cell>
          <cell r="D2226" t="str">
            <v>ADAPTOR P</v>
          </cell>
          <cell r="E2226" t="str">
            <v>J03</v>
          </cell>
          <cell r="G2226">
            <v>153</v>
          </cell>
          <cell r="H2226">
            <v>13</v>
          </cell>
          <cell r="I2226" t="str">
            <v>07</v>
          </cell>
          <cell r="J2226" t="str">
            <v>L</v>
          </cell>
          <cell r="K2226">
            <v>0.4</v>
          </cell>
          <cell r="L2226">
            <v>61.2</v>
          </cell>
        </row>
        <row r="2227">
          <cell r="A2227">
            <v>4722</v>
          </cell>
          <cell r="B2227">
            <v>36736</v>
          </cell>
          <cell r="C2227" t="str">
            <v>9103-203</v>
          </cell>
          <cell r="D2227" t="str">
            <v>ADAPTOR P</v>
          </cell>
          <cell r="E2227" t="str">
            <v>J03</v>
          </cell>
          <cell r="G2227">
            <v>12</v>
          </cell>
          <cell r="H2227">
            <v>13</v>
          </cell>
          <cell r="I2227" t="str">
            <v>07</v>
          </cell>
          <cell r="J2227" t="str">
            <v>L</v>
          </cell>
          <cell r="K2227">
            <v>0.4</v>
          </cell>
          <cell r="L2227">
            <v>4.8000000000000007</v>
          </cell>
        </row>
        <row r="2228">
          <cell r="A2228">
            <v>4722</v>
          </cell>
          <cell r="B2228">
            <v>36736</v>
          </cell>
          <cell r="C2228" t="str">
            <v>9103-203</v>
          </cell>
          <cell r="D2228" t="str">
            <v>SPRING SE</v>
          </cell>
          <cell r="E2228" t="str">
            <v>J03</v>
          </cell>
          <cell r="G2228">
            <v>136</v>
          </cell>
          <cell r="H2228">
            <v>13</v>
          </cell>
          <cell r="I2228" t="str">
            <v>07</v>
          </cell>
          <cell r="J2228" t="str">
            <v>L</v>
          </cell>
          <cell r="K2228">
            <v>0.4</v>
          </cell>
          <cell r="L2228">
            <v>54.400000000000006</v>
          </cell>
        </row>
        <row r="2229">
          <cell r="A2229">
            <v>4740</v>
          </cell>
          <cell r="B2229">
            <v>36756</v>
          </cell>
          <cell r="C2229" t="str">
            <v>9103-204A</v>
          </cell>
          <cell r="D2229" t="str">
            <v>SUPPORT W</v>
          </cell>
          <cell r="E2229" t="str">
            <v>J02</v>
          </cell>
          <cell r="G2229">
            <v>52</v>
          </cell>
          <cell r="H2229">
            <v>13</v>
          </cell>
          <cell r="I2229" t="str">
            <v>07</v>
          </cell>
          <cell r="J2229" t="str">
            <v>L</v>
          </cell>
          <cell r="K2229">
            <v>1</v>
          </cell>
          <cell r="L2229">
            <v>52</v>
          </cell>
        </row>
        <row r="2230">
          <cell r="A2230">
            <v>4741</v>
          </cell>
          <cell r="B2230">
            <v>36756</v>
          </cell>
          <cell r="C2230" t="str">
            <v>9103-204A</v>
          </cell>
          <cell r="D2230" t="str">
            <v>SPRING LI</v>
          </cell>
          <cell r="E2230" t="str">
            <v>J02</v>
          </cell>
          <cell r="G2230">
            <v>325</v>
          </cell>
          <cell r="H2230">
            <v>13</v>
          </cell>
          <cell r="I2230" t="str">
            <v>07</v>
          </cell>
          <cell r="J2230" t="str">
            <v>L</v>
          </cell>
          <cell r="K2230">
            <v>1</v>
          </cell>
          <cell r="L2230">
            <v>325</v>
          </cell>
        </row>
        <row r="2231">
          <cell r="A2231">
            <v>4708</v>
          </cell>
          <cell r="B2231">
            <v>36712</v>
          </cell>
          <cell r="C2231" t="str">
            <v>9103-204A</v>
          </cell>
          <cell r="D2231" t="str">
            <v>LCR NOZZL</v>
          </cell>
          <cell r="E2231" t="str">
            <v>J03</v>
          </cell>
          <cell r="G2231">
            <v>31</v>
          </cell>
          <cell r="H2231">
            <v>13</v>
          </cell>
          <cell r="I2231" t="str">
            <v>07</v>
          </cell>
          <cell r="J2231" t="str">
            <v>L</v>
          </cell>
          <cell r="K2231">
            <v>1</v>
          </cell>
          <cell r="L2231">
            <v>31</v>
          </cell>
        </row>
        <row r="2232">
          <cell r="A2232">
            <v>4708</v>
          </cell>
          <cell r="B2232">
            <v>36712</v>
          </cell>
          <cell r="C2232" t="str">
            <v>9103-204A</v>
          </cell>
          <cell r="D2232" t="str">
            <v>LCR NOZZL</v>
          </cell>
          <cell r="E2232" t="str">
            <v>J03</v>
          </cell>
          <cell r="G2232">
            <v>21</v>
          </cell>
          <cell r="H2232">
            <v>13</v>
          </cell>
          <cell r="I2232" t="str">
            <v>07</v>
          </cell>
          <cell r="J2232" t="str">
            <v>L</v>
          </cell>
          <cell r="K2232">
            <v>1</v>
          </cell>
          <cell r="L2232">
            <v>21</v>
          </cell>
        </row>
        <row r="2233">
          <cell r="A2233">
            <v>4708</v>
          </cell>
          <cell r="B2233">
            <v>36712</v>
          </cell>
          <cell r="C2233" t="str">
            <v>9103-204A</v>
          </cell>
          <cell r="D2233" t="str">
            <v>NOZZLE CA</v>
          </cell>
          <cell r="E2233" t="str">
            <v>J03</v>
          </cell>
          <cell r="G2233">
            <v>8</v>
          </cell>
          <cell r="H2233">
            <v>13</v>
          </cell>
          <cell r="I2233" t="str">
            <v>07</v>
          </cell>
          <cell r="J2233" t="str">
            <v>L</v>
          </cell>
          <cell r="K2233">
            <v>1</v>
          </cell>
          <cell r="L2233">
            <v>8</v>
          </cell>
        </row>
        <row r="2234">
          <cell r="A2234">
            <v>4708</v>
          </cell>
          <cell r="B2234">
            <v>36712</v>
          </cell>
          <cell r="C2234" t="str">
            <v>9103-204A</v>
          </cell>
          <cell r="D2234" t="str">
            <v>NOZZLE CA</v>
          </cell>
          <cell r="E2234" t="str">
            <v>J03</v>
          </cell>
          <cell r="G2234">
            <v>21</v>
          </cell>
          <cell r="H2234">
            <v>13</v>
          </cell>
          <cell r="I2234" t="str">
            <v>07</v>
          </cell>
          <cell r="J2234" t="str">
            <v>L</v>
          </cell>
          <cell r="K2234">
            <v>1</v>
          </cell>
          <cell r="L2234">
            <v>21</v>
          </cell>
        </row>
        <row r="2235">
          <cell r="A2235">
            <v>4708</v>
          </cell>
          <cell r="B2235">
            <v>36712</v>
          </cell>
          <cell r="C2235" t="str">
            <v>9103-204A</v>
          </cell>
          <cell r="D2235" t="str">
            <v>NOZZLE CA</v>
          </cell>
          <cell r="E2235" t="str">
            <v>J03</v>
          </cell>
          <cell r="G2235">
            <v>98</v>
          </cell>
          <cell r="H2235">
            <v>13</v>
          </cell>
          <cell r="I2235" t="str">
            <v>07</v>
          </cell>
          <cell r="J2235" t="str">
            <v>L</v>
          </cell>
          <cell r="K2235">
            <v>1</v>
          </cell>
          <cell r="L2235">
            <v>98</v>
          </cell>
        </row>
        <row r="2236">
          <cell r="A2236">
            <v>4709</v>
          </cell>
          <cell r="B2236">
            <v>36713</v>
          </cell>
          <cell r="C2236" t="str">
            <v>9103-204A</v>
          </cell>
          <cell r="D2236" t="str">
            <v>NOZZLE CA</v>
          </cell>
          <cell r="E2236" t="str">
            <v>J03</v>
          </cell>
          <cell r="G2236">
            <v>15</v>
          </cell>
          <cell r="H2236">
            <v>13</v>
          </cell>
          <cell r="I2236" t="str">
            <v>07</v>
          </cell>
          <cell r="J2236" t="str">
            <v>L</v>
          </cell>
          <cell r="K2236">
            <v>1</v>
          </cell>
          <cell r="L2236">
            <v>15</v>
          </cell>
        </row>
        <row r="2237">
          <cell r="A2237">
            <v>4721</v>
          </cell>
          <cell r="B2237">
            <v>36736</v>
          </cell>
          <cell r="C2237" t="str">
            <v>9103-204A</v>
          </cell>
          <cell r="D2237" t="str">
            <v>NOZZLE CA</v>
          </cell>
          <cell r="E2237" t="str">
            <v>J03</v>
          </cell>
          <cell r="G2237">
            <v>35</v>
          </cell>
          <cell r="H2237">
            <v>13</v>
          </cell>
          <cell r="I2237" t="str">
            <v>07</v>
          </cell>
          <cell r="J2237" t="str">
            <v>L</v>
          </cell>
          <cell r="K2237">
            <v>1</v>
          </cell>
          <cell r="L2237">
            <v>35</v>
          </cell>
        </row>
        <row r="2238">
          <cell r="A2238">
            <v>4722</v>
          </cell>
          <cell r="B2238">
            <v>36736</v>
          </cell>
          <cell r="C2238" t="str">
            <v>9103-204A</v>
          </cell>
          <cell r="D2238" t="str">
            <v>NOZZLE CA</v>
          </cell>
          <cell r="E2238" t="str">
            <v>J03</v>
          </cell>
          <cell r="G2238">
            <v>86</v>
          </cell>
          <cell r="H2238">
            <v>13</v>
          </cell>
          <cell r="I2238" t="str">
            <v>07</v>
          </cell>
          <cell r="J2238" t="str">
            <v>L</v>
          </cell>
          <cell r="K2238">
            <v>1</v>
          </cell>
          <cell r="L2238">
            <v>86</v>
          </cell>
        </row>
        <row r="2239">
          <cell r="A2239">
            <v>4722</v>
          </cell>
          <cell r="B2239">
            <v>36736</v>
          </cell>
          <cell r="C2239" t="str">
            <v>9103-204A</v>
          </cell>
          <cell r="D2239" t="str">
            <v>NOZZLE CA</v>
          </cell>
          <cell r="E2239" t="str">
            <v>J03</v>
          </cell>
          <cell r="G2239">
            <v>144</v>
          </cell>
          <cell r="H2239">
            <v>13</v>
          </cell>
          <cell r="I2239" t="str">
            <v>07</v>
          </cell>
          <cell r="J2239" t="str">
            <v>L</v>
          </cell>
          <cell r="K2239">
            <v>1</v>
          </cell>
          <cell r="L2239">
            <v>144</v>
          </cell>
        </row>
        <row r="2240">
          <cell r="A2240">
            <v>4722</v>
          </cell>
          <cell r="B2240">
            <v>36736</v>
          </cell>
          <cell r="C2240" t="str">
            <v>9103-204A</v>
          </cell>
          <cell r="D2240" t="str">
            <v>NOZZLE CA</v>
          </cell>
          <cell r="E2240" t="str">
            <v>J03</v>
          </cell>
          <cell r="G2240">
            <v>17</v>
          </cell>
          <cell r="H2240">
            <v>13</v>
          </cell>
          <cell r="I2240" t="str">
            <v>07</v>
          </cell>
          <cell r="J2240" t="str">
            <v>L</v>
          </cell>
          <cell r="K2240">
            <v>1</v>
          </cell>
          <cell r="L2240">
            <v>17</v>
          </cell>
        </row>
        <row r="2241">
          <cell r="A2241">
            <v>4723</v>
          </cell>
          <cell r="B2241">
            <v>36736</v>
          </cell>
          <cell r="C2241" t="str">
            <v>9103-204A</v>
          </cell>
          <cell r="D2241" t="str">
            <v>MAX.SPEED</v>
          </cell>
          <cell r="E2241" t="str">
            <v>J03</v>
          </cell>
          <cell r="G2241">
            <v>50</v>
          </cell>
          <cell r="H2241">
            <v>13</v>
          </cell>
          <cell r="I2241" t="str">
            <v>07</v>
          </cell>
          <cell r="J2241" t="str">
            <v>L</v>
          </cell>
          <cell r="K2241">
            <v>1</v>
          </cell>
          <cell r="L2241">
            <v>50</v>
          </cell>
        </row>
        <row r="2242">
          <cell r="A2242">
            <v>4741</v>
          </cell>
          <cell r="B2242">
            <v>36756</v>
          </cell>
          <cell r="C2242" t="str">
            <v>9103-222</v>
          </cell>
          <cell r="D2242" t="str">
            <v>SPRING LI</v>
          </cell>
          <cell r="E2242" t="str">
            <v>J02</v>
          </cell>
          <cell r="G2242">
            <v>15</v>
          </cell>
          <cell r="H2242">
            <v>13</v>
          </cell>
          <cell r="I2242" t="str">
            <v>07</v>
          </cell>
          <cell r="J2242" t="str">
            <v>L</v>
          </cell>
          <cell r="K2242">
            <v>1</v>
          </cell>
          <cell r="L2242">
            <v>15</v>
          </cell>
        </row>
        <row r="2243">
          <cell r="A2243">
            <v>4708</v>
          </cell>
          <cell r="B2243">
            <v>36712</v>
          </cell>
          <cell r="C2243" t="str">
            <v>9103-222</v>
          </cell>
          <cell r="D2243" t="str">
            <v>LEVER BAL</v>
          </cell>
          <cell r="E2243" t="str">
            <v>J03</v>
          </cell>
          <cell r="G2243">
            <v>6</v>
          </cell>
          <cell r="H2243">
            <v>13</v>
          </cell>
          <cell r="I2243" t="str">
            <v>07</v>
          </cell>
          <cell r="J2243" t="str">
            <v>L</v>
          </cell>
          <cell r="K2243">
            <v>1</v>
          </cell>
          <cell r="L2243">
            <v>6</v>
          </cell>
        </row>
        <row r="2244">
          <cell r="A2244">
            <v>4708</v>
          </cell>
          <cell r="B2244">
            <v>36712</v>
          </cell>
          <cell r="C2244" t="str">
            <v>9103-222</v>
          </cell>
          <cell r="D2244" t="str">
            <v>ASSY.PROG</v>
          </cell>
          <cell r="E2244" t="str">
            <v>J03</v>
          </cell>
          <cell r="G2244">
            <v>8</v>
          </cell>
          <cell r="H2244">
            <v>13</v>
          </cell>
          <cell r="I2244" t="str">
            <v>07</v>
          </cell>
          <cell r="J2244" t="str">
            <v>L</v>
          </cell>
          <cell r="K2244">
            <v>1</v>
          </cell>
          <cell r="L2244">
            <v>8</v>
          </cell>
        </row>
        <row r="2245">
          <cell r="A2245">
            <v>4708</v>
          </cell>
          <cell r="B2245">
            <v>36712</v>
          </cell>
          <cell r="C2245" t="str">
            <v>9103-222</v>
          </cell>
          <cell r="D2245" t="str">
            <v>ASSY.PROG</v>
          </cell>
          <cell r="E2245" t="str">
            <v>J03</v>
          </cell>
          <cell r="G2245">
            <v>4</v>
          </cell>
          <cell r="H2245">
            <v>13</v>
          </cell>
          <cell r="I2245" t="str">
            <v>07</v>
          </cell>
          <cell r="J2245" t="str">
            <v>L</v>
          </cell>
          <cell r="K2245">
            <v>1</v>
          </cell>
          <cell r="L2245">
            <v>4</v>
          </cell>
        </row>
        <row r="2246">
          <cell r="A2246">
            <v>4708</v>
          </cell>
          <cell r="B2246">
            <v>36712</v>
          </cell>
          <cell r="C2246" t="str">
            <v>9103-222</v>
          </cell>
          <cell r="D2246" t="str">
            <v>LLA PISTO</v>
          </cell>
          <cell r="E2246" t="str">
            <v>J03</v>
          </cell>
          <cell r="G2246">
            <v>12</v>
          </cell>
          <cell r="H2246">
            <v>13</v>
          </cell>
          <cell r="I2246" t="str">
            <v>07</v>
          </cell>
          <cell r="J2246" t="str">
            <v>L</v>
          </cell>
          <cell r="K2246">
            <v>1</v>
          </cell>
          <cell r="L2246">
            <v>12</v>
          </cell>
        </row>
        <row r="2247">
          <cell r="A2247">
            <v>4708</v>
          </cell>
          <cell r="B2247">
            <v>36712</v>
          </cell>
          <cell r="C2247" t="str">
            <v>9103-222</v>
          </cell>
          <cell r="D2247" t="str">
            <v>CONNECTIN</v>
          </cell>
          <cell r="E2247" t="str">
            <v>J03</v>
          </cell>
          <cell r="G2247">
            <v>110</v>
          </cell>
          <cell r="H2247">
            <v>13</v>
          </cell>
          <cell r="I2247" t="str">
            <v>07</v>
          </cell>
          <cell r="J2247" t="str">
            <v>L</v>
          </cell>
          <cell r="K2247">
            <v>1</v>
          </cell>
          <cell r="L2247">
            <v>110</v>
          </cell>
        </row>
        <row r="2248">
          <cell r="A2248">
            <v>4708</v>
          </cell>
          <cell r="B2248">
            <v>36712</v>
          </cell>
          <cell r="C2248" t="str">
            <v>9103-222</v>
          </cell>
          <cell r="D2248" t="str">
            <v>SETTING S</v>
          </cell>
          <cell r="E2248" t="str">
            <v>J03</v>
          </cell>
          <cell r="G2248">
            <v>8</v>
          </cell>
          <cell r="H2248">
            <v>13</v>
          </cell>
          <cell r="I2248" t="str">
            <v>07</v>
          </cell>
          <cell r="J2248" t="str">
            <v>L</v>
          </cell>
          <cell r="K2248">
            <v>1</v>
          </cell>
          <cell r="L2248">
            <v>8</v>
          </cell>
        </row>
        <row r="2249">
          <cell r="A2249">
            <v>4722</v>
          </cell>
          <cell r="B2249">
            <v>36736</v>
          </cell>
          <cell r="C2249" t="str">
            <v>9103-222</v>
          </cell>
          <cell r="D2249" t="str">
            <v>SETTING S</v>
          </cell>
          <cell r="E2249" t="str">
            <v>J03</v>
          </cell>
          <cell r="G2249">
            <v>64</v>
          </cell>
          <cell r="H2249">
            <v>13</v>
          </cell>
          <cell r="I2249" t="str">
            <v>07</v>
          </cell>
          <cell r="J2249" t="str">
            <v>L</v>
          </cell>
          <cell r="K2249">
            <v>1</v>
          </cell>
          <cell r="L2249">
            <v>64</v>
          </cell>
        </row>
        <row r="2250">
          <cell r="A2250">
            <v>4722</v>
          </cell>
          <cell r="B2250">
            <v>36736</v>
          </cell>
          <cell r="C2250" t="str">
            <v>9103-222</v>
          </cell>
          <cell r="D2250" t="str">
            <v>IDLE SCRE</v>
          </cell>
          <cell r="E2250" t="str">
            <v>J03</v>
          </cell>
          <cell r="G2250">
            <v>70</v>
          </cell>
          <cell r="H2250">
            <v>13</v>
          </cell>
          <cell r="I2250" t="str">
            <v>07</v>
          </cell>
          <cell r="J2250" t="str">
            <v>L</v>
          </cell>
          <cell r="K2250">
            <v>1</v>
          </cell>
          <cell r="L2250">
            <v>70</v>
          </cell>
        </row>
        <row r="2251">
          <cell r="A2251">
            <v>4740</v>
          </cell>
          <cell r="B2251">
            <v>36756</v>
          </cell>
          <cell r="C2251" t="str">
            <v>9103-260</v>
          </cell>
          <cell r="D2251" t="str">
            <v>SPRING LI</v>
          </cell>
          <cell r="E2251" t="str">
            <v>J02</v>
          </cell>
          <cell r="G2251">
            <v>26</v>
          </cell>
          <cell r="H2251">
            <v>13</v>
          </cell>
          <cell r="I2251" t="str">
            <v>07</v>
          </cell>
          <cell r="J2251" t="str">
            <v>L</v>
          </cell>
          <cell r="K2251">
            <v>1</v>
          </cell>
          <cell r="L2251">
            <v>26</v>
          </cell>
        </row>
        <row r="2252">
          <cell r="A2252">
            <v>4722</v>
          </cell>
          <cell r="B2252">
            <v>36736</v>
          </cell>
          <cell r="C2252" t="str">
            <v>9103-287</v>
          </cell>
          <cell r="D2252" t="str">
            <v>SHUT OFF</v>
          </cell>
          <cell r="E2252" t="str">
            <v>J03</v>
          </cell>
          <cell r="G2252">
            <v>48</v>
          </cell>
          <cell r="H2252">
            <v>13</v>
          </cell>
          <cell r="I2252" t="str">
            <v>07</v>
          </cell>
          <cell r="J2252" t="str">
            <v>L</v>
          </cell>
          <cell r="K2252">
            <v>3</v>
          </cell>
          <cell r="L2252">
            <v>144</v>
          </cell>
        </row>
        <row r="2253">
          <cell r="A2253">
            <v>4740</v>
          </cell>
          <cell r="B2253">
            <v>36756</v>
          </cell>
          <cell r="C2253" t="str">
            <v>9103-316</v>
          </cell>
          <cell r="D2253" t="str">
            <v>SPRING LI</v>
          </cell>
          <cell r="E2253" t="str">
            <v>J02</v>
          </cell>
          <cell r="G2253">
            <v>11</v>
          </cell>
          <cell r="H2253">
            <v>13</v>
          </cell>
          <cell r="I2253" t="str">
            <v>07</v>
          </cell>
          <cell r="J2253" t="str">
            <v>L</v>
          </cell>
          <cell r="K2253">
            <v>1.9</v>
          </cell>
          <cell r="L2253">
            <v>20.9</v>
          </cell>
        </row>
        <row r="2254">
          <cell r="A2254">
            <v>4741</v>
          </cell>
          <cell r="B2254">
            <v>36756</v>
          </cell>
          <cell r="C2254" t="str">
            <v>9103-353</v>
          </cell>
          <cell r="D2254" t="str">
            <v>SPRING LI</v>
          </cell>
          <cell r="E2254" t="str">
            <v>J02</v>
          </cell>
          <cell r="G2254">
            <v>10</v>
          </cell>
          <cell r="H2254">
            <v>13</v>
          </cell>
          <cell r="I2254" t="str">
            <v>07</v>
          </cell>
          <cell r="J2254" t="str">
            <v>L</v>
          </cell>
          <cell r="K2254">
            <v>3</v>
          </cell>
          <cell r="L2254">
            <v>30</v>
          </cell>
        </row>
        <row r="2255">
          <cell r="A2255">
            <v>4708</v>
          </cell>
          <cell r="B2255">
            <v>36712</v>
          </cell>
          <cell r="C2255" t="str">
            <v>9103-353</v>
          </cell>
          <cell r="D2255" t="str">
            <v>SHUT OFF</v>
          </cell>
          <cell r="E2255" t="str">
            <v>J03</v>
          </cell>
          <cell r="G2255">
            <v>4</v>
          </cell>
          <cell r="H2255">
            <v>13</v>
          </cell>
          <cell r="I2255" t="str">
            <v>07</v>
          </cell>
          <cell r="J2255" t="str">
            <v>L</v>
          </cell>
          <cell r="K2255">
            <v>3</v>
          </cell>
          <cell r="L2255">
            <v>12</v>
          </cell>
        </row>
        <row r="2256">
          <cell r="A2256">
            <v>4708</v>
          </cell>
          <cell r="B2256">
            <v>36712</v>
          </cell>
          <cell r="C2256" t="str">
            <v>9103-353</v>
          </cell>
          <cell r="D2256" t="str">
            <v>CABLE SUP</v>
          </cell>
          <cell r="E2256" t="str">
            <v>J03</v>
          </cell>
          <cell r="G2256">
            <v>5</v>
          </cell>
          <cell r="H2256">
            <v>13</v>
          </cell>
          <cell r="I2256" t="str">
            <v>07</v>
          </cell>
          <cell r="J2256" t="str">
            <v>L</v>
          </cell>
          <cell r="K2256">
            <v>3</v>
          </cell>
          <cell r="L2256">
            <v>15</v>
          </cell>
        </row>
        <row r="2257">
          <cell r="A2257">
            <v>4708</v>
          </cell>
          <cell r="B2257">
            <v>36712</v>
          </cell>
          <cell r="C2257" t="str">
            <v>9103-353</v>
          </cell>
          <cell r="D2257" t="str">
            <v>CABLE SUP</v>
          </cell>
          <cell r="E2257" t="str">
            <v>J03</v>
          </cell>
          <cell r="G2257">
            <v>5</v>
          </cell>
          <cell r="H2257">
            <v>13</v>
          </cell>
          <cell r="I2257" t="str">
            <v>07</v>
          </cell>
          <cell r="J2257" t="str">
            <v>L</v>
          </cell>
          <cell r="K2257">
            <v>3</v>
          </cell>
          <cell r="L2257">
            <v>15</v>
          </cell>
        </row>
        <row r="2258">
          <cell r="A2258">
            <v>4708</v>
          </cell>
          <cell r="B2258">
            <v>36712</v>
          </cell>
          <cell r="C2258" t="str">
            <v>9103-353</v>
          </cell>
          <cell r="D2258" t="str">
            <v>CABLE SUP</v>
          </cell>
          <cell r="E2258" t="str">
            <v>J03</v>
          </cell>
          <cell r="G2258">
            <v>5</v>
          </cell>
          <cell r="H2258">
            <v>13</v>
          </cell>
          <cell r="I2258" t="str">
            <v>07</v>
          </cell>
          <cell r="J2258" t="str">
            <v>L</v>
          </cell>
          <cell r="K2258">
            <v>3</v>
          </cell>
          <cell r="L2258">
            <v>15</v>
          </cell>
        </row>
        <row r="2259">
          <cell r="A2259">
            <v>4722</v>
          </cell>
          <cell r="B2259">
            <v>36736</v>
          </cell>
          <cell r="C2259" t="str">
            <v>9103-353</v>
          </cell>
          <cell r="D2259" t="str">
            <v>CABLE SUP</v>
          </cell>
          <cell r="E2259" t="str">
            <v>J03</v>
          </cell>
          <cell r="G2259">
            <v>20</v>
          </cell>
          <cell r="H2259">
            <v>13</v>
          </cell>
          <cell r="I2259" t="str">
            <v>07</v>
          </cell>
          <cell r="J2259" t="str">
            <v>L</v>
          </cell>
          <cell r="K2259">
            <v>3</v>
          </cell>
          <cell r="L2259">
            <v>60</v>
          </cell>
        </row>
        <row r="2260">
          <cell r="A2260">
            <v>238</v>
          </cell>
          <cell r="B2260">
            <v>36761</v>
          </cell>
          <cell r="C2260" t="str">
            <v>9103-821</v>
          </cell>
          <cell r="D2260" t="str">
            <v>DPC GOVER</v>
          </cell>
          <cell r="E2260" t="str">
            <v>F02</v>
          </cell>
          <cell r="G2260">
            <v>65</v>
          </cell>
          <cell r="H2260">
            <v>13</v>
          </cell>
          <cell r="I2260" t="str">
            <v>07</v>
          </cell>
          <cell r="J2260" t="str">
            <v>L</v>
          </cell>
          <cell r="K2260">
            <v>2</v>
          </cell>
          <cell r="L2260">
            <v>130</v>
          </cell>
        </row>
        <row r="2261">
          <cell r="A2261">
            <v>4631</v>
          </cell>
          <cell r="B2261">
            <v>36729</v>
          </cell>
          <cell r="C2261" t="str">
            <v>9103-821</v>
          </cell>
          <cell r="D2261" t="str">
            <v>DPC GOVER</v>
          </cell>
          <cell r="E2261" t="str">
            <v>F02</v>
          </cell>
          <cell r="G2261">
            <v>34</v>
          </cell>
          <cell r="H2261">
            <v>13</v>
          </cell>
          <cell r="I2261" t="str">
            <v>07</v>
          </cell>
          <cell r="J2261" t="str">
            <v>L</v>
          </cell>
          <cell r="K2261">
            <v>2</v>
          </cell>
          <cell r="L2261">
            <v>68</v>
          </cell>
        </row>
        <row r="2262">
          <cell r="A2262">
            <v>4631</v>
          </cell>
          <cell r="B2262">
            <v>36729</v>
          </cell>
          <cell r="C2262" t="str">
            <v>9103-821</v>
          </cell>
          <cell r="D2262" t="str">
            <v>DPC GOVER</v>
          </cell>
          <cell r="E2262" t="str">
            <v>F02</v>
          </cell>
          <cell r="G2262">
            <v>15</v>
          </cell>
          <cell r="H2262">
            <v>13</v>
          </cell>
          <cell r="I2262" t="str">
            <v>07</v>
          </cell>
          <cell r="J2262" t="str">
            <v>I</v>
          </cell>
          <cell r="K2262">
            <v>2</v>
          </cell>
          <cell r="L2262">
            <v>30</v>
          </cell>
        </row>
        <row r="2263">
          <cell r="A2263">
            <v>4648</v>
          </cell>
          <cell r="B2263">
            <v>36736</v>
          </cell>
          <cell r="C2263" t="str">
            <v>9103-821</v>
          </cell>
          <cell r="D2263" t="str">
            <v>DPC GOVER</v>
          </cell>
          <cell r="E2263" t="str">
            <v>F02</v>
          </cell>
          <cell r="G2263">
            <v>14</v>
          </cell>
          <cell r="H2263">
            <v>13</v>
          </cell>
          <cell r="I2263" t="str">
            <v>07</v>
          </cell>
          <cell r="J2263" t="str">
            <v>L</v>
          </cell>
          <cell r="K2263">
            <v>2</v>
          </cell>
          <cell r="L2263">
            <v>28</v>
          </cell>
        </row>
        <row r="2264">
          <cell r="A2264">
            <v>4634</v>
          </cell>
          <cell r="B2264">
            <v>36729</v>
          </cell>
          <cell r="C2264" t="str">
            <v>9103-823G</v>
          </cell>
          <cell r="D2264" t="str">
            <v>DPC(HM)PU</v>
          </cell>
          <cell r="E2264" t="str">
            <v>F02</v>
          </cell>
          <cell r="G2264">
            <v>2</v>
          </cell>
          <cell r="H2264">
            <v>13</v>
          </cell>
          <cell r="I2264" t="str">
            <v>07</v>
          </cell>
          <cell r="J2264" t="str">
            <v>L</v>
          </cell>
          <cell r="K2264">
            <v>203</v>
          </cell>
          <cell r="L2264">
            <v>406</v>
          </cell>
        </row>
        <row r="2265">
          <cell r="A2265">
            <v>207</v>
          </cell>
          <cell r="B2265">
            <v>36742</v>
          </cell>
          <cell r="C2265" t="str">
            <v>9103-823M</v>
          </cell>
          <cell r="D2265" t="str">
            <v>MACHINED</v>
          </cell>
          <cell r="E2265" t="str">
            <v>F02</v>
          </cell>
          <cell r="G2265">
            <v>135</v>
          </cell>
          <cell r="H2265">
            <v>13</v>
          </cell>
          <cell r="I2265" t="str">
            <v>07</v>
          </cell>
          <cell r="J2265" t="str">
            <v>L</v>
          </cell>
          <cell r="K2265">
            <v>203</v>
          </cell>
          <cell r="L2265">
            <v>27405</v>
          </cell>
        </row>
        <row r="2266">
          <cell r="A2266">
            <v>224</v>
          </cell>
          <cell r="B2266">
            <v>36748</v>
          </cell>
          <cell r="C2266" t="str">
            <v>9103-823M</v>
          </cell>
          <cell r="D2266" t="str">
            <v>MACHINED</v>
          </cell>
          <cell r="E2266" t="str">
            <v>F02</v>
          </cell>
          <cell r="G2266">
            <v>1</v>
          </cell>
          <cell r="H2266">
            <v>13</v>
          </cell>
          <cell r="I2266" t="str">
            <v>07</v>
          </cell>
          <cell r="J2266" t="str">
            <v>L</v>
          </cell>
          <cell r="K2266">
            <v>203</v>
          </cell>
          <cell r="L2266">
            <v>203</v>
          </cell>
        </row>
        <row r="2267">
          <cell r="A2267">
            <v>2732</v>
          </cell>
          <cell r="B2267">
            <v>36547</v>
          </cell>
          <cell r="C2267" t="str">
            <v>9103-823M</v>
          </cell>
          <cell r="D2267" t="str">
            <v>CAM ADVAN</v>
          </cell>
          <cell r="E2267" t="str">
            <v>J02</v>
          </cell>
          <cell r="G2267">
            <v>2</v>
          </cell>
          <cell r="H2267">
            <v>13</v>
          </cell>
          <cell r="I2267" t="str">
            <v>07</v>
          </cell>
          <cell r="J2267" t="str">
            <v>I</v>
          </cell>
          <cell r="K2267">
            <v>203</v>
          </cell>
          <cell r="L2267">
            <v>406</v>
          </cell>
        </row>
        <row r="2268">
          <cell r="A2268">
            <v>4641</v>
          </cell>
          <cell r="B2268">
            <v>36734</v>
          </cell>
          <cell r="C2268" t="str">
            <v>9103-823M</v>
          </cell>
          <cell r="D2268" t="str">
            <v>MACHINED</v>
          </cell>
          <cell r="E2268" t="str">
            <v>F02</v>
          </cell>
          <cell r="G2268">
            <v>1</v>
          </cell>
          <cell r="H2268">
            <v>13</v>
          </cell>
          <cell r="I2268" t="str">
            <v>07</v>
          </cell>
          <cell r="J2268" t="str">
            <v>L</v>
          </cell>
          <cell r="K2268">
            <v>203</v>
          </cell>
          <cell r="L2268">
            <v>203</v>
          </cell>
        </row>
        <row r="2269">
          <cell r="A2269">
            <v>4655</v>
          </cell>
          <cell r="B2269">
            <v>36738</v>
          </cell>
          <cell r="C2269" t="str">
            <v>9103-823M</v>
          </cell>
          <cell r="D2269" t="str">
            <v>MACHINED</v>
          </cell>
          <cell r="E2269" t="str">
            <v>F02</v>
          </cell>
          <cell r="G2269">
            <v>2</v>
          </cell>
          <cell r="H2269">
            <v>13</v>
          </cell>
          <cell r="I2269" t="str">
            <v>07</v>
          </cell>
          <cell r="J2269" t="str">
            <v>L</v>
          </cell>
          <cell r="K2269">
            <v>203</v>
          </cell>
          <cell r="L2269">
            <v>406</v>
          </cell>
        </row>
        <row r="2270">
          <cell r="A2270">
            <v>224</v>
          </cell>
          <cell r="B2270">
            <v>36748</v>
          </cell>
          <cell r="C2270" t="str">
            <v>9103-826A</v>
          </cell>
          <cell r="D2270" t="str">
            <v>MACHINED</v>
          </cell>
          <cell r="E2270" t="str">
            <v>F02</v>
          </cell>
          <cell r="G2270">
            <v>1</v>
          </cell>
          <cell r="H2270">
            <v>13</v>
          </cell>
          <cell r="I2270" t="str">
            <v>07</v>
          </cell>
          <cell r="J2270" t="str">
            <v>L</v>
          </cell>
          <cell r="K2270">
            <v>203</v>
          </cell>
          <cell r="L2270">
            <v>203</v>
          </cell>
        </row>
        <row r="2271">
          <cell r="A2271">
            <v>4648</v>
          </cell>
          <cell r="B2271">
            <v>36736</v>
          </cell>
          <cell r="C2271" t="str">
            <v>9103-827</v>
          </cell>
          <cell r="D2271" t="str">
            <v>GOV. COVE</v>
          </cell>
          <cell r="E2271" t="str">
            <v>F02</v>
          </cell>
          <cell r="G2271">
            <v>7</v>
          </cell>
          <cell r="H2271">
            <v>13</v>
          </cell>
          <cell r="I2271" t="str">
            <v>07</v>
          </cell>
          <cell r="J2271" t="str">
            <v>L</v>
          </cell>
          <cell r="K2271">
            <v>137.94</v>
          </cell>
          <cell r="L2271">
            <v>965.57999999999993</v>
          </cell>
        </row>
        <row r="2272">
          <cell r="A2272">
            <v>4631</v>
          </cell>
          <cell r="B2272">
            <v>36729</v>
          </cell>
          <cell r="C2272" t="str">
            <v>9103-834</v>
          </cell>
          <cell r="D2272" t="str">
            <v>DPC(HM)GO</v>
          </cell>
          <cell r="E2272" t="str">
            <v>F02</v>
          </cell>
          <cell r="G2272">
            <v>6</v>
          </cell>
          <cell r="H2272">
            <v>13</v>
          </cell>
          <cell r="I2272" t="str">
            <v>07</v>
          </cell>
          <cell r="J2272" t="str">
            <v>L</v>
          </cell>
          <cell r="K2272">
            <v>2</v>
          </cell>
          <cell r="L2272">
            <v>12</v>
          </cell>
        </row>
        <row r="2273">
          <cell r="A2273">
            <v>4648</v>
          </cell>
          <cell r="B2273">
            <v>36736</v>
          </cell>
          <cell r="C2273" t="str">
            <v>9103-834</v>
          </cell>
          <cell r="D2273" t="str">
            <v>DPC(HM)GO</v>
          </cell>
          <cell r="E2273" t="str">
            <v>F02</v>
          </cell>
          <cell r="G2273">
            <v>8</v>
          </cell>
          <cell r="H2273">
            <v>13</v>
          </cell>
          <cell r="I2273" t="str">
            <v>07</v>
          </cell>
          <cell r="J2273" t="str">
            <v>L</v>
          </cell>
          <cell r="K2273">
            <v>2</v>
          </cell>
          <cell r="L2273">
            <v>16</v>
          </cell>
        </row>
        <row r="2274">
          <cell r="A2274">
            <v>4740</v>
          </cell>
          <cell r="B2274">
            <v>36756</v>
          </cell>
          <cell r="C2274" t="str">
            <v>9107-154</v>
          </cell>
          <cell r="D2274" t="str">
            <v>SPRING LI</v>
          </cell>
          <cell r="E2274" t="str">
            <v>J02</v>
          </cell>
          <cell r="G2274">
            <v>4</v>
          </cell>
          <cell r="H2274">
            <v>13</v>
          </cell>
          <cell r="I2274" t="str">
            <v>07</v>
          </cell>
          <cell r="J2274" t="str">
            <v>L</v>
          </cell>
          <cell r="K2274">
            <v>2</v>
          </cell>
          <cell r="L2274">
            <v>8</v>
          </cell>
        </row>
        <row r="2275">
          <cell r="A2275">
            <v>4708</v>
          </cell>
          <cell r="B2275">
            <v>36712</v>
          </cell>
          <cell r="C2275" t="str">
            <v>9107-154</v>
          </cell>
          <cell r="D2275" t="str">
            <v>CABLE SUP</v>
          </cell>
          <cell r="E2275" t="str">
            <v>J03</v>
          </cell>
          <cell r="G2275">
            <v>4</v>
          </cell>
          <cell r="H2275">
            <v>13</v>
          </cell>
          <cell r="I2275" t="str">
            <v>07</v>
          </cell>
          <cell r="J2275" t="str">
            <v>L</v>
          </cell>
          <cell r="K2275">
            <v>2</v>
          </cell>
          <cell r="L2275">
            <v>8</v>
          </cell>
        </row>
        <row r="2276">
          <cell r="A2276">
            <v>4708</v>
          </cell>
          <cell r="B2276">
            <v>36712</v>
          </cell>
          <cell r="C2276" t="str">
            <v>9107-154</v>
          </cell>
          <cell r="D2276" t="str">
            <v>CABLE SUP</v>
          </cell>
          <cell r="E2276" t="str">
            <v>J03</v>
          </cell>
          <cell r="G2276">
            <v>2</v>
          </cell>
          <cell r="H2276">
            <v>13</v>
          </cell>
          <cell r="I2276" t="str">
            <v>07</v>
          </cell>
          <cell r="J2276" t="str">
            <v>L</v>
          </cell>
          <cell r="K2276">
            <v>2</v>
          </cell>
          <cell r="L2276">
            <v>4</v>
          </cell>
        </row>
        <row r="2277">
          <cell r="A2277">
            <v>4709</v>
          </cell>
          <cell r="B2277">
            <v>36713</v>
          </cell>
          <cell r="C2277" t="str">
            <v>9107-154</v>
          </cell>
          <cell r="D2277" t="str">
            <v>VENT PLUG</v>
          </cell>
          <cell r="E2277" t="str">
            <v>J03</v>
          </cell>
          <cell r="G2277">
            <v>2</v>
          </cell>
          <cell r="H2277">
            <v>13</v>
          </cell>
          <cell r="I2277" t="str">
            <v>07</v>
          </cell>
          <cell r="J2277" t="str">
            <v>L</v>
          </cell>
          <cell r="K2277">
            <v>2</v>
          </cell>
          <cell r="L2277">
            <v>4</v>
          </cell>
        </row>
        <row r="2278">
          <cell r="A2278">
            <v>207</v>
          </cell>
          <cell r="B2278">
            <v>36742</v>
          </cell>
          <cell r="C2278" t="str">
            <v>9107-156</v>
          </cell>
          <cell r="D2278" t="str">
            <v>BALL BEAR</v>
          </cell>
          <cell r="E2278" t="str">
            <v>F02</v>
          </cell>
          <cell r="G2278">
            <v>305</v>
          </cell>
          <cell r="H2278">
            <v>13</v>
          </cell>
          <cell r="I2278" t="str">
            <v>07</v>
          </cell>
          <cell r="J2278" t="str">
            <v>I</v>
          </cell>
          <cell r="K2278">
            <v>151.91999999999999</v>
          </cell>
          <cell r="L2278">
            <v>46335.6</v>
          </cell>
        </row>
        <row r="2279">
          <cell r="A2279">
            <v>3153</v>
          </cell>
          <cell r="B2279">
            <v>36603</v>
          </cell>
          <cell r="C2279" t="str">
            <v>9107-156</v>
          </cell>
          <cell r="D2279" t="str">
            <v>BALL BEAR</v>
          </cell>
          <cell r="E2279" t="str">
            <v>F02</v>
          </cell>
          <cell r="G2279">
            <v>144</v>
          </cell>
          <cell r="H2279">
            <v>13</v>
          </cell>
          <cell r="I2279" t="str">
            <v>07</v>
          </cell>
          <cell r="J2279" t="str">
            <v>I</v>
          </cell>
          <cell r="K2279">
            <v>151.91999999999999</v>
          </cell>
          <cell r="L2279">
            <v>21876.48</v>
          </cell>
        </row>
        <row r="2280">
          <cell r="A2280">
            <v>3265</v>
          </cell>
          <cell r="B2280">
            <v>36683</v>
          </cell>
          <cell r="C2280" t="str">
            <v>9107-156</v>
          </cell>
          <cell r="D2280" t="str">
            <v>BALL BEAR</v>
          </cell>
          <cell r="E2280" t="str">
            <v>F02</v>
          </cell>
          <cell r="G2280">
            <v>50</v>
          </cell>
          <cell r="H2280">
            <v>13</v>
          </cell>
          <cell r="I2280" t="str">
            <v>07</v>
          </cell>
          <cell r="J2280" t="str">
            <v>I</v>
          </cell>
          <cell r="K2280">
            <v>151.91999999999999</v>
          </cell>
          <cell r="L2280">
            <v>7595.9999999999991</v>
          </cell>
        </row>
        <row r="2281">
          <cell r="A2281">
            <v>3267</v>
          </cell>
          <cell r="B2281">
            <v>36684</v>
          </cell>
          <cell r="C2281" t="str">
            <v>9107-156</v>
          </cell>
          <cell r="D2281" t="str">
            <v>BALL BEAR</v>
          </cell>
          <cell r="E2281" t="str">
            <v>F07</v>
          </cell>
          <cell r="G2281">
            <v>60</v>
          </cell>
          <cell r="H2281">
            <v>13</v>
          </cell>
          <cell r="I2281" t="str">
            <v>07</v>
          </cell>
          <cell r="J2281" t="str">
            <v>I</v>
          </cell>
          <cell r="K2281">
            <v>151.91999999999999</v>
          </cell>
          <cell r="L2281">
            <v>9115.1999999999989</v>
          </cell>
        </row>
        <row r="2282">
          <cell r="A2282">
            <v>4632</v>
          </cell>
          <cell r="B2282">
            <v>36729</v>
          </cell>
          <cell r="C2282" t="str">
            <v>9107-156</v>
          </cell>
          <cell r="D2282" t="str">
            <v>BALL BEAR</v>
          </cell>
          <cell r="E2282" t="str">
            <v>F02</v>
          </cell>
          <cell r="G2282">
            <v>120</v>
          </cell>
          <cell r="H2282">
            <v>13</v>
          </cell>
          <cell r="I2282" t="str">
            <v>07</v>
          </cell>
          <cell r="J2282" t="str">
            <v>I</v>
          </cell>
          <cell r="K2282">
            <v>151.91999999999999</v>
          </cell>
          <cell r="L2282">
            <v>18230.399999999998</v>
          </cell>
        </row>
        <row r="2283">
          <cell r="A2283">
            <v>4638</v>
          </cell>
          <cell r="B2283">
            <v>36733</v>
          </cell>
          <cell r="C2283" t="str">
            <v>9107-156</v>
          </cell>
          <cell r="D2283" t="str">
            <v>BALL BEAR</v>
          </cell>
          <cell r="E2283" t="str">
            <v>F02</v>
          </cell>
          <cell r="G2283">
            <v>6</v>
          </cell>
          <cell r="H2283">
            <v>13</v>
          </cell>
          <cell r="I2283" t="str">
            <v>07</v>
          </cell>
          <cell r="J2283" t="str">
            <v>L</v>
          </cell>
          <cell r="K2283">
            <v>151.91999999999999</v>
          </cell>
          <cell r="L2283">
            <v>911.52</v>
          </cell>
        </row>
        <row r="2284">
          <cell r="A2284">
            <v>4740</v>
          </cell>
          <cell r="B2284">
            <v>36756</v>
          </cell>
          <cell r="C2284" t="str">
            <v>9107-160</v>
          </cell>
          <cell r="D2284" t="str">
            <v>SPRING LI</v>
          </cell>
          <cell r="E2284" t="str">
            <v>J02</v>
          </cell>
          <cell r="G2284">
            <v>11</v>
          </cell>
          <cell r="H2284">
            <v>13</v>
          </cell>
          <cell r="I2284" t="str">
            <v>07</v>
          </cell>
          <cell r="J2284" t="str">
            <v>L</v>
          </cell>
          <cell r="K2284">
            <v>1.2</v>
          </cell>
          <cell r="L2284">
            <v>13.2</v>
          </cell>
        </row>
        <row r="2285">
          <cell r="A2285">
            <v>4721</v>
          </cell>
          <cell r="B2285">
            <v>36736</v>
          </cell>
          <cell r="C2285" t="str">
            <v>9107-160</v>
          </cell>
          <cell r="D2285" t="str">
            <v>CABLE SUP</v>
          </cell>
          <cell r="E2285" t="str">
            <v>J03</v>
          </cell>
          <cell r="G2285">
            <v>14</v>
          </cell>
          <cell r="H2285">
            <v>13</v>
          </cell>
          <cell r="I2285" t="str">
            <v>07</v>
          </cell>
          <cell r="J2285" t="str">
            <v>L</v>
          </cell>
          <cell r="K2285">
            <v>1.2</v>
          </cell>
          <cell r="L2285">
            <v>16.8</v>
          </cell>
        </row>
        <row r="2286">
          <cell r="A2286">
            <v>207</v>
          </cell>
          <cell r="B2286">
            <v>36742</v>
          </cell>
          <cell r="C2286" t="str">
            <v>9107-161</v>
          </cell>
          <cell r="D2286" t="str">
            <v>BALL BEAR</v>
          </cell>
          <cell r="E2286" t="str">
            <v>F02</v>
          </cell>
          <cell r="G2286">
            <v>305</v>
          </cell>
          <cell r="H2286">
            <v>13</v>
          </cell>
          <cell r="I2286" t="str">
            <v>07</v>
          </cell>
          <cell r="J2286" t="str">
            <v>I</v>
          </cell>
          <cell r="K2286">
            <v>149</v>
          </cell>
          <cell r="L2286">
            <v>45445</v>
          </cell>
        </row>
        <row r="2287">
          <cell r="A2287">
            <v>3153</v>
          </cell>
          <cell r="B2287">
            <v>36603</v>
          </cell>
          <cell r="C2287" t="str">
            <v>9107-161</v>
          </cell>
          <cell r="D2287" t="str">
            <v>BALL BEAR</v>
          </cell>
          <cell r="E2287" t="str">
            <v>F02</v>
          </cell>
          <cell r="G2287">
            <v>249</v>
          </cell>
          <cell r="H2287">
            <v>13</v>
          </cell>
          <cell r="I2287" t="str">
            <v>07</v>
          </cell>
          <cell r="J2287" t="str">
            <v>I</v>
          </cell>
          <cell r="K2287">
            <v>149</v>
          </cell>
          <cell r="L2287">
            <v>37101</v>
          </cell>
        </row>
        <row r="2288">
          <cell r="A2288">
            <v>3267</v>
          </cell>
          <cell r="B2288">
            <v>36684</v>
          </cell>
          <cell r="C2288" t="str">
            <v>9107-161</v>
          </cell>
          <cell r="D2288" t="str">
            <v>BALL BEAR</v>
          </cell>
          <cell r="E2288" t="str">
            <v>F07</v>
          </cell>
          <cell r="G2288">
            <v>51</v>
          </cell>
          <cell r="H2288">
            <v>13</v>
          </cell>
          <cell r="I2288" t="str">
            <v>07</v>
          </cell>
          <cell r="J2288" t="str">
            <v>I</v>
          </cell>
          <cell r="K2288">
            <v>149</v>
          </cell>
          <cell r="L2288">
            <v>7599</v>
          </cell>
        </row>
        <row r="2289">
          <cell r="A2289">
            <v>4632</v>
          </cell>
          <cell r="B2289">
            <v>36729</v>
          </cell>
          <cell r="C2289" t="str">
            <v>9107-161</v>
          </cell>
          <cell r="D2289" t="str">
            <v>BALL BEAR</v>
          </cell>
          <cell r="E2289" t="str">
            <v>F02</v>
          </cell>
          <cell r="G2289">
            <v>75</v>
          </cell>
          <cell r="H2289">
            <v>13</v>
          </cell>
          <cell r="I2289" t="str">
            <v>07</v>
          </cell>
          <cell r="J2289" t="str">
            <v>I</v>
          </cell>
          <cell r="K2289">
            <v>149</v>
          </cell>
          <cell r="L2289">
            <v>11175</v>
          </cell>
        </row>
        <row r="2290">
          <cell r="A2290">
            <v>4638</v>
          </cell>
          <cell r="B2290">
            <v>36733</v>
          </cell>
          <cell r="C2290" t="str">
            <v>9107-161</v>
          </cell>
          <cell r="D2290" t="str">
            <v>BALL BEAR</v>
          </cell>
          <cell r="E2290" t="str">
            <v>F02</v>
          </cell>
          <cell r="G2290">
            <v>20</v>
          </cell>
          <cell r="H2290">
            <v>13</v>
          </cell>
          <cell r="I2290" t="str">
            <v>07</v>
          </cell>
          <cell r="J2290" t="str">
            <v>L</v>
          </cell>
          <cell r="K2290">
            <v>149</v>
          </cell>
          <cell r="L2290">
            <v>2980</v>
          </cell>
        </row>
        <row r="2291">
          <cell r="A2291">
            <v>4741</v>
          </cell>
          <cell r="B2291">
            <v>36756</v>
          </cell>
          <cell r="C2291" t="str">
            <v>9107-403</v>
          </cell>
          <cell r="D2291" t="str">
            <v>SPRING LI</v>
          </cell>
          <cell r="E2291" t="str">
            <v>J02</v>
          </cell>
          <cell r="G2291">
            <v>23</v>
          </cell>
          <cell r="H2291">
            <v>13</v>
          </cell>
          <cell r="I2291" t="str">
            <v>07</v>
          </cell>
          <cell r="J2291" t="str">
            <v>I</v>
          </cell>
          <cell r="K2291">
            <v>1</v>
          </cell>
          <cell r="L2291">
            <v>23</v>
          </cell>
        </row>
        <row r="2292">
          <cell r="A2292">
            <v>4722</v>
          </cell>
          <cell r="B2292">
            <v>36736</v>
          </cell>
          <cell r="C2292" t="str">
            <v>9107-403</v>
          </cell>
          <cell r="D2292" t="str">
            <v>CABLE SUP</v>
          </cell>
          <cell r="E2292" t="str">
            <v>J03</v>
          </cell>
          <cell r="G2292">
            <v>7</v>
          </cell>
          <cell r="H2292">
            <v>13</v>
          </cell>
          <cell r="I2292" t="str">
            <v>07</v>
          </cell>
          <cell r="J2292" t="str">
            <v>I</v>
          </cell>
          <cell r="K2292">
            <v>1</v>
          </cell>
          <cell r="L2292">
            <v>7</v>
          </cell>
        </row>
        <row r="2293">
          <cell r="A2293">
            <v>4722</v>
          </cell>
          <cell r="B2293">
            <v>36736</v>
          </cell>
          <cell r="C2293" t="str">
            <v>9107-403</v>
          </cell>
          <cell r="D2293" t="str">
            <v>CABLE SUP</v>
          </cell>
          <cell r="E2293" t="str">
            <v>J03</v>
          </cell>
          <cell r="G2293">
            <v>11</v>
          </cell>
          <cell r="H2293">
            <v>13</v>
          </cell>
          <cell r="I2293" t="str">
            <v>07</v>
          </cell>
          <cell r="J2293" t="str">
            <v>I</v>
          </cell>
          <cell r="K2293">
            <v>1</v>
          </cell>
          <cell r="L2293">
            <v>11</v>
          </cell>
        </row>
        <row r="2294">
          <cell r="A2294">
            <v>207</v>
          </cell>
          <cell r="B2294">
            <v>36742</v>
          </cell>
          <cell r="C2294" t="str">
            <v>9107-406</v>
          </cell>
          <cell r="D2294" t="str">
            <v>SEALING R</v>
          </cell>
          <cell r="E2294" t="str">
            <v>F02</v>
          </cell>
          <cell r="G2294">
            <v>78</v>
          </cell>
          <cell r="H2294">
            <v>13</v>
          </cell>
          <cell r="I2294" t="str">
            <v>07</v>
          </cell>
          <cell r="J2294" t="str">
            <v>I</v>
          </cell>
          <cell r="K2294">
            <v>29</v>
          </cell>
          <cell r="L2294">
            <v>2262</v>
          </cell>
        </row>
        <row r="2295">
          <cell r="A2295">
            <v>213</v>
          </cell>
          <cell r="B2295">
            <v>36745</v>
          </cell>
          <cell r="C2295" t="str">
            <v>9107-406</v>
          </cell>
          <cell r="D2295" t="str">
            <v>SEALING R</v>
          </cell>
          <cell r="E2295" t="str">
            <v>F02</v>
          </cell>
          <cell r="G2295">
            <v>68</v>
          </cell>
          <cell r="H2295">
            <v>13</v>
          </cell>
          <cell r="I2295" t="str">
            <v>07</v>
          </cell>
          <cell r="J2295" t="str">
            <v>I</v>
          </cell>
          <cell r="K2295">
            <v>29</v>
          </cell>
          <cell r="L2295">
            <v>1972</v>
          </cell>
        </row>
        <row r="2296">
          <cell r="A2296">
            <v>221</v>
          </cell>
          <cell r="B2296">
            <v>36747</v>
          </cell>
          <cell r="C2296" t="str">
            <v>9107-406</v>
          </cell>
          <cell r="D2296" t="str">
            <v>SEALING R</v>
          </cell>
          <cell r="E2296" t="str">
            <v>F02</v>
          </cell>
          <cell r="G2296">
            <v>194</v>
          </cell>
          <cell r="H2296">
            <v>13</v>
          </cell>
          <cell r="I2296" t="str">
            <v>07</v>
          </cell>
          <cell r="J2296" t="str">
            <v>I</v>
          </cell>
          <cell r="K2296">
            <v>29</v>
          </cell>
          <cell r="L2296">
            <v>5626</v>
          </cell>
        </row>
        <row r="2297">
          <cell r="A2297">
            <v>228</v>
          </cell>
          <cell r="B2297">
            <v>36755</v>
          </cell>
          <cell r="C2297" t="str">
            <v>9107-406</v>
          </cell>
          <cell r="D2297" t="str">
            <v>SEALING R</v>
          </cell>
          <cell r="E2297" t="str">
            <v>F02</v>
          </cell>
          <cell r="G2297">
            <v>98</v>
          </cell>
          <cell r="H2297">
            <v>13</v>
          </cell>
          <cell r="I2297" t="str">
            <v>07</v>
          </cell>
          <cell r="J2297" t="str">
            <v>I</v>
          </cell>
          <cell r="K2297">
            <v>29</v>
          </cell>
          <cell r="L2297">
            <v>2842</v>
          </cell>
        </row>
        <row r="2298">
          <cell r="A2298">
            <v>241</v>
          </cell>
          <cell r="B2298">
            <v>36762</v>
          </cell>
          <cell r="C2298" t="str">
            <v>9107-406</v>
          </cell>
          <cell r="D2298" t="str">
            <v>SEALING R</v>
          </cell>
          <cell r="E2298" t="str">
            <v>F02</v>
          </cell>
          <cell r="G2298">
            <v>29</v>
          </cell>
          <cell r="H2298">
            <v>13</v>
          </cell>
          <cell r="I2298" t="str">
            <v>07</v>
          </cell>
          <cell r="J2298" t="str">
            <v>I</v>
          </cell>
          <cell r="K2298">
            <v>29</v>
          </cell>
          <cell r="L2298">
            <v>841</v>
          </cell>
        </row>
        <row r="2299">
          <cell r="A2299">
            <v>3153</v>
          </cell>
          <cell r="B2299">
            <v>36603</v>
          </cell>
          <cell r="C2299" t="str">
            <v>9107-406</v>
          </cell>
          <cell r="D2299" t="str">
            <v>SEALING R</v>
          </cell>
          <cell r="E2299" t="str">
            <v>F02</v>
          </cell>
          <cell r="G2299">
            <v>360</v>
          </cell>
          <cell r="H2299">
            <v>13</v>
          </cell>
          <cell r="I2299" t="str">
            <v>07</v>
          </cell>
          <cell r="J2299" t="str">
            <v>I</v>
          </cell>
          <cell r="K2299">
            <v>29</v>
          </cell>
          <cell r="L2299">
            <v>10440</v>
          </cell>
        </row>
        <row r="2300">
          <cell r="A2300">
            <v>3267</v>
          </cell>
          <cell r="B2300">
            <v>36684</v>
          </cell>
          <cell r="C2300" t="str">
            <v>9107-406</v>
          </cell>
          <cell r="D2300" t="str">
            <v>SEALING R</v>
          </cell>
          <cell r="E2300" t="str">
            <v>F07</v>
          </cell>
          <cell r="G2300">
            <v>58</v>
          </cell>
          <cell r="H2300">
            <v>13</v>
          </cell>
          <cell r="I2300" t="str">
            <v>07</v>
          </cell>
          <cell r="J2300" t="str">
            <v>I</v>
          </cell>
          <cell r="K2300">
            <v>29</v>
          </cell>
          <cell r="L2300">
            <v>1682</v>
          </cell>
        </row>
        <row r="2301">
          <cell r="A2301">
            <v>4632</v>
          </cell>
          <cell r="B2301">
            <v>36729</v>
          </cell>
          <cell r="C2301" t="str">
            <v>9107-406</v>
          </cell>
          <cell r="D2301" t="str">
            <v>SEALING R</v>
          </cell>
          <cell r="E2301" t="str">
            <v>F02</v>
          </cell>
          <cell r="G2301">
            <v>13</v>
          </cell>
          <cell r="H2301">
            <v>13</v>
          </cell>
          <cell r="I2301" t="str">
            <v>07</v>
          </cell>
          <cell r="J2301" t="str">
            <v>I</v>
          </cell>
          <cell r="K2301">
            <v>29</v>
          </cell>
          <cell r="L2301">
            <v>377</v>
          </cell>
        </row>
        <row r="2302">
          <cell r="A2302">
            <v>4632</v>
          </cell>
          <cell r="B2302">
            <v>36729</v>
          </cell>
          <cell r="C2302" t="str">
            <v>9107-406</v>
          </cell>
          <cell r="D2302" t="str">
            <v>SEALING R</v>
          </cell>
          <cell r="E2302" t="str">
            <v>F02</v>
          </cell>
          <cell r="G2302">
            <v>22</v>
          </cell>
          <cell r="H2302">
            <v>13</v>
          </cell>
          <cell r="I2302" t="str">
            <v>07</v>
          </cell>
          <cell r="J2302" t="str">
            <v>I</v>
          </cell>
          <cell r="K2302">
            <v>29</v>
          </cell>
          <cell r="L2302">
            <v>638</v>
          </cell>
        </row>
        <row r="2303">
          <cell r="A2303">
            <v>4638</v>
          </cell>
          <cell r="B2303">
            <v>36733</v>
          </cell>
          <cell r="C2303" t="str">
            <v>9107-406</v>
          </cell>
          <cell r="D2303" t="str">
            <v>SEALING R</v>
          </cell>
          <cell r="E2303" t="str">
            <v>F02</v>
          </cell>
          <cell r="G2303">
            <v>20</v>
          </cell>
          <cell r="H2303">
            <v>13</v>
          </cell>
          <cell r="I2303" t="str">
            <v>07</v>
          </cell>
          <cell r="J2303" t="str">
            <v>L</v>
          </cell>
          <cell r="K2303">
            <v>29</v>
          </cell>
          <cell r="L2303">
            <v>580</v>
          </cell>
        </row>
        <row r="2304">
          <cell r="A2304">
            <v>4656</v>
          </cell>
          <cell r="B2304">
            <v>36738</v>
          </cell>
          <cell r="C2304" t="str">
            <v>9107-406</v>
          </cell>
          <cell r="D2304" t="str">
            <v>SEALING R</v>
          </cell>
          <cell r="E2304" t="str">
            <v>F02</v>
          </cell>
          <cell r="G2304">
            <v>83</v>
          </cell>
          <cell r="H2304">
            <v>13</v>
          </cell>
          <cell r="I2304" t="str">
            <v>07</v>
          </cell>
          <cell r="J2304" t="str">
            <v>I</v>
          </cell>
          <cell r="K2304">
            <v>29</v>
          </cell>
          <cell r="L2304">
            <v>2407</v>
          </cell>
        </row>
        <row r="2305">
          <cell r="A2305">
            <v>2732</v>
          </cell>
          <cell r="B2305">
            <v>36547</v>
          </cell>
          <cell r="C2305" t="str">
            <v>9108-109J</v>
          </cell>
          <cell r="D2305" t="str">
            <v>CAM ADVAN</v>
          </cell>
          <cell r="E2305" t="str">
            <v>J02</v>
          </cell>
          <cell r="G2305">
            <v>4</v>
          </cell>
          <cell r="H2305">
            <v>13</v>
          </cell>
          <cell r="I2305" t="str">
            <v>07</v>
          </cell>
          <cell r="J2305" t="str">
            <v>I</v>
          </cell>
          <cell r="K2305">
            <v>3.7</v>
          </cell>
          <cell r="L2305">
            <v>14.8</v>
          </cell>
        </row>
        <row r="2306">
          <cell r="A2306">
            <v>2732</v>
          </cell>
          <cell r="B2306">
            <v>36547</v>
          </cell>
          <cell r="C2306" t="str">
            <v>9108-109J</v>
          </cell>
          <cell r="D2306" t="str">
            <v>CAM ADVAN</v>
          </cell>
          <cell r="E2306" t="str">
            <v>J02</v>
          </cell>
          <cell r="G2306">
            <v>3</v>
          </cell>
          <cell r="H2306">
            <v>13</v>
          </cell>
          <cell r="I2306" t="str">
            <v>07</v>
          </cell>
          <cell r="J2306" t="str">
            <v>I</v>
          </cell>
          <cell r="K2306">
            <v>3.7</v>
          </cell>
          <cell r="L2306">
            <v>11.100000000000001</v>
          </cell>
        </row>
        <row r="2307">
          <cell r="A2307">
            <v>4649</v>
          </cell>
          <cell r="B2307">
            <v>36736</v>
          </cell>
          <cell r="C2307" t="str">
            <v>9149-048</v>
          </cell>
          <cell r="D2307" t="str">
            <v>OUTLET AD</v>
          </cell>
          <cell r="E2307" t="str">
            <v>F02</v>
          </cell>
          <cell r="G2307">
            <v>4</v>
          </cell>
          <cell r="H2307">
            <v>13</v>
          </cell>
          <cell r="I2307" t="str">
            <v>07</v>
          </cell>
          <cell r="J2307" t="str">
            <v>L</v>
          </cell>
          <cell r="K2307">
            <v>11.21</v>
          </cell>
          <cell r="L2307">
            <v>44.84</v>
          </cell>
        </row>
        <row r="2308">
          <cell r="A2308">
            <v>4642</v>
          </cell>
          <cell r="B2308">
            <v>36734</v>
          </cell>
          <cell r="C2308" t="str">
            <v>9185-112A</v>
          </cell>
          <cell r="D2308" t="str">
            <v>PUMP HOUS</v>
          </cell>
          <cell r="E2308" t="str">
            <v>F02</v>
          </cell>
          <cell r="G2308">
            <v>6</v>
          </cell>
          <cell r="H2308">
            <v>13</v>
          </cell>
          <cell r="I2308" t="str">
            <v>07</v>
          </cell>
          <cell r="J2308" t="str">
            <v>L</v>
          </cell>
          <cell r="K2308">
            <v>190</v>
          </cell>
          <cell r="L2308">
            <v>1140</v>
          </cell>
        </row>
        <row r="2309">
          <cell r="A2309">
            <v>4708</v>
          </cell>
          <cell r="B2309">
            <v>36712</v>
          </cell>
          <cell r="C2309" t="str">
            <v>9189-001</v>
          </cell>
          <cell r="D2309" t="str">
            <v>CABLE SUP</v>
          </cell>
          <cell r="E2309" t="str">
            <v>J03</v>
          </cell>
          <cell r="G2309">
            <v>8</v>
          </cell>
          <cell r="H2309">
            <v>13</v>
          </cell>
          <cell r="I2309" t="str">
            <v>07</v>
          </cell>
          <cell r="J2309" t="str">
            <v>L</v>
          </cell>
          <cell r="K2309">
            <v>2</v>
          </cell>
          <cell r="L2309">
            <v>16</v>
          </cell>
        </row>
        <row r="2310">
          <cell r="A2310">
            <v>230</v>
          </cell>
          <cell r="B2310">
            <v>36755</v>
          </cell>
          <cell r="C2310" t="str">
            <v>9190-208</v>
          </cell>
          <cell r="D2310" t="str">
            <v>DPC(HM)TI</v>
          </cell>
          <cell r="E2310" t="str">
            <v>F02</v>
          </cell>
          <cell r="G2310">
            <v>63</v>
          </cell>
          <cell r="H2310">
            <v>13</v>
          </cell>
          <cell r="I2310" t="str">
            <v>07</v>
          </cell>
          <cell r="J2310" t="str">
            <v>L</v>
          </cell>
          <cell r="K2310">
            <v>35.9</v>
          </cell>
          <cell r="L2310">
            <v>2261.6999999999998</v>
          </cell>
        </row>
        <row r="2311">
          <cell r="A2311">
            <v>4633</v>
          </cell>
          <cell r="B2311">
            <v>36729</v>
          </cell>
          <cell r="C2311" t="str">
            <v>9190-208</v>
          </cell>
          <cell r="D2311" t="str">
            <v>DPC(HM)TI</v>
          </cell>
          <cell r="E2311" t="str">
            <v>F02</v>
          </cell>
          <cell r="G2311">
            <v>45</v>
          </cell>
          <cell r="H2311">
            <v>13</v>
          </cell>
          <cell r="I2311" t="str">
            <v>07</v>
          </cell>
          <cell r="J2311" t="str">
            <v>L</v>
          </cell>
          <cell r="K2311">
            <v>35.9</v>
          </cell>
          <cell r="L2311">
            <v>1615.5</v>
          </cell>
        </row>
        <row r="2312">
          <cell r="A2312">
            <v>4649</v>
          </cell>
          <cell r="B2312">
            <v>36736</v>
          </cell>
          <cell r="C2312" t="str">
            <v>9190-208</v>
          </cell>
          <cell r="D2312" t="str">
            <v>DPC(HM)TI</v>
          </cell>
          <cell r="E2312" t="str">
            <v>F02</v>
          </cell>
          <cell r="G2312">
            <v>22</v>
          </cell>
          <cell r="H2312">
            <v>13</v>
          </cell>
          <cell r="I2312" t="str">
            <v>07</v>
          </cell>
          <cell r="J2312" t="str">
            <v>L</v>
          </cell>
          <cell r="K2312">
            <v>35.9</v>
          </cell>
          <cell r="L2312">
            <v>789.8</v>
          </cell>
        </row>
        <row r="2313">
          <cell r="A2313">
            <v>230</v>
          </cell>
          <cell r="B2313">
            <v>36755</v>
          </cell>
          <cell r="C2313" t="str">
            <v>9190-208A</v>
          </cell>
          <cell r="D2313" t="str">
            <v>DPC TELCO</v>
          </cell>
          <cell r="E2313" t="str">
            <v>F02</v>
          </cell>
          <cell r="G2313">
            <v>73</v>
          </cell>
          <cell r="H2313">
            <v>13</v>
          </cell>
          <cell r="I2313" t="str">
            <v>07</v>
          </cell>
          <cell r="J2313" t="str">
            <v>L</v>
          </cell>
          <cell r="K2313">
            <v>35</v>
          </cell>
          <cell r="L2313">
            <v>2555</v>
          </cell>
        </row>
        <row r="2314">
          <cell r="A2314">
            <v>4649</v>
          </cell>
          <cell r="B2314">
            <v>36736</v>
          </cell>
          <cell r="C2314" t="str">
            <v>9190-208A</v>
          </cell>
          <cell r="D2314" t="str">
            <v>DPC TELCO</v>
          </cell>
          <cell r="E2314" t="str">
            <v>F02</v>
          </cell>
          <cell r="G2314">
            <v>4</v>
          </cell>
          <cell r="H2314">
            <v>13</v>
          </cell>
          <cell r="I2314" t="str">
            <v>07</v>
          </cell>
          <cell r="J2314" t="str">
            <v>L</v>
          </cell>
          <cell r="K2314">
            <v>35</v>
          </cell>
          <cell r="L2314">
            <v>140</v>
          </cell>
        </row>
        <row r="2315">
          <cell r="A2315">
            <v>230</v>
          </cell>
          <cell r="B2315">
            <v>36755</v>
          </cell>
          <cell r="C2315" t="str">
            <v>9190-208B</v>
          </cell>
          <cell r="D2315" t="str">
            <v>DPC(TELCO</v>
          </cell>
          <cell r="E2315" t="str">
            <v>F02</v>
          </cell>
          <cell r="G2315">
            <v>32</v>
          </cell>
          <cell r="H2315">
            <v>13</v>
          </cell>
          <cell r="I2315" t="str">
            <v>07</v>
          </cell>
          <cell r="J2315" t="str">
            <v>L</v>
          </cell>
          <cell r="K2315">
            <v>0.2</v>
          </cell>
          <cell r="L2315">
            <v>6.4</v>
          </cell>
        </row>
        <row r="2316">
          <cell r="A2316">
            <v>4649</v>
          </cell>
          <cell r="B2316">
            <v>36736</v>
          </cell>
          <cell r="C2316" t="str">
            <v>9190-208B</v>
          </cell>
          <cell r="D2316" t="str">
            <v>DPC(TELCO</v>
          </cell>
          <cell r="E2316" t="str">
            <v>F02</v>
          </cell>
          <cell r="G2316">
            <v>34</v>
          </cell>
          <cell r="H2316">
            <v>13</v>
          </cell>
          <cell r="I2316" t="str">
            <v>07</v>
          </cell>
          <cell r="J2316" t="str">
            <v>L</v>
          </cell>
          <cell r="K2316">
            <v>0.2</v>
          </cell>
          <cell r="L2316">
            <v>6.8000000000000007</v>
          </cell>
        </row>
        <row r="2317">
          <cell r="A2317">
            <v>4740</v>
          </cell>
          <cell r="B2317">
            <v>36756</v>
          </cell>
          <cell r="C2317" t="str">
            <v>9190-210</v>
          </cell>
          <cell r="D2317" t="str">
            <v>SPRING LI</v>
          </cell>
          <cell r="E2317" t="str">
            <v>J02</v>
          </cell>
          <cell r="G2317">
            <v>19</v>
          </cell>
          <cell r="H2317">
            <v>13</v>
          </cell>
          <cell r="I2317" t="str">
            <v>07</v>
          </cell>
          <cell r="J2317" t="str">
            <v>I</v>
          </cell>
          <cell r="K2317">
            <v>26</v>
          </cell>
          <cell r="L2317">
            <v>494</v>
          </cell>
        </row>
        <row r="2318">
          <cell r="A2318">
            <v>4741</v>
          </cell>
          <cell r="B2318">
            <v>36756</v>
          </cell>
          <cell r="C2318" t="str">
            <v>9190-210</v>
          </cell>
          <cell r="D2318" t="str">
            <v>GROVELOCK</v>
          </cell>
          <cell r="E2318" t="str">
            <v>J02</v>
          </cell>
          <cell r="G2318">
            <v>21</v>
          </cell>
          <cell r="H2318">
            <v>13</v>
          </cell>
          <cell r="I2318" t="str">
            <v>07</v>
          </cell>
          <cell r="J2318" t="str">
            <v>I</v>
          </cell>
          <cell r="K2318">
            <v>26</v>
          </cell>
          <cell r="L2318">
            <v>546</v>
          </cell>
        </row>
        <row r="2319">
          <cell r="A2319">
            <v>4708</v>
          </cell>
          <cell r="B2319">
            <v>36712</v>
          </cell>
          <cell r="C2319" t="str">
            <v>9190-210</v>
          </cell>
          <cell r="D2319" t="str">
            <v>ASSY THRO</v>
          </cell>
          <cell r="E2319" t="str">
            <v>J03</v>
          </cell>
          <cell r="G2319">
            <v>4</v>
          </cell>
          <cell r="H2319">
            <v>13</v>
          </cell>
          <cell r="I2319" t="str">
            <v>07</v>
          </cell>
          <cell r="J2319" t="str">
            <v>I</v>
          </cell>
          <cell r="K2319">
            <v>26</v>
          </cell>
          <cell r="L2319">
            <v>104</v>
          </cell>
        </row>
        <row r="2320">
          <cell r="A2320">
            <v>4708</v>
          </cell>
          <cell r="B2320">
            <v>36712</v>
          </cell>
          <cell r="C2320" t="str">
            <v>9190-210</v>
          </cell>
          <cell r="D2320" t="str">
            <v>ASSY THRO</v>
          </cell>
          <cell r="E2320" t="str">
            <v>J03</v>
          </cell>
          <cell r="G2320">
            <v>6</v>
          </cell>
          <cell r="H2320">
            <v>13</v>
          </cell>
          <cell r="I2320" t="str">
            <v>07</v>
          </cell>
          <cell r="J2320" t="str">
            <v>I</v>
          </cell>
          <cell r="K2320">
            <v>26</v>
          </cell>
          <cell r="L2320">
            <v>156</v>
          </cell>
        </row>
        <row r="2321">
          <cell r="A2321">
            <v>4708</v>
          </cell>
          <cell r="B2321">
            <v>36712</v>
          </cell>
          <cell r="C2321" t="str">
            <v>9190-210</v>
          </cell>
          <cell r="D2321" t="str">
            <v>ASSY THRO</v>
          </cell>
          <cell r="E2321" t="str">
            <v>J03</v>
          </cell>
          <cell r="G2321">
            <v>5</v>
          </cell>
          <cell r="H2321">
            <v>13</v>
          </cell>
          <cell r="I2321" t="str">
            <v>07</v>
          </cell>
          <cell r="J2321" t="str">
            <v>I</v>
          </cell>
          <cell r="K2321">
            <v>26</v>
          </cell>
          <cell r="L2321">
            <v>130</v>
          </cell>
        </row>
        <row r="2322">
          <cell r="A2322">
            <v>3151</v>
          </cell>
          <cell r="B2322">
            <v>36603</v>
          </cell>
          <cell r="C2322" t="str">
            <v>9190-301</v>
          </cell>
          <cell r="D2322" t="str">
            <v>DPC PUMP</v>
          </cell>
          <cell r="E2322" t="str">
            <v>F02</v>
          </cell>
          <cell r="G2322">
            <v>35</v>
          </cell>
          <cell r="H2322">
            <v>13</v>
          </cell>
          <cell r="I2322" t="str">
            <v>07</v>
          </cell>
          <cell r="J2322" t="str">
            <v>L</v>
          </cell>
          <cell r="K2322">
            <v>185.55</v>
          </cell>
          <cell r="L2322">
            <v>6494.25</v>
          </cell>
        </row>
        <row r="2323">
          <cell r="A2323">
            <v>228</v>
          </cell>
          <cell r="B2323">
            <v>36755</v>
          </cell>
          <cell r="C2323" t="str">
            <v>9100-657B</v>
          </cell>
          <cell r="E2323" t="str">
            <v>F02</v>
          </cell>
          <cell r="G2323">
            <v>2</v>
          </cell>
          <cell r="H2323">
            <v>12</v>
          </cell>
          <cell r="I2323" t="str">
            <v>07</v>
          </cell>
          <cell r="J2323" t="str">
            <v>I</v>
          </cell>
          <cell r="K2323">
            <v>774</v>
          </cell>
          <cell r="L2323">
            <v>1548</v>
          </cell>
        </row>
        <row r="2324">
          <cell r="A2324">
            <v>228</v>
          </cell>
          <cell r="B2324">
            <v>36755</v>
          </cell>
          <cell r="C2324" t="str">
            <v>9100-657C</v>
          </cell>
          <cell r="E2324" t="str">
            <v>F02</v>
          </cell>
          <cell r="G2324">
            <v>9</v>
          </cell>
          <cell r="H2324">
            <v>12</v>
          </cell>
          <cell r="I2324" t="str">
            <v>07</v>
          </cell>
          <cell r="J2324" t="str">
            <v>I</v>
          </cell>
          <cell r="K2324">
            <v>938.32</v>
          </cell>
          <cell r="L2324">
            <v>8444.880000000001</v>
          </cell>
        </row>
        <row r="2325">
          <cell r="A2325">
            <v>3152</v>
          </cell>
          <cell r="B2325">
            <v>36603</v>
          </cell>
          <cell r="C2325" t="str">
            <v>9190-301</v>
          </cell>
          <cell r="D2325" t="str">
            <v>DPC PUMP</v>
          </cell>
          <cell r="E2325" t="str">
            <v>F02</v>
          </cell>
          <cell r="G2325">
            <v>5</v>
          </cell>
          <cell r="H2325">
            <v>12</v>
          </cell>
          <cell r="I2325" t="str">
            <v>07</v>
          </cell>
          <cell r="J2325" t="str">
            <v>L</v>
          </cell>
          <cell r="K2325">
            <v>185.55</v>
          </cell>
          <cell r="L2325">
            <v>927.75</v>
          </cell>
        </row>
        <row r="2326">
          <cell r="A2326">
            <v>2626</v>
          </cell>
          <cell r="B2326">
            <v>36567</v>
          </cell>
          <cell r="C2326" t="str">
            <v>9000-904</v>
          </cell>
          <cell r="D2326" t="str">
            <v>NOZZLE CA</v>
          </cell>
          <cell r="E2326" t="str">
            <v>J01</v>
          </cell>
          <cell r="G2326">
            <v>239</v>
          </cell>
          <cell r="H2326">
            <v>11</v>
          </cell>
          <cell r="I2326" t="str">
            <v>07</v>
          </cell>
          <cell r="J2326" t="str">
            <v>L</v>
          </cell>
          <cell r="K2326">
            <v>26</v>
          </cell>
          <cell r="L2326">
            <v>6214</v>
          </cell>
        </row>
        <row r="2327">
          <cell r="A2327">
            <v>2653</v>
          </cell>
          <cell r="B2327">
            <v>36725</v>
          </cell>
          <cell r="C2327" t="str">
            <v>9100-912A</v>
          </cell>
          <cell r="D2327" t="str">
            <v>CORE &amp; JO</v>
          </cell>
          <cell r="E2327" t="str">
            <v>J01</v>
          </cell>
          <cell r="G2327">
            <v>500</v>
          </cell>
          <cell r="H2327">
            <v>11</v>
          </cell>
          <cell r="I2327" t="str">
            <v>07</v>
          </cell>
          <cell r="J2327" t="str">
            <v>L</v>
          </cell>
          <cell r="K2327">
            <v>31.52</v>
          </cell>
          <cell r="L2327">
            <v>15760</v>
          </cell>
        </row>
        <row r="2328">
          <cell r="A2328">
            <v>2653</v>
          </cell>
          <cell r="B2328">
            <v>36725</v>
          </cell>
          <cell r="C2328" t="str">
            <v>9103-295B</v>
          </cell>
          <cell r="D2328" t="str">
            <v>SHOE RETA</v>
          </cell>
          <cell r="E2328" t="str">
            <v>J01</v>
          </cell>
          <cell r="G2328">
            <v>350</v>
          </cell>
          <cell r="H2328">
            <v>11</v>
          </cell>
          <cell r="I2328" t="str">
            <v>07</v>
          </cell>
          <cell r="J2328" t="str">
            <v>L</v>
          </cell>
          <cell r="K2328">
            <v>17.989999999999998</v>
          </cell>
          <cell r="L2328">
            <v>6296.4999999999991</v>
          </cell>
        </row>
        <row r="2329">
          <cell r="A2329">
            <v>601</v>
          </cell>
          <cell r="B2329">
            <v>36747</v>
          </cell>
          <cell r="C2329" t="str">
            <v>9108-073A</v>
          </cell>
          <cell r="D2329" t="str">
            <v>SOLENOID</v>
          </cell>
          <cell r="E2329" t="str">
            <v>F10</v>
          </cell>
          <cell r="G2329">
            <v>8</v>
          </cell>
          <cell r="H2329">
            <v>11</v>
          </cell>
          <cell r="I2329" t="str">
            <v>07</v>
          </cell>
          <cell r="J2329" t="str">
            <v>L</v>
          </cell>
          <cell r="K2329">
            <v>133</v>
          </cell>
          <cell r="L2329">
            <v>1064</v>
          </cell>
        </row>
        <row r="2330">
          <cell r="A2330">
            <v>3420</v>
          </cell>
          <cell r="B2330">
            <v>36736</v>
          </cell>
          <cell r="C2330" t="str">
            <v>9193-206A</v>
          </cell>
          <cell r="E2330" t="str">
            <v>F10</v>
          </cell>
          <cell r="G2330">
            <v>10</v>
          </cell>
          <cell r="H2330">
            <v>10</v>
          </cell>
          <cell r="I2330" t="str">
            <v>07</v>
          </cell>
          <cell r="J2330" t="str">
            <v>L</v>
          </cell>
          <cell r="K2330">
            <v>0</v>
          </cell>
          <cell r="L2330">
            <v>0</v>
          </cell>
        </row>
        <row r="2331">
          <cell r="A2331">
            <v>3718</v>
          </cell>
          <cell r="B2331">
            <v>36738</v>
          </cell>
          <cell r="C2331" t="str">
            <v>9100-445D</v>
          </cell>
          <cell r="D2331" t="str">
            <v>ASSY. SNU</v>
          </cell>
          <cell r="E2331" t="str">
            <v>F17</v>
          </cell>
          <cell r="G2331">
            <v>4</v>
          </cell>
          <cell r="H2331">
            <v>7</v>
          </cell>
          <cell r="I2331" t="str">
            <v>07</v>
          </cell>
          <cell r="J2331" t="str">
            <v>L</v>
          </cell>
          <cell r="K2331">
            <v>45.41</v>
          </cell>
          <cell r="L2331">
            <v>181.64</v>
          </cell>
        </row>
        <row r="2332">
          <cell r="A2332">
            <v>2158</v>
          </cell>
          <cell r="B2332">
            <v>36650</v>
          </cell>
          <cell r="C2332" t="str">
            <v>7111-296</v>
          </cell>
          <cell r="D2332" t="str">
            <v>FILTER EL</v>
          </cell>
          <cell r="E2332" t="str">
            <v>F05</v>
          </cell>
          <cell r="G2332">
            <v>0</v>
          </cell>
          <cell r="H2332">
            <v>0</v>
          </cell>
          <cell r="I2332" t="str">
            <v>07</v>
          </cell>
          <cell r="K2332">
            <v>33</v>
          </cell>
          <cell r="L2332">
            <v>0</v>
          </cell>
        </row>
        <row r="2333">
          <cell r="A2333">
            <v>2126</v>
          </cell>
          <cell r="B2333">
            <v>36603</v>
          </cell>
          <cell r="C2333" t="str">
            <v>7111-421</v>
          </cell>
          <cell r="D2333" t="str">
            <v>CENTRE TU</v>
          </cell>
          <cell r="E2333" t="str">
            <v>F05</v>
          </cell>
          <cell r="G2333">
            <v>0</v>
          </cell>
          <cell r="H2333">
            <v>0</v>
          </cell>
          <cell r="I2333" t="str">
            <v>07</v>
          </cell>
          <cell r="K2333">
            <v>2.0299999999999998</v>
          </cell>
          <cell r="L2333">
            <v>0</v>
          </cell>
        </row>
        <row r="2334">
          <cell r="A2334">
            <v>2126</v>
          </cell>
          <cell r="B2334">
            <v>36603</v>
          </cell>
          <cell r="C2334" t="str">
            <v>7111-421</v>
          </cell>
          <cell r="D2334" t="str">
            <v>CENTRE TU</v>
          </cell>
          <cell r="E2334" t="str">
            <v>F05</v>
          </cell>
          <cell r="G2334">
            <v>0</v>
          </cell>
          <cell r="H2334">
            <v>0</v>
          </cell>
          <cell r="I2334" t="str">
            <v>07</v>
          </cell>
          <cell r="K2334">
            <v>2.0299999999999998</v>
          </cell>
          <cell r="L2334">
            <v>0</v>
          </cell>
        </row>
        <row r="2335">
          <cell r="A2335">
            <v>2149</v>
          </cell>
          <cell r="B2335">
            <v>36642</v>
          </cell>
          <cell r="C2335" t="str">
            <v>7111-423G</v>
          </cell>
          <cell r="D2335" t="str">
            <v>COIL WOUN</v>
          </cell>
          <cell r="E2335" t="str">
            <v>F07</v>
          </cell>
          <cell r="G2335">
            <v>0</v>
          </cell>
          <cell r="H2335">
            <v>0</v>
          </cell>
          <cell r="I2335" t="str">
            <v>07</v>
          </cell>
          <cell r="K2335">
            <v>17</v>
          </cell>
          <cell r="L2335">
            <v>0</v>
          </cell>
        </row>
        <row r="2336">
          <cell r="A2336">
            <v>2178</v>
          </cell>
          <cell r="B2336">
            <v>36683</v>
          </cell>
          <cell r="C2336" t="str">
            <v>7111-423G</v>
          </cell>
          <cell r="D2336" t="str">
            <v>COIL WOUN</v>
          </cell>
          <cell r="E2336" t="str">
            <v>F05</v>
          </cell>
          <cell r="G2336">
            <v>0</v>
          </cell>
          <cell r="H2336">
            <v>0</v>
          </cell>
          <cell r="I2336" t="str">
            <v>07</v>
          </cell>
          <cell r="K2336">
            <v>17</v>
          </cell>
          <cell r="L2336">
            <v>0</v>
          </cell>
        </row>
        <row r="2337">
          <cell r="A2337">
            <v>2149</v>
          </cell>
          <cell r="B2337">
            <v>36642</v>
          </cell>
          <cell r="C2337" t="str">
            <v>7111-504</v>
          </cell>
          <cell r="D2337" t="str">
            <v>FILTER CA</v>
          </cell>
          <cell r="E2337" t="str">
            <v>F07</v>
          </cell>
          <cell r="G2337">
            <v>0</v>
          </cell>
          <cell r="H2337">
            <v>0</v>
          </cell>
          <cell r="I2337" t="str">
            <v>07</v>
          </cell>
          <cell r="K2337">
            <v>11</v>
          </cell>
          <cell r="L2337">
            <v>0</v>
          </cell>
        </row>
        <row r="2338">
          <cell r="A2338">
            <v>2361</v>
          </cell>
          <cell r="B2338">
            <v>36539</v>
          </cell>
          <cell r="C2338" t="str">
            <v>7111-504</v>
          </cell>
          <cell r="D2338" t="str">
            <v>FILTER CA</v>
          </cell>
          <cell r="E2338" t="str">
            <v>F05</v>
          </cell>
          <cell r="G2338">
            <v>0</v>
          </cell>
          <cell r="H2338">
            <v>0</v>
          </cell>
          <cell r="K2338">
            <v>11</v>
          </cell>
          <cell r="L2338">
            <v>0</v>
          </cell>
        </row>
        <row r="2339">
          <cell r="A2339">
            <v>2361</v>
          </cell>
          <cell r="B2339">
            <v>36539</v>
          </cell>
          <cell r="C2339" t="str">
            <v>7111-504</v>
          </cell>
          <cell r="D2339" t="str">
            <v>FILTER CA</v>
          </cell>
          <cell r="E2339" t="str">
            <v>F05</v>
          </cell>
          <cell r="G2339">
            <v>0</v>
          </cell>
          <cell r="H2339">
            <v>0</v>
          </cell>
          <cell r="K2339">
            <v>11</v>
          </cell>
          <cell r="L2339">
            <v>0</v>
          </cell>
        </row>
        <row r="2340">
          <cell r="A2340">
            <v>1366</v>
          </cell>
          <cell r="B2340">
            <v>36685</v>
          </cell>
          <cell r="C2340" t="str">
            <v>7169-377D</v>
          </cell>
          <cell r="D2340" t="str">
            <v>LCR NOZZL</v>
          </cell>
          <cell r="E2340" t="str">
            <v>F11</v>
          </cell>
          <cell r="G2340">
            <v>0</v>
          </cell>
          <cell r="H2340">
            <v>0</v>
          </cell>
          <cell r="I2340" t="str">
            <v>07</v>
          </cell>
          <cell r="K2340">
            <v>23</v>
          </cell>
          <cell r="L2340">
            <v>0</v>
          </cell>
        </row>
        <row r="2341">
          <cell r="A2341">
            <v>2750</v>
          </cell>
          <cell r="B2341">
            <v>36595</v>
          </cell>
          <cell r="C2341" t="str">
            <v>7169-377D</v>
          </cell>
          <cell r="D2341" t="str">
            <v>LCR NOZZL</v>
          </cell>
          <cell r="E2341" t="str">
            <v>NIL</v>
          </cell>
          <cell r="G2341">
            <v>0</v>
          </cell>
          <cell r="H2341">
            <v>0</v>
          </cell>
          <cell r="K2341">
            <v>23</v>
          </cell>
          <cell r="L2341">
            <v>0</v>
          </cell>
        </row>
        <row r="2342">
          <cell r="A2342">
            <v>2750</v>
          </cell>
          <cell r="B2342">
            <v>36595</v>
          </cell>
          <cell r="C2342" t="str">
            <v>7169-377D</v>
          </cell>
          <cell r="D2342" t="str">
            <v>LCR NOZZL</v>
          </cell>
          <cell r="E2342" t="str">
            <v>NIL</v>
          </cell>
          <cell r="G2342">
            <v>0</v>
          </cell>
          <cell r="H2342">
            <v>0</v>
          </cell>
          <cell r="K2342">
            <v>23</v>
          </cell>
          <cell r="L2342">
            <v>0</v>
          </cell>
        </row>
        <row r="2343">
          <cell r="A2343">
            <v>1366</v>
          </cell>
          <cell r="B2343">
            <v>36685</v>
          </cell>
          <cell r="C2343" t="str">
            <v>9008-520</v>
          </cell>
          <cell r="D2343" t="str">
            <v>INJECTOR</v>
          </cell>
          <cell r="E2343" t="str">
            <v>F11</v>
          </cell>
          <cell r="G2343">
            <v>0</v>
          </cell>
          <cell r="H2343">
            <v>0</v>
          </cell>
          <cell r="I2343" t="str">
            <v>07</v>
          </cell>
          <cell r="K2343">
            <v>42</v>
          </cell>
          <cell r="L2343">
            <v>0</v>
          </cell>
        </row>
        <row r="2344">
          <cell r="A2344">
            <v>2588</v>
          </cell>
          <cell r="B2344">
            <v>36640</v>
          </cell>
          <cell r="C2344" t="str">
            <v>9100-275L</v>
          </cell>
          <cell r="D2344" t="str">
            <v>ASSEMBLY</v>
          </cell>
          <cell r="E2344" t="str">
            <v>F17</v>
          </cell>
          <cell r="G2344">
            <v>0</v>
          </cell>
          <cell r="H2344">
            <v>0</v>
          </cell>
          <cell r="I2344" t="str">
            <v>07</v>
          </cell>
          <cell r="K2344">
            <v>2236</v>
          </cell>
          <cell r="L2344">
            <v>0</v>
          </cell>
        </row>
        <row r="2345">
          <cell r="A2345">
            <v>1613</v>
          </cell>
          <cell r="B2345">
            <v>36588</v>
          </cell>
          <cell r="C2345" t="str">
            <v>9101-244B</v>
          </cell>
          <cell r="D2345" t="str">
            <v>EXCESS FU</v>
          </cell>
          <cell r="E2345" t="str">
            <v>NIL</v>
          </cell>
          <cell r="G2345">
            <v>0</v>
          </cell>
          <cell r="H2345">
            <v>0</v>
          </cell>
          <cell r="K2345">
            <v>3.75</v>
          </cell>
          <cell r="L2345">
            <v>0</v>
          </cell>
        </row>
        <row r="2346">
          <cell r="A2346">
            <v>3332</v>
          </cell>
          <cell r="B2346">
            <v>36690</v>
          </cell>
          <cell r="C2346" t="str">
            <v>9101-249</v>
          </cell>
          <cell r="D2346" t="str">
            <v>BARREL-DP</v>
          </cell>
          <cell r="E2346" t="str">
            <v>F07</v>
          </cell>
          <cell r="G2346">
            <v>0</v>
          </cell>
          <cell r="H2346">
            <v>0</v>
          </cell>
          <cell r="I2346" t="str">
            <v>07</v>
          </cell>
          <cell r="K2346">
            <v>198</v>
          </cell>
          <cell r="L2346">
            <v>0</v>
          </cell>
        </row>
        <row r="2347">
          <cell r="A2347">
            <v>3333</v>
          </cell>
          <cell r="B2347">
            <v>36690</v>
          </cell>
          <cell r="C2347" t="str">
            <v>9101-249</v>
          </cell>
          <cell r="D2347" t="str">
            <v>BARREL-DP</v>
          </cell>
          <cell r="E2347" t="str">
            <v>F07</v>
          </cell>
          <cell r="G2347">
            <v>0</v>
          </cell>
          <cell r="H2347">
            <v>0</v>
          </cell>
          <cell r="I2347" t="str">
            <v>07</v>
          </cell>
          <cell r="K2347">
            <v>198</v>
          </cell>
          <cell r="L2347">
            <v>0</v>
          </cell>
        </row>
        <row r="2348">
          <cell r="A2348">
            <v>2626</v>
          </cell>
          <cell r="B2348">
            <v>36567</v>
          </cell>
          <cell r="C2348" t="str">
            <v>9101-332</v>
          </cell>
          <cell r="D2348" t="str">
            <v>LLA PLUG</v>
          </cell>
          <cell r="E2348" t="str">
            <v>NIL</v>
          </cell>
          <cell r="G2348">
            <v>0</v>
          </cell>
          <cell r="H2348">
            <v>0</v>
          </cell>
          <cell r="K2348">
            <v>25</v>
          </cell>
          <cell r="L2348">
            <v>0</v>
          </cell>
        </row>
        <row r="2349">
          <cell r="A2349">
            <v>2626</v>
          </cell>
          <cell r="B2349">
            <v>36567</v>
          </cell>
          <cell r="C2349" t="str">
            <v>9101-332</v>
          </cell>
          <cell r="D2349" t="str">
            <v>LLA PLUG</v>
          </cell>
          <cell r="E2349" t="str">
            <v>NIL</v>
          </cell>
          <cell r="G2349">
            <v>0</v>
          </cell>
          <cell r="H2349">
            <v>0</v>
          </cell>
          <cell r="K2349">
            <v>25</v>
          </cell>
          <cell r="L2349">
            <v>0</v>
          </cell>
        </row>
        <row r="2350">
          <cell r="A2350">
            <v>2626</v>
          </cell>
          <cell r="B2350">
            <v>36567</v>
          </cell>
          <cell r="C2350" t="str">
            <v>9101-332B</v>
          </cell>
          <cell r="D2350" t="str">
            <v>AUTO ADVA</v>
          </cell>
          <cell r="E2350" t="str">
            <v>NIL</v>
          </cell>
          <cell r="G2350">
            <v>0</v>
          </cell>
          <cell r="H2350">
            <v>0</v>
          </cell>
          <cell r="K2350">
            <v>47</v>
          </cell>
          <cell r="L2350">
            <v>0</v>
          </cell>
        </row>
        <row r="2351">
          <cell r="A2351">
            <v>2626</v>
          </cell>
          <cell r="B2351">
            <v>36567</v>
          </cell>
          <cell r="C2351" t="str">
            <v>9101-332B</v>
          </cell>
          <cell r="D2351" t="str">
            <v>AUTO ADVA</v>
          </cell>
          <cell r="E2351" t="str">
            <v>NIL</v>
          </cell>
          <cell r="G2351">
            <v>0</v>
          </cell>
          <cell r="H2351">
            <v>0</v>
          </cell>
          <cell r="K2351">
            <v>47</v>
          </cell>
          <cell r="L2351">
            <v>0</v>
          </cell>
        </row>
        <row r="2352">
          <cell r="A2352">
            <v>2626</v>
          </cell>
          <cell r="B2352">
            <v>36567</v>
          </cell>
          <cell r="C2352" t="str">
            <v>9101-332B</v>
          </cell>
          <cell r="D2352" t="str">
            <v>AUTO ADVA</v>
          </cell>
          <cell r="E2352" t="str">
            <v>NIL</v>
          </cell>
          <cell r="G2352">
            <v>0</v>
          </cell>
          <cell r="H2352">
            <v>0</v>
          </cell>
          <cell r="K2352">
            <v>47</v>
          </cell>
          <cell r="L2352">
            <v>0</v>
          </cell>
        </row>
        <row r="2353">
          <cell r="A2353">
            <v>2626</v>
          </cell>
          <cell r="B2353">
            <v>36567</v>
          </cell>
          <cell r="C2353" t="str">
            <v>9101-332B</v>
          </cell>
          <cell r="D2353" t="str">
            <v>AUTO ADVA</v>
          </cell>
          <cell r="E2353" t="str">
            <v>NIL</v>
          </cell>
          <cell r="G2353">
            <v>0</v>
          </cell>
          <cell r="H2353">
            <v>0</v>
          </cell>
          <cell r="K2353">
            <v>47</v>
          </cell>
          <cell r="L2353">
            <v>0</v>
          </cell>
        </row>
        <row r="2354">
          <cell r="A2354">
            <v>2626</v>
          </cell>
          <cell r="B2354">
            <v>36567</v>
          </cell>
          <cell r="C2354" t="str">
            <v>9101-332B</v>
          </cell>
          <cell r="D2354" t="str">
            <v>AUTO ADVA</v>
          </cell>
          <cell r="E2354" t="str">
            <v>NIL</v>
          </cell>
          <cell r="G2354">
            <v>0</v>
          </cell>
          <cell r="H2354">
            <v>0</v>
          </cell>
          <cell r="K2354">
            <v>47</v>
          </cell>
          <cell r="L2354">
            <v>0</v>
          </cell>
        </row>
        <row r="2355">
          <cell r="A2355">
            <v>1632</v>
          </cell>
          <cell r="B2355">
            <v>36606</v>
          </cell>
          <cell r="C2355" t="str">
            <v>9101-370</v>
          </cell>
          <cell r="D2355" t="str">
            <v>TP REGULA</v>
          </cell>
          <cell r="E2355" t="str">
            <v>F12</v>
          </cell>
          <cell r="G2355">
            <v>0</v>
          </cell>
          <cell r="H2355">
            <v>0</v>
          </cell>
          <cell r="I2355" t="str">
            <v>07</v>
          </cell>
          <cell r="K2355">
            <v>87.98</v>
          </cell>
          <cell r="L2355">
            <v>0</v>
          </cell>
        </row>
        <row r="2356">
          <cell r="A2356">
            <v>2586</v>
          </cell>
          <cell r="B2356">
            <v>36640</v>
          </cell>
          <cell r="C2356" t="str">
            <v>9101-416</v>
          </cell>
          <cell r="D2356" t="str">
            <v>ADJUSTMEN</v>
          </cell>
          <cell r="E2356" t="str">
            <v>F17</v>
          </cell>
          <cell r="G2356">
            <v>0</v>
          </cell>
          <cell r="H2356">
            <v>0</v>
          </cell>
          <cell r="I2356" t="str">
            <v>07</v>
          </cell>
          <cell r="K2356">
            <v>20.66</v>
          </cell>
          <cell r="L2356">
            <v>0</v>
          </cell>
        </row>
        <row r="2357">
          <cell r="A2357">
            <v>1632</v>
          </cell>
          <cell r="B2357">
            <v>36606</v>
          </cell>
          <cell r="C2357" t="str">
            <v>9101-553G</v>
          </cell>
          <cell r="D2357" t="str">
            <v>CONNECTIO</v>
          </cell>
          <cell r="E2357" t="str">
            <v>NIL</v>
          </cell>
          <cell r="G2357">
            <v>0</v>
          </cell>
          <cell r="H2357">
            <v>0</v>
          </cell>
          <cell r="K2357">
            <v>15.96</v>
          </cell>
          <cell r="L2357">
            <v>0</v>
          </cell>
        </row>
        <row r="2358">
          <cell r="A2358">
            <v>4028</v>
          </cell>
          <cell r="B2358">
            <v>36731</v>
          </cell>
          <cell r="C2358" t="str">
            <v>9102-626J</v>
          </cell>
          <cell r="D2358" t="str">
            <v>SUB ASSY</v>
          </cell>
          <cell r="E2358" t="str">
            <v>Y01</v>
          </cell>
          <cell r="G2358">
            <v>45</v>
          </cell>
          <cell r="H2358">
            <v>0</v>
          </cell>
          <cell r="I2358" t="str">
            <v>07</v>
          </cell>
          <cell r="J2358" t="str">
            <v>I</v>
          </cell>
          <cell r="K2358">
            <v>907.86</v>
          </cell>
          <cell r="L2358">
            <v>40853.699999999997</v>
          </cell>
        </row>
        <row r="2359">
          <cell r="A2359">
            <v>4736</v>
          </cell>
          <cell r="B2359">
            <v>36748</v>
          </cell>
          <cell r="C2359" t="str">
            <v>9102-911</v>
          </cell>
          <cell r="E2359" t="str">
            <v>J02</v>
          </cell>
          <cell r="G2359">
            <v>0</v>
          </cell>
          <cell r="H2359">
            <v>0</v>
          </cell>
          <cell r="I2359" t="str">
            <v>07</v>
          </cell>
          <cell r="K2359">
            <v>0.8</v>
          </cell>
          <cell r="L2359">
            <v>0</v>
          </cell>
        </row>
        <row r="2360">
          <cell r="A2360">
            <v>1690</v>
          </cell>
          <cell r="B2360">
            <v>36708</v>
          </cell>
          <cell r="C2360" t="str">
            <v>9102-916</v>
          </cell>
          <cell r="D2360" t="str">
            <v>DELRIN PL</v>
          </cell>
          <cell r="E2360" t="str">
            <v>F17</v>
          </cell>
          <cell r="G2360">
            <v>0</v>
          </cell>
          <cell r="H2360">
            <v>0</v>
          </cell>
          <cell r="I2360" t="str">
            <v>07</v>
          </cell>
          <cell r="J2360" t="str">
            <v>l</v>
          </cell>
          <cell r="K2360">
            <v>0.59</v>
          </cell>
          <cell r="L2360">
            <v>0</v>
          </cell>
        </row>
        <row r="2361">
          <cell r="A2361">
            <v>1849</v>
          </cell>
          <cell r="B2361">
            <v>36566</v>
          </cell>
          <cell r="C2361" t="str">
            <v>9103-009A</v>
          </cell>
          <cell r="D2361" t="str">
            <v>GOV.ARM A</v>
          </cell>
          <cell r="E2361" t="str">
            <v>J02</v>
          </cell>
          <cell r="G2361">
            <v>0</v>
          </cell>
          <cell r="H2361">
            <v>0</v>
          </cell>
          <cell r="K2361">
            <v>20.02</v>
          </cell>
          <cell r="L2361">
            <v>0</v>
          </cell>
        </row>
        <row r="2362">
          <cell r="A2362">
            <v>1849</v>
          </cell>
          <cell r="B2362">
            <v>36566</v>
          </cell>
          <cell r="C2362" t="str">
            <v>9103-009A</v>
          </cell>
          <cell r="D2362" t="str">
            <v>ASSY. SNU</v>
          </cell>
          <cell r="E2362" t="str">
            <v>J02</v>
          </cell>
          <cell r="G2362">
            <v>0</v>
          </cell>
          <cell r="H2362">
            <v>0</v>
          </cell>
          <cell r="K2362">
            <v>20.02</v>
          </cell>
          <cell r="L2362">
            <v>0</v>
          </cell>
        </row>
        <row r="2363">
          <cell r="A2363">
            <v>1849</v>
          </cell>
          <cell r="B2363">
            <v>36566</v>
          </cell>
          <cell r="C2363" t="str">
            <v>9103-009A</v>
          </cell>
          <cell r="D2363" t="str">
            <v>HYD. HEAD</v>
          </cell>
          <cell r="E2363" t="str">
            <v>J02</v>
          </cell>
          <cell r="G2363">
            <v>0</v>
          </cell>
          <cell r="H2363">
            <v>0</v>
          </cell>
          <cell r="K2363">
            <v>20.02</v>
          </cell>
          <cell r="L2363">
            <v>0</v>
          </cell>
        </row>
        <row r="2364">
          <cell r="A2364">
            <v>1849</v>
          </cell>
          <cell r="B2364">
            <v>36566</v>
          </cell>
          <cell r="C2364" t="str">
            <v>9103-009A</v>
          </cell>
          <cell r="D2364" t="str">
            <v>ASSY.PROG</v>
          </cell>
          <cell r="E2364" t="str">
            <v>J02</v>
          </cell>
          <cell r="G2364">
            <v>0</v>
          </cell>
          <cell r="H2364">
            <v>0</v>
          </cell>
          <cell r="K2364">
            <v>20.02</v>
          </cell>
          <cell r="L2364">
            <v>0</v>
          </cell>
        </row>
        <row r="2365">
          <cell r="A2365">
            <v>2759</v>
          </cell>
          <cell r="B2365">
            <v>36600</v>
          </cell>
          <cell r="C2365" t="str">
            <v>9103-204A</v>
          </cell>
          <cell r="D2365" t="str">
            <v>INLET SCR</v>
          </cell>
          <cell r="E2365" t="str">
            <v>J03</v>
          </cell>
          <cell r="G2365">
            <v>0</v>
          </cell>
          <cell r="H2365">
            <v>0</v>
          </cell>
          <cell r="I2365" t="str">
            <v>07</v>
          </cell>
          <cell r="K2365">
            <v>1</v>
          </cell>
          <cell r="L2365">
            <v>0</v>
          </cell>
        </row>
        <row r="2366">
          <cell r="A2366">
            <v>2732</v>
          </cell>
          <cell r="B2366">
            <v>36544</v>
          </cell>
          <cell r="C2366" t="str">
            <v>9103-823M</v>
          </cell>
          <cell r="D2366" t="str">
            <v>MACHINED</v>
          </cell>
          <cell r="E2366" t="str">
            <v>NIL</v>
          </cell>
          <cell r="G2366">
            <v>0</v>
          </cell>
          <cell r="H2366">
            <v>0</v>
          </cell>
          <cell r="K2366">
            <v>203</v>
          </cell>
          <cell r="L2366">
            <v>0</v>
          </cell>
        </row>
        <row r="2367">
          <cell r="A2367">
            <v>1995</v>
          </cell>
          <cell r="B2367">
            <v>36533</v>
          </cell>
          <cell r="C2367" t="str">
            <v>9103-826A</v>
          </cell>
          <cell r="D2367" t="str">
            <v>MACHINED</v>
          </cell>
          <cell r="E2367" t="str">
            <v>F02</v>
          </cell>
          <cell r="G2367">
            <v>0</v>
          </cell>
          <cell r="H2367">
            <v>0</v>
          </cell>
          <cell r="I2367" t="str">
            <v>07</v>
          </cell>
          <cell r="K2367">
            <v>203</v>
          </cell>
          <cell r="L2367">
            <v>0</v>
          </cell>
        </row>
        <row r="2368">
          <cell r="A2368">
            <v>3049</v>
          </cell>
          <cell r="B2368">
            <v>36694</v>
          </cell>
          <cell r="C2368" t="str">
            <v>9104-689A</v>
          </cell>
          <cell r="D2368" t="str">
            <v>CAMRING</v>
          </cell>
          <cell r="E2368" t="str">
            <v>NIL</v>
          </cell>
          <cell r="G2368">
            <v>0</v>
          </cell>
          <cell r="H2368">
            <v>0</v>
          </cell>
          <cell r="K2368">
            <v>320</v>
          </cell>
          <cell r="L2368">
            <v>0</v>
          </cell>
        </row>
        <row r="2369">
          <cell r="A2369">
            <v>3104</v>
          </cell>
          <cell r="B2369">
            <v>36554</v>
          </cell>
          <cell r="C2369" t="str">
            <v>9190-301</v>
          </cell>
          <cell r="D2369" t="str">
            <v>DPC PUMP</v>
          </cell>
          <cell r="E2369" t="str">
            <v>F02</v>
          </cell>
          <cell r="G2369">
            <v>0</v>
          </cell>
          <cell r="H2369">
            <v>0</v>
          </cell>
          <cell r="I2369" t="str">
            <v>07</v>
          </cell>
          <cell r="K2369">
            <v>185.55</v>
          </cell>
          <cell r="L2369">
            <v>0</v>
          </cell>
        </row>
      </sheetData>
      <sheetData sheetId="4"/>
      <sheetData sheetId="5"/>
      <sheetData sheetId="6">
        <row r="1">
          <cell r="A1" t="str">
            <v>RSN_NO</v>
          </cell>
        </row>
      </sheetData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RSN_NO</v>
          </cell>
        </row>
      </sheetData>
      <sheetData sheetId="16"/>
      <sheetData sheetId="17"/>
      <sheetData sheetId="18">
        <row r="1">
          <cell r="A1" t="str">
            <v>RSN_NO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 by Region"/>
      <sheetName val="2000-Sales Input"/>
      <sheetName val="2000-Income Statement Input"/>
      <sheetName val="2000-Operating Income"/>
      <sheetName val="Sales Input-Budget"/>
      <sheetName val="IT Budget"/>
      <sheetName val="Commercial Budget"/>
      <sheetName val="Timed Budget Input"/>
      <sheetName val="Timed Budget Summary"/>
      <sheetName val="Accounting Changes 2001"/>
      <sheetName val="Sales Input"/>
      <sheetName val="IT Forecast"/>
      <sheetName val="Commercial Forecast"/>
      <sheetName val="Income Statement Input"/>
      <sheetName val="Operating Income"/>
      <sheetName val="Next Year's Qtr Fcst"/>
      <sheetName val="1240"/>
      <sheetName val="1240 Q1"/>
      <sheetName val="1240 Q2"/>
      <sheetName val="1240 Q3"/>
      <sheetName val="1240 Q4"/>
      <sheetName val="Cribs-1240"/>
      <sheetName val="1210 Accounting Changes"/>
      <sheetName val="1210 Q1"/>
      <sheetName val="1210 Q2"/>
      <sheetName val="1210 Q3"/>
      <sheetName val="1210 Q4"/>
      <sheetName val="1210 CY"/>
      <sheetName val="Cribs-1210"/>
      <sheetName val="Sales by Customer"/>
      <sheetName val="Sales Input-2001"/>
      <sheetName val="Income Statement Input-2001"/>
      <sheetName val="Operating Income-2001"/>
      <sheetName val="BS8 Accounting Changes"/>
      <sheetName val="Acquisitions&amp;Divestitures"/>
      <sheetName val="IT Input-Budget"/>
      <sheetName val="Commercial Input-Budget"/>
      <sheetName val="Income Statement Input-Budget"/>
      <sheetName val="Operating Income-Budget"/>
      <sheetName val="IT Input"/>
      <sheetName val="Commercial Input"/>
      <sheetName val="1240 Accounting Changes"/>
      <sheetName val="1240 CY"/>
      <sheetName val="1240 Summary"/>
      <sheetName val="1210 Summary"/>
      <sheetName val="Operating Income-2003"/>
      <sheetName val="PLC Profit"/>
      <sheetName val="cur_fcst"/>
      <sheetName val="#REF"/>
      <sheetName val="PPL"/>
      <sheetName val="General"/>
      <sheetName val="product line#1"/>
      <sheetName val="product line#2"/>
      <sheetName val="PPL (CY)"/>
      <sheetName val="Sales Input-2002"/>
      <sheetName val="Income Statement Input-2002"/>
      <sheetName val="Operating Income-2002"/>
      <sheetName val="SEM Actuals"/>
      <sheetName val="SEM Forecast"/>
      <sheetName val="CY PLC Profit Summary"/>
      <sheetName val="CY PLC Profit Input"/>
      <sheetName val="Operating Income-2004"/>
      <sheetName val="Plants_by_Region"/>
      <sheetName val="2000-Sales_Input"/>
      <sheetName val="2000-Income_Statement_Input"/>
      <sheetName val="2000-Operating_Income"/>
      <sheetName val="Sales_Input-Budget"/>
      <sheetName val="IT_Budget"/>
      <sheetName val="Commercial_Budget"/>
      <sheetName val="Timed_Budget_Input"/>
      <sheetName val="Timed_Budget_Summary"/>
      <sheetName val="Accounting_Changes_2001"/>
      <sheetName val="Sales_Input"/>
      <sheetName val="IT_Forecast"/>
      <sheetName val="Commercial_Forecast"/>
      <sheetName val="Income_Statement_Input"/>
      <sheetName val="Operating_Income"/>
      <sheetName val="Next_Year's_Qtr_Fcst"/>
      <sheetName val="1240_Q1"/>
      <sheetName val="1240_Q2"/>
      <sheetName val="1240_Q3"/>
      <sheetName val="1240_Q4"/>
      <sheetName val="1210_Accounting_Changes"/>
      <sheetName val="1210_Q1"/>
      <sheetName val="1210_Q2"/>
      <sheetName val="1210_Q3"/>
      <sheetName val="1210_Q4"/>
      <sheetName val="1210_CY"/>
      <sheetName val="Sales_by_Customer"/>
      <sheetName val="Sales_Input-2001"/>
      <sheetName val="Income_Statement_Input-2001"/>
      <sheetName val="Operating_Income-2001"/>
      <sheetName val="BS8_Accounting_Changes"/>
      <sheetName val="IT_Input-Budget"/>
      <sheetName val="Commercial_Input-Budget"/>
      <sheetName val="Income_Statement_Input-Budget"/>
      <sheetName val="Operating_Income-Budget"/>
      <sheetName val="IT_Input"/>
      <sheetName val="Commercial_Input"/>
      <sheetName val="1240_Accounting_Changes"/>
      <sheetName val="1240_CY"/>
      <sheetName val="1240_Summary"/>
      <sheetName val="1210_Summary"/>
      <sheetName val="Operating_Income-2003"/>
      <sheetName val="PLC_Profit"/>
      <sheetName val="product_line#1"/>
      <sheetName val="product_line#2"/>
      <sheetName val="PPL_(CY)"/>
      <sheetName val="Sales_Input-2002"/>
      <sheetName val="Income_Statement_Input-2002"/>
      <sheetName val="Operating_Income-2002"/>
      <sheetName val="SEM_Actuals"/>
      <sheetName val="SEM_Forecast"/>
      <sheetName val="CY_PLC_Profit_Summary"/>
      <sheetName val="CY_PLC_Profit_Input"/>
      <sheetName val="Operating_Income-2004"/>
      <sheetName val="Plants_by_Region1"/>
      <sheetName val="2000-Sales_Input1"/>
      <sheetName val="2000-Income_Statement_Input1"/>
      <sheetName val="2000-Operating_Income1"/>
      <sheetName val="Sales_Input-Budget1"/>
      <sheetName val="IT_Budget1"/>
      <sheetName val="Commercial_Budget1"/>
      <sheetName val="Timed_Budget_Input1"/>
      <sheetName val="Timed_Budget_Summary1"/>
      <sheetName val="Accounting_Changes_20011"/>
      <sheetName val="Sales_Input1"/>
      <sheetName val="IT_Forecast1"/>
      <sheetName val="Commercial_Forecast1"/>
      <sheetName val="Income_Statement_Input1"/>
      <sheetName val="Operating_Income1"/>
      <sheetName val="Next_Year's_Qtr_Fcst1"/>
      <sheetName val="1240_Q11"/>
      <sheetName val="1240_Q21"/>
      <sheetName val="1240_Q31"/>
      <sheetName val="1240_Q41"/>
      <sheetName val="1210_Accounting_Changes1"/>
      <sheetName val="1210_Q11"/>
      <sheetName val="1210_Q21"/>
      <sheetName val="1210_Q31"/>
      <sheetName val="1210_Q41"/>
      <sheetName val="1210_CY1"/>
      <sheetName val="Sales_by_Customer1"/>
      <sheetName val="Sales_Input-20011"/>
      <sheetName val="Income_Statement_Input-20011"/>
      <sheetName val="Operating_Income-20011"/>
      <sheetName val="BS8_Accounting_Changes1"/>
      <sheetName val="IT_Input-Budget1"/>
      <sheetName val="Commercial_Input-Budget1"/>
      <sheetName val="Income_Statement_Input-Budget1"/>
      <sheetName val="Operating_Income-Budget1"/>
      <sheetName val="IT_Input1"/>
      <sheetName val="Commercial_Input1"/>
      <sheetName val="1240_Accounting_Changes1"/>
      <sheetName val="1240_CY1"/>
      <sheetName val="1240_Summary1"/>
      <sheetName val="1210_Summary1"/>
      <sheetName val="Operating_Income-20031"/>
      <sheetName val="PLC_Profit1"/>
      <sheetName val="product_line#11"/>
      <sheetName val="product_line#21"/>
      <sheetName val="PPL_(CY)1"/>
      <sheetName val="Sales_Input-20021"/>
      <sheetName val="Income_Statement_Input-20021"/>
      <sheetName val="Operating_Income-20021"/>
      <sheetName val="SEM_Actuals1"/>
      <sheetName val="SEM_Forecast1"/>
      <sheetName val="CY_PLC_Profit_Summary1"/>
      <sheetName val="CY_PLC_Profit_Input1"/>
      <sheetName val="Operating_Income-200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 by Region"/>
      <sheetName val="2000-Sales Input"/>
      <sheetName val="2000-Income Statement Input"/>
      <sheetName val="2000-Operating Income"/>
      <sheetName val="Sales Input-Budget"/>
      <sheetName val="IT Budget"/>
      <sheetName val="Commercial Budget"/>
      <sheetName val="Timed Budget Input"/>
      <sheetName val="Timed Budget Summary"/>
      <sheetName val="Accounting Changes 2001"/>
      <sheetName val="Sales Input"/>
      <sheetName val="IT Forecast"/>
      <sheetName val="Commercial Forecast"/>
      <sheetName val="Income Statement Input"/>
      <sheetName val="Operating Income"/>
      <sheetName val="Next Year's Qtr Fcst"/>
      <sheetName val="1240"/>
      <sheetName val="1240 Q1"/>
      <sheetName val="1240 Q2"/>
      <sheetName val="1240 Q3"/>
      <sheetName val="1240 Q4"/>
      <sheetName val="Cribs-1240"/>
      <sheetName val="1210 Accounting Changes"/>
      <sheetName val="1210 Q1"/>
      <sheetName val="1210 Q2"/>
      <sheetName val="1210 Q3"/>
      <sheetName val="1210 Q4"/>
      <sheetName val="1210 CY"/>
      <sheetName val="Cribs-1210"/>
      <sheetName val="Sales by Customer"/>
      <sheetName val="Cur_Fcst"/>
      <sheetName val="#REF"/>
      <sheetName val="JAN - AUG 2000"/>
      <sheetName val="Plants_by_Region2"/>
      <sheetName val="2000-Sales_Input2"/>
      <sheetName val="2000-Income_Statement_Input2"/>
      <sheetName val="2000-Operating_Income2"/>
      <sheetName val="Sales_Input-Budget2"/>
      <sheetName val="IT_Budget2"/>
      <sheetName val="Commercial_Budget2"/>
      <sheetName val="Timed_Budget_Input2"/>
      <sheetName val="Timed_Budget_Summary2"/>
      <sheetName val="Accounting_Changes_20012"/>
      <sheetName val="Sales_Input2"/>
      <sheetName val="IT_Forecast2"/>
      <sheetName val="Commercial_Forecast2"/>
      <sheetName val="Income_Statement_Input2"/>
      <sheetName val="Operating_Income2"/>
      <sheetName val="Next_Year's_Qtr_Fcst2"/>
      <sheetName val="1240_Q12"/>
      <sheetName val="1240_Q22"/>
      <sheetName val="1240_Q32"/>
      <sheetName val="1240_Q42"/>
      <sheetName val="1210_Accounting_Changes2"/>
      <sheetName val="1210_Q12"/>
      <sheetName val="1210_Q22"/>
      <sheetName val="1210_Q32"/>
      <sheetName val="1210_Q42"/>
      <sheetName val="1210_CY2"/>
      <sheetName val="Sales_by_Customer2"/>
      <sheetName val="JAN_-_AUG_2000"/>
      <sheetName val="Plants_by_Region"/>
      <sheetName val="2000-Sales_Input"/>
      <sheetName val="2000-Income_Statement_Input"/>
      <sheetName val="2000-Operating_Income"/>
      <sheetName val="Sales_Input-Budget"/>
      <sheetName val="IT_Budget"/>
      <sheetName val="Commercial_Budget"/>
      <sheetName val="Timed_Budget_Input"/>
      <sheetName val="Timed_Budget_Summary"/>
      <sheetName val="Accounting_Changes_2001"/>
      <sheetName val="Sales_Input"/>
      <sheetName val="IT_Forecast"/>
      <sheetName val="Commercial_Forecast"/>
      <sheetName val="Income_Statement_Input"/>
      <sheetName val="Operating_Income"/>
      <sheetName val="Next_Year's_Qtr_Fcst"/>
      <sheetName val="1240_Q1"/>
      <sheetName val="1240_Q2"/>
      <sheetName val="1240_Q3"/>
      <sheetName val="1240_Q4"/>
      <sheetName val="1210_Accounting_Changes"/>
      <sheetName val="1210_Q1"/>
      <sheetName val="1210_Q2"/>
      <sheetName val="1210_Q3"/>
      <sheetName val="1210_Q4"/>
      <sheetName val="1210_CY"/>
      <sheetName val="Sales_by_Customer"/>
      <sheetName val="Plants_by_Region1"/>
      <sheetName val="2000-Sales_Input1"/>
      <sheetName val="2000-Income_Statement_Input1"/>
      <sheetName val="2000-Operating_Income1"/>
      <sheetName val="Sales_Input-Budget1"/>
      <sheetName val="IT_Budget1"/>
      <sheetName val="Commercial_Budget1"/>
      <sheetName val="Timed_Budget_Input1"/>
      <sheetName val="Timed_Budget_Summary1"/>
      <sheetName val="Accounting_Changes_20011"/>
      <sheetName val="Sales_Input1"/>
      <sheetName val="IT_Forecast1"/>
      <sheetName val="Commercial_Forecast1"/>
      <sheetName val="Income_Statement_Input1"/>
      <sheetName val="Operating_Income1"/>
      <sheetName val="Next_Year's_Qtr_Fcst1"/>
      <sheetName val="1240_Q11"/>
      <sheetName val="1240_Q21"/>
      <sheetName val="1240_Q31"/>
      <sheetName val="1240_Q41"/>
      <sheetName val="1210_Accounting_Changes1"/>
      <sheetName val="1210_Q11"/>
      <sheetName val="1210_Q21"/>
      <sheetName val="1210_Q31"/>
      <sheetName val="1210_Q41"/>
      <sheetName val="1210_CY1"/>
      <sheetName val="Sales_by_Customer1"/>
      <sheetName val="Plants_by_Region3"/>
      <sheetName val="2000-Sales_Input3"/>
      <sheetName val="2000-Income_Statement_Input3"/>
      <sheetName val="2000-Operating_Income3"/>
      <sheetName val="Sales_Input-Budget3"/>
      <sheetName val="IT_Budget3"/>
      <sheetName val="Commercial_Budget3"/>
      <sheetName val="Timed_Budget_Input3"/>
      <sheetName val="Timed_Budget_Summary3"/>
      <sheetName val="Accounting_Changes_20013"/>
      <sheetName val="Sales_Input3"/>
      <sheetName val="IT_Forecast3"/>
      <sheetName val="Commercial_Forecast3"/>
      <sheetName val="Income_Statement_Input3"/>
      <sheetName val="Operating_Income3"/>
      <sheetName val="Next_Year's_Qtr_Fcst3"/>
      <sheetName val="1240_Q13"/>
      <sheetName val="1240_Q23"/>
      <sheetName val="1240_Q33"/>
      <sheetName val="1240_Q43"/>
      <sheetName val="1210_Accounting_Changes3"/>
      <sheetName val="1210_Q13"/>
      <sheetName val="1210_Q23"/>
      <sheetName val="1210_Q33"/>
      <sheetName val="1210_Q43"/>
      <sheetName val="1210_CY3"/>
      <sheetName val="Sales_by_Customer3"/>
      <sheetName val="JAN_-_AUG_20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ificacio"/>
      <sheetName val="Grá MdF"/>
      <sheetName val="Grá ClPb"/>
      <sheetName val="Grá ORdPb"/>
      <sheetName val="Hoja1"/>
      <sheetName val="Fuites"/>
      <sheetName val="Cont."/>
      <sheetName val="Origen Cont."/>
      <sheetName val="Modo de fallo"/>
      <sheetName val="Clas.Prob"/>
      <sheetName val="Orig.Prob"/>
      <sheetName val="Ene'04"/>
      <sheetName val="Feb'04"/>
      <sheetName val="Mar'04"/>
      <sheetName val="Abr'04"/>
      <sheetName val="May'04"/>
      <sheetName val="Jun'04"/>
      <sheetName val="Jul'04"/>
      <sheetName val="Ago'04"/>
      <sheetName val="Sep'04"/>
      <sheetName val="Oct'04"/>
      <sheetName val="Nov'04"/>
      <sheetName val="Dic'04"/>
      <sheetName val="YTD data"/>
      <sheetName val="Check sheet"/>
      <sheetName val="BD occ"/>
      <sheetName val="Sheet2"/>
      <sheetName val="BD occ (2)"/>
      <sheetName val="Sheet1"/>
      <sheetName val="MTTR"/>
      <sheetName val="Sheet3"/>
      <sheetName val="Sheet4"/>
      <sheetName val="Income Statement Input"/>
      <sheetName val="Grá_MdF2"/>
      <sheetName val="Grá_ClPb2"/>
      <sheetName val="Grá_ORdPb2"/>
      <sheetName val="Cont_2"/>
      <sheetName val="Origen_Cont_2"/>
      <sheetName val="Modo_de_fallo2"/>
      <sheetName val="Clas_Prob2"/>
      <sheetName val="Orig_Prob2"/>
      <sheetName val="YTD_data2"/>
      <sheetName val="Check_sheet2"/>
      <sheetName val="BD_occ2"/>
      <sheetName val="BD_occ_(2)2"/>
      <sheetName val="Income_Statement_Input"/>
      <sheetName val="Grá_MdF"/>
      <sheetName val="Grá_ClPb"/>
      <sheetName val="Grá_ORdPb"/>
      <sheetName val="Cont_"/>
      <sheetName val="Origen_Cont_"/>
      <sheetName val="Modo_de_fallo"/>
      <sheetName val="Clas_Prob"/>
      <sheetName val="Orig_Prob"/>
      <sheetName val="YTD_data"/>
      <sheetName val="Check_sheet"/>
      <sheetName val="BD_occ"/>
      <sheetName val="BD_occ_(2)"/>
      <sheetName val="Grá_MdF1"/>
      <sheetName val="Grá_ClPb1"/>
      <sheetName val="Grá_ORdPb1"/>
      <sheetName val="Cont_1"/>
      <sheetName val="Origen_Cont_1"/>
      <sheetName val="Modo_de_fallo1"/>
      <sheetName val="Clas_Prob1"/>
      <sheetName val="Orig_Prob1"/>
      <sheetName val="YTD_data1"/>
      <sheetName val="Check_sheet1"/>
      <sheetName val="BD_occ1"/>
      <sheetName val="BD_occ_(2)1"/>
      <sheetName val="Grá_MdF3"/>
      <sheetName val="Grá_ClPb3"/>
      <sheetName val="Grá_ORdPb3"/>
      <sheetName val="Cont_3"/>
      <sheetName val="Origen_Cont_3"/>
      <sheetName val="Modo_de_fallo3"/>
      <sheetName val="Clas_Prob3"/>
      <sheetName val="Orig_Prob3"/>
      <sheetName val="YTD_data3"/>
      <sheetName val="Check_sheet3"/>
      <sheetName val="BD_occ3"/>
      <sheetName val="BD_occ_(2)3"/>
      <sheetName val="Income_Statement_Input1"/>
    </sheetNames>
    <sheetDataSet>
      <sheetData sheetId="0" refreshError="1">
        <row r="2">
          <cell r="D2" t="str">
            <v>Ford</v>
          </cell>
        </row>
        <row r="3">
          <cell r="D3" t="str">
            <v>HMC KIA</v>
          </cell>
        </row>
        <row r="4">
          <cell r="D4" t="str">
            <v>PSA</v>
          </cell>
        </row>
        <row r="5">
          <cell r="D5" t="str">
            <v>Renault</v>
          </cell>
        </row>
        <row r="6">
          <cell r="D6" t="str">
            <v>SsangYong</v>
          </cell>
        </row>
        <row r="7">
          <cell r="D7" t="str">
            <v>Altres</v>
          </cell>
        </row>
        <row r="9">
          <cell r="D9" t="str">
            <v>Fabrica motors (serie)</v>
          </cell>
        </row>
        <row r="10">
          <cell r="D10" t="str">
            <v>Fabrica vehicles (serie)</v>
          </cell>
        </row>
        <row r="11">
          <cell r="D11" t="str">
            <v>Mostres inicials</v>
          </cell>
        </row>
        <row r="12">
          <cell r="D12" t="str">
            <v>Proves validació</v>
          </cell>
        </row>
        <row r="13">
          <cell r="D13" t="str">
            <v>Post venda</v>
          </cell>
        </row>
        <row r="15">
          <cell r="D15" t="str">
            <v>Fuites</v>
          </cell>
        </row>
        <row r="16">
          <cell r="D16" t="str">
            <v>Performance</v>
          </cell>
        </row>
        <row r="17">
          <cell r="D17" t="str">
            <v>No es pot muntar o conectar</v>
          </cell>
        </row>
        <row r="18">
          <cell r="D18" t="str">
            <v>Fa soroll</v>
          </cell>
        </row>
        <row r="19">
          <cell r="D19" t="str">
            <v>Labeling / embal.latge</v>
          </cell>
        </row>
        <row r="20">
          <cell r="D20" t="str">
            <v>Altres descripció</v>
          </cell>
        </row>
        <row r="22">
          <cell r="D22" t="str">
            <v>Introduida</v>
          </cell>
        </row>
        <row r="23">
          <cell r="D23" t="str">
            <v>No introduida</v>
          </cell>
        </row>
        <row r="24">
          <cell r="D24" t="str">
            <v>No es necessaria</v>
          </cell>
        </row>
        <row r="29">
          <cell r="D29" t="str">
            <v>Producte rebut</v>
          </cell>
        </row>
        <row r="30">
          <cell r="D30" t="str">
            <v>Producte no rebut</v>
          </cell>
        </row>
        <row r="31">
          <cell r="D31" t="str">
            <v>Producte rebut pero analisi impossible</v>
          </cell>
        </row>
        <row r="35">
          <cell r="D35" t="str">
            <v>Manquen components a la bomba</v>
          </cell>
        </row>
        <row r="36">
          <cell r="D36" t="str">
            <v>Particules (bruticia)</v>
          </cell>
        </row>
        <row r="37">
          <cell r="D37" t="str">
            <v xml:space="preserve">Mecanitzat incorrecte </v>
          </cell>
        </row>
        <row r="38">
          <cell r="D38" t="str">
            <v>Component mal muntat / mal collat</v>
          </cell>
        </row>
        <row r="39">
          <cell r="D39" t="str">
            <v>Manquen bombes en el palet</v>
          </cell>
        </row>
        <row r="40">
          <cell r="D40" t="str">
            <v>Component trencat</v>
          </cell>
        </row>
        <row r="41">
          <cell r="D41" t="str">
            <v>Desgast d'un component</v>
          </cell>
        </row>
        <row r="42">
          <cell r="D42" t="str">
            <v>Aspecte exterior. Bruticia exterior.</v>
          </cell>
        </row>
        <row r="43">
          <cell r="D43" t="str">
            <v>Manipulació incorrecte. Cops.</v>
          </cell>
        </row>
        <row r="44">
          <cell r="D44" t="str">
            <v>Defecto no reproducido (DNR)</v>
          </cell>
        </row>
        <row r="45">
          <cell r="D45" t="str">
            <v>Defecto no imputable (DNI)</v>
          </cell>
        </row>
        <row r="48">
          <cell r="D48" t="str">
            <v>Fabricació interna</v>
          </cell>
        </row>
        <row r="49">
          <cell r="D49" t="str">
            <v>Proveïdor exterior</v>
          </cell>
        </row>
        <row r="52">
          <cell r="D52" t="str">
            <v>Muntatge</v>
          </cell>
        </row>
        <row r="53">
          <cell r="D53" t="str">
            <v>Eixos</v>
          </cell>
        </row>
        <row r="54">
          <cell r="D54" t="str">
            <v>CH</v>
          </cell>
        </row>
        <row r="55">
          <cell r="D55" t="str">
            <v>Cos bomba</v>
          </cell>
        </row>
        <row r="56">
          <cell r="D56" t="str">
            <v>Varis PT</v>
          </cell>
        </row>
        <row r="57">
          <cell r="D57" t="str">
            <v>Indeterminat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">
          <cell r="D2">
            <v>0</v>
          </cell>
        </row>
      </sheetData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D2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D2">
            <v>0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2">
          <cell r="D2">
            <v>0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2">
          <cell r="D2">
            <v>0</v>
          </cell>
        </row>
      </sheetData>
      <sheetData sheetId="81"/>
      <sheetData sheetId="8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S"/>
      <sheetName val="#REF"/>
    </sheetNames>
    <sheetDataSet>
      <sheetData sheetId="0">
        <row r="6">
          <cell r="B6" t="str">
            <v>Performance</v>
          </cell>
          <cell r="R6" t="str">
            <v>Helium Test</v>
          </cell>
          <cell r="X6" t="str">
            <v>Yes</v>
          </cell>
          <cell r="AA6" t="str">
            <v>Yes</v>
          </cell>
          <cell r="AD6" t="str">
            <v>Delphi St Cugat</v>
          </cell>
          <cell r="AF6" t="str">
            <v>Assembly</v>
          </cell>
          <cell r="AH6" t="str">
            <v>Defect is very known</v>
          </cell>
          <cell r="AK6" t="str">
            <v>Cause is identified with high RPN</v>
          </cell>
          <cell r="AN6" t="str">
            <v>Engine assembly line</v>
          </cell>
          <cell r="AP6" t="str">
            <v>Helium Test</v>
          </cell>
          <cell r="AS6" t="str">
            <v>No</v>
          </cell>
          <cell r="AW6" t="str">
            <v>Modification of the process manufacturing Assembly/Machining</v>
          </cell>
          <cell r="BA6" t="str">
            <v>Visually</v>
          </cell>
          <cell r="BC6" t="str">
            <v>Yes, with same probability</v>
          </cell>
          <cell r="BE6" t="str">
            <v>Aluminium</v>
          </cell>
          <cell r="BG6" t="str">
            <v>It is included in control plan of FF</v>
          </cell>
          <cell r="BI6" t="str">
            <v>PY in same process operation</v>
          </cell>
          <cell r="BL6" t="str">
            <v>There is not any process control</v>
          </cell>
          <cell r="BO6" t="str">
            <v>Yes</v>
          </cell>
        </row>
        <row r="7">
          <cell r="B7" t="str">
            <v>Leaks</v>
          </cell>
          <cell r="R7" t="str">
            <v>PY in next operations</v>
          </cell>
          <cell r="X7" t="str">
            <v>n/a</v>
          </cell>
          <cell r="AA7" t="str">
            <v>n/a</v>
          </cell>
          <cell r="AD7" t="str">
            <v>Delphi Other</v>
          </cell>
          <cell r="AF7" t="str">
            <v>Machining</v>
          </cell>
          <cell r="AH7">
            <v>0</v>
          </cell>
          <cell r="AK7">
            <v>0</v>
          </cell>
          <cell r="AN7" t="str">
            <v>Cold Test</v>
          </cell>
          <cell r="AP7" t="str">
            <v>Inspection in  Finish Operations</v>
          </cell>
          <cell r="AS7" t="str">
            <v>n.a.</v>
          </cell>
          <cell r="AW7" t="str">
            <v>Product modification</v>
          </cell>
          <cell r="BA7" t="str">
            <v>Test bench  (test standard)</v>
          </cell>
          <cell r="BC7" t="str">
            <v>Yes, but with less probability</v>
          </cell>
          <cell r="BE7" t="str">
            <v>Fe Cr Mn</v>
          </cell>
          <cell r="BG7" t="str">
            <v>It is included in control plan of Control Shipping</v>
          </cell>
          <cell r="BI7" t="str">
            <v>PY in next operations</v>
          </cell>
          <cell r="BL7" t="str">
            <v>There is a process control definied but it has not done</v>
          </cell>
          <cell r="BO7" t="str">
            <v>No</v>
          </cell>
        </row>
        <row r="8">
          <cell r="B8">
            <v>0</v>
          </cell>
          <cell r="R8" t="str">
            <v>Control linked to process operation</v>
          </cell>
          <cell r="X8" t="str">
            <v xml:space="preserve">Unknown </v>
          </cell>
          <cell r="AA8" t="str">
            <v xml:space="preserve">Unknown </v>
          </cell>
          <cell r="AD8" t="str">
            <v>Not Known</v>
          </cell>
          <cell r="AF8" t="str">
            <v>n.a.</v>
          </cell>
          <cell r="AH8" t="str">
            <v>Defect is not known</v>
          </cell>
          <cell r="AK8" t="str">
            <v>PENDING</v>
          </cell>
          <cell r="AN8" t="str">
            <v xml:space="preserve">Engine pre-assembly </v>
          </cell>
          <cell r="AP8" t="str">
            <v>Others</v>
          </cell>
          <cell r="AS8" t="str">
            <v>High probability to detect it</v>
          </cell>
          <cell r="AW8" t="str">
            <v>Process manufacturing modification and product modification</v>
          </cell>
          <cell r="BA8" t="str">
            <v>Test bench  (special test)</v>
          </cell>
          <cell r="BC8" t="str">
            <v>No, it could not be repeted</v>
          </cell>
          <cell r="BE8" t="str">
            <v>Stainless Steel</v>
          </cell>
          <cell r="BG8" t="str">
            <v>It is included in one operation before the finish off</v>
          </cell>
          <cell r="BI8" t="str">
            <v>Control linked to process operation</v>
          </cell>
          <cell r="BL8" t="str">
            <v>There is a process control but it is not robust</v>
          </cell>
          <cell r="BO8" t="str">
            <v>n.a.</v>
          </cell>
        </row>
        <row r="9">
          <cell r="B9" t="str">
            <v>Interface</v>
          </cell>
          <cell r="R9" t="str">
            <v>100% Manual control</v>
          </cell>
          <cell r="X9" t="str">
            <v>no</v>
          </cell>
          <cell r="AA9" t="str">
            <v>no</v>
          </cell>
          <cell r="AD9" t="str">
            <v>Ext supplier</v>
          </cell>
          <cell r="AH9" t="str">
            <v>Defect is known</v>
          </cell>
          <cell r="AK9" t="str">
            <v>Cause is dientified with low RPN</v>
          </cell>
          <cell r="AN9" t="str">
            <v>inspecc &gt;cold test Engine plant</v>
          </cell>
          <cell r="AP9" t="str">
            <v>There isn't any operation planned for detection</v>
          </cell>
          <cell r="AS9" t="str">
            <v>May be</v>
          </cell>
          <cell r="AW9" t="str">
            <v>Improve in detectability</v>
          </cell>
          <cell r="BA9" t="str">
            <v>Hartirdge (leaks detection O.V.)</v>
          </cell>
          <cell r="BC9" t="str">
            <v>n.a.</v>
          </cell>
          <cell r="BE9" t="str">
            <v>Plastic</v>
          </cell>
          <cell r="BG9" t="str">
            <v>It is not included in any control plan</v>
          </cell>
          <cell r="BI9" t="str">
            <v>100% Manual control</v>
          </cell>
          <cell r="BL9" t="str">
            <v>There is process control but it was not working properly</v>
          </cell>
        </row>
        <row r="10">
          <cell r="B10" t="str">
            <v>Noise</v>
          </cell>
          <cell r="R10" t="str">
            <v>Manual frequency control</v>
          </cell>
          <cell r="AH10" t="str">
            <v>Defect is hardly known</v>
          </cell>
          <cell r="AK10" t="str">
            <v>Cause is not identified</v>
          </cell>
          <cell r="AN10" t="str">
            <v>Hot test Engine plant</v>
          </cell>
          <cell r="AP10" t="str">
            <v>In the containmetn operation put after the process caused</v>
          </cell>
          <cell r="AS10" t="str">
            <v>Low probability to detect it</v>
          </cell>
          <cell r="AW10" t="str">
            <v>General actions</v>
          </cell>
          <cell r="BA10" t="str">
            <v>Bubble test (standard cycle)</v>
          </cell>
          <cell r="BC10" t="str">
            <v>PENDING</v>
          </cell>
          <cell r="BE10" t="str">
            <v>Fiber</v>
          </cell>
          <cell r="BG10" t="str">
            <v>n.a.</v>
          </cell>
          <cell r="BI10" t="str">
            <v>Manual frequency control</v>
          </cell>
          <cell r="BL10" t="str">
            <v>Failure did not exist when it was through the control</v>
          </cell>
        </row>
        <row r="11">
          <cell r="B11" t="str">
            <v>Internal/External conformity</v>
          </cell>
          <cell r="R11" t="str">
            <v>There is not any process control</v>
          </cell>
          <cell r="AN11" t="str">
            <v>Vehicle Assy Plant</v>
          </cell>
          <cell r="AP11" t="str">
            <v>Defect is very visual</v>
          </cell>
          <cell r="AW11" t="str">
            <v>Fix broken or wearn out component</v>
          </cell>
          <cell r="BA11" t="str">
            <v>bubble test ( T/P special))</v>
          </cell>
          <cell r="BE11" t="str">
            <v>Phosphate gel</v>
          </cell>
          <cell r="BI11" t="str">
            <v>There is not any process control</v>
          </cell>
          <cell r="BL11" t="str">
            <v xml:space="preserve">Unknown </v>
          </cell>
        </row>
        <row r="12">
          <cell r="B12">
            <v>0</v>
          </cell>
          <cell r="R12" t="str">
            <v>EOLT supplier</v>
          </cell>
          <cell r="AN12">
            <v>0</v>
          </cell>
          <cell r="AP12">
            <v>0</v>
          </cell>
          <cell r="AW12">
            <v>0</v>
          </cell>
          <cell r="BA12" t="str">
            <v>Coriolis Bench Test</v>
          </cell>
          <cell r="BE12">
            <v>0</v>
          </cell>
          <cell r="BI12">
            <v>0</v>
          </cell>
          <cell r="BL12">
            <v>0</v>
          </cell>
        </row>
        <row r="13">
          <cell r="B13" t="str">
            <v>Other</v>
          </cell>
          <cell r="R13" t="str">
            <v>EOLT</v>
          </cell>
          <cell r="AN13" t="str">
            <v>Running in Vehicle plant</v>
          </cell>
          <cell r="AP13" t="str">
            <v>Controlled shipping</v>
          </cell>
          <cell r="AW13" t="str">
            <v>Process Modification</v>
          </cell>
          <cell r="BA13" t="str">
            <v>Oil column (Oulet valve leaks detection)</v>
          </cell>
          <cell r="BE13" t="str">
            <v>Paint</v>
          </cell>
          <cell r="BI13" t="str">
            <v>PENDING</v>
          </cell>
          <cell r="BL13" t="str">
            <v>PENDING</v>
          </cell>
        </row>
        <row r="14">
          <cell r="R14">
            <v>0</v>
          </cell>
          <cell r="AP14" t="str">
            <v>Rework bubble test</v>
          </cell>
          <cell r="AW14">
            <v>0</v>
          </cell>
          <cell r="BA14" t="str">
            <v>n.a.</v>
          </cell>
          <cell r="BE14" t="str">
            <v>Others</v>
          </cell>
          <cell r="BI14" t="str">
            <v>EOLT</v>
          </cell>
          <cell r="BL14" t="str">
            <v>Others</v>
          </cell>
        </row>
        <row r="15">
          <cell r="R15">
            <v>0</v>
          </cell>
          <cell r="AP15" t="str">
            <v>Dynamic Leak Test</v>
          </cell>
          <cell r="AW15" t="str">
            <v>n.a.</v>
          </cell>
          <cell r="BA15">
            <v>0</v>
          </cell>
          <cell r="BE15" t="str">
            <v>n.a.</v>
          </cell>
          <cell r="BI15" t="str">
            <v>EOLT Supplier</v>
          </cell>
          <cell r="BL15" t="str">
            <v>n.a.</v>
          </cell>
        </row>
        <row r="16">
          <cell r="R16" t="str">
            <v>PENDING</v>
          </cell>
          <cell r="AP16" t="str">
            <v>EOLT</v>
          </cell>
          <cell r="AW16" t="str">
            <v>PENDING</v>
          </cell>
          <cell r="BA16">
            <v>0</v>
          </cell>
        </row>
        <row r="17">
          <cell r="R17" t="str">
            <v>n.a.</v>
          </cell>
        </row>
      </sheetData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op Attendees"/>
      <sheetName val="Notes"/>
      <sheetName val="Value Stream (Ref)"/>
      <sheetName val="Takt"/>
      <sheetName val="Precedence Diagram"/>
      <sheetName val="Mfg Sequence Chart"/>
      <sheetName val="Machine Balance"/>
      <sheetName val="Layout"/>
      <sheetName val="PFP"/>
      <sheetName val="Oper Bal"/>
      <sheetName val="Labor Linearity"/>
      <sheetName val="Incremental Investment"/>
      <sheetName val="Incr Inv Tool"/>
      <sheetName val="PartPresPlan"/>
      <sheetName val="Action Items"/>
      <sheetName val="MSD Plan"/>
      <sheetName val="Life Cycle Cost (0)"/>
      <sheetName val="Life Cycle Cost"/>
      <sheetName val="Sheet1"/>
      <sheetName val="income statement input"/>
    </sheetNames>
    <sheetDataSet>
      <sheetData sheetId="0">
        <row r="9">
          <cell r="S9">
            <v>1</v>
          </cell>
        </row>
      </sheetData>
      <sheetData sheetId="1">
        <row r="4">
          <cell r="BN4">
            <v>0</v>
          </cell>
        </row>
      </sheetData>
      <sheetData sheetId="2">
        <row r="44">
          <cell r="N44">
            <v>1</v>
          </cell>
        </row>
      </sheetData>
      <sheetData sheetId="3" refreshError="1">
        <row r="9">
          <cell r="S9">
            <v>1</v>
          </cell>
          <cell r="U9">
            <v>2</v>
          </cell>
          <cell r="W9">
            <v>1</v>
          </cell>
          <cell r="Y9">
            <v>2</v>
          </cell>
          <cell r="AA9">
            <v>3</v>
          </cell>
          <cell r="AC9">
            <v>4</v>
          </cell>
        </row>
        <row r="10">
          <cell r="S10">
            <v>4</v>
          </cell>
          <cell r="U10">
            <v>4</v>
          </cell>
          <cell r="W10">
            <v>4</v>
          </cell>
          <cell r="Y10">
            <v>4</v>
          </cell>
          <cell r="AA10">
            <v>4</v>
          </cell>
          <cell r="AC10">
            <v>0</v>
          </cell>
        </row>
        <row r="11">
          <cell r="S11">
            <v>0</v>
          </cell>
          <cell r="U11">
            <v>0</v>
          </cell>
          <cell r="W11">
            <v>0</v>
          </cell>
          <cell r="Y11">
            <v>0</v>
          </cell>
          <cell r="AA11">
            <v>0</v>
          </cell>
          <cell r="AC11">
            <v>0</v>
          </cell>
        </row>
        <row r="12">
          <cell r="K12">
            <v>0</v>
          </cell>
          <cell r="S12">
            <v>0</v>
          </cell>
          <cell r="U12">
            <v>0</v>
          </cell>
          <cell r="W12">
            <v>0</v>
          </cell>
          <cell r="Y12">
            <v>0</v>
          </cell>
          <cell r="AA12">
            <v>0</v>
          </cell>
          <cell r="AC12">
            <v>0</v>
          </cell>
        </row>
        <row r="13"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0</v>
          </cell>
          <cell r="AC13">
            <v>0</v>
          </cell>
        </row>
        <row r="14"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0</v>
          </cell>
          <cell r="AC14">
            <v>0</v>
          </cell>
        </row>
        <row r="31"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W31">
            <v>0</v>
          </cell>
          <cell r="Y31">
            <v>0</v>
          </cell>
          <cell r="AA31">
            <v>0</v>
          </cell>
          <cell r="AC31">
            <v>0</v>
          </cell>
        </row>
        <row r="32"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</row>
        <row r="33"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</row>
        <row r="34">
          <cell r="K34">
            <v>0</v>
          </cell>
          <cell r="M34">
            <v>0</v>
          </cell>
          <cell r="O34">
            <v>0</v>
          </cell>
          <cell r="Q34">
            <v>0</v>
          </cell>
          <cell r="S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</row>
        <row r="35">
          <cell r="K35">
            <v>0</v>
          </cell>
          <cell r="M35">
            <v>0</v>
          </cell>
          <cell r="O35">
            <v>0</v>
          </cell>
          <cell r="Q35">
            <v>0</v>
          </cell>
          <cell r="S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</row>
      </sheetData>
      <sheetData sheetId="4"/>
      <sheetData sheetId="5"/>
      <sheetData sheetId="6" refreshError="1">
        <row r="4">
          <cell r="BN4">
            <v>0</v>
          </cell>
        </row>
        <row r="5">
          <cell r="N5">
            <v>0</v>
          </cell>
          <cell r="P5">
            <v>0</v>
          </cell>
          <cell r="AM5">
            <v>0</v>
          </cell>
          <cell r="BQ5" t="str">
            <v>Takt Table View Anchor</v>
          </cell>
        </row>
        <row r="10">
          <cell r="P10">
            <v>0</v>
          </cell>
          <cell r="S10">
            <v>0</v>
          </cell>
          <cell r="T10">
            <v>0</v>
          </cell>
          <cell r="U10">
            <v>0</v>
          </cell>
          <cell r="V10" t="str">
            <v>-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Q10">
            <v>0</v>
          </cell>
        </row>
        <row r="11">
          <cell r="P11">
            <v>0</v>
          </cell>
          <cell r="S11">
            <v>0</v>
          </cell>
          <cell r="T11">
            <v>0</v>
          </cell>
          <cell r="U11">
            <v>0</v>
          </cell>
          <cell r="V11" t="str">
            <v>-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2">
          <cell r="P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-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Q12">
            <v>0</v>
          </cell>
        </row>
        <row r="13">
          <cell r="P13">
            <v>0</v>
          </cell>
          <cell r="S13">
            <v>0</v>
          </cell>
          <cell r="U13">
            <v>0</v>
          </cell>
          <cell r="V13" t="str">
            <v>-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Q13">
            <v>0</v>
          </cell>
        </row>
        <row r="14">
          <cell r="P14">
            <v>0</v>
          </cell>
          <cell r="S14">
            <v>0</v>
          </cell>
          <cell r="U14">
            <v>0</v>
          </cell>
          <cell r="V14" t="str">
            <v>-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Q14">
            <v>0</v>
          </cell>
        </row>
        <row r="15">
          <cell r="P15">
            <v>0</v>
          </cell>
          <cell r="S15">
            <v>0</v>
          </cell>
          <cell r="U15">
            <v>0</v>
          </cell>
          <cell r="V15" t="str">
            <v>-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Q15">
            <v>0</v>
          </cell>
        </row>
        <row r="16">
          <cell r="P16">
            <v>0</v>
          </cell>
          <cell r="S16">
            <v>0</v>
          </cell>
          <cell r="U16">
            <v>0</v>
          </cell>
          <cell r="V16" t="str">
            <v>-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Q16">
            <v>0</v>
          </cell>
        </row>
        <row r="17">
          <cell r="P17">
            <v>0</v>
          </cell>
          <cell r="S17">
            <v>0</v>
          </cell>
          <cell r="U17">
            <v>0</v>
          </cell>
          <cell r="V17" t="str">
            <v>-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Q17">
            <v>0</v>
          </cell>
        </row>
        <row r="18">
          <cell r="P18">
            <v>0</v>
          </cell>
          <cell r="S18">
            <v>0</v>
          </cell>
          <cell r="U18">
            <v>0</v>
          </cell>
          <cell r="V18" t="str">
            <v>-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Q18">
            <v>0</v>
          </cell>
        </row>
        <row r="19">
          <cell r="P19">
            <v>0</v>
          </cell>
          <cell r="S19">
            <v>0</v>
          </cell>
          <cell r="U19">
            <v>0</v>
          </cell>
          <cell r="V19" t="str">
            <v>-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Q19">
            <v>0</v>
          </cell>
        </row>
        <row r="20">
          <cell r="P20">
            <v>0</v>
          </cell>
          <cell r="S20">
            <v>0</v>
          </cell>
          <cell r="U20">
            <v>0</v>
          </cell>
          <cell r="V20" t="str">
            <v>-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Q20">
            <v>0</v>
          </cell>
        </row>
        <row r="23">
          <cell r="E23">
            <v>0</v>
          </cell>
          <cell r="V23">
            <v>0</v>
          </cell>
        </row>
        <row r="25">
          <cell r="P25">
            <v>0</v>
          </cell>
          <cell r="V25">
            <v>0</v>
          </cell>
        </row>
        <row r="34">
          <cell r="AA34">
            <v>1</v>
          </cell>
        </row>
      </sheetData>
      <sheetData sheetId="7"/>
      <sheetData sheetId="8" refreshError="1">
        <row r="44">
          <cell r="N44">
            <v>1</v>
          </cell>
        </row>
      </sheetData>
      <sheetData sheetId="9" refreshError="1">
        <row r="9">
          <cell r="S9">
            <v>1</v>
          </cell>
        </row>
        <row r="25">
          <cell r="K25">
            <v>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S"/>
      <sheetName val="Modifs"/>
      <sheetName val="CODIS"/>
    </sheetNames>
    <sheetDataSet>
      <sheetData sheetId="0" refreshError="1">
        <row r="5">
          <cell r="X5" t="str">
            <v>Valves</v>
          </cell>
        </row>
        <row r="6">
          <cell r="E6" t="str">
            <v>Bruno ROUSSEAU</v>
          </cell>
          <cell r="M6" t="str">
            <v>Jaime GIRONES</v>
          </cell>
          <cell r="X6">
            <v>540</v>
          </cell>
        </row>
        <row r="7">
          <cell r="E7" t="str">
            <v>Laurent BUOT</v>
          </cell>
          <cell r="X7" t="str">
            <v>0300.0.10</v>
          </cell>
        </row>
      </sheetData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BOOK"/>
      <sheetName val="EAS Cost Book - April 98"/>
      <sheetName val="Takt"/>
      <sheetName val="Machine Balance"/>
      <sheetName val="Oper Bal"/>
      <sheetName val="Incr Inv Tool"/>
      <sheetName val="PF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Pareto "/>
      <sheetName val="Takt"/>
      <sheetName val="Incr Inv Tool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lculator"/>
      <sheetName val="Summary sheet"/>
      <sheetName val="RFQ"/>
      <sheetName val="Inj hole data matrix"/>
      <sheetName val="Hone data matrix"/>
      <sheetName val="1800 Bar Costs"/>
      <sheetName val="Cost of IDDA on B6"/>
      <sheetName val="Cost of Laser hole on B6"/>
      <sheetName val="Cost of Flats on B6"/>
      <sheetName val="B6 Gti Seat Costs"/>
      <sheetName val="Advanced Micro Sac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"/>
      <sheetName val="Data Matrix"/>
      <sheetName val="12000"/>
      <sheetName val="25000"/>
      <sheetName val="26100"/>
      <sheetName val="29100"/>
      <sheetName val="Module1"/>
      <sheetName val="FO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MONTHLY"/>
      <sheetName val="Feuil2"/>
      <sheetName val="Saving"/>
      <sheetName val="Feuil3"/>
      <sheetName val="Saving (2)"/>
      <sheetName val="Macro1"/>
      <sheetName val="Data Matrix"/>
      <sheetName val="Calculator"/>
      <sheetName val="Prices 100%"/>
      <sheetName val="Macros"/>
      <sheetName val="COST BOOK"/>
      <sheetName val="po"/>
      <sheetName val="Saving_(2)"/>
      <sheetName val="Data_Matrix"/>
      <sheetName val="Prices_100%"/>
    </sheetNames>
    <sheetDataSet>
      <sheetData sheetId="0" refreshError="1">
        <row r="7">
          <cell r="A7" t="str">
            <v>Customer</v>
          </cell>
          <cell r="B7" t="str">
            <v>Engine</v>
          </cell>
          <cell r="C7" t="str">
            <v>FIE</v>
          </cell>
          <cell r="D7" t="str">
            <v>APPLICATION</v>
          </cell>
          <cell r="E7" t="str">
            <v>Notes</v>
          </cell>
          <cell r="F7">
            <v>2003</v>
          </cell>
          <cell r="G7">
            <v>2004</v>
          </cell>
          <cell r="I7" t="str">
            <v>03/01</v>
          </cell>
          <cell r="J7" t="str">
            <v>03/02</v>
          </cell>
          <cell r="K7" t="str">
            <v>03/03</v>
          </cell>
          <cell r="L7" t="str">
            <v>03/04</v>
          </cell>
          <cell r="M7" t="str">
            <v>03/05</v>
          </cell>
          <cell r="N7" t="str">
            <v>03/06</v>
          </cell>
          <cell r="O7" t="str">
            <v>03/07</v>
          </cell>
          <cell r="P7" t="str">
            <v>03/08</v>
          </cell>
          <cell r="Q7" t="str">
            <v>03/09</v>
          </cell>
          <cell r="R7" t="str">
            <v>03/10</v>
          </cell>
          <cell r="S7" t="str">
            <v>03/11</v>
          </cell>
          <cell r="T7" t="str">
            <v>03/12</v>
          </cell>
          <cell r="U7" t="str">
            <v>04/01</v>
          </cell>
          <cell r="V7" t="str">
            <v>04/02</v>
          </cell>
          <cell r="W7" t="str">
            <v>04/03</v>
          </cell>
          <cell r="X7" t="str">
            <v>04/04</v>
          </cell>
          <cell r="Y7" t="str">
            <v>04/05</v>
          </cell>
          <cell r="Z7" t="str">
            <v>04/06</v>
          </cell>
          <cell r="AA7" t="str">
            <v>04/07</v>
          </cell>
          <cell r="AB7" t="str">
            <v>04/08</v>
          </cell>
          <cell r="AC7" t="str">
            <v>04/09</v>
          </cell>
          <cell r="AD7" t="str">
            <v>04/10</v>
          </cell>
          <cell r="AE7" t="str">
            <v>04/11</v>
          </cell>
          <cell r="AF7" t="str">
            <v>04/12</v>
          </cell>
        </row>
        <row r="8">
          <cell r="A8" t="str">
            <v>FORD</v>
          </cell>
          <cell r="B8" t="str">
            <v>Lynx</v>
          </cell>
          <cell r="C8" t="str">
            <v>CR</v>
          </cell>
          <cell r="D8" t="str">
            <v>V227 LCV 100HP</v>
          </cell>
          <cell r="F8">
            <v>20020</v>
          </cell>
          <cell r="G8">
            <v>40000</v>
          </cell>
          <cell r="I8">
            <v>1100</v>
          </cell>
          <cell r="J8">
            <v>1400</v>
          </cell>
          <cell r="K8">
            <v>1470</v>
          </cell>
          <cell r="L8">
            <v>1540</v>
          </cell>
          <cell r="M8">
            <v>1200</v>
          </cell>
          <cell r="N8">
            <v>1500</v>
          </cell>
          <cell r="O8">
            <v>1840</v>
          </cell>
          <cell r="P8">
            <v>900</v>
          </cell>
          <cell r="Q8">
            <v>2200</v>
          </cell>
          <cell r="R8">
            <v>2300</v>
          </cell>
          <cell r="S8">
            <v>2470</v>
          </cell>
          <cell r="T8">
            <v>2100</v>
          </cell>
          <cell r="U8">
            <v>3500</v>
          </cell>
          <cell r="V8">
            <v>3500</v>
          </cell>
          <cell r="W8">
            <v>3500</v>
          </cell>
          <cell r="X8">
            <v>3500</v>
          </cell>
          <cell r="Y8">
            <v>3500</v>
          </cell>
          <cell r="Z8">
            <v>3500</v>
          </cell>
          <cell r="AA8">
            <v>3000</v>
          </cell>
          <cell r="AB8">
            <v>3000</v>
          </cell>
          <cell r="AC8">
            <v>3500</v>
          </cell>
          <cell r="AD8">
            <v>3500</v>
          </cell>
          <cell r="AE8">
            <v>3500</v>
          </cell>
          <cell r="AF8">
            <v>2500</v>
          </cell>
        </row>
        <row r="9">
          <cell r="A9" t="str">
            <v>FORD</v>
          </cell>
          <cell r="B9" t="str">
            <v>Lynx</v>
          </cell>
          <cell r="C9" t="str">
            <v>CR</v>
          </cell>
          <cell r="D9" t="str">
            <v>Focus 100HP</v>
          </cell>
          <cell r="F9">
            <v>10010</v>
          </cell>
          <cell r="G9">
            <v>26010</v>
          </cell>
          <cell r="I9">
            <v>0</v>
          </cell>
          <cell r="J9">
            <v>0</v>
          </cell>
          <cell r="K9">
            <v>0</v>
          </cell>
          <cell r="L9">
            <v>1100</v>
          </cell>
          <cell r="M9">
            <v>800</v>
          </cell>
          <cell r="N9">
            <v>1000</v>
          </cell>
          <cell r="O9">
            <v>1150</v>
          </cell>
          <cell r="P9">
            <v>500</v>
          </cell>
          <cell r="Q9">
            <v>1100</v>
          </cell>
          <cell r="R9">
            <v>1150</v>
          </cell>
          <cell r="S9">
            <v>1710</v>
          </cell>
          <cell r="T9">
            <v>1500</v>
          </cell>
          <cell r="U9">
            <v>2100</v>
          </cell>
          <cell r="V9">
            <v>2100</v>
          </cell>
          <cell r="W9">
            <v>2520</v>
          </cell>
          <cell r="X9">
            <v>2520</v>
          </cell>
          <cell r="Y9">
            <v>2400</v>
          </cell>
          <cell r="Z9">
            <v>2520</v>
          </cell>
          <cell r="AA9">
            <v>2520</v>
          </cell>
          <cell r="AB9">
            <v>1200</v>
          </cell>
          <cell r="AC9">
            <v>2520</v>
          </cell>
          <cell r="AD9">
            <v>2100</v>
          </cell>
          <cell r="AE9">
            <v>2100</v>
          </cell>
          <cell r="AF9">
            <v>1410</v>
          </cell>
        </row>
        <row r="10">
          <cell r="A10" t="str">
            <v>FORD</v>
          </cell>
          <cell r="B10" t="str">
            <v>Lynx</v>
          </cell>
          <cell r="C10" t="str">
            <v>CR</v>
          </cell>
          <cell r="D10" t="str">
            <v>Focus 115HP</v>
          </cell>
          <cell r="F10">
            <v>178230</v>
          </cell>
          <cell r="G10">
            <v>134010</v>
          </cell>
          <cell r="I10">
            <v>17050</v>
          </cell>
          <cell r="J10">
            <v>16000</v>
          </cell>
          <cell r="K10">
            <v>16800</v>
          </cell>
          <cell r="L10">
            <v>17600</v>
          </cell>
          <cell r="M10">
            <v>12800</v>
          </cell>
          <cell r="N10">
            <v>16000</v>
          </cell>
          <cell r="O10">
            <v>18400</v>
          </cell>
          <cell r="P10">
            <v>8000</v>
          </cell>
          <cell r="Q10">
            <v>16720</v>
          </cell>
          <cell r="R10">
            <v>16560</v>
          </cell>
          <cell r="S10">
            <v>13300</v>
          </cell>
          <cell r="T10">
            <v>9000</v>
          </cell>
          <cell r="U10">
            <v>12180</v>
          </cell>
          <cell r="V10">
            <v>12180</v>
          </cell>
          <cell r="W10">
            <v>12180</v>
          </cell>
          <cell r="X10">
            <v>12180</v>
          </cell>
          <cell r="Y10">
            <v>11600</v>
          </cell>
          <cell r="Z10">
            <v>12180</v>
          </cell>
          <cell r="AA10">
            <v>12180</v>
          </cell>
          <cell r="AB10">
            <v>5800</v>
          </cell>
          <cell r="AC10">
            <v>12180</v>
          </cell>
          <cell r="AD10">
            <v>11550</v>
          </cell>
          <cell r="AE10">
            <v>11550</v>
          </cell>
          <cell r="AF10">
            <v>8250</v>
          </cell>
        </row>
        <row r="11">
          <cell r="I11">
            <v>18150</v>
          </cell>
          <cell r="J11">
            <v>17400</v>
          </cell>
          <cell r="K11">
            <v>18270</v>
          </cell>
          <cell r="L11">
            <v>20240</v>
          </cell>
          <cell r="M11">
            <v>14800</v>
          </cell>
          <cell r="N11">
            <v>18500</v>
          </cell>
          <cell r="O11">
            <v>21390</v>
          </cell>
          <cell r="P11">
            <v>9400</v>
          </cell>
          <cell r="Q11">
            <v>20020</v>
          </cell>
          <cell r="R11">
            <v>20010</v>
          </cell>
          <cell r="S11">
            <v>17480</v>
          </cell>
          <cell r="T11">
            <v>12600</v>
          </cell>
        </row>
        <row r="12">
          <cell r="A12" t="str">
            <v>FORD/PSA</v>
          </cell>
          <cell r="B12" t="str">
            <v>DV6</v>
          </cell>
          <cell r="C12" t="str">
            <v>CR</v>
          </cell>
          <cell r="D12" t="str">
            <v>MAV110HP</v>
          </cell>
          <cell r="F12">
            <v>0</v>
          </cell>
          <cell r="G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A13" t="str">
            <v>FORD</v>
          </cell>
          <cell r="B13" t="str">
            <v>Puma</v>
          </cell>
          <cell r="C13" t="str">
            <v>CR</v>
          </cell>
          <cell r="D13" t="str">
            <v>Transit 2,0</v>
          </cell>
          <cell r="F13">
            <v>17035.454545454544</v>
          </cell>
          <cell r="G13">
            <v>30019.999999999993</v>
          </cell>
          <cell r="I13">
            <v>1500</v>
          </cell>
          <cell r="J13">
            <v>1363.6363636363637</v>
          </cell>
          <cell r="K13">
            <v>1431.818181818182</v>
          </cell>
          <cell r="L13">
            <v>1540</v>
          </cell>
          <cell r="M13">
            <v>1120</v>
          </cell>
          <cell r="N13">
            <v>1400</v>
          </cell>
          <cell r="O13">
            <v>1610</v>
          </cell>
          <cell r="P13">
            <v>750</v>
          </cell>
          <cell r="Q13">
            <v>1760</v>
          </cell>
          <cell r="R13">
            <v>1840</v>
          </cell>
          <cell r="S13">
            <v>1520</v>
          </cell>
          <cell r="T13">
            <v>1200</v>
          </cell>
          <cell r="U13">
            <v>1700</v>
          </cell>
          <cell r="V13">
            <v>2800</v>
          </cell>
          <cell r="W13">
            <v>2800</v>
          </cell>
          <cell r="X13">
            <v>2800</v>
          </cell>
          <cell r="Y13">
            <v>2666.666666666667</v>
          </cell>
          <cell r="Z13">
            <v>2800</v>
          </cell>
          <cell r="AA13">
            <v>2800</v>
          </cell>
          <cell r="AB13">
            <v>1333.3333333333335</v>
          </cell>
          <cell r="AC13">
            <v>2800</v>
          </cell>
          <cell r="AD13">
            <v>2800</v>
          </cell>
          <cell r="AE13">
            <v>2799.9999999999932</v>
          </cell>
          <cell r="AF13">
            <v>1920</v>
          </cell>
        </row>
        <row r="14">
          <cell r="A14" t="str">
            <v>FORD opport</v>
          </cell>
          <cell r="B14" t="str">
            <v>Puma</v>
          </cell>
          <cell r="C14" t="str">
            <v>CR</v>
          </cell>
          <cell r="D14" t="str">
            <v>Transit 2,4</v>
          </cell>
          <cell r="F14">
            <v>0</v>
          </cell>
          <cell r="G14">
            <v>30019.999999999993</v>
          </cell>
          <cell r="I14">
            <v>0</v>
          </cell>
          <cell r="J14" t="b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1700</v>
          </cell>
          <cell r="V14">
            <v>2800</v>
          </cell>
          <cell r="W14">
            <v>2800</v>
          </cell>
          <cell r="X14">
            <v>2800</v>
          </cell>
          <cell r="Y14">
            <v>2666.666666666667</v>
          </cell>
          <cell r="Z14">
            <v>2800</v>
          </cell>
          <cell r="AA14">
            <v>2800</v>
          </cell>
          <cell r="AB14">
            <v>1333.3333333333335</v>
          </cell>
          <cell r="AC14">
            <v>2800</v>
          </cell>
          <cell r="AD14">
            <v>2800</v>
          </cell>
          <cell r="AE14">
            <v>2799.9999999999932</v>
          </cell>
          <cell r="AF14">
            <v>1920</v>
          </cell>
        </row>
        <row r="15">
          <cell r="A15" t="str">
            <v>FORD</v>
          </cell>
          <cell r="B15" t="str">
            <v>Puma</v>
          </cell>
          <cell r="C15" t="str">
            <v>CR</v>
          </cell>
          <cell r="D15" t="str">
            <v>Mondéo 115/130HP</v>
          </cell>
          <cell r="F15">
            <v>125001</v>
          </cell>
          <cell r="G15">
            <v>95007</v>
          </cell>
          <cell r="I15">
            <v>11880</v>
          </cell>
          <cell r="J15">
            <v>10800</v>
          </cell>
          <cell r="K15">
            <v>11340</v>
          </cell>
          <cell r="L15">
            <v>11880</v>
          </cell>
          <cell r="M15">
            <v>8640</v>
          </cell>
          <cell r="N15">
            <v>10800</v>
          </cell>
          <cell r="O15">
            <v>12420</v>
          </cell>
          <cell r="P15">
            <v>5400</v>
          </cell>
          <cell r="Q15">
            <v>11880</v>
          </cell>
          <cell r="R15">
            <v>12374</v>
          </cell>
          <cell r="S15">
            <v>9937</v>
          </cell>
          <cell r="T15">
            <v>7650</v>
          </cell>
          <cell r="U15">
            <v>10710</v>
          </cell>
          <cell r="V15">
            <v>10710</v>
          </cell>
          <cell r="W15">
            <v>10290</v>
          </cell>
          <cell r="X15">
            <v>10290</v>
          </cell>
          <cell r="Y15">
            <v>9000</v>
          </cell>
          <cell r="Z15">
            <v>9450</v>
          </cell>
          <cell r="AA15">
            <v>9450</v>
          </cell>
          <cell r="AB15">
            <v>4000</v>
          </cell>
          <cell r="AC15">
            <v>7560</v>
          </cell>
          <cell r="AD15">
            <v>6237</v>
          </cell>
          <cell r="AE15">
            <v>4400</v>
          </cell>
          <cell r="AF15">
            <v>2910</v>
          </cell>
        </row>
        <row r="16">
          <cell r="A16" t="str">
            <v>FORD</v>
          </cell>
          <cell r="B16" t="str">
            <v>Puma</v>
          </cell>
          <cell r="C16" t="str">
            <v>CR</v>
          </cell>
          <cell r="D16" t="str">
            <v>Mondéo 115/130HP Stage V</v>
          </cell>
          <cell r="F16">
            <v>0</v>
          </cell>
          <cell r="G16">
            <v>30000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2730</v>
          </cell>
          <cell r="V16">
            <v>2730</v>
          </cell>
          <cell r="W16">
            <v>2730</v>
          </cell>
          <cell r="X16">
            <v>2730</v>
          </cell>
          <cell r="Y16">
            <v>2600</v>
          </cell>
          <cell r="Z16">
            <v>2730</v>
          </cell>
          <cell r="AA16">
            <v>2730</v>
          </cell>
          <cell r="AB16">
            <v>1300</v>
          </cell>
          <cell r="AC16">
            <v>2730</v>
          </cell>
          <cell r="AD16">
            <v>2625</v>
          </cell>
          <cell r="AE16">
            <v>2625</v>
          </cell>
          <cell r="AF16">
            <v>1740</v>
          </cell>
        </row>
        <row r="17">
          <cell r="I17">
            <v>13380</v>
          </cell>
          <cell r="J17">
            <v>12163.636363636364</v>
          </cell>
          <cell r="K17">
            <v>12771.818181818182</v>
          </cell>
          <cell r="L17">
            <v>13420</v>
          </cell>
          <cell r="M17">
            <v>9760</v>
          </cell>
          <cell r="N17">
            <v>12200</v>
          </cell>
          <cell r="O17">
            <v>14030</v>
          </cell>
          <cell r="P17">
            <v>6150</v>
          </cell>
          <cell r="Q17">
            <v>13640</v>
          </cell>
          <cell r="R17">
            <v>14214</v>
          </cell>
          <cell r="S17">
            <v>11457</v>
          </cell>
          <cell r="T17">
            <v>8850</v>
          </cell>
        </row>
        <row r="18">
          <cell r="A18" t="str">
            <v>FIAT</v>
          </cell>
          <cell r="B18" t="str">
            <v>1,9 JTD</v>
          </cell>
          <cell r="C18" t="str">
            <v>CR</v>
          </cell>
          <cell r="D18" t="str">
            <v>Brava/Punto</v>
          </cell>
          <cell r="F18">
            <v>0</v>
          </cell>
          <cell r="G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 t="str">
            <v>PSA</v>
          </cell>
          <cell r="B19" t="str">
            <v>DV4TED4</v>
          </cell>
          <cell r="C19" t="str">
            <v>CR</v>
          </cell>
          <cell r="D19" t="str">
            <v>C3</v>
          </cell>
          <cell r="E19" t="str">
            <v>light aug/dec</v>
          </cell>
          <cell r="F19">
            <v>50005</v>
          </cell>
          <cell r="G19">
            <v>38070</v>
          </cell>
          <cell r="I19">
            <v>4730</v>
          </cell>
          <cell r="J19">
            <v>4300</v>
          </cell>
          <cell r="K19">
            <v>4515</v>
          </cell>
          <cell r="L19">
            <v>4730</v>
          </cell>
          <cell r="M19">
            <v>3440</v>
          </cell>
          <cell r="N19">
            <v>4300</v>
          </cell>
          <cell r="O19">
            <v>4945</v>
          </cell>
          <cell r="P19">
            <v>2150</v>
          </cell>
          <cell r="Q19">
            <v>4730</v>
          </cell>
          <cell r="R19">
            <v>4945</v>
          </cell>
          <cell r="S19">
            <v>4085</v>
          </cell>
          <cell r="T19">
            <v>3135</v>
          </cell>
          <cell r="U19">
            <v>3780</v>
          </cell>
          <cell r="V19">
            <v>3570</v>
          </cell>
          <cell r="W19">
            <v>3360</v>
          </cell>
          <cell r="X19">
            <v>3360</v>
          </cell>
          <cell r="Y19">
            <v>3200</v>
          </cell>
          <cell r="Z19">
            <v>3360</v>
          </cell>
          <cell r="AA19">
            <v>3360</v>
          </cell>
          <cell r="AB19">
            <v>1600</v>
          </cell>
          <cell r="AC19">
            <v>3360</v>
          </cell>
          <cell r="AD19">
            <v>3360</v>
          </cell>
          <cell r="AE19">
            <v>3360</v>
          </cell>
          <cell r="AF19">
            <v>2400</v>
          </cell>
        </row>
        <row r="20">
          <cell r="A20" t="str">
            <v>PSA</v>
          </cell>
          <cell r="B20" t="str">
            <v>DV4TED4</v>
          </cell>
          <cell r="C20" t="str">
            <v>CR</v>
          </cell>
          <cell r="D20" t="str">
            <v>Xsara N7</v>
          </cell>
          <cell r="E20" t="str">
            <v>light aug/dec</v>
          </cell>
          <cell r="F20">
            <v>20038</v>
          </cell>
          <cell r="G20">
            <v>20124</v>
          </cell>
          <cell r="I20">
            <v>1892</v>
          </cell>
          <cell r="J20">
            <v>1720</v>
          </cell>
          <cell r="K20">
            <v>1806</v>
          </cell>
          <cell r="L20">
            <v>1892</v>
          </cell>
          <cell r="M20">
            <v>1376</v>
          </cell>
          <cell r="N20">
            <v>1720</v>
          </cell>
          <cell r="O20">
            <v>1978</v>
          </cell>
          <cell r="P20">
            <v>860</v>
          </cell>
          <cell r="Q20">
            <v>1892</v>
          </cell>
          <cell r="R20">
            <v>1978</v>
          </cell>
          <cell r="S20">
            <v>1634</v>
          </cell>
          <cell r="T20">
            <v>1290</v>
          </cell>
          <cell r="U20">
            <v>1806</v>
          </cell>
          <cell r="V20">
            <v>1806</v>
          </cell>
          <cell r="W20">
            <v>1806</v>
          </cell>
          <cell r="X20">
            <v>1806</v>
          </cell>
          <cell r="Y20">
            <v>1720</v>
          </cell>
          <cell r="Z20">
            <v>1806</v>
          </cell>
          <cell r="AA20">
            <v>1806</v>
          </cell>
          <cell r="AB20">
            <v>860</v>
          </cell>
          <cell r="AC20">
            <v>1806</v>
          </cell>
          <cell r="AD20">
            <v>1806</v>
          </cell>
          <cell r="AE20">
            <v>1806</v>
          </cell>
          <cell r="AF20">
            <v>1290</v>
          </cell>
        </row>
        <row r="21">
          <cell r="A21" t="str">
            <v>PSA</v>
          </cell>
          <cell r="B21" t="str">
            <v>DV4TED4</v>
          </cell>
          <cell r="C21" t="str">
            <v>CR</v>
          </cell>
          <cell r="D21" t="str">
            <v>307 T5</v>
          </cell>
          <cell r="E21" t="str">
            <v>light aug/dec</v>
          </cell>
          <cell r="F21">
            <v>20038</v>
          </cell>
          <cell r="G21">
            <v>20124</v>
          </cell>
          <cell r="I21">
            <v>1892</v>
          </cell>
          <cell r="J21">
            <v>1720</v>
          </cell>
          <cell r="K21">
            <v>1806</v>
          </cell>
          <cell r="L21">
            <v>1892</v>
          </cell>
          <cell r="M21">
            <v>1376</v>
          </cell>
          <cell r="N21">
            <v>1720</v>
          </cell>
          <cell r="O21">
            <v>1978</v>
          </cell>
          <cell r="P21">
            <v>860</v>
          </cell>
          <cell r="Q21">
            <v>1892</v>
          </cell>
          <cell r="R21">
            <v>1978</v>
          </cell>
          <cell r="S21">
            <v>1634</v>
          </cell>
          <cell r="T21">
            <v>1290</v>
          </cell>
          <cell r="U21">
            <v>1806</v>
          </cell>
          <cell r="V21">
            <v>1806</v>
          </cell>
          <cell r="W21">
            <v>1806</v>
          </cell>
          <cell r="X21">
            <v>1806</v>
          </cell>
          <cell r="Y21">
            <v>1720</v>
          </cell>
          <cell r="Z21">
            <v>1806</v>
          </cell>
          <cell r="AA21">
            <v>1806</v>
          </cell>
          <cell r="AB21">
            <v>860</v>
          </cell>
          <cell r="AC21">
            <v>1806</v>
          </cell>
          <cell r="AD21">
            <v>1806</v>
          </cell>
          <cell r="AE21">
            <v>1806</v>
          </cell>
          <cell r="AF21">
            <v>1290</v>
          </cell>
        </row>
        <row r="22">
          <cell r="A22" t="str">
            <v>PSA</v>
          </cell>
          <cell r="B22" t="str">
            <v>DV4TED4</v>
          </cell>
          <cell r="C22" t="str">
            <v>CR</v>
          </cell>
          <cell r="D22" t="str">
            <v>C3 Pluriel MPV</v>
          </cell>
          <cell r="E22" t="str">
            <v>light aug/dec</v>
          </cell>
          <cell r="G22">
            <v>2012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252</v>
          </cell>
          <cell r="AB22">
            <v>200</v>
          </cell>
          <cell r="AC22">
            <v>420</v>
          </cell>
          <cell r="AD22">
            <v>420</v>
          </cell>
          <cell r="AE22">
            <v>420</v>
          </cell>
          <cell r="AF22">
            <v>300</v>
          </cell>
        </row>
        <row r="23">
          <cell r="A23" t="str">
            <v>PSA opport</v>
          </cell>
          <cell r="B23" t="str">
            <v>DV6ED4</v>
          </cell>
          <cell r="C23" t="str">
            <v>CR</v>
          </cell>
          <cell r="D23" t="str">
            <v>M1 307 T5/C3</v>
          </cell>
          <cell r="E23" t="str">
            <v>light aug/dec</v>
          </cell>
          <cell r="F23">
            <v>0</v>
          </cell>
          <cell r="G23">
            <v>110005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4200</v>
          </cell>
          <cell r="AA23">
            <v>12600</v>
          </cell>
          <cell r="AB23">
            <v>10000</v>
          </cell>
          <cell r="AC23">
            <v>21000</v>
          </cell>
          <cell r="AD23">
            <v>21000</v>
          </cell>
          <cell r="AE23">
            <v>23205</v>
          </cell>
          <cell r="AF23">
            <v>18000</v>
          </cell>
        </row>
        <row r="24">
          <cell r="I24">
            <v>8514</v>
          </cell>
          <cell r="J24">
            <v>7740</v>
          </cell>
          <cell r="K24">
            <v>8127</v>
          </cell>
          <cell r="L24">
            <v>8514</v>
          </cell>
          <cell r="M24">
            <v>6192</v>
          </cell>
          <cell r="N24">
            <v>7740</v>
          </cell>
          <cell r="O24">
            <v>8901</v>
          </cell>
          <cell r="P24">
            <v>3870</v>
          </cell>
          <cell r="Q24">
            <v>8514</v>
          </cell>
          <cell r="R24">
            <v>8901</v>
          </cell>
          <cell r="S24">
            <v>7353</v>
          </cell>
          <cell r="T24">
            <v>5715</v>
          </cell>
        </row>
        <row r="25">
          <cell r="A25" t="str">
            <v>RENAULT</v>
          </cell>
          <cell r="B25" t="str">
            <v>K9 65cv</v>
          </cell>
          <cell r="C25" t="str">
            <v>CR</v>
          </cell>
          <cell r="D25" t="str">
            <v>Clio</v>
          </cell>
          <cell r="F25">
            <v>164498</v>
          </cell>
          <cell r="G25">
            <v>120840</v>
          </cell>
          <cell r="I25">
            <v>15532</v>
          </cell>
          <cell r="J25">
            <v>14120</v>
          </cell>
          <cell r="K25">
            <v>14826</v>
          </cell>
          <cell r="L25">
            <v>15532</v>
          </cell>
          <cell r="M25">
            <v>11296</v>
          </cell>
          <cell r="N25">
            <v>14120</v>
          </cell>
          <cell r="O25">
            <v>16238</v>
          </cell>
          <cell r="P25">
            <v>7060</v>
          </cell>
          <cell r="Q25">
            <v>15532</v>
          </cell>
          <cell r="R25">
            <v>16238</v>
          </cell>
          <cell r="S25">
            <v>13414</v>
          </cell>
          <cell r="T25">
            <v>10590</v>
          </cell>
          <cell r="U25">
            <v>14280</v>
          </cell>
          <cell r="V25">
            <v>12600</v>
          </cell>
          <cell r="W25">
            <v>11550</v>
          </cell>
          <cell r="X25">
            <v>11550</v>
          </cell>
          <cell r="Y25">
            <v>11000</v>
          </cell>
          <cell r="Z25">
            <v>9975</v>
          </cell>
          <cell r="AA25">
            <v>9975</v>
          </cell>
          <cell r="AB25">
            <v>4600</v>
          </cell>
          <cell r="AC25">
            <v>9660</v>
          </cell>
          <cell r="AD25">
            <v>9450</v>
          </cell>
          <cell r="AE25">
            <v>9450</v>
          </cell>
          <cell r="AF25">
            <v>6750</v>
          </cell>
        </row>
        <row r="26">
          <cell r="A26" t="str">
            <v>RENAULT</v>
          </cell>
          <cell r="B26" t="str">
            <v>K9 65cv</v>
          </cell>
          <cell r="C26" t="str">
            <v>CR</v>
          </cell>
          <cell r="D26" t="str">
            <v>Clio Turkey</v>
          </cell>
          <cell r="F26">
            <v>10718</v>
          </cell>
          <cell r="G26">
            <v>10530</v>
          </cell>
          <cell r="I26">
            <v>1012</v>
          </cell>
          <cell r="J26">
            <v>920</v>
          </cell>
          <cell r="K26">
            <v>966</v>
          </cell>
          <cell r="L26">
            <v>1012</v>
          </cell>
          <cell r="M26">
            <v>736</v>
          </cell>
          <cell r="N26">
            <v>920</v>
          </cell>
          <cell r="O26">
            <v>1058</v>
          </cell>
          <cell r="P26">
            <v>460</v>
          </cell>
          <cell r="Q26">
            <v>1012</v>
          </cell>
          <cell r="R26">
            <v>1058</v>
          </cell>
          <cell r="S26">
            <v>874</v>
          </cell>
          <cell r="T26">
            <v>690</v>
          </cell>
          <cell r="U26">
            <v>945</v>
          </cell>
          <cell r="V26">
            <v>945</v>
          </cell>
          <cell r="W26">
            <v>945</v>
          </cell>
          <cell r="X26">
            <v>945</v>
          </cell>
          <cell r="Y26">
            <v>900</v>
          </cell>
          <cell r="Z26">
            <v>945</v>
          </cell>
          <cell r="AA26">
            <v>945</v>
          </cell>
          <cell r="AB26">
            <v>450</v>
          </cell>
          <cell r="AC26">
            <v>945</v>
          </cell>
          <cell r="AD26">
            <v>945</v>
          </cell>
          <cell r="AE26">
            <v>945</v>
          </cell>
          <cell r="AF26">
            <v>675</v>
          </cell>
        </row>
        <row r="27">
          <cell r="A27" t="str">
            <v>RENAULT</v>
          </cell>
          <cell r="B27" t="str">
            <v>K9 65cv</v>
          </cell>
          <cell r="C27" t="str">
            <v>CR</v>
          </cell>
          <cell r="D27" t="str">
            <v>Kangoo</v>
          </cell>
          <cell r="F27">
            <v>54988</v>
          </cell>
          <cell r="G27">
            <v>54990</v>
          </cell>
          <cell r="I27">
            <v>5192</v>
          </cell>
          <cell r="J27">
            <v>4720</v>
          </cell>
          <cell r="K27">
            <v>4956</v>
          </cell>
          <cell r="L27">
            <v>5192</v>
          </cell>
          <cell r="M27">
            <v>3776</v>
          </cell>
          <cell r="N27">
            <v>4720</v>
          </cell>
          <cell r="O27">
            <v>5428</v>
          </cell>
          <cell r="P27">
            <v>2360</v>
          </cell>
          <cell r="Q27">
            <v>5192</v>
          </cell>
          <cell r="R27">
            <v>5428</v>
          </cell>
          <cell r="S27">
            <v>4484</v>
          </cell>
          <cell r="T27">
            <v>3540</v>
          </cell>
          <cell r="U27">
            <v>4935</v>
          </cell>
          <cell r="V27">
            <v>4935</v>
          </cell>
          <cell r="W27">
            <v>4935</v>
          </cell>
          <cell r="X27">
            <v>4935</v>
          </cell>
          <cell r="Y27">
            <v>4700</v>
          </cell>
          <cell r="Z27">
            <v>4935</v>
          </cell>
          <cell r="AA27">
            <v>4935</v>
          </cell>
          <cell r="AB27">
            <v>2350</v>
          </cell>
          <cell r="AC27">
            <v>4935</v>
          </cell>
          <cell r="AD27">
            <v>4935</v>
          </cell>
          <cell r="AE27">
            <v>4935</v>
          </cell>
          <cell r="AF27">
            <v>3525</v>
          </cell>
        </row>
        <row r="28">
          <cell r="A28" t="str">
            <v>RENAULT</v>
          </cell>
          <cell r="B28" t="str">
            <v>K9 80cv</v>
          </cell>
          <cell r="C28" t="str">
            <v>CR</v>
          </cell>
          <cell r="D28" t="str">
            <v>Clio</v>
          </cell>
          <cell r="F28">
            <v>224800</v>
          </cell>
          <cell r="G28">
            <v>238200</v>
          </cell>
          <cell r="I28">
            <v>12000</v>
          </cell>
          <cell r="J28">
            <v>13400</v>
          </cell>
          <cell r="K28">
            <v>16800</v>
          </cell>
          <cell r="L28">
            <v>19800</v>
          </cell>
          <cell r="M28">
            <v>17600</v>
          </cell>
          <cell r="N28">
            <v>22000</v>
          </cell>
          <cell r="O28">
            <v>25300</v>
          </cell>
          <cell r="P28">
            <v>11000</v>
          </cell>
          <cell r="Q28">
            <v>24200</v>
          </cell>
          <cell r="R28">
            <v>25300</v>
          </cell>
          <cell r="S28">
            <v>20900</v>
          </cell>
          <cell r="T28">
            <v>16500</v>
          </cell>
          <cell r="U28">
            <v>23100</v>
          </cell>
          <cell r="V28">
            <v>23100</v>
          </cell>
          <cell r="W28">
            <v>21000</v>
          </cell>
          <cell r="X28">
            <v>21000</v>
          </cell>
          <cell r="Y28">
            <v>20000</v>
          </cell>
          <cell r="Z28">
            <v>21000</v>
          </cell>
          <cell r="AA28">
            <v>21000</v>
          </cell>
          <cell r="AB28">
            <v>10000</v>
          </cell>
          <cell r="AC28">
            <v>21000</v>
          </cell>
          <cell r="AD28">
            <v>21000</v>
          </cell>
          <cell r="AE28">
            <v>21000</v>
          </cell>
          <cell r="AF28">
            <v>15000</v>
          </cell>
        </row>
        <row r="29">
          <cell r="A29" t="str">
            <v>RENAULT</v>
          </cell>
          <cell r="B29" t="str">
            <v>K9 80cv</v>
          </cell>
          <cell r="C29" t="str">
            <v>CR</v>
          </cell>
          <cell r="D29" t="str">
            <v>Kangoo</v>
          </cell>
          <cell r="F29">
            <v>102950</v>
          </cell>
          <cell r="G29">
            <v>105300</v>
          </cell>
          <cell r="I29">
            <v>8000</v>
          </cell>
          <cell r="J29">
            <v>9000</v>
          </cell>
          <cell r="K29">
            <v>9450</v>
          </cell>
          <cell r="L29">
            <v>9900</v>
          </cell>
          <cell r="M29">
            <v>7200</v>
          </cell>
          <cell r="N29">
            <v>9000</v>
          </cell>
          <cell r="O29">
            <v>10350</v>
          </cell>
          <cell r="P29">
            <v>4500</v>
          </cell>
          <cell r="Q29">
            <v>9900</v>
          </cell>
          <cell r="R29">
            <v>10350</v>
          </cell>
          <cell r="S29">
            <v>8550</v>
          </cell>
          <cell r="T29">
            <v>6750</v>
          </cell>
          <cell r="U29">
            <v>9450</v>
          </cell>
          <cell r="V29">
            <v>9450</v>
          </cell>
          <cell r="W29">
            <v>9450</v>
          </cell>
          <cell r="X29">
            <v>9450</v>
          </cell>
          <cell r="Y29">
            <v>9000</v>
          </cell>
          <cell r="Z29">
            <v>9450</v>
          </cell>
          <cell r="AA29">
            <v>9450</v>
          </cell>
          <cell r="AB29">
            <v>4500</v>
          </cell>
          <cell r="AC29">
            <v>9450</v>
          </cell>
          <cell r="AD29">
            <v>9450</v>
          </cell>
          <cell r="AE29">
            <v>9450</v>
          </cell>
          <cell r="AF29">
            <v>6750</v>
          </cell>
        </row>
        <row r="30">
          <cell r="A30" t="str">
            <v>RENAULT</v>
          </cell>
          <cell r="B30" t="str">
            <v>K9 80cv</v>
          </cell>
          <cell r="C30" t="str">
            <v>CR</v>
          </cell>
          <cell r="D30" t="str">
            <v>Megane/Scenic/Almera</v>
          </cell>
          <cell r="F30">
            <v>230100</v>
          </cell>
          <cell r="G30">
            <v>185700</v>
          </cell>
          <cell r="I30">
            <v>10000</v>
          </cell>
          <cell r="J30">
            <v>15000</v>
          </cell>
          <cell r="K30">
            <v>19950</v>
          </cell>
          <cell r="L30">
            <v>23100</v>
          </cell>
          <cell r="M30">
            <v>17600</v>
          </cell>
          <cell r="N30">
            <v>22000</v>
          </cell>
          <cell r="O30">
            <v>25300</v>
          </cell>
          <cell r="P30">
            <v>11000</v>
          </cell>
          <cell r="Q30">
            <v>24200</v>
          </cell>
          <cell r="R30">
            <v>25300</v>
          </cell>
          <cell r="S30">
            <v>20900</v>
          </cell>
          <cell r="T30">
            <v>15750</v>
          </cell>
          <cell r="U30">
            <v>22050</v>
          </cell>
          <cell r="V30">
            <v>18900</v>
          </cell>
          <cell r="W30">
            <v>18900</v>
          </cell>
          <cell r="X30">
            <v>17850</v>
          </cell>
          <cell r="Y30">
            <v>17000</v>
          </cell>
          <cell r="Z30">
            <v>14700</v>
          </cell>
          <cell r="AA30">
            <v>14700</v>
          </cell>
          <cell r="AB30">
            <v>7000</v>
          </cell>
          <cell r="AC30">
            <v>14700</v>
          </cell>
          <cell r="AD30">
            <v>14700</v>
          </cell>
          <cell r="AE30">
            <v>14700</v>
          </cell>
          <cell r="AF30">
            <v>10500</v>
          </cell>
        </row>
        <row r="31">
          <cell r="A31" t="str">
            <v>RENAULT</v>
          </cell>
          <cell r="B31" t="str">
            <v>K9 95cv</v>
          </cell>
          <cell r="C31" t="str">
            <v>CR</v>
          </cell>
          <cell r="D31" t="str">
            <v>Megane/Scenic/Almera</v>
          </cell>
          <cell r="F31">
            <v>110100</v>
          </cell>
          <cell r="G31">
            <v>120270</v>
          </cell>
          <cell r="I31">
            <v>6600</v>
          </cell>
          <cell r="J31">
            <v>8000</v>
          </cell>
          <cell r="K31">
            <v>10500</v>
          </cell>
          <cell r="L31">
            <v>11000</v>
          </cell>
          <cell r="M31">
            <v>8000</v>
          </cell>
          <cell r="N31">
            <v>10000</v>
          </cell>
          <cell r="O31">
            <v>11500</v>
          </cell>
          <cell r="P31">
            <v>5000</v>
          </cell>
          <cell r="Q31">
            <v>11000</v>
          </cell>
          <cell r="R31">
            <v>11500</v>
          </cell>
          <cell r="S31">
            <v>9500</v>
          </cell>
          <cell r="T31">
            <v>7500</v>
          </cell>
          <cell r="U31">
            <v>10500</v>
          </cell>
          <cell r="V31">
            <v>10500</v>
          </cell>
          <cell r="W31">
            <v>10500</v>
          </cell>
          <cell r="X31">
            <v>10500</v>
          </cell>
          <cell r="Y31">
            <v>10000</v>
          </cell>
          <cell r="Z31">
            <v>10500</v>
          </cell>
          <cell r="AA31">
            <v>10500</v>
          </cell>
          <cell r="AB31">
            <v>5000</v>
          </cell>
          <cell r="AC31">
            <v>10920</v>
          </cell>
          <cell r="AD31">
            <v>11550</v>
          </cell>
          <cell r="AE31">
            <v>11550</v>
          </cell>
          <cell r="AF31">
            <v>8250</v>
          </cell>
        </row>
        <row r="32">
          <cell r="A32" t="str">
            <v>RENAULT</v>
          </cell>
          <cell r="B32" t="str">
            <v>K9 68cv</v>
          </cell>
          <cell r="C32" t="str">
            <v>CR</v>
          </cell>
          <cell r="D32" t="str">
            <v>Micra</v>
          </cell>
          <cell r="F32">
            <v>2000</v>
          </cell>
          <cell r="G32">
            <v>15263.809523809523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999.99999999999989</v>
          </cell>
          <cell r="T32">
            <v>1000.0000000000001</v>
          </cell>
          <cell r="U32">
            <v>1364</v>
          </cell>
          <cell r="V32">
            <v>1364</v>
          </cell>
          <cell r="W32">
            <v>1364</v>
          </cell>
          <cell r="X32">
            <v>1364</v>
          </cell>
          <cell r="Y32">
            <v>1364</v>
          </cell>
          <cell r="Z32">
            <v>1364</v>
          </cell>
          <cell r="AA32">
            <v>1364</v>
          </cell>
          <cell r="AB32">
            <v>649.52380952380952</v>
          </cell>
          <cell r="AC32">
            <v>1364</v>
          </cell>
          <cell r="AD32">
            <v>1364</v>
          </cell>
          <cell r="AE32">
            <v>1364</v>
          </cell>
          <cell r="AF32">
            <v>974.28571428571422</v>
          </cell>
        </row>
        <row r="33">
          <cell r="A33" t="str">
            <v>RENAULT</v>
          </cell>
          <cell r="B33" t="str">
            <v>K9 82cv</v>
          </cell>
          <cell r="C33" t="str">
            <v>CR</v>
          </cell>
          <cell r="D33" t="str">
            <v>Micra</v>
          </cell>
          <cell r="F33">
            <v>15060.666666666664</v>
          </cell>
          <cell r="G33">
            <v>15020.571428571428</v>
          </cell>
          <cell r="I33">
            <v>1100</v>
          </cell>
          <cell r="J33">
            <v>1200</v>
          </cell>
          <cell r="K33">
            <v>1364</v>
          </cell>
          <cell r="L33">
            <v>1428.952380952381</v>
          </cell>
          <cell r="M33">
            <v>1039.2380952380952</v>
          </cell>
          <cell r="N33">
            <v>1299.0476190476181</v>
          </cell>
          <cell r="O33">
            <v>1493.9047619047608</v>
          </cell>
          <cell r="P33">
            <v>649.52380952380906</v>
          </cell>
          <cell r="Q33">
            <v>1496</v>
          </cell>
          <cell r="R33">
            <v>1610</v>
          </cell>
          <cell r="S33">
            <v>1330</v>
          </cell>
          <cell r="T33">
            <v>1050</v>
          </cell>
          <cell r="U33">
            <v>1364</v>
          </cell>
          <cell r="V33">
            <v>1364</v>
          </cell>
          <cell r="W33">
            <v>1364</v>
          </cell>
          <cell r="X33">
            <v>1364</v>
          </cell>
          <cell r="Y33">
            <v>1299.047619047619</v>
          </cell>
          <cell r="Z33">
            <v>1364</v>
          </cell>
          <cell r="AA33">
            <v>1364</v>
          </cell>
          <cell r="AB33">
            <v>649.52380952380952</v>
          </cell>
          <cell r="AC33">
            <v>1364</v>
          </cell>
          <cell r="AD33">
            <v>1364</v>
          </cell>
          <cell r="AE33">
            <v>1260</v>
          </cell>
          <cell r="AF33">
            <v>900</v>
          </cell>
        </row>
        <row r="34">
          <cell r="A34" t="str">
            <v>RENAULT</v>
          </cell>
          <cell r="B34" t="str">
            <v>K9 82cv</v>
          </cell>
          <cell r="C34" t="str">
            <v>CR</v>
          </cell>
          <cell r="D34" t="str">
            <v>Tino</v>
          </cell>
          <cell r="F34">
            <v>20996.363636363636</v>
          </cell>
          <cell r="G34">
            <v>20016.428571428572</v>
          </cell>
          <cell r="I34">
            <v>1540</v>
          </cell>
          <cell r="J34">
            <v>1636.3636363636363</v>
          </cell>
          <cell r="K34">
            <v>2520</v>
          </cell>
          <cell r="L34">
            <v>1980</v>
          </cell>
          <cell r="M34">
            <v>1440</v>
          </cell>
          <cell r="N34">
            <v>1800</v>
          </cell>
          <cell r="O34">
            <v>2070</v>
          </cell>
          <cell r="P34">
            <v>900</v>
          </cell>
          <cell r="Q34">
            <v>1980</v>
          </cell>
          <cell r="R34">
            <v>2070</v>
          </cell>
          <cell r="S34">
            <v>1710</v>
          </cell>
          <cell r="T34">
            <v>1350</v>
          </cell>
          <cell r="U34">
            <v>1799.9999999999998</v>
          </cell>
          <cell r="V34">
            <v>1799.9999999999998</v>
          </cell>
          <cell r="W34">
            <v>1799.9999999999998</v>
          </cell>
          <cell r="X34">
            <v>1799.9999999999998</v>
          </cell>
          <cell r="Y34">
            <v>1714.2857142857142</v>
          </cell>
          <cell r="Z34">
            <v>1799.9999999999998</v>
          </cell>
          <cell r="AA34">
            <v>1799.9999999999998</v>
          </cell>
          <cell r="AB34">
            <v>857.14285714285711</v>
          </cell>
          <cell r="AC34">
            <v>1799.9999999999998</v>
          </cell>
          <cell r="AD34">
            <v>1785</v>
          </cell>
          <cell r="AE34">
            <v>1785</v>
          </cell>
          <cell r="AF34">
            <v>1275</v>
          </cell>
        </row>
        <row r="35">
          <cell r="A35" t="str">
            <v>RENAULT</v>
          </cell>
          <cell r="B35" t="str">
            <v>K9 95cv</v>
          </cell>
          <cell r="C35" t="str">
            <v>CR</v>
          </cell>
          <cell r="D35" t="str">
            <v>Clio</v>
          </cell>
          <cell r="F35">
            <v>0</v>
          </cell>
          <cell r="G35">
            <v>20070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1785</v>
          </cell>
          <cell r="V35">
            <v>1785</v>
          </cell>
          <cell r="W35">
            <v>1785</v>
          </cell>
          <cell r="X35">
            <v>1785</v>
          </cell>
          <cell r="Y35">
            <v>1700</v>
          </cell>
          <cell r="Z35">
            <v>1785</v>
          </cell>
          <cell r="AA35">
            <v>1785</v>
          </cell>
          <cell r="AB35">
            <v>850</v>
          </cell>
          <cell r="AC35">
            <v>1785</v>
          </cell>
          <cell r="AD35">
            <v>1785</v>
          </cell>
          <cell r="AE35">
            <v>1890</v>
          </cell>
          <cell r="AF35">
            <v>1350</v>
          </cell>
        </row>
        <row r="36">
          <cell r="A36" t="str">
            <v>RENAULT</v>
          </cell>
          <cell r="B36" t="str">
            <v>K9 65cv</v>
          </cell>
          <cell r="C36" t="str">
            <v>CR</v>
          </cell>
          <cell r="D36" t="str">
            <v>Twingo</v>
          </cell>
          <cell r="F36">
            <v>0</v>
          </cell>
          <cell r="G36">
            <v>15005.714285714286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1200</v>
          </cell>
          <cell r="X36">
            <v>1500</v>
          </cell>
          <cell r="Y36">
            <v>1500</v>
          </cell>
          <cell r="Z36">
            <v>1500</v>
          </cell>
          <cell r="AA36">
            <v>1785</v>
          </cell>
          <cell r="AB36">
            <v>850</v>
          </cell>
          <cell r="AC36">
            <v>1785</v>
          </cell>
          <cell r="AD36">
            <v>1799.9999999999998</v>
          </cell>
          <cell r="AE36">
            <v>1799.9999999999998</v>
          </cell>
          <cell r="AF36">
            <v>1285.7142857142853</v>
          </cell>
        </row>
        <row r="37">
          <cell r="A37" t="str">
            <v>RENAULT</v>
          </cell>
          <cell r="B37" t="str">
            <v>K9 80cv</v>
          </cell>
          <cell r="C37" t="str">
            <v>CR</v>
          </cell>
          <cell r="D37" t="str">
            <v>Twingo</v>
          </cell>
          <cell r="F37">
            <v>0</v>
          </cell>
          <cell r="G37">
            <v>15005.714285714286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1200</v>
          </cell>
          <cell r="X37">
            <v>1500</v>
          </cell>
          <cell r="Y37">
            <v>1500</v>
          </cell>
          <cell r="Z37">
            <v>1500</v>
          </cell>
          <cell r="AA37">
            <v>1785</v>
          </cell>
          <cell r="AB37">
            <v>850</v>
          </cell>
          <cell r="AC37">
            <v>1785</v>
          </cell>
          <cell r="AD37">
            <v>1799.9999999999998</v>
          </cell>
          <cell r="AE37">
            <v>1799.9999999999998</v>
          </cell>
          <cell r="AF37">
            <v>1285.7142857142853</v>
          </cell>
        </row>
        <row r="38">
          <cell r="I38">
            <v>60976</v>
          </cell>
          <cell r="J38">
            <v>67996.363636363632</v>
          </cell>
          <cell r="K38">
            <v>81332</v>
          </cell>
          <cell r="L38">
            <v>88944.952380952382</v>
          </cell>
          <cell r="M38">
            <v>68687.238095238092</v>
          </cell>
          <cell r="N38">
            <v>85859.047619047618</v>
          </cell>
          <cell r="O38">
            <v>98737.904761904763</v>
          </cell>
          <cell r="P38">
            <v>42929.523809523809</v>
          </cell>
          <cell r="Q38">
            <v>94512</v>
          </cell>
          <cell r="R38">
            <v>98854</v>
          </cell>
          <cell r="S38">
            <v>82662</v>
          </cell>
          <cell r="T38">
            <v>64720</v>
          </cell>
        </row>
        <row r="39">
          <cell r="A39" t="str">
            <v>KIA</v>
          </cell>
          <cell r="B39" t="str">
            <v>2,9L</v>
          </cell>
          <cell r="C39" t="str">
            <v>CR</v>
          </cell>
          <cell r="D39" t="str">
            <v xml:space="preserve">Carnival </v>
          </cell>
          <cell r="E39" t="str">
            <v>light in Feb/Aug</v>
          </cell>
          <cell r="F39">
            <v>75004</v>
          </cell>
          <cell r="G39">
            <v>75006</v>
          </cell>
          <cell r="I39">
            <v>7062</v>
          </cell>
          <cell r="J39">
            <v>6440</v>
          </cell>
          <cell r="K39">
            <v>6762</v>
          </cell>
          <cell r="L39">
            <v>7084</v>
          </cell>
          <cell r="M39">
            <v>5152</v>
          </cell>
          <cell r="N39">
            <v>6440</v>
          </cell>
          <cell r="O39">
            <v>7406</v>
          </cell>
          <cell r="P39">
            <v>3220</v>
          </cell>
          <cell r="Q39">
            <v>7084</v>
          </cell>
          <cell r="R39">
            <v>7406</v>
          </cell>
          <cell r="S39">
            <v>6118</v>
          </cell>
          <cell r="T39">
            <v>4830</v>
          </cell>
          <cell r="U39">
            <v>6762</v>
          </cell>
          <cell r="V39">
            <v>6762</v>
          </cell>
          <cell r="W39">
            <v>6762</v>
          </cell>
          <cell r="X39">
            <v>6720</v>
          </cell>
          <cell r="Y39">
            <v>6400</v>
          </cell>
          <cell r="Z39">
            <v>6720</v>
          </cell>
          <cell r="AA39">
            <v>6720</v>
          </cell>
          <cell r="AB39">
            <v>3200</v>
          </cell>
          <cell r="AC39">
            <v>6720</v>
          </cell>
          <cell r="AD39">
            <v>6720</v>
          </cell>
          <cell r="AE39">
            <v>6720</v>
          </cell>
          <cell r="AF39">
            <v>4800</v>
          </cell>
        </row>
        <row r="40">
          <cell r="A40" t="str">
            <v>KIA</v>
          </cell>
          <cell r="B40" t="str">
            <v>2,9L</v>
          </cell>
          <cell r="C40" t="str">
            <v>CR</v>
          </cell>
          <cell r="D40" t="str">
            <v>HP1(Galoper/Terracan)</v>
          </cell>
          <cell r="F40">
            <v>40019</v>
          </cell>
          <cell r="G40">
            <v>40191</v>
          </cell>
          <cell r="I40">
            <v>3784</v>
          </cell>
          <cell r="J40">
            <v>3440</v>
          </cell>
          <cell r="K40">
            <v>3612</v>
          </cell>
          <cell r="L40">
            <v>3784</v>
          </cell>
          <cell r="M40">
            <v>2752</v>
          </cell>
          <cell r="N40">
            <v>3440</v>
          </cell>
          <cell r="O40">
            <v>3956</v>
          </cell>
          <cell r="P40">
            <v>1720</v>
          </cell>
          <cell r="Q40">
            <v>3784</v>
          </cell>
          <cell r="R40">
            <v>3933</v>
          </cell>
          <cell r="S40">
            <v>3249</v>
          </cell>
          <cell r="T40">
            <v>2565</v>
          </cell>
          <cell r="U40">
            <v>3612</v>
          </cell>
          <cell r="V40">
            <v>3612</v>
          </cell>
          <cell r="W40">
            <v>3612</v>
          </cell>
          <cell r="X40">
            <v>3612</v>
          </cell>
          <cell r="Y40">
            <v>3440</v>
          </cell>
          <cell r="Z40">
            <v>3612</v>
          </cell>
          <cell r="AA40">
            <v>3612</v>
          </cell>
          <cell r="AB40">
            <v>1720</v>
          </cell>
          <cell r="AC40">
            <v>3612</v>
          </cell>
          <cell r="AD40">
            <v>3591</v>
          </cell>
          <cell r="AE40">
            <v>3591</v>
          </cell>
          <cell r="AF40">
            <v>2565</v>
          </cell>
        </row>
        <row r="41">
          <cell r="A41" t="str">
            <v>KIA</v>
          </cell>
          <cell r="B41" t="str">
            <v>2,9L</v>
          </cell>
          <cell r="C41" t="str">
            <v>CR</v>
          </cell>
          <cell r="D41" t="str">
            <v>LCV</v>
          </cell>
          <cell r="F41">
            <v>21000</v>
          </cell>
          <cell r="G41">
            <v>95030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3000</v>
          </cell>
          <cell r="R41">
            <v>5000</v>
          </cell>
          <cell r="S41">
            <v>6000</v>
          </cell>
          <cell r="T41">
            <v>7000</v>
          </cell>
          <cell r="U41">
            <v>8505</v>
          </cell>
          <cell r="V41">
            <v>8505</v>
          </cell>
          <cell r="W41">
            <v>8505</v>
          </cell>
          <cell r="X41">
            <v>8505</v>
          </cell>
          <cell r="Y41">
            <v>8100</v>
          </cell>
          <cell r="Z41">
            <v>8547</v>
          </cell>
          <cell r="AA41">
            <v>8547</v>
          </cell>
          <cell r="AB41">
            <v>4070</v>
          </cell>
          <cell r="AC41">
            <v>8547</v>
          </cell>
          <cell r="AD41">
            <v>8547</v>
          </cell>
          <cell r="AE41">
            <v>8547</v>
          </cell>
          <cell r="AF41">
            <v>6105</v>
          </cell>
        </row>
        <row r="42">
          <cell r="I42">
            <v>10846</v>
          </cell>
          <cell r="J42">
            <v>9880</v>
          </cell>
          <cell r="K42">
            <v>10374</v>
          </cell>
          <cell r="L42">
            <v>10868</v>
          </cell>
          <cell r="M42">
            <v>7904</v>
          </cell>
          <cell r="N42">
            <v>9880</v>
          </cell>
          <cell r="O42">
            <v>11362</v>
          </cell>
          <cell r="P42">
            <v>4940</v>
          </cell>
          <cell r="Q42">
            <v>13868</v>
          </cell>
          <cell r="R42">
            <v>16339</v>
          </cell>
          <cell r="S42">
            <v>15367</v>
          </cell>
          <cell r="T42">
            <v>14395</v>
          </cell>
        </row>
        <row r="43">
          <cell r="A43" t="str">
            <v>SSANGYONG</v>
          </cell>
          <cell r="B43" t="str">
            <v>D2.7DT</v>
          </cell>
          <cell r="C43" t="str">
            <v>CR</v>
          </cell>
          <cell r="D43" t="str">
            <v>Rexton</v>
          </cell>
          <cell r="F43">
            <v>5000</v>
          </cell>
          <cell r="G43">
            <v>35035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1150</v>
          </cell>
          <cell r="S43">
            <v>1900</v>
          </cell>
          <cell r="T43">
            <v>1950</v>
          </cell>
          <cell r="U43">
            <v>2730</v>
          </cell>
          <cell r="V43">
            <v>2730</v>
          </cell>
          <cell r="W43">
            <v>2940</v>
          </cell>
          <cell r="X43">
            <v>3045</v>
          </cell>
          <cell r="Y43">
            <v>3000</v>
          </cell>
          <cell r="Z43">
            <v>3150</v>
          </cell>
          <cell r="AA43">
            <v>3360</v>
          </cell>
          <cell r="AB43">
            <v>1600</v>
          </cell>
          <cell r="AC43">
            <v>3360</v>
          </cell>
          <cell r="AD43">
            <v>3360</v>
          </cell>
          <cell r="AE43">
            <v>3360</v>
          </cell>
          <cell r="AF43">
            <v>2400</v>
          </cell>
        </row>
        <row r="44">
          <cell r="A44" t="str">
            <v>SSANGYONG</v>
          </cell>
          <cell r="B44" t="str">
            <v>D2.7DT</v>
          </cell>
          <cell r="C44" t="str">
            <v>CR</v>
          </cell>
          <cell r="D44" t="str">
            <v>Korando</v>
          </cell>
          <cell r="F44">
            <v>5000</v>
          </cell>
          <cell r="G44">
            <v>35035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1150</v>
          </cell>
          <cell r="S44">
            <v>1900</v>
          </cell>
          <cell r="T44">
            <v>1950</v>
          </cell>
          <cell r="U44">
            <v>2730</v>
          </cell>
          <cell r="V44">
            <v>2730</v>
          </cell>
          <cell r="W44">
            <v>2940</v>
          </cell>
          <cell r="X44">
            <v>3045</v>
          </cell>
          <cell r="Y44">
            <v>3000</v>
          </cell>
          <cell r="Z44">
            <v>3150</v>
          </cell>
          <cell r="AA44">
            <v>3360</v>
          </cell>
          <cell r="AB44">
            <v>1600</v>
          </cell>
          <cell r="AC44">
            <v>3360</v>
          </cell>
          <cell r="AD44">
            <v>3360</v>
          </cell>
          <cell r="AE44">
            <v>3360</v>
          </cell>
          <cell r="AF44">
            <v>2400</v>
          </cell>
        </row>
        <row r="45">
          <cell r="A45" t="str">
            <v>SSANGYONG</v>
          </cell>
          <cell r="B45" t="str">
            <v>D2.7DT</v>
          </cell>
          <cell r="C45" t="str">
            <v>CR</v>
          </cell>
          <cell r="D45" t="str">
            <v>A100</v>
          </cell>
          <cell r="F45">
            <v>0</v>
          </cell>
          <cell r="G45">
            <v>15000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500</v>
          </cell>
          <cell r="Y45">
            <v>500</v>
          </cell>
          <cell r="Z45">
            <v>1000</v>
          </cell>
          <cell r="AA45">
            <v>2000</v>
          </cell>
          <cell r="AB45">
            <v>1500</v>
          </cell>
          <cell r="AC45">
            <v>2000</v>
          </cell>
          <cell r="AD45">
            <v>2500</v>
          </cell>
          <cell r="AE45">
            <v>2500</v>
          </cell>
          <cell r="AF45">
            <v>2500</v>
          </cell>
        </row>
        <row r="46">
          <cell r="A46" t="str">
            <v>SSANGYONG</v>
          </cell>
          <cell r="B46" t="str">
            <v>D2.02DT</v>
          </cell>
          <cell r="C46" t="str">
            <v>CR</v>
          </cell>
          <cell r="D46" t="str">
            <v>Rexton</v>
          </cell>
          <cell r="F46">
            <v>0</v>
          </cell>
          <cell r="G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 t="str">
            <v>SSANGYONG</v>
          </cell>
          <cell r="B47" t="str">
            <v>D2.02DT</v>
          </cell>
          <cell r="C47" t="str">
            <v>CR</v>
          </cell>
          <cell r="D47" t="str">
            <v>Korando</v>
          </cell>
          <cell r="F47">
            <v>0</v>
          </cell>
          <cell r="G47">
            <v>10000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750</v>
          </cell>
          <cell r="AC47">
            <v>1750</v>
          </cell>
          <cell r="AD47">
            <v>2500</v>
          </cell>
          <cell r="AE47">
            <v>3000</v>
          </cell>
          <cell r="AF47">
            <v>2000.0000000000002</v>
          </cell>
        </row>
        <row r="48">
          <cell r="A48" t="str">
            <v>SSANGYONG</v>
          </cell>
          <cell r="B48" t="str">
            <v>D2.02DT</v>
          </cell>
          <cell r="C48" t="str">
            <v>CR</v>
          </cell>
          <cell r="D48" t="str">
            <v>A100</v>
          </cell>
          <cell r="G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2300</v>
          </cell>
          <cell r="S48">
            <v>3800</v>
          </cell>
          <cell r="T48">
            <v>3900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VOL ppes"/>
      <sheetName val="CR"/>
      <sheetName val="Epic"/>
      <sheetName val="dpc"/>
      <sheetName val="PI HSDI"/>
      <sheetName val="_VOL_ppes"/>
      <sheetName val="PI_HSDI"/>
      <sheetName val="_VOL_ppes1"/>
      <sheetName val="PI_HSDI1"/>
      <sheetName val="Sheet1"/>
    </sheetNames>
    <sheetDataSet>
      <sheetData sheetId="0">
        <row r="2">
          <cell r="A2" t="str">
            <v>CLIENT</v>
          </cell>
          <cell r="B2" t="str">
            <v>Famille</v>
          </cell>
          <cell r="C2" t="str">
            <v>SS-FAMILLE</v>
          </cell>
          <cell r="D2" t="str">
            <v>Ref Delphi</v>
          </cell>
          <cell r="E2" t="str">
            <v>01/2004 (21)</v>
          </cell>
          <cell r="F2" t="str">
            <v>02/2004 (20)</v>
          </cell>
          <cell r="G2" t="str">
            <v>03/2004 (23)</v>
          </cell>
          <cell r="H2" t="str">
            <v>04/2004 (21)</v>
          </cell>
          <cell r="I2" t="str">
            <v>05/2004 (19)</v>
          </cell>
          <cell r="J2" t="str">
            <v>06/2004 (22)</v>
          </cell>
          <cell r="K2" t="str">
            <v>07/2004 (21)</v>
          </cell>
          <cell r="L2" t="str">
            <v>08/2004 (07)</v>
          </cell>
          <cell r="M2" t="str">
            <v>09/2004 (22)</v>
          </cell>
          <cell r="N2" t="str">
            <v>10/2004 (21)</v>
          </cell>
          <cell r="O2" t="str">
            <v>11/2004 (20)</v>
          </cell>
          <cell r="P2" t="str">
            <v>12/2004 (18)</v>
          </cell>
          <cell r="Q2" t="str">
            <v>Somme</v>
          </cell>
        </row>
        <row r="3">
          <cell r="A3" t="str">
            <v>FIAT</v>
          </cell>
          <cell r="B3" t="str">
            <v>PUMP</v>
          </cell>
          <cell r="C3" t="str">
            <v>DPC MECA</v>
          </cell>
          <cell r="D3" t="str">
            <v>8445B180A</v>
          </cell>
          <cell r="E3">
            <v>0</v>
          </cell>
          <cell r="F3">
            <v>0</v>
          </cell>
          <cell r="G3">
            <v>0</v>
          </cell>
          <cell r="H3">
            <v>600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600</v>
          </cell>
        </row>
        <row r="4">
          <cell r="A4" t="str">
            <v>FIAT</v>
          </cell>
          <cell r="B4" t="str">
            <v>PUMP</v>
          </cell>
          <cell r="C4" t="str">
            <v>EPIC 70</v>
          </cell>
          <cell r="D4" t="str">
            <v>R8640A121A</v>
          </cell>
          <cell r="E4">
            <v>1764</v>
          </cell>
          <cell r="F4">
            <v>819</v>
          </cell>
          <cell r="G4">
            <v>1134</v>
          </cell>
          <cell r="H4">
            <v>1386</v>
          </cell>
          <cell r="I4">
            <v>1254</v>
          </cell>
          <cell r="J4">
            <v>1452</v>
          </cell>
          <cell r="K4">
            <v>1386</v>
          </cell>
          <cell r="L4">
            <v>462</v>
          </cell>
          <cell r="M4">
            <v>1452</v>
          </cell>
          <cell r="N4">
            <v>1386</v>
          </cell>
          <cell r="O4">
            <v>1320</v>
          </cell>
          <cell r="P4">
            <v>1185</v>
          </cell>
          <cell r="Q4">
            <v>15000</v>
          </cell>
        </row>
        <row r="5">
          <cell r="A5" t="str">
            <v>FORD</v>
          </cell>
          <cell r="B5" t="str">
            <v>PUMP</v>
          </cell>
          <cell r="C5" t="str">
            <v>PUMP HP</v>
          </cell>
          <cell r="D5" t="str">
            <v>R9044Z016A</v>
          </cell>
          <cell r="E5">
            <v>16080</v>
          </cell>
          <cell r="F5">
            <v>15570</v>
          </cell>
          <cell r="G5">
            <v>18400</v>
          </cell>
          <cell r="H5">
            <v>17220</v>
          </cell>
          <cell r="I5">
            <v>15580</v>
          </cell>
          <cell r="J5">
            <v>17150</v>
          </cell>
          <cell r="K5">
            <v>13300</v>
          </cell>
          <cell r="L5">
            <v>3700</v>
          </cell>
          <cell r="M5">
            <v>9900</v>
          </cell>
          <cell r="N5">
            <v>8500</v>
          </cell>
          <cell r="O5">
            <v>7800</v>
          </cell>
          <cell r="P5">
            <v>6800</v>
          </cell>
          <cell r="Q5">
            <v>150000</v>
          </cell>
        </row>
        <row r="6">
          <cell r="A6" t="str">
            <v>FORD</v>
          </cell>
          <cell r="B6" t="str">
            <v>PUMP</v>
          </cell>
          <cell r="C6" t="str">
            <v>PUMP HP</v>
          </cell>
          <cell r="D6" t="str">
            <v>HP PUMP PUMA</v>
          </cell>
          <cell r="E6">
            <v>0</v>
          </cell>
          <cell r="F6">
            <v>10630</v>
          </cell>
          <cell r="G6">
            <v>14950</v>
          </cell>
          <cell r="H6">
            <v>13650</v>
          </cell>
          <cell r="I6">
            <v>12350</v>
          </cell>
          <cell r="J6">
            <v>14300</v>
          </cell>
          <cell r="K6">
            <v>13650</v>
          </cell>
          <cell r="L6">
            <v>4550</v>
          </cell>
          <cell r="M6">
            <v>14300</v>
          </cell>
          <cell r="N6">
            <v>13650</v>
          </cell>
          <cell r="O6">
            <v>13000</v>
          </cell>
          <cell r="P6">
            <v>11700</v>
          </cell>
          <cell r="Q6">
            <v>136730</v>
          </cell>
        </row>
        <row r="7">
          <cell r="A7" t="str">
            <v>FORD</v>
          </cell>
          <cell r="B7" t="str">
            <v>PUMP</v>
          </cell>
          <cell r="C7" t="str">
            <v>PUMP HP</v>
          </cell>
          <cell r="D7" t="str">
            <v>R9044Z035A</v>
          </cell>
          <cell r="E7">
            <v>4880</v>
          </cell>
          <cell r="Q7">
            <v>4880</v>
          </cell>
        </row>
        <row r="8">
          <cell r="A8" t="str">
            <v>FORD</v>
          </cell>
          <cell r="B8" t="str">
            <v>PUMP</v>
          </cell>
          <cell r="C8" t="str">
            <v>PUMP HP</v>
          </cell>
          <cell r="D8" t="str">
            <v>R9044Z080A</v>
          </cell>
          <cell r="E8">
            <v>320</v>
          </cell>
          <cell r="Q8">
            <v>320</v>
          </cell>
        </row>
        <row r="9">
          <cell r="A9" t="str">
            <v>FORD</v>
          </cell>
          <cell r="B9" t="str">
            <v>PUMP</v>
          </cell>
          <cell r="C9" t="str">
            <v>PUMP HP</v>
          </cell>
          <cell r="D9" t="str">
            <v>R9044Z090A</v>
          </cell>
          <cell r="E9">
            <v>30</v>
          </cell>
          <cell r="Q9">
            <v>30</v>
          </cell>
        </row>
        <row r="10">
          <cell r="A10" t="str">
            <v>FORD</v>
          </cell>
          <cell r="B10" t="str">
            <v>PUMP</v>
          </cell>
          <cell r="C10" t="str">
            <v>PUMP HP</v>
          </cell>
          <cell r="D10" t="str">
            <v>R9044Z100A</v>
          </cell>
          <cell r="E10">
            <v>11040</v>
          </cell>
          <cell r="Q10">
            <v>11040</v>
          </cell>
        </row>
        <row r="11">
          <cell r="A11" t="str">
            <v>KIA</v>
          </cell>
          <cell r="B11" t="str">
            <v>PUMP</v>
          </cell>
          <cell r="C11" t="str">
            <v>PUMP HP</v>
          </cell>
          <cell r="D11" t="str">
            <v>R9044Z071A</v>
          </cell>
          <cell r="E11">
            <v>3600</v>
          </cell>
          <cell r="F11">
            <v>6480</v>
          </cell>
          <cell r="G11">
            <v>10000</v>
          </cell>
          <cell r="H11">
            <v>12000</v>
          </cell>
          <cell r="I11">
            <v>13920</v>
          </cell>
          <cell r="J11">
            <v>17000</v>
          </cell>
          <cell r="K11">
            <v>16360</v>
          </cell>
          <cell r="L11">
            <v>5460</v>
          </cell>
          <cell r="M11">
            <v>17160</v>
          </cell>
          <cell r="N11">
            <v>16380</v>
          </cell>
          <cell r="O11">
            <v>15600</v>
          </cell>
          <cell r="P11">
            <v>14040</v>
          </cell>
          <cell r="Q11">
            <v>148000</v>
          </cell>
        </row>
        <row r="12">
          <cell r="A12" t="str">
            <v>PSA</v>
          </cell>
          <cell r="B12" t="str">
            <v>PUMP</v>
          </cell>
          <cell r="C12" t="str">
            <v>DPC NUM</v>
          </cell>
          <cell r="D12" t="str">
            <v>DPC N PSA</v>
          </cell>
          <cell r="F12">
            <v>15600</v>
          </cell>
          <cell r="G12">
            <v>18400</v>
          </cell>
          <cell r="H12">
            <v>16800</v>
          </cell>
          <cell r="I12">
            <v>15200</v>
          </cell>
          <cell r="J12">
            <v>17600</v>
          </cell>
          <cell r="K12">
            <v>16737</v>
          </cell>
          <cell r="L12">
            <v>5530</v>
          </cell>
          <cell r="M12">
            <v>17380</v>
          </cell>
          <cell r="N12">
            <v>16380</v>
          </cell>
          <cell r="O12">
            <v>15400</v>
          </cell>
          <cell r="P12">
            <v>13508</v>
          </cell>
          <cell r="Q12">
            <v>168535</v>
          </cell>
        </row>
        <row r="13">
          <cell r="A13" t="str">
            <v>PSA</v>
          </cell>
          <cell r="B13" t="str">
            <v>PUMP</v>
          </cell>
          <cell r="C13" t="str">
            <v>DPC NUM</v>
          </cell>
          <cell r="D13" t="str">
            <v>8448B371C</v>
          </cell>
          <cell r="E13">
            <v>2820</v>
          </cell>
          <cell r="Q13">
            <v>2820</v>
          </cell>
        </row>
        <row r="14">
          <cell r="A14" t="str">
            <v>PSA</v>
          </cell>
          <cell r="B14" t="str">
            <v>PUMP</v>
          </cell>
          <cell r="C14" t="str">
            <v>DPC NUM</v>
          </cell>
          <cell r="D14" t="str">
            <v>8448B391C</v>
          </cell>
          <cell r="E14">
            <v>14755</v>
          </cell>
          <cell r="Q14">
            <v>14755</v>
          </cell>
        </row>
        <row r="15">
          <cell r="A15" t="str">
            <v>PSA</v>
          </cell>
          <cell r="B15" t="str">
            <v>PUMP</v>
          </cell>
          <cell r="C15" t="str">
            <v>DPC NUM</v>
          </cell>
          <cell r="D15" t="str">
            <v>8448B401C</v>
          </cell>
          <cell r="E15">
            <v>1830</v>
          </cell>
          <cell r="Q15">
            <v>1830</v>
          </cell>
        </row>
        <row r="16">
          <cell r="A16" t="str">
            <v>PSA</v>
          </cell>
          <cell r="B16" t="str">
            <v>PUMP</v>
          </cell>
          <cell r="C16" t="str">
            <v>DPC NUM</v>
          </cell>
          <cell r="D16" t="str">
            <v>8448B420A</v>
          </cell>
          <cell r="E16">
            <v>60</v>
          </cell>
          <cell r="Q16">
            <v>60</v>
          </cell>
        </row>
        <row r="17">
          <cell r="A17" t="str">
            <v>PSA</v>
          </cell>
          <cell r="B17" t="str">
            <v>PUMP</v>
          </cell>
          <cell r="C17" t="str">
            <v>PUMP HP</v>
          </cell>
          <cell r="D17" t="str">
            <v>R9042Z021A</v>
          </cell>
          <cell r="E17">
            <v>-3</v>
          </cell>
          <cell r="Q17">
            <v>-3</v>
          </cell>
        </row>
        <row r="18">
          <cell r="A18" t="str">
            <v>PSA</v>
          </cell>
          <cell r="B18" t="str">
            <v>PUMP</v>
          </cell>
          <cell r="C18" t="str">
            <v>PUMP HP</v>
          </cell>
          <cell r="D18" t="str">
            <v>R9042Z023A</v>
          </cell>
          <cell r="E18">
            <v>3958</v>
          </cell>
          <cell r="F18">
            <v>3200</v>
          </cell>
          <cell r="G18">
            <v>3450</v>
          </cell>
          <cell r="H18">
            <v>2730</v>
          </cell>
          <cell r="I18">
            <v>2280</v>
          </cell>
          <cell r="J18">
            <v>2420</v>
          </cell>
          <cell r="K18">
            <v>2310</v>
          </cell>
          <cell r="L18">
            <v>770</v>
          </cell>
          <cell r="M18">
            <v>2420</v>
          </cell>
          <cell r="N18">
            <v>2310</v>
          </cell>
          <cell r="O18">
            <v>2200</v>
          </cell>
          <cell r="P18">
            <v>1955</v>
          </cell>
          <cell r="Q18">
            <v>30003</v>
          </cell>
        </row>
        <row r="19">
          <cell r="A19" t="str">
            <v>RENAULT</v>
          </cell>
          <cell r="B19" t="str">
            <v>PUMP</v>
          </cell>
          <cell r="C19" t="str">
            <v>DPC NUM</v>
          </cell>
          <cell r="D19" t="str">
            <v>8448B235D</v>
          </cell>
          <cell r="E19">
            <v>225</v>
          </cell>
          <cell r="F19">
            <v>135</v>
          </cell>
          <cell r="G19">
            <v>135</v>
          </cell>
          <cell r="H19">
            <v>180</v>
          </cell>
          <cell r="I19">
            <v>180</v>
          </cell>
          <cell r="J19">
            <v>180</v>
          </cell>
          <cell r="K19">
            <v>180</v>
          </cell>
          <cell r="L19">
            <v>90</v>
          </cell>
          <cell r="M19">
            <v>200</v>
          </cell>
          <cell r="N19">
            <v>180</v>
          </cell>
          <cell r="O19">
            <v>180</v>
          </cell>
          <cell r="P19">
            <v>135</v>
          </cell>
          <cell r="Q19">
            <v>2000</v>
          </cell>
        </row>
        <row r="20">
          <cell r="A20" t="str">
            <v>RENAULT</v>
          </cell>
          <cell r="B20" t="str">
            <v>PUMP</v>
          </cell>
          <cell r="C20" t="str">
            <v>EPIC 70</v>
          </cell>
          <cell r="D20" t="str">
            <v>R8640A111B</v>
          </cell>
          <cell r="E20">
            <v>1386</v>
          </cell>
          <cell r="F20">
            <v>2000</v>
          </cell>
          <cell r="G20">
            <v>2300</v>
          </cell>
          <cell r="H20">
            <v>2300</v>
          </cell>
          <cell r="I20">
            <v>3200</v>
          </cell>
          <cell r="J20">
            <v>4620</v>
          </cell>
          <cell r="K20">
            <v>4662</v>
          </cell>
          <cell r="L20">
            <v>1550</v>
          </cell>
          <cell r="M20">
            <v>4884</v>
          </cell>
          <cell r="N20">
            <v>4662</v>
          </cell>
          <cell r="O20">
            <v>4440</v>
          </cell>
          <cell r="P20">
            <v>3996</v>
          </cell>
          <cell r="Q20">
            <v>40000</v>
          </cell>
        </row>
        <row r="21">
          <cell r="A21" t="str">
            <v>RENAULT</v>
          </cell>
          <cell r="B21" t="str">
            <v>PUMP</v>
          </cell>
          <cell r="C21" t="str">
            <v>PUMP HP</v>
          </cell>
          <cell r="D21" t="str">
            <v>R9042A040A</v>
          </cell>
          <cell r="E21">
            <v>57600</v>
          </cell>
          <cell r="F21">
            <v>61440</v>
          </cell>
          <cell r="G21">
            <v>69120</v>
          </cell>
          <cell r="H21">
            <v>49920</v>
          </cell>
          <cell r="I21">
            <v>57600</v>
          </cell>
          <cell r="J21">
            <v>76800</v>
          </cell>
          <cell r="K21">
            <v>53760</v>
          </cell>
          <cell r="L21">
            <v>11520</v>
          </cell>
          <cell r="M21">
            <v>76800</v>
          </cell>
          <cell r="N21">
            <v>57600</v>
          </cell>
          <cell r="O21">
            <v>61440</v>
          </cell>
          <cell r="P21">
            <v>46400</v>
          </cell>
          <cell r="Q21">
            <v>680000</v>
          </cell>
        </row>
        <row r="22">
          <cell r="A22" t="str">
            <v>SSANGYONG</v>
          </cell>
          <cell r="B22" t="str">
            <v>PUMP</v>
          </cell>
          <cell r="C22" t="str">
            <v>PUMP HP</v>
          </cell>
          <cell r="D22" t="str">
            <v>R9044Z051A</v>
          </cell>
          <cell r="E22">
            <v>5400</v>
          </cell>
          <cell r="F22">
            <v>4560</v>
          </cell>
          <cell r="G22">
            <v>6500</v>
          </cell>
          <cell r="H22">
            <v>6342</v>
          </cell>
          <cell r="I22">
            <v>5719</v>
          </cell>
          <cell r="J22">
            <v>6622</v>
          </cell>
          <cell r="K22">
            <v>6321</v>
          </cell>
          <cell r="L22">
            <v>2114</v>
          </cell>
          <cell r="M22">
            <v>6640</v>
          </cell>
          <cell r="N22">
            <v>6342</v>
          </cell>
          <cell r="O22">
            <v>6040</v>
          </cell>
          <cell r="P22">
            <v>5400</v>
          </cell>
          <cell r="Q22">
            <v>68000</v>
          </cell>
        </row>
        <row r="23">
          <cell r="A23" t="str">
            <v>TELCO</v>
          </cell>
          <cell r="B23" t="str">
            <v>PUMP</v>
          </cell>
          <cell r="C23" t="str">
            <v>PUMP HP</v>
          </cell>
          <cell r="D23" t="str">
            <v>PUMP HP Telco 3L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100</v>
          </cell>
          <cell r="N23">
            <v>200</v>
          </cell>
          <cell r="O23">
            <v>700</v>
          </cell>
          <cell r="P23">
            <v>1000</v>
          </cell>
          <cell r="Q23">
            <v>2000</v>
          </cell>
        </row>
        <row r="24">
          <cell r="A24" t="str">
            <v>FORD</v>
          </cell>
          <cell r="B24" t="str">
            <v>INJECTION</v>
          </cell>
          <cell r="C24" t="str">
            <v>LJ 2 ST EXT GUIDE</v>
          </cell>
          <cell r="D24" t="str">
            <v>B02701D</v>
          </cell>
          <cell r="E24">
            <v>23520</v>
          </cell>
          <cell r="F24">
            <v>24400</v>
          </cell>
          <cell r="G24">
            <v>27600</v>
          </cell>
          <cell r="H24">
            <v>25200</v>
          </cell>
          <cell r="I24">
            <v>22800</v>
          </cell>
          <cell r="J24">
            <v>26400</v>
          </cell>
          <cell r="K24">
            <v>25200</v>
          </cell>
          <cell r="L24">
            <v>8400</v>
          </cell>
          <cell r="M24">
            <v>26210</v>
          </cell>
          <cell r="N24">
            <v>25020</v>
          </cell>
          <cell r="O24">
            <v>23810</v>
          </cell>
          <cell r="P24">
            <v>21440</v>
          </cell>
          <cell r="Q24">
            <v>280000</v>
          </cell>
        </row>
        <row r="25">
          <cell r="A25" t="str">
            <v>FORD</v>
          </cell>
          <cell r="B25" t="str">
            <v>INJECTION</v>
          </cell>
          <cell r="C25" t="str">
            <v>LJ 2 ST EXT GUIDE</v>
          </cell>
          <cell r="D25" t="str">
            <v>HSDI INJ PUMA</v>
          </cell>
          <cell r="E25">
            <v>0</v>
          </cell>
          <cell r="F25">
            <v>31032</v>
          </cell>
          <cell r="G25">
            <v>39368</v>
          </cell>
          <cell r="H25">
            <v>33028</v>
          </cell>
          <cell r="I25">
            <v>33536</v>
          </cell>
          <cell r="J25">
            <v>40400</v>
          </cell>
          <cell r="K25">
            <v>43376</v>
          </cell>
          <cell r="L25">
            <v>14945</v>
          </cell>
          <cell r="M25">
            <v>46970</v>
          </cell>
          <cell r="N25">
            <v>44835</v>
          </cell>
          <cell r="O25">
            <v>42700</v>
          </cell>
          <cell r="P25">
            <v>38430</v>
          </cell>
          <cell r="Q25">
            <v>408620</v>
          </cell>
        </row>
        <row r="26">
          <cell r="A26" t="str">
            <v>FORD</v>
          </cell>
          <cell r="B26" t="str">
            <v>INJECTION</v>
          </cell>
          <cell r="C26" t="str">
            <v>LJ 2 ST EXT GUIDE</v>
          </cell>
          <cell r="D26" t="str">
            <v>B02601D</v>
          </cell>
          <cell r="E26">
            <v>43780</v>
          </cell>
          <cell r="Q26">
            <v>43780</v>
          </cell>
        </row>
        <row r="27">
          <cell r="A27" t="str">
            <v>FORD</v>
          </cell>
          <cell r="B27" t="str">
            <v>INJECTION</v>
          </cell>
          <cell r="C27" t="str">
            <v>LJ 2 ST EXT GUIDE</v>
          </cell>
          <cell r="D27" t="str">
            <v>B02602D</v>
          </cell>
          <cell r="E27">
            <v>800</v>
          </cell>
          <cell r="Q27">
            <v>800</v>
          </cell>
        </row>
        <row r="28">
          <cell r="A28" t="str">
            <v>FORD</v>
          </cell>
          <cell r="B28" t="str">
            <v>INJECTION</v>
          </cell>
          <cell r="C28" t="str">
            <v>LJ 2 ST EXT GUIDE</v>
          </cell>
          <cell r="D28" t="str">
            <v>B02801D</v>
          </cell>
          <cell r="E28">
            <v>14800</v>
          </cell>
          <cell r="Q28">
            <v>14800</v>
          </cell>
        </row>
        <row r="29">
          <cell r="A29" t="str">
            <v>ISUZU</v>
          </cell>
          <cell r="B29" t="str">
            <v>INJECTION</v>
          </cell>
          <cell r="C29" t="str">
            <v>LJ 2 ST EXT GUIDE</v>
          </cell>
          <cell r="D29" t="str">
            <v>HSDI INJ ISUZU</v>
          </cell>
          <cell r="F29">
            <v>39600</v>
          </cell>
          <cell r="G29">
            <v>41000</v>
          </cell>
          <cell r="H29">
            <v>37440</v>
          </cell>
          <cell r="I29">
            <v>33800</v>
          </cell>
          <cell r="J29">
            <v>39200</v>
          </cell>
          <cell r="K29">
            <v>37450</v>
          </cell>
          <cell r="L29">
            <v>12480</v>
          </cell>
          <cell r="M29">
            <v>39230</v>
          </cell>
          <cell r="N29">
            <v>37450</v>
          </cell>
          <cell r="O29">
            <v>35660</v>
          </cell>
          <cell r="P29">
            <v>32090</v>
          </cell>
          <cell r="Q29">
            <v>385400</v>
          </cell>
        </row>
        <row r="30">
          <cell r="A30" t="str">
            <v>ISUZU</v>
          </cell>
          <cell r="B30" t="str">
            <v>INJECTION</v>
          </cell>
          <cell r="C30" t="str">
            <v>LJ 2 ST EXT GUIDE</v>
          </cell>
          <cell r="D30" t="str">
            <v>B01901D</v>
          </cell>
          <cell r="E30">
            <v>18000</v>
          </cell>
          <cell r="Q30">
            <v>18000</v>
          </cell>
        </row>
        <row r="31">
          <cell r="A31" t="str">
            <v>ISUZU</v>
          </cell>
          <cell r="B31" t="str">
            <v>INJECTION</v>
          </cell>
          <cell r="C31" t="str">
            <v>LJ 2 ST EXT GUIDE</v>
          </cell>
          <cell r="D31" t="str">
            <v>B01902D</v>
          </cell>
          <cell r="E31">
            <v>600</v>
          </cell>
          <cell r="Q31">
            <v>600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CLIENT</v>
          </cell>
        </row>
      </sheetData>
      <sheetData sheetId="6"/>
      <sheetData sheetId="7">
        <row r="2">
          <cell r="A2" t="str">
            <v>CLIENT</v>
          </cell>
        </row>
      </sheetData>
      <sheetData sheetId="8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ése MO"/>
      <sheetName val="Synthése Capacité"/>
      <sheetName val="Capacité AP"/>
      <sheetName val="jan02"/>
      <sheetName val="fev02"/>
      <sheetName val="mar02"/>
      <sheetName val="avr02"/>
      <sheetName val="mai02"/>
      <sheetName val="juin02"/>
      <sheetName val="juil02"/>
      <sheetName val="aou02"/>
      <sheetName val="sep02"/>
      <sheetName val="oct02"/>
      <sheetName val="nov02"/>
      <sheetName val="dec02"/>
      <sheetName val="dec02 1 module"/>
      <sheetName val="dec02 1 module 80%"/>
      <sheetName val="dec02 1,5 module"/>
      <sheetName val="dec02 1,5 module 80%"/>
      <sheetName val="dec02 2 module"/>
      <sheetName val="dec02 2 module 80%"/>
      <sheetName val="2 mod 1 Voum  80% sur BLOIS"/>
      <sheetName val="2 mod 2 Voum  80% sur BLOIS"/>
      <sheetName val="SYNTHESE"/>
      <sheetName val="Calculator"/>
    </sheetNames>
    <sheetDataSet>
      <sheetData sheetId="0" refreshError="1">
        <row r="6">
          <cell r="C6">
            <v>37165</v>
          </cell>
          <cell r="D6">
            <v>37196</v>
          </cell>
          <cell r="E6">
            <v>37226</v>
          </cell>
          <cell r="F6">
            <v>37257</v>
          </cell>
          <cell r="G6">
            <v>37288</v>
          </cell>
          <cell r="H6">
            <v>37316</v>
          </cell>
          <cell r="I6">
            <v>37347</v>
          </cell>
          <cell r="J6">
            <v>37377</v>
          </cell>
          <cell r="K6">
            <v>37408</v>
          </cell>
          <cell r="L6">
            <v>37438</v>
          </cell>
          <cell r="M6">
            <v>37469</v>
          </cell>
          <cell r="N6">
            <v>37500</v>
          </cell>
          <cell r="O6">
            <v>37530</v>
          </cell>
          <cell r="P6">
            <v>37561</v>
          </cell>
          <cell r="Q6">
            <v>37591</v>
          </cell>
        </row>
        <row r="10">
          <cell r="C10">
            <v>35</v>
          </cell>
          <cell r="D10">
            <v>35</v>
          </cell>
          <cell r="E10">
            <v>35</v>
          </cell>
          <cell r="F10">
            <v>35</v>
          </cell>
          <cell r="G10">
            <v>35</v>
          </cell>
          <cell r="H10">
            <v>35</v>
          </cell>
          <cell r="I10">
            <v>35</v>
          </cell>
          <cell r="J10">
            <v>35</v>
          </cell>
          <cell r="K10">
            <v>35</v>
          </cell>
          <cell r="L10">
            <v>35</v>
          </cell>
          <cell r="M10">
            <v>35</v>
          </cell>
          <cell r="N10">
            <v>35</v>
          </cell>
          <cell r="O10">
            <v>35</v>
          </cell>
          <cell r="P10">
            <v>35</v>
          </cell>
          <cell r="Q10">
            <v>35</v>
          </cell>
        </row>
        <row r="11">
          <cell r="C11">
            <v>5</v>
          </cell>
          <cell r="D11">
            <v>5</v>
          </cell>
          <cell r="E11">
            <v>5</v>
          </cell>
          <cell r="F11">
            <v>2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C13">
            <v>45</v>
          </cell>
          <cell r="D13">
            <v>45</v>
          </cell>
          <cell r="E13">
            <v>45</v>
          </cell>
          <cell r="F13">
            <v>42</v>
          </cell>
          <cell r="G13">
            <v>41</v>
          </cell>
          <cell r="H13">
            <v>40</v>
          </cell>
          <cell r="I13">
            <v>40</v>
          </cell>
          <cell r="J13">
            <v>35</v>
          </cell>
          <cell r="K13">
            <v>35</v>
          </cell>
          <cell r="L13">
            <v>35</v>
          </cell>
          <cell r="M13">
            <v>35</v>
          </cell>
          <cell r="N13">
            <v>35</v>
          </cell>
          <cell r="O13">
            <v>35</v>
          </cell>
          <cell r="P13">
            <v>35</v>
          </cell>
          <cell r="Q13">
            <v>35</v>
          </cell>
        </row>
        <row r="15">
          <cell r="C15">
            <v>2.5</v>
          </cell>
          <cell r="D15">
            <v>2.5</v>
          </cell>
          <cell r="E15">
            <v>2.5</v>
          </cell>
          <cell r="F15">
            <v>2.5</v>
          </cell>
          <cell r="G15">
            <v>2.5</v>
          </cell>
          <cell r="H15">
            <v>2.5</v>
          </cell>
          <cell r="I15">
            <v>2.5</v>
          </cell>
          <cell r="J15">
            <v>2.5</v>
          </cell>
          <cell r="K15">
            <v>2.5</v>
          </cell>
          <cell r="L15">
            <v>2.5</v>
          </cell>
          <cell r="M15">
            <v>2.5</v>
          </cell>
          <cell r="N15">
            <v>2.5</v>
          </cell>
          <cell r="O15">
            <v>2.5</v>
          </cell>
          <cell r="P15">
            <v>2</v>
          </cell>
          <cell r="Q15">
            <v>1.5</v>
          </cell>
        </row>
        <row r="16">
          <cell r="C16">
            <v>0.13</v>
          </cell>
          <cell r="D16">
            <v>0.13</v>
          </cell>
          <cell r="E16">
            <v>0.13</v>
          </cell>
          <cell r="F16">
            <v>0.13</v>
          </cell>
          <cell r="G16">
            <v>0.13</v>
          </cell>
          <cell r="H16">
            <v>0.13</v>
          </cell>
          <cell r="I16">
            <v>0.13</v>
          </cell>
          <cell r="J16">
            <v>0.13</v>
          </cell>
          <cell r="K16">
            <v>0.13</v>
          </cell>
          <cell r="L16">
            <v>0.13</v>
          </cell>
          <cell r="M16">
            <v>0.13</v>
          </cell>
          <cell r="N16">
            <v>0.13</v>
          </cell>
          <cell r="O16">
            <v>0.13</v>
          </cell>
          <cell r="P16">
            <v>0.13</v>
          </cell>
          <cell r="Q16">
            <v>0.13</v>
          </cell>
        </row>
        <row r="17">
          <cell r="C17">
            <v>53.674999999999997</v>
          </cell>
          <cell r="D17">
            <v>53.674999999999997</v>
          </cell>
          <cell r="E17">
            <v>53.674999999999997</v>
          </cell>
          <cell r="F17">
            <v>50.284999999999997</v>
          </cell>
          <cell r="G17">
            <v>49.154999999999994</v>
          </cell>
          <cell r="H17">
            <v>48.024999999999999</v>
          </cell>
          <cell r="I17">
            <v>48.024999999999999</v>
          </cell>
          <cell r="J17">
            <v>42.374999999999993</v>
          </cell>
          <cell r="K17">
            <v>42.374999999999993</v>
          </cell>
          <cell r="L17">
            <v>42.374999999999993</v>
          </cell>
          <cell r="M17">
            <v>42.374999999999993</v>
          </cell>
          <cell r="N17">
            <v>42.374999999999993</v>
          </cell>
          <cell r="O17">
            <v>42.374999999999993</v>
          </cell>
          <cell r="P17">
            <v>41.809999999999995</v>
          </cell>
          <cell r="Q17">
            <v>41.244999999999997</v>
          </cell>
        </row>
        <row r="18">
          <cell r="C18">
            <v>14</v>
          </cell>
          <cell r="D18">
            <v>14</v>
          </cell>
          <cell r="E18">
            <v>14</v>
          </cell>
          <cell r="F18">
            <v>15</v>
          </cell>
          <cell r="G18">
            <v>15</v>
          </cell>
          <cell r="H18">
            <v>15</v>
          </cell>
          <cell r="I18">
            <v>15</v>
          </cell>
          <cell r="J18">
            <v>15</v>
          </cell>
          <cell r="K18">
            <v>15</v>
          </cell>
          <cell r="L18">
            <v>15</v>
          </cell>
          <cell r="M18">
            <v>15</v>
          </cell>
          <cell r="N18">
            <v>15</v>
          </cell>
          <cell r="O18">
            <v>15</v>
          </cell>
          <cell r="P18">
            <v>15</v>
          </cell>
          <cell r="Q18">
            <v>15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2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  <cell r="N19">
            <v>2</v>
          </cell>
          <cell r="O19">
            <v>2</v>
          </cell>
          <cell r="P19">
            <v>2</v>
          </cell>
          <cell r="Q19">
            <v>2</v>
          </cell>
        </row>
        <row r="20">
          <cell r="C20">
            <v>67.674999999999997</v>
          </cell>
          <cell r="D20">
            <v>67.674999999999997</v>
          </cell>
          <cell r="E20">
            <v>67.674999999999997</v>
          </cell>
          <cell r="F20">
            <v>65.284999999999997</v>
          </cell>
          <cell r="G20">
            <v>65.155000000000001</v>
          </cell>
          <cell r="H20">
            <v>64.025000000000006</v>
          </cell>
          <cell r="I20">
            <v>65.025000000000006</v>
          </cell>
          <cell r="J20">
            <v>59.374999999999993</v>
          </cell>
          <cell r="K20">
            <v>59.374999999999993</v>
          </cell>
          <cell r="L20">
            <v>59.374999999999993</v>
          </cell>
          <cell r="M20">
            <v>59.374999999999993</v>
          </cell>
          <cell r="N20">
            <v>59.374999999999993</v>
          </cell>
          <cell r="O20">
            <v>59.374999999999993</v>
          </cell>
          <cell r="P20">
            <v>58.809999999999995</v>
          </cell>
          <cell r="Q20">
            <v>58.244999999999997</v>
          </cell>
        </row>
        <row r="22">
          <cell r="F22">
            <v>65</v>
          </cell>
          <cell r="G22">
            <v>65</v>
          </cell>
          <cell r="H22">
            <v>64</v>
          </cell>
          <cell r="I22">
            <v>65</v>
          </cell>
          <cell r="J22">
            <v>59</v>
          </cell>
          <cell r="K22">
            <v>59</v>
          </cell>
          <cell r="L22">
            <v>59</v>
          </cell>
          <cell r="M22">
            <v>59</v>
          </cell>
          <cell r="N22">
            <v>59</v>
          </cell>
          <cell r="O22">
            <v>59</v>
          </cell>
          <cell r="P22">
            <v>59</v>
          </cell>
          <cell r="Q22">
            <v>58</v>
          </cell>
        </row>
        <row r="23">
          <cell r="C23">
            <v>37174</v>
          </cell>
          <cell r="D23">
            <v>37221</v>
          </cell>
          <cell r="E23">
            <v>37242</v>
          </cell>
        </row>
        <row r="24">
          <cell r="C24">
            <v>67</v>
          </cell>
          <cell r="D24">
            <v>67</v>
          </cell>
          <cell r="E24">
            <v>63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>
            <v>59</v>
          </cell>
          <cell r="K24">
            <v>59</v>
          </cell>
          <cell r="L24">
            <v>59</v>
          </cell>
          <cell r="M24">
            <v>59</v>
          </cell>
          <cell r="N24">
            <v>59</v>
          </cell>
          <cell r="O24">
            <v>59</v>
          </cell>
          <cell r="P24">
            <v>59</v>
          </cell>
          <cell r="Q24">
            <v>58</v>
          </cell>
        </row>
        <row r="25">
          <cell r="C25">
            <v>5805.4838709677415</v>
          </cell>
          <cell r="D25">
            <v>5820.1333333333332</v>
          </cell>
          <cell r="E25">
            <v>5659.9310344827591</v>
          </cell>
          <cell r="F25">
            <v>7031</v>
          </cell>
          <cell r="G25">
            <v>6897</v>
          </cell>
          <cell r="H25">
            <v>7062</v>
          </cell>
          <cell r="I25">
            <v>6931</v>
          </cell>
          <cell r="J25">
            <v>7311.0572844963699</v>
          </cell>
          <cell r="K25">
            <v>7412.5997467810403</v>
          </cell>
          <cell r="L25">
            <v>7514.1422090657134</v>
          </cell>
          <cell r="M25">
            <v>7615.6846713503865</v>
          </cell>
          <cell r="N25">
            <v>7717.2271336350559</v>
          </cell>
          <cell r="O25">
            <v>7731.0729483161931</v>
          </cell>
          <cell r="P25">
            <v>7731.0729483161931</v>
          </cell>
          <cell r="Q25">
            <v>7731.0729483161931</v>
          </cell>
        </row>
        <row r="26">
          <cell r="C26">
            <v>31</v>
          </cell>
          <cell r="D26">
            <v>30</v>
          </cell>
          <cell r="E26">
            <v>31</v>
          </cell>
          <cell r="F26">
            <v>31</v>
          </cell>
          <cell r="G26">
            <v>28</v>
          </cell>
        </row>
        <row r="27">
          <cell r="C27">
            <v>86.649012999518533</v>
          </cell>
          <cell r="D27">
            <v>86.867661691542281</v>
          </cell>
          <cell r="E27">
            <v>89.840175150519983</v>
          </cell>
          <cell r="F27">
            <v>117.18333333333334</v>
          </cell>
          <cell r="G27">
            <v>114.95</v>
          </cell>
          <cell r="H27">
            <v>117.7</v>
          </cell>
          <cell r="I27">
            <v>115.51666666666667</v>
          </cell>
          <cell r="J27">
            <v>123.91622516095542</v>
          </cell>
          <cell r="K27">
            <v>125.63728384374645</v>
          </cell>
          <cell r="L27">
            <v>127.35834252653751</v>
          </cell>
          <cell r="M27">
            <v>129.07940120932858</v>
          </cell>
          <cell r="N27">
            <v>130.80045989211959</v>
          </cell>
          <cell r="O27">
            <v>131.0351347172236</v>
          </cell>
          <cell r="P27">
            <v>131.0351347172236</v>
          </cell>
          <cell r="Q27">
            <v>133.2943611778654</v>
          </cell>
        </row>
      </sheetData>
      <sheetData sheetId="1" refreshError="1">
        <row r="2">
          <cell r="C2">
            <v>37165</v>
          </cell>
          <cell r="D2">
            <v>37196</v>
          </cell>
          <cell r="E2">
            <v>37226</v>
          </cell>
          <cell r="F2">
            <v>37257</v>
          </cell>
          <cell r="G2">
            <v>37288</v>
          </cell>
          <cell r="H2">
            <v>37316</v>
          </cell>
          <cell r="I2">
            <v>37347</v>
          </cell>
          <cell r="J2">
            <v>37377</v>
          </cell>
          <cell r="K2">
            <v>37408</v>
          </cell>
          <cell r="L2">
            <v>37438</v>
          </cell>
          <cell r="M2">
            <v>37469</v>
          </cell>
          <cell r="N2">
            <v>37500</v>
          </cell>
          <cell r="O2">
            <v>37530</v>
          </cell>
          <cell r="P2">
            <v>37561</v>
          </cell>
          <cell r="Q2">
            <v>37591</v>
          </cell>
        </row>
        <row r="3">
          <cell r="C3">
            <v>6040</v>
          </cell>
          <cell r="D3">
            <v>6235</v>
          </cell>
          <cell r="E3">
            <v>6430</v>
          </cell>
          <cell r="F3">
            <v>6785.7142857142853</v>
          </cell>
          <cell r="G3">
            <v>6857.1428571428569</v>
          </cell>
          <cell r="H3">
            <v>6928.5714285714284</v>
          </cell>
          <cell r="I3">
            <v>7000</v>
          </cell>
          <cell r="J3">
            <v>7071.4285714285716</v>
          </cell>
          <cell r="K3">
            <v>7142.8571428571431</v>
          </cell>
          <cell r="L3">
            <v>7214.2857142857147</v>
          </cell>
          <cell r="M3">
            <v>7285.7142857142853</v>
          </cell>
          <cell r="N3">
            <v>7357.1428571428569</v>
          </cell>
          <cell r="O3">
            <v>7428.5714285714284</v>
          </cell>
          <cell r="P3">
            <v>7500</v>
          </cell>
          <cell r="Q3">
            <v>7571.4285714285716</v>
          </cell>
        </row>
        <row r="10">
          <cell r="C10">
            <v>37165</v>
          </cell>
          <cell r="D10">
            <v>37196</v>
          </cell>
          <cell r="E10">
            <v>37226</v>
          </cell>
          <cell r="F10">
            <v>37257</v>
          </cell>
          <cell r="G10">
            <v>37288</v>
          </cell>
          <cell r="H10">
            <v>37316</v>
          </cell>
          <cell r="I10">
            <v>37347</v>
          </cell>
          <cell r="J10">
            <v>37377</v>
          </cell>
          <cell r="K10">
            <v>37408</v>
          </cell>
          <cell r="L10">
            <v>37438</v>
          </cell>
          <cell r="M10">
            <v>37469</v>
          </cell>
          <cell r="N10">
            <v>37500</v>
          </cell>
          <cell r="O10">
            <v>37530</v>
          </cell>
          <cell r="P10">
            <v>37561</v>
          </cell>
          <cell r="Q10">
            <v>37591</v>
          </cell>
        </row>
        <row r="11">
          <cell r="C11">
            <v>23</v>
          </cell>
          <cell r="D11">
            <v>23</v>
          </cell>
          <cell r="E11">
            <v>23</v>
          </cell>
          <cell r="F11">
            <v>23</v>
          </cell>
          <cell r="G11">
            <v>21.5</v>
          </cell>
          <cell r="H11">
            <v>21.5</v>
          </cell>
          <cell r="I11">
            <v>21.5</v>
          </cell>
          <cell r="J11">
            <v>21.5</v>
          </cell>
          <cell r="K11">
            <v>21.5</v>
          </cell>
          <cell r="L11">
            <v>21.5</v>
          </cell>
          <cell r="M11">
            <v>21.5</v>
          </cell>
          <cell r="N11">
            <v>21.5</v>
          </cell>
          <cell r="O11">
            <v>21.5</v>
          </cell>
          <cell r="P11">
            <v>21.5</v>
          </cell>
          <cell r="Q11">
            <v>21.5</v>
          </cell>
        </row>
        <row r="12">
          <cell r="C12">
            <v>23</v>
          </cell>
          <cell r="D12">
            <v>23</v>
          </cell>
          <cell r="E12">
            <v>23</v>
          </cell>
          <cell r="F12">
            <v>23</v>
          </cell>
          <cell r="G12">
            <v>21.5</v>
          </cell>
          <cell r="H12">
            <v>21.5</v>
          </cell>
          <cell r="I12">
            <v>21.5</v>
          </cell>
          <cell r="J12">
            <v>21.5</v>
          </cell>
          <cell r="K12">
            <v>21.5</v>
          </cell>
          <cell r="L12">
            <v>21.5</v>
          </cell>
          <cell r="M12">
            <v>21.5</v>
          </cell>
          <cell r="N12">
            <v>21.5</v>
          </cell>
          <cell r="O12">
            <v>21.5</v>
          </cell>
          <cell r="P12">
            <v>21.5</v>
          </cell>
          <cell r="Q12">
            <v>21.5</v>
          </cell>
        </row>
        <row r="13">
          <cell r="C13">
            <v>23</v>
          </cell>
          <cell r="D13">
            <v>23</v>
          </cell>
          <cell r="E13">
            <v>23</v>
          </cell>
          <cell r="F13">
            <v>23</v>
          </cell>
          <cell r="G13">
            <v>21.5</v>
          </cell>
          <cell r="H13">
            <v>21.5</v>
          </cell>
          <cell r="I13">
            <v>21.5</v>
          </cell>
          <cell r="J13">
            <v>21.5</v>
          </cell>
          <cell r="K13">
            <v>21.5</v>
          </cell>
          <cell r="L13">
            <v>21.5</v>
          </cell>
          <cell r="M13">
            <v>21.5</v>
          </cell>
          <cell r="N13">
            <v>21.5</v>
          </cell>
          <cell r="O13">
            <v>21.5</v>
          </cell>
          <cell r="P13">
            <v>21.5</v>
          </cell>
          <cell r="Q13">
            <v>21.5</v>
          </cell>
        </row>
        <row r="14">
          <cell r="C14">
            <v>23</v>
          </cell>
          <cell r="D14">
            <v>23</v>
          </cell>
          <cell r="E14">
            <v>23</v>
          </cell>
          <cell r="F14">
            <v>23</v>
          </cell>
          <cell r="G14">
            <v>21.5</v>
          </cell>
          <cell r="H14">
            <v>21.5</v>
          </cell>
          <cell r="I14">
            <v>21.5</v>
          </cell>
          <cell r="J14">
            <v>21.5</v>
          </cell>
          <cell r="K14">
            <v>21.5</v>
          </cell>
          <cell r="L14">
            <v>21.5</v>
          </cell>
          <cell r="M14">
            <v>21.5</v>
          </cell>
          <cell r="N14">
            <v>21.5</v>
          </cell>
          <cell r="O14">
            <v>21.5</v>
          </cell>
          <cell r="P14">
            <v>21.5</v>
          </cell>
          <cell r="Q14">
            <v>21.5</v>
          </cell>
        </row>
        <row r="15">
          <cell r="C15">
            <v>23</v>
          </cell>
          <cell r="D15">
            <v>23</v>
          </cell>
          <cell r="E15">
            <v>23</v>
          </cell>
          <cell r="F15">
            <v>23</v>
          </cell>
          <cell r="G15">
            <v>21.5</v>
          </cell>
          <cell r="H15">
            <v>21.5</v>
          </cell>
          <cell r="I15">
            <v>21.5</v>
          </cell>
          <cell r="J15">
            <v>21.5</v>
          </cell>
          <cell r="K15">
            <v>21.5</v>
          </cell>
          <cell r="L15">
            <v>21.5</v>
          </cell>
          <cell r="M15">
            <v>21.5</v>
          </cell>
          <cell r="N15">
            <v>21.5</v>
          </cell>
          <cell r="O15">
            <v>21.5</v>
          </cell>
          <cell r="P15">
            <v>21.5</v>
          </cell>
          <cell r="Q15">
            <v>21.5</v>
          </cell>
        </row>
        <row r="16">
          <cell r="C16">
            <v>23</v>
          </cell>
          <cell r="D16">
            <v>23</v>
          </cell>
          <cell r="E16">
            <v>23</v>
          </cell>
          <cell r="F16">
            <v>23</v>
          </cell>
          <cell r="G16">
            <v>21.5</v>
          </cell>
          <cell r="H16">
            <v>21.5</v>
          </cell>
          <cell r="I16">
            <v>21.5</v>
          </cell>
          <cell r="J16">
            <v>21.5</v>
          </cell>
          <cell r="K16">
            <v>21.5</v>
          </cell>
          <cell r="L16">
            <v>21.5</v>
          </cell>
          <cell r="M16">
            <v>21.5</v>
          </cell>
          <cell r="N16">
            <v>21.5</v>
          </cell>
          <cell r="O16">
            <v>21.5</v>
          </cell>
          <cell r="P16">
            <v>21.5</v>
          </cell>
          <cell r="Q16">
            <v>21.5</v>
          </cell>
        </row>
        <row r="17">
          <cell r="C17">
            <v>23</v>
          </cell>
          <cell r="D17">
            <v>23</v>
          </cell>
          <cell r="E17">
            <v>23</v>
          </cell>
          <cell r="F17">
            <v>23</v>
          </cell>
          <cell r="G17">
            <v>21.5</v>
          </cell>
          <cell r="H17">
            <v>21.5</v>
          </cell>
          <cell r="I17">
            <v>21.5</v>
          </cell>
          <cell r="J17">
            <v>21.5</v>
          </cell>
          <cell r="K17">
            <v>21.5</v>
          </cell>
          <cell r="L17">
            <v>21.5</v>
          </cell>
          <cell r="M17">
            <v>21.5</v>
          </cell>
          <cell r="N17">
            <v>21.5</v>
          </cell>
          <cell r="O17">
            <v>21.5</v>
          </cell>
          <cell r="P17">
            <v>21.5</v>
          </cell>
          <cell r="Q17">
            <v>21.5</v>
          </cell>
        </row>
        <row r="18">
          <cell r="C18">
            <v>23</v>
          </cell>
          <cell r="D18">
            <v>23</v>
          </cell>
          <cell r="E18">
            <v>23</v>
          </cell>
          <cell r="F18">
            <v>23</v>
          </cell>
          <cell r="G18">
            <v>21.5</v>
          </cell>
          <cell r="H18">
            <v>21.5</v>
          </cell>
          <cell r="I18">
            <v>21.5</v>
          </cell>
          <cell r="J18">
            <v>21.5</v>
          </cell>
          <cell r="K18">
            <v>21.5</v>
          </cell>
          <cell r="L18">
            <v>21.5</v>
          </cell>
          <cell r="M18">
            <v>21.5</v>
          </cell>
          <cell r="N18">
            <v>21.5</v>
          </cell>
          <cell r="O18">
            <v>21.5</v>
          </cell>
          <cell r="P18">
            <v>21.5</v>
          </cell>
          <cell r="Q18">
            <v>21.5</v>
          </cell>
        </row>
        <row r="19">
          <cell r="C19">
            <v>23</v>
          </cell>
          <cell r="D19">
            <v>23</v>
          </cell>
          <cell r="E19">
            <v>23</v>
          </cell>
          <cell r="F19">
            <v>23</v>
          </cell>
          <cell r="G19">
            <v>21.5</v>
          </cell>
          <cell r="H19">
            <v>21.5</v>
          </cell>
          <cell r="I19">
            <v>21.5</v>
          </cell>
          <cell r="J19">
            <v>21.5</v>
          </cell>
          <cell r="K19">
            <v>21.5</v>
          </cell>
          <cell r="L19">
            <v>21.5</v>
          </cell>
          <cell r="M19">
            <v>21.5</v>
          </cell>
          <cell r="N19">
            <v>21.5</v>
          </cell>
          <cell r="O19">
            <v>21.5</v>
          </cell>
          <cell r="P19">
            <v>21.5</v>
          </cell>
          <cell r="Q19">
            <v>21.5</v>
          </cell>
        </row>
        <row r="20">
          <cell r="C20">
            <v>23</v>
          </cell>
          <cell r="D20">
            <v>23</v>
          </cell>
          <cell r="E20">
            <v>23</v>
          </cell>
          <cell r="F20">
            <v>23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</row>
        <row r="21">
          <cell r="C21">
            <v>23</v>
          </cell>
          <cell r="D21">
            <v>23</v>
          </cell>
          <cell r="E21">
            <v>23</v>
          </cell>
          <cell r="F21">
            <v>23</v>
          </cell>
          <cell r="G21">
            <v>21.5</v>
          </cell>
          <cell r="H21">
            <v>21.5</v>
          </cell>
          <cell r="I21">
            <v>21.5</v>
          </cell>
          <cell r="J21">
            <v>21.5</v>
          </cell>
          <cell r="K21">
            <v>21.5</v>
          </cell>
          <cell r="L21">
            <v>21.5</v>
          </cell>
          <cell r="M21">
            <v>21.5</v>
          </cell>
          <cell r="N21">
            <v>21.5</v>
          </cell>
          <cell r="O21">
            <v>21.5</v>
          </cell>
          <cell r="P21">
            <v>21.5</v>
          </cell>
          <cell r="Q21">
            <v>21.5</v>
          </cell>
        </row>
        <row r="22">
          <cell r="C22">
            <v>23</v>
          </cell>
          <cell r="D22">
            <v>23</v>
          </cell>
          <cell r="E22">
            <v>23</v>
          </cell>
          <cell r="F22">
            <v>23</v>
          </cell>
          <cell r="G22">
            <v>21.5</v>
          </cell>
          <cell r="H22">
            <v>21.5</v>
          </cell>
          <cell r="I22">
            <v>21.5</v>
          </cell>
          <cell r="J22">
            <v>21.5</v>
          </cell>
          <cell r="K22">
            <v>21.5</v>
          </cell>
          <cell r="L22">
            <v>21.5</v>
          </cell>
          <cell r="M22">
            <v>21.5</v>
          </cell>
          <cell r="N22">
            <v>21.5</v>
          </cell>
          <cell r="O22">
            <v>21.5</v>
          </cell>
          <cell r="P22">
            <v>21.5</v>
          </cell>
          <cell r="Q22">
            <v>21.5</v>
          </cell>
        </row>
        <row r="23">
          <cell r="C23">
            <v>23</v>
          </cell>
          <cell r="D23">
            <v>23</v>
          </cell>
          <cell r="E23">
            <v>23</v>
          </cell>
          <cell r="F23">
            <v>23</v>
          </cell>
          <cell r="G23">
            <v>21.5</v>
          </cell>
          <cell r="H23">
            <v>21.5</v>
          </cell>
          <cell r="I23">
            <v>21.5</v>
          </cell>
          <cell r="J23">
            <v>21.5</v>
          </cell>
          <cell r="K23">
            <v>21.5</v>
          </cell>
          <cell r="L23">
            <v>21.5</v>
          </cell>
          <cell r="M23">
            <v>21.5</v>
          </cell>
          <cell r="N23">
            <v>21.5</v>
          </cell>
          <cell r="O23">
            <v>21.5</v>
          </cell>
          <cell r="P23">
            <v>21.5</v>
          </cell>
          <cell r="Q23">
            <v>21.5</v>
          </cell>
        </row>
        <row r="25">
          <cell r="C25">
            <v>37165</v>
          </cell>
          <cell r="D25">
            <v>37196</v>
          </cell>
          <cell r="E25">
            <v>37226</v>
          </cell>
          <cell r="F25">
            <v>37257</v>
          </cell>
          <cell r="G25">
            <v>37288</v>
          </cell>
          <cell r="H25">
            <v>37316</v>
          </cell>
          <cell r="I25">
            <v>37347</v>
          </cell>
          <cell r="J25">
            <v>37377</v>
          </cell>
          <cell r="K25">
            <v>37408</v>
          </cell>
          <cell r="L25">
            <v>37438</v>
          </cell>
          <cell r="M25">
            <v>37469</v>
          </cell>
          <cell r="N25">
            <v>37500</v>
          </cell>
          <cell r="O25">
            <v>37530</v>
          </cell>
          <cell r="P25">
            <v>37561</v>
          </cell>
          <cell r="Q25">
            <v>37591</v>
          </cell>
        </row>
        <row r="26">
          <cell r="C26">
            <v>0.67</v>
          </cell>
          <cell r="D26">
            <v>0.67</v>
          </cell>
          <cell r="E26">
            <v>0.67</v>
          </cell>
          <cell r="F26">
            <v>0.67</v>
          </cell>
          <cell r="G26">
            <v>0.68</v>
          </cell>
          <cell r="H26">
            <v>0.69</v>
          </cell>
          <cell r="I26">
            <v>0.71</v>
          </cell>
          <cell r="J26">
            <v>0.72</v>
          </cell>
          <cell r="K26">
            <v>0.73</v>
          </cell>
          <cell r="L26">
            <v>0.74</v>
          </cell>
          <cell r="M26">
            <v>0.75</v>
          </cell>
          <cell r="N26">
            <v>0.76</v>
          </cell>
          <cell r="O26">
            <v>0.78</v>
          </cell>
          <cell r="P26">
            <v>0.8</v>
          </cell>
          <cell r="Q26">
            <v>0.82</v>
          </cell>
        </row>
        <row r="27">
          <cell r="C27">
            <v>0.62</v>
          </cell>
          <cell r="D27">
            <v>0.64</v>
          </cell>
          <cell r="E27">
            <v>0.66</v>
          </cell>
          <cell r="F27">
            <v>0.68</v>
          </cell>
          <cell r="G27">
            <v>0.72</v>
          </cell>
          <cell r="H27">
            <v>0.73</v>
          </cell>
          <cell r="I27">
            <v>0.74</v>
          </cell>
          <cell r="J27">
            <v>0.76</v>
          </cell>
          <cell r="K27">
            <v>0.78</v>
          </cell>
          <cell r="L27">
            <v>0.8</v>
          </cell>
          <cell r="M27">
            <v>0.82</v>
          </cell>
          <cell r="N27">
            <v>0.84</v>
          </cell>
          <cell r="O27">
            <v>0.85</v>
          </cell>
          <cell r="P27">
            <v>0.85</v>
          </cell>
          <cell r="Q27">
            <v>0.85</v>
          </cell>
        </row>
        <row r="28">
          <cell r="C28">
            <v>0.7</v>
          </cell>
          <cell r="D28">
            <v>0.71</v>
          </cell>
          <cell r="E28">
            <v>0.72</v>
          </cell>
          <cell r="F28">
            <v>0.74</v>
          </cell>
          <cell r="G28">
            <v>0.78</v>
          </cell>
          <cell r="H28">
            <v>0.79</v>
          </cell>
          <cell r="I28">
            <v>0.8</v>
          </cell>
          <cell r="J28">
            <v>0.81</v>
          </cell>
          <cell r="K28">
            <v>0.82</v>
          </cell>
          <cell r="L28">
            <v>0.83</v>
          </cell>
          <cell r="M28">
            <v>0.84</v>
          </cell>
          <cell r="N28">
            <v>0.85</v>
          </cell>
          <cell r="O28">
            <v>0.85</v>
          </cell>
          <cell r="P28">
            <v>0.85</v>
          </cell>
          <cell r="Q28">
            <v>0.85</v>
          </cell>
        </row>
        <row r="29">
          <cell r="C29">
            <v>0.7</v>
          </cell>
          <cell r="D29">
            <v>0.7</v>
          </cell>
          <cell r="E29">
            <v>0.7</v>
          </cell>
          <cell r="F29">
            <v>0.7</v>
          </cell>
          <cell r="G29">
            <v>0.7</v>
          </cell>
          <cell r="H29">
            <v>0.7</v>
          </cell>
          <cell r="I29">
            <v>0.7</v>
          </cell>
          <cell r="J29">
            <v>0.7</v>
          </cell>
          <cell r="K29">
            <v>0.7</v>
          </cell>
          <cell r="L29">
            <v>0.7</v>
          </cell>
          <cell r="M29">
            <v>0.7</v>
          </cell>
          <cell r="N29">
            <v>0.7</v>
          </cell>
          <cell r="O29">
            <v>0.7</v>
          </cell>
          <cell r="P29">
            <v>0.7</v>
          </cell>
          <cell r="Q29">
            <v>0.7</v>
          </cell>
        </row>
        <row r="30">
          <cell r="C30">
            <v>0.67</v>
          </cell>
          <cell r="D30">
            <v>0.67</v>
          </cell>
          <cell r="E30">
            <v>0.7</v>
          </cell>
          <cell r="F30">
            <v>0.73</v>
          </cell>
          <cell r="G30">
            <v>0.78</v>
          </cell>
          <cell r="H30">
            <v>0.82</v>
          </cell>
          <cell r="I30">
            <v>0.85</v>
          </cell>
          <cell r="J30">
            <v>0.85</v>
          </cell>
          <cell r="K30">
            <v>0.85</v>
          </cell>
          <cell r="L30">
            <v>0.85</v>
          </cell>
          <cell r="M30">
            <v>0.85</v>
          </cell>
          <cell r="N30">
            <v>0.85</v>
          </cell>
          <cell r="O30">
            <v>0.85</v>
          </cell>
          <cell r="P30">
            <v>0.85</v>
          </cell>
          <cell r="Q30">
            <v>0.85</v>
          </cell>
        </row>
        <row r="31">
          <cell r="C31">
            <v>0.67</v>
          </cell>
          <cell r="D31">
            <v>0.67</v>
          </cell>
          <cell r="E31">
            <v>0.67</v>
          </cell>
          <cell r="F31">
            <v>0.67</v>
          </cell>
          <cell r="G31">
            <v>0.68</v>
          </cell>
          <cell r="H31">
            <v>0.69</v>
          </cell>
          <cell r="I31">
            <v>0.7</v>
          </cell>
          <cell r="J31">
            <v>0.7</v>
          </cell>
          <cell r="K31">
            <v>0.7</v>
          </cell>
          <cell r="L31">
            <v>0.7</v>
          </cell>
          <cell r="M31">
            <v>0.7</v>
          </cell>
          <cell r="N31">
            <v>0.7</v>
          </cell>
          <cell r="O31">
            <v>0.7</v>
          </cell>
          <cell r="P31">
            <v>0.7</v>
          </cell>
          <cell r="Q31">
            <v>0.7</v>
          </cell>
        </row>
        <row r="32">
          <cell r="C32">
            <v>0.67</v>
          </cell>
          <cell r="D32">
            <v>0.67</v>
          </cell>
          <cell r="E32">
            <v>0.7</v>
          </cell>
          <cell r="F32">
            <v>0.72</v>
          </cell>
          <cell r="G32">
            <v>0.78</v>
          </cell>
          <cell r="H32">
            <v>0.82</v>
          </cell>
          <cell r="I32">
            <v>0.85</v>
          </cell>
          <cell r="J32">
            <v>0.85</v>
          </cell>
          <cell r="K32">
            <v>0.85</v>
          </cell>
          <cell r="L32">
            <v>0.85</v>
          </cell>
          <cell r="M32">
            <v>0.85</v>
          </cell>
          <cell r="N32">
            <v>0.85</v>
          </cell>
          <cell r="O32">
            <v>0.85</v>
          </cell>
          <cell r="P32">
            <v>0.85</v>
          </cell>
          <cell r="Q32">
            <v>0.85</v>
          </cell>
        </row>
        <row r="33">
          <cell r="C33">
            <v>0.72</v>
          </cell>
          <cell r="D33">
            <v>0.72</v>
          </cell>
          <cell r="E33">
            <v>0.72</v>
          </cell>
          <cell r="F33">
            <v>0.72</v>
          </cell>
          <cell r="G33">
            <v>0.72</v>
          </cell>
          <cell r="H33">
            <v>0.72</v>
          </cell>
          <cell r="I33">
            <v>0.72</v>
          </cell>
          <cell r="J33">
            <v>0.72</v>
          </cell>
          <cell r="K33">
            <v>0.72</v>
          </cell>
          <cell r="L33">
            <v>0.72</v>
          </cell>
          <cell r="M33">
            <v>0.72</v>
          </cell>
          <cell r="N33">
            <v>0.72</v>
          </cell>
          <cell r="O33">
            <v>0.72</v>
          </cell>
          <cell r="P33">
            <v>0.72</v>
          </cell>
          <cell r="Q33">
            <v>0.72</v>
          </cell>
        </row>
        <row r="34">
          <cell r="C34">
            <v>0.67</v>
          </cell>
          <cell r="D34">
            <v>0.67</v>
          </cell>
          <cell r="E34">
            <v>0.7</v>
          </cell>
          <cell r="F34">
            <v>0.72</v>
          </cell>
          <cell r="G34">
            <v>0.78</v>
          </cell>
          <cell r="H34">
            <v>0.82</v>
          </cell>
          <cell r="I34">
            <v>0.85</v>
          </cell>
          <cell r="J34">
            <v>0.85</v>
          </cell>
          <cell r="K34">
            <v>0.85</v>
          </cell>
          <cell r="L34">
            <v>0.85</v>
          </cell>
          <cell r="M34">
            <v>0.85</v>
          </cell>
          <cell r="N34">
            <v>0.85</v>
          </cell>
          <cell r="O34">
            <v>0.85</v>
          </cell>
          <cell r="P34">
            <v>0.85</v>
          </cell>
          <cell r="Q34">
            <v>0.85</v>
          </cell>
        </row>
        <row r="35">
          <cell r="C35">
            <v>0.8</v>
          </cell>
          <cell r="D35">
            <v>0.8</v>
          </cell>
          <cell r="E35">
            <v>0.8</v>
          </cell>
          <cell r="F35">
            <v>0.8</v>
          </cell>
          <cell r="G35">
            <v>0.8</v>
          </cell>
          <cell r="H35">
            <v>0.8</v>
          </cell>
          <cell r="I35">
            <v>0.8</v>
          </cell>
          <cell r="J35">
            <v>0.8</v>
          </cell>
          <cell r="K35">
            <v>0.8</v>
          </cell>
          <cell r="L35">
            <v>0.8</v>
          </cell>
          <cell r="M35">
            <v>0.8</v>
          </cell>
          <cell r="N35">
            <v>0.8</v>
          </cell>
          <cell r="O35">
            <v>0.8</v>
          </cell>
          <cell r="P35">
            <v>0.8</v>
          </cell>
          <cell r="Q35">
            <v>0.8</v>
          </cell>
        </row>
        <row r="36"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</row>
        <row r="37">
          <cell r="C37">
            <v>0.85</v>
          </cell>
          <cell r="D37">
            <v>0.85</v>
          </cell>
          <cell r="E37">
            <v>0.85</v>
          </cell>
          <cell r="F37">
            <v>0.85</v>
          </cell>
          <cell r="G37">
            <v>0.85</v>
          </cell>
          <cell r="H37">
            <v>0.85</v>
          </cell>
          <cell r="I37">
            <v>0.85</v>
          </cell>
          <cell r="J37">
            <v>0.85</v>
          </cell>
          <cell r="K37">
            <v>0.85</v>
          </cell>
          <cell r="L37">
            <v>0.85</v>
          </cell>
          <cell r="M37">
            <v>0.85</v>
          </cell>
          <cell r="N37">
            <v>0.85</v>
          </cell>
          <cell r="O37">
            <v>0.85</v>
          </cell>
          <cell r="P37">
            <v>0.85</v>
          </cell>
          <cell r="Q37">
            <v>0.85</v>
          </cell>
        </row>
        <row r="38"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</row>
        <row r="40">
          <cell r="C40">
            <v>37165</v>
          </cell>
          <cell r="D40">
            <v>37196</v>
          </cell>
          <cell r="E40">
            <v>37226</v>
          </cell>
          <cell r="F40">
            <v>37257</v>
          </cell>
          <cell r="G40">
            <v>37288</v>
          </cell>
          <cell r="H40">
            <v>37316</v>
          </cell>
          <cell r="I40">
            <v>37347</v>
          </cell>
          <cell r="J40">
            <v>37377</v>
          </cell>
          <cell r="K40">
            <v>37408</v>
          </cell>
          <cell r="L40">
            <v>37438</v>
          </cell>
          <cell r="M40">
            <v>37469</v>
          </cell>
          <cell r="N40">
            <v>37500</v>
          </cell>
          <cell r="O40">
            <v>37530</v>
          </cell>
          <cell r="P40">
            <v>37561</v>
          </cell>
          <cell r="Q40">
            <v>37591</v>
          </cell>
        </row>
        <row r="41">
          <cell r="C41">
            <v>7.0000000000000007E-2</v>
          </cell>
          <cell r="D41">
            <v>0.04</v>
          </cell>
          <cell r="E41">
            <v>0.04</v>
          </cell>
          <cell r="F41">
            <v>0.04</v>
          </cell>
          <cell r="G41">
            <v>0.03</v>
          </cell>
          <cell r="H41">
            <v>0.02</v>
          </cell>
          <cell r="I41">
            <v>0.02</v>
          </cell>
          <cell r="J41">
            <v>0.02</v>
          </cell>
          <cell r="K41">
            <v>0.02</v>
          </cell>
          <cell r="L41">
            <v>0.02</v>
          </cell>
          <cell r="M41">
            <v>0.02</v>
          </cell>
          <cell r="N41">
            <v>0.02</v>
          </cell>
          <cell r="O41">
            <v>0.02</v>
          </cell>
          <cell r="P41">
            <v>0.02</v>
          </cell>
          <cell r="Q41">
            <v>0.02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5.0000000000000001E-3</v>
          </cell>
          <cell r="D44">
            <v>5.0000000000000001E-3</v>
          </cell>
          <cell r="E44">
            <v>5.0000000000000001E-3</v>
          </cell>
          <cell r="F44">
            <v>5.0000000000000001E-3</v>
          </cell>
          <cell r="G44">
            <v>5.0000000000000001E-3</v>
          </cell>
          <cell r="H44">
            <v>5.0000000000000001E-3</v>
          </cell>
          <cell r="I44">
            <v>5.0000000000000001E-3</v>
          </cell>
          <cell r="J44">
            <v>5.0000000000000001E-3</v>
          </cell>
          <cell r="K44">
            <v>5.0000000000000001E-3</v>
          </cell>
          <cell r="L44">
            <v>5.0000000000000001E-3</v>
          </cell>
          <cell r="M44">
            <v>5.0000000000000001E-3</v>
          </cell>
          <cell r="N44">
            <v>5.0000000000000001E-3</v>
          </cell>
          <cell r="O44">
            <v>5.0000000000000001E-3</v>
          </cell>
          <cell r="P44">
            <v>5.0000000000000001E-3</v>
          </cell>
          <cell r="Q44">
            <v>5.0000000000000001E-3</v>
          </cell>
        </row>
        <row r="45">
          <cell r="C45">
            <v>0.02</v>
          </cell>
          <cell r="D45">
            <v>0.02</v>
          </cell>
          <cell r="E45">
            <v>0.01</v>
          </cell>
          <cell r="F45">
            <v>0.01</v>
          </cell>
          <cell r="G45">
            <v>0.01</v>
          </cell>
          <cell r="H45">
            <v>0.01</v>
          </cell>
          <cell r="I45">
            <v>0.01</v>
          </cell>
          <cell r="J45">
            <v>0.01</v>
          </cell>
          <cell r="K45">
            <v>0.01</v>
          </cell>
          <cell r="L45">
            <v>0.01</v>
          </cell>
          <cell r="M45">
            <v>0.01</v>
          </cell>
          <cell r="N45">
            <v>0.01</v>
          </cell>
          <cell r="O45">
            <v>0.01</v>
          </cell>
          <cell r="P45">
            <v>0.01</v>
          </cell>
          <cell r="Q45">
            <v>0.01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0.02</v>
          </cell>
          <cell r="D47">
            <v>0.02</v>
          </cell>
          <cell r="E47">
            <v>0.01</v>
          </cell>
          <cell r="F47">
            <v>0.01</v>
          </cell>
          <cell r="G47">
            <v>0.01</v>
          </cell>
          <cell r="H47">
            <v>0.01</v>
          </cell>
          <cell r="I47">
            <v>0.01</v>
          </cell>
          <cell r="J47">
            <v>0.01</v>
          </cell>
          <cell r="K47">
            <v>0.01</v>
          </cell>
          <cell r="L47">
            <v>0.01</v>
          </cell>
          <cell r="M47">
            <v>0.01</v>
          </cell>
          <cell r="N47">
            <v>0.01</v>
          </cell>
          <cell r="O47">
            <v>0.01</v>
          </cell>
          <cell r="P47">
            <v>0.01</v>
          </cell>
          <cell r="Q47">
            <v>0.01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C49">
            <v>0.03</v>
          </cell>
          <cell r="D49">
            <v>0.02</v>
          </cell>
          <cell r="E49">
            <v>0.01</v>
          </cell>
          <cell r="F49">
            <v>0.01</v>
          </cell>
          <cell r="G49">
            <v>0.01</v>
          </cell>
          <cell r="H49">
            <v>0.01</v>
          </cell>
          <cell r="I49">
            <v>0.01</v>
          </cell>
          <cell r="J49">
            <v>0.01</v>
          </cell>
          <cell r="K49">
            <v>0.01</v>
          </cell>
          <cell r="L49">
            <v>0.01</v>
          </cell>
          <cell r="M49">
            <v>0.01</v>
          </cell>
          <cell r="N49">
            <v>0.01</v>
          </cell>
          <cell r="O49">
            <v>0.01</v>
          </cell>
          <cell r="P49">
            <v>0.01</v>
          </cell>
          <cell r="Q49">
            <v>0.01</v>
          </cell>
        </row>
        <row r="50">
          <cell r="C50">
            <v>0.02</v>
          </cell>
          <cell r="D50">
            <v>0.02</v>
          </cell>
          <cell r="E50">
            <v>0.02</v>
          </cell>
          <cell r="F50">
            <v>0.02</v>
          </cell>
          <cell r="G50">
            <v>0.02</v>
          </cell>
          <cell r="H50">
            <v>0.02</v>
          </cell>
          <cell r="I50">
            <v>0.02</v>
          </cell>
          <cell r="J50">
            <v>0.02</v>
          </cell>
          <cell r="K50">
            <v>0.02</v>
          </cell>
          <cell r="L50">
            <v>0.02</v>
          </cell>
          <cell r="M50">
            <v>0.02</v>
          </cell>
          <cell r="N50">
            <v>0.02</v>
          </cell>
          <cell r="O50">
            <v>0.02</v>
          </cell>
          <cell r="P50">
            <v>0.02</v>
          </cell>
          <cell r="Q50">
            <v>0.02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5">
          <cell r="C55">
            <v>37165</v>
          </cell>
          <cell r="D55">
            <v>37196</v>
          </cell>
          <cell r="E55">
            <v>37226</v>
          </cell>
          <cell r="F55">
            <v>37257</v>
          </cell>
          <cell r="G55">
            <v>37288</v>
          </cell>
          <cell r="H55">
            <v>37316</v>
          </cell>
          <cell r="I55">
            <v>37347</v>
          </cell>
          <cell r="J55">
            <v>37377</v>
          </cell>
          <cell r="K55">
            <v>37408</v>
          </cell>
          <cell r="L55">
            <v>37438</v>
          </cell>
          <cell r="M55">
            <v>37469</v>
          </cell>
          <cell r="N55">
            <v>37500</v>
          </cell>
          <cell r="O55">
            <v>37530</v>
          </cell>
          <cell r="P55">
            <v>37561</v>
          </cell>
          <cell r="Q55">
            <v>37591</v>
          </cell>
        </row>
        <row r="56">
          <cell r="C56">
            <v>5.0000000000000001E-3</v>
          </cell>
          <cell r="D56">
            <v>5.0000000000000001E-3</v>
          </cell>
          <cell r="E56">
            <v>5.0000000000000001E-3</v>
          </cell>
          <cell r="F56">
            <v>5.0000000000000001E-3</v>
          </cell>
          <cell r="G56">
            <v>2.5000000000000001E-3</v>
          </cell>
          <cell r="H56">
            <v>2.5000000000000001E-3</v>
          </cell>
          <cell r="I56">
            <v>2.5000000000000001E-3</v>
          </cell>
          <cell r="J56">
            <v>2.5000000000000001E-3</v>
          </cell>
          <cell r="K56">
            <v>2.5000000000000001E-3</v>
          </cell>
          <cell r="L56">
            <v>2.5000000000000001E-3</v>
          </cell>
          <cell r="M56">
            <v>2.5000000000000001E-3</v>
          </cell>
          <cell r="N56">
            <v>2.5000000000000001E-3</v>
          </cell>
          <cell r="O56">
            <v>2.5000000000000001E-3</v>
          </cell>
          <cell r="P56">
            <v>2.5000000000000001E-3</v>
          </cell>
          <cell r="Q56">
            <v>2.5000000000000001E-3</v>
          </cell>
        </row>
        <row r="57">
          <cell r="C57">
            <v>1.4999999999999999E-2</v>
          </cell>
          <cell r="D57">
            <v>0.02</v>
          </cell>
          <cell r="E57">
            <v>0.02</v>
          </cell>
          <cell r="F57">
            <v>0.02</v>
          </cell>
          <cell r="G57">
            <v>0.01</v>
          </cell>
          <cell r="H57">
            <v>0.01</v>
          </cell>
          <cell r="I57">
            <v>0.01</v>
          </cell>
          <cell r="J57">
            <v>0.01</v>
          </cell>
          <cell r="K57">
            <v>0.01</v>
          </cell>
          <cell r="L57">
            <v>0.01</v>
          </cell>
          <cell r="M57">
            <v>0.01</v>
          </cell>
          <cell r="N57">
            <v>0.01</v>
          </cell>
          <cell r="O57">
            <v>0.01</v>
          </cell>
          <cell r="P57">
            <v>0.01</v>
          </cell>
          <cell r="Q57">
            <v>0.01</v>
          </cell>
        </row>
        <row r="58">
          <cell r="C58">
            <v>5.0000000000000001E-3</v>
          </cell>
          <cell r="D58">
            <v>5.0000000000000001E-3</v>
          </cell>
          <cell r="E58">
            <v>5.0000000000000001E-3</v>
          </cell>
          <cell r="F58">
            <v>5.0000000000000001E-3</v>
          </cell>
          <cell r="G58">
            <v>5.0000000000000001E-4</v>
          </cell>
          <cell r="H58">
            <v>5.0000000000000001E-4</v>
          </cell>
          <cell r="I58">
            <v>5.0000000000000001E-4</v>
          </cell>
          <cell r="J58">
            <v>5.0000000000000001E-4</v>
          </cell>
          <cell r="K58">
            <v>5.0000000000000001E-4</v>
          </cell>
          <cell r="L58">
            <v>5.0000000000000001E-4</v>
          </cell>
          <cell r="M58">
            <v>5.0000000000000001E-4</v>
          </cell>
          <cell r="N58">
            <v>5.0000000000000001E-4</v>
          </cell>
          <cell r="O58">
            <v>5.0000000000000001E-4</v>
          </cell>
          <cell r="P58">
            <v>5.0000000000000001E-4</v>
          </cell>
          <cell r="Q58">
            <v>5.0000000000000001E-4</v>
          </cell>
        </row>
        <row r="59">
          <cell r="C59">
            <v>5.0000000000000001E-3</v>
          </cell>
          <cell r="D59">
            <v>5.0000000000000001E-3</v>
          </cell>
          <cell r="E59">
            <v>5.0000000000000001E-3</v>
          </cell>
          <cell r="F59">
            <v>5.0000000000000001E-3</v>
          </cell>
          <cell r="G59">
            <v>5.0000000000000001E-4</v>
          </cell>
          <cell r="H59">
            <v>5.0000000000000001E-4</v>
          </cell>
          <cell r="I59">
            <v>5.0000000000000001E-4</v>
          </cell>
          <cell r="J59">
            <v>5.0000000000000001E-4</v>
          </cell>
          <cell r="K59">
            <v>5.0000000000000001E-4</v>
          </cell>
          <cell r="L59">
            <v>5.0000000000000001E-4</v>
          </cell>
          <cell r="M59">
            <v>5.0000000000000001E-4</v>
          </cell>
          <cell r="N59">
            <v>5.0000000000000001E-4</v>
          </cell>
          <cell r="O59">
            <v>5.0000000000000001E-4</v>
          </cell>
          <cell r="P59">
            <v>5.0000000000000001E-4</v>
          </cell>
          <cell r="Q59">
            <v>5.0000000000000001E-4</v>
          </cell>
        </row>
        <row r="60">
          <cell r="C60">
            <v>0.02</v>
          </cell>
          <cell r="D60">
            <v>0.02</v>
          </cell>
          <cell r="E60">
            <v>0.02</v>
          </cell>
          <cell r="F60">
            <v>0.02</v>
          </cell>
          <cell r="G60">
            <v>1.4999999999999999E-2</v>
          </cell>
          <cell r="H60">
            <v>1.4999999999999999E-2</v>
          </cell>
          <cell r="I60">
            <v>1.4999999999999999E-2</v>
          </cell>
          <cell r="J60">
            <v>1.4999999999999999E-2</v>
          </cell>
          <cell r="K60">
            <v>1.4999999999999999E-2</v>
          </cell>
          <cell r="L60">
            <v>1.4999999999999999E-2</v>
          </cell>
          <cell r="M60">
            <v>1.4999999999999999E-2</v>
          </cell>
          <cell r="N60">
            <v>1.4999999999999999E-2</v>
          </cell>
          <cell r="O60">
            <v>1.4999999999999999E-2</v>
          </cell>
          <cell r="P60">
            <v>1.4999999999999999E-2</v>
          </cell>
          <cell r="Q60">
            <v>1.4999999999999999E-2</v>
          </cell>
        </row>
        <row r="61">
          <cell r="C61">
            <v>6.0000000000000001E-3</v>
          </cell>
          <cell r="D61">
            <v>6.0000000000000001E-3</v>
          </cell>
          <cell r="E61">
            <v>6.0000000000000001E-3</v>
          </cell>
          <cell r="F61">
            <v>6.0000000000000001E-3</v>
          </cell>
          <cell r="G61">
            <v>5.0000000000000001E-4</v>
          </cell>
          <cell r="H61">
            <v>5.0000000000000001E-4</v>
          </cell>
          <cell r="I61">
            <v>5.0000000000000001E-4</v>
          </cell>
          <cell r="J61">
            <v>5.0000000000000001E-4</v>
          </cell>
          <cell r="K61">
            <v>5.0000000000000001E-4</v>
          </cell>
          <cell r="L61">
            <v>5.0000000000000001E-4</v>
          </cell>
          <cell r="M61">
            <v>5.0000000000000001E-4</v>
          </cell>
          <cell r="N61">
            <v>5.0000000000000001E-4</v>
          </cell>
          <cell r="O61">
            <v>5.0000000000000001E-4</v>
          </cell>
          <cell r="P61">
            <v>5.0000000000000001E-4</v>
          </cell>
          <cell r="Q61">
            <v>5.0000000000000001E-4</v>
          </cell>
        </row>
        <row r="62">
          <cell r="C62">
            <v>0.02</v>
          </cell>
          <cell r="D62">
            <v>0.02</v>
          </cell>
          <cell r="E62">
            <v>0.02</v>
          </cell>
          <cell r="F62">
            <v>0.02</v>
          </cell>
          <cell r="G62">
            <v>1.4999999999999999E-2</v>
          </cell>
          <cell r="H62">
            <v>1.4999999999999999E-2</v>
          </cell>
          <cell r="I62">
            <v>1.4999999999999999E-2</v>
          </cell>
          <cell r="J62">
            <v>1.4999999999999999E-2</v>
          </cell>
          <cell r="K62">
            <v>1.4999999999999999E-2</v>
          </cell>
          <cell r="L62">
            <v>1.4999999999999999E-2</v>
          </cell>
          <cell r="M62">
            <v>1.4999999999999999E-2</v>
          </cell>
          <cell r="N62">
            <v>1.4999999999999999E-2</v>
          </cell>
          <cell r="O62">
            <v>1.4999999999999999E-2</v>
          </cell>
          <cell r="P62">
            <v>1.4999999999999999E-2</v>
          </cell>
          <cell r="Q62">
            <v>1.4999999999999999E-2</v>
          </cell>
        </row>
        <row r="63">
          <cell r="C63">
            <v>5.0000000000000001E-3</v>
          </cell>
          <cell r="D63">
            <v>5.0000000000000001E-3</v>
          </cell>
          <cell r="E63">
            <v>5.0000000000000001E-3</v>
          </cell>
          <cell r="F63">
            <v>5.0000000000000001E-3</v>
          </cell>
          <cell r="G63">
            <v>5.0000000000000001E-4</v>
          </cell>
          <cell r="H63">
            <v>5.0000000000000001E-4</v>
          </cell>
          <cell r="I63">
            <v>5.0000000000000001E-4</v>
          </cell>
          <cell r="J63">
            <v>5.0000000000000001E-4</v>
          </cell>
          <cell r="K63">
            <v>5.0000000000000001E-4</v>
          </cell>
          <cell r="L63">
            <v>5.0000000000000001E-4</v>
          </cell>
          <cell r="M63">
            <v>5.0000000000000001E-4</v>
          </cell>
          <cell r="N63">
            <v>5.0000000000000001E-4</v>
          </cell>
          <cell r="O63">
            <v>5.0000000000000001E-4</v>
          </cell>
          <cell r="P63">
            <v>5.0000000000000001E-4</v>
          </cell>
          <cell r="Q63">
            <v>5.0000000000000001E-4</v>
          </cell>
        </row>
        <row r="64">
          <cell r="C64">
            <v>0.03</v>
          </cell>
          <cell r="D64">
            <v>0.02</v>
          </cell>
          <cell r="E64">
            <v>0.02</v>
          </cell>
          <cell r="F64">
            <v>0.02</v>
          </cell>
          <cell r="G64">
            <v>0.01</v>
          </cell>
          <cell r="H64">
            <v>0.01</v>
          </cell>
          <cell r="I64">
            <v>0.01</v>
          </cell>
          <cell r="J64">
            <v>0.01</v>
          </cell>
          <cell r="K64">
            <v>0.01</v>
          </cell>
          <cell r="L64">
            <v>0.01</v>
          </cell>
          <cell r="M64">
            <v>0.01</v>
          </cell>
          <cell r="N64">
            <v>0.01</v>
          </cell>
          <cell r="O64">
            <v>0.01</v>
          </cell>
          <cell r="P64">
            <v>0.01</v>
          </cell>
          <cell r="Q64">
            <v>0.01</v>
          </cell>
        </row>
        <row r="65">
          <cell r="C65">
            <v>5.0000000000000001E-3</v>
          </cell>
          <cell r="D65">
            <v>5.0000000000000001E-3</v>
          </cell>
          <cell r="E65">
            <v>5.0000000000000001E-3</v>
          </cell>
          <cell r="F65">
            <v>5.0000000000000001E-3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C67">
            <v>5.0000000000000001E-4</v>
          </cell>
          <cell r="D67">
            <v>5.0000000000000001E-4</v>
          </cell>
          <cell r="E67">
            <v>5.0000000000000001E-4</v>
          </cell>
          <cell r="F67">
            <v>5.0000000000000001E-4</v>
          </cell>
          <cell r="G67">
            <v>5.0000000000000001E-4</v>
          </cell>
          <cell r="H67">
            <v>5.0000000000000001E-4</v>
          </cell>
          <cell r="I67">
            <v>5.0000000000000001E-4</v>
          </cell>
          <cell r="J67">
            <v>5.0000000000000001E-4</v>
          </cell>
          <cell r="K67">
            <v>5.0000000000000001E-4</v>
          </cell>
          <cell r="L67">
            <v>5.0000000000000001E-4</v>
          </cell>
          <cell r="M67">
            <v>5.0000000000000001E-4</v>
          </cell>
          <cell r="N67">
            <v>5.0000000000000001E-4</v>
          </cell>
          <cell r="O67">
            <v>5.0000000000000001E-4</v>
          </cell>
          <cell r="P67">
            <v>5.0000000000000001E-4</v>
          </cell>
          <cell r="Q67">
            <v>5.0000000000000001E-4</v>
          </cell>
        </row>
        <row r="68">
          <cell r="C68">
            <v>0.03</v>
          </cell>
          <cell r="D68">
            <v>0.03</v>
          </cell>
          <cell r="E68">
            <v>0.03</v>
          </cell>
          <cell r="F68">
            <v>0.03</v>
          </cell>
          <cell r="G68">
            <v>0.01</v>
          </cell>
          <cell r="H68">
            <v>0.01</v>
          </cell>
          <cell r="I68">
            <v>0.01</v>
          </cell>
          <cell r="J68">
            <v>0.01</v>
          </cell>
          <cell r="K68">
            <v>0.01</v>
          </cell>
          <cell r="L68">
            <v>0.01</v>
          </cell>
          <cell r="M68">
            <v>0.01</v>
          </cell>
          <cell r="N68">
            <v>0.01</v>
          </cell>
          <cell r="O68">
            <v>0.01</v>
          </cell>
          <cell r="P68">
            <v>0.01</v>
          </cell>
          <cell r="Q68">
            <v>0.01</v>
          </cell>
        </row>
        <row r="71">
          <cell r="C71">
            <v>37165</v>
          </cell>
          <cell r="D71">
            <v>37196</v>
          </cell>
          <cell r="E71">
            <v>37226</v>
          </cell>
          <cell r="F71">
            <v>37257</v>
          </cell>
          <cell r="G71">
            <v>37288</v>
          </cell>
          <cell r="H71">
            <v>37316</v>
          </cell>
          <cell r="I71">
            <v>37347</v>
          </cell>
          <cell r="J71">
            <v>37377</v>
          </cell>
          <cell r="K71">
            <v>37408</v>
          </cell>
          <cell r="L71">
            <v>37438</v>
          </cell>
          <cell r="M71">
            <v>37469</v>
          </cell>
          <cell r="N71">
            <v>37500</v>
          </cell>
          <cell r="O71">
            <v>37530</v>
          </cell>
          <cell r="P71">
            <v>37561</v>
          </cell>
          <cell r="Q71">
            <v>37591</v>
          </cell>
        </row>
        <row r="72">
          <cell r="C72">
            <v>700</v>
          </cell>
          <cell r="D72">
            <v>700</v>
          </cell>
          <cell r="E72">
            <v>700</v>
          </cell>
          <cell r="F72">
            <v>700</v>
          </cell>
          <cell r="G72">
            <v>700</v>
          </cell>
          <cell r="H72">
            <v>700</v>
          </cell>
          <cell r="I72">
            <v>700</v>
          </cell>
          <cell r="J72">
            <v>700</v>
          </cell>
          <cell r="K72">
            <v>700</v>
          </cell>
          <cell r="L72">
            <v>700</v>
          </cell>
          <cell r="M72">
            <v>700</v>
          </cell>
          <cell r="N72">
            <v>700</v>
          </cell>
          <cell r="O72">
            <v>700</v>
          </cell>
          <cell r="P72">
            <v>700</v>
          </cell>
          <cell r="Q72">
            <v>700</v>
          </cell>
        </row>
        <row r="73">
          <cell r="C73">
            <v>15</v>
          </cell>
          <cell r="D73">
            <v>15</v>
          </cell>
          <cell r="E73">
            <v>15</v>
          </cell>
          <cell r="F73">
            <v>15</v>
          </cell>
          <cell r="G73">
            <v>15</v>
          </cell>
          <cell r="H73">
            <v>15</v>
          </cell>
          <cell r="I73">
            <v>15</v>
          </cell>
          <cell r="J73">
            <v>15</v>
          </cell>
          <cell r="K73">
            <v>15</v>
          </cell>
          <cell r="L73">
            <v>15</v>
          </cell>
          <cell r="M73">
            <v>15</v>
          </cell>
          <cell r="N73">
            <v>14.75</v>
          </cell>
          <cell r="O73">
            <v>14.75</v>
          </cell>
          <cell r="P73">
            <v>14.75</v>
          </cell>
          <cell r="Q73">
            <v>14.75</v>
          </cell>
        </row>
        <row r="74">
          <cell r="C74">
            <v>32</v>
          </cell>
          <cell r="D74">
            <v>32</v>
          </cell>
          <cell r="E74">
            <v>32</v>
          </cell>
          <cell r="F74">
            <v>32</v>
          </cell>
          <cell r="G74">
            <v>31</v>
          </cell>
          <cell r="H74">
            <v>30</v>
          </cell>
          <cell r="I74">
            <v>29</v>
          </cell>
          <cell r="J74">
            <v>29</v>
          </cell>
          <cell r="K74">
            <v>29</v>
          </cell>
          <cell r="L74">
            <v>29</v>
          </cell>
          <cell r="M74">
            <v>29</v>
          </cell>
          <cell r="N74">
            <v>29</v>
          </cell>
          <cell r="O74">
            <v>29</v>
          </cell>
          <cell r="P74">
            <v>29</v>
          </cell>
          <cell r="Q74">
            <v>29</v>
          </cell>
        </row>
        <row r="75">
          <cell r="C75">
            <v>52</v>
          </cell>
          <cell r="D75">
            <v>52</v>
          </cell>
          <cell r="E75">
            <v>52</v>
          </cell>
          <cell r="F75">
            <v>52</v>
          </cell>
          <cell r="G75">
            <v>52</v>
          </cell>
          <cell r="H75">
            <v>52</v>
          </cell>
          <cell r="I75">
            <v>52</v>
          </cell>
          <cell r="J75">
            <v>52</v>
          </cell>
          <cell r="K75">
            <v>52</v>
          </cell>
          <cell r="L75">
            <v>52</v>
          </cell>
          <cell r="M75">
            <v>52</v>
          </cell>
          <cell r="N75">
            <v>52</v>
          </cell>
          <cell r="O75">
            <v>52</v>
          </cell>
          <cell r="P75">
            <v>52</v>
          </cell>
          <cell r="Q75">
            <v>52</v>
          </cell>
        </row>
        <row r="76">
          <cell r="C76">
            <v>32</v>
          </cell>
          <cell r="D76">
            <v>32</v>
          </cell>
          <cell r="E76">
            <v>32</v>
          </cell>
          <cell r="F76">
            <v>32</v>
          </cell>
          <cell r="G76">
            <v>31</v>
          </cell>
          <cell r="H76">
            <v>30</v>
          </cell>
          <cell r="I76">
            <v>29</v>
          </cell>
          <cell r="J76">
            <v>29</v>
          </cell>
          <cell r="K76">
            <v>29</v>
          </cell>
          <cell r="L76">
            <v>29</v>
          </cell>
          <cell r="M76">
            <v>29</v>
          </cell>
          <cell r="N76">
            <v>29</v>
          </cell>
          <cell r="O76">
            <v>29</v>
          </cell>
          <cell r="P76">
            <v>29</v>
          </cell>
          <cell r="Q76">
            <v>29</v>
          </cell>
        </row>
        <row r="77">
          <cell r="C77">
            <v>52</v>
          </cell>
          <cell r="D77">
            <v>52</v>
          </cell>
          <cell r="E77">
            <v>52</v>
          </cell>
          <cell r="F77">
            <v>52</v>
          </cell>
          <cell r="G77">
            <v>52</v>
          </cell>
          <cell r="H77">
            <v>52</v>
          </cell>
          <cell r="I77">
            <v>52</v>
          </cell>
          <cell r="J77">
            <v>52</v>
          </cell>
          <cell r="K77">
            <v>52</v>
          </cell>
          <cell r="L77">
            <v>52</v>
          </cell>
          <cell r="M77">
            <v>52</v>
          </cell>
          <cell r="N77">
            <v>52</v>
          </cell>
          <cell r="O77">
            <v>52</v>
          </cell>
          <cell r="P77">
            <v>52</v>
          </cell>
          <cell r="Q77">
            <v>52</v>
          </cell>
        </row>
        <row r="78">
          <cell r="C78">
            <v>32</v>
          </cell>
          <cell r="D78">
            <v>32</v>
          </cell>
          <cell r="E78">
            <v>32</v>
          </cell>
          <cell r="F78">
            <v>32</v>
          </cell>
          <cell r="G78">
            <v>31</v>
          </cell>
          <cell r="H78">
            <v>30</v>
          </cell>
          <cell r="I78">
            <v>29</v>
          </cell>
          <cell r="J78">
            <v>29</v>
          </cell>
          <cell r="K78">
            <v>29</v>
          </cell>
          <cell r="L78">
            <v>29</v>
          </cell>
          <cell r="M78">
            <v>29</v>
          </cell>
          <cell r="N78">
            <v>29</v>
          </cell>
          <cell r="O78">
            <v>29</v>
          </cell>
          <cell r="P78">
            <v>29</v>
          </cell>
          <cell r="Q78">
            <v>29</v>
          </cell>
        </row>
        <row r="79">
          <cell r="C79">
            <v>52</v>
          </cell>
          <cell r="D79">
            <v>52</v>
          </cell>
          <cell r="E79">
            <v>52</v>
          </cell>
          <cell r="F79">
            <v>52</v>
          </cell>
          <cell r="G79">
            <v>52</v>
          </cell>
          <cell r="H79">
            <v>52</v>
          </cell>
          <cell r="I79">
            <v>52</v>
          </cell>
          <cell r="J79">
            <v>52</v>
          </cell>
          <cell r="K79">
            <v>52</v>
          </cell>
          <cell r="L79">
            <v>52</v>
          </cell>
          <cell r="M79">
            <v>52</v>
          </cell>
          <cell r="N79">
            <v>52</v>
          </cell>
          <cell r="O79">
            <v>52</v>
          </cell>
          <cell r="P79">
            <v>52</v>
          </cell>
          <cell r="Q79">
            <v>52</v>
          </cell>
        </row>
        <row r="80">
          <cell r="C80">
            <v>32</v>
          </cell>
          <cell r="D80">
            <v>32</v>
          </cell>
          <cell r="E80">
            <v>32</v>
          </cell>
          <cell r="F80">
            <v>32</v>
          </cell>
          <cell r="G80">
            <v>31</v>
          </cell>
          <cell r="H80">
            <v>30</v>
          </cell>
          <cell r="I80">
            <v>29</v>
          </cell>
          <cell r="J80">
            <v>29</v>
          </cell>
          <cell r="K80">
            <v>29</v>
          </cell>
          <cell r="L80">
            <v>29</v>
          </cell>
          <cell r="M80">
            <v>29</v>
          </cell>
          <cell r="N80">
            <v>29</v>
          </cell>
          <cell r="O80">
            <v>29</v>
          </cell>
          <cell r="P80">
            <v>29</v>
          </cell>
          <cell r="Q80">
            <v>29</v>
          </cell>
        </row>
        <row r="81">
          <cell r="C81">
            <v>6.5</v>
          </cell>
          <cell r="D81">
            <v>6.5</v>
          </cell>
          <cell r="E81">
            <v>6.5</v>
          </cell>
          <cell r="F81">
            <v>6.5</v>
          </cell>
          <cell r="G81">
            <v>6.5</v>
          </cell>
          <cell r="H81">
            <v>6.5</v>
          </cell>
          <cell r="I81">
            <v>6.5</v>
          </cell>
          <cell r="J81">
            <v>6.5</v>
          </cell>
          <cell r="K81">
            <v>6.5</v>
          </cell>
          <cell r="L81">
            <v>6.5</v>
          </cell>
          <cell r="M81">
            <v>6.5</v>
          </cell>
          <cell r="N81">
            <v>6.5</v>
          </cell>
          <cell r="O81">
            <v>6.5</v>
          </cell>
          <cell r="P81">
            <v>6.5</v>
          </cell>
          <cell r="Q81">
            <v>6.5</v>
          </cell>
        </row>
        <row r="82">
          <cell r="C82">
            <v>139</v>
          </cell>
          <cell r="D82">
            <v>139</v>
          </cell>
          <cell r="E82">
            <v>139</v>
          </cell>
          <cell r="F82">
            <v>139</v>
          </cell>
          <cell r="G82">
            <v>139</v>
          </cell>
          <cell r="H82">
            <v>139</v>
          </cell>
          <cell r="I82">
            <v>139</v>
          </cell>
          <cell r="J82">
            <v>139</v>
          </cell>
          <cell r="K82">
            <v>139</v>
          </cell>
          <cell r="L82">
            <v>139</v>
          </cell>
          <cell r="M82">
            <v>139</v>
          </cell>
          <cell r="N82">
            <v>139</v>
          </cell>
          <cell r="O82">
            <v>139</v>
          </cell>
          <cell r="P82">
            <v>139</v>
          </cell>
          <cell r="Q82">
            <v>139</v>
          </cell>
        </row>
        <row r="83">
          <cell r="C83">
            <v>14.7</v>
          </cell>
          <cell r="D83">
            <v>14.7</v>
          </cell>
          <cell r="E83">
            <v>14.7</v>
          </cell>
          <cell r="F83">
            <v>14.7</v>
          </cell>
          <cell r="G83">
            <v>14.7</v>
          </cell>
          <cell r="H83">
            <v>14.7</v>
          </cell>
          <cell r="I83">
            <v>14.7</v>
          </cell>
          <cell r="J83">
            <v>14.7</v>
          </cell>
          <cell r="K83">
            <v>14.7</v>
          </cell>
          <cell r="L83">
            <v>14.7</v>
          </cell>
          <cell r="M83">
            <v>14.7</v>
          </cell>
          <cell r="N83">
            <v>14.7</v>
          </cell>
          <cell r="O83">
            <v>14.7</v>
          </cell>
          <cell r="P83">
            <v>14.7</v>
          </cell>
          <cell r="Q83">
            <v>14.7</v>
          </cell>
        </row>
        <row r="84">
          <cell r="C84">
            <v>9</v>
          </cell>
          <cell r="D84">
            <v>9</v>
          </cell>
          <cell r="E84">
            <v>9</v>
          </cell>
          <cell r="F84">
            <v>9</v>
          </cell>
          <cell r="G84">
            <v>9</v>
          </cell>
          <cell r="H84">
            <v>9</v>
          </cell>
          <cell r="I84">
            <v>9</v>
          </cell>
          <cell r="J84">
            <v>9</v>
          </cell>
          <cell r="K84">
            <v>9</v>
          </cell>
          <cell r="L84">
            <v>9</v>
          </cell>
          <cell r="M84">
            <v>9</v>
          </cell>
          <cell r="N84">
            <v>9</v>
          </cell>
          <cell r="O84">
            <v>9</v>
          </cell>
          <cell r="P84">
            <v>9</v>
          </cell>
          <cell r="Q84">
            <v>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Record-Nozzle Soft"/>
      <sheetName val="Soft Stage"/>
      <sheetName val="Module1"/>
      <sheetName val="Data Matrix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Libro2"/>
      <sheetName val="CRMONTHLY"/>
    </sheetNames>
    <definedNames>
      <definedName name="brigitte_copie_ses_onglet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 Budget 2004"/>
      <sheetName val="SUMMARY Per YEAR"/>
      <sheetName val="DBPS vs Budget"/>
      <sheetName val="CAPITAL DETAIL Per Year"/>
      <sheetName val="All Status"/>
      <sheetName val="DATA1"/>
      <sheetName val="DATA"/>
      <sheetName val=" VOL p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Capital Load Date = 11/07/2004</v>
          </cell>
        </row>
        <row r="3">
          <cell r="A3" t="str">
            <v>AU</v>
          </cell>
        </row>
        <row r="4">
          <cell r="A4" t="str">
            <v>U</v>
          </cell>
          <cell r="D4" t="str">
            <v>ENGINEERING</v>
          </cell>
          <cell r="G4" t="str">
            <v>LEAMINGTON</v>
          </cell>
          <cell r="AO4">
            <v>0</v>
          </cell>
        </row>
        <row r="5">
          <cell r="A5" t="str">
            <v>C</v>
          </cell>
        </row>
        <row r="6">
          <cell r="A6" t="str">
            <v>U</v>
          </cell>
        </row>
        <row r="7">
          <cell r="A7" t="str">
            <v>C</v>
          </cell>
        </row>
        <row r="8">
          <cell r="A8" t="str">
            <v>C</v>
          </cell>
        </row>
        <row r="9">
          <cell r="A9" t="str">
            <v>C</v>
          </cell>
        </row>
        <row r="10">
          <cell r="A10" t="str">
            <v>C</v>
          </cell>
        </row>
        <row r="11">
          <cell r="A11" t="str">
            <v>C</v>
          </cell>
        </row>
        <row r="12">
          <cell r="A12" t="str">
            <v>C</v>
          </cell>
        </row>
        <row r="13">
          <cell r="A13" t="str">
            <v>C</v>
          </cell>
        </row>
        <row r="14">
          <cell r="A14" t="str">
            <v>C</v>
          </cell>
        </row>
        <row r="15">
          <cell r="A15" t="str">
            <v>C</v>
          </cell>
        </row>
        <row r="16">
          <cell r="A16" t="str">
            <v>A</v>
          </cell>
        </row>
        <row r="17">
          <cell r="A17" t="str">
            <v>C</v>
          </cell>
        </row>
        <row r="18">
          <cell r="A18" t="str">
            <v>C</v>
          </cell>
        </row>
        <row r="19">
          <cell r="A19" t="str">
            <v>C</v>
          </cell>
        </row>
        <row r="20">
          <cell r="A20" t="str">
            <v>C</v>
          </cell>
        </row>
        <row r="21">
          <cell r="A21" t="str">
            <v>C</v>
          </cell>
        </row>
        <row r="22">
          <cell r="A22" t="str">
            <v>C</v>
          </cell>
        </row>
        <row r="23">
          <cell r="A23" t="str">
            <v>C</v>
          </cell>
        </row>
        <row r="24">
          <cell r="A24" t="str">
            <v>ER</v>
          </cell>
        </row>
        <row r="25">
          <cell r="A25" t="str">
            <v>U</v>
          </cell>
        </row>
        <row r="26">
          <cell r="A26" t="str">
            <v>U</v>
          </cell>
        </row>
        <row r="27">
          <cell r="A27" t="str">
            <v>U</v>
          </cell>
        </row>
        <row r="28">
          <cell r="A28" t="str">
            <v>U</v>
          </cell>
        </row>
        <row r="29">
          <cell r="A29" t="str">
            <v>U</v>
          </cell>
        </row>
        <row r="30">
          <cell r="A30" t="str">
            <v>U</v>
          </cell>
        </row>
        <row r="31">
          <cell r="A31" t="str">
            <v>C</v>
          </cell>
        </row>
        <row r="32">
          <cell r="A32" t="str">
            <v>A</v>
          </cell>
        </row>
        <row r="33">
          <cell r="A33" t="str">
            <v>U</v>
          </cell>
        </row>
        <row r="34">
          <cell r="A34" t="str">
            <v>U</v>
          </cell>
        </row>
        <row r="35">
          <cell r="A35" t="str">
            <v>U</v>
          </cell>
        </row>
        <row r="36">
          <cell r="A36" t="str">
            <v>A</v>
          </cell>
        </row>
        <row r="37">
          <cell r="A37" t="str">
            <v>C</v>
          </cell>
        </row>
        <row r="38">
          <cell r="A38" t="str">
            <v>A</v>
          </cell>
        </row>
        <row r="39">
          <cell r="A39" t="str">
            <v>A</v>
          </cell>
        </row>
        <row r="40">
          <cell r="A40" t="str">
            <v>A</v>
          </cell>
        </row>
        <row r="41">
          <cell r="A41" t="str">
            <v>A</v>
          </cell>
        </row>
        <row r="42">
          <cell r="A42" t="str">
            <v>A</v>
          </cell>
        </row>
        <row r="43">
          <cell r="A43" t="str">
            <v>C</v>
          </cell>
        </row>
        <row r="44">
          <cell r="A44" t="str">
            <v>C</v>
          </cell>
        </row>
        <row r="45">
          <cell r="A45" t="str">
            <v>C</v>
          </cell>
        </row>
        <row r="46">
          <cell r="A46" t="str">
            <v>C</v>
          </cell>
        </row>
        <row r="47">
          <cell r="A47" t="str">
            <v>C</v>
          </cell>
        </row>
        <row r="48">
          <cell r="A48" t="str">
            <v>C</v>
          </cell>
        </row>
        <row r="49">
          <cell r="A49" t="str">
            <v>C</v>
          </cell>
        </row>
        <row r="50">
          <cell r="A50" t="str">
            <v>C</v>
          </cell>
        </row>
        <row r="51">
          <cell r="A51" t="str">
            <v>C</v>
          </cell>
        </row>
        <row r="52">
          <cell r="A52" t="str">
            <v>C</v>
          </cell>
        </row>
        <row r="53">
          <cell r="A53" t="str">
            <v>C</v>
          </cell>
        </row>
        <row r="54">
          <cell r="A54" t="str">
            <v>C</v>
          </cell>
        </row>
        <row r="55">
          <cell r="A55" t="str">
            <v>C</v>
          </cell>
        </row>
        <row r="56">
          <cell r="A56" t="str">
            <v>A</v>
          </cell>
        </row>
        <row r="57">
          <cell r="A57" t="str">
            <v>A</v>
          </cell>
        </row>
        <row r="58">
          <cell r="A58" t="str">
            <v>C</v>
          </cell>
        </row>
        <row r="59">
          <cell r="A59" t="str">
            <v>C</v>
          </cell>
        </row>
        <row r="60">
          <cell r="A60" t="str">
            <v>C</v>
          </cell>
        </row>
        <row r="61">
          <cell r="A61" t="str">
            <v>C</v>
          </cell>
        </row>
        <row r="62">
          <cell r="A62" t="str">
            <v>C</v>
          </cell>
        </row>
        <row r="63">
          <cell r="A63" t="str">
            <v>C</v>
          </cell>
        </row>
        <row r="64">
          <cell r="A64" t="str">
            <v>C</v>
          </cell>
        </row>
        <row r="65">
          <cell r="A65" t="str">
            <v>C</v>
          </cell>
        </row>
        <row r="66">
          <cell r="A66" t="str">
            <v>C</v>
          </cell>
        </row>
        <row r="67">
          <cell r="A67" t="str">
            <v>C</v>
          </cell>
        </row>
        <row r="68">
          <cell r="A68" t="str">
            <v>C</v>
          </cell>
        </row>
        <row r="69">
          <cell r="A69" t="str">
            <v>C</v>
          </cell>
        </row>
        <row r="70">
          <cell r="A70" t="str">
            <v>C</v>
          </cell>
        </row>
        <row r="71">
          <cell r="A71" t="str">
            <v>C</v>
          </cell>
        </row>
        <row r="72">
          <cell r="A72" t="str">
            <v>C</v>
          </cell>
        </row>
        <row r="73">
          <cell r="A73" t="str">
            <v>C</v>
          </cell>
        </row>
        <row r="74">
          <cell r="A74" t="str">
            <v>C</v>
          </cell>
        </row>
        <row r="75">
          <cell r="A75" t="str">
            <v>C</v>
          </cell>
        </row>
        <row r="76">
          <cell r="A76" t="str">
            <v>U</v>
          </cell>
        </row>
        <row r="77">
          <cell r="A77" t="str">
            <v>C</v>
          </cell>
        </row>
        <row r="78">
          <cell r="A78" t="str">
            <v>C</v>
          </cell>
        </row>
        <row r="79">
          <cell r="A79" t="str">
            <v>C</v>
          </cell>
        </row>
        <row r="80">
          <cell r="A80" t="str">
            <v>C</v>
          </cell>
        </row>
        <row r="81">
          <cell r="A81" t="str">
            <v>U</v>
          </cell>
        </row>
        <row r="82">
          <cell r="A82" t="str">
            <v>U</v>
          </cell>
        </row>
        <row r="83">
          <cell r="A83" t="str">
            <v>U</v>
          </cell>
        </row>
        <row r="84">
          <cell r="A84" t="str">
            <v>A</v>
          </cell>
        </row>
        <row r="85">
          <cell r="A85" t="str">
            <v>A</v>
          </cell>
        </row>
        <row r="86">
          <cell r="A86" t="str">
            <v>C</v>
          </cell>
        </row>
        <row r="87">
          <cell r="A87" t="str">
            <v>C</v>
          </cell>
        </row>
        <row r="88">
          <cell r="A88" t="str">
            <v>C</v>
          </cell>
        </row>
        <row r="89">
          <cell r="A89" t="str">
            <v>C</v>
          </cell>
        </row>
        <row r="90">
          <cell r="A90" t="str">
            <v>U</v>
          </cell>
        </row>
        <row r="91">
          <cell r="A91" t="str">
            <v>C</v>
          </cell>
        </row>
        <row r="92">
          <cell r="A92" t="str">
            <v>C</v>
          </cell>
        </row>
        <row r="93">
          <cell r="A93" t="str">
            <v>A</v>
          </cell>
        </row>
        <row r="94">
          <cell r="A94" t="str">
            <v>C</v>
          </cell>
        </row>
        <row r="95">
          <cell r="A95" t="str">
            <v>U</v>
          </cell>
        </row>
        <row r="96">
          <cell r="A96" t="str">
            <v>C</v>
          </cell>
        </row>
        <row r="97">
          <cell r="A97" t="str">
            <v>A</v>
          </cell>
        </row>
        <row r="98">
          <cell r="A98" t="str">
            <v>A</v>
          </cell>
        </row>
        <row r="99">
          <cell r="A99" t="str">
            <v>A</v>
          </cell>
        </row>
        <row r="100">
          <cell r="A100" t="str">
            <v>A</v>
          </cell>
        </row>
        <row r="101">
          <cell r="A101" t="str">
            <v>U</v>
          </cell>
        </row>
        <row r="102">
          <cell r="A102" t="str">
            <v>U</v>
          </cell>
        </row>
        <row r="103">
          <cell r="A103" t="str">
            <v>U</v>
          </cell>
        </row>
        <row r="104">
          <cell r="A104" t="str">
            <v>U</v>
          </cell>
        </row>
        <row r="105">
          <cell r="A105" t="str">
            <v>U</v>
          </cell>
        </row>
        <row r="106">
          <cell r="A106" t="str">
            <v>U</v>
          </cell>
        </row>
        <row r="107">
          <cell r="A107" t="str">
            <v>A</v>
          </cell>
        </row>
        <row r="108">
          <cell r="A108" t="str">
            <v>C</v>
          </cell>
        </row>
        <row r="109">
          <cell r="A109" t="str">
            <v>C</v>
          </cell>
        </row>
        <row r="110">
          <cell r="A110" t="str">
            <v>C</v>
          </cell>
        </row>
        <row r="111">
          <cell r="A111" t="str">
            <v>C</v>
          </cell>
        </row>
        <row r="112">
          <cell r="A112" t="str">
            <v>C</v>
          </cell>
        </row>
        <row r="113">
          <cell r="A113" t="str">
            <v>C</v>
          </cell>
        </row>
        <row r="114">
          <cell r="A114" t="str">
            <v>C</v>
          </cell>
        </row>
        <row r="115">
          <cell r="A115" t="str">
            <v>C</v>
          </cell>
        </row>
        <row r="116">
          <cell r="A116" t="str">
            <v>C</v>
          </cell>
        </row>
        <row r="117">
          <cell r="A117" t="str">
            <v>C</v>
          </cell>
        </row>
        <row r="118">
          <cell r="A118" t="str">
            <v>U</v>
          </cell>
        </row>
        <row r="119">
          <cell r="A119" t="str">
            <v>C</v>
          </cell>
        </row>
        <row r="120">
          <cell r="A120" t="str">
            <v>U</v>
          </cell>
        </row>
        <row r="121">
          <cell r="A121" t="str">
            <v>C</v>
          </cell>
        </row>
        <row r="122">
          <cell r="A122" t="str">
            <v>C</v>
          </cell>
        </row>
        <row r="123">
          <cell r="A123" t="str">
            <v>U</v>
          </cell>
        </row>
        <row r="124">
          <cell r="A124" t="str">
            <v>U</v>
          </cell>
        </row>
        <row r="125">
          <cell r="A125" t="str">
            <v>U</v>
          </cell>
        </row>
        <row r="126">
          <cell r="A126" t="str">
            <v>C</v>
          </cell>
        </row>
        <row r="127">
          <cell r="A127" t="str">
            <v>C</v>
          </cell>
        </row>
        <row r="128">
          <cell r="A128" t="str">
            <v>C</v>
          </cell>
        </row>
        <row r="129">
          <cell r="A129" t="str">
            <v>C</v>
          </cell>
        </row>
        <row r="130">
          <cell r="A130" t="str">
            <v>U</v>
          </cell>
        </row>
        <row r="131">
          <cell r="A131" t="str">
            <v>C</v>
          </cell>
        </row>
        <row r="132">
          <cell r="A132" t="str">
            <v>C</v>
          </cell>
        </row>
        <row r="133">
          <cell r="A133" t="str">
            <v>U</v>
          </cell>
        </row>
        <row r="134">
          <cell r="A134" t="str">
            <v>U</v>
          </cell>
        </row>
        <row r="135">
          <cell r="A135" t="str">
            <v>U</v>
          </cell>
        </row>
        <row r="136">
          <cell r="A136" t="str">
            <v>U</v>
          </cell>
        </row>
        <row r="137">
          <cell r="A137" t="str">
            <v>U</v>
          </cell>
        </row>
        <row r="138">
          <cell r="A138" t="str">
            <v>C</v>
          </cell>
        </row>
        <row r="139">
          <cell r="A139" t="str">
            <v>C</v>
          </cell>
        </row>
        <row r="140">
          <cell r="A140" t="str">
            <v>C</v>
          </cell>
        </row>
        <row r="141">
          <cell r="A141" t="str">
            <v>C</v>
          </cell>
        </row>
        <row r="142">
          <cell r="A142" t="str">
            <v>C</v>
          </cell>
        </row>
        <row r="143">
          <cell r="A143" t="str">
            <v>C</v>
          </cell>
        </row>
        <row r="144">
          <cell r="A144" t="str">
            <v>C</v>
          </cell>
        </row>
        <row r="145">
          <cell r="A145" t="str">
            <v>C</v>
          </cell>
        </row>
        <row r="146">
          <cell r="A146" t="str">
            <v>C</v>
          </cell>
        </row>
        <row r="147">
          <cell r="A147" t="str">
            <v>C</v>
          </cell>
        </row>
        <row r="148">
          <cell r="A148" t="str">
            <v>C</v>
          </cell>
        </row>
        <row r="149">
          <cell r="A149" t="str">
            <v>C</v>
          </cell>
        </row>
        <row r="150">
          <cell r="A150" t="str">
            <v>C</v>
          </cell>
        </row>
        <row r="151">
          <cell r="A151" t="str">
            <v>C</v>
          </cell>
        </row>
        <row r="152">
          <cell r="A152" t="str">
            <v>C</v>
          </cell>
        </row>
        <row r="153">
          <cell r="A153" t="str">
            <v>C</v>
          </cell>
        </row>
        <row r="154">
          <cell r="A154" t="str">
            <v>U</v>
          </cell>
        </row>
        <row r="155">
          <cell r="A155" t="str">
            <v>C</v>
          </cell>
        </row>
        <row r="156">
          <cell r="A156" t="str">
            <v>C</v>
          </cell>
        </row>
        <row r="157">
          <cell r="A157" t="str">
            <v>C</v>
          </cell>
        </row>
        <row r="158">
          <cell r="A158" t="str">
            <v>C</v>
          </cell>
        </row>
        <row r="159">
          <cell r="A159" t="str">
            <v>C</v>
          </cell>
        </row>
        <row r="160">
          <cell r="A160" t="str">
            <v>C</v>
          </cell>
        </row>
        <row r="161">
          <cell r="A161" t="str">
            <v>C</v>
          </cell>
        </row>
        <row r="162">
          <cell r="A162" t="str">
            <v>C</v>
          </cell>
        </row>
        <row r="163">
          <cell r="A163" t="str">
            <v>C</v>
          </cell>
        </row>
        <row r="164">
          <cell r="A164" t="str">
            <v>C</v>
          </cell>
        </row>
        <row r="165">
          <cell r="A165" t="str">
            <v>C</v>
          </cell>
        </row>
        <row r="166">
          <cell r="A166" t="str">
            <v>C</v>
          </cell>
        </row>
        <row r="167">
          <cell r="A167" t="str">
            <v>C</v>
          </cell>
        </row>
        <row r="168">
          <cell r="A168" t="str">
            <v>C</v>
          </cell>
        </row>
        <row r="169">
          <cell r="A169" t="str">
            <v>C</v>
          </cell>
        </row>
        <row r="170">
          <cell r="A170" t="str">
            <v>C</v>
          </cell>
        </row>
        <row r="171">
          <cell r="A171" t="str">
            <v>C</v>
          </cell>
        </row>
        <row r="172">
          <cell r="A172" t="str">
            <v>C</v>
          </cell>
        </row>
        <row r="173">
          <cell r="A173" t="str">
            <v>U</v>
          </cell>
        </row>
        <row r="174">
          <cell r="A174" t="str">
            <v>C</v>
          </cell>
        </row>
        <row r="175">
          <cell r="A175" t="str">
            <v>C</v>
          </cell>
        </row>
        <row r="176">
          <cell r="A176" t="str">
            <v>C</v>
          </cell>
        </row>
        <row r="177">
          <cell r="A177" t="str">
            <v>C</v>
          </cell>
        </row>
        <row r="178">
          <cell r="A178" t="str">
            <v>C</v>
          </cell>
        </row>
        <row r="179">
          <cell r="A179" t="str">
            <v>C</v>
          </cell>
        </row>
        <row r="180">
          <cell r="A180" t="str">
            <v>C</v>
          </cell>
        </row>
        <row r="181">
          <cell r="A181" t="str">
            <v>C</v>
          </cell>
        </row>
        <row r="182">
          <cell r="A182" t="str">
            <v>C</v>
          </cell>
        </row>
        <row r="183">
          <cell r="A183" t="str">
            <v>C</v>
          </cell>
        </row>
        <row r="184">
          <cell r="A184" t="str">
            <v>C</v>
          </cell>
        </row>
        <row r="185">
          <cell r="A185" t="str">
            <v>C</v>
          </cell>
        </row>
        <row r="186">
          <cell r="A186" t="str">
            <v>C</v>
          </cell>
        </row>
        <row r="187">
          <cell r="A187" t="str">
            <v>C</v>
          </cell>
        </row>
        <row r="188">
          <cell r="A188" t="str">
            <v>C</v>
          </cell>
        </row>
        <row r="189">
          <cell r="A189" t="str">
            <v>C</v>
          </cell>
        </row>
        <row r="190">
          <cell r="A190" t="str">
            <v>C</v>
          </cell>
        </row>
        <row r="191">
          <cell r="A191" t="str">
            <v>C</v>
          </cell>
        </row>
        <row r="192">
          <cell r="A192" t="str">
            <v>C</v>
          </cell>
        </row>
        <row r="193">
          <cell r="A193" t="str">
            <v>C</v>
          </cell>
        </row>
        <row r="194">
          <cell r="A194" t="str">
            <v>C</v>
          </cell>
        </row>
        <row r="195">
          <cell r="A195" t="str">
            <v>C</v>
          </cell>
        </row>
        <row r="196">
          <cell r="A196" t="str">
            <v>C</v>
          </cell>
        </row>
        <row r="197">
          <cell r="A197" t="str">
            <v>C</v>
          </cell>
        </row>
        <row r="198">
          <cell r="A198" t="str">
            <v>C</v>
          </cell>
        </row>
        <row r="199">
          <cell r="A199" t="str">
            <v>C</v>
          </cell>
        </row>
        <row r="200">
          <cell r="A200" t="str">
            <v>C</v>
          </cell>
        </row>
        <row r="201">
          <cell r="A201" t="str">
            <v>C</v>
          </cell>
        </row>
        <row r="202">
          <cell r="A202" t="str">
            <v>C</v>
          </cell>
        </row>
        <row r="203">
          <cell r="A203" t="str">
            <v>C</v>
          </cell>
        </row>
        <row r="204">
          <cell r="A204" t="str">
            <v>C</v>
          </cell>
        </row>
        <row r="205">
          <cell r="A205" t="str">
            <v>C</v>
          </cell>
        </row>
        <row r="206">
          <cell r="A206" t="str">
            <v>C</v>
          </cell>
        </row>
        <row r="207">
          <cell r="A207" t="str">
            <v>C</v>
          </cell>
        </row>
        <row r="208">
          <cell r="A208" t="str">
            <v>C</v>
          </cell>
        </row>
        <row r="209">
          <cell r="A209" t="str">
            <v>C</v>
          </cell>
        </row>
        <row r="210">
          <cell r="A210" t="str">
            <v>C</v>
          </cell>
        </row>
        <row r="211">
          <cell r="A211" t="str">
            <v>C</v>
          </cell>
        </row>
        <row r="212">
          <cell r="A212" t="str">
            <v>C</v>
          </cell>
        </row>
        <row r="213">
          <cell r="A213" t="str">
            <v>U</v>
          </cell>
        </row>
        <row r="214">
          <cell r="A214" t="str">
            <v>C</v>
          </cell>
        </row>
        <row r="215">
          <cell r="A215" t="str">
            <v>U</v>
          </cell>
        </row>
        <row r="216">
          <cell r="A216" t="str">
            <v>C</v>
          </cell>
        </row>
        <row r="217">
          <cell r="A217" t="str">
            <v>C</v>
          </cell>
        </row>
        <row r="218">
          <cell r="A218" t="str">
            <v>C</v>
          </cell>
        </row>
        <row r="219">
          <cell r="A219" t="str">
            <v>C</v>
          </cell>
        </row>
        <row r="220">
          <cell r="A220" t="str">
            <v>C</v>
          </cell>
        </row>
        <row r="221">
          <cell r="A221" t="str">
            <v>C</v>
          </cell>
        </row>
        <row r="222">
          <cell r="A222" t="str">
            <v>C</v>
          </cell>
        </row>
        <row r="223">
          <cell r="A223" t="str">
            <v>C</v>
          </cell>
        </row>
        <row r="224">
          <cell r="A224" t="str">
            <v>C</v>
          </cell>
        </row>
        <row r="225">
          <cell r="A225" t="str">
            <v>C</v>
          </cell>
        </row>
        <row r="226">
          <cell r="A226" t="str">
            <v>C</v>
          </cell>
        </row>
        <row r="227">
          <cell r="A227" t="str">
            <v>U</v>
          </cell>
        </row>
        <row r="228">
          <cell r="A228" t="str">
            <v>C</v>
          </cell>
        </row>
        <row r="229">
          <cell r="A229" t="str">
            <v>U</v>
          </cell>
        </row>
        <row r="230">
          <cell r="A230" t="str">
            <v>C</v>
          </cell>
        </row>
        <row r="231">
          <cell r="A231" t="str">
            <v>C</v>
          </cell>
        </row>
        <row r="232">
          <cell r="A232" t="str">
            <v>C</v>
          </cell>
        </row>
        <row r="233">
          <cell r="A233" t="str">
            <v>C</v>
          </cell>
        </row>
        <row r="234">
          <cell r="A234" t="str">
            <v>C</v>
          </cell>
        </row>
        <row r="235">
          <cell r="A235" t="str">
            <v>C</v>
          </cell>
        </row>
        <row r="236">
          <cell r="A236" t="str">
            <v>C</v>
          </cell>
        </row>
        <row r="237">
          <cell r="A237" t="str">
            <v>C</v>
          </cell>
        </row>
        <row r="238">
          <cell r="A238" t="str">
            <v>C</v>
          </cell>
        </row>
        <row r="239">
          <cell r="A239" t="str">
            <v>C</v>
          </cell>
        </row>
        <row r="240">
          <cell r="A240" t="str">
            <v>C</v>
          </cell>
        </row>
        <row r="241">
          <cell r="A241" t="str">
            <v>C</v>
          </cell>
        </row>
        <row r="242">
          <cell r="A242" t="str">
            <v>C</v>
          </cell>
        </row>
        <row r="243">
          <cell r="A243" t="str">
            <v>C</v>
          </cell>
        </row>
        <row r="244">
          <cell r="A244" t="str">
            <v>C</v>
          </cell>
        </row>
        <row r="245">
          <cell r="A245" t="str">
            <v>C</v>
          </cell>
        </row>
        <row r="246">
          <cell r="A246" t="str">
            <v>C</v>
          </cell>
        </row>
        <row r="247">
          <cell r="A247" t="str">
            <v>C</v>
          </cell>
        </row>
        <row r="248">
          <cell r="A248" t="str">
            <v>C</v>
          </cell>
        </row>
        <row r="249">
          <cell r="A249" t="str">
            <v>C</v>
          </cell>
        </row>
        <row r="250">
          <cell r="A250" t="str">
            <v>C</v>
          </cell>
        </row>
        <row r="251">
          <cell r="A251" t="str">
            <v>C</v>
          </cell>
        </row>
        <row r="252">
          <cell r="A252" t="str">
            <v>C</v>
          </cell>
        </row>
        <row r="253">
          <cell r="A253" t="str">
            <v>C</v>
          </cell>
        </row>
        <row r="254">
          <cell r="A254" t="str">
            <v>C</v>
          </cell>
        </row>
        <row r="255">
          <cell r="A255" t="str">
            <v>C</v>
          </cell>
        </row>
        <row r="256">
          <cell r="A256" t="str">
            <v>C</v>
          </cell>
        </row>
        <row r="257">
          <cell r="A257" t="str">
            <v>C</v>
          </cell>
        </row>
        <row r="258">
          <cell r="A258" t="str">
            <v>C</v>
          </cell>
        </row>
        <row r="259">
          <cell r="A259" t="str">
            <v>C</v>
          </cell>
        </row>
        <row r="260">
          <cell r="A260" t="str">
            <v>C</v>
          </cell>
        </row>
        <row r="261">
          <cell r="A261" t="str">
            <v>C</v>
          </cell>
        </row>
        <row r="262">
          <cell r="A262" t="str">
            <v>U</v>
          </cell>
        </row>
        <row r="263">
          <cell r="A263" t="str">
            <v>U</v>
          </cell>
        </row>
        <row r="264">
          <cell r="A264" t="str">
            <v>C</v>
          </cell>
        </row>
        <row r="265">
          <cell r="A265" t="str">
            <v>C</v>
          </cell>
        </row>
        <row r="266">
          <cell r="A266" t="str">
            <v>C</v>
          </cell>
        </row>
        <row r="267">
          <cell r="A267" t="str">
            <v>C</v>
          </cell>
        </row>
        <row r="268">
          <cell r="A268" t="str">
            <v>C</v>
          </cell>
        </row>
        <row r="269">
          <cell r="A269" t="str">
            <v>C</v>
          </cell>
        </row>
        <row r="270">
          <cell r="A270" t="str">
            <v>C</v>
          </cell>
        </row>
        <row r="271">
          <cell r="A271" t="str">
            <v>C</v>
          </cell>
        </row>
        <row r="272">
          <cell r="A272" t="str">
            <v>C</v>
          </cell>
        </row>
        <row r="273">
          <cell r="A273" t="str">
            <v>C</v>
          </cell>
        </row>
        <row r="274">
          <cell r="A274" t="str">
            <v>C</v>
          </cell>
        </row>
        <row r="275">
          <cell r="A275" t="str">
            <v>U</v>
          </cell>
        </row>
        <row r="276">
          <cell r="A276" t="str">
            <v>C</v>
          </cell>
        </row>
        <row r="277">
          <cell r="A277" t="str">
            <v>C</v>
          </cell>
        </row>
        <row r="278">
          <cell r="A278" t="str">
            <v>C</v>
          </cell>
        </row>
        <row r="279">
          <cell r="A279" t="str">
            <v>A</v>
          </cell>
        </row>
        <row r="280">
          <cell r="A280" t="str">
            <v>U</v>
          </cell>
        </row>
        <row r="281">
          <cell r="A281" t="str">
            <v>C</v>
          </cell>
        </row>
        <row r="282">
          <cell r="A282" t="str">
            <v>C</v>
          </cell>
        </row>
        <row r="283">
          <cell r="A283" t="str">
            <v>C</v>
          </cell>
        </row>
        <row r="284">
          <cell r="A284" t="str">
            <v>C</v>
          </cell>
        </row>
        <row r="285">
          <cell r="A285" t="str">
            <v>C</v>
          </cell>
        </row>
        <row r="286">
          <cell r="A286" t="str">
            <v>C</v>
          </cell>
        </row>
        <row r="287">
          <cell r="A287" t="str">
            <v>C</v>
          </cell>
        </row>
        <row r="288">
          <cell r="A288" t="str">
            <v>C</v>
          </cell>
        </row>
        <row r="289">
          <cell r="A289" t="str">
            <v>C</v>
          </cell>
        </row>
        <row r="290">
          <cell r="A290" t="str">
            <v>C</v>
          </cell>
        </row>
        <row r="291">
          <cell r="A291" t="str">
            <v>C</v>
          </cell>
        </row>
        <row r="292">
          <cell r="A292" t="str">
            <v>C</v>
          </cell>
        </row>
        <row r="293">
          <cell r="A293" t="str">
            <v>C</v>
          </cell>
        </row>
        <row r="294">
          <cell r="A294" t="str">
            <v>C</v>
          </cell>
        </row>
        <row r="295">
          <cell r="A295" t="str">
            <v>C</v>
          </cell>
        </row>
        <row r="296">
          <cell r="A296" t="str">
            <v>C</v>
          </cell>
        </row>
        <row r="297">
          <cell r="A297" t="str">
            <v>C</v>
          </cell>
        </row>
        <row r="298">
          <cell r="A298" t="str">
            <v>C</v>
          </cell>
        </row>
        <row r="299">
          <cell r="A299" t="str">
            <v>C</v>
          </cell>
        </row>
        <row r="300">
          <cell r="A300" t="str">
            <v>C</v>
          </cell>
        </row>
        <row r="301">
          <cell r="A301" t="str">
            <v>C</v>
          </cell>
        </row>
        <row r="302">
          <cell r="A302" t="str">
            <v>C</v>
          </cell>
        </row>
        <row r="303">
          <cell r="A303" t="str">
            <v>C</v>
          </cell>
        </row>
        <row r="304">
          <cell r="A304" t="str">
            <v>C</v>
          </cell>
        </row>
        <row r="305">
          <cell r="A305" t="str">
            <v>C</v>
          </cell>
        </row>
        <row r="306">
          <cell r="A306" t="str">
            <v>C</v>
          </cell>
        </row>
        <row r="307">
          <cell r="A307" t="str">
            <v>C</v>
          </cell>
        </row>
        <row r="308">
          <cell r="A308" t="str">
            <v>C</v>
          </cell>
        </row>
        <row r="309">
          <cell r="A309" t="str">
            <v>C</v>
          </cell>
        </row>
        <row r="310">
          <cell r="A310" t="str">
            <v>C</v>
          </cell>
        </row>
        <row r="311">
          <cell r="A311" t="str">
            <v>C</v>
          </cell>
        </row>
        <row r="312">
          <cell r="A312" t="str">
            <v>C</v>
          </cell>
        </row>
        <row r="313">
          <cell r="A313" t="str">
            <v>C</v>
          </cell>
        </row>
        <row r="314">
          <cell r="A314" t="str">
            <v>C</v>
          </cell>
        </row>
        <row r="315">
          <cell r="A315" t="str">
            <v>C</v>
          </cell>
        </row>
        <row r="316">
          <cell r="A316" t="str">
            <v>C</v>
          </cell>
        </row>
        <row r="317">
          <cell r="A317" t="str">
            <v>C</v>
          </cell>
        </row>
        <row r="318">
          <cell r="A318" t="str">
            <v>C</v>
          </cell>
        </row>
        <row r="319">
          <cell r="A319" t="str">
            <v>C</v>
          </cell>
        </row>
        <row r="320">
          <cell r="A320" t="str">
            <v>C</v>
          </cell>
        </row>
        <row r="321">
          <cell r="A321" t="str">
            <v>C</v>
          </cell>
        </row>
        <row r="322">
          <cell r="A322" t="str">
            <v>C</v>
          </cell>
        </row>
        <row r="323">
          <cell r="A323" t="str">
            <v>C</v>
          </cell>
        </row>
        <row r="324">
          <cell r="A324" t="str">
            <v>C</v>
          </cell>
        </row>
        <row r="325">
          <cell r="A325" t="str">
            <v>A</v>
          </cell>
        </row>
        <row r="326">
          <cell r="A326" t="str">
            <v>C</v>
          </cell>
        </row>
        <row r="327">
          <cell r="A327" t="str">
            <v>C</v>
          </cell>
        </row>
        <row r="328">
          <cell r="A328" t="str">
            <v>C</v>
          </cell>
        </row>
        <row r="329">
          <cell r="A329" t="str">
            <v>C</v>
          </cell>
        </row>
        <row r="330">
          <cell r="A330" t="str">
            <v>C</v>
          </cell>
        </row>
        <row r="331">
          <cell r="A331" t="str">
            <v>C</v>
          </cell>
        </row>
        <row r="332">
          <cell r="A332" t="str">
            <v>C</v>
          </cell>
        </row>
        <row r="333">
          <cell r="A333" t="str">
            <v>C</v>
          </cell>
        </row>
        <row r="334">
          <cell r="A334" t="str">
            <v>C</v>
          </cell>
        </row>
        <row r="335">
          <cell r="A335" t="str">
            <v>C</v>
          </cell>
        </row>
        <row r="336">
          <cell r="A336" t="str">
            <v>C</v>
          </cell>
        </row>
        <row r="337">
          <cell r="A337" t="str">
            <v>C</v>
          </cell>
        </row>
        <row r="338">
          <cell r="A338" t="str">
            <v>C</v>
          </cell>
        </row>
        <row r="339">
          <cell r="A339" t="str">
            <v>C</v>
          </cell>
        </row>
        <row r="340">
          <cell r="A340" t="str">
            <v>C</v>
          </cell>
        </row>
        <row r="341">
          <cell r="A341" t="str">
            <v>C</v>
          </cell>
        </row>
        <row r="342">
          <cell r="A342" t="str">
            <v>C</v>
          </cell>
        </row>
        <row r="343">
          <cell r="A343" t="str">
            <v>C</v>
          </cell>
        </row>
        <row r="344">
          <cell r="A344" t="str">
            <v>C</v>
          </cell>
        </row>
        <row r="345">
          <cell r="A345" t="str">
            <v>C</v>
          </cell>
        </row>
        <row r="346">
          <cell r="A346" t="str">
            <v>C</v>
          </cell>
        </row>
        <row r="347">
          <cell r="A347" t="str">
            <v>C</v>
          </cell>
        </row>
        <row r="348">
          <cell r="A348" t="str">
            <v>C</v>
          </cell>
        </row>
        <row r="349">
          <cell r="A349" t="str">
            <v>C</v>
          </cell>
        </row>
        <row r="350">
          <cell r="A350" t="str">
            <v>U</v>
          </cell>
        </row>
        <row r="351">
          <cell r="A351" t="str">
            <v>A</v>
          </cell>
        </row>
        <row r="352">
          <cell r="A352" t="str">
            <v>C</v>
          </cell>
        </row>
        <row r="353">
          <cell r="A353" t="str">
            <v>C</v>
          </cell>
        </row>
        <row r="354">
          <cell r="A354" t="str">
            <v>C</v>
          </cell>
        </row>
        <row r="355">
          <cell r="A355" t="str">
            <v>A</v>
          </cell>
        </row>
        <row r="356">
          <cell r="A356" t="str">
            <v>U</v>
          </cell>
        </row>
        <row r="357">
          <cell r="A357" t="str">
            <v>U</v>
          </cell>
        </row>
        <row r="358">
          <cell r="A358" t="str">
            <v>C</v>
          </cell>
        </row>
        <row r="359">
          <cell r="A359" t="str">
            <v>C</v>
          </cell>
        </row>
        <row r="360">
          <cell r="A360" t="str">
            <v>C</v>
          </cell>
        </row>
        <row r="361">
          <cell r="A361" t="str">
            <v>C</v>
          </cell>
        </row>
        <row r="362">
          <cell r="A362" t="str">
            <v>C</v>
          </cell>
        </row>
        <row r="363">
          <cell r="A363" t="str">
            <v>C</v>
          </cell>
        </row>
        <row r="364">
          <cell r="A364" t="str">
            <v>C</v>
          </cell>
        </row>
        <row r="365">
          <cell r="A365" t="str">
            <v>C</v>
          </cell>
        </row>
        <row r="366">
          <cell r="A366" t="str">
            <v>C</v>
          </cell>
        </row>
        <row r="367">
          <cell r="A367" t="str">
            <v>C</v>
          </cell>
        </row>
        <row r="368">
          <cell r="A368" t="str">
            <v>C</v>
          </cell>
        </row>
        <row r="369">
          <cell r="A369" t="str">
            <v>C</v>
          </cell>
        </row>
        <row r="370">
          <cell r="A370" t="str">
            <v>C</v>
          </cell>
        </row>
        <row r="371">
          <cell r="A371" t="str">
            <v>C</v>
          </cell>
        </row>
        <row r="372">
          <cell r="A372" t="str">
            <v>C</v>
          </cell>
        </row>
        <row r="373">
          <cell r="A373" t="str">
            <v>A</v>
          </cell>
        </row>
        <row r="374">
          <cell r="A374" t="str">
            <v>C</v>
          </cell>
        </row>
        <row r="375">
          <cell r="A375" t="str">
            <v>C</v>
          </cell>
        </row>
        <row r="376">
          <cell r="A376" t="str">
            <v>C</v>
          </cell>
        </row>
        <row r="377">
          <cell r="A377" t="str">
            <v>C</v>
          </cell>
        </row>
        <row r="378">
          <cell r="A378" t="str">
            <v>A</v>
          </cell>
        </row>
        <row r="379">
          <cell r="A379" t="str">
            <v>C</v>
          </cell>
        </row>
        <row r="380">
          <cell r="A380" t="str">
            <v>C</v>
          </cell>
        </row>
        <row r="381">
          <cell r="A381" t="str">
            <v>C</v>
          </cell>
        </row>
        <row r="382">
          <cell r="A382" t="str">
            <v>C</v>
          </cell>
        </row>
        <row r="383">
          <cell r="A383" t="str">
            <v>C</v>
          </cell>
        </row>
        <row r="384">
          <cell r="A384" t="str">
            <v>U</v>
          </cell>
        </row>
        <row r="385">
          <cell r="A385" t="str">
            <v>C</v>
          </cell>
        </row>
        <row r="386">
          <cell r="A386" t="str">
            <v>U</v>
          </cell>
        </row>
        <row r="387">
          <cell r="A387" t="str">
            <v>C</v>
          </cell>
        </row>
        <row r="388">
          <cell r="A388" t="str">
            <v>C</v>
          </cell>
        </row>
        <row r="389">
          <cell r="A389" t="str">
            <v>C</v>
          </cell>
        </row>
        <row r="390">
          <cell r="A390" t="str">
            <v>C</v>
          </cell>
        </row>
        <row r="391">
          <cell r="A391" t="str">
            <v>U</v>
          </cell>
        </row>
        <row r="392">
          <cell r="A392" t="str">
            <v>C</v>
          </cell>
        </row>
        <row r="393">
          <cell r="A393" t="str">
            <v>U</v>
          </cell>
        </row>
        <row r="394">
          <cell r="A394" t="str">
            <v>U</v>
          </cell>
        </row>
        <row r="395">
          <cell r="A395" t="str">
            <v>U</v>
          </cell>
        </row>
        <row r="396">
          <cell r="A396" t="str">
            <v>U</v>
          </cell>
        </row>
        <row r="397">
          <cell r="A397" t="str">
            <v>U</v>
          </cell>
        </row>
        <row r="398">
          <cell r="A398" t="str">
            <v>C</v>
          </cell>
        </row>
        <row r="399">
          <cell r="A399" t="str">
            <v>U</v>
          </cell>
        </row>
        <row r="400">
          <cell r="A400" t="str">
            <v>U</v>
          </cell>
        </row>
        <row r="401">
          <cell r="A401" t="str">
            <v>C</v>
          </cell>
        </row>
        <row r="402">
          <cell r="A402" t="str">
            <v>U</v>
          </cell>
        </row>
        <row r="403">
          <cell r="A403" t="str">
            <v>U</v>
          </cell>
        </row>
        <row r="404">
          <cell r="A404" t="str">
            <v>C</v>
          </cell>
        </row>
        <row r="405">
          <cell r="A405" t="str">
            <v>U</v>
          </cell>
        </row>
        <row r="406">
          <cell r="A406" t="str">
            <v>C</v>
          </cell>
        </row>
        <row r="407">
          <cell r="A407" t="str">
            <v>C</v>
          </cell>
        </row>
        <row r="408">
          <cell r="A408" t="str">
            <v>A</v>
          </cell>
        </row>
        <row r="409">
          <cell r="A409" t="str">
            <v>A</v>
          </cell>
        </row>
        <row r="410">
          <cell r="A410" t="str">
            <v>U</v>
          </cell>
        </row>
        <row r="411">
          <cell r="A411" t="str">
            <v>U</v>
          </cell>
        </row>
        <row r="412">
          <cell r="A412" t="str">
            <v>U</v>
          </cell>
        </row>
        <row r="413">
          <cell r="A413" t="str">
            <v>U</v>
          </cell>
        </row>
        <row r="414">
          <cell r="A414" t="str">
            <v>C</v>
          </cell>
        </row>
        <row r="415">
          <cell r="A415" t="str">
            <v>U</v>
          </cell>
        </row>
        <row r="416">
          <cell r="A416" t="str">
            <v>C</v>
          </cell>
        </row>
        <row r="417">
          <cell r="A417" t="str">
            <v>C</v>
          </cell>
        </row>
        <row r="418">
          <cell r="A418" t="str">
            <v>A</v>
          </cell>
        </row>
        <row r="419">
          <cell r="A419" t="str">
            <v>A</v>
          </cell>
        </row>
        <row r="420">
          <cell r="A420" t="str">
            <v>A</v>
          </cell>
        </row>
        <row r="421">
          <cell r="A421" t="str">
            <v>A</v>
          </cell>
        </row>
        <row r="422">
          <cell r="A422" t="str">
            <v>C</v>
          </cell>
        </row>
        <row r="423">
          <cell r="A423" t="str">
            <v>C</v>
          </cell>
        </row>
        <row r="424">
          <cell r="A424" t="str">
            <v>U</v>
          </cell>
        </row>
        <row r="425">
          <cell r="A425" t="str">
            <v>C</v>
          </cell>
        </row>
        <row r="426">
          <cell r="A426" t="str">
            <v>C</v>
          </cell>
        </row>
        <row r="427">
          <cell r="A427" t="str">
            <v>U</v>
          </cell>
        </row>
        <row r="428">
          <cell r="A428" t="str">
            <v>U</v>
          </cell>
        </row>
        <row r="429">
          <cell r="A429" t="str">
            <v>C</v>
          </cell>
        </row>
        <row r="430">
          <cell r="A430" t="str">
            <v>C</v>
          </cell>
        </row>
        <row r="431">
          <cell r="A431" t="str">
            <v>C</v>
          </cell>
        </row>
        <row r="432">
          <cell r="A432" t="str">
            <v>C</v>
          </cell>
        </row>
        <row r="433">
          <cell r="A433" t="str">
            <v>C</v>
          </cell>
        </row>
        <row r="434">
          <cell r="A434" t="str">
            <v>C</v>
          </cell>
        </row>
        <row r="435">
          <cell r="A435" t="str">
            <v>C</v>
          </cell>
        </row>
        <row r="436">
          <cell r="A436" t="str">
            <v>C</v>
          </cell>
        </row>
        <row r="437">
          <cell r="A437" t="str">
            <v>C</v>
          </cell>
        </row>
        <row r="438">
          <cell r="A438" t="str">
            <v>C</v>
          </cell>
        </row>
        <row r="439">
          <cell r="A439" t="str">
            <v>C</v>
          </cell>
        </row>
        <row r="440">
          <cell r="A440" t="str">
            <v>C</v>
          </cell>
        </row>
        <row r="441">
          <cell r="A441" t="str">
            <v>C</v>
          </cell>
        </row>
        <row r="442">
          <cell r="A442" t="str">
            <v>C</v>
          </cell>
        </row>
        <row r="443">
          <cell r="A443" t="str">
            <v>C</v>
          </cell>
        </row>
        <row r="444">
          <cell r="A444" t="str">
            <v>C</v>
          </cell>
        </row>
        <row r="445">
          <cell r="A445" t="str">
            <v>C</v>
          </cell>
        </row>
        <row r="446">
          <cell r="A446" t="str">
            <v>C</v>
          </cell>
        </row>
        <row r="447">
          <cell r="A447" t="str">
            <v>C</v>
          </cell>
        </row>
        <row r="448">
          <cell r="A448" t="str">
            <v>C</v>
          </cell>
        </row>
        <row r="449">
          <cell r="A449" t="str">
            <v>C</v>
          </cell>
        </row>
        <row r="450">
          <cell r="A450" t="str">
            <v>C</v>
          </cell>
        </row>
        <row r="451">
          <cell r="A451" t="str">
            <v>C</v>
          </cell>
        </row>
        <row r="452">
          <cell r="A452" t="str">
            <v>C</v>
          </cell>
        </row>
        <row r="453">
          <cell r="A453" t="str">
            <v>C</v>
          </cell>
        </row>
        <row r="454">
          <cell r="A454" t="str">
            <v>C</v>
          </cell>
        </row>
        <row r="455">
          <cell r="A455" t="str">
            <v>C</v>
          </cell>
        </row>
        <row r="456">
          <cell r="A456" t="str">
            <v>C</v>
          </cell>
        </row>
        <row r="457">
          <cell r="A457" t="str">
            <v>C</v>
          </cell>
        </row>
        <row r="458">
          <cell r="A458" t="str">
            <v>C</v>
          </cell>
        </row>
        <row r="459">
          <cell r="A459" t="str">
            <v>C</v>
          </cell>
        </row>
        <row r="460">
          <cell r="A460" t="str">
            <v>C</v>
          </cell>
        </row>
        <row r="461">
          <cell r="A461" t="str">
            <v>C</v>
          </cell>
        </row>
        <row r="462">
          <cell r="A462" t="str">
            <v>C</v>
          </cell>
        </row>
        <row r="463">
          <cell r="A463" t="str">
            <v>C</v>
          </cell>
        </row>
        <row r="464">
          <cell r="A464" t="str">
            <v>C</v>
          </cell>
        </row>
        <row r="465">
          <cell r="A465" t="str">
            <v>C</v>
          </cell>
        </row>
        <row r="466">
          <cell r="A466" t="str">
            <v>A</v>
          </cell>
        </row>
        <row r="467">
          <cell r="A467" t="str">
            <v>C</v>
          </cell>
        </row>
        <row r="468">
          <cell r="A468" t="str">
            <v>C</v>
          </cell>
        </row>
        <row r="469">
          <cell r="A469" t="str">
            <v>C</v>
          </cell>
        </row>
        <row r="470">
          <cell r="A470" t="str">
            <v>C</v>
          </cell>
        </row>
        <row r="471">
          <cell r="A471" t="str">
            <v>A</v>
          </cell>
        </row>
        <row r="472">
          <cell r="A472" t="str">
            <v>C</v>
          </cell>
        </row>
        <row r="473">
          <cell r="A473" t="str">
            <v>C</v>
          </cell>
        </row>
        <row r="474">
          <cell r="A474" t="str">
            <v>C</v>
          </cell>
        </row>
        <row r="475">
          <cell r="A475" t="str">
            <v>C</v>
          </cell>
        </row>
        <row r="476">
          <cell r="A476" t="str">
            <v>A</v>
          </cell>
        </row>
        <row r="477">
          <cell r="A477" t="str">
            <v>C</v>
          </cell>
        </row>
        <row r="478">
          <cell r="A478" t="str">
            <v>A</v>
          </cell>
        </row>
        <row r="479">
          <cell r="A479" t="str">
            <v>C</v>
          </cell>
        </row>
        <row r="480">
          <cell r="A480" t="str">
            <v>C</v>
          </cell>
        </row>
        <row r="481">
          <cell r="A481" t="str">
            <v>C</v>
          </cell>
        </row>
        <row r="482">
          <cell r="A482" t="str">
            <v>C</v>
          </cell>
        </row>
        <row r="483">
          <cell r="A483" t="str">
            <v>C</v>
          </cell>
        </row>
        <row r="484">
          <cell r="A484" t="str">
            <v>ER</v>
          </cell>
        </row>
        <row r="485">
          <cell r="A485" t="str">
            <v>A</v>
          </cell>
        </row>
        <row r="486">
          <cell r="A486" t="str">
            <v>A</v>
          </cell>
        </row>
        <row r="487">
          <cell r="A487" t="str">
            <v>ER</v>
          </cell>
        </row>
        <row r="488">
          <cell r="A488" t="str">
            <v>A</v>
          </cell>
        </row>
        <row r="489">
          <cell r="A489" t="str">
            <v>A</v>
          </cell>
        </row>
        <row r="490">
          <cell r="A490" t="str">
            <v>C</v>
          </cell>
        </row>
        <row r="491">
          <cell r="A491" t="str">
            <v>A</v>
          </cell>
        </row>
        <row r="492">
          <cell r="A492" t="str">
            <v>C</v>
          </cell>
        </row>
        <row r="493">
          <cell r="A493" t="str">
            <v>C</v>
          </cell>
        </row>
        <row r="494">
          <cell r="A494" t="str">
            <v>A</v>
          </cell>
        </row>
        <row r="495">
          <cell r="A495" t="str">
            <v>A</v>
          </cell>
        </row>
        <row r="496">
          <cell r="A496" t="str">
            <v>A</v>
          </cell>
        </row>
        <row r="497">
          <cell r="A497" t="str">
            <v>C</v>
          </cell>
        </row>
        <row r="498">
          <cell r="A498" t="str">
            <v>A</v>
          </cell>
        </row>
        <row r="499">
          <cell r="A499" t="str">
            <v>A</v>
          </cell>
        </row>
        <row r="500">
          <cell r="A500" t="str">
            <v>A</v>
          </cell>
        </row>
        <row r="501">
          <cell r="A501" t="str">
            <v>A</v>
          </cell>
        </row>
        <row r="502">
          <cell r="A502" t="str">
            <v>A</v>
          </cell>
        </row>
        <row r="503">
          <cell r="A503" t="str">
            <v>A</v>
          </cell>
        </row>
        <row r="504">
          <cell r="A504" t="str">
            <v>A</v>
          </cell>
        </row>
        <row r="505">
          <cell r="A505" t="str">
            <v>C</v>
          </cell>
        </row>
        <row r="506">
          <cell r="A506" t="str">
            <v>U</v>
          </cell>
        </row>
        <row r="507">
          <cell r="A507" t="str">
            <v>U</v>
          </cell>
        </row>
        <row r="508">
          <cell r="A508" t="str">
            <v>C</v>
          </cell>
        </row>
        <row r="509">
          <cell r="A509" t="str">
            <v>C</v>
          </cell>
        </row>
        <row r="510">
          <cell r="A510" t="str">
            <v>A</v>
          </cell>
        </row>
        <row r="511">
          <cell r="A511" t="str">
            <v>U</v>
          </cell>
        </row>
        <row r="512">
          <cell r="A512" t="str">
            <v>U</v>
          </cell>
        </row>
        <row r="513">
          <cell r="A513" t="str">
            <v>A</v>
          </cell>
        </row>
        <row r="514">
          <cell r="A514" t="str">
            <v>U</v>
          </cell>
        </row>
        <row r="515">
          <cell r="A515" t="str">
            <v>A</v>
          </cell>
        </row>
        <row r="516">
          <cell r="A516" t="str">
            <v>A</v>
          </cell>
        </row>
        <row r="517">
          <cell r="A517" t="str">
            <v>U</v>
          </cell>
        </row>
        <row r="518">
          <cell r="A518" t="str">
            <v>U</v>
          </cell>
        </row>
        <row r="519">
          <cell r="A519" t="str">
            <v>C</v>
          </cell>
        </row>
        <row r="520">
          <cell r="A520" t="str">
            <v>C</v>
          </cell>
        </row>
        <row r="521">
          <cell r="A521" t="str">
            <v>A</v>
          </cell>
        </row>
        <row r="522">
          <cell r="A522" t="str">
            <v>C</v>
          </cell>
        </row>
        <row r="523">
          <cell r="A523" t="str">
            <v>C</v>
          </cell>
        </row>
        <row r="524">
          <cell r="A524" t="str">
            <v>A</v>
          </cell>
        </row>
        <row r="525">
          <cell r="A525" t="str">
            <v>C</v>
          </cell>
        </row>
        <row r="526">
          <cell r="A526" t="str">
            <v>C</v>
          </cell>
        </row>
        <row r="527">
          <cell r="A527" t="str">
            <v>C</v>
          </cell>
        </row>
        <row r="528">
          <cell r="A528" t="str">
            <v>A</v>
          </cell>
        </row>
        <row r="529">
          <cell r="A529" t="str">
            <v>U</v>
          </cell>
        </row>
        <row r="530">
          <cell r="A530" t="str">
            <v>C</v>
          </cell>
        </row>
        <row r="531">
          <cell r="A531" t="str">
            <v>C</v>
          </cell>
        </row>
        <row r="532">
          <cell r="A532" t="str">
            <v>C</v>
          </cell>
        </row>
        <row r="533">
          <cell r="A533" t="str">
            <v>C</v>
          </cell>
        </row>
        <row r="534">
          <cell r="A534" t="str">
            <v>C</v>
          </cell>
        </row>
        <row r="535">
          <cell r="A535" t="str">
            <v>C</v>
          </cell>
        </row>
        <row r="536">
          <cell r="A536" t="str">
            <v>C</v>
          </cell>
        </row>
        <row r="537">
          <cell r="A537" t="str">
            <v>A</v>
          </cell>
        </row>
        <row r="538">
          <cell r="A538" t="str">
            <v>C</v>
          </cell>
        </row>
        <row r="539">
          <cell r="A539" t="str">
            <v>C</v>
          </cell>
        </row>
        <row r="540">
          <cell r="A540" t="str">
            <v>C</v>
          </cell>
        </row>
        <row r="541">
          <cell r="A541" t="str">
            <v>C</v>
          </cell>
        </row>
        <row r="542">
          <cell r="A542" t="str">
            <v>C</v>
          </cell>
        </row>
        <row r="543">
          <cell r="A543" t="str">
            <v>C</v>
          </cell>
        </row>
        <row r="544">
          <cell r="A544" t="str">
            <v>C</v>
          </cell>
        </row>
        <row r="545">
          <cell r="A545" t="str">
            <v>A</v>
          </cell>
        </row>
        <row r="546">
          <cell r="A546" t="str">
            <v>C</v>
          </cell>
        </row>
        <row r="547">
          <cell r="A547" t="str">
            <v>C</v>
          </cell>
        </row>
        <row r="548">
          <cell r="A548" t="str">
            <v>C</v>
          </cell>
        </row>
        <row r="549">
          <cell r="A549" t="str">
            <v>A</v>
          </cell>
        </row>
        <row r="550">
          <cell r="A550" t="str">
            <v>C</v>
          </cell>
        </row>
        <row r="551">
          <cell r="A551" t="str">
            <v>C</v>
          </cell>
        </row>
        <row r="552">
          <cell r="A552" t="str">
            <v>A</v>
          </cell>
        </row>
        <row r="553">
          <cell r="A553" t="str">
            <v>C</v>
          </cell>
        </row>
        <row r="554">
          <cell r="A554" t="str">
            <v>C</v>
          </cell>
        </row>
        <row r="555">
          <cell r="A555" t="str">
            <v>C</v>
          </cell>
        </row>
        <row r="556">
          <cell r="A556" t="str">
            <v>C</v>
          </cell>
        </row>
        <row r="557">
          <cell r="A557" t="str">
            <v>C</v>
          </cell>
        </row>
        <row r="558">
          <cell r="A558" t="str">
            <v>C</v>
          </cell>
        </row>
        <row r="559">
          <cell r="A559" t="str">
            <v>U</v>
          </cell>
        </row>
        <row r="560">
          <cell r="A560" t="str">
            <v>U</v>
          </cell>
        </row>
        <row r="561">
          <cell r="A561" t="str">
            <v>A</v>
          </cell>
        </row>
        <row r="562">
          <cell r="A562" t="str">
            <v>A</v>
          </cell>
        </row>
        <row r="563">
          <cell r="A563" t="str">
            <v>A</v>
          </cell>
        </row>
        <row r="564">
          <cell r="A564" t="str">
            <v>A</v>
          </cell>
        </row>
        <row r="565">
          <cell r="A565" t="str">
            <v>C</v>
          </cell>
        </row>
        <row r="566">
          <cell r="A566" t="str">
            <v>C</v>
          </cell>
        </row>
        <row r="567">
          <cell r="A567" t="str">
            <v>A</v>
          </cell>
        </row>
        <row r="568">
          <cell r="A568" t="str">
            <v>U</v>
          </cell>
        </row>
        <row r="569">
          <cell r="A569" t="str">
            <v>C</v>
          </cell>
        </row>
        <row r="570">
          <cell r="A570" t="str">
            <v>A</v>
          </cell>
        </row>
        <row r="571">
          <cell r="A571" t="str">
            <v>C</v>
          </cell>
        </row>
        <row r="572">
          <cell r="A572" t="str">
            <v>C</v>
          </cell>
        </row>
        <row r="573">
          <cell r="A573" t="str">
            <v>A</v>
          </cell>
        </row>
        <row r="574">
          <cell r="A574" t="str">
            <v>C</v>
          </cell>
        </row>
        <row r="575">
          <cell r="A575" t="str">
            <v>C</v>
          </cell>
        </row>
        <row r="576">
          <cell r="A576" t="str">
            <v>U</v>
          </cell>
        </row>
        <row r="577">
          <cell r="A577" t="str">
            <v>U</v>
          </cell>
        </row>
        <row r="578">
          <cell r="A578" t="str">
            <v>U</v>
          </cell>
        </row>
        <row r="579">
          <cell r="A579" t="str">
            <v>U</v>
          </cell>
        </row>
        <row r="580">
          <cell r="A580" t="str">
            <v>A</v>
          </cell>
        </row>
        <row r="581">
          <cell r="A581" t="str">
            <v>A</v>
          </cell>
        </row>
        <row r="582">
          <cell r="A582" t="str">
            <v>C</v>
          </cell>
        </row>
        <row r="583">
          <cell r="A583" t="str">
            <v>C</v>
          </cell>
        </row>
        <row r="584">
          <cell r="A584" t="str">
            <v>C</v>
          </cell>
        </row>
        <row r="585">
          <cell r="A585" t="str">
            <v>A</v>
          </cell>
        </row>
        <row r="586">
          <cell r="A586" t="str">
            <v>A</v>
          </cell>
        </row>
        <row r="587">
          <cell r="A587" t="str">
            <v>A</v>
          </cell>
        </row>
        <row r="588">
          <cell r="A588" t="str">
            <v>U</v>
          </cell>
        </row>
        <row r="589">
          <cell r="A589" t="str">
            <v>U</v>
          </cell>
        </row>
        <row r="590">
          <cell r="A590" t="str">
            <v>U</v>
          </cell>
        </row>
        <row r="591">
          <cell r="A591" t="str">
            <v>C</v>
          </cell>
        </row>
        <row r="592">
          <cell r="A592" t="str">
            <v>A</v>
          </cell>
        </row>
        <row r="593">
          <cell r="A593" t="str">
            <v>A</v>
          </cell>
        </row>
        <row r="594">
          <cell r="A594" t="str">
            <v>C</v>
          </cell>
        </row>
        <row r="595">
          <cell r="A595" t="str">
            <v>C</v>
          </cell>
        </row>
        <row r="596">
          <cell r="A596" t="str">
            <v>A</v>
          </cell>
        </row>
        <row r="597">
          <cell r="A597" t="str">
            <v>C</v>
          </cell>
        </row>
        <row r="598">
          <cell r="A598" t="str">
            <v>C</v>
          </cell>
        </row>
        <row r="599">
          <cell r="A599" t="str">
            <v>C</v>
          </cell>
        </row>
        <row r="600">
          <cell r="A600" t="str">
            <v>C</v>
          </cell>
        </row>
        <row r="601">
          <cell r="A601" t="str">
            <v>C</v>
          </cell>
        </row>
        <row r="602">
          <cell r="A602" t="str">
            <v>C</v>
          </cell>
        </row>
        <row r="603">
          <cell r="A603" t="str">
            <v>U</v>
          </cell>
        </row>
        <row r="604">
          <cell r="A604" t="str">
            <v>C</v>
          </cell>
        </row>
        <row r="605">
          <cell r="A605" t="str">
            <v>C</v>
          </cell>
        </row>
        <row r="606">
          <cell r="A606" t="str">
            <v>C</v>
          </cell>
        </row>
        <row r="607">
          <cell r="A607" t="str">
            <v>C</v>
          </cell>
        </row>
        <row r="608">
          <cell r="A608" t="str">
            <v>C</v>
          </cell>
        </row>
        <row r="609">
          <cell r="A609" t="str">
            <v>C</v>
          </cell>
        </row>
        <row r="610">
          <cell r="A610" t="str">
            <v>A</v>
          </cell>
        </row>
        <row r="611">
          <cell r="A611" t="str">
            <v>C</v>
          </cell>
        </row>
        <row r="612">
          <cell r="A612" t="str">
            <v>C</v>
          </cell>
        </row>
        <row r="613">
          <cell r="A613" t="str">
            <v>C</v>
          </cell>
        </row>
        <row r="614">
          <cell r="A614" t="str">
            <v>C</v>
          </cell>
        </row>
        <row r="615">
          <cell r="A615" t="str">
            <v>A</v>
          </cell>
        </row>
        <row r="616">
          <cell r="A616" t="str">
            <v>C</v>
          </cell>
        </row>
        <row r="617">
          <cell r="A617" t="str">
            <v>C</v>
          </cell>
        </row>
        <row r="618">
          <cell r="A618" t="str">
            <v>C</v>
          </cell>
        </row>
        <row r="619">
          <cell r="A619" t="str">
            <v>C</v>
          </cell>
        </row>
        <row r="620">
          <cell r="A620" t="str">
            <v>A</v>
          </cell>
        </row>
        <row r="621">
          <cell r="A621" t="str">
            <v>A</v>
          </cell>
        </row>
        <row r="622">
          <cell r="A622" t="str">
            <v>A</v>
          </cell>
        </row>
        <row r="623">
          <cell r="A623" t="str">
            <v>C</v>
          </cell>
        </row>
        <row r="624">
          <cell r="A624" t="str">
            <v>U</v>
          </cell>
        </row>
        <row r="625">
          <cell r="A625" t="str">
            <v>C</v>
          </cell>
        </row>
        <row r="626">
          <cell r="A626" t="str">
            <v>C</v>
          </cell>
        </row>
        <row r="627">
          <cell r="A627" t="str">
            <v>C</v>
          </cell>
        </row>
        <row r="628">
          <cell r="A628" t="str">
            <v>A</v>
          </cell>
        </row>
        <row r="629">
          <cell r="A629" t="str">
            <v>U</v>
          </cell>
        </row>
        <row r="630">
          <cell r="A630" t="str">
            <v>C</v>
          </cell>
        </row>
        <row r="631">
          <cell r="A631" t="str">
            <v>C</v>
          </cell>
        </row>
        <row r="632">
          <cell r="A632" t="str">
            <v>C</v>
          </cell>
        </row>
        <row r="633">
          <cell r="A633" t="str">
            <v>A</v>
          </cell>
        </row>
        <row r="634">
          <cell r="A634" t="str">
            <v>A</v>
          </cell>
        </row>
        <row r="635">
          <cell r="A635" t="str">
            <v>C</v>
          </cell>
        </row>
        <row r="636">
          <cell r="A636" t="str">
            <v>A</v>
          </cell>
        </row>
        <row r="637">
          <cell r="A637" t="str">
            <v>C</v>
          </cell>
        </row>
        <row r="638">
          <cell r="A638" t="str">
            <v>C</v>
          </cell>
        </row>
        <row r="639">
          <cell r="A639" t="str">
            <v>C</v>
          </cell>
        </row>
        <row r="640">
          <cell r="A640" t="str">
            <v>A</v>
          </cell>
        </row>
        <row r="641">
          <cell r="A641" t="str">
            <v>U</v>
          </cell>
        </row>
        <row r="642">
          <cell r="A642" t="str">
            <v>A</v>
          </cell>
        </row>
        <row r="643">
          <cell r="A643" t="str">
            <v>C</v>
          </cell>
        </row>
        <row r="644">
          <cell r="A644" t="str">
            <v>C</v>
          </cell>
        </row>
        <row r="645">
          <cell r="A645" t="str">
            <v>C</v>
          </cell>
        </row>
        <row r="646">
          <cell r="A646" t="str">
            <v>C</v>
          </cell>
        </row>
        <row r="647">
          <cell r="A647" t="str">
            <v>C</v>
          </cell>
        </row>
        <row r="648">
          <cell r="A648" t="str">
            <v>C</v>
          </cell>
        </row>
        <row r="649">
          <cell r="A649" t="str">
            <v>C</v>
          </cell>
        </row>
        <row r="650">
          <cell r="A650" t="str">
            <v>C</v>
          </cell>
        </row>
        <row r="651">
          <cell r="A651" t="str">
            <v>C</v>
          </cell>
        </row>
        <row r="652">
          <cell r="A652" t="str">
            <v>C</v>
          </cell>
        </row>
        <row r="653">
          <cell r="A653" t="str">
            <v>C</v>
          </cell>
        </row>
        <row r="654">
          <cell r="A654" t="str">
            <v>C</v>
          </cell>
        </row>
        <row r="655">
          <cell r="A655" t="str">
            <v>C</v>
          </cell>
        </row>
        <row r="656">
          <cell r="A656" t="str">
            <v>C</v>
          </cell>
        </row>
        <row r="657">
          <cell r="A657" t="str">
            <v>C</v>
          </cell>
        </row>
        <row r="658">
          <cell r="A658" t="str">
            <v>C</v>
          </cell>
        </row>
        <row r="659">
          <cell r="A659" t="str">
            <v>C</v>
          </cell>
        </row>
        <row r="660">
          <cell r="A660" t="str">
            <v>C</v>
          </cell>
        </row>
        <row r="661">
          <cell r="A661" t="str">
            <v>C</v>
          </cell>
        </row>
        <row r="662">
          <cell r="A662" t="str">
            <v>C</v>
          </cell>
        </row>
        <row r="663">
          <cell r="A663" t="str">
            <v>C</v>
          </cell>
        </row>
        <row r="664">
          <cell r="A664" t="str">
            <v>C</v>
          </cell>
        </row>
        <row r="665">
          <cell r="A665" t="str">
            <v>C</v>
          </cell>
        </row>
        <row r="666">
          <cell r="A666" t="str">
            <v>C</v>
          </cell>
        </row>
        <row r="667">
          <cell r="A667" t="str">
            <v>C</v>
          </cell>
        </row>
        <row r="668">
          <cell r="A668" t="str">
            <v>C</v>
          </cell>
        </row>
        <row r="669">
          <cell r="A669" t="str">
            <v>C</v>
          </cell>
        </row>
        <row r="670">
          <cell r="A670" t="str">
            <v>C</v>
          </cell>
        </row>
        <row r="671">
          <cell r="A671" t="str">
            <v>C</v>
          </cell>
        </row>
        <row r="672">
          <cell r="A672" t="str">
            <v>C</v>
          </cell>
        </row>
        <row r="673">
          <cell r="A673" t="str">
            <v>C</v>
          </cell>
        </row>
        <row r="674">
          <cell r="A674" t="str">
            <v>C</v>
          </cell>
        </row>
        <row r="675">
          <cell r="A675" t="str">
            <v>C</v>
          </cell>
        </row>
        <row r="676">
          <cell r="A676" t="str">
            <v>C</v>
          </cell>
        </row>
        <row r="677">
          <cell r="A677" t="str">
            <v>C</v>
          </cell>
        </row>
        <row r="678">
          <cell r="A678" t="str">
            <v>C</v>
          </cell>
        </row>
        <row r="679">
          <cell r="A679" t="str">
            <v>A</v>
          </cell>
        </row>
        <row r="680">
          <cell r="A680" t="str">
            <v>U</v>
          </cell>
        </row>
        <row r="681">
          <cell r="A681" t="str">
            <v>C</v>
          </cell>
        </row>
        <row r="682">
          <cell r="A682" t="str">
            <v>C</v>
          </cell>
        </row>
        <row r="683">
          <cell r="A683" t="str">
            <v>A</v>
          </cell>
        </row>
        <row r="684">
          <cell r="A684" t="str">
            <v>C</v>
          </cell>
        </row>
        <row r="685">
          <cell r="A685" t="str">
            <v>C</v>
          </cell>
        </row>
        <row r="686">
          <cell r="A686" t="str">
            <v>C</v>
          </cell>
        </row>
        <row r="687">
          <cell r="A687" t="str">
            <v>C</v>
          </cell>
        </row>
        <row r="688">
          <cell r="A688" t="str">
            <v>A</v>
          </cell>
        </row>
        <row r="689">
          <cell r="A689" t="str">
            <v>C</v>
          </cell>
        </row>
        <row r="690">
          <cell r="A690" t="str">
            <v>U</v>
          </cell>
        </row>
        <row r="691">
          <cell r="A691" t="str">
            <v>U</v>
          </cell>
        </row>
        <row r="692">
          <cell r="A692" t="str">
            <v>C</v>
          </cell>
        </row>
        <row r="693">
          <cell r="A693" t="str">
            <v>C</v>
          </cell>
        </row>
        <row r="694">
          <cell r="A694" t="str">
            <v>U</v>
          </cell>
        </row>
        <row r="695">
          <cell r="A695" t="str">
            <v>C</v>
          </cell>
        </row>
        <row r="696">
          <cell r="A696" t="str">
            <v>U</v>
          </cell>
        </row>
        <row r="697">
          <cell r="A697" t="str">
            <v>U</v>
          </cell>
        </row>
        <row r="698">
          <cell r="A698" t="str">
            <v>U</v>
          </cell>
        </row>
        <row r="699">
          <cell r="A699" t="str">
            <v>U</v>
          </cell>
        </row>
        <row r="700">
          <cell r="A700" t="str">
            <v>U</v>
          </cell>
        </row>
        <row r="701">
          <cell r="A701" t="str">
            <v>C</v>
          </cell>
        </row>
        <row r="702">
          <cell r="A702" t="str">
            <v>A</v>
          </cell>
        </row>
        <row r="703">
          <cell r="A703" t="str">
            <v>C</v>
          </cell>
        </row>
        <row r="704">
          <cell r="A704" t="str">
            <v>A</v>
          </cell>
        </row>
        <row r="705">
          <cell r="A705" t="str">
            <v>U</v>
          </cell>
        </row>
        <row r="706">
          <cell r="A706" t="str">
            <v>U</v>
          </cell>
        </row>
        <row r="707">
          <cell r="A707" t="str">
            <v>C</v>
          </cell>
        </row>
        <row r="708">
          <cell r="A708" t="str">
            <v>A</v>
          </cell>
        </row>
        <row r="709">
          <cell r="A709" t="str">
            <v>U</v>
          </cell>
        </row>
        <row r="710">
          <cell r="A710" t="str">
            <v>A</v>
          </cell>
        </row>
        <row r="711">
          <cell r="A711" t="str">
            <v>C</v>
          </cell>
        </row>
        <row r="712">
          <cell r="A712" t="str">
            <v>A</v>
          </cell>
        </row>
        <row r="713">
          <cell r="A713" t="str">
            <v>U</v>
          </cell>
        </row>
        <row r="714">
          <cell r="A714" t="str">
            <v>A</v>
          </cell>
        </row>
        <row r="715">
          <cell r="A715" t="str">
            <v>U</v>
          </cell>
        </row>
        <row r="716">
          <cell r="A716" t="str">
            <v>C</v>
          </cell>
        </row>
        <row r="717">
          <cell r="A717" t="str">
            <v>C</v>
          </cell>
        </row>
        <row r="718">
          <cell r="A718" t="str">
            <v>U</v>
          </cell>
        </row>
        <row r="719">
          <cell r="A719" t="str">
            <v>U</v>
          </cell>
        </row>
        <row r="720">
          <cell r="A720" t="str">
            <v>A</v>
          </cell>
        </row>
        <row r="721">
          <cell r="A721" t="str">
            <v>A</v>
          </cell>
        </row>
        <row r="722">
          <cell r="A722" t="str">
            <v>C</v>
          </cell>
        </row>
        <row r="723">
          <cell r="A723" t="str">
            <v>A</v>
          </cell>
        </row>
        <row r="724">
          <cell r="A724" t="str">
            <v>C</v>
          </cell>
        </row>
        <row r="725">
          <cell r="A725" t="str">
            <v>A</v>
          </cell>
        </row>
        <row r="726">
          <cell r="A726" t="str">
            <v>U</v>
          </cell>
        </row>
        <row r="727">
          <cell r="A727" t="str">
            <v>U</v>
          </cell>
        </row>
        <row r="728">
          <cell r="A728" t="str">
            <v>C</v>
          </cell>
        </row>
        <row r="729">
          <cell r="A729" t="str">
            <v>C</v>
          </cell>
        </row>
        <row r="730">
          <cell r="A730" t="str">
            <v>C</v>
          </cell>
        </row>
        <row r="731">
          <cell r="A731" t="str">
            <v>U</v>
          </cell>
        </row>
        <row r="732">
          <cell r="A732" t="str">
            <v>C</v>
          </cell>
        </row>
        <row r="733">
          <cell r="A733" t="str">
            <v>C</v>
          </cell>
        </row>
        <row r="734">
          <cell r="A734" t="str">
            <v>C</v>
          </cell>
        </row>
        <row r="735">
          <cell r="A735" t="str">
            <v>C</v>
          </cell>
        </row>
        <row r="736">
          <cell r="A736" t="str">
            <v>C</v>
          </cell>
        </row>
        <row r="737">
          <cell r="A737" t="str">
            <v>C</v>
          </cell>
        </row>
        <row r="738">
          <cell r="A738" t="str">
            <v>C</v>
          </cell>
        </row>
        <row r="739">
          <cell r="A739" t="str">
            <v>U</v>
          </cell>
        </row>
        <row r="740">
          <cell r="A740" t="str">
            <v>U</v>
          </cell>
        </row>
        <row r="741">
          <cell r="A741" t="str">
            <v>U</v>
          </cell>
        </row>
        <row r="742">
          <cell r="A742" t="str">
            <v>U</v>
          </cell>
        </row>
        <row r="743">
          <cell r="A743" t="str">
            <v>U</v>
          </cell>
        </row>
        <row r="744">
          <cell r="A744" t="str">
            <v>C</v>
          </cell>
        </row>
        <row r="745">
          <cell r="A745" t="str">
            <v>C</v>
          </cell>
        </row>
        <row r="746">
          <cell r="A746" t="str">
            <v>C</v>
          </cell>
        </row>
        <row r="747">
          <cell r="A747" t="str">
            <v>C</v>
          </cell>
        </row>
        <row r="748">
          <cell r="A748" t="str">
            <v>U</v>
          </cell>
        </row>
        <row r="749">
          <cell r="A749" t="str">
            <v>C</v>
          </cell>
        </row>
        <row r="750">
          <cell r="A750" t="str">
            <v>C</v>
          </cell>
        </row>
        <row r="751">
          <cell r="A751" t="str">
            <v>C</v>
          </cell>
        </row>
        <row r="752">
          <cell r="A752" t="str">
            <v>U</v>
          </cell>
        </row>
        <row r="753">
          <cell r="A753" t="str">
            <v>U</v>
          </cell>
        </row>
        <row r="754">
          <cell r="A754" t="str">
            <v>U</v>
          </cell>
        </row>
        <row r="755">
          <cell r="A755" t="str">
            <v>U</v>
          </cell>
        </row>
        <row r="756">
          <cell r="A756" t="str">
            <v>U</v>
          </cell>
        </row>
        <row r="757">
          <cell r="A757" t="str">
            <v>U</v>
          </cell>
        </row>
        <row r="758">
          <cell r="A758" t="str">
            <v>U</v>
          </cell>
        </row>
        <row r="759">
          <cell r="A759" t="str">
            <v>C</v>
          </cell>
        </row>
        <row r="760">
          <cell r="A760" t="str">
            <v>U</v>
          </cell>
        </row>
        <row r="761">
          <cell r="A761" t="str">
            <v>U</v>
          </cell>
        </row>
        <row r="762">
          <cell r="A762" t="str">
            <v>U</v>
          </cell>
        </row>
        <row r="763">
          <cell r="A763" t="str">
            <v>A</v>
          </cell>
        </row>
        <row r="764">
          <cell r="A764" t="str">
            <v>C</v>
          </cell>
        </row>
        <row r="765">
          <cell r="A765" t="str">
            <v>U</v>
          </cell>
        </row>
        <row r="766">
          <cell r="A766" t="str">
            <v>U</v>
          </cell>
        </row>
        <row r="767">
          <cell r="A767" t="str">
            <v>A</v>
          </cell>
        </row>
        <row r="768">
          <cell r="A768" t="str">
            <v>U</v>
          </cell>
        </row>
        <row r="769">
          <cell r="A769" t="str">
            <v>U</v>
          </cell>
        </row>
        <row r="770">
          <cell r="A770" t="str">
            <v>U</v>
          </cell>
        </row>
        <row r="771">
          <cell r="A771" t="str">
            <v>C</v>
          </cell>
        </row>
        <row r="772">
          <cell r="A772" t="str">
            <v>A</v>
          </cell>
        </row>
        <row r="773">
          <cell r="A773" t="str">
            <v>U</v>
          </cell>
        </row>
        <row r="774">
          <cell r="A774" t="str">
            <v>C</v>
          </cell>
        </row>
        <row r="775">
          <cell r="A775" t="str">
            <v>U</v>
          </cell>
        </row>
        <row r="776">
          <cell r="A776" t="str">
            <v>U</v>
          </cell>
        </row>
        <row r="777">
          <cell r="A777" t="str">
            <v>U</v>
          </cell>
        </row>
        <row r="778">
          <cell r="A778" t="str">
            <v>U</v>
          </cell>
        </row>
        <row r="779">
          <cell r="A779" t="str">
            <v>U</v>
          </cell>
        </row>
        <row r="780">
          <cell r="A780" t="str">
            <v>U</v>
          </cell>
        </row>
        <row r="781">
          <cell r="A781" t="str">
            <v>U</v>
          </cell>
        </row>
        <row r="782">
          <cell r="A782" t="str">
            <v>U</v>
          </cell>
        </row>
        <row r="783">
          <cell r="A783" t="str">
            <v>A</v>
          </cell>
        </row>
        <row r="784">
          <cell r="A784" t="str">
            <v>A</v>
          </cell>
        </row>
        <row r="785">
          <cell r="A785" t="str">
            <v>A</v>
          </cell>
        </row>
        <row r="786">
          <cell r="A786" t="str">
            <v>U</v>
          </cell>
        </row>
        <row r="787">
          <cell r="A787" t="str">
            <v>U</v>
          </cell>
        </row>
        <row r="788">
          <cell r="A788" t="str">
            <v>U</v>
          </cell>
        </row>
        <row r="789">
          <cell r="A789" t="str">
            <v>U</v>
          </cell>
        </row>
        <row r="790">
          <cell r="A790" t="str">
            <v>U</v>
          </cell>
        </row>
        <row r="791">
          <cell r="A791" t="str">
            <v>U</v>
          </cell>
        </row>
        <row r="792">
          <cell r="A792" t="str">
            <v>U</v>
          </cell>
        </row>
        <row r="793">
          <cell r="A793" t="str">
            <v>U</v>
          </cell>
        </row>
        <row r="794">
          <cell r="A794" t="str">
            <v>U</v>
          </cell>
        </row>
        <row r="795">
          <cell r="A795" t="str">
            <v>U</v>
          </cell>
        </row>
        <row r="796">
          <cell r="A796" t="str">
            <v>U</v>
          </cell>
        </row>
        <row r="797">
          <cell r="A797" t="str">
            <v>U</v>
          </cell>
        </row>
        <row r="798">
          <cell r="A798" t="str">
            <v>U</v>
          </cell>
        </row>
        <row r="799">
          <cell r="A799" t="str">
            <v>U</v>
          </cell>
        </row>
        <row r="800">
          <cell r="A800" t="str">
            <v>C</v>
          </cell>
        </row>
        <row r="801">
          <cell r="A801" t="str">
            <v>C</v>
          </cell>
        </row>
        <row r="802">
          <cell r="A802" t="str">
            <v>C</v>
          </cell>
        </row>
        <row r="803">
          <cell r="A803" t="str">
            <v>A</v>
          </cell>
        </row>
        <row r="804">
          <cell r="A804" t="str">
            <v>A</v>
          </cell>
        </row>
        <row r="805">
          <cell r="A805" t="str">
            <v>A</v>
          </cell>
        </row>
        <row r="806">
          <cell r="A806" t="str">
            <v>C</v>
          </cell>
        </row>
        <row r="807">
          <cell r="A807" t="str">
            <v>C</v>
          </cell>
        </row>
        <row r="808">
          <cell r="A808" t="str">
            <v>C</v>
          </cell>
        </row>
        <row r="809">
          <cell r="A809" t="str">
            <v>C</v>
          </cell>
        </row>
        <row r="810">
          <cell r="A810" t="str">
            <v>A</v>
          </cell>
        </row>
        <row r="811">
          <cell r="A811" t="str">
            <v>A</v>
          </cell>
        </row>
        <row r="812">
          <cell r="A812" t="str">
            <v>A</v>
          </cell>
        </row>
        <row r="813">
          <cell r="A813" t="str">
            <v>C</v>
          </cell>
        </row>
        <row r="814">
          <cell r="A814" t="str">
            <v>C</v>
          </cell>
        </row>
        <row r="815">
          <cell r="A815" t="str">
            <v>C</v>
          </cell>
        </row>
        <row r="816">
          <cell r="A816" t="str">
            <v>C</v>
          </cell>
        </row>
        <row r="817">
          <cell r="A817" t="str">
            <v>C</v>
          </cell>
        </row>
        <row r="818">
          <cell r="A818" t="str">
            <v>C</v>
          </cell>
        </row>
        <row r="819">
          <cell r="A819" t="str">
            <v>C</v>
          </cell>
        </row>
        <row r="820">
          <cell r="A820" t="str">
            <v>C</v>
          </cell>
        </row>
        <row r="821">
          <cell r="A821" t="str">
            <v>C</v>
          </cell>
        </row>
        <row r="822">
          <cell r="A822" t="str">
            <v>C</v>
          </cell>
        </row>
        <row r="823">
          <cell r="A823" t="str">
            <v>C</v>
          </cell>
        </row>
        <row r="824">
          <cell r="A824" t="str">
            <v>C</v>
          </cell>
        </row>
        <row r="825">
          <cell r="A825" t="str">
            <v>C</v>
          </cell>
        </row>
        <row r="826">
          <cell r="A826" t="str">
            <v>C</v>
          </cell>
        </row>
        <row r="827">
          <cell r="A827" t="str">
            <v>C</v>
          </cell>
        </row>
        <row r="828">
          <cell r="A828" t="str">
            <v>C</v>
          </cell>
        </row>
        <row r="829">
          <cell r="A829" t="str">
            <v>C</v>
          </cell>
        </row>
        <row r="830">
          <cell r="A830" t="str">
            <v>C</v>
          </cell>
        </row>
        <row r="831">
          <cell r="A831" t="str">
            <v>C</v>
          </cell>
        </row>
        <row r="832">
          <cell r="A832" t="str">
            <v>C</v>
          </cell>
        </row>
        <row r="833">
          <cell r="A833" t="str">
            <v>A</v>
          </cell>
        </row>
        <row r="834">
          <cell r="A834" t="str">
            <v>A</v>
          </cell>
        </row>
        <row r="835">
          <cell r="A835" t="str">
            <v>A</v>
          </cell>
        </row>
        <row r="836">
          <cell r="A836" t="str">
            <v>A</v>
          </cell>
        </row>
        <row r="837">
          <cell r="A837" t="str">
            <v>A</v>
          </cell>
        </row>
        <row r="838">
          <cell r="A838" t="str">
            <v>A</v>
          </cell>
        </row>
        <row r="839">
          <cell r="A839" t="str">
            <v>A</v>
          </cell>
        </row>
        <row r="840">
          <cell r="A840" t="str">
            <v>A</v>
          </cell>
        </row>
        <row r="841">
          <cell r="A841" t="str">
            <v>A</v>
          </cell>
        </row>
        <row r="842">
          <cell r="A842" t="str">
            <v>A</v>
          </cell>
        </row>
        <row r="843">
          <cell r="A843" t="str">
            <v>U</v>
          </cell>
        </row>
        <row r="844">
          <cell r="A844" t="str">
            <v>C</v>
          </cell>
        </row>
        <row r="845">
          <cell r="A845" t="str">
            <v>A</v>
          </cell>
        </row>
        <row r="846">
          <cell r="A846" t="str">
            <v>A</v>
          </cell>
        </row>
        <row r="847">
          <cell r="A847" t="str">
            <v>U</v>
          </cell>
        </row>
        <row r="848">
          <cell r="A848" t="str">
            <v>A</v>
          </cell>
        </row>
        <row r="849">
          <cell r="A849" t="str">
            <v>A</v>
          </cell>
        </row>
        <row r="850">
          <cell r="A850" t="str">
            <v>A</v>
          </cell>
        </row>
        <row r="851">
          <cell r="A851" t="str">
            <v>U</v>
          </cell>
        </row>
        <row r="852">
          <cell r="A852" t="str">
            <v>A</v>
          </cell>
        </row>
        <row r="853">
          <cell r="A853" t="str">
            <v>A</v>
          </cell>
        </row>
        <row r="854">
          <cell r="A854" t="str">
            <v>A</v>
          </cell>
        </row>
        <row r="855">
          <cell r="A855" t="str">
            <v>A</v>
          </cell>
        </row>
        <row r="856">
          <cell r="A856" t="str">
            <v>A</v>
          </cell>
        </row>
        <row r="857">
          <cell r="A857" t="str">
            <v>A</v>
          </cell>
        </row>
        <row r="858">
          <cell r="A858" t="str">
            <v>A</v>
          </cell>
        </row>
        <row r="859">
          <cell r="A859" t="str">
            <v>C</v>
          </cell>
        </row>
        <row r="860">
          <cell r="A860" t="str">
            <v>A</v>
          </cell>
        </row>
        <row r="861">
          <cell r="A861" t="str">
            <v>A</v>
          </cell>
        </row>
        <row r="862">
          <cell r="A862" t="str">
            <v>A</v>
          </cell>
        </row>
        <row r="863">
          <cell r="A863" t="str">
            <v>A</v>
          </cell>
        </row>
        <row r="864">
          <cell r="A864" t="str">
            <v>A</v>
          </cell>
        </row>
        <row r="865">
          <cell r="A865" t="str">
            <v>A</v>
          </cell>
        </row>
        <row r="866">
          <cell r="A866" t="str">
            <v>C</v>
          </cell>
        </row>
        <row r="867">
          <cell r="A867" t="str">
            <v>A</v>
          </cell>
        </row>
        <row r="868">
          <cell r="A868" t="str">
            <v>A</v>
          </cell>
        </row>
        <row r="869">
          <cell r="A869" t="str">
            <v>A</v>
          </cell>
        </row>
        <row r="870">
          <cell r="A870" t="str">
            <v>U</v>
          </cell>
        </row>
        <row r="871">
          <cell r="A871" t="str">
            <v>U</v>
          </cell>
        </row>
        <row r="872">
          <cell r="A872" t="str">
            <v>A</v>
          </cell>
        </row>
        <row r="873">
          <cell r="A873" t="str">
            <v>U</v>
          </cell>
        </row>
        <row r="874">
          <cell r="A874" t="str">
            <v>A</v>
          </cell>
        </row>
        <row r="875">
          <cell r="A875" t="str">
            <v>U</v>
          </cell>
        </row>
        <row r="876">
          <cell r="A876" t="str">
            <v>C</v>
          </cell>
        </row>
        <row r="877">
          <cell r="A877" t="str">
            <v>C</v>
          </cell>
        </row>
        <row r="878">
          <cell r="A878" t="str">
            <v>C</v>
          </cell>
        </row>
        <row r="879">
          <cell r="A879" t="str">
            <v>C</v>
          </cell>
        </row>
        <row r="880">
          <cell r="A880" t="str">
            <v>C</v>
          </cell>
        </row>
        <row r="881">
          <cell r="A881" t="str">
            <v>U</v>
          </cell>
        </row>
        <row r="882">
          <cell r="A882" t="str">
            <v>U</v>
          </cell>
        </row>
        <row r="883">
          <cell r="A883" t="str">
            <v>U</v>
          </cell>
        </row>
        <row r="884">
          <cell r="A884" t="str">
            <v>U</v>
          </cell>
        </row>
        <row r="885">
          <cell r="A885" t="str">
            <v>U</v>
          </cell>
        </row>
        <row r="886">
          <cell r="A886" t="str">
            <v>U</v>
          </cell>
        </row>
        <row r="887">
          <cell r="A887" t="str">
            <v>U</v>
          </cell>
        </row>
        <row r="888">
          <cell r="A888" t="str">
            <v>U</v>
          </cell>
        </row>
        <row r="889">
          <cell r="A889" t="str">
            <v>U</v>
          </cell>
        </row>
        <row r="890">
          <cell r="A890" t="str">
            <v>U</v>
          </cell>
        </row>
        <row r="891">
          <cell r="A891" t="str">
            <v>C</v>
          </cell>
        </row>
        <row r="892">
          <cell r="A892" t="str">
            <v>U</v>
          </cell>
        </row>
        <row r="893">
          <cell r="A893" t="str">
            <v>C</v>
          </cell>
        </row>
        <row r="894">
          <cell r="A894" t="str">
            <v>C</v>
          </cell>
        </row>
        <row r="895">
          <cell r="A895" t="str">
            <v>C</v>
          </cell>
        </row>
        <row r="896">
          <cell r="A896" t="str">
            <v>C</v>
          </cell>
        </row>
        <row r="897">
          <cell r="A897" t="str">
            <v>C</v>
          </cell>
        </row>
        <row r="898">
          <cell r="A898" t="str">
            <v>A</v>
          </cell>
        </row>
        <row r="899">
          <cell r="A899" t="str">
            <v>A</v>
          </cell>
        </row>
        <row r="900">
          <cell r="A900" t="str">
            <v>A</v>
          </cell>
        </row>
        <row r="901">
          <cell r="A901" t="str">
            <v>C</v>
          </cell>
        </row>
        <row r="902">
          <cell r="A902" t="str">
            <v>C</v>
          </cell>
        </row>
        <row r="903">
          <cell r="A903" t="str">
            <v>U</v>
          </cell>
        </row>
        <row r="904">
          <cell r="A904" t="str">
            <v>C</v>
          </cell>
        </row>
        <row r="905">
          <cell r="A905" t="str">
            <v>U</v>
          </cell>
        </row>
        <row r="906">
          <cell r="A906" t="str">
            <v>A</v>
          </cell>
        </row>
        <row r="907">
          <cell r="A907" t="str">
            <v>U</v>
          </cell>
        </row>
        <row r="908">
          <cell r="A908" t="str">
            <v>A</v>
          </cell>
        </row>
        <row r="909">
          <cell r="A909" t="str">
            <v>U</v>
          </cell>
        </row>
        <row r="910">
          <cell r="A910" t="str">
            <v>U</v>
          </cell>
        </row>
        <row r="911">
          <cell r="A911" t="str">
            <v>U</v>
          </cell>
        </row>
        <row r="912">
          <cell r="A912" t="str">
            <v>U</v>
          </cell>
        </row>
        <row r="913">
          <cell r="A913" t="str">
            <v>U</v>
          </cell>
        </row>
        <row r="914">
          <cell r="A914" t="str">
            <v>U</v>
          </cell>
        </row>
        <row r="915">
          <cell r="A915" t="str">
            <v>U</v>
          </cell>
        </row>
        <row r="916">
          <cell r="A916" t="str">
            <v>U</v>
          </cell>
        </row>
        <row r="917">
          <cell r="A917" t="str">
            <v>U</v>
          </cell>
        </row>
        <row r="918">
          <cell r="A918" t="str">
            <v>U</v>
          </cell>
        </row>
        <row r="919">
          <cell r="A919" t="str">
            <v>U</v>
          </cell>
        </row>
        <row r="920">
          <cell r="A920" t="str">
            <v>U</v>
          </cell>
        </row>
        <row r="921">
          <cell r="A921" t="str">
            <v>U</v>
          </cell>
        </row>
        <row r="922">
          <cell r="A922" t="str">
            <v>U</v>
          </cell>
        </row>
        <row r="923">
          <cell r="A923" t="str">
            <v>U</v>
          </cell>
        </row>
        <row r="924">
          <cell r="A924" t="str">
            <v>U</v>
          </cell>
        </row>
        <row r="925">
          <cell r="A925" t="str">
            <v>U</v>
          </cell>
        </row>
        <row r="926">
          <cell r="A926" t="str">
            <v>U</v>
          </cell>
        </row>
        <row r="927">
          <cell r="A927" t="str">
            <v>U</v>
          </cell>
        </row>
        <row r="928">
          <cell r="A928" t="str">
            <v>U</v>
          </cell>
        </row>
        <row r="929">
          <cell r="A929" t="str">
            <v>U</v>
          </cell>
        </row>
        <row r="930">
          <cell r="A930" t="str">
            <v>U</v>
          </cell>
        </row>
        <row r="931">
          <cell r="A931" t="str">
            <v>U</v>
          </cell>
        </row>
        <row r="932">
          <cell r="A932" t="str">
            <v>U</v>
          </cell>
        </row>
        <row r="933">
          <cell r="A933" t="str">
            <v>U</v>
          </cell>
        </row>
        <row r="934">
          <cell r="A934" t="str">
            <v>U</v>
          </cell>
        </row>
        <row r="935">
          <cell r="A935" t="str">
            <v>U</v>
          </cell>
        </row>
        <row r="936">
          <cell r="A936" t="str">
            <v>A</v>
          </cell>
        </row>
        <row r="937">
          <cell r="A937" t="str">
            <v>A</v>
          </cell>
        </row>
        <row r="938">
          <cell r="A938" t="str">
            <v>C</v>
          </cell>
        </row>
        <row r="939">
          <cell r="A939" t="str">
            <v>A</v>
          </cell>
        </row>
        <row r="940">
          <cell r="A940" t="str">
            <v>C</v>
          </cell>
        </row>
        <row r="941">
          <cell r="A941" t="str">
            <v>C</v>
          </cell>
        </row>
        <row r="942">
          <cell r="A942" t="str">
            <v>C</v>
          </cell>
        </row>
        <row r="943">
          <cell r="A943" t="str">
            <v>C</v>
          </cell>
        </row>
        <row r="944">
          <cell r="A944" t="str">
            <v>C</v>
          </cell>
        </row>
        <row r="945">
          <cell r="A945" t="str">
            <v>C</v>
          </cell>
        </row>
        <row r="946">
          <cell r="A946" t="str">
            <v>C</v>
          </cell>
        </row>
        <row r="947">
          <cell r="A947" t="str">
            <v>C</v>
          </cell>
        </row>
        <row r="948">
          <cell r="A948" t="str">
            <v>C</v>
          </cell>
        </row>
        <row r="949">
          <cell r="A949" t="str">
            <v>C</v>
          </cell>
        </row>
        <row r="950">
          <cell r="A950" t="str">
            <v>A</v>
          </cell>
        </row>
        <row r="951">
          <cell r="A951" t="str">
            <v>C</v>
          </cell>
        </row>
        <row r="952">
          <cell r="A952" t="str">
            <v>C</v>
          </cell>
        </row>
        <row r="953">
          <cell r="A953" t="str">
            <v>C</v>
          </cell>
        </row>
        <row r="954">
          <cell r="A954" t="str">
            <v>C</v>
          </cell>
        </row>
        <row r="955">
          <cell r="A955" t="str">
            <v>C</v>
          </cell>
        </row>
        <row r="956">
          <cell r="A956" t="str">
            <v>C</v>
          </cell>
        </row>
        <row r="957">
          <cell r="A957" t="str">
            <v>C</v>
          </cell>
        </row>
        <row r="958">
          <cell r="A958" t="str">
            <v>C</v>
          </cell>
        </row>
        <row r="959">
          <cell r="A959" t="str">
            <v>C</v>
          </cell>
        </row>
        <row r="960">
          <cell r="A960" t="str">
            <v>C</v>
          </cell>
        </row>
        <row r="961">
          <cell r="A961" t="str">
            <v>A</v>
          </cell>
        </row>
        <row r="962">
          <cell r="A962" t="str">
            <v>C</v>
          </cell>
        </row>
        <row r="963">
          <cell r="A963" t="str">
            <v>C</v>
          </cell>
        </row>
        <row r="964">
          <cell r="A964" t="str">
            <v>A</v>
          </cell>
        </row>
        <row r="965">
          <cell r="A965" t="str">
            <v>C</v>
          </cell>
        </row>
        <row r="966">
          <cell r="A966" t="str">
            <v>C</v>
          </cell>
        </row>
        <row r="967">
          <cell r="A967" t="str">
            <v>C</v>
          </cell>
        </row>
        <row r="968">
          <cell r="A968" t="str">
            <v>C</v>
          </cell>
        </row>
        <row r="969">
          <cell r="A969" t="str">
            <v>C</v>
          </cell>
        </row>
        <row r="970">
          <cell r="A970" t="str">
            <v>U</v>
          </cell>
        </row>
        <row r="971">
          <cell r="A971" t="str">
            <v>U</v>
          </cell>
        </row>
        <row r="972">
          <cell r="A972" t="str">
            <v>U</v>
          </cell>
        </row>
        <row r="973">
          <cell r="A973" t="str">
            <v>U</v>
          </cell>
        </row>
        <row r="974">
          <cell r="A974" t="str">
            <v>U</v>
          </cell>
        </row>
        <row r="975">
          <cell r="A975" t="str">
            <v>U</v>
          </cell>
        </row>
        <row r="976">
          <cell r="A976" t="str">
            <v>C</v>
          </cell>
        </row>
        <row r="977">
          <cell r="A977" t="str">
            <v>C</v>
          </cell>
        </row>
        <row r="978">
          <cell r="A978" t="str">
            <v>C</v>
          </cell>
        </row>
        <row r="979">
          <cell r="A979" t="str">
            <v>C</v>
          </cell>
        </row>
        <row r="980">
          <cell r="A980" t="str">
            <v>C</v>
          </cell>
        </row>
        <row r="981">
          <cell r="A981" t="str">
            <v>U</v>
          </cell>
        </row>
        <row r="982">
          <cell r="A982" t="str">
            <v>U</v>
          </cell>
        </row>
        <row r="983">
          <cell r="A983" t="str">
            <v>U</v>
          </cell>
        </row>
        <row r="984">
          <cell r="A984" t="str">
            <v>U</v>
          </cell>
        </row>
        <row r="985">
          <cell r="A985" t="str">
            <v>U</v>
          </cell>
        </row>
        <row r="986">
          <cell r="A986" t="str">
            <v>U</v>
          </cell>
        </row>
        <row r="987">
          <cell r="A987" t="str">
            <v>U</v>
          </cell>
        </row>
        <row r="988">
          <cell r="A988" t="str">
            <v>C</v>
          </cell>
        </row>
        <row r="989">
          <cell r="A989" t="str">
            <v>C</v>
          </cell>
        </row>
        <row r="990">
          <cell r="A990" t="str">
            <v>C</v>
          </cell>
        </row>
        <row r="991">
          <cell r="A991" t="str">
            <v>U</v>
          </cell>
        </row>
        <row r="992">
          <cell r="A992" t="str">
            <v>C</v>
          </cell>
        </row>
        <row r="993">
          <cell r="A993" t="str">
            <v>U</v>
          </cell>
        </row>
        <row r="994">
          <cell r="A994" t="str">
            <v>U</v>
          </cell>
        </row>
        <row r="995">
          <cell r="A995" t="str">
            <v>C</v>
          </cell>
        </row>
        <row r="996">
          <cell r="A996" t="str">
            <v>C</v>
          </cell>
        </row>
        <row r="997">
          <cell r="A997" t="str">
            <v>U</v>
          </cell>
        </row>
        <row r="998">
          <cell r="A998" t="str">
            <v>C</v>
          </cell>
        </row>
        <row r="999">
          <cell r="A999" t="str">
            <v>C</v>
          </cell>
        </row>
        <row r="1000">
          <cell r="A1000" t="str">
            <v>C</v>
          </cell>
        </row>
        <row r="1001">
          <cell r="A1001" t="str">
            <v>U</v>
          </cell>
        </row>
        <row r="1002">
          <cell r="A1002" t="str">
            <v>C</v>
          </cell>
        </row>
        <row r="1003">
          <cell r="A1003" t="str">
            <v>U</v>
          </cell>
        </row>
        <row r="1004">
          <cell r="A1004" t="str">
            <v>U</v>
          </cell>
        </row>
        <row r="1005">
          <cell r="A1005" t="str">
            <v>U</v>
          </cell>
        </row>
        <row r="1006">
          <cell r="A1006" t="str">
            <v>U</v>
          </cell>
        </row>
        <row r="1007">
          <cell r="A1007" t="str">
            <v>C</v>
          </cell>
        </row>
        <row r="1008">
          <cell r="A1008" t="str">
            <v>U</v>
          </cell>
        </row>
        <row r="1009">
          <cell r="A1009" t="str">
            <v>C</v>
          </cell>
        </row>
        <row r="1010">
          <cell r="A1010" t="str">
            <v>U</v>
          </cell>
        </row>
        <row r="1011">
          <cell r="A1011" t="str">
            <v>U</v>
          </cell>
        </row>
        <row r="1012">
          <cell r="A1012" t="str">
            <v>U</v>
          </cell>
        </row>
        <row r="1013">
          <cell r="A1013" t="str">
            <v>U</v>
          </cell>
        </row>
        <row r="1014">
          <cell r="A1014" t="str">
            <v>U</v>
          </cell>
        </row>
        <row r="1015">
          <cell r="A1015" t="str">
            <v>U</v>
          </cell>
        </row>
        <row r="1016">
          <cell r="A1016" t="str">
            <v>A</v>
          </cell>
        </row>
        <row r="1017">
          <cell r="A1017" t="str">
            <v>U</v>
          </cell>
        </row>
        <row r="1018">
          <cell r="A1018" t="str">
            <v>U</v>
          </cell>
        </row>
        <row r="1019">
          <cell r="A1019" t="str">
            <v>U</v>
          </cell>
        </row>
        <row r="1020">
          <cell r="A1020" t="str">
            <v>U</v>
          </cell>
        </row>
        <row r="1021">
          <cell r="A1021" t="str">
            <v>U</v>
          </cell>
        </row>
        <row r="1022">
          <cell r="A1022" t="str">
            <v>U</v>
          </cell>
        </row>
        <row r="1023">
          <cell r="A1023" t="str">
            <v>U</v>
          </cell>
        </row>
        <row r="1024">
          <cell r="A1024" t="str">
            <v>C</v>
          </cell>
        </row>
        <row r="1025">
          <cell r="A1025" t="str">
            <v>U</v>
          </cell>
        </row>
        <row r="1026">
          <cell r="A1026" t="str">
            <v>U</v>
          </cell>
        </row>
        <row r="1027">
          <cell r="A1027" t="str">
            <v>C</v>
          </cell>
        </row>
        <row r="1028">
          <cell r="A1028" t="str">
            <v>U</v>
          </cell>
        </row>
        <row r="1029">
          <cell r="A1029" t="str">
            <v>U</v>
          </cell>
        </row>
        <row r="1030">
          <cell r="A1030" t="str">
            <v>U</v>
          </cell>
        </row>
        <row r="1031">
          <cell r="A1031" t="str">
            <v>U</v>
          </cell>
        </row>
        <row r="1032">
          <cell r="A1032" t="str">
            <v>C</v>
          </cell>
        </row>
        <row r="1033">
          <cell r="A1033" t="str">
            <v>C</v>
          </cell>
        </row>
        <row r="1034">
          <cell r="A1034" t="str">
            <v>C</v>
          </cell>
        </row>
        <row r="1035">
          <cell r="A1035" t="str">
            <v>C</v>
          </cell>
        </row>
        <row r="1036">
          <cell r="A1036" t="str">
            <v>C</v>
          </cell>
        </row>
        <row r="1037">
          <cell r="A1037" t="str">
            <v>C</v>
          </cell>
        </row>
        <row r="1038">
          <cell r="A1038" t="str">
            <v>C</v>
          </cell>
        </row>
        <row r="1039">
          <cell r="A1039" t="str">
            <v>C</v>
          </cell>
        </row>
        <row r="1040">
          <cell r="A1040" t="str">
            <v>C</v>
          </cell>
        </row>
        <row r="1041">
          <cell r="A1041" t="str">
            <v>C</v>
          </cell>
        </row>
        <row r="1042">
          <cell r="A1042" t="str">
            <v>C</v>
          </cell>
        </row>
        <row r="1043">
          <cell r="A1043" t="str">
            <v>C</v>
          </cell>
        </row>
        <row r="1044">
          <cell r="A1044" t="str">
            <v>C</v>
          </cell>
        </row>
        <row r="1045">
          <cell r="A1045" t="str">
            <v>C</v>
          </cell>
        </row>
        <row r="1046">
          <cell r="A1046" t="str">
            <v>C</v>
          </cell>
        </row>
        <row r="1047">
          <cell r="A1047" t="str">
            <v>C</v>
          </cell>
        </row>
        <row r="1048">
          <cell r="A1048" t="str">
            <v>C</v>
          </cell>
        </row>
        <row r="1049">
          <cell r="A1049" t="str">
            <v>A</v>
          </cell>
        </row>
        <row r="1050">
          <cell r="A1050" t="str">
            <v>A</v>
          </cell>
        </row>
        <row r="1051">
          <cell r="A1051" t="str">
            <v>C</v>
          </cell>
        </row>
        <row r="1052">
          <cell r="A1052" t="str">
            <v>U</v>
          </cell>
        </row>
        <row r="1053">
          <cell r="A1053" t="str">
            <v>U</v>
          </cell>
        </row>
        <row r="1054">
          <cell r="A1054" t="str">
            <v>A</v>
          </cell>
        </row>
        <row r="1055">
          <cell r="A1055" t="str">
            <v>C</v>
          </cell>
        </row>
        <row r="1056">
          <cell r="A1056" t="str">
            <v>C</v>
          </cell>
        </row>
        <row r="1057">
          <cell r="A1057" t="str">
            <v>C</v>
          </cell>
        </row>
        <row r="1058">
          <cell r="A1058" t="str">
            <v>C</v>
          </cell>
        </row>
        <row r="1059">
          <cell r="A1059" t="str">
            <v>U</v>
          </cell>
        </row>
        <row r="1060">
          <cell r="A1060" t="str">
            <v>C</v>
          </cell>
        </row>
        <row r="1061">
          <cell r="A1061" t="str">
            <v>C</v>
          </cell>
        </row>
        <row r="1062">
          <cell r="A1062" t="str">
            <v>C</v>
          </cell>
        </row>
        <row r="1063">
          <cell r="A1063" t="str">
            <v>C</v>
          </cell>
        </row>
        <row r="1064">
          <cell r="A1064" t="str">
            <v>U</v>
          </cell>
        </row>
        <row r="1065">
          <cell r="A1065" t="str">
            <v>C</v>
          </cell>
        </row>
        <row r="1066">
          <cell r="A1066" t="str">
            <v>C</v>
          </cell>
        </row>
        <row r="1067">
          <cell r="A1067" t="str">
            <v>C</v>
          </cell>
        </row>
        <row r="1068">
          <cell r="A1068" t="str">
            <v>C</v>
          </cell>
        </row>
        <row r="1069">
          <cell r="A1069" t="str">
            <v>C</v>
          </cell>
        </row>
        <row r="1070">
          <cell r="A1070" t="str">
            <v>C</v>
          </cell>
        </row>
        <row r="1071">
          <cell r="A1071" t="str">
            <v>C</v>
          </cell>
        </row>
        <row r="1072">
          <cell r="A1072" t="str">
            <v>C</v>
          </cell>
        </row>
        <row r="1073">
          <cell r="A1073" t="str">
            <v>C</v>
          </cell>
        </row>
        <row r="1074">
          <cell r="A1074" t="str">
            <v>A</v>
          </cell>
        </row>
        <row r="1075">
          <cell r="A1075" t="str">
            <v>C</v>
          </cell>
        </row>
        <row r="1076">
          <cell r="A1076" t="str">
            <v>U</v>
          </cell>
        </row>
        <row r="1077">
          <cell r="A1077" t="str">
            <v>C</v>
          </cell>
        </row>
        <row r="1078">
          <cell r="A1078" t="str">
            <v>C</v>
          </cell>
        </row>
        <row r="1079">
          <cell r="A1079" t="str">
            <v>C</v>
          </cell>
        </row>
        <row r="1080">
          <cell r="A1080" t="str">
            <v>A</v>
          </cell>
        </row>
        <row r="1081">
          <cell r="A1081" t="str">
            <v>C</v>
          </cell>
        </row>
        <row r="1082">
          <cell r="A1082" t="str">
            <v>C</v>
          </cell>
        </row>
        <row r="1083">
          <cell r="A1083" t="str">
            <v>C</v>
          </cell>
        </row>
        <row r="1084">
          <cell r="A1084" t="str">
            <v>U</v>
          </cell>
        </row>
        <row r="1085">
          <cell r="A1085" t="str">
            <v>U</v>
          </cell>
        </row>
        <row r="1086">
          <cell r="A1086" t="str">
            <v>U</v>
          </cell>
        </row>
        <row r="1087">
          <cell r="A1087" t="str">
            <v>U</v>
          </cell>
        </row>
        <row r="1088">
          <cell r="A1088" t="str">
            <v>U</v>
          </cell>
        </row>
        <row r="1089">
          <cell r="A1089" t="str">
            <v>U</v>
          </cell>
        </row>
        <row r="1090">
          <cell r="A1090" t="str">
            <v>U</v>
          </cell>
        </row>
        <row r="1091">
          <cell r="A1091" t="str">
            <v>U</v>
          </cell>
        </row>
        <row r="1092">
          <cell r="A1092" t="str">
            <v>C</v>
          </cell>
        </row>
        <row r="1093">
          <cell r="A1093" t="str">
            <v>A</v>
          </cell>
        </row>
        <row r="1094">
          <cell r="A1094" t="str">
            <v>U</v>
          </cell>
        </row>
        <row r="1095">
          <cell r="A1095" t="str">
            <v>U</v>
          </cell>
        </row>
        <row r="1096">
          <cell r="A1096" t="str">
            <v>U</v>
          </cell>
        </row>
        <row r="1097">
          <cell r="A1097" t="str">
            <v>U</v>
          </cell>
        </row>
        <row r="1098">
          <cell r="A1098" t="str">
            <v>U</v>
          </cell>
        </row>
        <row r="1099">
          <cell r="A1099" t="str">
            <v>U</v>
          </cell>
        </row>
        <row r="1100">
          <cell r="A1100" t="str">
            <v>A</v>
          </cell>
        </row>
        <row r="1101">
          <cell r="A1101" t="str">
            <v>U</v>
          </cell>
        </row>
        <row r="1102">
          <cell r="A1102" t="str">
            <v>U</v>
          </cell>
        </row>
        <row r="1103">
          <cell r="A1103" t="str">
            <v>U</v>
          </cell>
        </row>
        <row r="1104">
          <cell r="A1104" t="str">
            <v>U</v>
          </cell>
        </row>
        <row r="1105">
          <cell r="A1105" t="str">
            <v>U</v>
          </cell>
        </row>
        <row r="1106">
          <cell r="A1106" t="str">
            <v>U</v>
          </cell>
        </row>
        <row r="1107">
          <cell r="A1107" t="str">
            <v>U</v>
          </cell>
        </row>
        <row r="1108">
          <cell r="A1108" t="str">
            <v>U</v>
          </cell>
        </row>
        <row r="1109">
          <cell r="A1109" t="str">
            <v>U</v>
          </cell>
        </row>
        <row r="1110">
          <cell r="A1110" t="str">
            <v>C</v>
          </cell>
        </row>
        <row r="1111">
          <cell r="A1111" t="str">
            <v>U</v>
          </cell>
        </row>
        <row r="1112">
          <cell r="A1112" t="str">
            <v>U</v>
          </cell>
        </row>
        <row r="1113">
          <cell r="A1113" t="str">
            <v>U</v>
          </cell>
        </row>
        <row r="1114">
          <cell r="A1114" t="str">
            <v>U</v>
          </cell>
        </row>
        <row r="1115">
          <cell r="A1115" t="str">
            <v>C</v>
          </cell>
        </row>
        <row r="1116">
          <cell r="A1116" t="str">
            <v>U</v>
          </cell>
        </row>
        <row r="1117">
          <cell r="A1117" t="str">
            <v>U</v>
          </cell>
        </row>
        <row r="1118">
          <cell r="A1118" t="str">
            <v>U</v>
          </cell>
        </row>
        <row r="1119">
          <cell r="A1119" t="str">
            <v>U</v>
          </cell>
        </row>
        <row r="1120">
          <cell r="A1120" t="str">
            <v>U</v>
          </cell>
        </row>
        <row r="1121">
          <cell r="A1121" t="str">
            <v>U</v>
          </cell>
        </row>
        <row r="1122">
          <cell r="A1122" t="str">
            <v>C</v>
          </cell>
        </row>
        <row r="1123">
          <cell r="A1123" t="str">
            <v>C</v>
          </cell>
        </row>
        <row r="1124">
          <cell r="A1124" t="str">
            <v>A</v>
          </cell>
        </row>
        <row r="1125">
          <cell r="A1125" t="str">
            <v>C</v>
          </cell>
        </row>
        <row r="1126">
          <cell r="A1126" t="str">
            <v>C</v>
          </cell>
        </row>
        <row r="1127">
          <cell r="A1127" t="str">
            <v>C</v>
          </cell>
        </row>
        <row r="1128">
          <cell r="A1128" t="str">
            <v>C</v>
          </cell>
        </row>
        <row r="1129">
          <cell r="A1129" t="str">
            <v>C</v>
          </cell>
        </row>
        <row r="1130">
          <cell r="A1130" t="str">
            <v>C</v>
          </cell>
        </row>
        <row r="1131">
          <cell r="A1131" t="str">
            <v>C</v>
          </cell>
        </row>
        <row r="1132">
          <cell r="A1132" t="str">
            <v>C</v>
          </cell>
        </row>
        <row r="1133">
          <cell r="A1133" t="str">
            <v>C</v>
          </cell>
        </row>
        <row r="1134">
          <cell r="A1134" t="str">
            <v>C</v>
          </cell>
        </row>
        <row r="1135">
          <cell r="A1135" t="str">
            <v>C</v>
          </cell>
        </row>
        <row r="1136">
          <cell r="A1136" t="str">
            <v>C</v>
          </cell>
        </row>
        <row r="1137">
          <cell r="A1137" t="str">
            <v>A</v>
          </cell>
        </row>
        <row r="1138">
          <cell r="A1138" t="str">
            <v>A</v>
          </cell>
        </row>
        <row r="1139">
          <cell r="A1139" t="str">
            <v>U</v>
          </cell>
        </row>
        <row r="1140">
          <cell r="A1140" t="str">
            <v>A</v>
          </cell>
        </row>
        <row r="1141">
          <cell r="A1141" t="str">
            <v>C</v>
          </cell>
        </row>
        <row r="1142">
          <cell r="A1142" t="str">
            <v>C</v>
          </cell>
        </row>
        <row r="1143">
          <cell r="A1143" t="str">
            <v>C</v>
          </cell>
        </row>
        <row r="1144">
          <cell r="A1144" t="str">
            <v>C</v>
          </cell>
        </row>
        <row r="1145">
          <cell r="A1145" t="str">
            <v>C</v>
          </cell>
        </row>
        <row r="1146">
          <cell r="A1146" t="str">
            <v>A</v>
          </cell>
        </row>
        <row r="1147">
          <cell r="A1147" t="str">
            <v>C</v>
          </cell>
        </row>
        <row r="1148">
          <cell r="A1148" t="str">
            <v>A</v>
          </cell>
        </row>
        <row r="1149">
          <cell r="A1149" t="str">
            <v>C</v>
          </cell>
        </row>
        <row r="1150">
          <cell r="A1150" t="str">
            <v>A</v>
          </cell>
        </row>
        <row r="1151">
          <cell r="A1151" t="str">
            <v>C</v>
          </cell>
        </row>
        <row r="1152">
          <cell r="A1152" t="str">
            <v>C</v>
          </cell>
        </row>
        <row r="1153">
          <cell r="A1153" t="str">
            <v>U</v>
          </cell>
        </row>
        <row r="1154">
          <cell r="A1154" t="str">
            <v>A</v>
          </cell>
        </row>
        <row r="1155">
          <cell r="A1155" t="str">
            <v>A</v>
          </cell>
        </row>
        <row r="1156">
          <cell r="A1156" t="str">
            <v>U</v>
          </cell>
        </row>
        <row r="1157">
          <cell r="A1157" t="str">
            <v>U</v>
          </cell>
        </row>
        <row r="1158">
          <cell r="A1158" t="str">
            <v>U</v>
          </cell>
        </row>
        <row r="1159">
          <cell r="A1159" t="str">
            <v>U</v>
          </cell>
        </row>
        <row r="1160">
          <cell r="A1160" t="str">
            <v>U</v>
          </cell>
        </row>
        <row r="1161">
          <cell r="A1161" t="str">
            <v>U</v>
          </cell>
        </row>
        <row r="1162">
          <cell r="A1162" t="str">
            <v>U</v>
          </cell>
        </row>
        <row r="1163">
          <cell r="A1163" t="str">
            <v>U</v>
          </cell>
        </row>
        <row r="1164">
          <cell r="A1164" t="str">
            <v>U</v>
          </cell>
        </row>
        <row r="1165">
          <cell r="A1165" t="str">
            <v>U</v>
          </cell>
        </row>
        <row r="1166">
          <cell r="A1166" t="str">
            <v>U</v>
          </cell>
        </row>
        <row r="1167">
          <cell r="A1167" t="str">
            <v>U</v>
          </cell>
        </row>
        <row r="1168">
          <cell r="A1168" t="str">
            <v>U</v>
          </cell>
        </row>
        <row r="1169">
          <cell r="A1169" t="str">
            <v>U</v>
          </cell>
        </row>
        <row r="1170">
          <cell r="A1170" t="str">
            <v>U</v>
          </cell>
        </row>
        <row r="1171">
          <cell r="A1171" t="str">
            <v>U</v>
          </cell>
        </row>
        <row r="1172">
          <cell r="A1172" t="str">
            <v>U</v>
          </cell>
        </row>
        <row r="1173">
          <cell r="A1173" t="str">
            <v>U</v>
          </cell>
        </row>
        <row r="1174">
          <cell r="A1174" t="str">
            <v>U</v>
          </cell>
        </row>
        <row r="1175">
          <cell r="A1175" t="str">
            <v>U</v>
          </cell>
        </row>
        <row r="1176">
          <cell r="A1176" t="str">
            <v>U</v>
          </cell>
        </row>
        <row r="1177">
          <cell r="A1177" t="str">
            <v>A</v>
          </cell>
        </row>
        <row r="1178">
          <cell r="A1178" t="str">
            <v>A</v>
          </cell>
        </row>
        <row r="1179">
          <cell r="A1179" t="str">
            <v>U</v>
          </cell>
        </row>
        <row r="1180">
          <cell r="A1180" t="str">
            <v>U</v>
          </cell>
        </row>
        <row r="1181">
          <cell r="A1181" t="str">
            <v>U</v>
          </cell>
        </row>
        <row r="1182">
          <cell r="A1182" t="str">
            <v>U</v>
          </cell>
        </row>
        <row r="1183">
          <cell r="A1183" t="str">
            <v>U</v>
          </cell>
        </row>
        <row r="1184">
          <cell r="A1184" t="str">
            <v>A</v>
          </cell>
        </row>
        <row r="1185">
          <cell r="A1185" t="str">
            <v>A</v>
          </cell>
        </row>
        <row r="1186">
          <cell r="A1186" t="str">
            <v>U</v>
          </cell>
        </row>
        <row r="1187">
          <cell r="A1187" t="str">
            <v>U</v>
          </cell>
        </row>
        <row r="1188">
          <cell r="A1188" t="str">
            <v>U</v>
          </cell>
        </row>
        <row r="1189">
          <cell r="A1189" t="str">
            <v>U</v>
          </cell>
        </row>
        <row r="1190">
          <cell r="A1190" t="str">
            <v>U</v>
          </cell>
        </row>
        <row r="1191">
          <cell r="A1191" t="str">
            <v>A</v>
          </cell>
        </row>
        <row r="1192">
          <cell r="A1192" t="str">
            <v>A</v>
          </cell>
        </row>
        <row r="1193">
          <cell r="A1193" t="str">
            <v>A</v>
          </cell>
        </row>
        <row r="1194">
          <cell r="A1194" t="str">
            <v>U</v>
          </cell>
        </row>
        <row r="1195">
          <cell r="A1195" t="str">
            <v>A</v>
          </cell>
        </row>
        <row r="1196">
          <cell r="A1196" t="str">
            <v>A</v>
          </cell>
        </row>
        <row r="1197">
          <cell r="A1197" t="str">
            <v>U</v>
          </cell>
        </row>
        <row r="1198">
          <cell r="A1198" t="str">
            <v>C</v>
          </cell>
        </row>
        <row r="1199">
          <cell r="A1199" t="str">
            <v>C</v>
          </cell>
        </row>
        <row r="1200">
          <cell r="A1200" t="str">
            <v>A</v>
          </cell>
        </row>
        <row r="1201">
          <cell r="A1201" t="str">
            <v>A</v>
          </cell>
        </row>
        <row r="1202">
          <cell r="A1202" t="str">
            <v>U</v>
          </cell>
        </row>
        <row r="1203">
          <cell r="A1203" t="str">
            <v>C</v>
          </cell>
        </row>
        <row r="1204">
          <cell r="A1204" t="str">
            <v>U</v>
          </cell>
        </row>
        <row r="1205">
          <cell r="A1205" t="str">
            <v>U</v>
          </cell>
        </row>
        <row r="1206">
          <cell r="A1206" t="str">
            <v>A</v>
          </cell>
        </row>
        <row r="1207">
          <cell r="A1207" t="str">
            <v>U</v>
          </cell>
        </row>
        <row r="1208">
          <cell r="A1208" t="str">
            <v>U</v>
          </cell>
        </row>
        <row r="1209">
          <cell r="A1209" t="str">
            <v>U</v>
          </cell>
        </row>
        <row r="1210">
          <cell r="A1210" t="str">
            <v>U</v>
          </cell>
        </row>
        <row r="1211">
          <cell r="A1211" t="str">
            <v>U</v>
          </cell>
        </row>
        <row r="1212">
          <cell r="A1212" t="str">
            <v>U</v>
          </cell>
        </row>
        <row r="1213">
          <cell r="A1213" t="str">
            <v>U</v>
          </cell>
        </row>
        <row r="1214">
          <cell r="A1214" t="str">
            <v>U</v>
          </cell>
        </row>
        <row r="1215">
          <cell r="A1215" t="str">
            <v>U</v>
          </cell>
        </row>
        <row r="1216">
          <cell r="A1216" t="str">
            <v>U</v>
          </cell>
        </row>
        <row r="1217">
          <cell r="A1217" t="str">
            <v>U</v>
          </cell>
        </row>
        <row r="1218">
          <cell r="A1218" t="str">
            <v>U</v>
          </cell>
        </row>
        <row r="1219">
          <cell r="A1219" t="str">
            <v>U</v>
          </cell>
        </row>
        <row r="1220">
          <cell r="A1220" t="str">
            <v>U</v>
          </cell>
        </row>
        <row r="1221">
          <cell r="A1221" t="str">
            <v>U</v>
          </cell>
        </row>
        <row r="1222">
          <cell r="A1222" t="str">
            <v>A</v>
          </cell>
        </row>
        <row r="1223">
          <cell r="A1223" t="str">
            <v>A</v>
          </cell>
        </row>
        <row r="1224">
          <cell r="A1224" t="str">
            <v>C</v>
          </cell>
        </row>
        <row r="1225">
          <cell r="A1225" t="str">
            <v>A</v>
          </cell>
        </row>
        <row r="1226">
          <cell r="A1226" t="str">
            <v>A</v>
          </cell>
        </row>
        <row r="1227">
          <cell r="A1227" t="str">
            <v>A</v>
          </cell>
        </row>
        <row r="1228">
          <cell r="A1228" t="str">
            <v>A</v>
          </cell>
        </row>
        <row r="1229">
          <cell r="A1229" t="str">
            <v>C</v>
          </cell>
        </row>
        <row r="1230">
          <cell r="A1230" t="str">
            <v>U</v>
          </cell>
        </row>
        <row r="1231">
          <cell r="A1231" t="str">
            <v>U</v>
          </cell>
        </row>
        <row r="1232">
          <cell r="A1232" t="str">
            <v>U</v>
          </cell>
        </row>
        <row r="1233">
          <cell r="A1233" t="str">
            <v>U</v>
          </cell>
        </row>
        <row r="1234">
          <cell r="A1234" t="str">
            <v>U</v>
          </cell>
        </row>
        <row r="1235">
          <cell r="A1235" t="str">
            <v>U</v>
          </cell>
        </row>
        <row r="1236">
          <cell r="A1236" t="str">
            <v>U</v>
          </cell>
        </row>
        <row r="1237">
          <cell r="A1237" t="str">
            <v>U</v>
          </cell>
        </row>
        <row r="1238">
          <cell r="A1238" t="str">
            <v>A</v>
          </cell>
        </row>
        <row r="1239">
          <cell r="A1239" t="str">
            <v>A</v>
          </cell>
        </row>
        <row r="1240">
          <cell r="A1240" t="str">
            <v>U</v>
          </cell>
        </row>
        <row r="1241">
          <cell r="A1241" t="str">
            <v>U</v>
          </cell>
        </row>
        <row r="1242">
          <cell r="A1242" t="str">
            <v>U</v>
          </cell>
        </row>
        <row r="1243">
          <cell r="A1243" t="str">
            <v>C</v>
          </cell>
        </row>
        <row r="1244">
          <cell r="A1244" t="str">
            <v>C</v>
          </cell>
        </row>
        <row r="1245">
          <cell r="A1245" t="str">
            <v>U</v>
          </cell>
        </row>
        <row r="1246">
          <cell r="A1246" t="str">
            <v>U</v>
          </cell>
        </row>
        <row r="1247">
          <cell r="A1247" t="str">
            <v>U</v>
          </cell>
        </row>
        <row r="1248">
          <cell r="A1248" t="str">
            <v>U</v>
          </cell>
        </row>
        <row r="1249">
          <cell r="A1249" t="str">
            <v>U</v>
          </cell>
        </row>
        <row r="1250">
          <cell r="A1250" t="str">
            <v>U</v>
          </cell>
        </row>
        <row r="1251">
          <cell r="A1251" t="str">
            <v>U</v>
          </cell>
        </row>
        <row r="1252">
          <cell r="A1252" t="str">
            <v>U</v>
          </cell>
        </row>
        <row r="1253">
          <cell r="A1253" t="str">
            <v>U</v>
          </cell>
        </row>
        <row r="1254">
          <cell r="A1254" t="str">
            <v>U</v>
          </cell>
        </row>
        <row r="1255">
          <cell r="A1255" t="str">
            <v>U</v>
          </cell>
        </row>
        <row r="1256">
          <cell r="A1256" t="str">
            <v>U</v>
          </cell>
        </row>
        <row r="1257">
          <cell r="A1257" t="str">
            <v>U</v>
          </cell>
        </row>
        <row r="1258">
          <cell r="A1258" t="str">
            <v>U</v>
          </cell>
        </row>
        <row r="1259">
          <cell r="A1259" t="str">
            <v>U</v>
          </cell>
        </row>
        <row r="1260">
          <cell r="A1260" t="str">
            <v>U</v>
          </cell>
        </row>
        <row r="1261">
          <cell r="A1261" t="str">
            <v>U</v>
          </cell>
        </row>
        <row r="1262">
          <cell r="A1262" t="str">
            <v>U</v>
          </cell>
        </row>
        <row r="1263">
          <cell r="A1263" t="str">
            <v>U</v>
          </cell>
        </row>
        <row r="1264">
          <cell r="A1264" t="str">
            <v>U</v>
          </cell>
        </row>
        <row r="1265">
          <cell r="A1265" t="str">
            <v>U</v>
          </cell>
        </row>
        <row r="1266">
          <cell r="A1266" t="str">
            <v>U</v>
          </cell>
        </row>
        <row r="1267">
          <cell r="A1267" t="str">
            <v>U</v>
          </cell>
        </row>
        <row r="1268">
          <cell r="A1268" t="str">
            <v>U</v>
          </cell>
        </row>
        <row r="1269">
          <cell r="A1269" t="str">
            <v>U</v>
          </cell>
        </row>
        <row r="1270">
          <cell r="A1270" t="str">
            <v>U</v>
          </cell>
        </row>
        <row r="1271">
          <cell r="A1271" t="str">
            <v>U</v>
          </cell>
        </row>
        <row r="1272">
          <cell r="A1272" t="str">
            <v>U</v>
          </cell>
        </row>
        <row r="1273">
          <cell r="A1273" t="str">
            <v>U</v>
          </cell>
        </row>
        <row r="1274">
          <cell r="A1274" t="str">
            <v>U</v>
          </cell>
        </row>
        <row r="1275">
          <cell r="A1275" t="str">
            <v>U</v>
          </cell>
        </row>
        <row r="1276">
          <cell r="A1276" t="str">
            <v>U</v>
          </cell>
        </row>
        <row r="1277">
          <cell r="A1277" t="str">
            <v>U</v>
          </cell>
        </row>
        <row r="1278">
          <cell r="A1278" t="str">
            <v>U</v>
          </cell>
        </row>
        <row r="1279">
          <cell r="A1279" t="str">
            <v>U</v>
          </cell>
        </row>
        <row r="1280">
          <cell r="A1280" t="str">
            <v>U</v>
          </cell>
        </row>
        <row r="1281">
          <cell r="A1281" t="str">
            <v>U</v>
          </cell>
        </row>
        <row r="1282">
          <cell r="A1282" t="str">
            <v>U</v>
          </cell>
        </row>
        <row r="1283">
          <cell r="A1283" t="str">
            <v>U</v>
          </cell>
        </row>
        <row r="1284">
          <cell r="A1284" t="str">
            <v>U</v>
          </cell>
        </row>
        <row r="1285">
          <cell r="A1285" t="str">
            <v>U</v>
          </cell>
        </row>
        <row r="1286">
          <cell r="A1286" t="str">
            <v>U</v>
          </cell>
        </row>
        <row r="1287">
          <cell r="A1287" t="str">
            <v>U</v>
          </cell>
        </row>
        <row r="1288">
          <cell r="A1288" t="str">
            <v>U</v>
          </cell>
        </row>
        <row r="1289">
          <cell r="A1289" t="str">
            <v>U</v>
          </cell>
        </row>
        <row r="1290">
          <cell r="A1290" t="str">
            <v>C</v>
          </cell>
        </row>
        <row r="1291">
          <cell r="A1291" t="str">
            <v>C</v>
          </cell>
        </row>
        <row r="1292">
          <cell r="A1292" t="str">
            <v>C</v>
          </cell>
        </row>
        <row r="1293">
          <cell r="A1293" t="str">
            <v>C</v>
          </cell>
        </row>
        <row r="1294">
          <cell r="A1294" t="str">
            <v>C</v>
          </cell>
        </row>
        <row r="1295">
          <cell r="A1295" t="str">
            <v>C</v>
          </cell>
        </row>
        <row r="1296">
          <cell r="A1296" t="str">
            <v>C</v>
          </cell>
        </row>
        <row r="1297">
          <cell r="A1297" t="str">
            <v>C</v>
          </cell>
        </row>
        <row r="1298">
          <cell r="A1298" t="str">
            <v>C</v>
          </cell>
        </row>
        <row r="1299">
          <cell r="A1299" t="str">
            <v>C</v>
          </cell>
        </row>
        <row r="1300">
          <cell r="A1300" t="str">
            <v>C</v>
          </cell>
        </row>
        <row r="1301">
          <cell r="A1301" t="str">
            <v>C</v>
          </cell>
        </row>
        <row r="1302">
          <cell r="A1302" t="str">
            <v>C</v>
          </cell>
        </row>
        <row r="1303">
          <cell r="A1303" t="str">
            <v>C</v>
          </cell>
        </row>
        <row r="1304">
          <cell r="A1304" t="str">
            <v>C</v>
          </cell>
        </row>
        <row r="1305">
          <cell r="A1305" t="str">
            <v>C</v>
          </cell>
        </row>
        <row r="1306">
          <cell r="A1306" t="str">
            <v>C</v>
          </cell>
        </row>
        <row r="1307">
          <cell r="A1307" t="str">
            <v>A</v>
          </cell>
        </row>
        <row r="1308">
          <cell r="A1308" t="str">
            <v>C</v>
          </cell>
        </row>
        <row r="1309">
          <cell r="A1309" t="str">
            <v>C</v>
          </cell>
        </row>
        <row r="1310">
          <cell r="A1310" t="str">
            <v>C</v>
          </cell>
        </row>
        <row r="1311">
          <cell r="A1311" t="str">
            <v>C</v>
          </cell>
        </row>
        <row r="1312">
          <cell r="A1312" t="str">
            <v>C</v>
          </cell>
        </row>
        <row r="1313">
          <cell r="A1313" t="str">
            <v>C</v>
          </cell>
        </row>
        <row r="1314">
          <cell r="A1314" t="str">
            <v>C</v>
          </cell>
        </row>
        <row r="1315">
          <cell r="A1315" t="str">
            <v>C</v>
          </cell>
        </row>
        <row r="1316">
          <cell r="A1316" t="str">
            <v>U</v>
          </cell>
        </row>
        <row r="1317">
          <cell r="A1317" t="str">
            <v>U</v>
          </cell>
        </row>
        <row r="1318">
          <cell r="A1318" t="str">
            <v>U</v>
          </cell>
        </row>
        <row r="1319">
          <cell r="A1319" t="str">
            <v>U</v>
          </cell>
        </row>
        <row r="1320">
          <cell r="A1320" t="str">
            <v>U</v>
          </cell>
        </row>
        <row r="1321">
          <cell r="A1321" t="str">
            <v>C</v>
          </cell>
        </row>
        <row r="1322">
          <cell r="A1322" t="str">
            <v>C</v>
          </cell>
        </row>
        <row r="1323">
          <cell r="A1323" t="str">
            <v>C</v>
          </cell>
        </row>
        <row r="1324">
          <cell r="A1324" t="str">
            <v>C</v>
          </cell>
        </row>
        <row r="1325">
          <cell r="A1325" t="str">
            <v>C</v>
          </cell>
        </row>
        <row r="1326">
          <cell r="A1326" t="str">
            <v>U</v>
          </cell>
        </row>
        <row r="1327">
          <cell r="A1327" t="str">
            <v>A</v>
          </cell>
        </row>
        <row r="1328">
          <cell r="A1328" t="str">
            <v>C</v>
          </cell>
        </row>
        <row r="1329">
          <cell r="A1329" t="str">
            <v>C</v>
          </cell>
        </row>
        <row r="1330">
          <cell r="A1330" t="str">
            <v>C</v>
          </cell>
        </row>
        <row r="1331">
          <cell r="A1331" t="str">
            <v>C</v>
          </cell>
        </row>
        <row r="1332">
          <cell r="A1332" t="str">
            <v>A</v>
          </cell>
        </row>
        <row r="1333">
          <cell r="A1333" t="str">
            <v>A</v>
          </cell>
        </row>
        <row r="1334">
          <cell r="A1334" t="str">
            <v>A</v>
          </cell>
        </row>
        <row r="1335">
          <cell r="A1335" t="str">
            <v>A</v>
          </cell>
        </row>
        <row r="1336">
          <cell r="A1336" t="str">
            <v>A</v>
          </cell>
        </row>
        <row r="1337">
          <cell r="A1337" t="str">
            <v>A</v>
          </cell>
        </row>
        <row r="1338">
          <cell r="A1338" t="str">
            <v>A</v>
          </cell>
        </row>
        <row r="1339">
          <cell r="A1339" t="str">
            <v>A</v>
          </cell>
        </row>
        <row r="1340">
          <cell r="A1340" t="str">
            <v>A</v>
          </cell>
        </row>
        <row r="1341">
          <cell r="A1341" t="str">
            <v>C</v>
          </cell>
        </row>
        <row r="1342">
          <cell r="A1342" t="str">
            <v>C</v>
          </cell>
        </row>
        <row r="1343">
          <cell r="A1343" t="str">
            <v>C</v>
          </cell>
        </row>
        <row r="1344">
          <cell r="A1344" t="str">
            <v>C</v>
          </cell>
        </row>
        <row r="1345">
          <cell r="A1345" t="str">
            <v>C</v>
          </cell>
        </row>
        <row r="1346">
          <cell r="A1346" t="str">
            <v>C</v>
          </cell>
        </row>
        <row r="1347">
          <cell r="A1347" t="str">
            <v>C</v>
          </cell>
        </row>
        <row r="1348">
          <cell r="A1348" t="str">
            <v>C</v>
          </cell>
        </row>
        <row r="1349">
          <cell r="A1349" t="str">
            <v>C</v>
          </cell>
        </row>
        <row r="1350">
          <cell r="A1350" t="str">
            <v>C</v>
          </cell>
        </row>
        <row r="1351">
          <cell r="A1351" t="str">
            <v>C</v>
          </cell>
        </row>
        <row r="1352">
          <cell r="A1352" t="str">
            <v>C</v>
          </cell>
        </row>
        <row r="1353">
          <cell r="A1353" t="str">
            <v>C</v>
          </cell>
        </row>
        <row r="1354">
          <cell r="A1354" t="str">
            <v>C</v>
          </cell>
        </row>
        <row r="1355">
          <cell r="A1355" t="str">
            <v>C</v>
          </cell>
        </row>
        <row r="1356">
          <cell r="A1356" t="str">
            <v>C</v>
          </cell>
        </row>
        <row r="1357">
          <cell r="A1357" t="str">
            <v>C</v>
          </cell>
        </row>
        <row r="1358">
          <cell r="A1358" t="str">
            <v>C</v>
          </cell>
        </row>
        <row r="1359">
          <cell r="A1359" t="str">
            <v>C</v>
          </cell>
        </row>
        <row r="1360">
          <cell r="A1360" t="str">
            <v>C</v>
          </cell>
        </row>
        <row r="1361">
          <cell r="A1361" t="str">
            <v>C</v>
          </cell>
        </row>
        <row r="1362">
          <cell r="A1362" t="str">
            <v>U</v>
          </cell>
        </row>
        <row r="1363">
          <cell r="A1363" t="str">
            <v>U</v>
          </cell>
        </row>
        <row r="1364">
          <cell r="A1364" t="str">
            <v>U</v>
          </cell>
        </row>
        <row r="1365">
          <cell r="A1365" t="str">
            <v>U</v>
          </cell>
        </row>
        <row r="1366">
          <cell r="A1366" t="str">
            <v>U</v>
          </cell>
        </row>
        <row r="1367">
          <cell r="A1367" t="str">
            <v>U</v>
          </cell>
        </row>
        <row r="1368">
          <cell r="A1368" t="str">
            <v>U</v>
          </cell>
        </row>
        <row r="1369">
          <cell r="A1369" t="str">
            <v>U</v>
          </cell>
        </row>
        <row r="1370">
          <cell r="A1370" t="str">
            <v>U</v>
          </cell>
        </row>
        <row r="1371">
          <cell r="A1371" t="str">
            <v>U</v>
          </cell>
        </row>
        <row r="1372">
          <cell r="A1372" t="str">
            <v>U</v>
          </cell>
        </row>
        <row r="1373">
          <cell r="A1373" t="str">
            <v>U</v>
          </cell>
        </row>
        <row r="1374">
          <cell r="A1374" t="str">
            <v>U</v>
          </cell>
        </row>
        <row r="1375">
          <cell r="A1375" t="str">
            <v>U</v>
          </cell>
        </row>
        <row r="1376">
          <cell r="A1376" t="str">
            <v>U</v>
          </cell>
        </row>
        <row r="1377">
          <cell r="A1377" t="str">
            <v>U</v>
          </cell>
        </row>
        <row r="1378">
          <cell r="A1378" t="str">
            <v>U</v>
          </cell>
        </row>
        <row r="1379">
          <cell r="A1379" t="str">
            <v>U</v>
          </cell>
        </row>
        <row r="1380">
          <cell r="A1380" t="str">
            <v>U</v>
          </cell>
        </row>
        <row r="1381">
          <cell r="A1381" t="str">
            <v>U</v>
          </cell>
        </row>
        <row r="1382">
          <cell r="A1382" t="str">
            <v>U</v>
          </cell>
        </row>
        <row r="1383">
          <cell r="A1383" t="str">
            <v>U</v>
          </cell>
        </row>
        <row r="1384">
          <cell r="A1384" t="str">
            <v>U</v>
          </cell>
        </row>
        <row r="1385">
          <cell r="A1385" t="str">
            <v>U</v>
          </cell>
        </row>
        <row r="1386">
          <cell r="A1386" t="str">
            <v>U</v>
          </cell>
        </row>
        <row r="1387">
          <cell r="A1387" t="str">
            <v>U</v>
          </cell>
        </row>
        <row r="1388">
          <cell r="A1388" t="str">
            <v>U</v>
          </cell>
        </row>
        <row r="1389">
          <cell r="A1389" t="str">
            <v>U</v>
          </cell>
        </row>
        <row r="1390">
          <cell r="A1390" t="str">
            <v>U</v>
          </cell>
        </row>
        <row r="1391">
          <cell r="A1391" t="str">
            <v>U</v>
          </cell>
        </row>
        <row r="1392">
          <cell r="A1392" t="str">
            <v>U</v>
          </cell>
        </row>
        <row r="1393">
          <cell r="A1393" t="str">
            <v>U</v>
          </cell>
        </row>
        <row r="1394">
          <cell r="A1394" t="str">
            <v>U</v>
          </cell>
        </row>
        <row r="1395">
          <cell r="A1395" t="str">
            <v>U</v>
          </cell>
        </row>
        <row r="1396">
          <cell r="A1396" t="str">
            <v>U</v>
          </cell>
        </row>
        <row r="1397">
          <cell r="A1397" t="str">
            <v>U</v>
          </cell>
        </row>
        <row r="1398">
          <cell r="A1398" t="str">
            <v>U</v>
          </cell>
        </row>
        <row r="1399">
          <cell r="A1399" t="str">
            <v>U</v>
          </cell>
        </row>
        <row r="1400">
          <cell r="A1400" t="str">
            <v>U</v>
          </cell>
        </row>
        <row r="1401">
          <cell r="A1401" t="str">
            <v>U</v>
          </cell>
        </row>
        <row r="1402">
          <cell r="A1402" t="str">
            <v>U</v>
          </cell>
        </row>
        <row r="1403">
          <cell r="A1403" t="str">
            <v>U</v>
          </cell>
        </row>
        <row r="1404">
          <cell r="A1404" t="str">
            <v>U</v>
          </cell>
        </row>
        <row r="1405">
          <cell r="A1405" t="str">
            <v>U</v>
          </cell>
        </row>
        <row r="1406">
          <cell r="A1406" t="str">
            <v>U</v>
          </cell>
        </row>
        <row r="1407">
          <cell r="A1407" t="str">
            <v>U</v>
          </cell>
        </row>
        <row r="1408">
          <cell r="A1408" t="str">
            <v>U</v>
          </cell>
        </row>
        <row r="1409">
          <cell r="A1409" t="str">
            <v>U</v>
          </cell>
        </row>
        <row r="1410">
          <cell r="A1410" t="str">
            <v>U</v>
          </cell>
        </row>
        <row r="1411">
          <cell r="A1411" t="str">
            <v>U</v>
          </cell>
        </row>
        <row r="1412">
          <cell r="A1412" t="str">
            <v>C</v>
          </cell>
        </row>
        <row r="1413">
          <cell r="A1413" t="str">
            <v>C</v>
          </cell>
        </row>
        <row r="1414">
          <cell r="A1414" t="str">
            <v>C</v>
          </cell>
        </row>
        <row r="1415">
          <cell r="A1415" t="str">
            <v>C</v>
          </cell>
        </row>
        <row r="1416">
          <cell r="A1416" t="str">
            <v>C</v>
          </cell>
        </row>
        <row r="1417">
          <cell r="A1417" t="str">
            <v>C</v>
          </cell>
        </row>
        <row r="1418">
          <cell r="A1418" t="str">
            <v>C</v>
          </cell>
        </row>
        <row r="1419">
          <cell r="A1419" t="str">
            <v>C</v>
          </cell>
        </row>
        <row r="1420">
          <cell r="A1420" t="str">
            <v>C</v>
          </cell>
        </row>
        <row r="1421">
          <cell r="A1421" t="str">
            <v>C</v>
          </cell>
        </row>
        <row r="1422">
          <cell r="A1422" t="str">
            <v>C</v>
          </cell>
        </row>
        <row r="1423">
          <cell r="A1423" t="str">
            <v>C</v>
          </cell>
        </row>
        <row r="1424">
          <cell r="A1424" t="str">
            <v>C</v>
          </cell>
        </row>
        <row r="1425">
          <cell r="A1425" t="str">
            <v>C</v>
          </cell>
        </row>
        <row r="1426">
          <cell r="A1426" t="str">
            <v>C</v>
          </cell>
        </row>
        <row r="1427">
          <cell r="A1427" t="str">
            <v>C</v>
          </cell>
        </row>
        <row r="1428">
          <cell r="A1428" t="str">
            <v>C</v>
          </cell>
        </row>
        <row r="1429">
          <cell r="A1429" t="str">
            <v>C</v>
          </cell>
        </row>
        <row r="1430">
          <cell r="A1430" t="str">
            <v>C</v>
          </cell>
        </row>
        <row r="1431">
          <cell r="A1431" t="str">
            <v>C</v>
          </cell>
        </row>
        <row r="1432">
          <cell r="A1432" t="str">
            <v>C</v>
          </cell>
        </row>
        <row r="1433">
          <cell r="A1433" t="str">
            <v>C</v>
          </cell>
        </row>
        <row r="1434">
          <cell r="A1434" t="str">
            <v>C</v>
          </cell>
        </row>
        <row r="1435">
          <cell r="A1435" t="str">
            <v>C</v>
          </cell>
        </row>
        <row r="1436">
          <cell r="A1436" t="str">
            <v>C</v>
          </cell>
        </row>
        <row r="1437">
          <cell r="A1437" t="str">
            <v>C</v>
          </cell>
        </row>
        <row r="1438">
          <cell r="A1438" t="str">
            <v>C</v>
          </cell>
        </row>
        <row r="1439">
          <cell r="A1439" t="str">
            <v>C</v>
          </cell>
        </row>
        <row r="1440">
          <cell r="A1440" t="str">
            <v>C</v>
          </cell>
        </row>
        <row r="1441">
          <cell r="A1441" t="str">
            <v>C</v>
          </cell>
        </row>
        <row r="1442">
          <cell r="A1442" t="str">
            <v>C</v>
          </cell>
        </row>
        <row r="1443">
          <cell r="A1443" t="str">
            <v>C</v>
          </cell>
        </row>
        <row r="1444">
          <cell r="A1444" t="str">
            <v>C</v>
          </cell>
        </row>
        <row r="1445">
          <cell r="A1445" t="str">
            <v>C</v>
          </cell>
        </row>
        <row r="1446">
          <cell r="A1446" t="str">
            <v>C</v>
          </cell>
        </row>
        <row r="1447">
          <cell r="A1447" t="str">
            <v>C</v>
          </cell>
        </row>
        <row r="1448">
          <cell r="A1448" t="str">
            <v>C</v>
          </cell>
        </row>
        <row r="1449">
          <cell r="A1449" t="str">
            <v>C</v>
          </cell>
        </row>
        <row r="1450">
          <cell r="A1450" t="str">
            <v>C</v>
          </cell>
        </row>
        <row r="1451">
          <cell r="A1451" t="str">
            <v>C</v>
          </cell>
        </row>
        <row r="1452">
          <cell r="A1452" t="str">
            <v>C</v>
          </cell>
        </row>
        <row r="1453">
          <cell r="A1453" t="str">
            <v>C</v>
          </cell>
        </row>
        <row r="1454">
          <cell r="A1454" t="str">
            <v>C</v>
          </cell>
        </row>
        <row r="1455">
          <cell r="A1455" t="str">
            <v>C</v>
          </cell>
        </row>
        <row r="1456">
          <cell r="A1456" t="str">
            <v>C</v>
          </cell>
        </row>
        <row r="1457">
          <cell r="A1457" t="str">
            <v>C</v>
          </cell>
        </row>
        <row r="1458">
          <cell r="A1458" t="str">
            <v>C</v>
          </cell>
        </row>
        <row r="1459">
          <cell r="A1459" t="str">
            <v>C</v>
          </cell>
        </row>
        <row r="1460">
          <cell r="A1460" t="str">
            <v>C</v>
          </cell>
        </row>
        <row r="1461">
          <cell r="A1461" t="str">
            <v>C</v>
          </cell>
        </row>
        <row r="1462">
          <cell r="A1462" t="str">
            <v>C</v>
          </cell>
        </row>
        <row r="1463">
          <cell r="A1463" t="str">
            <v>C</v>
          </cell>
        </row>
        <row r="1464">
          <cell r="A1464" t="str">
            <v>C</v>
          </cell>
        </row>
        <row r="1465">
          <cell r="A1465" t="str">
            <v>C</v>
          </cell>
        </row>
        <row r="1466">
          <cell r="A1466" t="str">
            <v>C</v>
          </cell>
        </row>
        <row r="1467">
          <cell r="A1467" t="str">
            <v>C</v>
          </cell>
        </row>
        <row r="1468">
          <cell r="A1468" t="str">
            <v>C</v>
          </cell>
        </row>
        <row r="1469">
          <cell r="A1469" t="str">
            <v>C</v>
          </cell>
        </row>
        <row r="1470">
          <cell r="A1470" t="str">
            <v>C</v>
          </cell>
        </row>
        <row r="1471">
          <cell r="A1471" t="str">
            <v>C</v>
          </cell>
        </row>
        <row r="1472">
          <cell r="A1472" t="str">
            <v>C</v>
          </cell>
        </row>
        <row r="1473">
          <cell r="A1473" t="str">
            <v>C</v>
          </cell>
        </row>
        <row r="1474">
          <cell r="A1474" t="str">
            <v>C</v>
          </cell>
        </row>
        <row r="1475">
          <cell r="A1475" t="str">
            <v>C</v>
          </cell>
        </row>
        <row r="1476">
          <cell r="A1476" t="str">
            <v>C</v>
          </cell>
        </row>
        <row r="1477">
          <cell r="A1477" t="str">
            <v>C</v>
          </cell>
        </row>
        <row r="1478">
          <cell r="A1478" t="str">
            <v>C</v>
          </cell>
        </row>
        <row r="1479">
          <cell r="A1479" t="str">
            <v>C</v>
          </cell>
        </row>
        <row r="1480">
          <cell r="A1480" t="str">
            <v>C</v>
          </cell>
        </row>
        <row r="1481">
          <cell r="A1481" t="str">
            <v>C</v>
          </cell>
        </row>
        <row r="1482">
          <cell r="A1482" t="str">
            <v>C</v>
          </cell>
        </row>
        <row r="1483">
          <cell r="A1483" t="str">
            <v>C</v>
          </cell>
        </row>
        <row r="1484">
          <cell r="A1484" t="str">
            <v>C</v>
          </cell>
        </row>
        <row r="1485">
          <cell r="A1485" t="str">
            <v>C</v>
          </cell>
        </row>
        <row r="1486">
          <cell r="A1486" t="str">
            <v>C</v>
          </cell>
        </row>
        <row r="1487">
          <cell r="A1487" t="str">
            <v>C</v>
          </cell>
        </row>
        <row r="1488">
          <cell r="A1488" t="str">
            <v>C</v>
          </cell>
        </row>
        <row r="1489">
          <cell r="A1489" t="str">
            <v>C</v>
          </cell>
        </row>
        <row r="1490">
          <cell r="A1490" t="str">
            <v>C</v>
          </cell>
        </row>
        <row r="1491">
          <cell r="A1491" t="str">
            <v>C</v>
          </cell>
        </row>
        <row r="1492">
          <cell r="A1492" t="str">
            <v>C</v>
          </cell>
        </row>
        <row r="1493">
          <cell r="A1493" t="str">
            <v>C</v>
          </cell>
        </row>
        <row r="1494">
          <cell r="A1494" t="str">
            <v>C</v>
          </cell>
        </row>
        <row r="1495">
          <cell r="A1495" t="str">
            <v>C</v>
          </cell>
        </row>
        <row r="1496">
          <cell r="A1496" t="str">
            <v>C</v>
          </cell>
        </row>
        <row r="1497">
          <cell r="A1497" t="str">
            <v>C</v>
          </cell>
        </row>
        <row r="1498">
          <cell r="A1498" t="str">
            <v>C</v>
          </cell>
        </row>
        <row r="1499">
          <cell r="A1499" t="str">
            <v>C</v>
          </cell>
        </row>
        <row r="1500">
          <cell r="A1500" t="str">
            <v>C</v>
          </cell>
        </row>
        <row r="1501">
          <cell r="A1501" t="str">
            <v>C</v>
          </cell>
        </row>
        <row r="1502">
          <cell r="A1502" t="str">
            <v>C</v>
          </cell>
        </row>
        <row r="1503">
          <cell r="A1503" t="str">
            <v>C</v>
          </cell>
        </row>
        <row r="1504">
          <cell r="A1504" t="str">
            <v>C</v>
          </cell>
        </row>
        <row r="1505">
          <cell r="A1505" t="str">
            <v>C</v>
          </cell>
        </row>
        <row r="1506">
          <cell r="A1506" t="str">
            <v>C</v>
          </cell>
        </row>
        <row r="1507">
          <cell r="A1507" t="str">
            <v>C</v>
          </cell>
        </row>
        <row r="1508">
          <cell r="A1508" t="str">
            <v>C</v>
          </cell>
        </row>
        <row r="1509">
          <cell r="A1509" t="str">
            <v>C</v>
          </cell>
        </row>
        <row r="1510">
          <cell r="A1510" t="str">
            <v>C</v>
          </cell>
        </row>
        <row r="1511">
          <cell r="A1511" t="str">
            <v>C</v>
          </cell>
        </row>
        <row r="1512">
          <cell r="A1512" t="str">
            <v>C</v>
          </cell>
        </row>
        <row r="1513">
          <cell r="A1513" t="str">
            <v>C</v>
          </cell>
        </row>
        <row r="1514">
          <cell r="A1514" t="str">
            <v>C</v>
          </cell>
        </row>
        <row r="1515">
          <cell r="A1515" t="str">
            <v>C</v>
          </cell>
        </row>
        <row r="1516">
          <cell r="A1516" t="str">
            <v>C</v>
          </cell>
        </row>
        <row r="1517">
          <cell r="A1517" t="str">
            <v>C</v>
          </cell>
        </row>
        <row r="1518">
          <cell r="A1518" t="str">
            <v>C</v>
          </cell>
        </row>
        <row r="1519">
          <cell r="A1519" t="str">
            <v>C</v>
          </cell>
        </row>
        <row r="1520">
          <cell r="A1520" t="str">
            <v>C</v>
          </cell>
        </row>
        <row r="1521">
          <cell r="A1521" t="str">
            <v>C</v>
          </cell>
        </row>
        <row r="1522">
          <cell r="A1522" t="str">
            <v>C</v>
          </cell>
        </row>
        <row r="1523">
          <cell r="A1523" t="str">
            <v>C</v>
          </cell>
        </row>
        <row r="1524">
          <cell r="A1524" t="str">
            <v>C</v>
          </cell>
        </row>
        <row r="1525">
          <cell r="A1525" t="str">
            <v>C</v>
          </cell>
        </row>
        <row r="1526">
          <cell r="A1526" t="str">
            <v>C</v>
          </cell>
        </row>
        <row r="1527">
          <cell r="A1527" t="str">
            <v>C</v>
          </cell>
        </row>
        <row r="1528">
          <cell r="A1528" t="str">
            <v>C</v>
          </cell>
        </row>
        <row r="1529">
          <cell r="A1529" t="str">
            <v>C</v>
          </cell>
        </row>
        <row r="1530">
          <cell r="A1530" t="str">
            <v>C</v>
          </cell>
        </row>
        <row r="1531">
          <cell r="A1531" t="str">
            <v>C</v>
          </cell>
        </row>
        <row r="1532">
          <cell r="A1532" t="str">
            <v>C</v>
          </cell>
        </row>
        <row r="1533">
          <cell r="A1533" t="str">
            <v>C</v>
          </cell>
        </row>
        <row r="1534">
          <cell r="A1534" t="str">
            <v>C</v>
          </cell>
        </row>
        <row r="1535">
          <cell r="A1535" t="str">
            <v>C</v>
          </cell>
        </row>
        <row r="1536">
          <cell r="A1536" t="str">
            <v>C</v>
          </cell>
        </row>
        <row r="1537">
          <cell r="A1537" t="str">
            <v>C</v>
          </cell>
        </row>
        <row r="1538">
          <cell r="A1538" t="str">
            <v>C</v>
          </cell>
        </row>
        <row r="1539">
          <cell r="A1539" t="str">
            <v>C</v>
          </cell>
        </row>
        <row r="1540">
          <cell r="A1540" t="str">
            <v>C</v>
          </cell>
        </row>
        <row r="1541">
          <cell r="A1541" t="str">
            <v>C</v>
          </cell>
        </row>
        <row r="1542">
          <cell r="A1542" t="str">
            <v>C</v>
          </cell>
        </row>
        <row r="1543">
          <cell r="A1543" t="str">
            <v>C</v>
          </cell>
        </row>
        <row r="1544">
          <cell r="A1544" t="str">
            <v>C</v>
          </cell>
        </row>
        <row r="1545">
          <cell r="A1545" t="str">
            <v>C</v>
          </cell>
        </row>
        <row r="1546">
          <cell r="A1546" t="str">
            <v>C</v>
          </cell>
        </row>
        <row r="1547">
          <cell r="A1547" t="str">
            <v>C</v>
          </cell>
        </row>
        <row r="1548">
          <cell r="A1548" t="str">
            <v>C</v>
          </cell>
        </row>
        <row r="1549">
          <cell r="A1549" t="str">
            <v>C</v>
          </cell>
        </row>
        <row r="1550">
          <cell r="A1550" t="str">
            <v>C</v>
          </cell>
        </row>
        <row r="1551">
          <cell r="A1551" t="str">
            <v>C</v>
          </cell>
        </row>
        <row r="1552">
          <cell r="A1552" t="str">
            <v>C</v>
          </cell>
        </row>
        <row r="1553">
          <cell r="A1553" t="str">
            <v>C</v>
          </cell>
        </row>
        <row r="1554">
          <cell r="A1554" t="str">
            <v>C</v>
          </cell>
        </row>
        <row r="1555">
          <cell r="A1555" t="str">
            <v>U</v>
          </cell>
        </row>
        <row r="1556">
          <cell r="A1556" t="str">
            <v>U</v>
          </cell>
        </row>
        <row r="1557">
          <cell r="A1557" t="str">
            <v>U</v>
          </cell>
        </row>
        <row r="1558">
          <cell r="A1558" t="str">
            <v>U</v>
          </cell>
        </row>
        <row r="1559">
          <cell r="A1559" t="str">
            <v>U</v>
          </cell>
        </row>
        <row r="1560">
          <cell r="A1560" t="str">
            <v>U</v>
          </cell>
        </row>
        <row r="1561">
          <cell r="A1561" t="str">
            <v>U</v>
          </cell>
        </row>
        <row r="1562">
          <cell r="A1562" t="str">
            <v>C</v>
          </cell>
        </row>
        <row r="1563">
          <cell r="A1563" t="str">
            <v>C</v>
          </cell>
        </row>
        <row r="1564">
          <cell r="A1564" t="str">
            <v>C</v>
          </cell>
        </row>
        <row r="1565">
          <cell r="A1565" t="str">
            <v>C</v>
          </cell>
        </row>
        <row r="1566">
          <cell r="A1566" t="str">
            <v>C</v>
          </cell>
        </row>
        <row r="1567">
          <cell r="A1567" t="str">
            <v>C</v>
          </cell>
        </row>
        <row r="1568">
          <cell r="A1568" t="str">
            <v>C</v>
          </cell>
        </row>
        <row r="1569">
          <cell r="A1569" t="str">
            <v>C</v>
          </cell>
        </row>
        <row r="1570">
          <cell r="A1570" t="str">
            <v>U</v>
          </cell>
        </row>
        <row r="1571">
          <cell r="A1571" t="str">
            <v>C</v>
          </cell>
        </row>
        <row r="1572">
          <cell r="A1572" t="str">
            <v>U</v>
          </cell>
        </row>
        <row r="1573">
          <cell r="A1573" t="str">
            <v>C</v>
          </cell>
        </row>
        <row r="1574">
          <cell r="A1574" t="str">
            <v>U</v>
          </cell>
        </row>
        <row r="1575">
          <cell r="A1575" t="str">
            <v>U</v>
          </cell>
        </row>
        <row r="1576">
          <cell r="A1576" t="str">
            <v>U</v>
          </cell>
        </row>
        <row r="1577">
          <cell r="A1577" t="str">
            <v>U</v>
          </cell>
        </row>
        <row r="1578">
          <cell r="A1578" t="str">
            <v>C</v>
          </cell>
        </row>
        <row r="1579">
          <cell r="A1579" t="str">
            <v>C</v>
          </cell>
        </row>
        <row r="1580">
          <cell r="A1580" t="str">
            <v>C</v>
          </cell>
        </row>
        <row r="1581">
          <cell r="A1581" t="str">
            <v>C</v>
          </cell>
        </row>
        <row r="1582">
          <cell r="A1582" t="str">
            <v>C</v>
          </cell>
        </row>
        <row r="1583">
          <cell r="A1583" t="str">
            <v>C</v>
          </cell>
        </row>
        <row r="1584">
          <cell r="A1584" t="str">
            <v>C</v>
          </cell>
        </row>
        <row r="1585">
          <cell r="A1585" t="str">
            <v>C</v>
          </cell>
        </row>
        <row r="1586">
          <cell r="A1586" t="str">
            <v>C</v>
          </cell>
        </row>
        <row r="1587">
          <cell r="A1587" t="str">
            <v>C</v>
          </cell>
        </row>
        <row r="1588">
          <cell r="A1588" t="str">
            <v>C</v>
          </cell>
        </row>
        <row r="1589">
          <cell r="A1589" t="str">
            <v>C</v>
          </cell>
        </row>
        <row r="1590">
          <cell r="A1590" t="str">
            <v>C</v>
          </cell>
        </row>
        <row r="1591">
          <cell r="A1591" t="str">
            <v>C</v>
          </cell>
        </row>
        <row r="1592">
          <cell r="A1592" t="str">
            <v>C</v>
          </cell>
        </row>
        <row r="1593">
          <cell r="A1593" t="str">
            <v>C</v>
          </cell>
        </row>
        <row r="1594">
          <cell r="A1594" t="str">
            <v>C</v>
          </cell>
        </row>
        <row r="1595">
          <cell r="A1595" t="str">
            <v>C</v>
          </cell>
        </row>
        <row r="1596">
          <cell r="A1596" t="str">
            <v>C</v>
          </cell>
        </row>
        <row r="1597">
          <cell r="A1597" t="str">
            <v>C</v>
          </cell>
        </row>
        <row r="1598">
          <cell r="A1598" t="str">
            <v>C</v>
          </cell>
        </row>
        <row r="1599">
          <cell r="A1599" t="str">
            <v>C</v>
          </cell>
        </row>
        <row r="1600">
          <cell r="A1600" t="str">
            <v>U</v>
          </cell>
        </row>
        <row r="1601">
          <cell r="A1601" t="str">
            <v>U</v>
          </cell>
        </row>
        <row r="1602">
          <cell r="A1602" t="str">
            <v>U</v>
          </cell>
        </row>
        <row r="1603">
          <cell r="A1603" t="str">
            <v>U</v>
          </cell>
        </row>
        <row r="1604">
          <cell r="A1604" t="str">
            <v>C</v>
          </cell>
        </row>
        <row r="1605">
          <cell r="A1605" t="str">
            <v>C</v>
          </cell>
        </row>
        <row r="1606">
          <cell r="A1606" t="str">
            <v>C</v>
          </cell>
        </row>
        <row r="1607">
          <cell r="A1607" t="str">
            <v>C</v>
          </cell>
        </row>
        <row r="1608">
          <cell r="A1608" t="str">
            <v>C</v>
          </cell>
        </row>
        <row r="1609">
          <cell r="A1609" t="str">
            <v>C</v>
          </cell>
        </row>
        <row r="1610">
          <cell r="A1610" t="str">
            <v>C</v>
          </cell>
        </row>
        <row r="1611">
          <cell r="A1611" t="str">
            <v>C</v>
          </cell>
        </row>
        <row r="1612">
          <cell r="A1612" t="str">
            <v>C</v>
          </cell>
        </row>
        <row r="1613">
          <cell r="A1613" t="str">
            <v>C</v>
          </cell>
        </row>
        <row r="1614">
          <cell r="A1614" t="str">
            <v>C</v>
          </cell>
        </row>
        <row r="1615">
          <cell r="A1615" t="str">
            <v>C</v>
          </cell>
        </row>
        <row r="1616">
          <cell r="A1616" t="str">
            <v>C</v>
          </cell>
        </row>
        <row r="1617">
          <cell r="A1617" t="str">
            <v>C</v>
          </cell>
        </row>
        <row r="1618">
          <cell r="A1618" t="str">
            <v>C</v>
          </cell>
        </row>
        <row r="1619">
          <cell r="A1619" t="str">
            <v>C</v>
          </cell>
        </row>
        <row r="1620">
          <cell r="A1620" t="str">
            <v>C</v>
          </cell>
        </row>
        <row r="1621">
          <cell r="A1621" t="str">
            <v>C</v>
          </cell>
        </row>
        <row r="1622">
          <cell r="A1622" t="str">
            <v>C</v>
          </cell>
        </row>
        <row r="1623">
          <cell r="A1623" t="str">
            <v>C</v>
          </cell>
        </row>
        <row r="1624">
          <cell r="A1624" t="str">
            <v>C</v>
          </cell>
        </row>
        <row r="1625">
          <cell r="A1625" t="str">
            <v>U</v>
          </cell>
        </row>
        <row r="1626">
          <cell r="A1626" t="str">
            <v>U</v>
          </cell>
        </row>
        <row r="1627">
          <cell r="A1627" t="str">
            <v>C</v>
          </cell>
        </row>
        <row r="1628">
          <cell r="A1628" t="str">
            <v>C</v>
          </cell>
        </row>
        <row r="1629">
          <cell r="A1629" t="str">
            <v>C</v>
          </cell>
        </row>
        <row r="1630">
          <cell r="A1630" t="str">
            <v>A</v>
          </cell>
        </row>
        <row r="1631">
          <cell r="A1631" t="str">
            <v>C</v>
          </cell>
        </row>
        <row r="1632">
          <cell r="A1632" t="str">
            <v>A</v>
          </cell>
        </row>
        <row r="1633">
          <cell r="A1633" t="str">
            <v>C</v>
          </cell>
        </row>
        <row r="1634">
          <cell r="A1634" t="str">
            <v>C</v>
          </cell>
        </row>
        <row r="1635">
          <cell r="A1635" t="str">
            <v>C</v>
          </cell>
        </row>
        <row r="1636">
          <cell r="A1636" t="str">
            <v>C</v>
          </cell>
        </row>
        <row r="1637">
          <cell r="A1637" t="str">
            <v>C</v>
          </cell>
        </row>
        <row r="1638">
          <cell r="A1638" t="str">
            <v>C</v>
          </cell>
        </row>
        <row r="1639">
          <cell r="A1639" t="str">
            <v>C</v>
          </cell>
        </row>
        <row r="1640">
          <cell r="A1640" t="str">
            <v>C</v>
          </cell>
        </row>
        <row r="1641">
          <cell r="A1641" t="str">
            <v>C</v>
          </cell>
        </row>
        <row r="1642">
          <cell r="A1642" t="str">
            <v>C</v>
          </cell>
        </row>
        <row r="1643">
          <cell r="A1643" t="str">
            <v>C</v>
          </cell>
        </row>
        <row r="1644">
          <cell r="A1644" t="str">
            <v>C</v>
          </cell>
        </row>
        <row r="1645">
          <cell r="A1645" t="str">
            <v>C</v>
          </cell>
        </row>
        <row r="1646">
          <cell r="A1646" t="str">
            <v>C</v>
          </cell>
        </row>
        <row r="1647">
          <cell r="A1647" t="str">
            <v>A</v>
          </cell>
        </row>
        <row r="1648">
          <cell r="A1648" t="str">
            <v>C</v>
          </cell>
        </row>
        <row r="1649">
          <cell r="A1649" t="str">
            <v>C</v>
          </cell>
        </row>
        <row r="1650">
          <cell r="A1650" t="str">
            <v>C</v>
          </cell>
        </row>
        <row r="1651">
          <cell r="A1651" t="str">
            <v>C</v>
          </cell>
        </row>
        <row r="1652">
          <cell r="A1652" t="str">
            <v>C</v>
          </cell>
        </row>
        <row r="1653">
          <cell r="A1653" t="str">
            <v>C</v>
          </cell>
        </row>
        <row r="1654">
          <cell r="A1654" t="str">
            <v>A</v>
          </cell>
        </row>
        <row r="1655">
          <cell r="A1655" t="str">
            <v>C</v>
          </cell>
        </row>
        <row r="1656">
          <cell r="A1656" t="str">
            <v>C</v>
          </cell>
        </row>
        <row r="1657">
          <cell r="A1657" t="str">
            <v>C</v>
          </cell>
        </row>
        <row r="1658">
          <cell r="A1658" t="str">
            <v>C</v>
          </cell>
        </row>
        <row r="1659">
          <cell r="A1659" t="str">
            <v>A</v>
          </cell>
        </row>
        <row r="1660">
          <cell r="A1660" t="str">
            <v>C</v>
          </cell>
        </row>
        <row r="1661">
          <cell r="A1661" t="str">
            <v>C</v>
          </cell>
        </row>
        <row r="1662">
          <cell r="A1662" t="str">
            <v>C</v>
          </cell>
        </row>
        <row r="1663">
          <cell r="A1663" t="str">
            <v>C</v>
          </cell>
        </row>
        <row r="1664">
          <cell r="A1664" t="str">
            <v>C</v>
          </cell>
        </row>
        <row r="1665">
          <cell r="A1665" t="str">
            <v>C</v>
          </cell>
        </row>
        <row r="1666">
          <cell r="A1666" t="str">
            <v>C</v>
          </cell>
        </row>
        <row r="1667">
          <cell r="A1667" t="str">
            <v>C</v>
          </cell>
        </row>
        <row r="1668">
          <cell r="A1668" t="str">
            <v>C</v>
          </cell>
        </row>
        <row r="1669">
          <cell r="A1669" t="str">
            <v>C</v>
          </cell>
        </row>
        <row r="1670">
          <cell r="A1670" t="str">
            <v>C</v>
          </cell>
        </row>
        <row r="1671">
          <cell r="A1671" t="str">
            <v>C</v>
          </cell>
        </row>
        <row r="1672">
          <cell r="A1672" t="str">
            <v>A</v>
          </cell>
        </row>
        <row r="1673">
          <cell r="A1673" t="str">
            <v>A</v>
          </cell>
        </row>
        <row r="1674">
          <cell r="A1674" t="str">
            <v>U</v>
          </cell>
        </row>
        <row r="1675">
          <cell r="A1675" t="str">
            <v>C</v>
          </cell>
        </row>
        <row r="1676">
          <cell r="A1676" t="str">
            <v>C</v>
          </cell>
        </row>
        <row r="1677">
          <cell r="A1677" t="str">
            <v>A</v>
          </cell>
        </row>
        <row r="1678">
          <cell r="A1678" t="str">
            <v>C</v>
          </cell>
        </row>
        <row r="1679">
          <cell r="A1679" t="str">
            <v>C</v>
          </cell>
        </row>
        <row r="1680">
          <cell r="A1680" t="str">
            <v>C</v>
          </cell>
        </row>
        <row r="1681">
          <cell r="A1681" t="str">
            <v>A</v>
          </cell>
        </row>
        <row r="1682">
          <cell r="A1682" t="str">
            <v>A</v>
          </cell>
        </row>
        <row r="1683">
          <cell r="A1683" t="str">
            <v>A</v>
          </cell>
        </row>
        <row r="1684">
          <cell r="A1684" t="str">
            <v>C</v>
          </cell>
        </row>
        <row r="1685">
          <cell r="A1685" t="str">
            <v>C</v>
          </cell>
        </row>
        <row r="1686">
          <cell r="A1686" t="str">
            <v>C</v>
          </cell>
        </row>
        <row r="1687">
          <cell r="A1687" t="str">
            <v>C</v>
          </cell>
        </row>
        <row r="1688">
          <cell r="A1688" t="str">
            <v>U</v>
          </cell>
        </row>
        <row r="1689">
          <cell r="A1689" t="str">
            <v>C</v>
          </cell>
        </row>
        <row r="1690">
          <cell r="A1690" t="str">
            <v>C</v>
          </cell>
        </row>
        <row r="1691">
          <cell r="A1691" t="str">
            <v>A</v>
          </cell>
        </row>
        <row r="1692">
          <cell r="A1692" t="str">
            <v>A</v>
          </cell>
        </row>
        <row r="1693">
          <cell r="A1693" t="str">
            <v>U</v>
          </cell>
        </row>
        <row r="1694">
          <cell r="A1694" t="str">
            <v>U</v>
          </cell>
        </row>
        <row r="1695">
          <cell r="A1695" t="str">
            <v>A</v>
          </cell>
        </row>
        <row r="1696">
          <cell r="A1696" t="str">
            <v>A</v>
          </cell>
        </row>
        <row r="1697">
          <cell r="A1697" t="str">
            <v>A</v>
          </cell>
        </row>
        <row r="1698">
          <cell r="A1698" t="str">
            <v>A</v>
          </cell>
        </row>
        <row r="1699">
          <cell r="A1699" t="str">
            <v>U</v>
          </cell>
        </row>
        <row r="1700">
          <cell r="A1700" t="str">
            <v>U</v>
          </cell>
        </row>
        <row r="1701">
          <cell r="A1701" t="str">
            <v>C</v>
          </cell>
        </row>
        <row r="1702">
          <cell r="A1702" t="str">
            <v>C</v>
          </cell>
        </row>
        <row r="1703">
          <cell r="A1703" t="str">
            <v>C</v>
          </cell>
        </row>
        <row r="1704">
          <cell r="A1704" t="str">
            <v>C</v>
          </cell>
        </row>
        <row r="1705">
          <cell r="A1705" t="str">
            <v>C</v>
          </cell>
        </row>
        <row r="1706">
          <cell r="A1706" t="str">
            <v>A</v>
          </cell>
        </row>
        <row r="1707">
          <cell r="A1707" t="str">
            <v>U</v>
          </cell>
        </row>
        <row r="1708">
          <cell r="A1708" t="str">
            <v>U</v>
          </cell>
        </row>
        <row r="1709">
          <cell r="A1709" t="str">
            <v>U</v>
          </cell>
        </row>
        <row r="1710">
          <cell r="A1710" t="str">
            <v>U</v>
          </cell>
        </row>
        <row r="1711">
          <cell r="A1711" t="str">
            <v>C</v>
          </cell>
        </row>
        <row r="1712">
          <cell r="A1712" t="str">
            <v>C</v>
          </cell>
        </row>
        <row r="1713">
          <cell r="A1713" t="str">
            <v>U</v>
          </cell>
        </row>
        <row r="1714">
          <cell r="A1714" t="str">
            <v>U</v>
          </cell>
        </row>
        <row r="1715">
          <cell r="A1715" t="str">
            <v>U</v>
          </cell>
        </row>
        <row r="1716">
          <cell r="A1716" t="str">
            <v>C</v>
          </cell>
        </row>
        <row r="1717">
          <cell r="A1717" t="str">
            <v>C</v>
          </cell>
        </row>
        <row r="1718">
          <cell r="A1718" t="str">
            <v>C</v>
          </cell>
        </row>
        <row r="1719">
          <cell r="A1719" t="str">
            <v>C</v>
          </cell>
        </row>
        <row r="1720">
          <cell r="A1720" t="str">
            <v>C</v>
          </cell>
        </row>
        <row r="1721">
          <cell r="A1721" t="str">
            <v>C</v>
          </cell>
        </row>
        <row r="1722">
          <cell r="A1722" t="str">
            <v>C</v>
          </cell>
        </row>
        <row r="1723">
          <cell r="A1723" t="str">
            <v>C</v>
          </cell>
        </row>
        <row r="1724">
          <cell r="A1724" t="str">
            <v>C</v>
          </cell>
        </row>
        <row r="1725">
          <cell r="A1725" t="str">
            <v>C</v>
          </cell>
        </row>
        <row r="1726">
          <cell r="A1726" t="str">
            <v>C</v>
          </cell>
        </row>
        <row r="1727">
          <cell r="A1727" t="str">
            <v>C</v>
          </cell>
        </row>
        <row r="1728">
          <cell r="A1728" t="str">
            <v>C</v>
          </cell>
        </row>
        <row r="1729">
          <cell r="A1729" t="str">
            <v>C</v>
          </cell>
        </row>
        <row r="1730">
          <cell r="A1730" t="str">
            <v>C</v>
          </cell>
        </row>
        <row r="1731">
          <cell r="A1731" t="str">
            <v>C</v>
          </cell>
        </row>
        <row r="1732">
          <cell r="A1732" t="str">
            <v>C</v>
          </cell>
        </row>
        <row r="1733">
          <cell r="A1733" t="str">
            <v>C</v>
          </cell>
        </row>
        <row r="1734">
          <cell r="A1734" t="str">
            <v>C</v>
          </cell>
        </row>
        <row r="1735">
          <cell r="A1735" t="str">
            <v>C</v>
          </cell>
        </row>
        <row r="1736">
          <cell r="A1736" t="str">
            <v>C</v>
          </cell>
        </row>
        <row r="1737">
          <cell r="A1737" t="str">
            <v>C</v>
          </cell>
        </row>
        <row r="1738">
          <cell r="A1738" t="str">
            <v>C</v>
          </cell>
        </row>
        <row r="1739">
          <cell r="A1739" t="str">
            <v>C</v>
          </cell>
        </row>
        <row r="1740">
          <cell r="A1740" t="str">
            <v>C</v>
          </cell>
        </row>
        <row r="1741">
          <cell r="A1741" t="str">
            <v>U</v>
          </cell>
        </row>
        <row r="1742">
          <cell r="A1742" t="str">
            <v>C</v>
          </cell>
        </row>
        <row r="1743">
          <cell r="A1743" t="str">
            <v>U</v>
          </cell>
        </row>
        <row r="1744">
          <cell r="A1744" t="str">
            <v>U</v>
          </cell>
        </row>
        <row r="1745">
          <cell r="A1745" t="str">
            <v>U</v>
          </cell>
        </row>
        <row r="1746">
          <cell r="A1746" t="str">
            <v>C</v>
          </cell>
        </row>
        <row r="1747">
          <cell r="A1747" t="str">
            <v>C</v>
          </cell>
        </row>
        <row r="1748">
          <cell r="A1748" t="str">
            <v>U</v>
          </cell>
        </row>
        <row r="1749">
          <cell r="A1749" t="str">
            <v>C</v>
          </cell>
        </row>
        <row r="1750">
          <cell r="A1750" t="str">
            <v>C</v>
          </cell>
        </row>
        <row r="1751">
          <cell r="A1751" t="str">
            <v>U</v>
          </cell>
        </row>
        <row r="1752">
          <cell r="A1752" t="str">
            <v>U</v>
          </cell>
        </row>
        <row r="1753">
          <cell r="A1753" t="str">
            <v>C</v>
          </cell>
        </row>
        <row r="1754">
          <cell r="A1754" t="str">
            <v>U</v>
          </cell>
        </row>
        <row r="1755">
          <cell r="A1755" t="str">
            <v>C</v>
          </cell>
        </row>
        <row r="1756">
          <cell r="A1756" t="str">
            <v>U</v>
          </cell>
        </row>
        <row r="1757">
          <cell r="A1757" t="str">
            <v>U</v>
          </cell>
        </row>
        <row r="1758">
          <cell r="A1758" t="str">
            <v>C</v>
          </cell>
        </row>
        <row r="1759">
          <cell r="A1759" t="str">
            <v>U</v>
          </cell>
        </row>
        <row r="1760">
          <cell r="A1760" t="str">
            <v>U</v>
          </cell>
        </row>
        <row r="1761">
          <cell r="A1761" t="str">
            <v>U</v>
          </cell>
        </row>
        <row r="1762">
          <cell r="A1762" t="str">
            <v>U</v>
          </cell>
        </row>
        <row r="1763">
          <cell r="A1763" t="str">
            <v>U</v>
          </cell>
        </row>
        <row r="1764">
          <cell r="A1764" t="str">
            <v>U</v>
          </cell>
        </row>
        <row r="1765">
          <cell r="A1765" t="str">
            <v>U</v>
          </cell>
        </row>
        <row r="1766">
          <cell r="A1766" t="str">
            <v>U</v>
          </cell>
        </row>
        <row r="1767">
          <cell r="A1767" t="str">
            <v>A</v>
          </cell>
        </row>
        <row r="1768">
          <cell r="A1768" t="str">
            <v>A</v>
          </cell>
        </row>
        <row r="1769">
          <cell r="A1769" t="str">
            <v>C</v>
          </cell>
        </row>
        <row r="1770">
          <cell r="A1770" t="str">
            <v>U</v>
          </cell>
        </row>
        <row r="1771">
          <cell r="A1771" t="str">
            <v>C</v>
          </cell>
        </row>
        <row r="1772">
          <cell r="A1772" t="str">
            <v>C</v>
          </cell>
        </row>
        <row r="1773">
          <cell r="A1773" t="str">
            <v>C</v>
          </cell>
        </row>
        <row r="1774">
          <cell r="A1774" t="str">
            <v>C</v>
          </cell>
        </row>
        <row r="1775">
          <cell r="A1775" t="str">
            <v>C</v>
          </cell>
        </row>
        <row r="1776">
          <cell r="A1776" t="str">
            <v>U</v>
          </cell>
        </row>
        <row r="1777">
          <cell r="A1777" t="str">
            <v>C</v>
          </cell>
        </row>
        <row r="1778">
          <cell r="A1778" t="str">
            <v>U</v>
          </cell>
        </row>
        <row r="1779">
          <cell r="A1779" t="str">
            <v>C</v>
          </cell>
        </row>
        <row r="1780">
          <cell r="A1780" t="str">
            <v>A</v>
          </cell>
        </row>
        <row r="1781">
          <cell r="A1781" t="str">
            <v>U</v>
          </cell>
        </row>
        <row r="1782">
          <cell r="A1782" t="str">
            <v>U</v>
          </cell>
        </row>
        <row r="1783">
          <cell r="A1783" t="str">
            <v>C</v>
          </cell>
        </row>
        <row r="1784">
          <cell r="A1784" t="str">
            <v>C</v>
          </cell>
        </row>
        <row r="1785">
          <cell r="A1785" t="str">
            <v>A</v>
          </cell>
        </row>
        <row r="1786">
          <cell r="A1786" t="str">
            <v>C</v>
          </cell>
        </row>
        <row r="1787">
          <cell r="A1787" t="str">
            <v>U</v>
          </cell>
        </row>
        <row r="1788">
          <cell r="A1788" t="str">
            <v>U</v>
          </cell>
        </row>
        <row r="1789">
          <cell r="A1789" t="str">
            <v>A</v>
          </cell>
        </row>
        <row r="1790">
          <cell r="A1790" t="str">
            <v>U</v>
          </cell>
        </row>
        <row r="1791">
          <cell r="A1791" t="str">
            <v>U</v>
          </cell>
        </row>
        <row r="1792">
          <cell r="A1792" t="str">
            <v>A</v>
          </cell>
        </row>
        <row r="1793">
          <cell r="A1793" t="str">
            <v>C</v>
          </cell>
        </row>
        <row r="1794">
          <cell r="A1794" t="str">
            <v>C</v>
          </cell>
        </row>
        <row r="1795">
          <cell r="A1795" t="str">
            <v>U</v>
          </cell>
        </row>
        <row r="1796">
          <cell r="A1796" t="str">
            <v>C</v>
          </cell>
        </row>
        <row r="1797">
          <cell r="A1797" t="str">
            <v>C</v>
          </cell>
        </row>
        <row r="1798">
          <cell r="A1798" t="str">
            <v>A</v>
          </cell>
        </row>
        <row r="1799">
          <cell r="A1799" t="str">
            <v>C</v>
          </cell>
        </row>
        <row r="1800">
          <cell r="A1800" t="str">
            <v>A</v>
          </cell>
        </row>
        <row r="1801">
          <cell r="A1801" t="str">
            <v>C</v>
          </cell>
        </row>
        <row r="1802">
          <cell r="A1802" t="str">
            <v>C</v>
          </cell>
        </row>
        <row r="1803">
          <cell r="A1803" t="str">
            <v>C</v>
          </cell>
        </row>
        <row r="1804">
          <cell r="A1804" t="str">
            <v>C</v>
          </cell>
        </row>
        <row r="1805">
          <cell r="A1805" t="str">
            <v>C</v>
          </cell>
        </row>
        <row r="1806">
          <cell r="A1806" t="str">
            <v>C</v>
          </cell>
        </row>
        <row r="1807">
          <cell r="A1807" t="str">
            <v>C</v>
          </cell>
        </row>
        <row r="1808">
          <cell r="A1808" t="str">
            <v>A</v>
          </cell>
        </row>
        <row r="1809">
          <cell r="A1809" t="str">
            <v>C</v>
          </cell>
        </row>
        <row r="1810">
          <cell r="A1810" t="str">
            <v>C</v>
          </cell>
        </row>
        <row r="1811">
          <cell r="A1811" t="str">
            <v>A</v>
          </cell>
        </row>
        <row r="1812">
          <cell r="A1812" t="str">
            <v>C</v>
          </cell>
        </row>
        <row r="1813">
          <cell r="A1813" t="str">
            <v>A</v>
          </cell>
        </row>
        <row r="1814">
          <cell r="A1814" t="str">
            <v>C</v>
          </cell>
        </row>
        <row r="1815">
          <cell r="A1815" t="str">
            <v>C</v>
          </cell>
        </row>
        <row r="1816">
          <cell r="A1816" t="str">
            <v>C</v>
          </cell>
        </row>
        <row r="1817">
          <cell r="A1817" t="str">
            <v>C</v>
          </cell>
        </row>
        <row r="1818">
          <cell r="A1818" t="str">
            <v>C</v>
          </cell>
        </row>
        <row r="1819">
          <cell r="A1819" t="str">
            <v>C</v>
          </cell>
        </row>
        <row r="1820">
          <cell r="A1820" t="str">
            <v>C</v>
          </cell>
        </row>
        <row r="1821">
          <cell r="A1821" t="str">
            <v>A</v>
          </cell>
        </row>
        <row r="1822">
          <cell r="A1822" t="str">
            <v>A</v>
          </cell>
        </row>
        <row r="1823">
          <cell r="A1823" t="str">
            <v>U</v>
          </cell>
        </row>
        <row r="1824">
          <cell r="A1824" t="str">
            <v>A</v>
          </cell>
        </row>
        <row r="1825">
          <cell r="A1825" t="str">
            <v>C</v>
          </cell>
        </row>
        <row r="1826">
          <cell r="A1826" t="str">
            <v>C</v>
          </cell>
        </row>
        <row r="1827">
          <cell r="A1827" t="str">
            <v>U</v>
          </cell>
        </row>
        <row r="1828">
          <cell r="A1828" t="str">
            <v>C</v>
          </cell>
        </row>
        <row r="1829">
          <cell r="A1829" t="str">
            <v>C</v>
          </cell>
        </row>
        <row r="1830">
          <cell r="A1830" t="str">
            <v>C</v>
          </cell>
        </row>
        <row r="1831">
          <cell r="A1831" t="str">
            <v>C</v>
          </cell>
        </row>
        <row r="1832">
          <cell r="A1832" t="str">
            <v>C</v>
          </cell>
        </row>
        <row r="1833">
          <cell r="A1833" t="str">
            <v>A</v>
          </cell>
        </row>
        <row r="1834">
          <cell r="A1834" t="str">
            <v>A</v>
          </cell>
        </row>
        <row r="1835">
          <cell r="A1835" t="str">
            <v>C</v>
          </cell>
        </row>
        <row r="1836">
          <cell r="A1836" t="str">
            <v>A</v>
          </cell>
        </row>
        <row r="1837">
          <cell r="A1837" t="str">
            <v>C</v>
          </cell>
        </row>
        <row r="1838">
          <cell r="A1838" t="str">
            <v>C</v>
          </cell>
        </row>
        <row r="1839">
          <cell r="A1839" t="str">
            <v>A</v>
          </cell>
        </row>
        <row r="1840">
          <cell r="A1840" t="str">
            <v>U</v>
          </cell>
        </row>
        <row r="1841">
          <cell r="A1841" t="str">
            <v>A</v>
          </cell>
        </row>
        <row r="1842">
          <cell r="A1842" t="str">
            <v>A</v>
          </cell>
        </row>
        <row r="1843">
          <cell r="A1843" t="str">
            <v>A</v>
          </cell>
        </row>
        <row r="1844">
          <cell r="A1844" t="str">
            <v>C</v>
          </cell>
        </row>
        <row r="1845">
          <cell r="A1845" t="str">
            <v>U</v>
          </cell>
        </row>
        <row r="1846">
          <cell r="A1846" t="str">
            <v>U</v>
          </cell>
        </row>
        <row r="1847">
          <cell r="A1847" t="str">
            <v>U</v>
          </cell>
        </row>
        <row r="1848">
          <cell r="A1848" t="str">
            <v>U</v>
          </cell>
        </row>
        <row r="1849">
          <cell r="A1849" t="str">
            <v>C</v>
          </cell>
        </row>
        <row r="1850">
          <cell r="A1850" t="str">
            <v>A</v>
          </cell>
        </row>
        <row r="1851">
          <cell r="A1851" t="str">
            <v>U</v>
          </cell>
        </row>
        <row r="1852">
          <cell r="A1852" t="str">
            <v>A</v>
          </cell>
        </row>
        <row r="1853">
          <cell r="A1853" t="str">
            <v>A</v>
          </cell>
        </row>
        <row r="1854">
          <cell r="A1854" t="str">
            <v>A</v>
          </cell>
        </row>
        <row r="1855">
          <cell r="A1855" t="str">
            <v>A</v>
          </cell>
        </row>
        <row r="1856">
          <cell r="A1856" t="str">
            <v>U</v>
          </cell>
        </row>
        <row r="1857">
          <cell r="A1857" t="str">
            <v>C</v>
          </cell>
        </row>
        <row r="1858">
          <cell r="A1858" t="str">
            <v>A</v>
          </cell>
        </row>
        <row r="1859">
          <cell r="A1859" t="str">
            <v>A</v>
          </cell>
        </row>
        <row r="1860">
          <cell r="A1860" t="str">
            <v>C</v>
          </cell>
        </row>
        <row r="1861">
          <cell r="A1861" t="str">
            <v>A</v>
          </cell>
        </row>
        <row r="1862">
          <cell r="A1862" t="str">
            <v>A</v>
          </cell>
        </row>
        <row r="1863">
          <cell r="A1863" t="str">
            <v>C</v>
          </cell>
        </row>
        <row r="1864">
          <cell r="A1864" t="str">
            <v>A</v>
          </cell>
        </row>
        <row r="1865">
          <cell r="A1865" t="str">
            <v>C</v>
          </cell>
        </row>
        <row r="1866">
          <cell r="A1866" t="str">
            <v>C</v>
          </cell>
        </row>
        <row r="1867">
          <cell r="A1867" t="str">
            <v>A</v>
          </cell>
        </row>
        <row r="1868">
          <cell r="A1868" t="str">
            <v>A</v>
          </cell>
        </row>
        <row r="1869">
          <cell r="A1869" t="str">
            <v>C</v>
          </cell>
        </row>
        <row r="1870">
          <cell r="A1870" t="str">
            <v>A</v>
          </cell>
        </row>
        <row r="1871">
          <cell r="A1871" t="str">
            <v>U</v>
          </cell>
        </row>
        <row r="1872">
          <cell r="A1872" t="str">
            <v>A</v>
          </cell>
        </row>
        <row r="1873">
          <cell r="A1873" t="str">
            <v>U</v>
          </cell>
        </row>
        <row r="1874">
          <cell r="A1874" t="str">
            <v>C</v>
          </cell>
        </row>
        <row r="1875">
          <cell r="A1875" t="str">
            <v>U</v>
          </cell>
        </row>
        <row r="1876">
          <cell r="A1876" t="str">
            <v>U</v>
          </cell>
        </row>
        <row r="1877">
          <cell r="A1877" t="str">
            <v>U</v>
          </cell>
        </row>
        <row r="1878">
          <cell r="A1878" t="str">
            <v>C</v>
          </cell>
        </row>
        <row r="1879">
          <cell r="A1879" t="str">
            <v>C</v>
          </cell>
        </row>
        <row r="1880">
          <cell r="A1880" t="str">
            <v>U</v>
          </cell>
        </row>
        <row r="1881">
          <cell r="A1881" t="str">
            <v>U</v>
          </cell>
        </row>
        <row r="1882">
          <cell r="A1882" t="str">
            <v>U</v>
          </cell>
        </row>
        <row r="1883">
          <cell r="A1883" t="str">
            <v>U</v>
          </cell>
        </row>
        <row r="1884">
          <cell r="A1884" t="str">
            <v>A</v>
          </cell>
        </row>
        <row r="1885">
          <cell r="A1885" t="str">
            <v>A</v>
          </cell>
        </row>
        <row r="1886">
          <cell r="A1886" t="str">
            <v>U</v>
          </cell>
        </row>
        <row r="1887">
          <cell r="A1887" t="str">
            <v>A</v>
          </cell>
        </row>
        <row r="1888">
          <cell r="A1888" t="str">
            <v>U</v>
          </cell>
        </row>
        <row r="1889">
          <cell r="A1889" t="str">
            <v>U</v>
          </cell>
        </row>
        <row r="1890">
          <cell r="A1890" t="str">
            <v>U</v>
          </cell>
        </row>
        <row r="1891">
          <cell r="A1891" t="str">
            <v>A</v>
          </cell>
        </row>
        <row r="1892">
          <cell r="A1892" t="str">
            <v>A</v>
          </cell>
        </row>
        <row r="1893">
          <cell r="A1893" t="str">
            <v>C</v>
          </cell>
        </row>
        <row r="1894">
          <cell r="A1894" t="str">
            <v>C</v>
          </cell>
        </row>
        <row r="1895">
          <cell r="A1895" t="str">
            <v>U</v>
          </cell>
        </row>
        <row r="1896">
          <cell r="A1896" t="str">
            <v>U</v>
          </cell>
        </row>
        <row r="1897">
          <cell r="A1897" t="str">
            <v>U</v>
          </cell>
        </row>
        <row r="1898">
          <cell r="A1898" t="str">
            <v>C</v>
          </cell>
        </row>
        <row r="1899">
          <cell r="A1899" t="str">
            <v>A</v>
          </cell>
        </row>
        <row r="1900">
          <cell r="A1900" t="str">
            <v>C</v>
          </cell>
        </row>
        <row r="1901">
          <cell r="A1901" t="str">
            <v>U</v>
          </cell>
        </row>
        <row r="1902">
          <cell r="A1902" t="str">
            <v>C</v>
          </cell>
        </row>
        <row r="1903">
          <cell r="A1903" t="str">
            <v>U</v>
          </cell>
        </row>
        <row r="1904">
          <cell r="A1904" t="str">
            <v>C</v>
          </cell>
        </row>
        <row r="1905">
          <cell r="A1905" t="str">
            <v>C</v>
          </cell>
        </row>
        <row r="1906">
          <cell r="A1906" t="str">
            <v>U</v>
          </cell>
        </row>
        <row r="1907">
          <cell r="A1907" t="str">
            <v>A</v>
          </cell>
        </row>
        <row r="1908">
          <cell r="A1908" t="str">
            <v>A</v>
          </cell>
        </row>
        <row r="1909">
          <cell r="A1909" t="str">
            <v>A</v>
          </cell>
        </row>
        <row r="1910">
          <cell r="A1910" t="str">
            <v>A</v>
          </cell>
        </row>
        <row r="1911">
          <cell r="A1911" t="str">
            <v>C</v>
          </cell>
        </row>
        <row r="1912">
          <cell r="A1912" t="str">
            <v>U</v>
          </cell>
        </row>
        <row r="1913">
          <cell r="A1913" t="str">
            <v>U</v>
          </cell>
        </row>
        <row r="1914">
          <cell r="A1914" t="str">
            <v>C</v>
          </cell>
        </row>
        <row r="1915">
          <cell r="A1915" t="str">
            <v>C</v>
          </cell>
        </row>
        <row r="1916">
          <cell r="A1916" t="str">
            <v>C</v>
          </cell>
        </row>
        <row r="1917">
          <cell r="A1917" t="str">
            <v>A</v>
          </cell>
        </row>
        <row r="1918">
          <cell r="A1918" t="str">
            <v>A</v>
          </cell>
        </row>
        <row r="1919">
          <cell r="A1919" t="str">
            <v>A</v>
          </cell>
        </row>
        <row r="1920">
          <cell r="A1920" t="str">
            <v>A</v>
          </cell>
        </row>
        <row r="1921">
          <cell r="A1921" t="str">
            <v>A</v>
          </cell>
        </row>
        <row r="1922">
          <cell r="A1922" t="str">
            <v>A</v>
          </cell>
        </row>
        <row r="1923">
          <cell r="A1923" t="str">
            <v>U</v>
          </cell>
        </row>
        <row r="1924">
          <cell r="A1924" t="str">
            <v>A</v>
          </cell>
        </row>
        <row r="1925">
          <cell r="A1925" t="str">
            <v>U</v>
          </cell>
        </row>
        <row r="1926">
          <cell r="A1926" t="str">
            <v>A</v>
          </cell>
        </row>
        <row r="1927">
          <cell r="A1927" t="str">
            <v>U</v>
          </cell>
        </row>
        <row r="1928">
          <cell r="A1928" t="str">
            <v>A</v>
          </cell>
        </row>
        <row r="1929">
          <cell r="A1929" t="str">
            <v>U</v>
          </cell>
        </row>
        <row r="1930">
          <cell r="A1930" t="str">
            <v>U</v>
          </cell>
        </row>
        <row r="1931">
          <cell r="A1931" t="str">
            <v>C</v>
          </cell>
        </row>
        <row r="1932">
          <cell r="A1932" t="str">
            <v>U</v>
          </cell>
        </row>
        <row r="1933">
          <cell r="A1933" t="str">
            <v>U</v>
          </cell>
        </row>
        <row r="1934">
          <cell r="A1934" t="str">
            <v>U</v>
          </cell>
        </row>
        <row r="1935">
          <cell r="A1935" t="str">
            <v>U</v>
          </cell>
        </row>
        <row r="1936">
          <cell r="A1936" t="str">
            <v>U</v>
          </cell>
        </row>
        <row r="1937">
          <cell r="A1937" t="str">
            <v>C</v>
          </cell>
        </row>
        <row r="1938">
          <cell r="A1938" t="str">
            <v>C</v>
          </cell>
        </row>
        <row r="1939">
          <cell r="A1939" t="str">
            <v>C</v>
          </cell>
        </row>
        <row r="1940">
          <cell r="A1940" t="str">
            <v>C</v>
          </cell>
        </row>
        <row r="1941">
          <cell r="A1941" t="str">
            <v>C</v>
          </cell>
        </row>
        <row r="1942">
          <cell r="A1942" t="str">
            <v>C</v>
          </cell>
        </row>
        <row r="1943">
          <cell r="A1943" t="str">
            <v>C</v>
          </cell>
        </row>
        <row r="1944">
          <cell r="A1944" t="str">
            <v>U</v>
          </cell>
        </row>
        <row r="1945">
          <cell r="A1945" t="str">
            <v>C</v>
          </cell>
        </row>
        <row r="1946">
          <cell r="A1946" t="str">
            <v>C</v>
          </cell>
        </row>
        <row r="1947">
          <cell r="A1947" t="str">
            <v>C</v>
          </cell>
        </row>
        <row r="1948">
          <cell r="A1948" t="str">
            <v>U</v>
          </cell>
        </row>
        <row r="1949">
          <cell r="A1949" t="str">
            <v>C</v>
          </cell>
        </row>
        <row r="1950">
          <cell r="A1950" t="str">
            <v>C</v>
          </cell>
        </row>
        <row r="1951">
          <cell r="A1951" t="str">
            <v>C</v>
          </cell>
        </row>
        <row r="1952">
          <cell r="A1952" t="str">
            <v>C</v>
          </cell>
        </row>
        <row r="1953">
          <cell r="A1953" t="str">
            <v>A</v>
          </cell>
        </row>
        <row r="1954">
          <cell r="A1954" t="str">
            <v>C</v>
          </cell>
        </row>
        <row r="1955">
          <cell r="A1955" t="str">
            <v>C</v>
          </cell>
        </row>
        <row r="1956">
          <cell r="A1956" t="str">
            <v>U</v>
          </cell>
        </row>
        <row r="1957">
          <cell r="A1957" t="str">
            <v>C</v>
          </cell>
        </row>
        <row r="1958">
          <cell r="A1958" t="str">
            <v>C</v>
          </cell>
        </row>
        <row r="1959">
          <cell r="A1959" t="str">
            <v>U</v>
          </cell>
        </row>
        <row r="1960">
          <cell r="A1960" t="str">
            <v>U</v>
          </cell>
        </row>
        <row r="1961">
          <cell r="A1961" t="str">
            <v>C</v>
          </cell>
        </row>
        <row r="1962">
          <cell r="A1962" t="str">
            <v>U</v>
          </cell>
        </row>
        <row r="1963">
          <cell r="A1963" t="str">
            <v>U</v>
          </cell>
        </row>
        <row r="1964">
          <cell r="A1964" t="str">
            <v>A</v>
          </cell>
        </row>
        <row r="1965">
          <cell r="A1965" t="str">
            <v>U</v>
          </cell>
        </row>
        <row r="1966">
          <cell r="A1966" t="str">
            <v>U</v>
          </cell>
        </row>
        <row r="1967">
          <cell r="A1967" t="str">
            <v>U</v>
          </cell>
        </row>
        <row r="1968">
          <cell r="A1968" t="str">
            <v>U</v>
          </cell>
        </row>
        <row r="1969">
          <cell r="A1969" t="str">
            <v>U</v>
          </cell>
        </row>
        <row r="1970">
          <cell r="A1970" t="str">
            <v>U</v>
          </cell>
        </row>
        <row r="1971">
          <cell r="A1971" t="str">
            <v>U</v>
          </cell>
        </row>
        <row r="1972">
          <cell r="A1972" t="str">
            <v>U</v>
          </cell>
        </row>
        <row r="1973">
          <cell r="A1973" t="str">
            <v>U</v>
          </cell>
        </row>
        <row r="1974">
          <cell r="A1974" t="str">
            <v>U</v>
          </cell>
        </row>
        <row r="1975">
          <cell r="A1975" t="str">
            <v>U</v>
          </cell>
        </row>
        <row r="1976">
          <cell r="A1976" t="str">
            <v>U</v>
          </cell>
        </row>
        <row r="1977">
          <cell r="A1977" t="str">
            <v>U</v>
          </cell>
        </row>
        <row r="1978">
          <cell r="A1978" t="str">
            <v>U</v>
          </cell>
        </row>
        <row r="1979">
          <cell r="A1979" t="str">
            <v>U</v>
          </cell>
        </row>
        <row r="1980">
          <cell r="A1980" t="str">
            <v>U</v>
          </cell>
        </row>
        <row r="1981">
          <cell r="A1981" t="str">
            <v>U</v>
          </cell>
        </row>
        <row r="1982">
          <cell r="A1982" t="str">
            <v>U</v>
          </cell>
        </row>
        <row r="1983">
          <cell r="A1983" t="str">
            <v>U</v>
          </cell>
        </row>
        <row r="1984">
          <cell r="A1984" t="str">
            <v>U</v>
          </cell>
        </row>
        <row r="1985">
          <cell r="A1985" t="str">
            <v>U</v>
          </cell>
        </row>
        <row r="1986">
          <cell r="A1986" t="str">
            <v>U</v>
          </cell>
        </row>
        <row r="1987">
          <cell r="A1987" t="str">
            <v>U</v>
          </cell>
        </row>
        <row r="1988">
          <cell r="A1988" t="str">
            <v>U</v>
          </cell>
        </row>
        <row r="1989">
          <cell r="A1989" t="str">
            <v>U</v>
          </cell>
        </row>
        <row r="1990">
          <cell r="A1990" t="str">
            <v>U</v>
          </cell>
        </row>
        <row r="1991">
          <cell r="A1991" t="str">
            <v>U</v>
          </cell>
        </row>
        <row r="1992">
          <cell r="A1992" t="str">
            <v>U</v>
          </cell>
        </row>
        <row r="1993">
          <cell r="A1993" t="str">
            <v>U</v>
          </cell>
        </row>
        <row r="1994">
          <cell r="A1994" t="str">
            <v>U</v>
          </cell>
        </row>
        <row r="1995">
          <cell r="A1995" t="str">
            <v>U</v>
          </cell>
        </row>
        <row r="1996">
          <cell r="A1996" t="str">
            <v>U</v>
          </cell>
        </row>
        <row r="1997">
          <cell r="A1997" t="str">
            <v>U</v>
          </cell>
        </row>
        <row r="1998">
          <cell r="A1998" t="str">
            <v>U</v>
          </cell>
        </row>
        <row r="1999">
          <cell r="A1999" t="str">
            <v>U</v>
          </cell>
        </row>
        <row r="2000">
          <cell r="A2000" t="str">
            <v>U</v>
          </cell>
        </row>
        <row r="2001">
          <cell r="A2001" t="str">
            <v>U</v>
          </cell>
        </row>
        <row r="2002">
          <cell r="A2002" t="str">
            <v>U</v>
          </cell>
        </row>
        <row r="2003">
          <cell r="A2003" t="str">
            <v>U</v>
          </cell>
        </row>
        <row r="2004">
          <cell r="A2004" t="str">
            <v>U</v>
          </cell>
        </row>
        <row r="2005">
          <cell r="A2005" t="str">
            <v>U</v>
          </cell>
        </row>
        <row r="2006">
          <cell r="A2006" t="str">
            <v>U</v>
          </cell>
        </row>
        <row r="2007">
          <cell r="A2007" t="str">
            <v>U</v>
          </cell>
        </row>
        <row r="2008">
          <cell r="A2008" t="str">
            <v>U</v>
          </cell>
        </row>
        <row r="2009">
          <cell r="A2009" t="str">
            <v>U</v>
          </cell>
        </row>
        <row r="2010">
          <cell r="A2010" t="str">
            <v>U</v>
          </cell>
        </row>
        <row r="2011">
          <cell r="A2011" t="str">
            <v>U</v>
          </cell>
        </row>
        <row r="2012">
          <cell r="A2012" t="str">
            <v>A</v>
          </cell>
        </row>
        <row r="2013">
          <cell r="A2013" t="str">
            <v>A</v>
          </cell>
        </row>
        <row r="2014">
          <cell r="A2014" t="str">
            <v>A</v>
          </cell>
        </row>
        <row r="2015">
          <cell r="A2015" t="str">
            <v>A</v>
          </cell>
        </row>
        <row r="2016">
          <cell r="A2016" t="str">
            <v>U</v>
          </cell>
        </row>
        <row r="2017">
          <cell r="A2017" t="str">
            <v>U</v>
          </cell>
        </row>
        <row r="2018">
          <cell r="A2018" t="str">
            <v>U</v>
          </cell>
        </row>
        <row r="2019">
          <cell r="A2019" t="str">
            <v>U</v>
          </cell>
        </row>
        <row r="2020">
          <cell r="A2020" t="str">
            <v>U</v>
          </cell>
        </row>
        <row r="2021">
          <cell r="A2021" t="str">
            <v>U</v>
          </cell>
        </row>
        <row r="2022">
          <cell r="A2022" t="str">
            <v>U</v>
          </cell>
        </row>
        <row r="2023">
          <cell r="A2023" t="str">
            <v>U</v>
          </cell>
        </row>
        <row r="2024">
          <cell r="A2024" t="str">
            <v>A</v>
          </cell>
        </row>
        <row r="2025">
          <cell r="A2025" t="str">
            <v>C</v>
          </cell>
        </row>
        <row r="2026">
          <cell r="A2026" t="str">
            <v>C</v>
          </cell>
        </row>
        <row r="2027">
          <cell r="A2027" t="str">
            <v>C</v>
          </cell>
        </row>
        <row r="2028">
          <cell r="A2028" t="str">
            <v>U</v>
          </cell>
        </row>
        <row r="2029">
          <cell r="A2029" t="str">
            <v>U</v>
          </cell>
        </row>
        <row r="2030">
          <cell r="A2030" t="str">
            <v>A</v>
          </cell>
        </row>
        <row r="2031">
          <cell r="A2031" t="str">
            <v>C</v>
          </cell>
        </row>
        <row r="2032">
          <cell r="A2032" t="str">
            <v>U</v>
          </cell>
        </row>
        <row r="2033">
          <cell r="A2033" t="str">
            <v>U</v>
          </cell>
        </row>
        <row r="2034">
          <cell r="A2034" t="str">
            <v>U</v>
          </cell>
        </row>
        <row r="2035">
          <cell r="A2035" t="str">
            <v>U</v>
          </cell>
        </row>
        <row r="2036">
          <cell r="A2036" t="str">
            <v>C</v>
          </cell>
        </row>
        <row r="2037">
          <cell r="A2037" t="str">
            <v>C</v>
          </cell>
        </row>
        <row r="2038">
          <cell r="A2038" t="str">
            <v>U</v>
          </cell>
        </row>
        <row r="2039">
          <cell r="A2039" t="str">
            <v>U</v>
          </cell>
        </row>
        <row r="2040">
          <cell r="A2040" t="str">
            <v>U</v>
          </cell>
        </row>
        <row r="2041">
          <cell r="A2041" t="str">
            <v>U</v>
          </cell>
        </row>
        <row r="2042">
          <cell r="A2042" t="str">
            <v>A</v>
          </cell>
        </row>
        <row r="2043">
          <cell r="A2043" t="str">
            <v>U</v>
          </cell>
        </row>
        <row r="2044">
          <cell r="A2044" t="str">
            <v>A</v>
          </cell>
        </row>
        <row r="2045">
          <cell r="A2045" t="str">
            <v>A</v>
          </cell>
        </row>
        <row r="2046">
          <cell r="A2046" t="str">
            <v>A</v>
          </cell>
        </row>
        <row r="2047">
          <cell r="A2047" t="str">
            <v>A</v>
          </cell>
        </row>
        <row r="2048">
          <cell r="A2048" t="str">
            <v>A</v>
          </cell>
        </row>
        <row r="2049">
          <cell r="A2049" t="str">
            <v>A</v>
          </cell>
        </row>
        <row r="2050">
          <cell r="A2050" t="str">
            <v>U</v>
          </cell>
        </row>
        <row r="2051">
          <cell r="A2051" t="str">
            <v>A</v>
          </cell>
        </row>
        <row r="2052">
          <cell r="A2052" t="str">
            <v>U</v>
          </cell>
        </row>
        <row r="2053">
          <cell r="A2053" t="str">
            <v>U</v>
          </cell>
        </row>
        <row r="2054">
          <cell r="A2054" t="str">
            <v>U</v>
          </cell>
        </row>
        <row r="2055">
          <cell r="A2055" t="str">
            <v>U</v>
          </cell>
        </row>
        <row r="2056">
          <cell r="A2056" t="str">
            <v>U</v>
          </cell>
        </row>
        <row r="2057">
          <cell r="A2057" t="str">
            <v>U</v>
          </cell>
        </row>
        <row r="2058">
          <cell r="A2058" t="str">
            <v>U</v>
          </cell>
        </row>
        <row r="2059">
          <cell r="A2059" t="str">
            <v>U</v>
          </cell>
        </row>
        <row r="2060">
          <cell r="A2060" t="str">
            <v>U</v>
          </cell>
        </row>
        <row r="2061">
          <cell r="A2061" t="str">
            <v>U</v>
          </cell>
        </row>
        <row r="2062">
          <cell r="A2062" t="str">
            <v>A</v>
          </cell>
        </row>
        <row r="2063">
          <cell r="A2063" t="str">
            <v>U</v>
          </cell>
        </row>
        <row r="2064">
          <cell r="A2064" t="str">
            <v>U</v>
          </cell>
        </row>
        <row r="2065">
          <cell r="A2065" t="str">
            <v>U</v>
          </cell>
        </row>
        <row r="2066">
          <cell r="A2066" t="str">
            <v>C</v>
          </cell>
        </row>
        <row r="2067">
          <cell r="A2067" t="str">
            <v>C</v>
          </cell>
        </row>
        <row r="2068">
          <cell r="A2068" t="str">
            <v>C</v>
          </cell>
        </row>
        <row r="2069">
          <cell r="A2069" t="str">
            <v>U</v>
          </cell>
        </row>
        <row r="2070">
          <cell r="A2070" t="str">
            <v>U</v>
          </cell>
        </row>
        <row r="2071">
          <cell r="A2071" t="str">
            <v>U</v>
          </cell>
        </row>
        <row r="2072">
          <cell r="A2072" t="str">
            <v>U</v>
          </cell>
        </row>
        <row r="2073">
          <cell r="A2073" t="str">
            <v>U</v>
          </cell>
        </row>
        <row r="2074">
          <cell r="A2074" t="str">
            <v>U</v>
          </cell>
        </row>
        <row r="2075">
          <cell r="A2075" t="str">
            <v>C</v>
          </cell>
        </row>
        <row r="2076">
          <cell r="A2076" t="str">
            <v>U</v>
          </cell>
        </row>
        <row r="2077">
          <cell r="A2077" t="str">
            <v>A</v>
          </cell>
        </row>
        <row r="2078">
          <cell r="A2078" t="str">
            <v>U</v>
          </cell>
        </row>
        <row r="2079">
          <cell r="A2079" t="str">
            <v>U</v>
          </cell>
        </row>
        <row r="2080">
          <cell r="A2080" t="str">
            <v>U</v>
          </cell>
        </row>
        <row r="2081">
          <cell r="A2081" t="str">
            <v>U</v>
          </cell>
        </row>
        <row r="2082">
          <cell r="A2082" t="str">
            <v>U</v>
          </cell>
        </row>
        <row r="2083">
          <cell r="A2083" t="str">
            <v>U</v>
          </cell>
        </row>
        <row r="2084">
          <cell r="A2084" t="str">
            <v>U</v>
          </cell>
        </row>
        <row r="2085">
          <cell r="A2085" t="str">
            <v>A</v>
          </cell>
        </row>
        <row r="2086">
          <cell r="A2086" t="str">
            <v>U</v>
          </cell>
        </row>
        <row r="2087">
          <cell r="A2087" t="str">
            <v>U</v>
          </cell>
        </row>
        <row r="2088">
          <cell r="A2088" t="str">
            <v>A</v>
          </cell>
        </row>
        <row r="2089">
          <cell r="A2089" t="str">
            <v>U</v>
          </cell>
        </row>
        <row r="2090">
          <cell r="A2090" t="str">
            <v>A</v>
          </cell>
        </row>
        <row r="2091">
          <cell r="A2091" t="str">
            <v>C</v>
          </cell>
        </row>
        <row r="2092">
          <cell r="A2092" t="str">
            <v>C</v>
          </cell>
        </row>
        <row r="2093">
          <cell r="A2093" t="str">
            <v>U</v>
          </cell>
        </row>
        <row r="2094">
          <cell r="A2094" t="str">
            <v>A</v>
          </cell>
        </row>
        <row r="2095">
          <cell r="A2095" t="str">
            <v>U</v>
          </cell>
        </row>
        <row r="2096">
          <cell r="A2096" t="str">
            <v>C</v>
          </cell>
        </row>
        <row r="2097">
          <cell r="A2097" t="str">
            <v>C</v>
          </cell>
        </row>
        <row r="2098">
          <cell r="A2098" t="str">
            <v>C</v>
          </cell>
        </row>
        <row r="2099">
          <cell r="A2099" t="str">
            <v>C</v>
          </cell>
        </row>
        <row r="2100">
          <cell r="A2100" t="str">
            <v>A</v>
          </cell>
        </row>
        <row r="2101">
          <cell r="A2101" t="str">
            <v>A</v>
          </cell>
        </row>
        <row r="2102">
          <cell r="A2102" t="str">
            <v>U</v>
          </cell>
        </row>
        <row r="2103">
          <cell r="A2103" t="str">
            <v>C</v>
          </cell>
        </row>
        <row r="2104">
          <cell r="A2104" t="str">
            <v>C</v>
          </cell>
        </row>
        <row r="2105">
          <cell r="A2105" t="str">
            <v>C</v>
          </cell>
        </row>
        <row r="2106">
          <cell r="A2106" t="str">
            <v>U</v>
          </cell>
        </row>
        <row r="2107">
          <cell r="A2107" t="str">
            <v>A</v>
          </cell>
        </row>
        <row r="2108">
          <cell r="A2108" t="str">
            <v>U</v>
          </cell>
        </row>
        <row r="2109">
          <cell r="A2109" t="str">
            <v>A</v>
          </cell>
        </row>
        <row r="2110">
          <cell r="A2110" t="str">
            <v>A</v>
          </cell>
        </row>
        <row r="2111">
          <cell r="A2111" t="str">
            <v>U</v>
          </cell>
        </row>
        <row r="2112">
          <cell r="A2112" t="str">
            <v>U</v>
          </cell>
        </row>
        <row r="2113">
          <cell r="A2113" t="str">
            <v>A</v>
          </cell>
        </row>
        <row r="2114">
          <cell r="A2114" t="str">
            <v>U</v>
          </cell>
        </row>
        <row r="2115">
          <cell r="A2115" t="str">
            <v>U</v>
          </cell>
        </row>
        <row r="2116">
          <cell r="A2116" t="str">
            <v>U</v>
          </cell>
        </row>
        <row r="2117">
          <cell r="A2117" t="str">
            <v>U</v>
          </cell>
        </row>
        <row r="2118">
          <cell r="A2118" t="str">
            <v>U</v>
          </cell>
        </row>
        <row r="2119">
          <cell r="A2119" t="str">
            <v>U</v>
          </cell>
        </row>
        <row r="2120">
          <cell r="A2120" t="str">
            <v>U</v>
          </cell>
        </row>
        <row r="2121">
          <cell r="A2121" t="str">
            <v>C</v>
          </cell>
        </row>
        <row r="2122">
          <cell r="A2122" t="str">
            <v>U</v>
          </cell>
        </row>
        <row r="2123">
          <cell r="A2123" t="str">
            <v>U</v>
          </cell>
        </row>
        <row r="2124">
          <cell r="A2124" t="str">
            <v>C</v>
          </cell>
        </row>
        <row r="2125">
          <cell r="A2125" t="str">
            <v>C</v>
          </cell>
        </row>
        <row r="2126">
          <cell r="A2126" t="str">
            <v>U</v>
          </cell>
        </row>
        <row r="2127">
          <cell r="A2127" t="str">
            <v>C</v>
          </cell>
        </row>
        <row r="2128">
          <cell r="A2128" t="str">
            <v>U</v>
          </cell>
        </row>
        <row r="2129">
          <cell r="A2129" t="str">
            <v>U</v>
          </cell>
        </row>
        <row r="2130">
          <cell r="A2130" t="str">
            <v>U</v>
          </cell>
        </row>
        <row r="2131">
          <cell r="A2131" t="str">
            <v>U</v>
          </cell>
        </row>
        <row r="2132">
          <cell r="A2132" t="str">
            <v>U</v>
          </cell>
        </row>
        <row r="2133">
          <cell r="A2133" t="str">
            <v>U</v>
          </cell>
        </row>
        <row r="2134">
          <cell r="A2134" t="str">
            <v>U</v>
          </cell>
        </row>
        <row r="2135">
          <cell r="A2135" t="str">
            <v>U</v>
          </cell>
        </row>
        <row r="2136">
          <cell r="A2136" t="str">
            <v>U</v>
          </cell>
        </row>
        <row r="2137">
          <cell r="A2137" t="str">
            <v>A</v>
          </cell>
        </row>
        <row r="2138">
          <cell r="A2138" t="str">
            <v>A</v>
          </cell>
        </row>
        <row r="2139">
          <cell r="A2139" t="str">
            <v>U</v>
          </cell>
        </row>
        <row r="2140">
          <cell r="A2140" t="str">
            <v>A</v>
          </cell>
        </row>
        <row r="2141">
          <cell r="A2141" t="str">
            <v>U</v>
          </cell>
        </row>
        <row r="2142">
          <cell r="A2142" t="str">
            <v>U</v>
          </cell>
        </row>
        <row r="2143">
          <cell r="A2143" t="str">
            <v>C</v>
          </cell>
        </row>
        <row r="2144">
          <cell r="A2144" t="str">
            <v>U</v>
          </cell>
        </row>
        <row r="2145">
          <cell r="A2145" t="str">
            <v>C</v>
          </cell>
        </row>
        <row r="2146">
          <cell r="A2146" t="str">
            <v>C</v>
          </cell>
        </row>
        <row r="2147">
          <cell r="A2147" t="str">
            <v>C</v>
          </cell>
        </row>
        <row r="2148">
          <cell r="A2148" t="str">
            <v>A</v>
          </cell>
        </row>
        <row r="2149">
          <cell r="A2149" t="str">
            <v>U</v>
          </cell>
        </row>
        <row r="2150">
          <cell r="A2150" t="str">
            <v>A</v>
          </cell>
        </row>
        <row r="2151">
          <cell r="A2151" t="str">
            <v>U</v>
          </cell>
        </row>
        <row r="2152">
          <cell r="A2152" t="str">
            <v>U</v>
          </cell>
        </row>
        <row r="2153">
          <cell r="A2153" t="str">
            <v>U</v>
          </cell>
        </row>
        <row r="2154">
          <cell r="A2154" t="str">
            <v>U</v>
          </cell>
        </row>
        <row r="2155">
          <cell r="A2155" t="str">
            <v>U</v>
          </cell>
        </row>
        <row r="2156">
          <cell r="A2156" t="str">
            <v>U</v>
          </cell>
        </row>
        <row r="2157">
          <cell r="A2157" t="str">
            <v>U</v>
          </cell>
        </row>
        <row r="2158">
          <cell r="A2158" t="str">
            <v>U</v>
          </cell>
        </row>
        <row r="2159">
          <cell r="A2159" t="str">
            <v>U</v>
          </cell>
        </row>
        <row r="2160">
          <cell r="A2160" t="str">
            <v>U</v>
          </cell>
        </row>
        <row r="2161">
          <cell r="A2161" t="str">
            <v>A</v>
          </cell>
        </row>
        <row r="2162">
          <cell r="A2162" t="str">
            <v>C</v>
          </cell>
        </row>
        <row r="2163">
          <cell r="A2163" t="str">
            <v>C</v>
          </cell>
        </row>
        <row r="2164">
          <cell r="A2164" t="str">
            <v>C</v>
          </cell>
        </row>
        <row r="2165">
          <cell r="A2165" t="str">
            <v>C</v>
          </cell>
        </row>
        <row r="2166">
          <cell r="A2166" t="str">
            <v>U</v>
          </cell>
        </row>
        <row r="2167">
          <cell r="A2167" t="str">
            <v>C</v>
          </cell>
        </row>
        <row r="2168">
          <cell r="A2168" t="str">
            <v>A</v>
          </cell>
        </row>
        <row r="2169">
          <cell r="A2169" t="str">
            <v>A</v>
          </cell>
        </row>
        <row r="2170">
          <cell r="A2170" t="str">
            <v>U</v>
          </cell>
        </row>
        <row r="2171">
          <cell r="A2171" t="str">
            <v>A</v>
          </cell>
        </row>
        <row r="2172">
          <cell r="A2172" t="str">
            <v>C</v>
          </cell>
        </row>
        <row r="2173">
          <cell r="A2173" t="str">
            <v>C</v>
          </cell>
        </row>
        <row r="2174">
          <cell r="A2174" t="str">
            <v>C</v>
          </cell>
        </row>
        <row r="2175">
          <cell r="A2175" t="str">
            <v>C</v>
          </cell>
        </row>
        <row r="2176">
          <cell r="A2176" t="str">
            <v>C</v>
          </cell>
        </row>
        <row r="2177">
          <cell r="A2177" t="str">
            <v>U</v>
          </cell>
        </row>
        <row r="2178">
          <cell r="A2178" t="str">
            <v>C</v>
          </cell>
        </row>
        <row r="2179">
          <cell r="A2179" t="str">
            <v>C</v>
          </cell>
        </row>
        <row r="2180">
          <cell r="A2180" t="str">
            <v>U</v>
          </cell>
        </row>
        <row r="2181">
          <cell r="A2181" t="str">
            <v>U</v>
          </cell>
        </row>
        <row r="2182">
          <cell r="A2182" t="str">
            <v>U</v>
          </cell>
        </row>
        <row r="2183">
          <cell r="A2183" t="str">
            <v>C</v>
          </cell>
        </row>
        <row r="2184">
          <cell r="A2184" t="str">
            <v>C</v>
          </cell>
        </row>
        <row r="2185">
          <cell r="A2185" t="str">
            <v>U</v>
          </cell>
        </row>
        <row r="2186">
          <cell r="A2186" t="str">
            <v>C</v>
          </cell>
        </row>
        <row r="2187">
          <cell r="A2187" t="str">
            <v>U</v>
          </cell>
        </row>
        <row r="2188">
          <cell r="A2188" t="str">
            <v>U</v>
          </cell>
        </row>
        <row r="2189">
          <cell r="A2189" t="str">
            <v>U</v>
          </cell>
        </row>
        <row r="2190">
          <cell r="A2190" t="str">
            <v>U</v>
          </cell>
        </row>
        <row r="2191">
          <cell r="A2191" t="str">
            <v>U</v>
          </cell>
        </row>
        <row r="2192">
          <cell r="A2192" t="str">
            <v>U</v>
          </cell>
        </row>
        <row r="2193">
          <cell r="A2193" t="str">
            <v>U</v>
          </cell>
        </row>
        <row r="2194">
          <cell r="A2194" t="str">
            <v>U</v>
          </cell>
        </row>
        <row r="2195">
          <cell r="A2195" t="str">
            <v>U</v>
          </cell>
        </row>
        <row r="2196">
          <cell r="A2196" t="str">
            <v>U</v>
          </cell>
        </row>
        <row r="2197">
          <cell r="A2197" t="str">
            <v>U</v>
          </cell>
        </row>
        <row r="2198">
          <cell r="A2198" t="str">
            <v>U</v>
          </cell>
        </row>
        <row r="2199">
          <cell r="A2199" t="str">
            <v>U</v>
          </cell>
        </row>
        <row r="2200">
          <cell r="A2200" t="str">
            <v>U</v>
          </cell>
        </row>
        <row r="2201">
          <cell r="A2201" t="str">
            <v>U</v>
          </cell>
        </row>
        <row r="2202">
          <cell r="A2202" t="str">
            <v>U</v>
          </cell>
        </row>
        <row r="2203">
          <cell r="A2203" t="str">
            <v>A</v>
          </cell>
        </row>
        <row r="2204">
          <cell r="A2204" t="str">
            <v>A</v>
          </cell>
        </row>
        <row r="2205">
          <cell r="A2205" t="str">
            <v>A</v>
          </cell>
        </row>
        <row r="2206">
          <cell r="A2206" t="str">
            <v>U</v>
          </cell>
        </row>
        <row r="2207">
          <cell r="A2207" t="str">
            <v>A</v>
          </cell>
        </row>
        <row r="2208">
          <cell r="A2208" t="str">
            <v>U</v>
          </cell>
        </row>
        <row r="2209">
          <cell r="A2209" t="str">
            <v>U</v>
          </cell>
        </row>
        <row r="2210">
          <cell r="A2210" t="str">
            <v>U</v>
          </cell>
        </row>
        <row r="2211">
          <cell r="A2211" t="str">
            <v>U</v>
          </cell>
        </row>
        <row r="2212">
          <cell r="A2212" t="str">
            <v>A</v>
          </cell>
        </row>
        <row r="2213">
          <cell r="A2213" t="str">
            <v>A</v>
          </cell>
        </row>
        <row r="2214">
          <cell r="A2214" t="str">
            <v>U</v>
          </cell>
        </row>
        <row r="2215">
          <cell r="A2215" t="str">
            <v>U</v>
          </cell>
        </row>
        <row r="2216">
          <cell r="A2216" t="str">
            <v>U</v>
          </cell>
        </row>
        <row r="2217">
          <cell r="A2217" t="str">
            <v>U</v>
          </cell>
        </row>
        <row r="2218">
          <cell r="A2218" t="str">
            <v>U</v>
          </cell>
        </row>
        <row r="2219">
          <cell r="A2219" t="str">
            <v>U</v>
          </cell>
        </row>
        <row r="2220">
          <cell r="A2220" t="str">
            <v>U</v>
          </cell>
        </row>
        <row r="2221">
          <cell r="A2221" t="str">
            <v>U</v>
          </cell>
        </row>
        <row r="2222">
          <cell r="A2222" t="str">
            <v>A</v>
          </cell>
        </row>
        <row r="2223">
          <cell r="A2223" t="str">
            <v>U</v>
          </cell>
        </row>
        <row r="2224">
          <cell r="A2224" t="str">
            <v>U</v>
          </cell>
        </row>
        <row r="2225">
          <cell r="A2225" t="str">
            <v>U</v>
          </cell>
        </row>
        <row r="2226">
          <cell r="A2226" t="str">
            <v>U</v>
          </cell>
        </row>
        <row r="2227">
          <cell r="A2227" t="str">
            <v>A</v>
          </cell>
        </row>
        <row r="2228">
          <cell r="A2228" t="str">
            <v>A</v>
          </cell>
        </row>
        <row r="2229">
          <cell r="A2229" t="str">
            <v>U</v>
          </cell>
        </row>
        <row r="2230">
          <cell r="A2230" t="str">
            <v>U</v>
          </cell>
        </row>
        <row r="2231">
          <cell r="A2231" t="str">
            <v>U</v>
          </cell>
        </row>
        <row r="2232">
          <cell r="A2232" t="str">
            <v>U</v>
          </cell>
        </row>
        <row r="2233">
          <cell r="A2233" t="str">
            <v>U</v>
          </cell>
        </row>
        <row r="2234">
          <cell r="A2234" t="str">
            <v>U</v>
          </cell>
        </row>
        <row r="2235">
          <cell r="A2235" t="str">
            <v>U</v>
          </cell>
        </row>
        <row r="2236">
          <cell r="A2236" t="str">
            <v>A</v>
          </cell>
        </row>
        <row r="2237">
          <cell r="A2237" t="str">
            <v>A</v>
          </cell>
        </row>
        <row r="2238">
          <cell r="A2238" t="str">
            <v>A</v>
          </cell>
        </row>
        <row r="2239">
          <cell r="A2239" t="str">
            <v>U</v>
          </cell>
        </row>
        <row r="2240">
          <cell r="A2240" t="str">
            <v>A</v>
          </cell>
        </row>
        <row r="2241">
          <cell r="A2241" t="str">
            <v>A</v>
          </cell>
        </row>
        <row r="2242">
          <cell r="A2242" t="str">
            <v>U</v>
          </cell>
        </row>
        <row r="2243">
          <cell r="A2243" t="str">
            <v>U</v>
          </cell>
        </row>
        <row r="2244">
          <cell r="A2244" t="str">
            <v>U</v>
          </cell>
        </row>
        <row r="2245">
          <cell r="A2245" t="str">
            <v>U</v>
          </cell>
        </row>
        <row r="2246">
          <cell r="A2246" t="str">
            <v>U</v>
          </cell>
        </row>
        <row r="2247">
          <cell r="A2247" t="str">
            <v>U</v>
          </cell>
        </row>
        <row r="2248">
          <cell r="A2248" t="str">
            <v>U</v>
          </cell>
        </row>
        <row r="2249">
          <cell r="A2249" t="str">
            <v>U</v>
          </cell>
        </row>
        <row r="2250">
          <cell r="A2250" t="str">
            <v>U</v>
          </cell>
        </row>
        <row r="2251">
          <cell r="A2251" t="str">
            <v>U</v>
          </cell>
        </row>
        <row r="2252">
          <cell r="A2252" t="str">
            <v>U</v>
          </cell>
        </row>
        <row r="2253">
          <cell r="A2253" t="str">
            <v>U</v>
          </cell>
        </row>
        <row r="2254">
          <cell r="A2254" t="str">
            <v>U</v>
          </cell>
        </row>
        <row r="2255">
          <cell r="A2255" t="str">
            <v>U</v>
          </cell>
        </row>
        <row r="2256">
          <cell r="A2256" t="str">
            <v>U</v>
          </cell>
        </row>
        <row r="2257">
          <cell r="A2257" t="str">
            <v>U</v>
          </cell>
        </row>
        <row r="2258">
          <cell r="A2258" t="str">
            <v>U</v>
          </cell>
        </row>
        <row r="2259">
          <cell r="A2259" t="str">
            <v>U</v>
          </cell>
        </row>
        <row r="2260">
          <cell r="A2260" t="str">
            <v>U</v>
          </cell>
        </row>
        <row r="2261">
          <cell r="A2261" t="str">
            <v>U</v>
          </cell>
        </row>
        <row r="2262">
          <cell r="A2262" t="str">
            <v>U</v>
          </cell>
        </row>
        <row r="2263">
          <cell r="A2263" t="str">
            <v>U</v>
          </cell>
        </row>
        <row r="2264">
          <cell r="A2264" t="str">
            <v>U</v>
          </cell>
        </row>
        <row r="2265">
          <cell r="A2265" t="str">
            <v>U</v>
          </cell>
        </row>
        <row r="2266">
          <cell r="A2266" t="str">
            <v>U</v>
          </cell>
        </row>
        <row r="2267">
          <cell r="A2267" t="str">
            <v>U</v>
          </cell>
        </row>
        <row r="2268">
          <cell r="A2268" t="str">
            <v>U</v>
          </cell>
        </row>
        <row r="2269">
          <cell r="A2269" t="str">
            <v>U</v>
          </cell>
        </row>
        <row r="2270">
          <cell r="A2270" t="str">
            <v>U</v>
          </cell>
        </row>
        <row r="2271">
          <cell r="A2271" t="str">
            <v>A</v>
          </cell>
        </row>
        <row r="2272">
          <cell r="A2272" t="str">
            <v>A</v>
          </cell>
        </row>
        <row r="2273">
          <cell r="A2273" t="str">
            <v>A</v>
          </cell>
        </row>
        <row r="2274">
          <cell r="A2274" t="str">
            <v>A</v>
          </cell>
        </row>
        <row r="2275">
          <cell r="A2275" t="str">
            <v>A</v>
          </cell>
        </row>
        <row r="2276">
          <cell r="A2276" t="str">
            <v>A</v>
          </cell>
        </row>
        <row r="2277">
          <cell r="A2277" t="str">
            <v>A</v>
          </cell>
        </row>
        <row r="2278">
          <cell r="A2278" t="str">
            <v>A</v>
          </cell>
        </row>
        <row r="2279">
          <cell r="A2279" t="str">
            <v>A</v>
          </cell>
        </row>
        <row r="2280">
          <cell r="A2280" t="str">
            <v>U</v>
          </cell>
        </row>
        <row r="2281">
          <cell r="A2281" t="str">
            <v>U</v>
          </cell>
        </row>
        <row r="2282">
          <cell r="A2282" t="str">
            <v>U</v>
          </cell>
        </row>
        <row r="2283">
          <cell r="A2283" t="str">
            <v>U</v>
          </cell>
        </row>
        <row r="2284">
          <cell r="A2284" t="str">
            <v>A</v>
          </cell>
        </row>
        <row r="2285">
          <cell r="A2285" t="str">
            <v>U</v>
          </cell>
        </row>
        <row r="2286">
          <cell r="A2286" t="str">
            <v>A</v>
          </cell>
        </row>
        <row r="2287">
          <cell r="A2287" t="str">
            <v>U</v>
          </cell>
        </row>
        <row r="2288">
          <cell r="A2288" t="str">
            <v>U</v>
          </cell>
        </row>
        <row r="2289">
          <cell r="A2289" t="str">
            <v>U</v>
          </cell>
        </row>
        <row r="2290">
          <cell r="A2290" t="str">
            <v>U</v>
          </cell>
        </row>
        <row r="2291">
          <cell r="A2291" t="str">
            <v>U</v>
          </cell>
        </row>
        <row r="2292">
          <cell r="A2292" t="str">
            <v>U</v>
          </cell>
        </row>
        <row r="2293">
          <cell r="A2293" t="str">
            <v>U</v>
          </cell>
        </row>
        <row r="2294">
          <cell r="A2294" t="str">
            <v>U</v>
          </cell>
        </row>
        <row r="2295">
          <cell r="A2295" t="str">
            <v>U</v>
          </cell>
        </row>
        <row r="2296">
          <cell r="A2296" t="str">
            <v>U</v>
          </cell>
        </row>
        <row r="2297">
          <cell r="A2297" t="str">
            <v>U</v>
          </cell>
        </row>
        <row r="2298">
          <cell r="A2298" t="str">
            <v>U</v>
          </cell>
        </row>
        <row r="2299">
          <cell r="A2299" t="str">
            <v>U</v>
          </cell>
        </row>
        <row r="2300">
          <cell r="A2300" t="str">
            <v>U</v>
          </cell>
        </row>
        <row r="2301">
          <cell r="A2301" t="str">
            <v>U</v>
          </cell>
        </row>
        <row r="2302">
          <cell r="A2302" t="str">
            <v>U</v>
          </cell>
        </row>
        <row r="2303">
          <cell r="A2303" t="str">
            <v>U</v>
          </cell>
        </row>
        <row r="2304">
          <cell r="A2304" t="str">
            <v>U</v>
          </cell>
        </row>
        <row r="2305">
          <cell r="A2305" t="str">
            <v>A</v>
          </cell>
        </row>
        <row r="2306">
          <cell r="A2306" t="str">
            <v>U</v>
          </cell>
        </row>
        <row r="2307">
          <cell r="A2307" t="str">
            <v>U</v>
          </cell>
        </row>
        <row r="2308">
          <cell r="A2308" t="str">
            <v>A</v>
          </cell>
        </row>
        <row r="2309">
          <cell r="A2309" t="str">
            <v>U</v>
          </cell>
        </row>
        <row r="2310">
          <cell r="A2310" t="str">
            <v>U</v>
          </cell>
        </row>
        <row r="2311">
          <cell r="A2311" t="str">
            <v>U</v>
          </cell>
        </row>
        <row r="2312">
          <cell r="A2312" t="str">
            <v>U</v>
          </cell>
        </row>
        <row r="2313">
          <cell r="A2313" t="str">
            <v>U</v>
          </cell>
        </row>
        <row r="2314">
          <cell r="A2314" t="str">
            <v>U</v>
          </cell>
        </row>
        <row r="2315">
          <cell r="A2315" t="str">
            <v>U</v>
          </cell>
        </row>
        <row r="2316">
          <cell r="A2316" t="str">
            <v>U</v>
          </cell>
        </row>
        <row r="2317">
          <cell r="A2317" t="str">
            <v>U</v>
          </cell>
        </row>
        <row r="2318">
          <cell r="A2318" t="str">
            <v>U</v>
          </cell>
        </row>
        <row r="2319">
          <cell r="A2319" t="str">
            <v>U</v>
          </cell>
        </row>
        <row r="2320">
          <cell r="A2320" t="str">
            <v>U</v>
          </cell>
        </row>
        <row r="2321">
          <cell r="A2321" t="str">
            <v>U</v>
          </cell>
        </row>
        <row r="2322">
          <cell r="A2322" t="str">
            <v>U</v>
          </cell>
        </row>
        <row r="2323">
          <cell r="A2323" t="str">
            <v>U</v>
          </cell>
        </row>
        <row r="2324">
          <cell r="A2324" t="str">
            <v>U</v>
          </cell>
        </row>
        <row r="2325">
          <cell r="A2325" t="str">
            <v>U</v>
          </cell>
        </row>
        <row r="2326">
          <cell r="A2326" t="str">
            <v>U</v>
          </cell>
        </row>
        <row r="2327">
          <cell r="A2327" t="str">
            <v>U</v>
          </cell>
        </row>
        <row r="2328">
          <cell r="A2328" t="str">
            <v>U</v>
          </cell>
        </row>
        <row r="2329">
          <cell r="A2329" t="str">
            <v>U</v>
          </cell>
        </row>
        <row r="2330">
          <cell r="A2330" t="str">
            <v>U</v>
          </cell>
        </row>
        <row r="2331">
          <cell r="A2331" t="str">
            <v>U</v>
          </cell>
        </row>
        <row r="2332">
          <cell r="A2332" t="str">
            <v>U</v>
          </cell>
        </row>
        <row r="2333">
          <cell r="A2333" t="str">
            <v>U</v>
          </cell>
        </row>
        <row r="2334">
          <cell r="A2334" t="str">
            <v>U</v>
          </cell>
        </row>
        <row r="2335">
          <cell r="A2335" t="str">
            <v>U</v>
          </cell>
        </row>
        <row r="2336">
          <cell r="A2336" t="str">
            <v>U</v>
          </cell>
        </row>
        <row r="2337">
          <cell r="A2337" t="str">
            <v>U</v>
          </cell>
        </row>
        <row r="2338">
          <cell r="A2338" t="str">
            <v>U</v>
          </cell>
        </row>
        <row r="2339">
          <cell r="A2339" t="str">
            <v>U</v>
          </cell>
        </row>
        <row r="2340">
          <cell r="A2340" t="str">
            <v>U</v>
          </cell>
        </row>
        <row r="2341">
          <cell r="A2341" t="str">
            <v>U</v>
          </cell>
        </row>
        <row r="2342">
          <cell r="A2342" t="str">
            <v>U</v>
          </cell>
        </row>
        <row r="2343">
          <cell r="A2343" t="str">
            <v>U</v>
          </cell>
        </row>
        <row r="2344">
          <cell r="A2344" t="str">
            <v>U</v>
          </cell>
        </row>
        <row r="2345">
          <cell r="A2345" t="str">
            <v>U</v>
          </cell>
        </row>
        <row r="2346">
          <cell r="A2346" t="str">
            <v>U</v>
          </cell>
        </row>
        <row r="2347">
          <cell r="A2347" t="str">
            <v>U</v>
          </cell>
        </row>
        <row r="2348">
          <cell r="A2348" t="str">
            <v>U</v>
          </cell>
        </row>
        <row r="2349">
          <cell r="A2349" t="str">
            <v>U</v>
          </cell>
        </row>
        <row r="2350">
          <cell r="A2350" t="str">
            <v>U</v>
          </cell>
        </row>
        <row r="2351">
          <cell r="A2351" t="str">
            <v>U</v>
          </cell>
        </row>
        <row r="2352">
          <cell r="A2352" t="str">
            <v>U</v>
          </cell>
        </row>
        <row r="2353">
          <cell r="A2353" t="str">
            <v>U</v>
          </cell>
        </row>
        <row r="2354">
          <cell r="A2354" t="str">
            <v>U</v>
          </cell>
        </row>
        <row r="2355">
          <cell r="A2355" t="str">
            <v>U</v>
          </cell>
        </row>
        <row r="2356">
          <cell r="A2356" t="str">
            <v>U</v>
          </cell>
        </row>
        <row r="2357">
          <cell r="A2357" t="str">
            <v>U</v>
          </cell>
        </row>
        <row r="2358">
          <cell r="A2358" t="str">
            <v>U</v>
          </cell>
        </row>
        <row r="2359">
          <cell r="A2359" t="str">
            <v>U</v>
          </cell>
        </row>
        <row r="2360">
          <cell r="A2360" t="str">
            <v>U</v>
          </cell>
        </row>
        <row r="2361">
          <cell r="A2361" t="str">
            <v>U</v>
          </cell>
        </row>
        <row r="2362">
          <cell r="A2362" t="str">
            <v>U</v>
          </cell>
        </row>
        <row r="2363">
          <cell r="A2363" t="str">
            <v>U</v>
          </cell>
        </row>
        <row r="2364">
          <cell r="A2364" t="str">
            <v>U</v>
          </cell>
        </row>
        <row r="2365">
          <cell r="A2365" t="str">
            <v>U</v>
          </cell>
        </row>
        <row r="2366">
          <cell r="A2366" t="str">
            <v>U</v>
          </cell>
        </row>
        <row r="2367">
          <cell r="A2367" t="str">
            <v>U</v>
          </cell>
        </row>
        <row r="2368">
          <cell r="A2368" t="str">
            <v>U</v>
          </cell>
        </row>
        <row r="2369">
          <cell r="A2369" t="str">
            <v>U</v>
          </cell>
        </row>
        <row r="2370">
          <cell r="A2370" t="str">
            <v>A</v>
          </cell>
        </row>
        <row r="2371">
          <cell r="A2371" t="str">
            <v>U</v>
          </cell>
        </row>
        <row r="2372">
          <cell r="A2372" t="str">
            <v>U</v>
          </cell>
        </row>
        <row r="2373">
          <cell r="A2373" t="str">
            <v>U</v>
          </cell>
        </row>
        <row r="2374">
          <cell r="A2374" t="str">
            <v>U</v>
          </cell>
        </row>
        <row r="2375">
          <cell r="A2375" t="str">
            <v>U</v>
          </cell>
        </row>
        <row r="2376">
          <cell r="A2376" t="str">
            <v>U</v>
          </cell>
        </row>
        <row r="2377">
          <cell r="A2377" t="str">
            <v>U</v>
          </cell>
        </row>
        <row r="2378">
          <cell r="A2378" t="str">
            <v>U</v>
          </cell>
        </row>
        <row r="2379">
          <cell r="A2379" t="str">
            <v>U</v>
          </cell>
        </row>
        <row r="2380">
          <cell r="A2380" t="str">
            <v>U</v>
          </cell>
        </row>
        <row r="2381">
          <cell r="A2381" t="str">
            <v>U</v>
          </cell>
        </row>
        <row r="2382">
          <cell r="A2382" t="str">
            <v>U</v>
          </cell>
        </row>
        <row r="2383">
          <cell r="A2383" t="str">
            <v>U</v>
          </cell>
        </row>
        <row r="2384">
          <cell r="A2384" t="str">
            <v>U</v>
          </cell>
        </row>
        <row r="2385">
          <cell r="A2385" t="str">
            <v>U</v>
          </cell>
        </row>
        <row r="2386">
          <cell r="A2386" t="str">
            <v>U</v>
          </cell>
        </row>
        <row r="2387">
          <cell r="A2387" t="str">
            <v>U</v>
          </cell>
        </row>
        <row r="2388">
          <cell r="A2388" t="str">
            <v>U</v>
          </cell>
        </row>
        <row r="2389">
          <cell r="A2389" t="str">
            <v>U</v>
          </cell>
        </row>
        <row r="2390">
          <cell r="A2390" t="str">
            <v>U</v>
          </cell>
        </row>
        <row r="2391">
          <cell r="A2391" t="str">
            <v>U</v>
          </cell>
        </row>
        <row r="2392">
          <cell r="A2392" t="str">
            <v>U</v>
          </cell>
        </row>
        <row r="2393">
          <cell r="A2393" t="str">
            <v>U</v>
          </cell>
        </row>
        <row r="2394">
          <cell r="A2394" t="str">
            <v>U</v>
          </cell>
        </row>
        <row r="2395">
          <cell r="A2395" t="str">
            <v>U</v>
          </cell>
        </row>
        <row r="2396">
          <cell r="A2396" t="str">
            <v>U</v>
          </cell>
        </row>
        <row r="2397">
          <cell r="A2397" t="str">
            <v>U</v>
          </cell>
        </row>
        <row r="2398">
          <cell r="A2398" t="str">
            <v>U</v>
          </cell>
        </row>
        <row r="2399">
          <cell r="A2399" t="str">
            <v>U</v>
          </cell>
        </row>
        <row r="2400">
          <cell r="A2400" t="str">
            <v>U</v>
          </cell>
        </row>
        <row r="2401">
          <cell r="A2401" t="str">
            <v>U</v>
          </cell>
        </row>
        <row r="2402">
          <cell r="A2402" t="str">
            <v>U</v>
          </cell>
        </row>
        <row r="2403">
          <cell r="A2403" t="str">
            <v>U</v>
          </cell>
        </row>
        <row r="2404">
          <cell r="A2404" t="str">
            <v>U</v>
          </cell>
        </row>
        <row r="2405">
          <cell r="A2405" t="str">
            <v>U</v>
          </cell>
        </row>
        <row r="2406">
          <cell r="A2406" t="str">
            <v>U</v>
          </cell>
        </row>
        <row r="2407">
          <cell r="A2407" t="str">
            <v>U</v>
          </cell>
        </row>
        <row r="2408">
          <cell r="A2408" t="str">
            <v>U</v>
          </cell>
        </row>
        <row r="2409">
          <cell r="A2409" t="str">
            <v>U</v>
          </cell>
        </row>
        <row r="2410">
          <cell r="A2410" t="str">
            <v>U</v>
          </cell>
        </row>
        <row r="2411">
          <cell r="A2411" t="str">
            <v>U</v>
          </cell>
        </row>
        <row r="2412">
          <cell r="A2412" t="str">
            <v>U</v>
          </cell>
        </row>
        <row r="2413">
          <cell r="A2413" t="str">
            <v>U</v>
          </cell>
        </row>
        <row r="2414">
          <cell r="A2414" t="str">
            <v>U</v>
          </cell>
        </row>
        <row r="2415">
          <cell r="A2415" t="str">
            <v>U</v>
          </cell>
        </row>
        <row r="2416">
          <cell r="A2416" t="str">
            <v>U</v>
          </cell>
        </row>
        <row r="2417">
          <cell r="A2417" t="str">
            <v>U</v>
          </cell>
        </row>
        <row r="2418">
          <cell r="A2418" t="str">
            <v>U</v>
          </cell>
        </row>
        <row r="2419">
          <cell r="A2419" t="str">
            <v>U</v>
          </cell>
        </row>
        <row r="2420">
          <cell r="A2420" t="str">
            <v>U</v>
          </cell>
        </row>
        <row r="2421">
          <cell r="A2421" t="str">
            <v>U</v>
          </cell>
        </row>
        <row r="2422">
          <cell r="A2422" t="str">
            <v>U</v>
          </cell>
        </row>
        <row r="2423">
          <cell r="A2423" t="str">
            <v>U</v>
          </cell>
        </row>
        <row r="2424">
          <cell r="A2424" t="str">
            <v>U</v>
          </cell>
        </row>
        <row r="2425">
          <cell r="A2425" t="str">
            <v>U</v>
          </cell>
        </row>
        <row r="2426">
          <cell r="A2426" t="str">
            <v>U</v>
          </cell>
        </row>
        <row r="2427">
          <cell r="A2427" t="str">
            <v>U</v>
          </cell>
        </row>
        <row r="2428">
          <cell r="A2428" t="str">
            <v>U</v>
          </cell>
        </row>
        <row r="2429">
          <cell r="A2429" t="str">
            <v>U</v>
          </cell>
        </row>
        <row r="2430">
          <cell r="A2430" t="str">
            <v>U</v>
          </cell>
        </row>
        <row r="2431">
          <cell r="A2431" t="str">
            <v>U</v>
          </cell>
        </row>
        <row r="2432">
          <cell r="A2432" t="str">
            <v>U</v>
          </cell>
        </row>
        <row r="2433">
          <cell r="A2433" t="str">
            <v>U</v>
          </cell>
        </row>
        <row r="2434">
          <cell r="A2434" t="str">
            <v>U</v>
          </cell>
        </row>
        <row r="2435">
          <cell r="A2435" t="str">
            <v>U</v>
          </cell>
        </row>
        <row r="2436">
          <cell r="A2436" t="str">
            <v>U</v>
          </cell>
        </row>
        <row r="2437">
          <cell r="A2437" t="str">
            <v>U</v>
          </cell>
        </row>
        <row r="2438">
          <cell r="A2438" t="str">
            <v>U</v>
          </cell>
        </row>
        <row r="2439">
          <cell r="A2439" t="str">
            <v>U</v>
          </cell>
        </row>
        <row r="2440">
          <cell r="A2440" t="str">
            <v>U</v>
          </cell>
        </row>
        <row r="2441">
          <cell r="A2441" t="str">
            <v>U</v>
          </cell>
        </row>
        <row r="2442">
          <cell r="A2442" t="str">
            <v>U</v>
          </cell>
        </row>
        <row r="2443">
          <cell r="A2443" t="str">
            <v>U</v>
          </cell>
        </row>
        <row r="2444">
          <cell r="A2444" t="str">
            <v>U</v>
          </cell>
        </row>
        <row r="2445">
          <cell r="A2445" t="str">
            <v>U</v>
          </cell>
        </row>
        <row r="2446">
          <cell r="A2446" t="str">
            <v>U</v>
          </cell>
        </row>
        <row r="2447">
          <cell r="A2447" t="str">
            <v>U</v>
          </cell>
        </row>
        <row r="2448">
          <cell r="A2448" t="str">
            <v>U</v>
          </cell>
        </row>
        <row r="2449">
          <cell r="A2449" t="str">
            <v>U</v>
          </cell>
        </row>
        <row r="2450">
          <cell r="A2450" t="str">
            <v>U</v>
          </cell>
        </row>
        <row r="2451">
          <cell r="A2451" t="str">
            <v>U</v>
          </cell>
        </row>
        <row r="2452">
          <cell r="A2452" t="str">
            <v>U</v>
          </cell>
        </row>
        <row r="2453">
          <cell r="A2453" t="str">
            <v>U</v>
          </cell>
        </row>
        <row r="2454">
          <cell r="A2454" t="str">
            <v>U</v>
          </cell>
        </row>
        <row r="2455">
          <cell r="A2455" t="str">
            <v>U</v>
          </cell>
        </row>
        <row r="2456">
          <cell r="A2456" t="str">
            <v>U</v>
          </cell>
        </row>
        <row r="2457">
          <cell r="A2457" t="str">
            <v>U</v>
          </cell>
        </row>
        <row r="2458">
          <cell r="A2458" t="str">
            <v>U</v>
          </cell>
        </row>
        <row r="2459">
          <cell r="A2459" t="str">
            <v>U</v>
          </cell>
        </row>
        <row r="2460">
          <cell r="A2460" t="str">
            <v>U</v>
          </cell>
        </row>
        <row r="2461">
          <cell r="A2461" t="str">
            <v>U</v>
          </cell>
        </row>
        <row r="2462">
          <cell r="A2462" t="str">
            <v>U</v>
          </cell>
        </row>
        <row r="2463">
          <cell r="A2463" t="str">
            <v>U</v>
          </cell>
        </row>
        <row r="2464">
          <cell r="A2464" t="str">
            <v>U</v>
          </cell>
        </row>
        <row r="2465">
          <cell r="A2465" t="str">
            <v>U</v>
          </cell>
        </row>
        <row r="2466">
          <cell r="A2466" t="str">
            <v>U</v>
          </cell>
        </row>
        <row r="2467">
          <cell r="A2467" t="str">
            <v>U</v>
          </cell>
        </row>
        <row r="2468">
          <cell r="A2468" t="str">
            <v>U</v>
          </cell>
        </row>
        <row r="2469">
          <cell r="A2469" t="str">
            <v>U</v>
          </cell>
        </row>
        <row r="2470">
          <cell r="A2470" t="str">
            <v>U</v>
          </cell>
        </row>
        <row r="2471">
          <cell r="A2471" t="str">
            <v>U</v>
          </cell>
        </row>
        <row r="2472">
          <cell r="A2472" t="str">
            <v>U</v>
          </cell>
        </row>
        <row r="2473">
          <cell r="A2473" t="str">
            <v>U</v>
          </cell>
        </row>
        <row r="2474">
          <cell r="A2474" t="str">
            <v>U</v>
          </cell>
        </row>
        <row r="2475">
          <cell r="A2475" t="str">
            <v>U</v>
          </cell>
        </row>
        <row r="2476">
          <cell r="A2476" t="str">
            <v>U</v>
          </cell>
        </row>
        <row r="2477">
          <cell r="A2477" t="str">
            <v>U</v>
          </cell>
        </row>
        <row r="2478">
          <cell r="A2478" t="str">
            <v>U</v>
          </cell>
        </row>
        <row r="2479">
          <cell r="A2479" t="str">
            <v>U</v>
          </cell>
        </row>
        <row r="2480">
          <cell r="A2480" t="str">
            <v>U</v>
          </cell>
        </row>
        <row r="2481">
          <cell r="A2481" t="str">
            <v>U</v>
          </cell>
        </row>
        <row r="2482">
          <cell r="A2482" t="str">
            <v>U</v>
          </cell>
        </row>
        <row r="2483">
          <cell r="A2483" t="str">
            <v>U</v>
          </cell>
        </row>
        <row r="2484">
          <cell r="A2484" t="str">
            <v>U</v>
          </cell>
        </row>
        <row r="2485">
          <cell r="A2485" t="str">
            <v>U</v>
          </cell>
        </row>
        <row r="2486">
          <cell r="A2486" t="str">
            <v>U</v>
          </cell>
        </row>
        <row r="2487">
          <cell r="A2487" t="str">
            <v>U</v>
          </cell>
        </row>
        <row r="2488">
          <cell r="A2488" t="str">
            <v>U</v>
          </cell>
        </row>
        <row r="2489">
          <cell r="A2489" t="str">
            <v>U</v>
          </cell>
        </row>
        <row r="2490">
          <cell r="A2490" t="str">
            <v>U</v>
          </cell>
        </row>
        <row r="2491">
          <cell r="A2491" t="str">
            <v>U</v>
          </cell>
        </row>
        <row r="2492">
          <cell r="A2492" t="str">
            <v>U</v>
          </cell>
        </row>
        <row r="2493">
          <cell r="A2493" t="str">
            <v>U</v>
          </cell>
        </row>
        <row r="2494">
          <cell r="A2494" t="str">
            <v>U</v>
          </cell>
        </row>
        <row r="2495">
          <cell r="A2495" t="str">
            <v>U</v>
          </cell>
        </row>
        <row r="2496">
          <cell r="A2496" t="str">
            <v>U</v>
          </cell>
        </row>
        <row r="2497">
          <cell r="A2497" t="str">
            <v>U</v>
          </cell>
        </row>
        <row r="2498">
          <cell r="A2498" t="str">
            <v>U</v>
          </cell>
        </row>
        <row r="2499">
          <cell r="A2499" t="str">
            <v>U</v>
          </cell>
        </row>
        <row r="2500">
          <cell r="A2500" t="str">
            <v>U</v>
          </cell>
        </row>
        <row r="2501">
          <cell r="A2501" t="str">
            <v>U</v>
          </cell>
        </row>
        <row r="2502">
          <cell r="A2502" t="str">
            <v>U</v>
          </cell>
        </row>
        <row r="2503">
          <cell r="A2503" t="str">
            <v>U</v>
          </cell>
        </row>
        <row r="2504">
          <cell r="A2504" t="str">
            <v>U</v>
          </cell>
        </row>
        <row r="2505">
          <cell r="A2505" t="str">
            <v>U</v>
          </cell>
        </row>
        <row r="2506">
          <cell r="A2506" t="str">
            <v>U</v>
          </cell>
        </row>
        <row r="2507">
          <cell r="A2507" t="str">
            <v>U</v>
          </cell>
        </row>
        <row r="2508">
          <cell r="A2508" t="str">
            <v>U</v>
          </cell>
        </row>
        <row r="2509">
          <cell r="A2509" t="str">
            <v>U</v>
          </cell>
        </row>
        <row r="2510">
          <cell r="A2510" t="str">
            <v>U</v>
          </cell>
        </row>
        <row r="2511">
          <cell r="A2511" t="str">
            <v>U</v>
          </cell>
        </row>
        <row r="2512">
          <cell r="A2512" t="str">
            <v>U</v>
          </cell>
        </row>
        <row r="2513">
          <cell r="A2513" t="str">
            <v>U</v>
          </cell>
        </row>
        <row r="2514">
          <cell r="A2514" t="str">
            <v>U</v>
          </cell>
        </row>
        <row r="2515">
          <cell r="A2515" t="str">
            <v>U</v>
          </cell>
        </row>
        <row r="2516">
          <cell r="A2516" t="str">
            <v>U</v>
          </cell>
        </row>
        <row r="2517">
          <cell r="A2517" t="str">
            <v>U</v>
          </cell>
        </row>
        <row r="2518">
          <cell r="A2518" t="str">
            <v>U</v>
          </cell>
        </row>
        <row r="2519">
          <cell r="A2519" t="str">
            <v>U</v>
          </cell>
        </row>
        <row r="2520">
          <cell r="A2520" t="str">
            <v>U</v>
          </cell>
        </row>
        <row r="2521">
          <cell r="A2521" t="str">
            <v>U</v>
          </cell>
        </row>
        <row r="2522">
          <cell r="A2522" t="str">
            <v>U</v>
          </cell>
        </row>
        <row r="2523">
          <cell r="A2523" t="str">
            <v>U</v>
          </cell>
        </row>
        <row r="2524">
          <cell r="A2524" t="str">
            <v>U</v>
          </cell>
        </row>
        <row r="2525">
          <cell r="A2525" t="str">
            <v>U</v>
          </cell>
        </row>
        <row r="2526">
          <cell r="A2526" t="str">
            <v>U</v>
          </cell>
        </row>
        <row r="2527">
          <cell r="A2527" t="str">
            <v>U</v>
          </cell>
        </row>
        <row r="2528">
          <cell r="A2528" t="str">
            <v>U</v>
          </cell>
        </row>
        <row r="2529">
          <cell r="A2529" t="str">
            <v>U</v>
          </cell>
        </row>
        <row r="2530">
          <cell r="A2530" t="str">
            <v>U</v>
          </cell>
        </row>
        <row r="2531">
          <cell r="A2531" t="str">
            <v>U</v>
          </cell>
        </row>
        <row r="2532">
          <cell r="A2532" t="str">
            <v>U</v>
          </cell>
        </row>
        <row r="2533">
          <cell r="A2533" t="str">
            <v>U</v>
          </cell>
        </row>
        <row r="2534">
          <cell r="A2534" t="str">
            <v>U</v>
          </cell>
        </row>
        <row r="2535">
          <cell r="A2535" t="str">
            <v>U</v>
          </cell>
        </row>
        <row r="2536">
          <cell r="A2536" t="str">
            <v>U</v>
          </cell>
        </row>
        <row r="2537">
          <cell r="A2537" t="str">
            <v>U</v>
          </cell>
        </row>
        <row r="2538">
          <cell r="A2538" t="str">
            <v>U</v>
          </cell>
        </row>
        <row r="2539">
          <cell r="A2539" t="str">
            <v>U</v>
          </cell>
        </row>
        <row r="2540">
          <cell r="A2540" t="str">
            <v>U</v>
          </cell>
        </row>
        <row r="2541">
          <cell r="A2541" t="str">
            <v>U</v>
          </cell>
        </row>
        <row r="2542">
          <cell r="A2542" t="str">
            <v>U</v>
          </cell>
        </row>
        <row r="2543">
          <cell r="A2543" t="str">
            <v>U</v>
          </cell>
        </row>
        <row r="2544">
          <cell r="A2544" t="str">
            <v>U</v>
          </cell>
        </row>
        <row r="2545">
          <cell r="A2545" t="str">
            <v>U</v>
          </cell>
        </row>
        <row r="2546">
          <cell r="A2546" t="str">
            <v>U</v>
          </cell>
        </row>
        <row r="2547">
          <cell r="A2547" t="str">
            <v>U</v>
          </cell>
        </row>
        <row r="2548">
          <cell r="A2548" t="str">
            <v>U</v>
          </cell>
        </row>
        <row r="2549">
          <cell r="A2549" t="str">
            <v>U</v>
          </cell>
        </row>
        <row r="2550">
          <cell r="A2550" t="str">
            <v>U</v>
          </cell>
        </row>
        <row r="2551">
          <cell r="A2551" t="str">
            <v>U</v>
          </cell>
        </row>
        <row r="2552">
          <cell r="A2552" t="str">
            <v>U</v>
          </cell>
        </row>
        <row r="2553">
          <cell r="A2553" t="str">
            <v>U</v>
          </cell>
        </row>
        <row r="2554">
          <cell r="A2554" t="str">
            <v>U</v>
          </cell>
        </row>
        <row r="2555">
          <cell r="A2555" t="str">
            <v>U</v>
          </cell>
        </row>
        <row r="2556">
          <cell r="A2556" t="str">
            <v>U</v>
          </cell>
        </row>
        <row r="2557">
          <cell r="A2557" t="str">
            <v>U</v>
          </cell>
        </row>
        <row r="2558">
          <cell r="A2558" t="str">
            <v>U</v>
          </cell>
        </row>
        <row r="2559">
          <cell r="A2559" t="str">
            <v>U</v>
          </cell>
        </row>
        <row r="2560">
          <cell r="A2560" t="str">
            <v>U</v>
          </cell>
        </row>
        <row r="2561">
          <cell r="A2561" t="str">
            <v>U</v>
          </cell>
        </row>
        <row r="2562">
          <cell r="A2562" t="str">
            <v>U</v>
          </cell>
        </row>
        <row r="2563">
          <cell r="A2563" t="str">
            <v>U</v>
          </cell>
        </row>
        <row r="2564">
          <cell r="A2564" t="str">
            <v>U</v>
          </cell>
        </row>
        <row r="2565">
          <cell r="A2565" t="str">
            <v>U</v>
          </cell>
        </row>
        <row r="2566">
          <cell r="A2566" t="str">
            <v>U</v>
          </cell>
        </row>
        <row r="2567">
          <cell r="A2567" t="str">
            <v>U</v>
          </cell>
        </row>
        <row r="2568">
          <cell r="A2568" t="str">
            <v>U</v>
          </cell>
        </row>
        <row r="2569">
          <cell r="A2569" t="str">
            <v>U</v>
          </cell>
        </row>
        <row r="2570">
          <cell r="A2570" t="str">
            <v>U</v>
          </cell>
        </row>
        <row r="2571">
          <cell r="A2571" t="str">
            <v>U</v>
          </cell>
        </row>
        <row r="2572">
          <cell r="A2572" t="str">
            <v>U</v>
          </cell>
        </row>
        <row r="2573">
          <cell r="A2573" t="str">
            <v>U</v>
          </cell>
        </row>
        <row r="2574">
          <cell r="A2574" t="str">
            <v>U</v>
          </cell>
        </row>
        <row r="2575">
          <cell r="A2575" t="str">
            <v>U</v>
          </cell>
        </row>
        <row r="2576">
          <cell r="A2576" t="str">
            <v>U</v>
          </cell>
        </row>
        <row r="2577">
          <cell r="A2577" t="str">
            <v>U</v>
          </cell>
        </row>
        <row r="2578">
          <cell r="A2578" t="str">
            <v>U</v>
          </cell>
        </row>
        <row r="2579">
          <cell r="A2579" t="str">
            <v>U</v>
          </cell>
        </row>
        <row r="2580">
          <cell r="A2580" t="str">
            <v>U</v>
          </cell>
        </row>
        <row r="2581">
          <cell r="A2581" t="str">
            <v>U</v>
          </cell>
        </row>
        <row r="2582">
          <cell r="A2582" t="str">
            <v>U</v>
          </cell>
        </row>
        <row r="2583">
          <cell r="A2583" t="str">
            <v>U</v>
          </cell>
        </row>
        <row r="2584">
          <cell r="A2584" t="str">
            <v>U</v>
          </cell>
        </row>
        <row r="2585">
          <cell r="A2585" t="str">
            <v>U</v>
          </cell>
        </row>
        <row r="2586">
          <cell r="A2586" t="str">
            <v>U</v>
          </cell>
        </row>
        <row r="2587">
          <cell r="A2587" t="str">
            <v>U</v>
          </cell>
        </row>
        <row r="2588">
          <cell r="A2588" t="str">
            <v>U</v>
          </cell>
        </row>
        <row r="2589">
          <cell r="A2589" t="str">
            <v>U</v>
          </cell>
        </row>
        <row r="2590">
          <cell r="A2590" t="str">
            <v>U</v>
          </cell>
        </row>
        <row r="2591">
          <cell r="A2591" t="str">
            <v>A</v>
          </cell>
        </row>
        <row r="2592">
          <cell r="A2592" t="str">
            <v>A</v>
          </cell>
        </row>
        <row r="2593">
          <cell r="A2593" t="str">
            <v>U</v>
          </cell>
        </row>
        <row r="2594">
          <cell r="A2594" t="str">
            <v>U</v>
          </cell>
        </row>
        <row r="2595">
          <cell r="A2595" t="str">
            <v>A</v>
          </cell>
        </row>
        <row r="2596">
          <cell r="A2596" t="str">
            <v>U</v>
          </cell>
        </row>
        <row r="2597">
          <cell r="A2597" t="str">
            <v>U</v>
          </cell>
        </row>
        <row r="2598">
          <cell r="A2598" t="str">
            <v>U</v>
          </cell>
        </row>
        <row r="2599">
          <cell r="A2599" t="str">
            <v>U</v>
          </cell>
        </row>
        <row r="2600">
          <cell r="A2600" t="str">
            <v>U</v>
          </cell>
        </row>
        <row r="2601">
          <cell r="A2601" t="str">
            <v>U</v>
          </cell>
        </row>
        <row r="2602">
          <cell r="A2602" t="str">
            <v>U</v>
          </cell>
        </row>
        <row r="2603">
          <cell r="A2603" t="str">
            <v>U</v>
          </cell>
        </row>
        <row r="2604">
          <cell r="A2604" t="str">
            <v>U</v>
          </cell>
        </row>
        <row r="2605">
          <cell r="A2605" t="str">
            <v>U</v>
          </cell>
        </row>
        <row r="2606">
          <cell r="A2606" t="str">
            <v>U</v>
          </cell>
        </row>
        <row r="2607">
          <cell r="A2607" t="str">
            <v>U</v>
          </cell>
        </row>
        <row r="2608">
          <cell r="A2608" t="str">
            <v>U</v>
          </cell>
        </row>
        <row r="2609">
          <cell r="A2609" t="str">
            <v>U</v>
          </cell>
        </row>
        <row r="2610">
          <cell r="A2610" t="str">
            <v>U</v>
          </cell>
        </row>
        <row r="2611">
          <cell r="A2611" t="str">
            <v>U</v>
          </cell>
        </row>
        <row r="2612">
          <cell r="A2612" t="str">
            <v>U</v>
          </cell>
        </row>
        <row r="2613">
          <cell r="A2613" t="str">
            <v>U</v>
          </cell>
        </row>
        <row r="2614">
          <cell r="A2614" t="str">
            <v>U</v>
          </cell>
        </row>
        <row r="2615">
          <cell r="A2615" t="str">
            <v>U</v>
          </cell>
        </row>
        <row r="2616">
          <cell r="A2616" t="str">
            <v>U</v>
          </cell>
        </row>
        <row r="2617">
          <cell r="A2617" t="str">
            <v>U</v>
          </cell>
        </row>
        <row r="2618">
          <cell r="A2618" t="str">
            <v>U</v>
          </cell>
        </row>
        <row r="2619">
          <cell r="A2619" t="str">
            <v>U</v>
          </cell>
        </row>
        <row r="2620">
          <cell r="A2620" t="str">
            <v>U</v>
          </cell>
        </row>
        <row r="2621">
          <cell r="A2621" t="str">
            <v>U</v>
          </cell>
        </row>
        <row r="2622">
          <cell r="A2622" t="str">
            <v>U</v>
          </cell>
        </row>
        <row r="2623">
          <cell r="A2623" t="str">
            <v>U</v>
          </cell>
        </row>
        <row r="2624">
          <cell r="A2624" t="str">
            <v>U</v>
          </cell>
        </row>
        <row r="2625">
          <cell r="A2625" t="str">
            <v>U</v>
          </cell>
        </row>
        <row r="2626">
          <cell r="A2626" t="str">
            <v>U</v>
          </cell>
        </row>
        <row r="2627">
          <cell r="A2627" t="str">
            <v>U</v>
          </cell>
        </row>
        <row r="2628">
          <cell r="A2628" t="str">
            <v>U</v>
          </cell>
        </row>
        <row r="2629">
          <cell r="A2629" t="str">
            <v>U</v>
          </cell>
        </row>
        <row r="2630">
          <cell r="A2630" t="str">
            <v>U</v>
          </cell>
        </row>
        <row r="2631">
          <cell r="A2631" t="str">
            <v>U</v>
          </cell>
        </row>
        <row r="2632">
          <cell r="A2632" t="str">
            <v>U</v>
          </cell>
        </row>
        <row r="2633">
          <cell r="A2633" t="str">
            <v>U</v>
          </cell>
        </row>
        <row r="2634">
          <cell r="A2634" t="str">
            <v>U</v>
          </cell>
        </row>
        <row r="2635">
          <cell r="A2635" t="str">
            <v>U</v>
          </cell>
        </row>
        <row r="2636">
          <cell r="A2636" t="str">
            <v>U</v>
          </cell>
        </row>
        <row r="2637">
          <cell r="A2637" t="str">
            <v>U</v>
          </cell>
        </row>
        <row r="2638">
          <cell r="A2638" t="str">
            <v>U</v>
          </cell>
        </row>
        <row r="2639">
          <cell r="A2639" t="str">
            <v>U</v>
          </cell>
        </row>
        <row r="2640">
          <cell r="A2640" t="str">
            <v>U</v>
          </cell>
        </row>
        <row r="2641">
          <cell r="A2641" t="str">
            <v>U</v>
          </cell>
        </row>
        <row r="2642">
          <cell r="A2642" t="str">
            <v>U</v>
          </cell>
        </row>
        <row r="2643">
          <cell r="A2643" t="str">
            <v>U</v>
          </cell>
        </row>
        <row r="2644">
          <cell r="A2644" t="str">
            <v>U</v>
          </cell>
        </row>
        <row r="2645">
          <cell r="A2645" t="str">
            <v>U</v>
          </cell>
        </row>
        <row r="2646">
          <cell r="A2646" t="str">
            <v>U</v>
          </cell>
        </row>
        <row r="2647">
          <cell r="A2647" t="str">
            <v>U</v>
          </cell>
        </row>
        <row r="2648">
          <cell r="A2648" t="str">
            <v>U</v>
          </cell>
        </row>
        <row r="2649">
          <cell r="A2649" t="str">
            <v>U</v>
          </cell>
        </row>
        <row r="2650">
          <cell r="A2650" t="str">
            <v>A</v>
          </cell>
        </row>
        <row r="2651">
          <cell r="A2651" t="str">
            <v>U</v>
          </cell>
        </row>
        <row r="2652">
          <cell r="A2652" t="str">
            <v>A</v>
          </cell>
        </row>
        <row r="2653">
          <cell r="A2653" t="str">
            <v>A</v>
          </cell>
        </row>
        <row r="2654">
          <cell r="A2654" t="str">
            <v>U</v>
          </cell>
        </row>
        <row r="2655">
          <cell r="A2655" t="str">
            <v>C</v>
          </cell>
        </row>
        <row r="2656">
          <cell r="A2656" t="str">
            <v>A</v>
          </cell>
        </row>
        <row r="2657">
          <cell r="A2657" t="str">
            <v>C</v>
          </cell>
        </row>
        <row r="2658">
          <cell r="A2658" t="str">
            <v>A</v>
          </cell>
        </row>
        <row r="2659">
          <cell r="A2659" t="str">
            <v>A</v>
          </cell>
        </row>
        <row r="2660">
          <cell r="A2660" t="str">
            <v>A</v>
          </cell>
        </row>
        <row r="2661">
          <cell r="A2661" t="str">
            <v>C</v>
          </cell>
        </row>
        <row r="2662">
          <cell r="A2662" t="str">
            <v>A</v>
          </cell>
        </row>
        <row r="2663">
          <cell r="A2663" t="str">
            <v>A</v>
          </cell>
        </row>
        <row r="2664">
          <cell r="A2664" t="str">
            <v>C</v>
          </cell>
        </row>
        <row r="2665">
          <cell r="A2665" t="str">
            <v>C</v>
          </cell>
        </row>
        <row r="2666">
          <cell r="A2666" t="str">
            <v>C</v>
          </cell>
        </row>
        <row r="2667">
          <cell r="A2667" t="str">
            <v>A</v>
          </cell>
        </row>
        <row r="2668">
          <cell r="A2668" t="str">
            <v>A</v>
          </cell>
        </row>
        <row r="2669">
          <cell r="A2669" t="str">
            <v>C</v>
          </cell>
        </row>
        <row r="2670">
          <cell r="A2670" t="str">
            <v>C</v>
          </cell>
        </row>
        <row r="2671">
          <cell r="A2671" t="str">
            <v>C</v>
          </cell>
        </row>
        <row r="2672">
          <cell r="A2672" t="str">
            <v>A</v>
          </cell>
        </row>
        <row r="2673">
          <cell r="A2673" t="str">
            <v>A</v>
          </cell>
        </row>
        <row r="2674">
          <cell r="A2674" t="str">
            <v>C</v>
          </cell>
        </row>
        <row r="2675">
          <cell r="A2675" t="str">
            <v>C</v>
          </cell>
        </row>
        <row r="2676">
          <cell r="A2676" t="str">
            <v>C</v>
          </cell>
        </row>
        <row r="2677">
          <cell r="A2677" t="str">
            <v>C</v>
          </cell>
        </row>
        <row r="2678">
          <cell r="A2678" t="str">
            <v>C</v>
          </cell>
        </row>
        <row r="2679">
          <cell r="A2679" t="str">
            <v>A</v>
          </cell>
        </row>
        <row r="2680">
          <cell r="A2680" t="str">
            <v>C</v>
          </cell>
        </row>
        <row r="2681">
          <cell r="A2681" t="str">
            <v>A</v>
          </cell>
        </row>
        <row r="2682">
          <cell r="A2682" t="str">
            <v>A</v>
          </cell>
        </row>
        <row r="2683">
          <cell r="A2683" t="str">
            <v>A</v>
          </cell>
        </row>
        <row r="2684">
          <cell r="A2684" t="str">
            <v>A</v>
          </cell>
        </row>
        <row r="2685">
          <cell r="A2685" t="str">
            <v>A</v>
          </cell>
        </row>
        <row r="2686">
          <cell r="A2686" t="str">
            <v>A</v>
          </cell>
        </row>
        <row r="2687">
          <cell r="A2687" t="str">
            <v>A</v>
          </cell>
        </row>
      </sheetData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2005"/>
      <sheetName val="Info vol clients"/>
      <sheetName val="Recap LD"/>
      <sheetName val="2005 Recap LD(FV)"/>
      <sheetName val="Prépa forecast "/>
      <sheetName val="Actuals"/>
      <sheetName val="Application"/>
      <sheetName val="Delta month"/>
      <sheetName val="Delta cumul"/>
      <sheetName val="Recap CR"/>
      <sheetName val="TCD Graph"/>
      <sheetName val="CR"/>
      <sheetName val="CR Inj"/>
      <sheetName val="EPIC"/>
      <sheetName val="DPC"/>
      <sheetName val="PI HSDI"/>
      <sheetName val="X rates Budget"/>
      <sheetName val="FPR month Vol"/>
      <sheetName val="FPR month CA"/>
      <sheetName val="FPR Cumul month Vol"/>
      <sheetName val="FPR cumul month CA"/>
      <sheetName val="FPR Forecast Vol "/>
      <sheetName val="FPR Forecast CA"/>
      <sheetName val="FPR Forecast CR Vol"/>
      <sheetName val="FPR Forecast CR CA"/>
      <sheetName val="Consolidation"/>
      <sheetName val="BD_2005"/>
      <sheetName val="Info_vol_clients"/>
      <sheetName val="Recap_LD"/>
      <sheetName val="2005_Recap_LD(FV)"/>
      <sheetName val="Prépa_forecast_"/>
      <sheetName val="Delta_month"/>
      <sheetName val="Delta_cumul"/>
      <sheetName val="Recap_CR"/>
      <sheetName val="TCD_Graph"/>
      <sheetName val="CR_Inj"/>
      <sheetName val="PI_HSDI"/>
      <sheetName val="X_rates_Budget"/>
      <sheetName val="FPR_month_Vol"/>
      <sheetName val="FPR_month_CA"/>
      <sheetName val="FPR_Cumul_month_Vol"/>
      <sheetName val="FPR_cumul_month_CA"/>
      <sheetName val="FPR_Forecast_Vol_"/>
      <sheetName val="FPR_Forecast_CA"/>
      <sheetName val="FPR_Forecast_CR_Vol"/>
      <sheetName val="FPR_Forecast_CR_CA"/>
      <sheetName val="BD_20051"/>
      <sheetName val="Info_vol_clients1"/>
      <sheetName val="Recap_LD1"/>
      <sheetName val="2005_Recap_LD(FV)1"/>
      <sheetName val="Prépa_forecast_1"/>
      <sheetName val="Delta_month1"/>
      <sheetName val="Delta_cumul1"/>
      <sheetName val="Recap_CR1"/>
      <sheetName val="TCD_Graph1"/>
      <sheetName val="CR_Inj1"/>
      <sheetName val="PI_HSDI1"/>
      <sheetName val="X_rates_Budget1"/>
      <sheetName val="FPR_month_Vol1"/>
      <sheetName val="FPR_month_CA1"/>
      <sheetName val="FPR_Cumul_month_Vol1"/>
      <sheetName val="FPR_cumul_month_CA1"/>
      <sheetName val="FPR_Forecast_Vol_1"/>
      <sheetName val="FPR_Forecast_CA1"/>
      <sheetName val="FPR_Forecast_CR_Vol1"/>
      <sheetName val="FPR_Forecast_CR_CA1"/>
      <sheetName val="Synthése Capacité"/>
      <sheetName val="Synthése MO"/>
      <sheetName val="Data"/>
    </sheetNames>
    <sheetDataSet>
      <sheetData sheetId="0">
        <row r="9">
          <cell r="C9" t="str">
            <v>Client</v>
          </cell>
          <cell r="D9" t="str">
            <v>Family</v>
          </cell>
          <cell r="E9" t="str">
            <v>Sub-Famiy</v>
          </cell>
          <cell r="F9" t="str">
            <v>DelphiPart Number</v>
          </cell>
          <cell r="G9" t="str">
            <v>BP No.</v>
          </cell>
          <cell r="H9" t="str">
            <v>Currency</v>
          </cell>
          <cell r="I9" t="str">
            <v xml:space="preserve">Product </v>
          </cell>
          <cell r="J9" t="str">
            <v>Product Application</v>
          </cell>
          <cell r="K9" t="str">
            <v>VOL EQTS</v>
          </cell>
          <cell r="L9" t="str">
            <v>Vol 01/2005 (21)</v>
          </cell>
          <cell r="M9" t="str">
            <v>Vol 02/2005 (20)</v>
          </cell>
          <cell r="N9" t="str">
            <v>Vol 03/2005 (23)</v>
          </cell>
          <cell r="O9" t="str">
            <v>Vol 04/2005 (21)</v>
          </cell>
          <cell r="P9" t="str">
            <v>Vol 05/2005 (19)</v>
          </cell>
          <cell r="Q9" t="str">
            <v>Vol 06/2005 (22)</v>
          </cell>
          <cell r="R9" t="str">
            <v>Vol 07/2005 (21)</v>
          </cell>
          <cell r="S9" t="str">
            <v>Vol 08/2005 (07)</v>
          </cell>
          <cell r="T9" t="str">
            <v>Vol 09/2005 (22)</v>
          </cell>
          <cell r="U9" t="str">
            <v>Vol 10/2005 (21)</v>
          </cell>
          <cell r="V9" t="str">
            <v>Vol 11/2005 (20)</v>
          </cell>
          <cell r="W9" t="str">
            <v>Vol 12/2005 (18)</v>
          </cell>
          <cell r="X9" t="str">
            <v>Vol Somme</v>
          </cell>
          <cell r="Y9" t="str">
            <v>*</v>
          </cell>
          <cell r="Z9" t="str">
            <v>Prix(€) 12/2004 (18)</v>
          </cell>
          <cell r="AA9" t="str">
            <v>c</v>
          </cell>
          <cell r="AB9" t="str">
            <v>Prix(€) 01/2005 (21)</v>
          </cell>
          <cell r="AC9" t="str">
            <v>Prix(€) 02/2005 (20)</v>
          </cell>
          <cell r="AD9" t="str">
            <v>Prix(€) 03/2005 (23)</v>
          </cell>
          <cell r="AE9" t="str">
            <v>Prix(€) 04/2005 (21)</v>
          </cell>
          <cell r="AF9" t="str">
            <v>Prix(€) 05/2005 (19)</v>
          </cell>
          <cell r="AG9" t="str">
            <v>Prix(€) 06/2005 (22)</v>
          </cell>
          <cell r="AH9" t="str">
            <v>Prix(€) 07/2005 (21)</v>
          </cell>
          <cell r="AI9" t="str">
            <v>Prix(€) 08/2005 (07)</v>
          </cell>
          <cell r="AJ9" t="str">
            <v>Prix(€) 09/2005 (22)</v>
          </cell>
          <cell r="AK9" t="str">
            <v>Prix(€) 10/2005 (21)</v>
          </cell>
          <cell r="AL9" t="str">
            <v>Prix(€) 11/2005 (20)</v>
          </cell>
          <cell r="AM9" t="str">
            <v>Prix(€) 12/2005 (18)</v>
          </cell>
          <cell r="AN9" t="str">
            <v>Prix(€) Moyen(€)</v>
          </cell>
          <cell r="AO9" t="str">
            <v>****</v>
          </cell>
          <cell r="AP9" t="str">
            <v>CA 01/2005 (21)</v>
          </cell>
          <cell r="AQ9" t="str">
            <v>CA 02/2005 (20)</v>
          </cell>
          <cell r="AR9" t="str">
            <v>CA 03/2005 (23)</v>
          </cell>
          <cell r="AS9" t="str">
            <v>CA 04/2005 (21)</v>
          </cell>
          <cell r="AT9" t="str">
            <v>CA 05/2005 (19)</v>
          </cell>
          <cell r="AU9" t="str">
            <v>CA 06/2005 (22)</v>
          </cell>
          <cell r="AV9" t="str">
            <v>CA 07/2005 (21)</v>
          </cell>
          <cell r="AW9" t="str">
            <v>CA 08/2005 (07)</v>
          </cell>
          <cell r="AX9" t="str">
            <v>CA 09/2005 (22)</v>
          </cell>
          <cell r="AY9" t="str">
            <v>CA 10/2005 (21)</v>
          </cell>
          <cell r="AZ9" t="str">
            <v>CA 11/2005 (20)</v>
          </cell>
          <cell r="BA9" t="str">
            <v>CA 12/2005 (18)</v>
          </cell>
          <cell r="BB9" t="str">
            <v>CA Somme (K€)</v>
          </cell>
        </row>
        <row r="10">
          <cell r="C10" t="str">
            <v>FIAT</v>
          </cell>
          <cell r="D10" t="str">
            <v>PUMP</v>
          </cell>
          <cell r="E10" t="str">
            <v>EPIC 70</v>
          </cell>
          <cell r="F10" t="str">
            <v>R8640A121A</v>
          </cell>
          <cell r="G10" t="str">
            <v>Rot IDI Pump  65145.0022 (EURO)</v>
          </cell>
          <cell r="H10" t="str">
            <v>€</v>
          </cell>
          <cell r="I10" t="str">
            <v>EPIC</v>
          </cell>
          <cell r="J10" t="str">
            <v>EPIC 1,9L na</v>
          </cell>
          <cell r="K10">
            <v>5</v>
          </cell>
          <cell r="L10">
            <v>450</v>
          </cell>
          <cell r="M10">
            <v>430</v>
          </cell>
          <cell r="N10">
            <v>470</v>
          </cell>
          <cell r="O10">
            <v>450</v>
          </cell>
          <cell r="P10">
            <v>450</v>
          </cell>
          <cell r="Q10">
            <v>470</v>
          </cell>
          <cell r="R10">
            <v>430</v>
          </cell>
          <cell r="S10">
            <v>140</v>
          </cell>
          <cell r="T10">
            <v>470</v>
          </cell>
          <cell r="U10">
            <v>450</v>
          </cell>
          <cell r="V10">
            <v>430</v>
          </cell>
          <cell r="W10">
            <v>360</v>
          </cell>
          <cell r="X10">
            <v>5000</v>
          </cell>
          <cell r="Z10">
            <v>307.33999999999997</v>
          </cell>
          <cell r="AB10">
            <v>307.33999999999997</v>
          </cell>
          <cell r="AC10">
            <v>307.33999999999997</v>
          </cell>
          <cell r="AD10">
            <v>307.33999999999997</v>
          </cell>
          <cell r="AE10">
            <v>307.33999999999997</v>
          </cell>
          <cell r="AF10">
            <v>307.33999999999997</v>
          </cell>
          <cell r="AG10">
            <v>307.33999999999997</v>
          </cell>
          <cell r="AH10">
            <v>307.33999999999997</v>
          </cell>
          <cell r="AI10">
            <v>307.33999999999997</v>
          </cell>
          <cell r="AJ10">
            <v>307.33999999999997</v>
          </cell>
          <cell r="AK10">
            <v>307.33999999999997</v>
          </cell>
          <cell r="AL10">
            <v>307.33999999999997</v>
          </cell>
          <cell r="AM10">
            <v>307.33999999999997</v>
          </cell>
          <cell r="AN10">
            <v>307.33999999999992</v>
          </cell>
          <cell r="AP10">
            <v>138.303</v>
          </cell>
          <cell r="AQ10">
            <v>132.15619999999998</v>
          </cell>
          <cell r="AR10">
            <v>144.44979999999998</v>
          </cell>
          <cell r="AS10">
            <v>138.303</v>
          </cell>
          <cell r="AT10">
            <v>138.303</v>
          </cell>
          <cell r="AU10">
            <v>144.44979999999998</v>
          </cell>
          <cell r="AV10">
            <v>132.15619999999998</v>
          </cell>
          <cell r="AW10">
            <v>43.0276</v>
          </cell>
          <cell r="AX10">
            <v>144.44979999999998</v>
          </cell>
          <cell r="AY10">
            <v>138.303</v>
          </cell>
          <cell r="AZ10">
            <v>132.15619999999998</v>
          </cell>
          <cell r="BA10">
            <v>110.64239999999999</v>
          </cell>
          <cell r="BB10">
            <v>1536.6999999999996</v>
          </cell>
        </row>
        <row r="11">
          <cell r="C11" t="str">
            <v>FIAT</v>
          </cell>
          <cell r="D11" t="str">
            <v>INJECTION</v>
          </cell>
          <cell r="E11" t="str">
            <v>LCC 24 STANDARD</v>
          </cell>
          <cell r="F11" t="str">
            <v>LCR6705404D</v>
          </cell>
          <cell r="G11" t="str">
            <v>IDI Injectors   43406.0026 (EURO)</v>
          </cell>
          <cell r="H11" t="str">
            <v>€</v>
          </cell>
          <cell r="I11" t="str">
            <v>EPIC</v>
          </cell>
          <cell r="J11" t="str">
            <v>EPIC 1,9L na</v>
          </cell>
          <cell r="K11">
            <v>0</v>
          </cell>
          <cell r="L11">
            <v>1800</v>
          </cell>
          <cell r="M11">
            <v>1720</v>
          </cell>
          <cell r="N11">
            <v>1880</v>
          </cell>
          <cell r="O11">
            <v>1800</v>
          </cell>
          <cell r="P11">
            <v>1800</v>
          </cell>
          <cell r="Q11">
            <v>1880</v>
          </cell>
          <cell r="R11">
            <v>1720</v>
          </cell>
          <cell r="S11">
            <v>560</v>
          </cell>
          <cell r="T11">
            <v>1880</v>
          </cell>
          <cell r="U11">
            <v>1800</v>
          </cell>
          <cell r="V11">
            <v>1720</v>
          </cell>
          <cell r="W11">
            <v>1440</v>
          </cell>
          <cell r="X11">
            <v>20000</v>
          </cell>
          <cell r="Z11">
            <v>11.59</v>
          </cell>
          <cell r="AB11">
            <v>11.59</v>
          </cell>
          <cell r="AC11">
            <v>11.59</v>
          </cell>
          <cell r="AD11">
            <v>11.59</v>
          </cell>
          <cell r="AE11">
            <v>11.59</v>
          </cell>
          <cell r="AF11">
            <v>11.59</v>
          </cell>
          <cell r="AG11">
            <v>11.59</v>
          </cell>
          <cell r="AH11">
            <v>11.59</v>
          </cell>
          <cell r="AI11">
            <v>11.59</v>
          </cell>
          <cell r="AJ11">
            <v>11.59</v>
          </cell>
          <cell r="AK11">
            <v>11.59</v>
          </cell>
          <cell r="AL11">
            <v>11.59</v>
          </cell>
          <cell r="AM11">
            <v>11.59</v>
          </cell>
          <cell r="AN11">
            <v>11.589999999999998</v>
          </cell>
          <cell r="AP11">
            <v>20.861999999999998</v>
          </cell>
          <cell r="AQ11">
            <v>19.934799999999999</v>
          </cell>
          <cell r="AR11">
            <v>21.789200000000001</v>
          </cell>
          <cell r="AS11">
            <v>20.861999999999998</v>
          </cell>
          <cell r="AT11">
            <v>20.861999999999998</v>
          </cell>
          <cell r="AU11">
            <v>21.789200000000001</v>
          </cell>
          <cell r="AV11">
            <v>19.934799999999999</v>
          </cell>
          <cell r="AW11">
            <v>6.4903999999999993</v>
          </cell>
          <cell r="AX11">
            <v>21.789200000000001</v>
          </cell>
          <cell r="AY11">
            <v>20.861999999999998</v>
          </cell>
          <cell r="AZ11">
            <v>19.934799999999999</v>
          </cell>
          <cell r="BA11">
            <v>16.689599999999999</v>
          </cell>
          <cell r="BB11">
            <v>231.79999999999995</v>
          </cell>
        </row>
        <row r="12">
          <cell r="C12" t="str">
            <v>FIAT</v>
          </cell>
          <cell r="D12" t="str">
            <v>FILTRATION</v>
          </cell>
          <cell r="E12" t="str">
            <v>STANDARD FILTER</v>
          </cell>
          <cell r="F12" t="str">
            <v>6260950</v>
          </cell>
          <cell r="G12" t="str">
            <v>Filters-Diesel  67217.0235 (EURO)</v>
          </cell>
          <cell r="H12" t="str">
            <v>€</v>
          </cell>
          <cell r="I12" t="str">
            <v>EPIC</v>
          </cell>
          <cell r="J12" t="str">
            <v>EPIC 1,9L na</v>
          </cell>
          <cell r="K12">
            <v>0</v>
          </cell>
          <cell r="L12">
            <v>300</v>
          </cell>
          <cell r="M12">
            <v>290</v>
          </cell>
          <cell r="N12">
            <v>310</v>
          </cell>
          <cell r="O12">
            <v>300</v>
          </cell>
          <cell r="P12">
            <v>300</v>
          </cell>
          <cell r="Q12">
            <v>310</v>
          </cell>
          <cell r="R12">
            <v>290</v>
          </cell>
          <cell r="S12">
            <v>90</v>
          </cell>
          <cell r="T12">
            <v>310</v>
          </cell>
          <cell r="U12">
            <v>300</v>
          </cell>
          <cell r="V12">
            <v>290</v>
          </cell>
          <cell r="W12">
            <v>240</v>
          </cell>
          <cell r="X12">
            <v>3330</v>
          </cell>
          <cell r="Z12">
            <v>6.58</v>
          </cell>
          <cell r="AB12">
            <v>6.58</v>
          </cell>
          <cell r="AC12">
            <v>6.58</v>
          </cell>
          <cell r="AD12">
            <v>6.58</v>
          </cell>
          <cell r="AE12">
            <v>6.58</v>
          </cell>
          <cell r="AF12">
            <v>6.58</v>
          </cell>
          <cell r="AG12">
            <v>6.58</v>
          </cell>
          <cell r="AH12">
            <v>6.58</v>
          </cell>
          <cell r="AI12">
            <v>6.58</v>
          </cell>
          <cell r="AJ12">
            <v>6.58</v>
          </cell>
          <cell r="AK12">
            <v>6.58</v>
          </cell>
          <cell r="AL12">
            <v>6.58</v>
          </cell>
          <cell r="AM12">
            <v>6.58</v>
          </cell>
          <cell r="AN12">
            <v>6.580000000000001</v>
          </cell>
          <cell r="AP12">
            <v>1.974</v>
          </cell>
          <cell r="AQ12">
            <v>1.9082000000000001</v>
          </cell>
          <cell r="AR12">
            <v>2.0398000000000001</v>
          </cell>
          <cell r="AS12">
            <v>1.974</v>
          </cell>
          <cell r="AT12">
            <v>1.974</v>
          </cell>
          <cell r="AU12">
            <v>2.0398000000000001</v>
          </cell>
          <cell r="AV12">
            <v>1.9082000000000001</v>
          </cell>
          <cell r="AW12">
            <v>0.59220000000000006</v>
          </cell>
          <cell r="AX12">
            <v>2.0398000000000001</v>
          </cell>
          <cell r="AY12">
            <v>1.974</v>
          </cell>
          <cell r="AZ12">
            <v>1.9082000000000001</v>
          </cell>
          <cell r="BA12">
            <v>1.5791999999999999</v>
          </cell>
          <cell r="BB12">
            <v>21.911400000000004</v>
          </cell>
        </row>
        <row r="13">
          <cell r="C13" t="str">
            <v>FIAT</v>
          </cell>
          <cell r="D13" t="str">
            <v>FILTRATION</v>
          </cell>
          <cell r="E13" t="str">
            <v>STANDARD FILTER</v>
          </cell>
          <cell r="F13" t="str">
            <v>R6353130</v>
          </cell>
          <cell r="G13" t="str">
            <v>Filters-Diesel  72410.0235 (EURO)</v>
          </cell>
          <cell r="H13" t="str">
            <v>€</v>
          </cell>
          <cell r="I13" t="str">
            <v>EPIC</v>
          </cell>
          <cell r="J13" t="str">
            <v>EPIC 1,9L na</v>
          </cell>
          <cell r="K13">
            <v>0</v>
          </cell>
          <cell r="L13">
            <v>150</v>
          </cell>
          <cell r="M13">
            <v>140</v>
          </cell>
          <cell r="N13">
            <v>160</v>
          </cell>
          <cell r="O13">
            <v>150</v>
          </cell>
          <cell r="P13">
            <v>150</v>
          </cell>
          <cell r="Q13">
            <v>160</v>
          </cell>
          <cell r="R13">
            <v>140</v>
          </cell>
          <cell r="S13">
            <v>50</v>
          </cell>
          <cell r="T13">
            <v>160</v>
          </cell>
          <cell r="U13">
            <v>150</v>
          </cell>
          <cell r="V13">
            <v>140</v>
          </cell>
          <cell r="W13">
            <v>120</v>
          </cell>
          <cell r="X13">
            <v>1670</v>
          </cell>
          <cell r="Z13">
            <v>21</v>
          </cell>
          <cell r="AB13">
            <v>21</v>
          </cell>
          <cell r="AC13">
            <v>21</v>
          </cell>
          <cell r="AD13">
            <v>21</v>
          </cell>
          <cell r="AE13">
            <v>21</v>
          </cell>
          <cell r="AF13">
            <v>21</v>
          </cell>
          <cell r="AG13">
            <v>21</v>
          </cell>
          <cell r="AH13">
            <v>21</v>
          </cell>
          <cell r="AI13">
            <v>21</v>
          </cell>
          <cell r="AJ13">
            <v>21</v>
          </cell>
          <cell r="AK13">
            <v>21</v>
          </cell>
          <cell r="AL13">
            <v>21</v>
          </cell>
          <cell r="AM13">
            <v>21</v>
          </cell>
          <cell r="AN13">
            <v>21</v>
          </cell>
          <cell r="AP13">
            <v>3.15</v>
          </cell>
          <cell r="AQ13">
            <v>2.94</v>
          </cell>
          <cell r="AR13">
            <v>3.36</v>
          </cell>
          <cell r="AS13">
            <v>3.15</v>
          </cell>
          <cell r="AT13">
            <v>3.15</v>
          </cell>
          <cell r="AU13">
            <v>3.36</v>
          </cell>
          <cell r="AV13">
            <v>2.94</v>
          </cell>
          <cell r="AW13">
            <v>1.05</v>
          </cell>
          <cell r="AX13">
            <v>3.36</v>
          </cell>
          <cell r="AY13">
            <v>3.15</v>
          </cell>
          <cell r="AZ13">
            <v>2.94</v>
          </cell>
          <cell r="BA13">
            <v>2.52</v>
          </cell>
          <cell r="BB13">
            <v>35.07</v>
          </cell>
        </row>
        <row r="14">
          <cell r="C14" t="str">
            <v>FIAT</v>
          </cell>
          <cell r="D14" t="str">
            <v>ELECTRONICS</v>
          </cell>
          <cell r="E14" t="str">
            <v>DCU</v>
          </cell>
          <cell r="F14" t="str">
            <v>ECU EPIC 1,9 TT</v>
          </cell>
          <cell r="G14" t="str">
            <v>ECU Rot IDI  72400.0235(EURO)</v>
          </cell>
          <cell r="H14" t="str">
            <v>€</v>
          </cell>
          <cell r="I14" t="str">
            <v>EPIC</v>
          </cell>
          <cell r="J14" t="str">
            <v>EPIC 1,9L na</v>
          </cell>
          <cell r="K14">
            <v>0</v>
          </cell>
          <cell r="L14">
            <v>450</v>
          </cell>
          <cell r="M14">
            <v>430</v>
          </cell>
          <cell r="N14">
            <v>470</v>
          </cell>
          <cell r="O14">
            <v>450</v>
          </cell>
          <cell r="P14">
            <v>450</v>
          </cell>
          <cell r="Q14">
            <v>470</v>
          </cell>
          <cell r="R14">
            <v>430</v>
          </cell>
          <cell r="S14">
            <v>140</v>
          </cell>
          <cell r="T14">
            <v>470</v>
          </cell>
          <cell r="U14">
            <v>450</v>
          </cell>
          <cell r="V14">
            <v>430</v>
          </cell>
          <cell r="W14">
            <v>360</v>
          </cell>
          <cell r="X14">
            <v>5000</v>
          </cell>
          <cell r="Z14">
            <v>136.4</v>
          </cell>
          <cell r="AB14">
            <v>136.4</v>
          </cell>
          <cell r="AC14">
            <v>136.4</v>
          </cell>
          <cell r="AD14">
            <v>136.4</v>
          </cell>
          <cell r="AE14">
            <v>136.4</v>
          </cell>
          <cell r="AF14">
            <v>136.4</v>
          </cell>
          <cell r="AG14">
            <v>136.4</v>
          </cell>
          <cell r="AH14">
            <v>136.4</v>
          </cell>
          <cell r="AI14">
            <v>136.4</v>
          </cell>
          <cell r="AJ14">
            <v>136.4</v>
          </cell>
          <cell r="AK14">
            <v>136.4</v>
          </cell>
          <cell r="AL14">
            <v>136.4</v>
          </cell>
          <cell r="AM14">
            <v>136.4</v>
          </cell>
          <cell r="AN14">
            <v>136.40000000000003</v>
          </cell>
          <cell r="AP14">
            <v>61.38</v>
          </cell>
          <cell r="AQ14">
            <v>58.652000000000001</v>
          </cell>
          <cell r="AR14">
            <v>64.108000000000004</v>
          </cell>
          <cell r="AS14">
            <v>61.38</v>
          </cell>
          <cell r="AT14">
            <v>61.38</v>
          </cell>
          <cell r="AU14">
            <v>64.108000000000004</v>
          </cell>
          <cell r="AV14">
            <v>58.652000000000001</v>
          </cell>
          <cell r="AW14">
            <v>19.096</v>
          </cell>
          <cell r="AX14">
            <v>64.108000000000004</v>
          </cell>
          <cell r="AY14">
            <v>61.38</v>
          </cell>
          <cell r="AZ14">
            <v>58.652000000000001</v>
          </cell>
          <cell r="BA14">
            <v>49.103999999999999</v>
          </cell>
          <cell r="BB14">
            <v>682.00000000000011</v>
          </cell>
        </row>
        <row r="15">
          <cell r="C15" t="str">
            <v>CHERY</v>
          </cell>
          <cell r="D15" t="str">
            <v>RAIL</v>
          </cell>
          <cell r="E15" t="str">
            <v>TUBULAR RAIL</v>
          </cell>
          <cell r="F15" t="str">
            <v>TUBULAR RAIL CHERY CR 1,9.l</v>
          </cell>
          <cell r="G15" t="str">
            <v>Bought Out   25001.9002 (CNY)</v>
          </cell>
          <cell r="H15" t="str">
            <v>€</v>
          </cell>
          <cell r="I15" t="str">
            <v>CR 1,9.l</v>
          </cell>
          <cell r="J15" t="str">
            <v>CR 1,9.l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200</v>
          </cell>
          <cell r="W15">
            <v>800</v>
          </cell>
          <cell r="X15">
            <v>1000</v>
          </cell>
          <cell r="Z15">
            <v>46</v>
          </cell>
          <cell r="AB15">
            <v>46</v>
          </cell>
          <cell r="AC15">
            <v>46</v>
          </cell>
          <cell r="AD15">
            <v>46</v>
          </cell>
          <cell r="AE15">
            <v>46</v>
          </cell>
          <cell r="AF15">
            <v>46</v>
          </cell>
          <cell r="AG15">
            <v>46</v>
          </cell>
          <cell r="AH15">
            <v>46</v>
          </cell>
          <cell r="AI15">
            <v>46</v>
          </cell>
          <cell r="AJ15">
            <v>46</v>
          </cell>
          <cell r="AK15">
            <v>46</v>
          </cell>
          <cell r="AL15">
            <v>46</v>
          </cell>
          <cell r="AM15">
            <v>46</v>
          </cell>
          <cell r="AN15">
            <v>46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9.1999999999999993</v>
          </cell>
          <cell r="BA15">
            <v>36.799999999999997</v>
          </cell>
          <cell r="BB15">
            <v>46</v>
          </cell>
        </row>
        <row r="16">
          <cell r="C16" t="str">
            <v>CHERY</v>
          </cell>
          <cell r="D16" t="str">
            <v>PUMP</v>
          </cell>
          <cell r="E16" t="str">
            <v>PUMP HP</v>
          </cell>
          <cell r="F16" t="str">
            <v>PUMP HP CHERY CR 1,9.l</v>
          </cell>
          <cell r="G16" t="str">
            <v>Pump CR   24981.9002 (CNY)</v>
          </cell>
          <cell r="H16" t="str">
            <v>€</v>
          </cell>
          <cell r="I16" t="str">
            <v>CR 1,9.l</v>
          </cell>
          <cell r="J16" t="str">
            <v>CR 1,9.l</v>
          </cell>
          <cell r="K16">
            <v>1</v>
          </cell>
          <cell r="V16">
            <v>200</v>
          </cell>
          <cell r="W16">
            <v>800</v>
          </cell>
          <cell r="X16">
            <v>1000</v>
          </cell>
          <cell r="Z16">
            <v>158</v>
          </cell>
          <cell r="AB16">
            <v>158</v>
          </cell>
          <cell r="AC16">
            <v>158</v>
          </cell>
          <cell r="AD16">
            <v>158</v>
          </cell>
          <cell r="AE16">
            <v>158</v>
          </cell>
          <cell r="AF16">
            <v>158</v>
          </cell>
          <cell r="AG16">
            <v>158</v>
          </cell>
          <cell r="AH16">
            <v>158</v>
          </cell>
          <cell r="AI16">
            <v>158</v>
          </cell>
          <cell r="AJ16">
            <v>158</v>
          </cell>
          <cell r="AK16">
            <v>158</v>
          </cell>
          <cell r="AL16">
            <v>158</v>
          </cell>
          <cell r="AM16">
            <v>158</v>
          </cell>
          <cell r="AN16">
            <v>158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31.6</v>
          </cell>
          <cell r="BA16">
            <v>126.4</v>
          </cell>
          <cell r="BB16">
            <v>158</v>
          </cell>
        </row>
        <row r="17">
          <cell r="C17" t="str">
            <v>CHERY</v>
          </cell>
          <cell r="D17" t="str">
            <v>INJECTION</v>
          </cell>
          <cell r="E17" t="str">
            <v>CR INJ</v>
          </cell>
          <cell r="F17" t="str">
            <v>CR INJ CHERY CR 1,9.l</v>
          </cell>
          <cell r="G17" t="str">
            <v>INJ   24991.9002 (CNY)</v>
          </cell>
          <cell r="H17" t="str">
            <v>€</v>
          </cell>
          <cell r="I17" t="str">
            <v>CR 1,9.l</v>
          </cell>
          <cell r="J17" t="str">
            <v>CR 1,9.l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800</v>
          </cell>
          <cell r="W17">
            <v>3200</v>
          </cell>
          <cell r="X17">
            <v>4000</v>
          </cell>
          <cell r="Z17">
            <v>57</v>
          </cell>
          <cell r="AB17">
            <v>57</v>
          </cell>
          <cell r="AC17">
            <v>57</v>
          </cell>
          <cell r="AD17">
            <v>57</v>
          </cell>
          <cell r="AE17">
            <v>57</v>
          </cell>
          <cell r="AF17">
            <v>57</v>
          </cell>
          <cell r="AG17">
            <v>57</v>
          </cell>
          <cell r="AH17">
            <v>57</v>
          </cell>
          <cell r="AI17">
            <v>57</v>
          </cell>
          <cell r="AJ17">
            <v>57</v>
          </cell>
          <cell r="AK17">
            <v>57</v>
          </cell>
          <cell r="AL17">
            <v>57</v>
          </cell>
          <cell r="AM17">
            <v>57</v>
          </cell>
          <cell r="AN17">
            <v>57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45.6</v>
          </cell>
          <cell r="BA17">
            <v>182.4</v>
          </cell>
          <cell r="BB17">
            <v>228</v>
          </cell>
        </row>
        <row r="18">
          <cell r="C18" t="str">
            <v>CHERY</v>
          </cell>
          <cell r="D18" t="str">
            <v>FILTRATION</v>
          </cell>
          <cell r="E18" t="str">
            <v>CR FILTER</v>
          </cell>
          <cell r="F18" t="str">
            <v>CR FILTER CHERY CR 1,9.l</v>
          </cell>
          <cell r="G18" t="str">
            <v>Filters-Diesel  78537.0072 (EURO)</v>
          </cell>
          <cell r="H18" t="str">
            <v>€</v>
          </cell>
          <cell r="I18" t="str">
            <v>CR 1,9.l</v>
          </cell>
          <cell r="J18" t="str">
            <v>CR 1,9.l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200</v>
          </cell>
          <cell r="W18">
            <v>800</v>
          </cell>
          <cell r="X18">
            <v>1000</v>
          </cell>
          <cell r="Z18">
            <v>18</v>
          </cell>
          <cell r="AB18">
            <v>18</v>
          </cell>
          <cell r="AC18">
            <v>18</v>
          </cell>
          <cell r="AD18">
            <v>18</v>
          </cell>
          <cell r="AE18">
            <v>18</v>
          </cell>
          <cell r="AF18">
            <v>18</v>
          </cell>
          <cell r="AG18">
            <v>18</v>
          </cell>
          <cell r="AH18">
            <v>18</v>
          </cell>
          <cell r="AI18">
            <v>18</v>
          </cell>
          <cell r="AJ18">
            <v>18</v>
          </cell>
          <cell r="AK18">
            <v>18</v>
          </cell>
          <cell r="AL18">
            <v>18</v>
          </cell>
          <cell r="AM18">
            <v>18</v>
          </cell>
          <cell r="AN18">
            <v>18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3.6</v>
          </cell>
          <cell r="BA18">
            <v>14.4</v>
          </cell>
          <cell r="BB18">
            <v>18</v>
          </cell>
        </row>
        <row r="19">
          <cell r="C19" t="str">
            <v>CHERY</v>
          </cell>
          <cell r="D19" t="str">
            <v>ELECTRONICS</v>
          </cell>
          <cell r="E19" t="str">
            <v>ECU COMMON RAIL</v>
          </cell>
          <cell r="F19" t="str">
            <v>ECU COMMON RAIL CHERY CR 1,9.l</v>
          </cell>
          <cell r="G19" t="str">
            <v>ECU   25011.9002 (CNY)</v>
          </cell>
          <cell r="H19" t="str">
            <v>$</v>
          </cell>
          <cell r="I19" t="str">
            <v>CR 1,9.l</v>
          </cell>
          <cell r="J19" t="str">
            <v>CR 1,9.l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200</v>
          </cell>
          <cell r="W19">
            <v>800</v>
          </cell>
          <cell r="X19">
            <v>1000</v>
          </cell>
          <cell r="Z19">
            <v>91.129032258064512</v>
          </cell>
          <cell r="AB19">
            <v>91.129032258064512</v>
          </cell>
          <cell r="AC19">
            <v>91.129032258064512</v>
          </cell>
          <cell r="AD19">
            <v>91.129032258064512</v>
          </cell>
          <cell r="AE19">
            <v>91.129032258064512</v>
          </cell>
          <cell r="AF19">
            <v>91.129032258064512</v>
          </cell>
          <cell r="AG19">
            <v>91.129032258064512</v>
          </cell>
          <cell r="AH19">
            <v>91.129032258064512</v>
          </cell>
          <cell r="AI19">
            <v>91.129032258064512</v>
          </cell>
          <cell r="AJ19">
            <v>91.129032258064512</v>
          </cell>
          <cell r="AK19">
            <v>91.129032258064512</v>
          </cell>
          <cell r="AL19">
            <v>91.129032258064512</v>
          </cell>
          <cell r="AM19">
            <v>91.129032258064512</v>
          </cell>
          <cell r="AN19">
            <v>91.129032258064498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18.2258064516129</v>
          </cell>
          <cell r="BA19">
            <v>72.903225806451601</v>
          </cell>
          <cell r="BB19">
            <v>91.129032258064498</v>
          </cell>
        </row>
        <row r="20">
          <cell r="C20" t="str">
            <v>FORD</v>
          </cell>
          <cell r="D20" t="str">
            <v>RAIL</v>
          </cell>
          <cell r="E20" t="str">
            <v>SPHERICAL RAIL</v>
          </cell>
          <cell r="F20" t="str">
            <v>R9144Z020D</v>
          </cell>
          <cell r="G20" t="str">
            <v>Bought Out   52124.0001 (£)</v>
          </cell>
          <cell r="H20" t="str">
            <v>£</v>
          </cell>
          <cell r="I20" t="str">
            <v>CR LYNX V227 Transit Connect</v>
          </cell>
          <cell r="J20" t="str">
            <v>CR Lynx</v>
          </cell>
          <cell r="K20">
            <v>0</v>
          </cell>
          <cell r="L20">
            <v>60</v>
          </cell>
          <cell r="M20">
            <v>3000</v>
          </cell>
          <cell r="N20">
            <v>3300</v>
          </cell>
          <cell r="O20">
            <v>3150</v>
          </cell>
          <cell r="P20">
            <v>3150</v>
          </cell>
          <cell r="Q20">
            <v>3300</v>
          </cell>
          <cell r="R20">
            <v>2950</v>
          </cell>
          <cell r="S20">
            <v>1050</v>
          </cell>
          <cell r="T20">
            <v>3300</v>
          </cell>
          <cell r="U20">
            <v>3150</v>
          </cell>
          <cell r="V20">
            <v>3000</v>
          </cell>
          <cell r="W20">
            <v>2500</v>
          </cell>
          <cell r="X20">
            <v>31910</v>
          </cell>
          <cell r="Z20">
            <v>33.935417278225806</v>
          </cell>
          <cell r="AB20">
            <v>33.935417278225806</v>
          </cell>
          <cell r="AC20">
            <v>33.935417278225806</v>
          </cell>
          <cell r="AD20">
            <v>33.935417278225806</v>
          </cell>
          <cell r="AE20">
            <v>33.935417278225806</v>
          </cell>
          <cell r="AF20">
            <v>33.935417278225806</v>
          </cell>
          <cell r="AG20">
            <v>33.935417278225806</v>
          </cell>
          <cell r="AH20">
            <v>33.935417278225806</v>
          </cell>
          <cell r="AI20">
            <v>33.935417278225806</v>
          </cell>
          <cell r="AJ20">
            <v>33.935417278225806</v>
          </cell>
          <cell r="AK20">
            <v>33.935417278225806</v>
          </cell>
          <cell r="AL20">
            <v>33.935417278225806</v>
          </cell>
          <cell r="AM20">
            <v>33.935417278225806</v>
          </cell>
          <cell r="AN20">
            <v>37.221548252519696</v>
          </cell>
          <cell r="AP20">
            <v>106.89656442641129</v>
          </cell>
          <cell r="AQ20">
            <v>101.80625183467741</v>
          </cell>
          <cell r="AR20">
            <v>111.98687701814515</v>
          </cell>
          <cell r="AS20">
            <v>106.89656442641129</v>
          </cell>
          <cell r="AT20">
            <v>106.89656442641129</v>
          </cell>
          <cell r="AU20">
            <v>111.98687701814515</v>
          </cell>
          <cell r="AV20">
            <v>100.10948097076613</v>
          </cell>
          <cell r="AW20">
            <v>35.632188142137103</v>
          </cell>
          <cell r="AX20">
            <v>111.98687701814515</v>
          </cell>
          <cell r="AY20">
            <v>106.89656442641129</v>
          </cell>
          <cell r="AZ20">
            <v>101.80625183467741</v>
          </cell>
          <cell r="BA20">
            <v>84.838543195564512</v>
          </cell>
          <cell r="BB20">
            <v>1187.7396047379034</v>
          </cell>
        </row>
        <row r="21">
          <cell r="C21" t="str">
            <v>FORD</v>
          </cell>
          <cell r="D21" t="str">
            <v>RAIL</v>
          </cell>
          <cell r="E21" t="str">
            <v>SPHERICAL RAIL</v>
          </cell>
          <cell r="F21" t="str">
            <v>R9144Z020D</v>
          </cell>
          <cell r="G21" t="str">
            <v>Bought Out   34570.0085 (£)</v>
          </cell>
          <cell r="H21" t="str">
            <v>£</v>
          </cell>
          <cell r="I21" t="str">
            <v>CR LYNX C170 FOCUS</v>
          </cell>
          <cell r="J21" t="str">
            <v>CR Lynx</v>
          </cell>
          <cell r="K21">
            <v>0</v>
          </cell>
          <cell r="L21">
            <v>5800</v>
          </cell>
          <cell r="M21">
            <v>5600</v>
          </cell>
          <cell r="N21">
            <v>5850</v>
          </cell>
          <cell r="O21">
            <v>5150</v>
          </cell>
          <cell r="P21">
            <v>3900</v>
          </cell>
          <cell r="Q21">
            <v>2700</v>
          </cell>
          <cell r="R21">
            <v>1000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30000</v>
          </cell>
          <cell r="Z21">
            <v>33.935417278225806</v>
          </cell>
          <cell r="AB21">
            <v>33.935417278225806</v>
          </cell>
          <cell r="AC21">
            <v>33.935417278225806</v>
          </cell>
          <cell r="AD21">
            <v>33.935417278225806</v>
          </cell>
          <cell r="AE21">
            <v>33.935417278225806</v>
          </cell>
          <cell r="AF21">
            <v>33.935417278225806</v>
          </cell>
          <cell r="AG21">
            <v>33.935417278225806</v>
          </cell>
          <cell r="AH21">
            <v>33.935417278225806</v>
          </cell>
          <cell r="AI21">
            <v>33.935417278225806</v>
          </cell>
          <cell r="AJ21">
            <v>33.935417278225806</v>
          </cell>
          <cell r="AK21">
            <v>33.935417278225806</v>
          </cell>
          <cell r="AL21">
            <v>33.935417278225806</v>
          </cell>
          <cell r="AM21">
            <v>33.935417278225806</v>
          </cell>
          <cell r="AN21">
            <v>33.935417278225806</v>
          </cell>
          <cell r="AP21">
            <v>196.82542021370966</v>
          </cell>
          <cell r="AQ21">
            <v>190.0383367580645</v>
          </cell>
          <cell r="AR21">
            <v>198.52219107762096</v>
          </cell>
          <cell r="AS21">
            <v>174.76739898286291</v>
          </cell>
          <cell r="AT21">
            <v>132.34812738508066</v>
          </cell>
          <cell r="AU21">
            <v>91.625626651209672</v>
          </cell>
          <cell r="AV21">
            <v>33.935417278225806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1018.0625183467741</v>
          </cell>
        </row>
        <row r="22">
          <cell r="C22" t="str">
            <v>FORD</v>
          </cell>
          <cell r="D22" t="str">
            <v>RAIL</v>
          </cell>
          <cell r="E22" t="str">
            <v>TUBULAR RAIL</v>
          </cell>
          <cell r="F22" t="str">
            <v>R9144Z050B</v>
          </cell>
          <cell r="G22" t="str">
            <v>Bought Out   52004.0001 (EURO)</v>
          </cell>
          <cell r="H22" t="str">
            <v>€</v>
          </cell>
          <cell r="I22" t="str">
            <v>CR PUMA Mondeo eu3</v>
          </cell>
          <cell r="J22" t="str">
            <v>CR PUMA eu3</v>
          </cell>
          <cell r="K22">
            <v>0</v>
          </cell>
          <cell r="L22">
            <v>6552</v>
          </cell>
          <cell r="M22">
            <v>6240</v>
          </cell>
          <cell r="N22">
            <v>6864</v>
          </cell>
          <cell r="O22">
            <v>6552</v>
          </cell>
          <cell r="P22">
            <v>6552</v>
          </cell>
          <cell r="Q22">
            <v>6840</v>
          </cell>
          <cell r="R22">
            <v>4550</v>
          </cell>
          <cell r="S22">
            <v>850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45000</v>
          </cell>
          <cell r="Z22">
            <v>37.01</v>
          </cell>
          <cell r="AB22">
            <v>37.01</v>
          </cell>
          <cell r="AC22">
            <v>37.01</v>
          </cell>
          <cell r="AD22">
            <v>37.01</v>
          </cell>
          <cell r="AE22">
            <v>37.01</v>
          </cell>
          <cell r="AF22">
            <v>37.01</v>
          </cell>
          <cell r="AG22">
            <v>37.01</v>
          </cell>
          <cell r="AH22">
            <v>37.01</v>
          </cell>
          <cell r="AI22">
            <v>37.01</v>
          </cell>
          <cell r="AJ22">
            <v>37.01</v>
          </cell>
          <cell r="AK22">
            <v>37.01</v>
          </cell>
          <cell r="AL22">
            <v>37.01</v>
          </cell>
          <cell r="AM22">
            <v>37.01</v>
          </cell>
          <cell r="AN22">
            <v>37.01</v>
          </cell>
          <cell r="AP22">
            <v>242.48952</v>
          </cell>
          <cell r="AQ22">
            <v>230.94239999999999</v>
          </cell>
          <cell r="AR22">
            <v>254.03663999999998</v>
          </cell>
          <cell r="AS22">
            <v>242.48952</v>
          </cell>
          <cell r="AT22">
            <v>242.48952</v>
          </cell>
          <cell r="AU22">
            <v>253.14839999999998</v>
          </cell>
          <cell r="AV22">
            <v>168.3955</v>
          </cell>
          <cell r="AW22">
            <v>31.458500000000001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1665.45</v>
          </cell>
        </row>
        <row r="23">
          <cell r="C23" t="str">
            <v>FORD</v>
          </cell>
          <cell r="D23" t="str">
            <v>RAIL</v>
          </cell>
          <cell r="E23" t="str">
            <v>TUBULAR RAIL</v>
          </cell>
          <cell r="F23" t="str">
            <v>R9144Z050B</v>
          </cell>
          <cell r="G23" t="str">
            <v>Bought Out   52134.0001 (EURO)</v>
          </cell>
          <cell r="H23" t="str">
            <v>€</v>
          </cell>
          <cell r="I23" t="str">
            <v>CR PUMA Transit V185 eu3 125cv</v>
          </cell>
          <cell r="J23" t="str">
            <v>CR PUMA eu3</v>
          </cell>
          <cell r="K23">
            <v>0</v>
          </cell>
          <cell r="L23">
            <v>900</v>
          </cell>
          <cell r="M23">
            <v>850</v>
          </cell>
          <cell r="N23">
            <v>940</v>
          </cell>
          <cell r="O23">
            <v>900</v>
          </cell>
          <cell r="P23">
            <v>900</v>
          </cell>
          <cell r="Q23">
            <v>940</v>
          </cell>
          <cell r="R23">
            <v>850</v>
          </cell>
          <cell r="S23">
            <v>300</v>
          </cell>
          <cell r="T23">
            <v>940</v>
          </cell>
          <cell r="U23">
            <v>900</v>
          </cell>
          <cell r="V23">
            <v>850</v>
          </cell>
          <cell r="W23">
            <v>730</v>
          </cell>
          <cell r="X23">
            <v>10000</v>
          </cell>
          <cell r="Z23">
            <v>37.01</v>
          </cell>
          <cell r="AB23">
            <v>37.01</v>
          </cell>
          <cell r="AC23">
            <v>37.01</v>
          </cell>
          <cell r="AD23">
            <v>37.01</v>
          </cell>
          <cell r="AE23">
            <v>37.01</v>
          </cell>
          <cell r="AF23">
            <v>37.01</v>
          </cell>
          <cell r="AG23">
            <v>37.01</v>
          </cell>
          <cell r="AH23">
            <v>37.01</v>
          </cell>
          <cell r="AI23">
            <v>37.01</v>
          </cell>
          <cell r="AJ23">
            <v>37.01</v>
          </cell>
          <cell r="AK23">
            <v>37.01</v>
          </cell>
          <cell r="AL23">
            <v>37.01</v>
          </cell>
          <cell r="AM23">
            <v>37.01</v>
          </cell>
          <cell r="AN23">
            <v>37.009999999999991</v>
          </cell>
          <cell r="AP23">
            <v>33.308999999999997</v>
          </cell>
          <cell r="AQ23">
            <v>31.458500000000001</v>
          </cell>
          <cell r="AR23">
            <v>34.789400000000001</v>
          </cell>
          <cell r="AS23">
            <v>33.308999999999997</v>
          </cell>
          <cell r="AT23">
            <v>33.308999999999997</v>
          </cell>
          <cell r="AU23">
            <v>34.789400000000001</v>
          </cell>
          <cell r="AV23">
            <v>31.458500000000001</v>
          </cell>
          <cell r="AW23">
            <v>11.103</v>
          </cell>
          <cell r="AX23">
            <v>34.789400000000001</v>
          </cell>
          <cell r="AY23">
            <v>33.308999999999997</v>
          </cell>
          <cell r="AZ23">
            <v>31.458500000000001</v>
          </cell>
          <cell r="BA23">
            <v>27.017299999999999</v>
          </cell>
          <cell r="BB23">
            <v>370.09999999999997</v>
          </cell>
        </row>
        <row r="24">
          <cell r="C24" t="str">
            <v>FORD</v>
          </cell>
          <cell r="D24" t="str">
            <v>RAIL</v>
          </cell>
          <cell r="E24" t="str">
            <v>TUBULAR RAIL</v>
          </cell>
          <cell r="F24" t="str">
            <v>R9144Z050B</v>
          </cell>
          <cell r="G24" t="str">
            <v>Bought Out   107278.2234 (EURO)</v>
          </cell>
          <cell r="H24" t="str">
            <v>€</v>
          </cell>
          <cell r="I24" t="str">
            <v>CR PUMA Transit V184 eu3 135cv</v>
          </cell>
          <cell r="J24" t="str">
            <v>CR PUMA eu3</v>
          </cell>
          <cell r="K24">
            <v>0</v>
          </cell>
          <cell r="L24">
            <v>3140</v>
          </cell>
          <cell r="M24">
            <v>2990</v>
          </cell>
          <cell r="N24">
            <v>3290</v>
          </cell>
          <cell r="O24">
            <v>3140</v>
          </cell>
          <cell r="P24">
            <v>3140</v>
          </cell>
          <cell r="Q24">
            <v>3290</v>
          </cell>
          <cell r="R24">
            <v>2990</v>
          </cell>
          <cell r="S24">
            <v>1050</v>
          </cell>
          <cell r="T24">
            <v>3300</v>
          </cell>
          <cell r="U24">
            <v>3140</v>
          </cell>
          <cell r="V24">
            <v>2990</v>
          </cell>
          <cell r="W24">
            <v>2540</v>
          </cell>
          <cell r="X24">
            <v>35000</v>
          </cell>
          <cell r="Z24">
            <v>37.01</v>
          </cell>
          <cell r="AB24">
            <v>37.01</v>
          </cell>
          <cell r="AC24">
            <v>37.01</v>
          </cell>
          <cell r="AD24">
            <v>37.01</v>
          </cell>
          <cell r="AE24">
            <v>37.01</v>
          </cell>
          <cell r="AF24">
            <v>37.01</v>
          </cell>
          <cell r="AG24">
            <v>37.01</v>
          </cell>
          <cell r="AH24">
            <v>37.01</v>
          </cell>
          <cell r="AI24">
            <v>37.01</v>
          </cell>
          <cell r="AJ24">
            <v>37.01</v>
          </cell>
          <cell r="AK24">
            <v>37.01</v>
          </cell>
          <cell r="AL24">
            <v>37.01</v>
          </cell>
          <cell r="AM24">
            <v>37.01</v>
          </cell>
          <cell r="AN24">
            <v>37.009999999999991</v>
          </cell>
          <cell r="AP24">
            <v>116.2114</v>
          </cell>
          <cell r="AQ24">
            <v>110.65989999999999</v>
          </cell>
          <cell r="AR24">
            <v>121.76289999999999</v>
          </cell>
          <cell r="AS24">
            <v>116.2114</v>
          </cell>
          <cell r="AT24">
            <v>116.2114</v>
          </cell>
          <cell r="AU24">
            <v>121.76289999999999</v>
          </cell>
          <cell r="AV24">
            <v>110.65989999999999</v>
          </cell>
          <cell r="AW24">
            <v>38.860500000000002</v>
          </cell>
          <cell r="AX24">
            <v>122.133</v>
          </cell>
          <cell r="AY24">
            <v>116.2114</v>
          </cell>
          <cell r="AZ24">
            <v>110.65989999999999</v>
          </cell>
          <cell r="BA24">
            <v>94.005399999999995</v>
          </cell>
          <cell r="BB24">
            <v>1295.3499999999999</v>
          </cell>
        </row>
        <row r="25">
          <cell r="C25" t="str">
            <v>FORD</v>
          </cell>
          <cell r="D25" t="str">
            <v>RAIL</v>
          </cell>
          <cell r="E25" t="str">
            <v>TUBULAR RAIL</v>
          </cell>
          <cell r="F25" t="str">
            <v>R9144Z050B</v>
          </cell>
          <cell r="G25" t="str">
            <v>Bought Out   52344.0001 (EURO)</v>
          </cell>
          <cell r="H25" t="str">
            <v>€</v>
          </cell>
          <cell r="I25" t="str">
            <v>CR PUMA Mondeo S4</v>
          </cell>
          <cell r="J25" t="str">
            <v>CR PUMA eu4</v>
          </cell>
          <cell r="K25">
            <v>0</v>
          </cell>
          <cell r="L25">
            <v>1110</v>
          </cell>
          <cell r="M25">
            <v>1060</v>
          </cell>
          <cell r="N25">
            <v>1170</v>
          </cell>
          <cell r="O25">
            <v>1110</v>
          </cell>
          <cell r="P25">
            <v>1110</v>
          </cell>
          <cell r="Q25">
            <v>1160</v>
          </cell>
          <cell r="R25">
            <v>2700</v>
          </cell>
          <cell r="S25">
            <v>1700</v>
          </cell>
          <cell r="T25">
            <v>7940</v>
          </cell>
          <cell r="U25">
            <v>7580</v>
          </cell>
          <cell r="V25">
            <v>7220</v>
          </cell>
          <cell r="W25">
            <v>6140</v>
          </cell>
          <cell r="X25">
            <v>40000</v>
          </cell>
          <cell r="Z25">
            <v>37.01</v>
          </cell>
          <cell r="AB25">
            <v>37.01</v>
          </cell>
          <cell r="AC25">
            <v>37.01</v>
          </cell>
          <cell r="AD25">
            <v>37.01</v>
          </cell>
          <cell r="AE25">
            <v>37.01</v>
          </cell>
          <cell r="AF25">
            <v>37.01</v>
          </cell>
          <cell r="AG25">
            <v>37.01</v>
          </cell>
          <cell r="AH25">
            <v>37.01</v>
          </cell>
          <cell r="AI25">
            <v>37.01</v>
          </cell>
          <cell r="AJ25">
            <v>37.01</v>
          </cell>
          <cell r="AK25">
            <v>37.01</v>
          </cell>
          <cell r="AL25">
            <v>37.01</v>
          </cell>
          <cell r="AM25">
            <v>37.01</v>
          </cell>
          <cell r="AN25">
            <v>37.01</v>
          </cell>
          <cell r="AP25">
            <v>41.081099999999999</v>
          </cell>
          <cell r="AQ25">
            <v>39.230599999999995</v>
          </cell>
          <cell r="AR25">
            <v>43.301699999999997</v>
          </cell>
          <cell r="AS25">
            <v>41.081099999999999</v>
          </cell>
          <cell r="AT25">
            <v>41.081099999999999</v>
          </cell>
          <cell r="AU25">
            <v>42.931599999999996</v>
          </cell>
          <cell r="AV25">
            <v>99.927000000000007</v>
          </cell>
          <cell r="AW25">
            <v>62.917000000000002</v>
          </cell>
          <cell r="AX25">
            <v>293.85939999999994</v>
          </cell>
          <cell r="AY25">
            <v>280.53579999999999</v>
          </cell>
          <cell r="AZ25">
            <v>267.2122</v>
          </cell>
          <cell r="BA25">
            <v>227.2414</v>
          </cell>
          <cell r="BB25">
            <v>1480.4</v>
          </cell>
        </row>
        <row r="26">
          <cell r="C26" t="str">
            <v>FORD</v>
          </cell>
          <cell r="D26" t="str">
            <v>RAIL</v>
          </cell>
          <cell r="E26" t="str">
            <v>TUBULAR RAIL</v>
          </cell>
          <cell r="F26" t="str">
            <v>R9144Z050B</v>
          </cell>
          <cell r="G26" t="str">
            <v>Bought Out   78170.0026 (EURO)</v>
          </cell>
          <cell r="H26" t="str">
            <v>€</v>
          </cell>
          <cell r="I26" t="str">
            <v>CR PUMA Jaguar</v>
          </cell>
          <cell r="J26" t="str">
            <v>CR PUMA eu4</v>
          </cell>
          <cell r="K26">
            <v>0</v>
          </cell>
          <cell r="L26">
            <v>2700</v>
          </cell>
          <cell r="M26">
            <v>2560</v>
          </cell>
          <cell r="N26">
            <v>2820</v>
          </cell>
          <cell r="O26">
            <v>2700</v>
          </cell>
          <cell r="P26">
            <v>2690</v>
          </cell>
          <cell r="Q26">
            <v>2820</v>
          </cell>
          <cell r="R26">
            <v>2560</v>
          </cell>
          <cell r="S26">
            <v>900</v>
          </cell>
          <cell r="T26">
            <v>2820</v>
          </cell>
          <cell r="U26">
            <v>2690</v>
          </cell>
          <cell r="V26">
            <v>2560</v>
          </cell>
          <cell r="W26">
            <v>2180</v>
          </cell>
          <cell r="X26">
            <v>30000</v>
          </cell>
          <cell r="Z26">
            <v>37.01</v>
          </cell>
          <cell r="AB26">
            <v>37.01</v>
          </cell>
          <cell r="AC26">
            <v>37.01</v>
          </cell>
          <cell r="AD26">
            <v>37.01</v>
          </cell>
          <cell r="AE26">
            <v>37.01</v>
          </cell>
          <cell r="AF26">
            <v>37.01</v>
          </cell>
          <cell r="AG26">
            <v>37.01</v>
          </cell>
          <cell r="AH26">
            <v>37.01</v>
          </cell>
          <cell r="AI26">
            <v>37.01</v>
          </cell>
          <cell r="AJ26">
            <v>37.01</v>
          </cell>
          <cell r="AK26">
            <v>37.01</v>
          </cell>
          <cell r="AL26">
            <v>37.01</v>
          </cell>
          <cell r="AM26">
            <v>37.01</v>
          </cell>
          <cell r="AN26">
            <v>37.010000000000005</v>
          </cell>
          <cell r="AP26">
            <v>99.927000000000007</v>
          </cell>
          <cell r="AQ26">
            <v>94.745599999999996</v>
          </cell>
          <cell r="AR26">
            <v>104.3682</v>
          </cell>
          <cell r="AS26">
            <v>99.927000000000007</v>
          </cell>
          <cell r="AT26">
            <v>99.556899999999999</v>
          </cell>
          <cell r="AU26">
            <v>104.3682</v>
          </cell>
          <cell r="AV26">
            <v>94.745599999999996</v>
          </cell>
          <cell r="AW26">
            <v>33.308999999999997</v>
          </cell>
          <cell r="AX26">
            <v>104.3682</v>
          </cell>
          <cell r="AY26">
            <v>99.556899999999999</v>
          </cell>
          <cell r="AZ26">
            <v>94.745599999999996</v>
          </cell>
          <cell r="BA26">
            <v>80.68180000000001</v>
          </cell>
          <cell r="BB26">
            <v>1110.3000000000002</v>
          </cell>
        </row>
        <row r="27">
          <cell r="C27" t="str">
            <v>FORD</v>
          </cell>
          <cell r="D27" t="str">
            <v>PUMP</v>
          </cell>
          <cell r="E27" t="str">
            <v>PUMP HP</v>
          </cell>
          <cell r="F27" t="str">
            <v>R9044Z016A</v>
          </cell>
          <cell r="G27" t="str">
            <v>Pump CR   51924.0001 (EURO)</v>
          </cell>
          <cell r="H27" t="str">
            <v>€</v>
          </cell>
          <cell r="I27" t="str">
            <v>CR LYNX V227 Transit Connect</v>
          </cell>
          <cell r="J27" t="str">
            <v>CR Lynx</v>
          </cell>
          <cell r="K27">
            <v>35</v>
          </cell>
          <cell r="L27">
            <v>3150</v>
          </cell>
          <cell r="M27">
            <v>3000</v>
          </cell>
          <cell r="N27">
            <v>3300</v>
          </cell>
          <cell r="O27">
            <v>3150</v>
          </cell>
          <cell r="P27">
            <v>3150</v>
          </cell>
          <cell r="Q27">
            <v>3300</v>
          </cell>
          <cell r="R27">
            <v>2950</v>
          </cell>
          <cell r="S27">
            <v>1050</v>
          </cell>
          <cell r="T27">
            <v>3300</v>
          </cell>
          <cell r="U27">
            <v>3150</v>
          </cell>
          <cell r="V27">
            <v>3000</v>
          </cell>
          <cell r="W27">
            <v>2500</v>
          </cell>
          <cell r="X27">
            <v>35000</v>
          </cell>
          <cell r="Z27">
            <v>157.76</v>
          </cell>
          <cell r="AB27">
            <v>157.76</v>
          </cell>
          <cell r="AC27">
            <v>157.76</v>
          </cell>
          <cell r="AD27">
            <v>157.76</v>
          </cell>
          <cell r="AE27">
            <v>157.76</v>
          </cell>
          <cell r="AF27">
            <v>157.76</v>
          </cell>
          <cell r="AG27">
            <v>157.76</v>
          </cell>
          <cell r="AH27">
            <v>157.76</v>
          </cell>
          <cell r="AI27">
            <v>157.76</v>
          </cell>
          <cell r="AJ27">
            <v>157.76</v>
          </cell>
          <cell r="AK27">
            <v>157.76</v>
          </cell>
          <cell r="AL27">
            <v>157.76</v>
          </cell>
          <cell r="AM27">
            <v>157.76</v>
          </cell>
          <cell r="AN27">
            <v>157.76</v>
          </cell>
          <cell r="AP27">
            <v>496.94400000000002</v>
          </cell>
          <cell r="AQ27">
            <v>473.28</v>
          </cell>
          <cell r="AR27">
            <v>520.60799999999995</v>
          </cell>
          <cell r="AS27">
            <v>496.94400000000002</v>
          </cell>
          <cell r="AT27">
            <v>496.94400000000002</v>
          </cell>
          <cell r="AU27">
            <v>520.60799999999995</v>
          </cell>
          <cell r="AV27">
            <v>465.392</v>
          </cell>
          <cell r="AW27">
            <v>165.648</v>
          </cell>
          <cell r="AX27">
            <v>520.60799999999995</v>
          </cell>
          <cell r="AY27">
            <v>496.94400000000002</v>
          </cell>
          <cell r="AZ27">
            <v>473.28</v>
          </cell>
          <cell r="BA27">
            <v>394.4</v>
          </cell>
          <cell r="BB27">
            <v>5521.5999999999995</v>
          </cell>
        </row>
        <row r="28">
          <cell r="C28" t="str">
            <v>FORD</v>
          </cell>
          <cell r="D28" t="str">
            <v>PUMP</v>
          </cell>
          <cell r="E28" t="str">
            <v>PUMP HP</v>
          </cell>
          <cell r="F28" t="str">
            <v>R9044Z016A</v>
          </cell>
          <cell r="G28" t="str">
            <v>Pump CR   52484.0001 (EURO)</v>
          </cell>
          <cell r="H28" t="str">
            <v>€</v>
          </cell>
          <cell r="I28" t="str">
            <v>CR LYNX C170 FOCUS</v>
          </cell>
          <cell r="J28" t="str">
            <v>CR Lynx</v>
          </cell>
          <cell r="K28">
            <v>30</v>
          </cell>
          <cell r="L28">
            <v>5800</v>
          </cell>
          <cell r="M28">
            <v>5600</v>
          </cell>
          <cell r="N28">
            <v>5850</v>
          </cell>
          <cell r="O28">
            <v>5150</v>
          </cell>
          <cell r="P28">
            <v>3900</v>
          </cell>
          <cell r="Q28">
            <v>2700</v>
          </cell>
          <cell r="R28">
            <v>1000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30000</v>
          </cell>
          <cell r="Z28">
            <v>157.76</v>
          </cell>
          <cell r="AB28">
            <v>157.76</v>
          </cell>
          <cell r="AC28">
            <v>157.76</v>
          </cell>
          <cell r="AD28">
            <v>157.76</v>
          </cell>
          <cell r="AE28">
            <v>157.76</v>
          </cell>
          <cell r="AF28">
            <v>157.76</v>
          </cell>
          <cell r="AG28">
            <v>157.76</v>
          </cell>
          <cell r="AH28">
            <v>157.76</v>
          </cell>
          <cell r="AI28">
            <v>157.76</v>
          </cell>
          <cell r="AJ28">
            <v>157.76</v>
          </cell>
          <cell r="AK28">
            <v>157.76</v>
          </cell>
          <cell r="AL28">
            <v>157.76</v>
          </cell>
          <cell r="AM28">
            <v>157.76</v>
          </cell>
          <cell r="AN28">
            <v>157.76000000000002</v>
          </cell>
          <cell r="AP28">
            <v>915.00800000000004</v>
          </cell>
          <cell r="AQ28">
            <v>883.45600000000002</v>
          </cell>
          <cell r="AR28">
            <v>922.89599999999996</v>
          </cell>
          <cell r="AS28">
            <v>812.46400000000006</v>
          </cell>
          <cell r="AT28">
            <v>615.26400000000001</v>
          </cell>
          <cell r="AU28">
            <v>425.952</v>
          </cell>
          <cell r="AV28">
            <v>157.76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4732.8</v>
          </cell>
        </row>
        <row r="29">
          <cell r="C29" t="str">
            <v>FORD</v>
          </cell>
          <cell r="D29" t="str">
            <v>PUMP</v>
          </cell>
          <cell r="E29" t="str">
            <v>PUMP HP</v>
          </cell>
          <cell r="F29" t="str">
            <v>Ppe HP Puma Mondeo eu3</v>
          </cell>
          <cell r="G29" t="str">
            <v>Pump CR   34590.0085 (EURO)</v>
          </cell>
          <cell r="H29" t="str">
            <v>€</v>
          </cell>
          <cell r="I29" t="str">
            <v>CR PUMA Mondeo eu3</v>
          </cell>
          <cell r="J29" t="str">
            <v>CR PUMA eu3</v>
          </cell>
          <cell r="K29">
            <v>45</v>
          </cell>
          <cell r="L29">
            <v>6552</v>
          </cell>
          <cell r="M29">
            <v>6240</v>
          </cell>
          <cell r="N29">
            <v>6864</v>
          </cell>
          <cell r="O29">
            <v>6552</v>
          </cell>
          <cell r="P29">
            <v>6552</v>
          </cell>
          <cell r="Q29">
            <v>6840</v>
          </cell>
          <cell r="R29">
            <v>4550</v>
          </cell>
          <cell r="S29">
            <v>850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45000</v>
          </cell>
          <cell r="Z29">
            <v>161.71</v>
          </cell>
          <cell r="AB29">
            <v>161.71</v>
          </cell>
          <cell r="AC29">
            <v>161.71</v>
          </cell>
          <cell r="AD29">
            <v>161.71</v>
          </cell>
          <cell r="AE29">
            <v>161.71</v>
          </cell>
          <cell r="AF29">
            <v>161.71</v>
          </cell>
          <cell r="AG29">
            <v>161.71</v>
          </cell>
          <cell r="AH29">
            <v>161.71</v>
          </cell>
          <cell r="AI29">
            <v>161.71</v>
          </cell>
          <cell r="AJ29">
            <v>161.71</v>
          </cell>
          <cell r="AK29">
            <v>161.71</v>
          </cell>
          <cell r="AL29">
            <v>161.71</v>
          </cell>
          <cell r="AM29">
            <v>161.71</v>
          </cell>
          <cell r="AN29">
            <v>161.70999999999998</v>
          </cell>
          <cell r="AP29">
            <v>1059.5239200000001</v>
          </cell>
          <cell r="AQ29">
            <v>1009.0704000000001</v>
          </cell>
          <cell r="AR29">
            <v>1109.9774399999999</v>
          </cell>
          <cell r="AS29">
            <v>1059.5239200000001</v>
          </cell>
          <cell r="AT29">
            <v>1059.5239200000001</v>
          </cell>
          <cell r="AU29">
            <v>1106.0964000000001</v>
          </cell>
          <cell r="AV29">
            <v>735.78049999999996</v>
          </cell>
          <cell r="AW29">
            <v>137.45349999999999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7276.95</v>
          </cell>
        </row>
        <row r="30">
          <cell r="C30" t="str">
            <v>FORD</v>
          </cell>
          <cell r="D30" t="str">
            <v>PUMP</v>
          </cell>
          <cell r="E30" t="str">
            <v>PUMP HP</v>
          </cell>
          <cell r="F30" t="str">
            <v>Ppe HP Puma Transit eu3 v185 125 cv</v>
          </cell>
          <cell r="G30" t="str">
            <v>Pump CR   51944.0001 (EURO)</v>
          </cell>
          <cell r="H30" t="str">
            <v>€</v>
          </cell>
          <cell r="I30" t="str">
            <v>CR PUMA Transit V185 eu3 125cv</v>
          </cell>
          <cell r="J30" t="str">
            <v>CR PUMA eu3</v>
          </cell>
          <cell r="K30">
            <v>10</v>
          </cell>
          <cell r="L30">
            <v>900</v>
          </cell>
          <cell r="M30">
            <v>850</v>
          </cell>
          <cell r="N30">
            <v>940</v>
          </cell>
          <cell r="O30">
            <v>900</v>
          </cell>
          <cell r="P30">
            <v>900</v>
          </cell>
          <cell r="Q30">
            <v>940</v>
          </cell>
          <cell r="R30">
            <v>850</v>
          </cell>
          <cell r="S30">
            <v>300</v>
          </cell>
          <cell r="T30">
            <v>940</v>
          </cell>
          <cell r="U30">
            <v>900</v>
          </cell>
          <cell r="V30">
            <v>850</v>
          </cell>
          <cell r="W30">
            <v>730</v>
          </cell>
          <cell r="X30">
            <v>10000</v>
          </cell>
          <cell r="Z30">
            <v>161.71</v>
          </cell>
          <cell r="AB30">
            <v>161.71</v>
          </cell>
          <cell r="AC30">
            <v>161.71</v>
          </cell>
          <cell r="AD30">
            <v>161.71</v>
          </cell>
          <cell r="AE30">
            <v>161.71</v>
          </cell>
          <cell r="AF30">
            <v>161.71</v>
          </cell>
          <cell r="AG30">
            <v>161.71</v>
          </cell>
          <cell r="AH30">
            <v>161.71</v>
          </cell>
          <cell r="AI30">
            <v>161.71</v>
          </cell>
          <cell r="AJ30">
            <v>161.71</v>
          </cell>
          <cell r="AK30">
            <v>161.71</v>
          </cell>
          <cell r="AL30">
            <v>161.71</v>
          </cell>
          <cell r="AM30">
            <v>161.71</v>
          </cell>
          <cell r="AN30">
            <v>161.70999999999995</v>
          </cell>
          <cell r="AP30">
            <v>145.53899999999999</v>
          </cell>
          <cell r="AQ30">
            <v>137.45349999999999</v>
          </cell>
          <cell r="AR30">
            <v>152.00739999999999</v>
          </cell>
          <cell r="AS30">
            <v>145.53899999999999</v>
          </cell>
          <cell r="AT30">
            <v>145.53899999999999</v>
          </cell>
          <cell r="AU30">
            <v>152.00739999999999</v>
          </cell>
          <cell r="AV30">
            <v>137.45349999999999</v>
          </cell>
          <cell r="AW30">
            <v>48.512999999999998</v>
          </cell>
          <cell r="AX30">
            <v>152.00739999999999</v>
          </cell>
          <cell r="AY30">
            <v>145.53899999999999</v>
          </cell>
          <cell r="AZ30">
            <v>137.45349999999999</v>
          </cell>
          <cell r="BA30">
            <v>118.0483</v>
          </cell>
          <cell r="BB30">
            <v>1617.0999999999997</v>
          </cell>
        </row>
        <row r="31">
          <cell r="C31" t="str">
            <v>FORD</v>
          </cell>
          <cell r="D31" t="str">
            <v>PUMP</v>
          </cell>
          <cell r="E31" t="str">
            <v>PUMP HP</v>
          </cell>
          <cell r="F31" t="str">
            <v>Ppe HP Puma Transit eu3 135 cv</v>
          </cell>
          <cell r="G31" t="str">
            <v>Pump CR   107275.2234 (EURO)</v>
          </cell>
          <cell r="H31" t="str">
            <v>€</v>
          </cell>
          <cell r="I31" t="str">
            <v>CR PUMA Transit V184 eu3 135cv</v>
          </cell>
          <cell r="J31" t="str">
            <v>CR PUMA eu3</v>
          </cell>
          <cell r="K31">
            <v>35</v>
          </cell>
          <cell r="L31">
            <v>3140</v>
          </cell>
          <cell r="M31">
            <v>2990</v>
          </cell>
          <cell r="N31">
            <v>3290</v>
          </cell>
          <cell r="O31">
            <v>3140</v>
          </cell>
          <cell r="P31">
            <v>3140</v>
          </cell>
          <cell r="Q31">
            <v>3290</v>
          </cell>
          <cell r="R31">
            <v>2990</v>
          </cell>
          <cell r="S31">
            <v>1050</v>
          </cell>
          <cell r="T31">
            <v>3300</v>
          </cell>
          <cell r="U31">
            <v>3140</v>
          </cell>
          <cell r="V31">
            <v>2990</v>
          </cell>
          <cell r="W31">
            <v>2540</v>
          </cell>
          <cell r="X31">
            <v>35000</v>
          </cell>
          <cell r="Z31">
            <v>165.15</v>
          </cell>
          <cell r="AB31">
            <v>165.15</v>
          </cell>
          <cell r="AC31">
            <v>165.15</v>
          </cell>
          <cell r="AD31">
            <v>165.15</v>
          </cell>
          <cell r="AE31">
            <v>165.15</v>
          </cell>
          <cell r="AF31">
            <v>165.15</v>
          </cell>
          <cell r="AG31">
            <v>165.15</v>
          </cell>
          <cell r="AH31">
            <v>165.15</v>
          </cell>
          <cell r="AI31">
            <v>165.15</v>
          </cell>
          <cell r="AJ31">
            <v>165.15</v>
          </cell>
          <cell r="AK31">
            <v>165.15</v>
          </cell>
          <cell r="AL31">
            <v>165.15</v>
          </cell>
          <cell r="AM31">
            <v>165.15</v>
          </cell>
          <cell r="AN31">
            <v>165.14999999999998</v>
          </cell>
          <cell r="AP31">
            <v>518.57100000000003</v>
          </cell>
          <cell r="AQ31">
            <v>493.79849999999999</v>
          </cell>
          <cell r="AR31">
            <v>543.34349999999995</v>
          </cell>
          <cell r="AS31">
            <v>518.57100000000003</v>
          </cell>
          <cell r="AT31">
            <v>518.57100000000003</v>
          </cell>
          <cell r="AU31">
            <v>543.34349999999995</v>
          </cell>
          <cell r="AV31">
            <v>493.79849999999999</v>
          </cell>
          <cell r="AW31">
            <v>173.4075</v>
          </cell>
          <cell r="AX31">
            <v>544.995</v>
          </cell>
          <cell r="AY31">
            <v>518.57100000000003</v>
          </cell>
          <cell r="AZ31">
            <v>493.79849999999999</v>
          </cell>
          <cell r="BA31">
            <v>419.48099999999999</v>
          </cell>
          <cell r="BB31">
            <v>5780.2499999999991</v>
          </cell>
        </row>
        <row r="32">
          <cell r="C32" t="str">
            <v>FORD</v>
          </cell>
          <cell r="D32" t="str">
            <v>PUMP</v>
          </cell>
          <cell r="E32" t="str">
            <v>PUMP HP</v>
          </cell>
          <cell r="F32" t="str">
            <v>Ppe HP Puma Mondeo Stage 4</v>
          </cell>
          <cell r="G32" t="str">
            <v>Pump CR   52354.0001 (EURO)</v>
          </cell>
          <cell r="H32" t="str">
            <v>€</v>
          </cell>
          <cell r="I32" t="str">
            <v>CR PUMA Mondeo S4</v>
          </cell>
          <cell r="J32" t="str">
            <v>CR PUMA eu4</v>
          </cell>
          <cell r="K32">
            <v>40</v>
          </cell>
          <cell r="L32">
            <v>1110</v>
          </cell>
          <cell r="M32">
            <v>1060</v>
          </cell>
          <cell r="N32">
            <v>1170</v>
          </cell>
          <cell r="O32">
            <v>1110</v>
          </cell>
          <cell r="P32">
            <v>1110</v>
          </cell>
          <cell r="Q32">
            <v>1160</v>
          </cell>
          <cell r="R32">
            <v>2700</v>
          </cell>
          <cell r="S32">
            <v>1700</v>
          </cell>
          <cell r="T32">
            <v>7940</v>
          </cell>
          <cell r="U32">
            <v>7580</v>
          </cell>
          <cell r="V32">
            <v>7220</v>
          </cell>
          <cell r="W32">
            <v>6140</v>
          </cell>
          <cell r="X32">
            <v>40000</v>
          </cell>
          <cell r="Z32">
            <v>161.71</v>
          </cell>
          <cell r="AB32">
            <v>161.71</v>
          </cell>
          <cell r="AC32">
            <v>161.71</v>
          </cell>
          <cell r="AD32">
            <v>161.71</v>
          </cell>
          <cell r="AE32">
            <v>161.71</v>
          </cell>
          <cell r="AF32">
            <v>161.71</v>
          </cell>
          <cell r="AG32">
            <v>161.71</v>
          </cell>
          <cell r="AH32">
            <v>161.71</v>
          </cell>
          <cell r="AI32">
            <v>161.71</v>
          </cell>
          <cell r="AJ32">
            <v>161.71</v>
          </cell>
          <cell r="AK32">
            <v>161.71</v>
          </cell>
          <cell r="AL32">
            <v>161.71</v>
          </cell>
          <cell r="AM32">
            <v>161.71</v>
          </cell>
          <cell r="AN32">
            <v>161.71</v>
          </cell>
          <cell r="AP32">
            <v>179.49809999999999</v>
          </cell>
          <cell r="AQ32">
            <v>171.4126</v>
          </cell>
          <cell r="AR32">
            <v>189.20070000000001</v>
          </cell>
          <cell r="AS32">
            <v>179.49809999999999</v>
          </cell>
          <cell r="AT32">
            <v>179.49809999999999</v>
          </cell>
          <cell r="AU32">
            <v>187.58360000000002</v>
          </cell>
          <cell r="AV32">
            <v>436.61700000000002</v>
          </cell>
          <cell r="AW32">
            <v>274.90699999999998</v>
          </cell>
          <cell r="AX32">
            <v>1283.9774000000002</v>
          </cell>
          <cell r="AY32">
            <v>1225.7618</v>
          </cell>
          <cell r="AZ32">
            <v>1167.5462</v>
          </cell>
          <cell r="BA32">
            <v>992.89940000000001</v>
          </cell>
          <cell r="BB32">
            <v>6468.4000000000005</v>
          </cell>
        </row>
        <row r="33">
          <cell r="C33" t="str">
            <v>FORD</v>
          </cell>
          <cell r="D33" t="str">
            <v>PUMP</v>
          </cell>
          <cell r="E33" t="str">
            <v>PUMP HP</v>
          </cell>
          <cell r="F33" t="str">
            <v>Ppe HP Puma Jaguar</v>
          </cell>
          <cell r="G33" t="str">
            <v>Pump CR   78167.0026 (EURO)</v>
          </cell>
          <cell r="H33" t="str">
            <v>€</v>
          </cell>
          <cell r="I33" t="str">
            <v>CR PUMA Jaguar</v>
          </cell>
          <cell r="J33" t="str">
            <v>CR PUMA eu4</v>
          </cell>
          <cell r="K33">
            <v>30</v>
          </cell>
          <cell r="L33">
            <v>2700</v>
          </cell>
          <cell r="M33">
            <v>2560</v>
          </cell>
          <cell r="N33">
            <v>2820</v>
          </cell>
          <cell r="O33">
            <v>2700</v>
          </cell>
          <cell r="P33">
            <v>2690</v>
          </cell>
          <cell r="Q33">
            <v>2820</v>
          </cell>
          <cell r="R33">
            <v>2560</v>
          </cell>
          <cell r="S33">
            <v>900</v>
          </cell>
          <cell r="T33">
            <v>2820</v>
          </cell>
          <cell r="U33">
            <v>2690</v>
          </cell>
          <cell r="V33">
            <v>2560</v>
          </cell>
          <cell r="W33">
            <v>2180</v>
          </cell>
          <cell r="X33">
            <v>30000</v>
          </cell>
          <cell r="Z33">
            <v>161.71</v>
          </cell>
          <cell r="AB33">
            <v>161.71</v>
          </cell>
          <cell r="AC33">
            <v>161.71</v>
          </cell>
          <cell r="AD33">
            <v>161.71</v>
          </cell>
          <cell r="AE33">
            <v>161.71</v>
          </cell>
          <cell r="AF33">
            <v>161.71</v>
          </cell>
          <cell r="AG33">
            <v>161.71</v>
          </cell>
          <cell r="AH33">
            <v>161.71</v>
          </cell>
          <cell r="AI33">
            <v>161.71</v>
          </cell>
          <cell r="AJ33">
            <v>161.71</v>
          </cell>
          <cell r="AK33">
            <v>161.71</v>
          </cell>
          <cell r="AL33">
            <v>161.71</v>
          </cell>
          <cell r="AM33">
            <v>161.71</v>
          </cell>
          <cell r="AN33">
            <v>161.70999999999998</v>
          </cell>
          <cell r="AP33">
            <v>436.61700000000002</v>
          </cell>
          <cell r="AQ33">
            <v>413.97760000000005</v>
          </cell>
          <cell r="AR33">
            <v>456.0222</v>
          </cell>
          <cell r="AS33">
            <v>436.61700000000002</v>
          </cell>
          <cell r="AT33">
            <v>434.99990000000003</v>
          </cell>
          <cell r="AU33">
            <v>456.0222</v>
          </cell>
          <cell r="AV33">
            <v>413.97760000000005</v>
          </cell>
          <cell r="AW33">
            <v>145.53899999999999</v>
          </cell>
          <cell r="AX33">
            <v>456.0222</v>
          </cell>
          <cell r="AY33">
            <v>434.99990000000003</v>
          </cell>
          <cell r="AZ33">
            <v>413.97760000000005</v>
          </cell>
          <cell r="BA33">
            <v>352.52780000000001</v>
          </cell>
          <cell r="BB33">
            <v>4851.3</v>
          </cell>
        </row>
        <row r="34">
          <cell r="C34" t="str">
            <v>FORD</v>
          </cell>
          <cell r="D34" t="str">
            <v>INJECTION</v>
          </cell>
          <cell r="E34" t="str">
            <v>CR INJ</v>
          </cell>
          <cell r="F34" t="str">
            <v>EJBR02201Z</v>
          </cell>
          <cell r="G34" t="str">
            <v>INJ   51934.0001 (EURO)</v>
          </cell>
          <cell r="H34" t="str">
            <v>€</v>
          </cell>
          <cell r="I34" t="str">
            <v>CR LYNX V227 Transit Connect</v>
          </cell>
          <cell r="J34" t="str">
            <v>CR Lynx</v>
          </cell>
          <cell r="K34">
            <v>0</v>
          </cell>
          <cell r="L34">
            <v>12600</v>
          </cell>
          <cell r="M34">
            <v>12000</v>
          </cell>
          <cell r="N34">
            <v>13200</v>
          </cell>
          <cell r="O34">
            <v>12600</v>
          </cell>
          <cell r="P34">
            <v>12600</v>
          </cell>
          <cell r="Q34">
            <v>13200</v>
          </cell>
          <cell r="R34">
            <v>11800</v>
          </cell>
          <cell r="S34">
            <v>4200</v>
          </cell>
          <cell r="T34">
            <v>13200</v>
          </cell>
          <cell r="U34">
            <v>12600</v>
          </cell>
          <cell r="V34">
            <v>12000</v>
          </cell>
          <cell r="W34">
            <v>10000</v>
          </cell>
          <cell r="X34">
            <v>140000</v>
          </cell>
          <cell r="Z34">
            <v>55.34</v>
          </cell>
          <cell r="AB34">
            <v>54.84</v>
          </cell>
          <cell r="AC34">
            <v>54.84</v>
          </cell>
          <cell r="AD34">
            <v>54.84</v>
          </cell>
          <cell r="AE34">
            <v>54.84</v>
          </cell>
          <cell r="AF34">
            <v>54.84</v>
          </cell>
          <cell r="AG34">
            <v>54.84</v>
          </cell>
          <cell r="AH34">
            <v>54.84</v>
          </cell>
          <cell r="AI34">
            <v>54.84</v>
          </cell>
          <cell r="AJ34">
            <v>54.84</v>
          </cell>
          <cell r="AK34">
            <v>54.84</v>
          </cell>
          <cell r="AL34">
            <v>54.84</v>
          </cell>
          <cell r="AM34">
            <v>54.84</v>
          </cell>
          <cell r="AN34">
            <v>54.84</v>
          </cell>
          <cell r="AP34">
            <v>690.98400000000004</v>
          </cell>
          <cell r="AQ34">
            <v>658.08</v>
          </cell>
          <cell r="AR34">
            <v>723.88800000000003</v>
          </cell>
          <cell r="AS34">
            <v>690.98400000000004</v>
          </cell>
          <cell r="AT34">
            <v>690.98400000000004</v>
          </cell>
          <cell r="AU34">
            <v>723.88800000000003</v>
          </cell>
          <cell r="AV34">
            <v>647.11199999999997</v>
          </cell>
          <cell r="AW34">
            <v>230.328</v>
          </cell>
          <cell r="AX34">
            <v>723.88800000000003</v>
          </cell>
          <cell r="AY34">
            <v>690.98400000000004</v>
          </cell>
          <cell r="AZ34">
            <v>658.08</v>
          </cell>
          <cell r="BA34">
            <v>548.4</v>
          </cell>
          <cell r="BB34">
            <v>7677.6</v>
          </cell>
        </row>
        <row r="35">
          <cell r="C35" t="str">
            <v>FORD</v>
          </cell>
          <cell r="D35" t="str">
            <v>INJECTION</v>
          </cell>
          <cell r="E35" t="str">
            <v>CR INJ</v>
          </cell>
          <cell r="F35" t="str">
            <v>EJBR02201Z</v>
          </cell>
          <cell r="G35" t="str">
            <v>INJ   34550.0085 (EURO)</v>
          </cell>
          <cell r="H35" t="str">
            <v>€</v>
          </cell>
          <cell r="I35" t="str">
            <v>CR LYNX C170 FOCUS</v>
          </cell>
          <cell r="J35" t="str">
            <v>CR Lynx</v>
          </cell>
          <cell r="K35">
            <v>0</v>
          </cell>
          <cell r="L35">
            <v>23200</v>
          </cell>
          <cell r="M35">
            <v>22400</v>
          </cell>
          <cell r="N35">
            <v>23400</v>
          </cell>
          <cell r="O35">
            <v>20600</v>
          </cell>
          <cell r="P35">
            <v>15600</v>
          </cell>
          <cell r="Q35">
            <v>10800</v>
          </cell>
          <cell r="R35">
            <v>4000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120000</v>
          </cell>
          <cell r="Z35">
            <v>55.34</v>
          </cell>
          <cell r="AB35">
            <v>54.84</v>
          </cell>
          <cell r="AC35">
            <v>54.84</v>
          </cell>
          <cell r="AD35">
            <v>54.84</v>
          </cell>
          <cell r="AE35">
            <v>54.84</v>
          </cell>
          <cell r="AF35">
            <v>54.84</v>
          </cell>
          <cell r="AG35">
            <v>54.84</v>
          </cell>
          <cell r="AH35">
            <v>54.84</v>
          </cell>
          <cell r="AI35">
            <v>54.84</v>
          </cell>
          <cell r="AJ35">
            <v>54.84</v>
          </cell>
          <cell r="AK35">
            <v>54.84</v>
          </cell>
          <cell r="AL35">
            <v>54.84</v>
          </cell>
          <cell r="AM35">
            <v>54.84</v>
          </cell>
          <cell r="AN35">
            <v>54.839999999999996</v>
          </cell>
          <cell r="AP35">
            <v>1272.288</v>
          </cell>
          <cell r="AQ35">
            <v>1228.4159999999999</v>
          </cell>
          <cell r="AR35">
            <v>1283.2560000000001</v>
          </cell>
          <cell r="AS35">
            <v>1129.704</v>
          </cell>
          <cell r="AT35">
            <v>855.50400000000002</v>
          </cell>
          <cell r="AU35">
            <v>592.27200000000005</v>
          </cell>
          <cell r="AV35">
            <v>219.36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6580.7999999999993</v>
          </cell>
        </row>
        <row r="36">
          <cell r="C36" t="str">
            <v>FORD</v>
          </cell>
          <cell r="D36" t="str">
            <v>INJECTION</v>
          </cell>
          <cell r="E36" t="str">
            <v>CR INJ</v>
          </cell>
          <cell r="F36" t="str">
            <v>CR Inj Puma Mondeo eu3</v>
          </cell>
          <cell r="G36" t="str">
            <v>INJ   34600.0085 (EURO)</v>
          </cell>
          <cell r="H36" t="str">
            <v>€</v>
          </cell>
          <cell r="I36" t="str">
            <v>CR PUMA Mondeo eu3</v>
          </cell>
          <cell r="J36" t="str">
            <v>CR PUMA eu3</v>
          </cell>
          <cell r="K36">
            <v>0</v>
          </cell>
          <cell r="L36">
            <v>26208</v>
          </cell>
          <cell r="M36">
            <v>24960</v>
          </cell>
          <cell r="N36">
            <v>27456</v>
          </cell>
          <cell r="O36">
            <v>26208</v>
          </cell>
          <cell r="P36">
            <v>26208</v>
          </cell>
          <cell r="Q36">
            <v>27360</v>
          </cell>
          <cell r="R36">
            <v>18200</v>
          </cell>
          <cell r="S36">
            <v>3400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180000</v>
          </cell>
          <cell r="Z36">
            <v>54.79</v>
          </cell>
          <cell r="AB36">
            <v>54.79</v>
          </cell>
          <cell r="AC36">
            <v>54.79</v>
          </cell>
          <cell r="AD36">
            <v>54.79</v>
          </cell>
          <cell r="AE36">
            <v>54.79</v>
          </cell>
          <cell r="AF36">
            <v>54.79</v>
          </cell>
          <cell r="AG36">
            <v>54.79</v>
          </cell>
          <cell r="AH36">
            <v>54.79</v>
          </cell>
          <cell r="AI36">
            <v>54.79</v>
          </cell>
          <cell r="AJ36">
            <v>54.79</v>
          </cell>
          <cell r="AK36">
            <v>54.79</v>
          </cell>
          <cell r="AL36">
            <v>54.79</v>
          </cell>
          <cell r="AM36">
            <v>54.79</v>
          </cell>
          <cell r="AN36">
            <v>54.789999999999992</v>
          </cell>
          <cell r="AP36">
            <v>1435.93632</v>
          </cell>
          <cell r="AQ36">
            <v>1367.5583999999999</v>
          </cell>
          <cell r="AR36">
            <v>1504.3142399999999</v>
          </cell>
          <cell r="AS36">
            <v>1435.93632</v>
          </cell>
          <cell r="AT36">
            <v>1435.93632</v>
          </cell>
          <cell r="AU36">
            <v>1499.0544</v>
          </cell>
          <cell r="AV36">
            <v>997.178</v>
          </cell>
          <cell r="AW36">
            <v>186.286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9862.1999999999989</v>
          </cell>
        </row>
        <row r="37">
          <cell r="C37" t="str">
            <v>FORD</v>
          </cell>
          <cell r="D37" t="str">
            <v>INJECTION</v>
          </cell>
          <cell r="E37" t="str">
            <v>CR INJ</v>
          </cell>
          <cell r="F37" t="str">
            <v>CR Inj Puma Transit eu3 v185 125 cv</v>
          </cell>
          <cell r="G37" t="str">
            <v>INJ   51954.0001 (EURO)</v>
          </cell>
          <cell r="H37" t="str">
            <v>€</v>
          </cell>
          <cell r="I37" t="str">
            <v>CR PUMA Transit V185 eu3 125cv</v>
          </cell>
          <cell r="J37" t="str">
            <v>CR PUMA eu3</v>
          </cell>
          <cell r="K37">
            <v>0</v>
          </cell>
          <cell r="L37">
            <v>3600</v>
          </cell>
          <cell r="M37">
            <v>3400</v>
          </cell>
          <cell r="N37">
            <v>3760</v>
          </cell>
          <cell r="O37">
            <v>3600</v>
          </cell>
          <cell r="P37">
            <v>3600</v>
          </cell>
          <cell r="Q37">
            <v>3760</v>
          </cell>
          <cell r="R37">
            <v>3400</v>
          </cell>
          <cell r="S37">
            <v>1200</v>
          </cell>
          <cell r="T37">
            <v>3760</v>
          </cell>
          <cell r="U37">
            <v>3600</v>
          </cell>
          <cell r="V37">
            <v>3400</v>
          </cell>
          <cell r="W37">
            <v>2920</v>
          </cell>
          <cell r="X37">
            <v>40000</v>
          </cell>
          <cell r="Z37">
            <v>54.79</v>
          </cell>
          <cell r="AB37">
            <v>54.79</v>
          </cell>
          <cell r="AC37">
            <v>54.79</v>
          </cell>
          <cell r="AD37">
            <v>54.79</v>
          </cell>
          <cell r="AE37">
            <v>54.79</v>
          </cell>
          <cell r="AF37">
            <v>54.79</v>
          </cell>
          <cell r="AG37">
            <v>54.79</v>
          </cell>
          <cell r="AH37">
            <v>54.79</v>
          </cell>
          <cell r="AI37">
            <v>54.79</v>
          </cell>
          <cell r="AJ37">
            <v>54.79</v>
          </cell>
          <cell r="AK37">
            <v>54.79</v>
          </cell>
          <cell r="AL37">
            <v>54.79</v>
          </cell>
          <cell r="AM37">
            <v>54.79</v>
          </cell>
          <cell r="AN37">
            <v>54.79</v>
          </cell>
          <cell r="AP37">
            <v>197.244</v>
          </cell>
          <cell r="AQ37">
            <v>186.286</v>
          </cell>
          <cell r="AR37">
            <v>206.0104</v>
          </cell>
          <cell r="AS37">
            <v>197.244</v>
          </cell>
          <cell r="AT37">
            <v>197.244</v>
          </cell>
          <cell r="AU37">
            <v>206.0104</v>
          </cell>
          <cell r="AV37">
            <v>186.286</v>
          </cell>
          <cell r="AW37">
            <v>65.748000000000005</v>
          </cell>
          <cell r="AX37">
            <v>206.0104</v>
          </cell>
          <cell r="AY37">
            <v>197.244</v>
          </cell>
          <cell r="AZ37">
            <v>186.286</v>
          </cell>
          <cell r="BA37">
            <v>159.98679999999999</v>
          </cell>
          <cell r="BB37">
            <v>2191.6</v>
          </cell>
        </row>
        <row r="38">
          <cell r="C38" t="str">
            <v>FORD</v>
          </cell>
          <cell r="D38" t="str">
            <v>INJECTION</v>
          </cell>
          <cell r="E38" t="str">
            <v>CR INJ</v>
          </cell>
          <cell r="F38" t="str">
            <v>CR Inj Puma Transit eu3 135 cv</v>
          </cell>
          <cell r="G38" t="str">
            <v>INJ  107276.2234 (EURO)</v>
          </cell>
          <cell r="H38" t="str">
            <v>€</v>
          </cell>
          <cell r="I38" t="str">
            <v>CR PUMA Transit V184 eu3 135cv</v>
          </cell>
          <cell r="J38" t="str">
            <v>CR PUMA eu3</v>
          </cell>
          <cell r="K38">
            <v>0</v>
          </cell>
          <cell r="L38">
            <v>12560</v>
          </cell>
          <cell r="M38">
            <v>11960</v>
          </cell>
          <cell r="N38">
            <v>13160</v>
          </cell>
          <cell r="O38">
            <v>12560</v>
          </cell>
          <cell r="P38">
            <v>12560</v>
          </cell>
          <cell r="Q38">
            <v>13160</v>
          </cell>
          <cell r="R38">
            <v>11960</v>
          </cell>
          <cell r="S38">
            <v>4200</v>
          </cell>
          <cell r="T38">
            <v>13200</v>
          </cell>
          <cell r="U38">
            <v>12560</v>
          </cell>
          <cell r="V38">
            <v>11960</v>
          </cell>
          <cell r="W38">
            <v>10160</v>
          </cell>
          <cell r="X38">
            <v>140000</v>
          </cell>
          <cell r="Z38">
            <v>54.79</v>
          </cell>
          <cell r="AB38">
            <v>54.79</v>
          </cell>
          <cell r="AC38">
            <v>54.79</v>
          </cell>
          <cell r="AD38">
            <v>54.79</v>
          </cell>
          <cell r="AE38">
            <v>54.79</v>
          </cell>
          <cell r="AF38">
            <v>54.79</v>
          </cell>
          <cell r="AG38">
            <v>54.79</v>
          </cell>
          <cell r="AH38">
            <v>54.79</v>
          </cell>
          <cell r="AI38">
            <v>54.79</v>
          </cell>
          <cell r="AJ38">
            <v>54.79</v>
          </cell>
          <cell r="AK38">
            <v>54.79</v>
          </cell>
          <cell r="AL38">
            <v>54.79</v>
          </cell>
          <cell r="AM38">
            <v>54.79</v>
          </cell>
          <cell r="AN38">
            <v>54.790000000000013</v>
          </cell>
          <cell r="AP38">
            <v>688.16240000000005</v>
          </cell>
          <cell r="AQ38">
            <v>655.28840000000002</v>
          </cell>
          <cell r="AR38">
            <v>721.03640000000007</v>
          </cell>
          <cell r="AS38">
            <v>688.16240000000005</v>
          </cell>
          <cell r="AT38">
            <v>688.16240000000005</v>
          </cell>
          <cell r="AU38">
            <v>721.03640000000007</v>
          </cell>
          <cell r="AV38">
            <v>655.28840000000002</v>
          </cell>
          <cell r="AW38">
            <v>230.11799999999999</v>
          </cell>
          <cell r="AX38">
            <v>723.22799999999995</v>
          </cell>
          <cell r="AY38">
            <v>688.16240000000005</v>
          </cell>
          <cell r="AZ38">
            <v>655.28840000000002</v>
          </cell>
          <cell r="BA38">
            <v>556.66640000000007</v>
          </cell>
          <cell r="BB38">
            <v>7670.6000000000022</v>
          </cell>
        </row>
        <row r="39">
          <cell r="C39" t="str">
            <v>FORD</v>
          </cell>
          <cell r="D39" t="str">
            <v>INJECTION</v>
          </cell>
          <cell r="E39" t="str">
            <v>CR INJ</v>
          </cell>
          <cell r="F39" t="str">
            <v>CR Inj Puma Mondeo Stage 4</v>
          </cell>
          <cell r="G39" t="str">
            <v>INJ   52374.0001 (EURO)</v>
          </cell>
          <cell r="H39" t="str">
            <v>€</v>
          </cell>
          <cell r="I39" t="str">
            <v>CR PUMA Mondeo S4</v>
          </cell>
          <cell r="J39" t="str">
            <v>CR PUMA eu4</v>
          </cell>
          <cell r="K39">
            <v>0</v>
          </cell>
          <cell r="L39">
            <v>4440</v>
          </cell>
          <cell r="M39">
            <v>4240</v>
          </cell>
          <cell r="N39">
            <v>4680</v>
          </cell>
          <cell r="O39">
            <v>4440</v>
          </cell>
          <cell r="P39">
            <v>4440</v>
          </cell>
          <cell r="Q39">
            <v>4640</v>
          </cell>
          <cell r="R39">
            <v>10800</v>
          </cell>
          <cell r="S39">
            <v>6800</v>
          </cell>
          <cell r="T39">
            <v>31760</v>
          </cell>
          <cell r="U39">
            <v>30320</v>
          </cell>
          <cell r="V39">
            <v>28880</v>
          </cell>
          <cell r="W39">
            <v>24560</v>
          </cell>
          <cell r="X39">
            <v>160000</v>
          </cell>
          <cell r="Z39">
            <v>57.59</v>
          </cell>
          <cell r="AB39">
            <v>57.59</v>
          </cell>
          <cell r="AC39">
            <v>57.59</v>
          </cell>
          <cell r="AD39">
            <v>57.59</v>
          </cell>
          <cell r="AE39">
            <v>57.59</v>
          </cell>
          <cell r="AF39">
            <v>57.59</v>
          </cell>
          <cell r="AG39">
            <v>57.59</v>
          </cell>
          <cell r="AH39">
            <v>57.59</v>
          </cell>
          <cell r="AI39">
            <v>57.59</v>
          </cell>
          <cell r="AJ39">
            <v>57.59</v>
          </cell>
          <cell r="AK39">
            <v>57.59</v>
          </cell>
          <cell r="AL39">
            <v>57.59</v>
          </cell>
          <cell r="AM39">
            <v>57.59</v>
          </cell>
          <cell r="AN39">
            <v>57.589999999999996</v>
          </cell>
          <cell r="AP39">
            <v>255.6996</v>
          </cell>
          <cell r="AQ39">
            <v>244.1816</v>
          </cell>
          <cell r="AR39">
            <v>269.52120000000002</v>
          </cell>
          <cell r="AS39">
            <v>255.6996</v>
          </cell>
          <cell r="AT39">
            <v>255.6996</v>
          </cell>
          <cell r="AU39">
            <v>267.21760000000006</v>
          </cell>
          <cell r="AV39">
            <v>621.97199999999998</v>
          </cell>
          <cell r="AW39">
            <v>391.61200000000002</v>
          </cell>
          <cell r="AX39">
            <v>1829.0584000000001</v>
          </cell>
          <cell r="AY39">
            <v>1746.1288</v>
          </cell>
          <cell r="AZ39">
            <v>1663.1992000000002</v>
          </cell>
          <cell r="BA39">
            <v>1414.4104000000002</v>
          </cell>
          <cell r="BB39">
            <v>9214.4</v>
          </cell>
        </row>
        <row r="40">
          <cell r="C40" t="str">
            <v>FORD</v>
          </cell>
          <cell r="D40" t="str">
            <v>INJECTION</v>
          </cell>
          <cell r="E40" t="str">
            <v>CR INJ</v>
          </cell>
          <cell r="F40" t="str">
            <v>CR Inj Puma Jaguar</v>
          </cell>
          <cell r="G40" t="str">
            <v>INJ   78168.0026 (EURO)</v>
          </cell>
          <cell r="H40" t="str">
            <v>€</v>
          </cell>
          <cell r="I40" t="str">
            <v>CR PUMA Jaguar</v>
          </cell>
          <cell r="J40" t="str">
            <v>CR PUMA eu4</v>
          </cell>
          <cell r="K40">
            <v>0</v>
          </cell>
          <cell r="L40">
            <v>10800</v>
          </cell>
          <cell r="M40">
            <v>10240</v>
          </cell>
          <cell r="N40">
            <v>11280</v>
          </cell>
          <cell r="O40">
            <v>10800</v>
          </cell>
          <cell r="P40">
            <v>10760</v>
          </cell>
          <cell r="Q40">
            <v>11280</v>
          </cell>
          <cell r="R40">
            <v>10240</v>
          </cell>
          <cell r="S40">
            <v>3600</v>
          </cell>
          <cell r="T40">
            <v>11280</v>
          </cell>
          <cell r="U40">
            <v>10760</v>
          </cell>
          <cell r="V40">
            <v>10240</v>
          </cell>
          <cell r="W40">
            <v>8720</v>
          </cell>
          <cell r="X40">
            <v>120000</v>
          </cell>
          <cell r="Z40">
            <v>57.59</v>
          </cell>
          <cell r="AB40">
            <v>57.59</v>
          </cell>
          <cell r="AC40">
            <v>57.59</v>
          </cell>
          <cell r="AD40">
            <v>57.59</v>
          </cell>
          <cell r="AE40">
            <v>57.59</v>
          </cell>
          <cell r="AF40">
            <v>57.59</v>
          </cell>
          <cell r="AG40">
            <v>57.59</v>
          </cell>
          <cell r="AH40">
            <v>57.59</v>
          </cell>
          <cell r="AI40">
            <v>57.59</v>
          </cell>
          <cell r="AJ40">
            <v>57.59</v>
          </cell>
          <cell r="AK40">
            <v>57.59</v>
          </cell>
          <cell r="AL40">
            <v>57.59</v>
          </cell>
          <cell r="AM40">
            <v>57.59</v>
          </cell>
          <cell r="AN40">
            <v>57.590000000000011</v>
          </cell>
          <cell r="AP40">
            <v>621.97199999999998</v>
          </cell>
          <cell r="AQ40">
            <v>589.72160000000008</v>
          </cell>
          <cell r="AR40">
            <v>649.61520000000007</v>
          </cell>
          <cell r="AS40">
            <v>621.97199999999998</v>
          </cell>
          <cell r="AT40">
            <v>619.66840000000002</v>
          </cell>
          <cell r="AU40">
            <v>649.61520000000007</v>
          </cell>
          <cell r="AV40">
            <v>589.72160000000008</v>
          </cell>
          <cell r="AW40">
            <v>207.32400000000001</v>
          </cell>
          <cell r="AX40">
            <v>649.61520000000007</v>
          </cell>
          <cell r="AY40">
            <v>619.66840000000002</v>
          </cell>
          <cell r="AZ40">
            <v>589.72160000000008</v>
          </cell>
          <cell r="BA40">
            <v>502.18480000000005</v>
          </cell>
          <cell r="BB40">
            <v>6910.8000000000011</v>
          </cell>
        </row>
        <row r="41">
          <cell r="C41" t="str">
            <v>FORD</v>
          </cell>
          <cell r="D41" t="str">
            <v>INJECTION</v>
          </cell>
          <cell r="E41" t="str">
            <v>LJ 2 ST EXT GUIDE</v>
          </cell>
          <cell r="F41" t="str">
            <v>B02701D</v>
          </cell>
          <cell r="G41" t="str">
            <v>DI Injectors   52054.0001 (GBP)</v>
          </cell>
          <cell r="H41" t="str">
            <v>£</v>
          </cell>
          <cell r="I41" t="str">
            <v>HSDI INJ LYNX</v>
          </cell>
          <cell r="J41" t="str">
            <v>HSDI INJ LYNX(set of 4)</v>
          </cell>
          <cell r="K41">
            <v>20</v>
          </cell>
          <cell r="L41">
            <v>12700</v>
          </cell>
          <cell r="M41">
            <v>9000</v>
          </cell>
          <cell r="N41">
            <v>7000</v>
          </cell>
          <cell r="O41">
            <v>6300</v>
          </cell>
          <cell r="P41">
            <v>6300</v>
          </cell>
          <cell r="Q41">
            <v>6600</v>
          </cell>
          <cell r="R41">
            <v>6000</v>
          </cell>
          <cell r="S41">
            <v>2100</v>
          </cell>
          <cell r="T41">
            <v>6600</v>
          </cell>
          <cell r="U41">
            <v>6300</v>
          </cell>
          <cell r="V41">
            <v>6000</v>
          </cell>
          <cell r="W41">
            <v>5100</v>
          </cell>
          <cell r="X41">
            <v>80000</v>
          </cell>
          <cell r="Z41">
            <v>23.046250415322579</v>
          </cell>
          <cell r="AB41">
            <v>22.598750407258063</v>
          </cell>
          <cell r="AC41">
            <v>22.598750407258063</v>
          </cell>
          <cell r="AD41">
            <v>22.598750407258063</v>
          </cell>
          <cell r="AE41">
            <v>22.598750407258063</v>
          </cell>
          <cell r="AF41">
            <v>22.598750407258063</v>
          </cell>
          <cell r="AG41">
            <v>22.598750407258063</v>
          </cell>
          <cell r="AH41">
            <v>22.598750407258063</v>
          </cell>
          <cell r="AI41">
            <v>22.598750407258063</v>
          </cell>
          <cell r="AJ41">
            <v>22.598750407258063</v>
          </cell>
          <cell r="AK41">
            <v>22.598750407258063</v>
          </cell>
          <cell r="AL41">
            <v>22.598750407258063</v>
          </cell>
          <cell r="AM41">
            <v>22.598750407258063</v>
          </cell>
          <cell r="AN41">
            <v>22.598750407258066</v>
          </cell>
          <cell r="AP41">
            <v>287.00413017217738</v>
          </cell>
          <cell r="AQ41">
            <v>203.38875366532255</v>
          </cell>
          <cell r="AR41">
            <v>158.19125285080642</v>
          </cell>
          <cell r="AS41">
            <v>142.3721275657258</v>
          </cell>
          <cell r="AT41">
            <v>142.3721275657258</v>
          </cell>
          <cell r="AU41">
            <v>149.15175268790321</v>
          </cell>
          <cell r="AV41">
            <v>135.59250244354837</v>
          </cell>
          <cell r="AW41">
            <v>47.457375855241928</v>
          </cell>
          <cell r="AX41">
            <v>149.15175268790321</v>
          </cell>
          <cell r="AY41">
            <v>142.3721275657258</v>
          </cell>
          <cell r="AZ41">
            <v>135.59250244354837</v>
          </cell>
          <cell r="BA41">
            <v>115.25362707701612</v>
          </cell>
          <cell r="BB41">
            <v>1807.9000325806451</v>
          </cell>
        </row>
        <row r="42">
          <cell r="C42" t="str">
            <v>FORD</v>
          </cell>
          <cell r="D42" t="str">
            <v>INJECTION</v>
          </cell>
          <cell r="E42" t="str">
            <v>LJ 2 ST EXT GUIDE</v>
          </cell>
          <cell r="F42" t="str">
            <v>HSDI INJ PUMA</v>
          </cell>
          <cell r="G42" t="str">
            <v>DI Injectors   52024.0001 (GBP)</v>
          </cell>
          <cell r="H42" t="str">
            <v>£</v>
          </cell>
          <cell r="I42" t="str">
            <v>HSDI INJ PUMA</v>
          </cell>
          <cell r="J42" t="str">
            <v>HSDI INJ PUMA(set of 4)</v>
          </cell>
          <cell r="K42">
            <v>100</v>
          </cell>
          <cell r="L42">
            <v>37800</v>
          </cell>
          <cell r="M42">
            <v>34100</v>
          </cell>
          <cell r="N42">
            <v>37400</v>
          </cell>
          <cell r="O42">
            <v>35700</v>
          </cell>
          <cell r="P42">
            <v>35700</v>
          </cell>
          <cell r="Q42">
            <v>37400</v>
          </cell>
          <cell r="R42">
            <v>34000</v>
          </cell>
          <cell r="S42">
            <v>11900</v>
          </cell>
          <cell r="T42">
            <v>37400</v>
          </cell>
          <cell r="U42">
            <v>35700</v>
          </cell>
          <cell r="V42">
            <v>34000</v>
          </cell>
          <cell r="W42">
            <v>28900</v>
          </cell>
          <cell r="X42">
            <v>400000</v>
          </cell>
          <cell r="Z42">
            <v>27.08866715483871</v>
          </cell>
          <cell r="AB42">
            <v>26.551667145161289</v>
          </cell>
          <cell r="AC42">
            <v>26.551667145161289</v>
          </cell>
          <cell r="AD42">
            <v>26.551667145161289</v>
          </cell>
          <cell r="AE42">
            <v>26.551667145161289</v>
          </cell>
          <cell r="AF42">
            <v>26.551667145161289</v>
          </cell>
          <cell r="AG42">
            <v>26.551667145161289</v>
          </cell>
          <cell r="AH42">
            <v>26.551667145161289</v>
          </cell>
          <cell r="AI42">
            <v>26.551667145161289</v>
          </cell>
          <cell r="AJ42">
            <v>26.551667145161289</v>
          </cell>
          <cell r="AK42">
            <v>26.551667145161289</v>
          </cell>
          <cell r="AL42">
            <v>26.551667145161289</v>
          </cell>
          <cell r="AM42">
            <v>26.551667145161289</v>
          </cell>
          <cell r="AN42">
            <v>26.551667145161289</v>
          </cell>
          <cell r="AP42">
            <v>1003.6530180870967</v>
          </cell>
          <cell r="AQ42">
            <v>905.41184965000002</v>
          </cell>
          <cell r="AR42">
            <v>993.03235122903232</v>
          </cell>
          <cell r="AS42">
            <v>947.89451708225806</v>
          </cell>
          <cell r="AT42">
            <v>947.89451708225806</v>
          </cell>
          <cell r="AU42">
            <v>993.03235122903232</v>
          </cell>
          <cell r="AV42">
            <v>902.75668293548392</v>
          </cell>
          <cell r="AW42">
            <v>315.96483902741932</v>
          </cell>
          <cell r="AX42">
            <v>993.03235122903232</v>
          </cell>
          <cell r="AY42">
            <v>947.89451708225806</v>
          </cell>
          <cell r="AZ42">
            <v>902.75668293548392</v>
          </cell>
          <cell r="BA42">
            <v>767.34318049516116</v>
          </cell>
          <cell r="BB42">
            <v>10620.666858064516</v>
          </cell>
        </row>
        <row r="43">
          <cell r="C43" t="str">
            <v>FORD</v>
          </cell>
          <cell r="D43" t="str">
            <v>FILTRATION</v>
          </cell>
          <cell r="E43" t="str">
            <v>CR FILTER</v>
          </cell>
          <cell r="F43" t="str">
            <v>R6353110</v>
          </cell>
          <cell r="G43" t="str">
            <v>Filters-Diesel  52434.0001 (EURO)</v>
          </cell>
          <cell r="H43" t="str">
            <v>£</v>
          </cell>
          <cell r="I43" t="str">
            <v>CR PUMA Mondeo eu3</v>
          </cell>
          <cell r="J43" t="str">
            <v>CR PUMA eu3</v>
          </cell>
          <cell r="K43">
            <v>0</v>
          </cell>
          <cell r="L43">
            <v>7272</v>
          </cell>
          <cell r="M43">
            <v>6920</v>
          </cell>
          <cell r="N43">
            <v>7614</v>
          </cell>
          <cell r="O43">
            <v>7272</v>
          </cell>
          <cell r="P43">
            <v>7272</v>
          </cell>
          <cell r="Q43">
            <v>7590</v>
          </cell>
          <cell r="R43">
            <v>5230</v>
          </cell>
          <cell r="S43">
            <v>1100</v>
          </cell>
          <cell r="T43">
            <v>750</v>
          </cell>
          <cell r="U43">
            <v>720</v>
          </cell>
          <cell r="V43">
            <v>680</v>
          </cell>
          <cell r="W43">
            <v>580</v>
          </cell>
          <cell r="X43">
            <v>53000</v>
          </cell>
          <cell r="Z43">
            <v>9.2483334999999993</v>
          </cell>
          <cell r="AB43">
            <v>9.2483334999999993</v>
          </cell>
          <cell r="AC43">
            <v>9.2483334999999993</v>
          </cell>
          <cell r="AD43">
            <v>9.2483334999999993</v>
          </cell>
          <cell r="AE43">
            <v>9.2483334999999993</v>
          </cell>
          <cell r="AF43">
            <v>9.2483334999999993</v>
          </cell>
          <cell r="AG43">
            <v>9.2483334999999993</v>
          </cell>
          <cell r="AH43">
            <v>9.2483334999999993</v>
          </cell>
          <cell r="AI43">
            <v>9.2483334999999993</v>
          </cell>
          <cell r="AJ43">
            <v>9.2483334999999993</v>
          </cell>
          <cell r="AK43">
            <v>9.2483334999999993</v>
          </cell>
          <cell r="AL43">
            <v>9.2483334999999993</v>
          </cell>
          <cell r="AM43">
            <v>9.2483334999999993</v>
          </cell>
          <cell r="AN43">
            <v>9.2483335000000011</v>
          </cell>
          <cell r="AP43">
            <v>67.253881211999996</v>
          </cell>
          <cell r="AQ43">
            <v>63.998467819999995</v>
          </cell>
          <cell r="AR43">
            <v>70.416811268999993</v>
          </cell>
          <cell r="AS43">
            <v>67.253881211999996</v>
          </cell>
          <cell r="AT43">
            <v>67.253881211999996</v>
          </cell>
          <cell r="AU43">
            <v>70.194851264999997</v>
          </cell>
          <cell r="AV43">
            <v>48.368784204999997</v>
          </cell>
          <cell r="AW43">
            <v>10.173166849999999</v>
          </cell>
          <cell r="AX43">
            <v>6.9362501249999999</v>
          </cell>
          <cell r="AY43">
            <v>6.6588001199999995</v>
          </cell>
          <cell r="AZ43">
            <v>6.2888667799999993</v>
          </cell>
          <cell r="BA43">
            <v>5.3640334299999992</v>
          </cell>
          <cell r="BB43">
            <v>490.1616755</v>
          </cell>
        </row>
        <row r="44">
          <cell r="C44" t="str">
            <v>FORD</v>
          </cell>
          <cell r="D44" t="str">
            <v>FILTRATION</v>
          </cell>
          <cell r="E44" t="str">
            <v>CR FILTER</v>
          </cell>
          <cell r="F44" t="str">
            <v>R6353110</v>
          </cell>
          <cell r="G44" t="str">
            <v>Filters-Diesel  52364.0001 (GBP)</v>
          </cell>
          <cell r="H44" t="str">
            <v>£</v>
          </cell>
          <cell r="I44" t="str">
            <v>CR PUMA Mondeo ST4</v>
          </cell>
          <cell r="J44" t="str">
            <v>CR PUMA eu4</v>
          </cell>
          <cell r="K44">
            <v>0</v>
          </cell>
          <cell r="L44">
            <v>1110</v>
          </cell>
          <cell r="M44">
            <v>1060</v>
          </cell>
          <cell r="N44">
            <v>1170</v>
          </cell>
          <cell r="O44">
            <v>1110</v>
          </cell>
          <cell r="P44">
            <v>1110</v>
          </cell>
          <cell r="Q44">
            <v>1160</v>
          </cell>
          <cell r="R44">
            <v>2700</v>
          </cell>
          <cell r="S44">
            <v>1700</v>
          </cell>
          <cell r="T44">
            <v>7940</v>
          </cell>
          <cell r="U44">
            <v>7580</v>
          </cell>
          <cell r="V44">
            <v>7220</v>
          </cell>
          <cell r="W44">
            <v>6140</v>
          </cell>
          <cell r="X44">
            <v>40000</v>
          </cell>
          <cell r="Z44">
            <v>9.2483334999999993</v>
          </cell>
          <cell r="AB44">
            <v>9.2483334999999993</v>
          </cell>
          <cell r="AC44">
            <v>9.2483334999999993</v>
          </cell>
          <cell r="AD44">
            <v>9.2483334999999993</v>
          </cell>
          <cell r="AE44">
            <v>9.2483334999999993</v>
          </cell>
          <cell r="AF44">
            <v>9.2483334999999993</v>
          </cell>
          <cell r="AG44">
            <v>9.2483334999999993</v>
          </cell>
          <cell r="AH44">
            <v>9.2483334999999993</v>
          </cell>
          <cell r="AI44">
            <v>9.2483334999999993</v>
          </cell>
          <cell r="AJ44">
            <v>9.2483334999999993</v>
          </cell>
          <cell r="AK44">
            <v>9.2483334999999993</v>
          </cell>
          <cell r="AL44">
            <v>9.2483334999999993</v>
          </cell>
          <cell r="AM44">
            <v>9.2483334999999993</v>
          </cell>
          <cell r="AN44">
            <v>9.2483335000000011</v>
          </cell>
          <cell r="AP44">
            <v>10.265650184999998</v>
          </cell>
          <cell r="AQ44">
            <v>9.8032335100000001</v>
          </cell>
          <cell r="AR44">
            <v>10.820550194999999</v>
          </cell>
          <cell r="AS44">
            <v>10.265650184999998</v>
          </cell>
          <cell r="AT44">
            <v>10.265650184999998</v>
          </cell>
          <cell r="AU44">
            <v>10.728066859999998</v>
          </cell>
          <cell r="AV44">
            <v>24.970500449999999</v>
          </cell>
          <cell r="AW44">
            <v>15.722166949999998</v>
          </cell>
          <cell r="AX44">
            <v>73.431767989999997</v>
          </cell>
          <cell r="AY44">
            <v>70.10236793</v>
          </cell>
          <cell r="AZ44">
            <v>66.772967869999988</v>
          </cell>
          <cell r="BA44">
            <v>56.784767689999995</v>
          </cell>
          <cell r="BB44">
            <v>369.93334000000004</v>
          </cell>
        </row>
        <row r="45">
          <cell r="C45" t="str">
            <v>FORD</v>
          </cell>
          <cell r="D45" t="str">
            <v>FILTRATION</v>
          </cell>
          <cell r="E45" t="str">
            <v>CR FILTER</v>
          </cell>
          <cell r="F45" t="str">
            <v>R6353110-J</v>
          </cell>
          <cell r="G45" t="str">
            <v>Filters-Diesel  78171.0026(EURO)</v>
          </cell>
          <cell r="H45" t="str">
            <v>£</v>
          </cell>
          <cell r="I45" t="str">
            <v>CR PUMA Jaguar X type</v>
          </cell>
          <cell r="J45" t="str">
            <v>CR PUMA eu4</v>
          </cell>
          <cell r="K45">
            <v>0</v>
          </cell>
          <cell r="L45">
            <v>2700</v>
          </cell>
          <cell r="M45">
            <v>2560</v>
          </cell>
          <cell r="N45">
            <v>2820</v>
          </cell>
          <cell r="O45">
            <v>2700</v>
          </cell>
          <cell r="P45">
            <v>2690</v>
          </cell>
          <cell r="Q45">
            <v>2820</v>
          </cell>
          <cell r="R45">
            <v>2560</v>
          </cell>
          <cell r="S45">
            <v>900</v>
          </cell>
          <cell r="T45">
            <v>2820</v>
          </cell>
          <cell r="U45">
            <v>2690</v>
          </cell>
          <cell r="V45">
            <v>2560</v>
          </cell>
          <cell r="W45">
            <v>2180</v>
          </cell>
          <cell r="X45">
            <v>30000</v>
          </cell>
          <cell r="Z45">
            <v>9.2483334999999993</v>
          </cell>
          <cell r="AB45">
            <v>9.2483334999999993</v>
          </cell>
          <cell r="AC45">
            <v>9.2483334999999993</v>
          </cell>
          <cell r="AD45">
            <v>9.2483334999999993</v>
          </cell>
          <cell r="AE45">
            <v>9.2483334999999993</v>
          </cell>
          <cell r="AF45">
            <v>9.2483334999999993</v>
          </cell>
          <cell r="AG45">
            <v>9.2483334999999993</v>
          </cell>
          <cell r="AH45">
            <v>9.2483334999999993</v>
          </cell>
          <cell r="AI45">
            <v>9.2483334999999993</v>
          </cell>
          <cell r="AJ45">
            <v>9.2483334999999993</v>
          </cell>
          <cell r="AK45">
            <v>9.2483334999999993</v>
          </cell>
          <cell r="AL45">
            <v>9.2483334999999993</v>
          </cell>
          <cell r="AM45">
            <v>9.2483334999999993</v>
          </cell>
          <cell r="AN45">
            <v>9.2483335000000011</v>
          </cell>
          <cell r="AP45">
            <v>24.970500449999999</v>
          </cell>
          <cell r="AQ45">
            <v>23.67573376</v>
          </cell>
          <cell r="AR45">
            <v>26.080300469999997</v>
          </cell>
          <cell r="AS45">
            <v>24.970500449999999</v>
          </cell>
          <cell r="AT45">
            <v>24.878017114999999</v>
          </cell>
          <cell r="AU45">
            <v>26.080300469999997</v>
          </cell>
          <cell r="AV45">
            <v>23.67573376</v>
          </cell>
          <cell r="AW45">
            <v>8.3235001499999992</v>
          </cell>
          <cell r="AX45">
            <v>26.080300469999997</v>
          </cell>
          <cell r="AY45">
            <v>24.878017114999999</v>
          </cell>
          <cell r="AZ45">
            <v>23.67573376</v>
          </cell>
          <cell r="BA45">
            <v>20.161367029999997</v>
          </cell>
          <cell r="BB45">
            <v>277.45000500000003</v>
          </cell>
        </row>
        <row r="46">
          <cell r="C46" t="str">
            <v>FORD</v>
          </cell>
          <cell r="D46" t="str">
            <v>FILTRATION</v>
          </cell>
          <cell r="E46" t="str">
            <v>CR FILTER</v>
          </cell>
          <cell r="F46" t="str">
            <v>R6353120</v>
          </cell>
          <cell r="G46" t="str">
            <v>Filters-Diesel  52424.0001 (EURO) et 5K pour le 78161,0026</v>
          </cell>
          <cell r="H46" t="str">
            <v>£</v>
          </cell>
          <cell r="I46" t="str">
            <v>CR LYNX C170 FOCUS</v>
          </cell>
          <cell r="J46" t="str">
            <v>CR Lynx</v>
          </cell>
          <cell r="K46">
            <v>0</v>
          </cell>
          <cell r="L46">
            <v>5800</v>
          </cell>
          <cell r="M46">
            <v>5600</v>
          </cell>
          <cell r="N46">
            <v>5850</v>
          </cell>
          <cell r="O46">
            <v>5150</v>
          </cell>
          <cell r="P46">
            <v>3900</v>
          </cell>
          <cell r="Q46">
            <v>2700</v>
          </cell>
          <cell r="R46">
            <v>1000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30000</v>
          </cell>
          <cell r="Z46">
            <v>12.425583557258063</v>
          </cell>
          <cell r="AB46">
            <v>12.425583557258063</v>
          </cell>
          <cell r="AC46">
            <v>12.425583557258063</v>
          </cell>
          <cell r="AD46">
            <v>12.425583557258063</v>
          </cell>
          <cell r="AE46">
            <v>12.425583557258063</v>
          </cell>
          <cell r="AF46">
            <v>12.425583557258063</v>
          </cell>
          <cell r="AG46">
            <v>12.425583557258063</v>
          </cell>
          <cell r="AH46">
            <v>12.425583557258063</v>
          </cell>
          <cell r="AI46">
            <v>12.425583557258063</v>
          </cell>
          <cell r="AJ46">
            <v>12.425583557258063</v>
          </cell>
          <cell r="AK46">
            <v>12.425583557258063</v>
          </cell>
          <cell r="AL46">
            <v>12.425583557258063</v>
          </cell>
          <cell r="AM46">
            <v>12.425583557258063</v>
          </cell>
          <cell r="AN46">
            <v>12.425583557258065</v>
          </cell>
          <cell r="AP46">
            <v>72.068384632096766</v>
          </cell>
          <cell r="AQ46">
            <v>69.583267920645156</v>
          </cell>
          <cell r="AR46">
            <v>72.689663809959669</v>
          </cell>
          <cell r="AS46">
            <v>63.991755319879026</v>
          </cell>
          <cell r="AT46">
            <v>48.459775873306448</v>
          </cell>
          <cell r="AU46">
            <v>33.549075604596773</v>
          </cell>
          <cell r="AV46">
            <v>12.425583557258063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372.76750671774192</v>
          </cell>
        </row>
        <row r="47">
          <cell r="C47" t="str">
            <v>FORD</v>
          </cell>
          <cell r="D47" t="str">
            <v>FILTRATION</v>
          </cell>
          <cell r="E47" t="str">
            <v>CR FILTER</v>
          </cell>
          <cell r="F47" t="str">
            <v>R6353170-J</v>
          </cell>
          <cell r="G47" t="str">
            <v>Filters-Diesel  108866.0026 (EURO)</v>
          </cell>
          <cell r="H47" t="str">
            <v>€</v>
          </cell>
          <cell r="I47" t="str">
            <v>CR Filter Lion Jaguar S Type</v>
          </cell>
          <cell r="J47" t="str">
            <v>CR Filter Lion</v>
          </cell>
          <cell r="K47">
            <v>14</v>
          </cell>
          <cell r="L47">
            <v>1260</v>
          </cell>
          <cell r="M47">
            <v>1200</v>
          </cell>
          <cell r="N47">
            <v>1320</v>
          </cell>
          <cell r="O47">
            <v>1260</v>
          </cell>
          <cell r="P47">
            <v>1260</v>
          </cell>
          <cell r="Q47">
            <v>1320</v>
          </cell>
          <cell r="R47">
            <v>1200</v>
          </cell>
          <cell r="S47">
            <v>420</v>
          </cell>
          <cell r="T47">
            <v>1310</v>
          </cell>
          <cell r="U47">
            <v>1250</v>
          </cell>
          <cell r="V47">
            <v>1190</v>
          </cell>
          <cell r="W47">
            <v>1010</v>
          </cell>
          <cell r="X47">
            <v>14000</v>
          </cell>
          <cell r="Z47">
            <v>17.23</v>
          </cell>
          <cell r="AB47">
            <v>17.23</v>
          </cell>
          <cell r="AC47">
            <v>17.23</v>
          </cell>
          <cell r="AD47">
            <v>17.23</v>
          </cell>
          <cell r="AE47">
            <v>17.23</v>
          </cell>
          <cell r="AF47">
            <v>17.23</v>
          </cell>
          <cell r="AG47">
            <v>17.23</v>
          </cell>
          <cell r="AH47">
            <v>17.23</v>
          </cell>
          <cell r="AI47">
            <v>17.23</v>
          </cell>
          <cell r="AJ47">
            <v>17.23</v>
          </cell>
          <cell r="AK47">
            <v>17.23</v>
          </cell>
          <cell r="AL47">
            <v>17.23</v>
          </cell>
          <cell r="AM47">
            <v>17.23</v>
          </cell>
          <cell r="AN47">
            <v>17.23</v>
          </cell>
          <cell r="AP47">
            <v>21.709799999999998</v>
          </cell>
          <cell r="AQ47">
            <v>20.675999999999998</v>
          </cell>
          <cell r="AR47">
            <v>22.743600000000001</v>
          </cell>
          <cell r="AS47">
            <v>21.709799999999998</v>
          </cell>
          <cell r="AT47">
            <v>21.709799999999998</v>
          </cell>
          <cell r="AU47">
            <v>22.743600000000001</v>
          </cell>
          <cell r="AV47">
            <v>20.675999999999998</v>
          </cell>
          <cell r="AW47">
            <v>7.2366000000000001</v>
          </cell>
          <cell r="AX47">
            <v>22.571300000000001</v>
          </cell>
          <cell r="AY47">
            <v>21.537500000000001</v>
          </cell>
          <cell r="AZ47">
            <v>20.503700000000002</v>
          </cell>
          <cell r="BA47">
            <v>17.4023</v>
          </cell>
          <cell r="BB47">
            <v>241.22</v>
          </cell>
        </row>
        <row r="48">
          <cell r="C48" t="str">
            <v>FORD</v>
          </cell>
          <cell r="D48" t="str">
            <v>FILTRATION</v>
          </cell>
          <cell r="E48" t="str">
            <v>CR FILTER</v>
          </cell>
          <cell r="F48" t="str">
            <v>R6353240</v>
          </cell>
          <cell r="G48" t="str">
            <v>Filters-Diesel  52444.0001 (EURO)</v>
          </cell>
          <cell r="H48" t="str">
            <v>£</v>
          </cell>
          <cell r="I48" t="str">
            <v>CR LYNX V227 Transit Connect</v>
          </cell>
          <cell r="J48" t="str">
            <v>CR Lynx</v>
          </cell>
          <cell r="K48">
            <v>0</v>
          </cell>
          <cell r="L48">
            <v>3150</v>
          </cell>
          <cell r="M48">
            <v>3000</v>
          </cell>
          <cell r="N48">
            <v>3300</v>
          </cell>
          <cell r="O48">
            <v>3150</v>
          </cell>
          <cell r="P48">
            <v>3150</v>
          </cell>
          <cell r="Q48">
            <v>3300</v>
          </cell>
          <cell r="R48">
            <v>2950</v>
          </cell>
          <cell r="S48">
            <v>1050</v>
          </cell>
          <cell r="T48">
            <v>3300</v>
          </cell>
          <cell r="U48">
            <v>3150</v>
          </cell>
          <cell r="V48">
            <v>3000</v>
          </cell>
          <cell r="W48">
            <v>2500</v>
          </cell>
          <cell r="X48">
            <v>35000</v>
          </cell>
          <cell r="Z48">
            <v>17.944750323387094</v>
          </cell>
          <cell r="AB48">
            <v>17.944750323387094</v>
          </cell>
          <cell r="AC48">
            <v>17.944750323387094</v>
          </cell>
          <cell r="AD48">
            <v>17.944750323387094</v>
          </cell>
          <cell r="AE48">
            <v>17.944750323387094</v>
          </cell>
          <cell r="AF48">
            <v>17.944750323387094</v>
          </cell>
          <cell r="AG48">
            <v>17.944750323387094</v>
          </cell>
          <cell r="AH48">
            <v>17.944750323387094</v>
          </cell>
          <cell r="AI48">
            <v>17.944750323387094</v>
          </cell>
          <cell r="AJ48">
            <v>17.944750323387094</v>
          </cell>
          <cell r="AK48">
            <v>17.944750323387094</v>
          </cell>
          <cell r="AL48">
            <v>17.944750323387094</v>
          </cell>
          <cell r="AM48">
            <v>17.944750323387094</v>
          </cell>
          <cell r="AN48">
            <v>17.944750323387094</v>
          </cell>
          <cell r="AP48">
            <v>56.52596351866935</v>
          </cell>
          <cell r="AQ48">
            <v>53.834250970161278</v>
          </cell>
          <cell r="AR48">
            <v>59.217676067177408</v>
          </cell>
          <cell r="AS48">
            <v>56.52596351866935</v>
          </cell>
          <cell r="AT48">
            <v>56.52596351866935</v>
          </cell>
          <cell r="AU48">
            <v>59.217676067177408</v>
          </cell>
          <cell r="AV48">
            <v>52.937013453991923</v>
          </cell>
          <cell r="AW48">
            <v>18.841987839556449</v>
          </cell>
          <cell r="AX48">
            <v>59.217676067177408</v>
          </cell>
          <cell r="AY48">
            <v>56.52596351866935</v>
          </cell>
          <cell r="AZ48">
            <v>53.834250970161278</v>
          </cell>
          <cell r="BA48">
            <v>44.86187580846773</v>
          </cell>
          <cell r="BB48">
            <v>628.0662613185483</v>
          </cell>
        </row>
        <row r="49">
          <cell r="C49" t="str">
            <v>FORD</v>
          </cell>
          <cell r="D49" t="str">
            <v>FILTRATION</v>
          </cell>
          <cell r="E49" t="str">
            <v>CR FILTER</v>
          </cell>
          <cell r="F49" t="str">
            <v>C1 CR Filter</v>
          </cell>
          <cell r="G49" t="str">
            <v>Filters-Diesel  100999.2192 (EURO)</v>
          </cell>
          <cell r="H49" t="str">
            <v>€</v>
          </cell>
          <cell r="I49" t="str">
            <v>CR FILTER LYNX C1</v>
          </cell>
          <cell r="J49" t="str">
            <v>CR FILTER LYNX C1</v>
          </cell>
          <cell r="K49">
            <v>200</v>
          </cell>
          <cell r="L49">
            <v>1740</v>
          </cell>
          <cell r="M49">
            <v>5000</v>
          </cell>
          <cell r="N49">
            <v>13000</v>
          </cell>
          <cell r="O49">
            <v>20000</v>
          </cell>
          <cell r="P49">
            <v>22440</v>
          </cell>
          <cell r="Q49">
            <v>23500</v>
          </cell>
          <cell r="R49">
            <v>21370</v>
          </cell>
          <cell r="S49">
            <v>7480</v>
          </cell>
          <cell r="T49">
            <v>23500</v>
          </cell>
          <cell r="U49">
            <v>22440</v>
          </cell>
          <cell r="V49">
            <v>21370</v>
          </cell>
          <cell r="W49">
            <v>18160</v>
          </cell>
          <cell r="X49">
            <v>200000</v>
          </cell>
          <cell r="Z49">
            <v>11</v>
          </cell>
          <cell r="AB49">
            <v>11</v>
          </cell>
          <cell r="AC49">
            <v>11</v>
          </cell>
          <cell r="AD49">
            <v>11</v>
          </cell>
          <cell r="AE49">
            <v>11</v>
          </cell>
          <cell r="AF49">
            <v>11</v>
          </cell>
          <cell r="AG49">
            <v>11</v>
          </cell>
          <cell r="AH49">
            <v>11</v>
          </cell>
          <cell r="AI49">
            <v>11</v>
          </cell>
          <cell r="AJ49">
            <v>11</v>
          </cell>
          <cell r="AK49">
            <v>11</v>
          </cell>
          <cell r="AL49">
            <v>11</v>
          </cell>
          <cell r="AM49">
            <v>11</v>
          </cell>
          <cell r="AN49">
            <v>11</v>
          </cell>
          <cell r="AP49">
            <v>19.14</v>
          </cell>
          <cell r="AQ49">
            <v>55</v>
          </cell>
          <cell r="AR49">
            <v>143</v>
          </cell>
          <cell r="AS49">
            <v>220</v>
          </cell>
          <cell r="AT49">
            <v>246.84</v>
          </cell>
          <cell r="AU49">
            <v>258.5</v>
          </cell>
          <cell r="AV49">
            <v>235.07</v>
          </cell>
          <cell r="AW49">
            <v>82.28</v>
          </cell>
          <cell r="AX49">
            <v>258.5</v>
          </cell>
          <cell r="AY49">
            <v>246.84</v>
          </cell>
          <cell r="AZ49">
            <v>235.07</v>
          </cell>
          <cell r="BA49">
            <v>199.76</v>
          </cell>
          <cell r="BB49">
            <v>2200</v>
          </cell>
        </row>
        <row r="50">
          <cell r="C50" t="str">
            <v>FORD</v>
          </cell>
          <cell r="D50" t="str">
            <v>ELECTRONICS</v>
          </cell>
          <cell r="E50" t="str">
            <v>ECU COMMON RAIL</v>
          </cell>
          <cell r="F50" t="str">
            <v>ICU CR 1B LYNX V227 Transit Connect</v>
          </cell>
          <cell r="G50" t="str">
            <v>ECU   51994.0001 (EURO)</v>
          </cell>
          <cell r="H50" t="str">
            <v>€</v>
          </cell>
          <cell r="I50" t="str">
            <v>CR LYNX V227 Transit Connect</v>
          </cell>
          <cell r="J50" t="str">
            <v>CR Lynx</v>
          </cell>
          <cell r="K50">
            <v>0</v>
          </cell>
          <cell r="L50">
            <v>3150</v>
          </cell>
          <cell r="M50">
            <v>3000</v>
          </cell>
          <cell r="N50">
            <v>3300</v>
          </cell>
          <cell r="O50">
            <v>3150</v>
          </cell>
          <cell r="P50">
            <v>3150</v>
          </cell>
          <cell r="Q50">
            <v>3300</v>
          </cell>
          <cell r="R50">
            <v>2950</v>
          </cell>
          <cell r="S50">
            <v>1050</v>
          </cell>
          <cell r="T50">
            <v>3300</v>
          </cell>
          <cell r="U50">
            <v>3150</v>
          </cell>
          <cell r="V50">
            <v>3000</v>
          </cell>
          <cell r="W50">
            <v>2500</v>
          </cell>
          <cell r="X50">
            <v>35000</v>
          </cell>
          <cell r="Z50">
            <v>109.16</v>
          </cell>
          <cell r="AB50">
            <v>108.16</v>
          </cell>
          <cell r="AC50">
            <v>108.16</v>
          </cell>
          <cell r="AD50">
            <v>108.16</v>
          </cell>
          <cell r="AE50">
            <v>108.16</v>
          </cell>
          <cell r="AF50">
            <v>108.16</v>
          </cell>
          <cell r="AG50">
            <v>108.16</v>
          </cell>
          <cell r="AH50">
            <v>108.16</v>
          </cell>
          <cell r="AI50">
            <v>108.16</v>
          </cell>
          <cell r="AJ50">
            <v>108.16</v>
          </cell>
          <cell r="AK50">
            <v>108.16</v>
          </cell>
          <cell r="AL50">
            <v>108.16</v>
          </cell>
          <cell r="AM50">
            <v>108.16</v>
          </cell>
          <cell r="AN50">
            <v>108.16000000000001</v>
          </cell>
          <cell r="AP50">
            <v>340.70400000000001</v>
          </cell>
          <cell r="AQ50">
            <v>324.48</v>
          </cell>
          <cell r="AR50">
            <v>356.928</v>
          </cell>
          <cell r="AS50">
            <v>340.70400000000001</v>
          </cell>
          <cell r="AT50">
            <v>340.70400000000001</v>
          </cell>
          <cell r="AU50">
            <v>356.928</v>
          </cell>
          <cell r="AV50">
            <v>319.072</v>
          </cell>
          <cell r="AW50">
            <v>113.568</v>
          </cell>
          <cell r="AX50">
            <v>356.928</v>
          </cell>
          <cell r="AY50">
            <v>340.70400000000001</v>
          </cell>
          <cell r="AZ50">
            <v>324.48</v>
          </cell>
          <cell r="BA50">
            <v>270.39999999999998</v>
          </cell>
          <cell r="BB50">
            <v>3785.6000000000004</v>
          </cell>
        </row>
        <row r="51">
          <cell r="C51" t="str">
            <v>FORD</v>
          </cell>
          <cell r="D51" t="str">
            <v>ELECTRONICS</v>
          </cell>
          <cell r="E51" t="str">
            <v>ECU COMMON RAIL</v>
          </cell>
          <cell r="F51" t="str">
            <v>ICU CR 1B LYNX C170 FOCUS</v>
          </cell>
          <cell r="G51" t="str">
            <v>ECU   34580.0085 (EURO)</v>
          </cell>
          <cell r="H51" t="str">
            <v>€</v>
          </cell>
          <cell r="I51" t="str">
            <v>CR LYNX C170 FOCUS</v>
          </cell>
          <cell r="J51" t="str">
            <v>CR Lynx</v>
          </cell>
          <cell r="K51">
            <v>0</v>
          </cell>
          <cell r="L51">
            <v>5800</v>
          </cell>
          <cell r="M51">
            <v>5600</v>
          </cell>
          <cell r="N51">
            <v>5850</v>
          </cell>
          <cell r="O51">
            <v>5150</v>
          </cell>
          <cell r="P51">
            <v>3900</v>
          </cell>
          <cell r="Q51">
            <v>2700</v>
          </cell>
          <cell r="R51">
            <v>1000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30000</v>
          </cell>
          <cell r="Z51">
            <v>109.16</v>
          </cell>
          <cell r="AB51">
            <v>108.16</v>
          </cell>
          <cell r="AC51">
            <v>108.16</v>
          </cell>
          <cell r="AD51">
            <v>108.16</v>
          </cell>
          <cell r="AE51">
            <v>108.16</v>
          </cell>
          <cell r="AF51">
            <v>108.16</v>
          </cell>
          <cell r="AG51">
            <v>108.16</v>
          </cell>
          <cell r="AH51">
            <v>108.16</v>
          </cell>
          <cell r="AI51">
            <v>108.16</v>
          </cell>
          <cell r="AJ51">
            <v>108.16</v>
          </cell>
          <cell r="AK51">
            <v>108.16</v>
          </cell>
          <cell r="AL51">
            <v>108.16</v>
          </cell>
          <cell r="AM51">
            <v>108.16</v>
          </cell>
          <cell r="AN51">
            <v>108.16</v>
          </cell>
          <cell r="AP51">
            <v>627.32799999999997</v>
          </cell>
          <cell r="AQ51">
            <v>605.69600000000003</v>
          </cell>
          <cell r="AR51">
            <v>632.73599999999999</v>
          </cell>
          <cell r="AS51">
            <v>557.024</v>
          </cell>
          <cell r="AT51">
            <v>421.82400000000001</v>
          </cell>
          <cell r="AU51">
            <v>292.03199999999998</v>
          </cell>
          <cell r="AV51">
            <v>108.16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3244.7999999999997</v>
          </cell>
        </row>
        <row r="52">
          <cell r="C52" t="str">
            <v>FORD</v>
          </cell>
          <cell r="D52" t="str">
            <v>ELECTRONICS</v>
          </cell>
          <cell r="E52" t="str">
            <v>ECU COMMON RAIL</v>
          </cell>
          <cell r="F52" t="str">
            <v>ICU CR 1B Puma Mondeo eu3</v>
          </cell>
          <cell r="G52" t="str">
            <v>ECU   34610.0085 (EURO)</v>
          </cell>
          <cell r="H52" t="str">
            <v>€</v>
          </cell>
          <cell r="I52" t="str">
            <v>CR PUMA Mondeo eu3</v>
          </cell>
          <cell r="J52" t="str">
            <v>CR PUMA eu3</v>
          </cell>
          <cell r="K52">
            <v>0</v>
          </cell>
          <cell r="L52">
            <v>6552</v>
          </cell>
          <cell r="M52">
            <v>6240</v>
          </cell>
          <cell r="N52">
            <v>6864</v>
          </cell>
          <cell r="O52">
            <v>6552</v>
          </cell>
          <cell r="P52">
            <v>6552</v>
          </cell>
          <cell r="Q52">
            <v>6840</v>
          </cell>
          <cell r="R52">
            <v>4550</v>
          </cell>
          <cell r="S52">
            <v>850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45000</v>
          </cell>
          <cell r="Z52">
            <v>109.16</v>
          </cell>
          <cell r="AB52">
            <v>108.16</v>
          </cell>
          <cell r="AC52">
            <v>108.16</v>
          </cell>
          <cell r="AD52">
            <v>108.16</v>
          </cell>
          <cell r="AE52">
            <v>108.16</v>
          </cell>
          <cell r="AF52">
            <v>108.16</v>
          </cell>
          <cell r="AG52">
            <v>108.16</v>
          </cell>
          <cell r="AH52">
            <v>108.16</v>
          </cell>
          <cell r="AI52">
            <v>108.16</v>
          </cell>
          <cell r="AJ52">
            <v>108.16</v>
          </cell>
          <cell r="AK52">
            <v>108.16</v>
          </cell>
          <cell r="AL52">
            <v>108.16</v>
          </cell>
          <cell r="AM52">
            <v>108.16</v>
          </cell>
          <cell r="AN52">
            <v>108.15999999999998</v>
          </cell>
          <cell r="AP52">
            <v>708.66431999999998</v>
          </cell>
          <cell r="AQ52">
            <v>674.91840000000002</v>
          </cell>
          <cell r="AR52">
            <v>742.41024000000004</v>
          </cell>
          <cell r="AS52">
            <v>708.66431999999998</v>
          </cell>
          <cell r="AT52">
            <v>708.66431999999998</v>
          </cell>
          <cell r="AU52">
            <v>739.81439999999998</v>
          </cell>
          <cell r="AV52">
            <v>492.12799999999999</v>
          </cell>
          <cell r="AW52">
            <v>91.936000000000007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4867.1999999999989</v>
          </cell>
        </row>
        <row r="53">
          <cell r="C53" t="str">
            <v>FORD</v>
          </cell>
          <cell r="D53" t="str">
            <v>ELECTRONICS</v>
          </cell>
          <cell r="E53" t="str">
            <v>ECU COMMON RAIL</v>
          </cell>
          <cell r="F53" t="str">
            <v>ICU CR 1B Puma Transit eu3 v185 125 cv</v>
          </cell>
          <cell r="G53" t="str">
            <v>ECU   52144.0001 (EURO)</v>
          </cell>
          <cell r="H53" t="str">
            <v>€</v>
          </cell>
          <cell r="I53" t="str">
            <v>CR PUMA Transit V185 eu3 125cv</v>
          </cell>
          <cell r="J53" t="str">
            <v>CR PUMA eu3</v>
          </cell>
          <cell r="K53">
            <v>0</v>
          </cell>
          <cell r="L53">
            <v>900</v>
          </cell>
          <cell r="M53">
            <v>850</v>
          </cell>
          <cell r="N53">
            <v>940</v>
          </cell>
          <cell r="O53">
            <v>900</v>
          </cell>
          <cell r="P53">
            <v>900</v>
          </cell>
          <cell r="Q53">
            <v>940</v>
          </cell>
          <cell r="R53">
            <v>850</v>
          </cell>
          <cell r="S53">
            <v>300</v>
          </cell>
          <cell r="T53">
            <v>940</v>
          </cell>
          <cell r="U53">
            <v>900</v>
          </cell>
          <cell r="V53">
            <v>850</v>
          </cell>
          <cell r="W53">
            <v>730</v>
          </cell>
          <cell r="X53">
            <v>10000</v>
          </cell>
          <cell r="Z53">
            <v>109.16</v>
          </cell>
          <cell r="AB53">
            <v>108.16</v>
          </cell>
          <cell r="AC53">
            <v>108.16</v>
          </cell>
          <cell r="AD53">
            <v>108.16</v>
          </cell>
          <cell r="AE53">
            <v>108.16</v>
          </cell>
          <cell r="AF53">
            <v>108.16</v>
          </cell>
          <cell r="AG53">
            <v>108.16</v>
          </cell>
          <cell r="AH53">
            <v>108.16</v>
          </cell>
          <cell r="AI53">
            <v>108.16</v>
          </cell>
          <cell r="AJ53">
            <v>108.16</v>
          </cell>
          <cell r="AK53">
            <v>108.16</v>
          </cell>
          <cell r="AL53">
            <v>108.16</v>
          </cell>
          <cell r="AM53">
            <v>108.16</v>
          </cell>
          <cell r="AN53">
            <v>108.16000000000003</v>
          </cell>
          <cell r="AP53">
            <v>97.343999999999994</v>
          </cell>
          <cell r="AQ53">
            <v>91.936000000000007</v>
          </cell>
          <cell r="AR53">
            <v>101.6704</v>
          </cell>
          <cell r="AS53">
            <v>97.343999999999994</v>
          </cell>
          <cell r="AT53">
            <v>97.343999999999994</v>
          </cell>
          <cell r="AU53">
            <v>101.6704</v>
          </cell>
          <cell r="AV53">
            <v>91.936000000000007</v>
          </cell>
          <cell r="AW53">
            <v>32.448</v>
          </cell>
          <cell r="AX53">
            <v>101.6704</v>
          </cell>
          <cell r="AY53">
            <v>97.343999999999994</v>
          </cell>
          <cell r="AZ53">
            <v>91.936000000000007</v>
          </cell>
          <cell r="BA53">
            <v>78.956800000000001</v>
          </cell>
          <cell r="BB53">
            <v>1081.6000000000001</v>
          </cell>
        </row>
        <row r="54">
          <cell r="C54" t="str">
            <v>FORD</v>
          </cell>
          <cell r="D54" t="str">
            <v>ELECTRONICS</v>
          </cell>
          <cell r="E54" t="str">
            <v>ECU COMMON RAIL</v>
          </cell>
          <cell r="F54" t="str">
            <v>ICU CR 1B Puma Transit eu3 135 cv</v>
          </cell>
          <cell r="G54" t="str">
            <v>ECU  107277.2234 (EURO)</v>
          </cell>
          <cell r="H54" t="str">
            <v>€</v>
          </cell>
          <cell r="I54" t="str">
            <v>CR PUMA Transit V184 eu3 135cv</v>
          </cell>
          <cell r="J54" t="str">
            <v>CR PUMA eu3</v>
          </cell>
          <cell r="K54">
            <v>0</v>
          </cell>
          <cell r="L54">
            <v>3140</v>
          </cell>
          <cell r="M54">
            <v>2990</v>
          </cell>
          <cell r="N54">
            <v>3290</v>
          </cell>
          <cell r="O54">
            <v>3140</v>
          </cell>
          <cell r="P54">
            <v>3140</v>
          </cell>
          <cell r="Q54">
            <v>3290</v>
          </cell>
          <cell r="R54">
            <v>2990</v>
          </cell>
          <cell r="S54">
            <v>1050</v>
          </cell>
          <cell r="T54">
            <v>3300</v>
          </cell>
          <cell r="U54">
            <v>3140</v>
          </cell>
          <cell r="V54">
            <v>2990</v>
          </cell>
          <cell r="W54">
            <v>2540</v>
          </cell>
          <cell r="X54">
            <v>35000</v>
          </cell>
          <cell r="Z54">
            <v>109.16</v>
          </cell>
          <cell r="AB54">
            <v>108.16</v>
          </cell>
          <cell r="AC54">
            <v>108.16</v>
          </cell>
          <cell r="AD54">
            <v>108.16</v>
          </cell>
          <cell r="AE54">
            <v>108.16</v>
          </cell>
          <cell r="AF54">
            <v>108.16</v>
          </cell>
          <cell r="AG54">
            <v>108.16</v>
          </cell>
          <cell r="AH54">
            <v>108.16</v>
          </cell>
          <cell r="AI54">
            <v>108.16</v>
          </cell>
          <cell r="AJ54">
            <v>108.16</v>
          </cell>
          <cell r="AK54">
            <v>108.16</v>
          </cell>
          <cell r="AL54">
            <v>108.16</v>
          </cell>
          <cell r="AM54">
            <v>108.16</v>
          </cell>
          <cell r="AN54">
            <v>108.16</v>
          </cell>
          <cell r="AP54">
            <v>339.62239999999997</v>
          </cell>
          <cell r="AQ54">
            <v>323.39839999999998</v>
          </cell>
          <cell r="AR54">
            <v>355.84639999999996</v>
          </cell>
          <cell r="AS54">
            <v>339.62239999999997</v>
          </cell>
          <cell r="AT54">
            <v>339.62239999999997</v>
          </cell>
          <cell r="AU54">
            <v>355.84639999999996</v>
          </cell>
          <cell r="AV54">
            <v>323.39839999999998</v>
          </cell>
          <cell r="AW54">
            <v>113.568</v>
          </cell>
          <cell r="AX54">
            <v>356.928</v>
          </cell>
          <cell r="AY54">
            <v>339.62239999999997</v>
          </cell>
          <cell r="AZ54">
            <v>323.39839999999998</v>
          </cell>
          <cell r="BA54">
            <v>274.72639999999996</v>
          </cell>
          <cell r="BB54">
            <v>3785.6</v>
          </cell>
        </row>
        <row r="55">
          <cell r="C55" t="str">
            <v>FORD</v>
          </cell>
          <cell r="D55" t="str">
            <v>ELECTRONICS</v>
          </cell>
          <cell r="E55" t="str">
            <v>ECU COMMON RAIL</v>
          </cell>
          <cell r="F55" t="str">
            <v>ICU CR 1B Puma Mondeo Stage 4</v>
          </cell>
          <cell r="G55" t="str">
            <v>ECU   52334.0001 (EURO)</v>
          </cell>
          <cell r="H55" t="str">
            <v>€</v>
          </cell>
          <cell r="I55" t="str">
            <v>CR PUMA Mondeo S4</v>
          </cell>
          <cell r="J55" t="str">
            <v>CR PUMA eu4</v>
          </cell>
          <cell r="K55">
            <v>0</v>
          </cell>
          <cell r="L55">
            <v>1110</v>
          </cell>
          <cell r="M55">
            <v>1060</v>
          </cell>
          <cell r="N55">
            <v>1170</v>
          </cell>
          <cell r="O55">
            <v>1110</v>
          </cell>
          <cell r="P55">
            <v>1110</v>
          </cell>
          <cell r="Q55">
            <v>1160</v>
          </cell>
          <cell r="R55">
            <v>2700</v>
          </cell>
          <cell r="S55">
            <v>1700</v>
          </cell>
          <cell r="T55">
            <v>7940</v>
          </cell>
          <cell r="U55">
            <v>7580</v>
          </cell>
          <cell r="V55">
            <v>7220</v>
          </cell>
          <cell r="W55">
            <v>6140</v>
          </cell>
          <cell r="X55">
            <v>40000</v>
          </cell>
          <cell r="Z55">
            <v>109.16</v>
          </cell>
          <cell r="AB55">
            <v>108.16</v>
          </cell>
          <cell r="AC55">
            <v>108.16</v>
          </cell>
          <cell r="AD55">
            <v>108.16</v>
          </cell>
          <cell r="AE55">
            <v>108.16</v>
          </cell>
          <cell r="AF55">
            <v>108.16</v>
          </cell>
          <cell r="AG55">
            <v>108.16</v>
          </cell>
          <cell r="AH55">
            <v>108.16</v>
          </cell>
          <cell r="AI55">
            <v>108.16</v>
          </cell>
          <cell r="AJ55">
            <v>108.16</v>
          </cell>
          <cell r="AK55">
            <v>108.16</v>
          </cell>
          <cell r="AL55">
            <v>108.16</v>
          </cell>
          <cell r="AM55">
            <v>108.16</v>
          </cell>
          <cell r="AN55">
            <v>108.16</v>
          </cell>
          <cell r="AP55">
            <v>120.05759999999999</v>
          </cell>
          <cell r="AQ55">
            <v>114.64959999999999</v>
          </cell>
          <cell r="AR55">
            <v>126.5472</v>
          </cell>
          <cell r="AS55">
            <v>120.05759999999999</v>
          </cell>
          <cell r="AT55">
            <v>120.05759999999999</v>
          </cell>
          <cell r="AU55">
            <v>125.46559999999999</v>
          </cell>
          <cell r="AV55">
            <v>292.03199999999998</v>
          </cell>
          <cell r="AW55">
            <v>183.87200000000001</v>
          </cell>
          <cell r="AX55">
            <v>858.79039999999998</v>
          </cell>
          <cell r="AY55">
            <v>819.85279999999989</v>
          </cell>
          <cell r="AZ55">
            <v>780.91519999999991</v>
          </cell>
          <cell r="BA55">
            <v>664.10239999999999</v>
          </cell>
          <cell r="BB55">
            <v>4326.3999999999996</v>
          </cell>
        </row>
        <row r="56">
          <cell r="C56" t="str">
            <v>FORD</v>
          </cell>
          <cell r="D56" t="str">
            <v>ELECTRONICS</v>
          </cell>
          <cell r="E56" t="str">
            <v>ECU COMMON RAIL</v>
          </cell>
          <cell r="F56" t="str">
            <v>ICU CR 1B Puma Jaguar</v>
          </cell>
          <cell r="G56" t="str">
            <v>ECU   55707.0001 (EURO)</v>
          </cell>
          <cell r="H56" t="str">
            <v>€</v>
          </cell>
          <cell r="I56" t="str">
            <v>CR PUMA Jaguar</v>
          </cell>
          <cell r="J56" t="str">
            <v>CR PUMA eu4</v>
          </cell>
          <cell r="K56">
            <v>0</v>
          </cell>
          <cell r="L56">
            <v>2700</v>
          </cell>
          <cell r="M56">
            <v>2560</v>
          </cell>
          <cell r="N56">
            <v>2820</v>
          </cell>
          <cell r="O56">
            <v>2700</v>
          </cell>
          <cell r="P56">
            <v>2690</v>
          </cell>
          <cell r="Q56">
            <v>2820</v>
          </cell>
          <cell r="R56">
            <v>2560</v>
          </cell>
          <cell r="S56">
            <v>900</v>
          </cell>
          <cell r="T56">
            <v>2820</v>
          </cell>
          <cell r="U56">
            <v>2690</v>
          </cell>
          <cell r="V56">
            <v>2560</v>
          </cell>
          <cell r="W56">
            <v>2180</v>
          </cell>
          <cell r="X56">
            <v>30000</v>
          </cell>
          <cell r="Z56">
            <v>123.5</v>
          </cell>
          <cell r="AB56">
            <v>122.5</v>
          </cell>
          <cell r="AC56">
            <v>122.5</v>
          </cell>
          <cell r="AD56">
            <v>122.5</v>
          </cell>
          <cell r="AE56">
            <v>122.5</v>
          </cell>
          <cell r="AF56">
            <v>122.5</v>
          </cell>
          <cell r="AG56">
            <v>122.5</v>
          </cell>
          <cell r="AH56">
            <v>122.5</v>
          </cell>
          <cell r="AI56">
            <v>122.5</v>
          </cell>
          <cell r="AJ56">
            <v>122.5</v>
          </cell>
          <cell r="AK56">
            <v>122.5</v>
          </cell>
          <cell r="AL56">
            <v>122.5</v>
          </cell>
          <cell r="AM56">
            <v>122.5</v>
          </cell>
          <cell r="AN56">
            <v>122.5</v>
          </cell>
          <cell r="AP56">
            <v>330.75</v>
          </cell>
          <cell r="AQ56">
            <v>313.60000000000002</v>
          </cell>
          <cell r="AR56">
            <v>345.45</v>
          </cell>
          <cell r="AS56">
            <v>330.75</v>
          </cell>
          <cell r="AT56">
            <v>329.52499999999998</v>
          </cell>
          <cell r="AU56">
            <v>345.45</v>
          </cell>
          <cell r="AV56">
            <v>313.60000000000002</v>
          </cell>
          <cell r="AW56">
            <v>110.25</v>
          </cell>
          <cell r="AX56">
            <v>345.45</v>
          </cell>
          <cell r="AY56">
            <v>329.52499999999998</v>
          </cell>
          <cell r="AZ56">
            <v>313.60000000000002</v>
          </cell>
          <cell r="BA56">
            <v>267.05</v>
          </cell>
          <cell r="BB56">
            <v>3675</v>
          </cell>
        </row>
        <row r="57">
          <cell r="C57" t="str">
            <v>HONDA</v>
          </cell>
          <cell r="D57" t="str">
            <v>FILTRATION</v>
          </cell>
          <cell r="E57" t="str">
            <v>PEAR PUMP</v>
          </cell>
          <cell r="F57" t="str">
            <v>R6224070</v>
          </cell>
          <cell r="G57" t="str">
            <v>Bought Out Filters  45568.0225 (EURO)</v>
          </cell>
          <cell r="H57" t="str">
            <v>€</v>
          </cell>
          <cell r="I57" t="str">
            <v>DIVERS</v>
          </cell>
          <cell r="J57" t="str">
            <v>DIVERS</v>
          </cell>
          <cell r="K57">
            <v>0</v>
          </cell>
          <cell r="L57">
            <v>1722</v>
          </cell>
          <cell r="M57">
            <v>1640</v>
          </cell>
          <cell r="N57">
            <v>1804</v>
          </cell>
          <cell r="O57">
            <v>1722</v>
          </cell>
          <cell r="P57">
            <v>1722</v>
          </cell>
          <cell r="Q57">
            <v>1804</v>
          </cell>
          <cell r="R57">
            <v>1640</v>
          </cell>
          <cell r="S57">
            <v>574</v>
          </cell>
          <cell r="T57">
            <v>1616</v>
          </cell>
          <cell r="U57">
            <v>1722</v>
          </cell>
          <cell r="V57">
            <v>1640</v>
          </cell>
          <cell r="W57">
            <v>1394</v>
          </cell>
          <cell r="X57">
            <v>19000</v>
          </cell>
          <cell r="Z57">
            <v>5.33</v>
          </cell>
          <cell r="AB57">
            <v>5.19</v>
          </cell>
          <cell r="AC57">
            <v>5.19</v>
          </cell>
          <cell r="AD57">
            <v>5.19</v>
          </cell>
          <cell r="AE57">
            <v>5.19</v>
          </cell>
          <cell r="AF57">
            <v>5.19</v>
          </cell>
          <cell r="AG57">
            <v>5.19</v>
          </cell>
          <cell r="AH57">
            <v>5.19</v>
          </cell>
          <cell r="AI57">
            <v>5.19</v>
          </cell>
          <cell r="AJ57">
            <v>5.19</v>
          </cell>
          <cell r="AK57">
            <v>5.19</v>
          </cell>
          <cell r="AL57">
            <v>5.19</v>
          </cell>
          <cell r="AM57">
            <v>5.19</v>
          </cell>
          <cell r="AN57">
            <v>5.19</v>
          </cell>
          <cell r="AP57">
            <v>8.9371799999999997</v>
          </cell>
          <cell r="AQ57">
            <v>8.5115999999999996</v>
          </cell>
          <cell r="AR57">
            <v>9.3627599999999997</v>
          </cell>
          <cell r="AS57">
            <v>8.9371799999999997</v>
          </cell>
          <cell r="AT57">
            <v>8.9371799999999997</v>
          </cell>
          <cell r="AU57">
            <v>9.3627599999999997</v>
          </cell>
          <cell r="AV57">
            <v>8.5115999999999996</v>
          </cell>
          <cell r="AW57">
            <v>2.9790600000000005</v>
          </cell>
          <cell r="AX57">
            <v>8.3870400000000007</v>
          </cell>
          <cell r="AY57">
            <v>8.9371799999999997</v>
          </cell>
          <cell r="AZ57">
            <v>8.5115999999999996</v>
          </cell>
          <cell r="BA57">
            <v>7.2348600000000003</v>
          </cell>
          <cell r="BB57">
            <v>98.61</v>
          </cell>
        </row>
        <row r="58">
          <cell r="C58" t="str">
            <v>ISUZU</v>
          </cell>
          <cell r="D58" t="str">
            <v>INJECTION</v>
          </cell>
          <cell r="E58" t="str">
            <v>LJ 2 ST EXT GUIDE</v>
          </cell>
          <cell r="F58" t="str">
            <v>HSDI INJ ISUZU</v>
          </cell>
          <cell r="G58" t="str">
            <v>DI Injectors   41155.0026 (GBP)</v>
          </cell>
          <cell r="H58" t="str">
            <v>£</v>
          </cell>
          <cell r="I58" t="str">
            <v>HSDI INJ</v>
          </cell>
          <cell r="J58" t="str">
            <v>HSDI INJ(set of 4)</v>
          </cell>
          <cell r="K58">
            <v>20</v>
          </cell>
          <cell r="L58">
            <v>11550</v>
          </cell>
          <cell r="M58">
            <v>11000</v>
          </cell>
          <cell r="N58">
            <v>12100</v>
          </cell>
          <cell r="O58">
            <v>11550</v>
          </cell>
          <cell r="P58">
            <v>11550</v>
          </cell>
          <cell r="Q58">
            <v>12100</v>
          </cell>
          <cell r="R58">
            <v>8950</v>
          </cell>
          <cell r="S58">
            <v>0</v>
          </cell>
          <cell r="T58">
            <v>600</v>
          </cell>
          <cell r="U58">
            <v>0</v>
          </cell>
          <cell r="V58">
            <v>0</v>
          </cell>
          <cell r="W58">
            <v>600</v>
          </cell>
          <cell r="X58">
            <v>80000</v>
          </cell>
          <cell r="Z58">
            <v>27.770358833790322</v>
          </cell>
          <cell r="AB58">
            <v>27.770358833790322</v>
          </cell>
          <cell r="AC58">
            <v>27.770358833790322</v>
          </cell>
          <cell r="AD58">
            <v>27.770358833790322</v>
          </cell>
          <cell r="AE58">
            <v>27.770358833790322</v>
          </cell>
          <cell r="AF58">
            <v>27.770358833790322</v>
          </cell>
          <cell r="AG58">
            <v>27.770358833790322</v>
          </cell>
          <cell r="AH58">
            <v>27.770358833790322</v>
          </cell>
          <cell r="AI58">
            <v>27.770358833790322</v>
          </cell>
          <cell r="AJ58">
            <v>27.770358833790322</v>
          </cell>
          <cell r="AK58">
            <v>27.770358833790322</v>
          </cell>
          <cell r="AL58">
            <v>27.770358833790322</v>
          </cell>
          <cell r="AM58">
            <v>27.770358833790322</v>
          </cell>
          <cell r="AN58">
            <v>27.770358833790322</v>
          </cell>
          <cell r="AP58">
            <v>320.74764453027825</v>
          </cell>
          <cell r="AQ58">
            <v>305.47394717169357</v>
          </cell>
          <cell r="AR58">
            <v>336.02134188886288</v>
          </cell>
          <cell r="AS58">
            <v>320.74764453027825</v>
          </cell>
          <cell r="AT58">
            <v>320.74764453027825</v>
          </cell>
          <cell r="AU58">
            <v>336.02134188886288</v>
          </cell>
          <cell r="AV58">
            <v>248.54471156242337</v>
          </cell>
          <cell r="AW58">
            <v>0</v>
          </cell>
          <cell r="AX58">
            <v>16.662215300274195</v>
          </cell>
          <cell r="AY58">
            <v>0</v>
          </cell>
          <cell r="AZ58">
            <v>0</v>
          </cell>
          <cell r="BA58">
            <v>16.662215300274195</v>
          </cell>
          <cell r="BB58">
            <v>2221.6287067032258</v>
          </cell>
        </row>
        <row r="59">
          <cell r="C59" t="str">
            <v>JMC</v>
          </cell>
          <cell r="D59" t="str">
            <v>RAIL</v>
          </cell>
          <cell r="E59" t="str">
            <v>TUBULAR RAIL</v>
          </cell>
          <cell r="F59" t="str">
            <v>TUBULAR RAIL JMC CR 2,8.l</v>
          </cell>
          <cell r="G59" t="str">
            <v>Bought Out   70429.0072 (CNY)</v>
          </cell>
          <cell r="H59" t="str">
            <v>€</v>
          </cell>
          <cell r="I59" t="str">
            <v>CR 2,8.l</v>
          </cell>
          <cell r="J59" t="str">
            <v>CR 2,8.l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50</v>
          </cell>
          <cell r="P59">
            <v>250</v>
          </cell>
          <cell r="Q59">
            <v>250</v>
          </cell>
          <cell r="R59">
            <v>250</v>
          </cell>
          <cell r="S59">
            <v>200</v>
          </cell>
          <cell r="T59">
            <v>250</v>
          </cell>
          <cell r="U59">
            <v>250</v>
          </cell>
          <cell r="V59">
            <v>250</v>
          </cell>
          <cell r="W59">
            <v>250</v>
          </cell>
          <cell r="X59">
            <v>2000</v>
          </cell>
          <cell r="Z59">
            <v>52</v>
          </cell>
          <cell r="AB59">
            <v>52</v>
          </cell>
          <cell r="AC59">
            <v>52</v>
          </cell>
          <cell r="AD59">
            <v>52</v>
          </cell>
          <cell r="AE59">
            <v>52</v>
          </cell>
          <cell r="AF59">
            <v>52</v>
          </cell>
          <cell r="AG59">
            <v>52</v>
          </cell>
          <cell r="AH59">
            <v>52</v>
          </cell>
          <cell r="AI59">
            <v>52</v>
          </cell>
          <cell r="AJ59">
            <v>52</v>
          </cell>
          <cell r="AK59">
            <v>52</v>
          </cell>
          <cell r="AL59">
            <v>52</v>
          </cell>
          <cell r="AM59">
            <v>52</v>
          </cell>
          <cell r="AN59">
            <v>52</v>
          </cell>
          <cell r="AP59">
            <v>0</v>
          </cell>
          <cell r="AQ59">
            <v>0</v>
          </cell>
          <cell r="AR59">
            <v>0</v>
          </cell>
          <cell r="AS59">
            <v>2.6</v>
          </cell>
          <cell r="AT59">
            <v>13</v>
          </cell>
          <cell r="AU59">
            <v>13</v>
          </cell>
          <cell r="AV59">
            <v>13</v>
          </cell>
          <cell r="AW59">
            <v>10.4</v>
          </cell>
          <cell r="AX59">
            <v>13</v>
          </cell>
          <cell r="AY59">
            <v>13</v>
          </cell>
          <cell r="AZ59">
            <v>13</v>
          </cell>
          <cell r="BA59">
            <v>13</v>
          </cell>
          <cell r="BB59">
            <v>104</v>
          </cell>
        </row>
        <row r="60">
          <cell r="C60" t="str">
            <v>JMC</v>
          </cell>
          <cell r="D60" t="str">
            <v>PUMP</v>
          </cell>
          <cell r="E60" t="str">
            <v>PUMP HP</v>
          </cell>
          <cell r="F60" t="str">
            <v>PUMP HP JMC CR 2,8.l</v>
          </cell>
          <cell r="G60" t="str">
            <v>Pump CR   70409.0072 (CNY)</v>
          </cell>
          <cell r="H60" t="str">
            <v>€</v>
          </cell>
          <cell r="I60" t="str">
            <v>CR 2,8.l</v>
          </cell>
          <cell r="J60" t="str">
            <v>CR 2,8.l</v>
          </cell>
          <cell r="K60">
            <v>2</v>
          </cell>
          <cell r="L60">
            <v>0</v>
          </cell>
          <cell r="M60">
            <v>0</v>
          </cell>
          <cell r="N60">
            <v>0</v>
          </cell>
          <cell r="O60">
            <v>50</v>
          </cell>
          <cell r="P60">
            <v>250</v>
          </cell>
          <cell r="Q60">
            <v>250</v>
          </cell>
          <cell r="R60">
            <v>250</v>
          </cell>
          <cell r="S60">
            <v>200</v>
          </cell>
          <cell r="T60">
            <v>250</v>
          </cell>
          <cell r="U60">
            <v>250</v>
          </cell>
          <cell r="V60">
            <v>250</v>
          </cell>
          <cell r="W60">
            <v>250</v>
          </cell>
          <cell r="X60">
            <v>2000</v>
          </cell>
          <cell r="Z60">
            <v>143</v>
          </cell>
          <cell r="AB60">
            <v>143</v>
          </cell>
          <cell r="AC60">
            <v>143</v>
          </cell>
          <cell r="AD60">
            <v>143</v>
          </cell>
          <cell r="AE60">
            <v>143</v>
          </cell>
          <cell r="AF60">
            <v>143</v>
          </cell>
          <cell r="AG60">
            <v>143</v>
          </cell>
          <cell r="AH60">
            <v>143</v>
          </cell>
          <cell r="AI60">
            <v>143</v>
          </cell>
          <cell r="AJ60">
            <v>143</v>
          </cell>
          <cell r="AK60">
            <v>143</v>
          </cell>
          <cell r="AL60">
            <v>143</v>
          </cell>
          <cell r="AM60">
            <v>143</v>
          </cell>
          <cell r="AN60">
            <v>143</v>
          </cell>
          <cell r="AP60">
            <v>0</v>
          </cell>
          <cell r="AQ60">
            <v>0</v>
          </cell>
          <cell r="AR60">
            <v>0</v>
          </cell>
          <cell r="AS60">
            <v>7.15</v>
          </cell>
          <cell r="AT60">
            <v>35.75</v>
          </cell>
          <cell r="AU60">
            <v>35.75</v>
          </cell>
          <cell r="AV60">
            <v>35.75</v>
          </cell>
          <cell r="AW60">
            <v>28.6</v>
          </cell>
          <cell r="AX60">
            <v>35.75</v>
          </cell>
          <cell r="AY60">
            <v>35.75</v>
          </cell>
          <cell r="AZ60">
            <v>35.75</v>
          </cell>
          <cell r="BA60">
            <v>35.75</v>
          </cell>
          <cell r="BB60">
            <v>286</v>
          </cell>
        </row>
        <row r="61">
          <cell r="C61" t="str">
            <v>JMC</v>
          </cell>
          <cell r="D61" t="str">
            <v>INJECTION</v>
          </cell>
          <cell r="E61" t="str">
            <v>CR INJ</v>
          </cell>
          <cell r="F61" t="str">
            <v>CR INJ JMC CR 2,8.l</v>
          </cell>
          <cell r="G61" t="str">
            <v>INJ   70419.0072 (CNY)</v>
          </cell>
          <cell r="H61" t="str">
            <v>€</v>
          </cell>
          <cell r="I61" t="str">
            <v>CR 2,8.l</v>
          </cell>
          <cell r="J61" t="str">
            <v>CR 2,8.l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200</v>
          </cell>
          <cell r="P61">
            <v>1000</v>
          </cell>
          <cell r="Q61">
            <v>1000</v>
          </cell>
          <cell r="R61">
            <v>1000</v>
          </cell>
          <cell r="S61">
            <v>800</v>
          </cell>
          <cell r="T61">
            <v>1000</v>
          </cell>
          <cell r="U61">
            <v>1000</v>
          </cell>
          <cell r="V61">
            <v>1000</v>
          </cell>
          <cell r="W61">
            <v>1000</v>
          </cell>
          <cell r="X61">
            <v>8000</v>
          </cell>
          <cell r="Z61">
            <v>55</v>
          </cell>
          <cell r="AB61">
            <v>55</v>
          </cell>
          <cell r="AC61">
            <v>55</v>
          </cell>
          <cell r="AD61">
            <v>55</v>
          </cell>
          <cell r="AE61">
            <v>55</v>
          </cell>
          <cell r="AF61">
            <v>55</v>
          </cell>
          <cell r="AG61">
            <v>55</v>
          </cell>
          <cell r="AH61">
            <v>55</v>
          </cell>
          <cell r="AI61">
            <v>55</v>
          </cell>
          <cell r="AJ61">
            <v>55</v>
          </cell>
          <cell r="AK61">
            <v>55</v>
          </cell>
          <cell r="AL61">
            <v>55</v>
          </cell>
          <cell r="AM61">
            <v>55</v>
          </cell>
          <cell r="AN61">
            <v>55</v>
          </cell>
          <cell r="AP61">
            <v>0</v>
          </cell>
          <cell r="AQ61">
            <v>0</v>
          </cell>
          <cell r="AR61">
            <v>0</v>
          </cell>
          <cell r="AS61">
            <v>11</v>
          </cell>
          <cell r="AT61">
            <v>55</v>
          </cell>
          <cell r="AU61">
            <v>55</v>
          </cell>
          <cell r="AV61">
            <v>55</v>
          </cell>
          <cell r="AW61">
            <v>44</v>
          </cell>
          <cell r="AX61">
            <v>55</v>
          </cell>
          <cell r="AY61">
            <v>55</v>
          </cell>
          <cell r="AZ61">
            <v>55</v>
          </cell>
          <cell r="BA61">
            <v>55</v>
          </cell>
          <cell r="BB61">
            <v>440</v>
          </cell>
        </row>
        <row r="62">
          <cell r="C62" t="str">
            <v>JMC</v>
          </cell>
          <cell r="D62" t="str">
            <v>HP PIPE</v>
          </cell>
          <cell r="E62" t="str">
            <v>HP PIPE</v>
          </cell>
          <cell r="F62" t="str">
            <v>HP PIPE JMC CR 2,8.l</v>
          </cell>
          <cell r="G62" t="str">
            <v>Bought Out   78877.0072 (EURO)</v>
          </cell>
          <cell r="H62" t="str">
            <v>€</v>
          </cell>
          <cell r="I62" t="str">
            <v>CR 2,8.l</v>
          </cell>
          <cell r="J62" t="str">
            <v>CR 2,8.l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250</v>
          </cell>
          <cell r="P62">
            <v>1250</v>
          </cell>
          <cell r="Q62">
            <v>1250</v>
          </cell>
          <cell r="R62">
            <v>1250</v>
          </cell>
          <cell r="S62">
            <v>1000</v>
          </cell>
          <cell r="T62">
            <v>1250</v>
          </cell>
          <cell r="U62">
            <v>1250</v>
          </cell>
          <cell r="V62">
            <v>1250</v>
          </cell>
          <cell r="W62">
            <v>1250</v>
          </cell>
          <cell r="X62">
            <v>10000</v>
          </cell>
          <cell r="Z62">
            <v>4.08</v>
          </cell>
          <cell r="AB62">
            <v>4.08</v>
          </cell>
          <cell r="AC62">
            <v>4.08</v>
          </cell>
          <cell r="AD62">
            <v>4.08</v>
          </cell>
          <cell r="AE62">
            <v>4.08</v>
          </cell>
          <cell r="AF62">
            <v>4.08</v>
          </cell>
          <cell r="AG62">
            <v>4.08</v>
          </cell>
          <cell r="AH62">
            <v>4.08</v>
          </cell>
          <cell r="AI62">
            <v>4.08</v>
          </cell>
          <cell r="AJ62">
            <v>4.08</v>
          </cell>
          <cell r="AK62">
            <v>4.08</v>
          </cell>
          <cell r="AL62">
            <v>4.08</v>
          </cell>
          <cell r="AM62">
            <v>4.08</v>
          </cell>
          <cell r="AN62">
            <v>4.08</v>
          </cell>
          <cell r="AP62">
            <v>0</v>
          </cell>
          <cell r="AQ62">
            <v>0</v>
          </cell>
          <cell r="AR62">
            <v>0</v>
          </cell>
          <cell r="AS62">
            <v>1.02</v>
          </cell>
          <cell r="AT62">
            <v>5.0999999999999996</v>
          </cell>
          <cell r="AU62">
            <v>5.0999999999999996</v>
          </cell>
          <cell r="AV62">
            <v>5.0999999999999996</v>
          </cell>
          <cell r="AW62">
            <v>4.08</v>
          </cell>
          <cell r="AX62">
            <v>5.0999999999999996</v>
          </cell>
          <cell r="AY62">
            <v>5.0999999999999996</v>
          </cell>
          <cell r="AZ62">
            <v>5.0999999999999996</v>
          </cell>
          <cell r="BA62">
            <v>5.0999999999999996</v>
          </cell>
          <cell r="BB62">
            <v>40.800000000000004</v>
          </cell>
        </row>
        <row r="63">
          <cell r="C63" t="str">
            <v>JMC</v>
          </cell>
          <cell r="D63" t="str">
            <v>FILTRATION</v>
          </cell>
          <cell r="E63" t="str">
            <v>CR FILTER</v>
          </cell>
          <cell r="F63" t="str">
            <v>CR FILTER JMC CR 2,8.l</v>
          </cell>
          <cell r="G63" t="str">
            <v>Filters-Diesel  78857.0072 (EURO)</v>
          </cell>
          <cell r="H63" t="str">
            <v>€</v>
          </cell>
          <cell r="I63" t="str">
            <v>CR 2,8.l</v>
          </cell>
          <cell r="J63" t="str">
            <v>CR 2,8.l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50</v>
          </cell>
          <cell r="P63">
            <v>250</v>
          </cell>
          <cell r="Q63">
            <v>250</v>
          </cell>
          <cell r="R63">
            <v>250</v>
          </cell>
          <cell r="S63">
            <v>200</v>
          </cell>
          <cell r="T63">
            <v>250</v>
          </cell>
          <cell r="U63">
            <v>250</v>
          </cell>
          <cell r="V63">
            <v>250</v>
          </cell>
          <cell r="W63">
            <v>250</v>
          </cell>
          <cell r="X63">
            <v>2000</v>
          </cell>
          <cell r="Z63">
            <v>13</v>
          </cell>
          <cell r="AB63">
            <v>13</v>
          </cell>
          <cell r="AC63">
            <v>13</v>
          </cell>
          <cell r="AD63">
            <v>13</v>
          </cell>
          <cell r="AE63">
            <v>13</v>
          </cell>
          <cell r="AF63">
            <v>13</v>
          </cell>
          <cell r="AG63">
            <v>13</v>
          </cell>
          <cell r="AH63">
            <v>13</v>
          </cell>
          <cell r="AI63">
            <v>13</v>
          </cell>
          <cell r="AJ63">
            <v>13</v>
          </cell>
          <cell r="AK63">
            <v>13</v>
          </cell>
          <cell r="AL63">
            <v>13</v>
          </cell>
          <cell r="AM63">
            <v>13</v>
          </cell>
          <cell r="AN63">
            <v>13</v>
          </cell>
          <cell r="AP63">
            <v>0</v>
          </cell>
          <cell r="AQ63">
            <v>0</v>
          </cell>
          <cell r="AR63">
            <v>0</v>
          </cell>
          <cell r="AS63">
            <v>0.65</v>
          </cell>
          <cell r="AT63">
            <v>3.25</v>
          </cell>
          <cell r="AU63">
            <v>3.25</v>
          </cell>
          <cell r="AV63">
            <v>3.25</v>
          </cell>
          <cell r="AW63">
            <v>2.6</v>
          </cell>
          <cell r="AX63">
            <v>3.25</v>
          </cell>
          <cell r="AY63">
            <v>3.25</v>
          </cell>
          <cell r="AZ63">
            <v>3.25</v>
          </cell>
          <cell r="BA63">
            <v>3.25</v>
          </cell>
          <cell r="BB63">
            <v>26</v>
          </cell>
        </row>
        <row r="64">
          <cell r="C64" t="str">
            <v>JMC</v>
          </cell>
          <cell r="D64" t="str">
            <v>FILTRATION</v>
          </cell>
          <cell r="E64" t="str">
            <v>Water Sedimentor</v>
          </cell>
          <cell r="F64" t="str">
            <v>Water Sedimentor JMC CR 2,8.l</v>
          </cell>
          <cell r="G64" t="str">
            <v>Filters-Diesel  78857.0072 (EURO)</v>
          </cell>
          <cell r="H64" t="str">
            <v>€</v>
          </cell>
          <cell r="I64" t="str">
            <v>CR 2,8.l</v>
          </cell>
          <cell r="J64" t="str">
            <v>CR 2,8.l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50</v>
          </cell>
          <cell r="P64">
            <v>250</v>
          </cell>
          <cell r="Q64">
            <v>250</v>
          </cell>
          <cell r="R64">
            <v>250</v>
          </cell>
          <cell r="S64">
            <v>200</v>
          </cell>
          <cell r="T64">
            <v>250</v>
          </cell>
          <cell r="U64">
            <v>250</v>
          </cell>
          <cell r="V64">
            <v>250</v>
          </cell>
          <cell r="W64">
            <v>250</v>
          </cell>
          <cell r="X64">
            <v>2000</v>
          </cell>
          <cell r="Z64">
            <v>21</v>
          </cell>
          <cell r="AB64">
            <v>21</v>
          </cell>
          <cell r="AC64">
            <v>21</v>
          </cell>
          <cell r="AD64">
            <v>21</v>
          </cell>
          <cell r="AE64">
            <v>21</v>
          </cell>
          <cell r="AF64">
            <v>21</v>
          </cell>
          <cell r="AG64">
            <v>21</v>
          </cell>
          <cell r="AH64">
            <v>21</v>
          </cell>
          <cell r="AI64">
            <v>21</v>
          </cell>
          <cell r="AJ64">
            <v>21</v>
          </cell>
          <cell r="AK64">
            <v>21</v>
          </cell>
          <cell r="AL64">
            <v>21</v>
          </cell>
          <cell r="AM64">
            <v>21</v>
          </cell>
          <cell r="AN64">
            <v>21</v>
          </cell>
          <cell r="AP64">
            <v>0</v>
          </cell>
          <cell r="AQ64">
            <v>0</v>
          </cell>
          <cell r="AR64">
            <v>0</v>
          </cell>
          <cell r="AS64">
            <v>1.05</v>
          </cell>
          <cell r="AT64">
            <v>5.25</v>
          </cell>
          <cell r="AU64">
            <v>5.25</v>
          </cell>
          <cell r="AV64">
            <v>5.25</v>
          </cell>
          <cell r="AW64">
            <v>4.2</v>
          </cell>
          <cell r="AX64">
            <v>5.25</v>
          </cell>
          <cell r="AY64">
            <v>5.25</v>
          </cell>
          <cell r="AZ64">
            <v>5.25</v>
          </cell>
          <cell r="BA64">
            <v>5.25</v>
          </cell>
          <cell r="BB64">
            <v>42</v>
          </cell>
        </row>
        <row r="65">
          <cell r="C65" t="str">
            <v>JMC</v>
          </cell>
          <cell r="D65" t="str">
            <v>ELECTRONICS</v>
          </cell>
          <cell r="E65" t="str">
            <v>ECU COMMON RAIL</v>
          </cell>
          <cell r="F65" t="str">
            <v>ECU COMMON RAIL JMC CR 2,8.l</v>
          </cell>
          <cell r="G65" t="str">
            <v>ECU   70439.0072 (CNY)</v>
          </cell>
          <cell r="H65" t="str">
            <v>$</v>
          </cell>
          <cell r="I65" t="str">
            <v>CR 2,8.l</v>
          </cell>
          <cell r="J65" t="str">
            <v>CR 2,8.l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50</v>
          </cell>
          <cell r="P65">
            <v>250</v>
          </cell>
          <cell r="Q65">
            <v>250</v>
          </cell>
          <cell r="R65">
            <v>250</v>
          </cell>
          <cell r="S65">
            <v>200</v>
          </cell>
          <cell r="T65">
            <v>250</v>
          </cell>
          <cell r="U65">
            <v>250</v>
          </cell>
          <cell r="V65">
            <v>250</v>
          </cell>
          <cell r="W65">
            <v>250</v>
          </cell>
          <cell r="X65">
            <v>2000</v>
          </cell>
          <cell r="Z65">
            <v>96.774193548387103</v>
          </cell>
          <cell r="AB65">
            <v>96.774193548387103</v>
          </cell>
          <cell r="AC65">
            <v>96.774193548387103</v>
          </cell>
          <cell r="AD65">
            <v>96.774193548387103</v>
          </cell>
          <cell r="AE65">
            <v>96.774193548387103</v>
          </cell>
          <cell r="AF65">
            <v>96.774193548387103</v>
          </cell>
          <cell r="AG65">
            <v>96.774193548387103</v>
          </cell>
          <cell r="AH65">
            <v>96.774193548387103</v>
          </cell>
          <cell r="AI65">
            <v>96.774193548387103</v>
          </cell>
          <cell r="AJ65">
            <v>96.774193548387103</v>
          </cell>
          <cell r="AK65">
            <v>96.774193548387103</v>
          </cell>
          <cell r="AL65">
            <v>96.774193548387103</v>
          </cell>
          <cell r="AM65">
            <v>96.774193548387103</v>
          </cell>
          <cell r="AN65">
            <v>96.774193548387103</v>
          </cell>
          <cell r="AP65">
            <v>0</v>
          </cell>
          <cell r="AQ65">
            <v>0</v>
          </cell>
          <cell r="AR65">
            <v>0</v>
          </cell>
          <cell r="AS65">
            <v>4.838709677419355</v>
          </cell>
          <cell r="AT65">
            <v>24.193548387096776</v>
          </cell>
          <cell r="AU65">
            <v>24.193548387096776</v>
          </cell>
          <cell r="AV65">
            <v>24.193548387096776</v>
          </cell>
          <cell r="AW65">
            <v>19.35483870967742</v>
          </cell>
          <cell r="AX65">
            <v>24.193548387096776</v>
          </cell>
          <cell r="AY65">
            <v>24.193548387096776</v>
          </cell>
          <cell r="AZ65">
            <v>24.193548387096776</v>
          </cell>
          <cell r="BA65">
            <v>24.193548387096776</v>
          </cell>
          <cell r="BB65">
            <v>193.54838709677421</v>
          </cell>
        </row>
        <row r="66">
          <cell r="C66" t="str">
            <v>LAND ROVER</v>
          </cell>
          <cell r="D66" t="str">
            <v>FILTRATION</v>
          </cell>
          <cell r="E66" t="str">
            <v>CR FILTER</v>
          </cell>
          <cell r="F66" t="str">
            <v>R6353250</v>
          </cell>
          <cell r="G66" t="str">
            <v>Filters-Diesel  49832.0054 (EURO)</v>
          </cell>
          <cell r="H66" t="str">
            <v>€</v>
          </cell>
          <cell r="I66" t="str">
            <v>CR</v>
          </cell>
          <cell r="J66" t="str">
            <v>CR Filter</v>
          </cell>
          <cell r="K66">
            <v>50</v>
          </cell>
          <cell r="L66">
            <v>4494</v>
          </cell>
          <cell r="M66">
            <v>4280</v>
          </cell>
          <cell r="N66">
            <v>4708</v>
          </cell>
          <cell r="O66">
            <v>4494</v>
          </cell>
          <cell r="P66">
            <v>4494</v>
          </cell>
          <cell r="Q66">
            <v>4708</v>
          </cell>
          <cell r="R66">
            <v>4280</v>
          </cell>
          <cell r="S66">
            <v>1422</v>
          </cell>
          <cell r="T66">
            <v>4708</v>
          </cell>
          <cell r="U66">
            <v>4494</v>
          </cell>
          <cell r="V66">
            <v>4280</v>
          </cell>
          <cell r="W66">
            <v>3638</v>
          </cell>
          <cell r="X66">
            <v>50000</v>
          </cell>
          <cell r="Z66">
            <v>12.5</v>
          </cell>
          <cell r="AB66">
            <v>12.5</v>
          </cell>
          <cell r="AC66">
            <v>12.5</v>
          </cell>
          <cell r="AD66">
            <v>12.5</v>
          </cell>
          <cell r="AE66">
            <v>12.5</v>
          </cell>
          <cell r="AF66">
            <v>12.5</v>
          </cell>
          <cell r="AG66">
            <v>12.5</v>
          </cell>
          <cell r="AH66">
            <v>12.5</v>
          </cell>
          <cell r="AI66">
            <v>12.5</v>
          </cell>
          <cell r="AJ66">
            <v>12.5</v>
          </cell>
          <cell r="AK66">
            <v>12.5</v>
          </cell>
          <cell r="AL66">
            <v>12.5</v>
          </cell>
          <cell r="AM66">
            <v>12.5</v>
          </cell>
          <cell r="AN66">
            <v>12.5</v>
          </cell>
          <cell r="AP66">
            <v>56.174999999999997</v>
          </cell>
          <cell r="AQ66">
            <v>53.5</v>
          </cell>
          <cell r="AR66">
            <v>58.85</v>
          </cell>
          <cell r="AS66">
            <v>56.174999999999997</v>
          </cell>
          <cell r="AT66">
            <v>56.174999999999997</v>
          </cell>
          <cell r="AU66">
            <v>58.85</v>
          </cell>
          <cell r="AV66">
            <v>53.5</v>
          </cell>
          <cell r="AW66">
            <v>17.774999999999999</v>
          </cell>
          <cell r="AX66">
            <v>58.85</v>
          </cell>
          <cell r="AY66">
            <v>56.174999999999997</v>
          </cell>
          <cell r="AZ66">
            <v>53.5</v>
          </cell>
          <cell r="BA66">
            <v>45.475000000000001</v>
          </cell>
          <cell r="BB66">
            <v>625</v>
          </cell>
        </row>
        <row r="67">
          <cell r="C67" t="str">
            <v>KIA</v>
          </cell>
          <cell r="D67" t="str">
            <v>RAIL</v>
          </cell>
          <cell r="E67" t="str">
            <v>TUBULAR RAIL</v>
          </cell>
          <cell r="F67" t="str">
            <v>R9144Z060A</v>
          </cell>
          <cell r="G67" t="str">
            <v>Bought Out   47580.0057 (EURO)OUBought Out   47410.0057 (EURO)</v>
          </cell>
          <cell r="H67" t="str">
            <v>€</v>
          </cell>
          <cell r="I67" t="str">
            <v>CR</v>
          </cell>
          <cell r="J67" t="str">
            <v>CR 2,9L</v>
          </cell>
          <cell r="K67">
            <v>0</v>
          </cell>
          <cell r="L67">
            <v>13650</v>
          </cell>
          <cell r="M67">
            <v>13000</v>
          </cell>
          <cell r="N67">
            <v>14300</v>
          </cell>
          <cell r="O67">
            <v>13650</v>
          </cell>
          <cell r="P67">
            <v>13650</v>
          </cell>
          <cell r="Q67">
            <v>14300</v>
          </cell>
          <cell r="R67">
            <v>14500</v>
          </cell>
          <cell r="S67">
            <v>5075</v>
          </cell>
          <cell r="T67">
            <v>15950</v>
          </cell>
          <cell r="U67">
            <v>15225</v>
          </cell>
          <cell r="V67">
            <v>14500</v>
          </cell>
          <cell r="W67">
            <v>12200</v>
          </cell>
          <cell r="X67">
            <v>160000</v>
          </cell>
          <cell r="Z67">
            <v>53.48</v>
          </cell>
          <cell r="AB67">
            <v>52.41</v>
          </cell>
          <cell r="AC67">
            <v>52.41</v>
          </cell>
          <cell r="AD67">
            <v>52.41</v>
          </cell>
          <cell r="AE67">
            <v>52.41</v>
          </cell>
          <cell r="AF67">
            <v>52.41</v>
          </cell>
          <cell r="AG67">
            <v>52.41</v>
          </cell>
          <cell r="AH67">
            <v>52.41</v>
          </cell>
          <cell r="AI67">
            <v>52.41</v>
          </cell>
          <cell r="AJ67">
            <v>52.41</v>
          </cell>
          <cell r="AK67">
            <v>52.41</v>
          </cell>
          <cell r="AL67">
            <v>52.41</v>
          </cell>
          <cell r="AM67">
            <v>52.41</v>
          </cell>
          <cell r="AN67">
            <v>52.409999999999989</v>
          </cell>
          <cell r="AP67">
            <v>715.39649999999995</v>
          </cell>
          <cell r="AQ67">
            <v>681.33</v>
          </cell>
          <cell r="AR67">
            <v>749.46299999999997</v>
          </cell>
          <cell r="AS67">
            <v>715.39649999999995</v>
          </cell>
          <cell r="AT67">
            <v>715.39649999999995</v>
          </cell>
          <cell r="AU67">
            <v>749.46299999999997</v>
          </cell>
          <cell r="AV67">
            <v>759.94500000000005</v>
          </cell>
          <cell r="AW67">
            <v>265.98075</v>
          </cell>
          <cell r="AX67">
            <v>835.93949999999995</v>
          </cell>
          <cell r="AY67">
            <v>797.94224999999994</v>
          </cell>
          <cell r="AZ67">
            <v>759.94500000000005</v>
          </cell>
          <cell r="BA67">
            <v>639.40200000000004</v>
          </cell>
          <cell r="BB67">
            <v>8385.5999999999985</v>
          </cell>
        </row>
        <row r="68">
          <cell r="C68" t="str">
            <v>KIA</v>
          </cell>
          <cell r="D68" t="str">
            <v>PUMP</v>
          </cell>
          <cell r="E68" t="str">
            <v>PUMP HP</v>
          </cell>
          <cell r="F68" t="str">
            <v>R9044Z071A</v>
          </cell>
          <cell r="G68" t="str">
            <v>Pump CR   47590.0057 (EURO)OUPump CR   47420.0057 (EURO)</v>
          </cell>
          <cell r="H68" t="str">
            <v>€</v>
          </cell>
          <cell r="I68" t="str">
            <v>CR</v>
          </cell>
          <cell r="J68" t="str">
            <v>CR 2,9L</v>
          </cell>
          <cell r="K68">
            <v>160</v>
          </cell>
          <cell r="L68">
            <v>13650</v>
          </cell>
          <cell r="M68">
            <v>13000</v>
          </cell>
          <cell r="N68">
            <v>14300</v>
          </cell>
          <cell r="O68">
            <v>13650</v>
          </cell>
          <cell r="P68">
            <v>13650</v>
          </cell>
          <cell r="Q68">
            <v>14300</v>
          </cell>
          <cell r="R68">
            <v>14500</v>
          </cell>
          <cell r="S68">
            <v>5075</v>
          </cell>
          <cell r="T68">
            <v>15950</v>
          </cell>
          <cell r="U68">
            <v>15225</v>
          </cell>
          <cell r="V68">
            <v>14500</v>
          </cell>
          <cell r="W68">
            <v>12200</v>
          </cell>
          <cell r="X68">
            <v>160000</v>
          </cell>
          <cell r="Z68">
            <v>149.52000000000001</v>
          </cell>
          <cell r="AB68">
            <v>146.53</v>
          </cell>
          <cell r="AC68">
            <v>146.53</v>
          </cell>
          <cell r="AD68">
            <v>146.53</v>
          </cell>
          <cell r="AE68">
            <v>146.53</v>
          </cell>
          <cell r="AF68">
            <v>146.53</v>
          </cell>
          <cell r="AG68">
            <v>146.53</v>
          </cell>
          <cell r="AH68">
            <v>146.53</v>
          </cell>
          <cell r="AI68">
            <v>146.53</v>
          </cell>
          <cell r="AJ68">
            <v>146.53</v>
          </cell>
          <cell r="AK68">
            <v>146.53</v>
          </cell>
          <cell r="AL68">
            <v>146.53</v>
          </cell>
          <cell r="AM68">
            <v>146.53</v>
          </cell>
          <cell r="AN68">
            <v>146.53000000000003</v>
          </cell>
          <cell r="AP68">
            <v>2000.1344999999999</v>
          </cell>
          <cell r="AQ68">
            <v>1904.89</v>
          </cell>
          <cell r="AR68">
            <v>2095.3789999999999</v>
          </cell>
          <cell r="AS68">
            <v>2000.1344999999999</v>
          </cell>
          <cell r="AT68">
            <v>2000.1344999999999</v>
          </cell>
          <cell r="AU68">
            <v>2095.3789999999999</v>
          </cell>
          <cell r="AV68">
            <v>2124.6849999999999</v>
          </cell>
          <cell r="AW68">
            <v>743.63975000000005</v>
          </cell>
          <cell r="AX68">
            <v>2337.1534999999999</v>
          </cell>
          <cell r="AY68">
            <v>2230.9192499999999</v>
          </cell>
          <cell r="AZ68">
            <v>2124.6849999999999</v>
          </cell>
          <cell r="BA68">
            <v>1787.6659999999999</v>
          </cell>
          <cell r="BB68">
            <v>23444.800000000003</v>
          </cell>
        </row>
        <row r="69">
          <cell r="C69" t="str">
            <v>KIA</v>
          </cell>
          <cell r="D69" t="str">
            <v>INJECTION</v>
          </cell>
          <cell r="E69" t="str">
            <v>CR INJ</v>
          </cell>
          <cell r="F69" t="str">
            <v>CR INJ HMC/KIA</v>
          </cell>
          <cell r="G69" t="str">
            <v>INJ   47600.0057 (EURO)OUINJ   47430.0057 (EURO)</v>
          </cell>
          <cell r="H69" t="str">
            <v>€</v>
          </cell>
          <cell r="I69" t="str">
            <v>CR</v>
          </cell>
          <cell r="J69" t="str">
            <v>CR 2,9L</v>
          </cell>
          <cell r="K69">
            <v>0</v>
          </cell>
          <cell r="L69">
            <v>54600</v>
          </cell>
          <cell r="M69">
            <v>52000</v>
          </cell>
          <cell r="N69">
            <v>57200</v>
          </cell>
          <cell r="O69">
            <v>54600</v>
          </cell>
          <cell r="P69">
            <v>54600</v>
          </cell>
          <cell r="Q69">
            <v>57200</v>
          </cell>
          <cell r="R69">
            <v>58000</v>
          </cell>
          <cell r="S69">
            <v>20300</v>
          </cell>
          <cell r="T69">
            <v>63800</v>
          </cell>
          <cell r="U69">
            <v>60900</v>
          </cell>
          <cell r="V69">
            <v>58000</v>
          </cell>
          <cell r="W69">
            <v>48800</v>
          </cell>
          <cell r="X69">
            <v>640000</v>
          </cell>
          <cell r="Z69">
            <v>62.17</v>
          </cell>
          <cell r="AB69">
            <v>60.93</v>
          </cell>
          <cell r="AC69">
            <v>60.93</v>
          </cell>
          <cell r="AD69">
            <v>60.93</v>
          </cell>
          <cell r="AE69">
            <v>60.93</v>
          </cell>
          <cell r="AF69">
            <v>60.93</v>
          </cell>
          <cell r="AG69">
            <v>60.93</v>
          </cell>
          <cell r="AH69">
            <v>60.93</v>
          </cell>
          <cell r="AI69">
            <v>60.93</v>
          </cell>
          <cell r="AJ69">
            <v>60.93</v>
          </cell>
          <cell r="AK69">
            <v>60.93</v>
          </cell>
          <cell r="AL69">
            <v>60.93</v>
          </cell>
          <cell r="AM69">
            <v>60.93</v>
          </cell>
          <cell r="AN69">
            <v>60.93</v>
          </cell>
          <cell r="AP69">
            <v>3326.7779999999998</v>
          </cell>
          <cell r="AQ69">
            <v>3168.36</v>
          </cell>
          <cell r="AR69">
            <v>3485.1959999999999</v>
          </cell>
          <cell r="AS69">
            <v>3326.7779999999998</v>
          </cell>
          <cell r="AT69">
            <v>3326.7779999999998</v>
          </cell>
          <cell r="AU69">
            <v>3485.1959999999999</v>
          </cell>
          <cell r="AV69">
            <v>3533.94</v>
          </cell>
          <cell r="AW69">
            <v>1236.8789999999999</v>
          </cell>
          <cell r="AX69">
            <v>3887.3339999999998</v>
          </cell>
          <cell r="AY69">
            <v>3710.6370000000002</v>
          </cell>
          <cell r="AZ69">
            <v>3533.94</v>
          </cell>
          <cell r="BA69">
            <v>2973.384</v>
          </cell>
          <cell r="BB69">
            <v>38995.199999999997</v>
          </cell>
        </row>
        <row r="70">
          <cell r="C70" t="str">
            <v>KIA</v>
          </cell>
          <cell r="D70" t="str">
            <v>FILTRATION</v>
          </cell>
          <cell r="E70" t="str">
            <v>CR FILTER</v>
          </cell>
          <cell r="F70" t="str">
            <v>R6353140</v>
          </cell>
          <cell r="H70" t="str">
            <v>€</v>
          </cell>
          <cell r="I70" t="str">
            <v>CR</v>
          </cell>
          <cell r="J70" t="str">
            <v>CR 2,9L</v>
          </cell>
          <cell r="K70">
            <v>0</v>
          </cell>
          <cell r="L70">
            <v>200</v>
          </cell>
          <cell r="M70">
            <v>200</v>
          </cell>
          <cell r="N70">
            <v>200</v>
          </cell>
          <cell r="O70">
            <v>200</v>
          </cell>
          <cell r="P70">
            <v>200</v>
          </cell>
          <cell r="Q70">
            <v>200</v>
          </cell>
          <cell r="R70">
            <v>200</v>
          </cell>
          <cell r="S70">
            <v>200</v>
          </cell>
          <cell r="T70">
            <v>200</v>
          </cell>
          <cell r="U70">
            <v>200</v>
          </cell>
          <cell r="V70">
            <v>200</v>
          </cell>
          <cell r="W70">
            <v>200</v>
          </cell>
          <cell r="X70">
            <v>2400</v>
          </cell>
          <cell r="Z70">
            <v>14.12</v>
          </cell>
          <cell r="AB70">
            <v>14.12</v>
          </cell>
          <cell r="AC70">
            <v>14.12</v>
          </cell>
          <cell r="AD70">
            <v>14.12</v>
          </cell>
          <cell r="AE70">
            <v>14.12</v>
          </cell>
          <cell r="AF70">
            <v>14.12</v>
          </cell>
          <cell r="AG70">
            <v>14.12</v>
          </cell>
          <cell r="AH70">
            <v>14.12</v>
          </cell>
          <cell r="AI70">
            <v>14.12</v>
          </cell>
          <cell r="AJ70">
            <v>14.12</v>
          </cell>
          <cell r="AK70">
            <v>14.12</v>
          </cell>
          <cell r="AL70">
            <v>14.12</v>
          </cell>
          <cell r="AM70">
            <v>14.12</v>
          </cell>
          <cell r="AN70">
            <v>14.119999999999996</v>
          </cell>
          <cell r="AP70">
            <v>2.8239999999999998</v>
          </cell>
          <cell r="AQ70">
            <v>2.8239999999999998</v>
          </cell>
          <cell r="AR70">
            <v>2.8239999999999998</v>
          </cell>
          <cell r="AS70">
            <v>2.8239999999999998</v>
          </cell>
          <cell r="AT70">
            <v>2.8239999999999998</v>
          </cell>
          <cell r="AU70">
            <v>2.8239999999999998</v>
          </cell>
          <cell r="AV70">
            <v>2.8239999999999998</v>
          </cell>
          <cell r="AW70">
            <v>2.8239999999999998</v>
          </cell>
          <cell r="AX70">
            <v>2.8239999999999998</v>
          </cell>
          <cell r="AY70">
            <v>2.8239999999999998</v>
          </cell>
          <cell r="AZ70">
            <v>2.8239999999999998</v>
          </cell>
          <cell r="BA70">
            <v>2.8239999999999998</v>
          </cell>
          <cell r="BB70">
            <v>33.887999999999991</v>
          </cell>
        </row>
        <row r="71">
          <cell r="C71" t="str">
            <v>KIA</v>
          </cell>
          <cell r="D71" t="str">
            <v>FILTRATION</v>
          </cell>
          <cell r="E71" t="str">
            <v>CR FILTER</v>
          </cell>
          <cell r="F71" t="str">
            <v>R6353150</v>
          </cell>
          <cell r="G71" t="str">
            <v>Filters-Diesel  47620.0057 (EURO)OUFilters-Diesel  47450.0057 (EURO)</v>
          </cell>
          <cell r="H71" t="str">
            <v>€</v>
          </cell>
          <cell r="I71" t="str">
            <v>CR</v>
          </cell>
          <cell r="J71" t="str">
            <v>CR 2,9L</v>
          </cell>
          <cell r="K71">
            <v>0</v>
          </cell>
          <cell r="L71">
            <v>8190</v>
          </cell>
          <cell r="M71">
            <v>7800</v>
          </cell>
          <cell r="N71">
            <v>8580</v>
          </cell>
          <cell r="O71">
            <v>8190</v>
          </cell>
          <cell r="P71">
            <v>8190</v>
          </cell>
          <cell r="Q71">
            <v>8580</v>
          </cell>
          <cell r="R71">
            <v>8700</v>
          </cell>
          <cell r="S71">
            <v>3045</v>
          </cell>
          <cell r="T71">
            <v>9570</v>
          </cell>
          <cell r="U71">
            <v>9135</v>
          </cell>
          <cell r="V71">
            <v>8700</v>
          </cell>
          <cell r="W71">
            <v>7320</v>
          </cell>
          <cell r="X71">
            <v>96000</v>
          </cell>
          <cell r="Z71">
            <v>15.58</v>
          </cell>
          <cell r="AB71">
            <v>15.58</v>
          </cell>
          <cell r="AC71">
            <v>15.58</v>
          </cell>
          <cell r="AD71">
            <v>15.58</v>
          </cell>
          <cell r="AE71">
            <v>15.58</v>
          </cell>
          <cell r="AF71">
            <v>15.58</v>
          </cell>
          <cell r="AG71">
            <v>15.58</v>
          </cell>
          <cell r="AH71">
            <v>15.58</v>
          </cell>
          <cell r="AI71">
            <v>15.58</v>
          </cell>
          <cell r="AJ71">
            <v>15.58</v>
          </cell>
          <cell r="AK71">
            <v>15.58</v>
          </cell>
          <cell r="AL71">
            <v>15.58</v>
          </cell>
          <cell r="AM71">
            <v>15.58</v>
          </cell>
          <cell r="AN71">
            <v>15.58</v>
          </cell>
          <cell r="AP71">
            <v>127.6002</v>
          </cell>
          <cell r="AQ71">
            <v>121.524</v>
          </cell>
          <cell r="AR71">
            <v>133.6764</v>
          </cell>
          <cell r="AS71">
            <v>127.6002</v>
          </cell>
          <cell r="AT71">
            <v>127.6002</v>
          </cell>
          <cell r="AU71">
            <v>133.6764</v>
          </cell>
          <cell r="AV71">
            <v>135.54599999999999</v>
          </cell>
          <cell r="AW71">
            <v>47.441099999999999</v>
          </cell>
          <cell r="AX71">
            <v>149.10060000000001</v>
          </cell>
          <cell r="AY71">
            <v>142.32329999999999</v>
          </cell>
          <cell r="AZ71">
            <v>135.54599999999999</v>
          </cell>
          <cell r="BA71">
            <v>114.04560000000001</v>
          </cell>
          <cell r="BB71">
            <v>1495.68</v>
          </cell>
        </row>
        <row r="72">
          <cell r="C72" t="str">
            <v>KIA</v>
          </cell>
          <cell r="D72" t="str">
            <v>FILTRATION</v>
          </cell>
          <cell r="E72" t="str">
            <v>CR FILTER</v>
          </cell>
          <cell r="F72" t="str">
            <v>R6353160</v>
          </cell>
          <cell r="G72" t="str">
            <v>Filters-Diesel  47620.0057 (EURO)OUFilters-Diesel  47450.0057 (EURO)</v>
          </cell>
          <cell r="H72" t="str">
            <v>€</v>
          </cell>
          <cell r="I72" t="str">
            <v>CR</v>
          </cell>
          <cell r="J72" t="str">
            <v>CR 2,9L</v>
          </cell>
          <cell r="K72">
            <v>0</v>
          </cell>
          <cell r="L72">
            <v>5260</v>
          </cell>
          <cell r="M72">
            <v>5000</v>
          </cell>
          <cell r="N72">
            <v>5520</v>
          </cell>
          <cell r="O72">
            <v>5260</v>
          </cell>
          <cell r="P72">
            <v>5260</v>
          </cell>
          <cell r="Q72">
            <v>5520</v>
          </cell>
          <cell r="R72">
            <v>5600</v>
          </cell>
          <cell r="S72">
            <v>1830</v>
          </cell>
          <cell r="T72">
            <v>6180</v>
          </cell>
          <cell r="U72">
            <v>5890</v>
          </cell>
          <cell r="V72">
            <v>5600</v>
          </cell>
          <cell r="W72">
            <v>4680</v>
          </cell>
          <cell r="X72">
            <v>61600</v>
          </cell>
          <cell r="Z72">
            <v>15.58</v>
          </cell>
          <cell r="AB72">
            <v>15.58</v>
          </cell>
          <cell r="AC72">
            <v>15.58</v>
          </cell>
          <cell r="AD72">
            <v>15.58</v>
          </cell>
          <cell r="AE72">
            <v>15.58</v>
          </cell>
          <cell r="AF72">
            <v>15.58</v>
          </cell>
          <cell r="AG72">
            <v>15.58</v>
          </cell>
          <cell r="AH72">
            <v>15.58</v>
          </cell>
          <cell r="AI72">
            <v>15.58</v>
          </cell>
          <cell r="AJ72">
            <v>15.58</v>
          </cell>
          <cell r="AK72">
            <v>15.58</v>
          </cell>
          <cell r="AL72">
            <v>15.58</v>
          </cell>
          <cell r="AM72">
            <v>15.58</v>
          </cell>
          <cell r="AN72">
            <v>15.580000000000002</v>
          </cell>
          <cell r="AP72">
            <v>81.950800000000001</v>
          </cell>
          <cell r="AQ72">
            <v>77.900000000000006</v>
          </cell>
          <cell r="AR72">
            <v>86.00160000000001</v>
          </cell>
          <cell r="AS72">
            <v>81.950800000000001</v>
          </cell>
          <cell r="AT72">
            <v>81.950800000000001</v>
          </cell>
          <cell r="AU72">
            <v>86.00160000000001</v>
          </cell>
          <cell r="AV72">
            <v>87.248000000000005</v>
          </cell>
          <cell r="AW72">
            <v>28.511400000000002</v>
          </cell>
          <cell r="AX72">
            <v>96.284399999999991</v>
          </cell>
          <cell r="AY72">
            <v>91.766199999999998</v>
          </cell>
          <cell r="AZ72">
            <v>87.248000000000005</v>
          </cell>
          <cell r="BA72">
            <v>72.914400000000001</v>
          </cell>
          <cell r="BB72">
            <v>959.72800000000007</v>
          </cell>
        </row>
        <row r="73">
          <cell r="C73" t="str">
            <v>KIA</v>
          </cell>
          <cell r="D73" t="str">
            <v>FILTRATION</v>
          </cell>
          <cell r="E73" t="str">
            <v>Electical fuel heater</v>
          </cell>
          <cell r="F73" t="str">
            <v>9305Z117B</v>
          </cell>
          <cell r="G73" t="str">
            <v>Bought Out Filters  47630.0057 (EURO)OUBought Out Filters  47460.0057 (EURO)</v>
          </cell>
          <cell r="H73" t="str">
            <v>€</v>
          </cell>
          <cell r="I73" t="str">
            <v>CR</v>
          </cell>
          <cell r="J73" t="str">
            <v>CR 2,9L</v>
          </cell>
          <cell r="K73">
            <v>0</v>
          </cell>
          <cell r="L73">
            <v>13650</v>
          </cell>
          <cell r="M73">
            <v>13000</v>
          </cell>
          <cell r="N73">
            <v>14300</v>
          </cell>
          <cell r="O73">
            <v>13650</v>
          </cell>
          <cell r="P73">
            <v>13650</v>
          </cell>
          <cell r="Q73">
            <v>14300</v>
          </cell>
          <cell r="R73">
            <v>14500</v>
          </cell>
          <cell r="S73">
            <v>5075</v>
          </cell>
          <cell r="T73">
            <v>15950</v>
          </cell>
          <cell r="U73">
            <v>15225</v>
          </cell>
          <cell r="V73">
            <v>14500</v>
          </cell>
          <cell r="W73">
            <v>12200</v>
          </cell>
          <cell r="X73">
            <v>160000</v>
          </cell>
          <cell r="Z73">
            <v>4.05</v>
          </cell>
          <cell r="AB73">
            <v>4.05</v>
          </cell>
          <cell r="AC73">
            <v>4.05</v>
          </cell>
          <cell r="AD73">
            <v>4.05</v>
          </cell>
          <cell r="AE73">
            <v>4.05</v>
          </cell>
          <cell r="AF73">
            <v>4.05</v>
          </cell>
          <cell r="AG73">
            <v>4.05</v>
          </cell>
          <cell r="AH73">
            <v>4.05</v>
          </cell>
          <cell r="AI73">
            <v>4.05</v>
          </cell>
          <cell r="AJ73">
            <v>4.05</v>
          </cell>
          <cell r="AK73">
            <v>4.05</v>
          </cell>
          <cell r="AL73">
            <v>4.05</v>
          </cell>
          <cell r="AM73">
            <v>4.05</v>
          </cell>
          <cell r="AN73">
            <v>4.05</v>
          </cell>
          <cell r="AP73">
            <v>55.282499999999999</v>
          </cell>
          <cell r="AQ73">
            <v>52.65</v>
          </cell>
          <cell r="AR73">
            <v>57.914999999999999</v>
          </cell>
          <cell r="AS73">
            <v>55.282499999999999</v>
          </cell>
          <cell r="AT73">
            <v>55.282499999999999</v>
          </cell>
          <cell r="AU73">
            <v>57.914999999999999</v>
          </cell>
          <cell r="AV73">
            <v>58.725000000000001</v>
          </cell>
          <cell r="AW73">
            <v>20.553750000000001</v>
          </cell>
          <cell r="AX73">
            <v>64.597499999999997</v>
          </cell>
          <cell r="AY73">
            <v>61.661250000000003</v>
          </cell>
          <cell r="AZ73">
            <v>58.725000000000001</v>
          </cell>
          <cell r="BA73">
            <v>49.41</v>
          </cell>
          <cell r="BB73">
            <v>648</v>
          </cell>
        </row>
        <row r="74">
          <cell r="C74" t="str">
            <v>KIA</v>
          </cell>
          <cell r="D74" t="str">
            <v>FILTRATION</v>
          </cell>
          <cell r="E74" t="str">
            <v>PEAR PUMP</v>
          </cell>
          <cell r="F74" t="str">
            <v>R6224030</v>
          </cell>
          <cell r="G74" t="str">
            <v>Bought Out Filters  47640.0057 (EURO)OUBought Out Filters  47470.0057 (EURO)</v>
          </cell>
          <cell r="H74" t="str">
            <v>€</v>
          </cell>
          <cell r="I74" t="str">
            <v>CR</v>
          </cell>
          <cell r="J74" t="str">
            <v>CR 2,9L</v>
          </cell>
          <cell r="K74">
            <v>0</v>
          </cell>
          <cell r="L74">
            <v>8190</v>
          </cell>
          <cell r="M74">
            <v>7800</v>
          </cell>
          <cell r="N74">
            <v>8580</v>
          </cell>
          <cell r="O74">
            <v>8190</v>
          </cell>
          <cell r="P74">
            <v>8190</v>
          </cell>
          <cell r="Q74">
            <v>8580</v>
          </cell>
          <cell r="R74">
            <v>8700</v>
          </cell>
          <cell r="S74">
            <v>3045</v>
          </cell>
          <cell r="T74">
            <v>9570</v>
          </cell>
          <cell r="U74">
            <v>9135</v>
          </cell>
          <cell r="V74">
            <v>8700</v>
          </cell>
          <cell r="W74">
            <v>7320</v>
          </cell>
          <cell r="X74">
            <v>96000</v>
          </cell>
          <cell r="Z74">
            <v>2.66</v>
          </cell>
          <cell r="AB74">
            <v>2.66</v>
          </cell>
          <cell r="AC74">
            <v>2.66</v>
          </cell>
          <cell r="AD74">
            <v>2.66</v>
          </cell>
          <cell r="AE74">
            <v>2.66</v>
          </cell>
          <cell r="AF74">
            <v>2.66</v>
          </cell>
          <cell r="AG74">
            <v>2.66</v>
          </cell>
          <cell r="AH74">
            <v>2.66</v>
          </cell>
          <cell r="AI74">
            <v>2.66</v>
          </cell>
          <cell r="AJ74">
            <v>2.66</v>
          </cell>
          <cell r="AK74">
            <v>2.66</v>
          </cell>
          <cell r="AL74">
            <v>2.66</v>
          </cell>
          <cell r="AM74">
            <v>2.66</v>
          </cell>
          <cell r="AN74">
            <v>2.6600000000000006</v>
          </cell>
          <cell r="AP74">
            <v>21.785400000000003</v>
          </cell>
          <cell r="AQ74">
            <v>20.748000000000001</v>
          </cell>
          <cell r="AR74">
            <v>22.822800000000004</v>
          </cell>
          <cell r="AS74">
            <v>21.785400000000003</v>
          </cell>
          <cell r="AT74">
            <v>21.785400000000003</v>
          </cell>
          <cell r="AU74">
            <v>22.822800000000004</v>
          </cell>
          <cell r="AV74">
            <v>23.141999999999999</v>
          </cell>
          <cell r="AW74">
            <v>8.0997000000000003</v>
          </cell>
          <cell r="AX74">
            <v>25.456199999999999</v>
          </cell>
          <cell r="AY74">
            <v>24.299100000000003</v>
          </cell>
          <cell r="AZ74">
            <v>23.141999999999999</v>
          </cell>
          <cell r="BA74">
            <v>19.4712</v>
          </cell>
          <cell r="BB74">
            <v>255.36000000000004</v>
          </cell>
        </row>
        <row r="75">
          <cell r="C75" t="str">
            <v>KIA</v>
          </cell>
          <cell r="D75" t="str">
            <v>FILTRATION</v>
          </cell>
          <cell r="E75" t="str">
            <v>PEAR PUMP</v>
          </cell>
          <cell r="F75" t="str">
            <v>R6224050</v>
          </cell>
          <cell r="G75" t="str">
            <v>Bought Out Filters  47640.0057 (EURO)OUBought Out Filters  47470.0057 (EURO)</v>
          </cell>
          <cell r="H75" t="str">
            <v>€</v>
          </cell>
          <cell r="I75" t="str">
            <v>CR</v>
          </cell>
          <cell r="J75" t="str">
            <v>CR 2,9L</v>
          </cell>
          <cell r="K75">
            <v>0</v>
          </cell>
          <cell r="L75">
            <v>5460</v>
          </cell>
          <cell r="M75">
            <v>5200</v>
          </cell>
          <cell r="N75">
            <v>5720</v>
          </cell>
          <cell r="O75">
            <v>5460</v>
          </cell>
          <cell r="P75">
            <v>5460</v>
          </cell>
          <cell r="Q75">
            <v>5720</v>
          </cell>
          <cell r="R75">
            <v>5800</v>
          </cell>
          <cell r="S75">
            <v>2030</v>
          </cell>
          <cell r="T75">
            <v>6380</v>
          </cell>
          <cell r="U75">
            <v>6090</v>
          </cell>
          <cell r="V75">
            <v>5800</v>
          </cell>
          <cell r="W75">
            <v>4880</v>
          </cell>
          <cell r="X75">
            <v>64000</v>
          </cell>
          <cell r="Z75">
            <v>2.66</v>
          </cell>
          <cell r="AB75">
            <v>2.66</v>
          </cell>
          <cell r="AC75">
            <v>2.66</v>
          </cell>
          <cell r="AD75">
            <v>2.66</v>
          </cell>
          <cell r="AE75">
            <v>2.66</v>
          </cell>
          <cell r="AF75">
            <v>2.66</v>
          </cell>
          <cell r="AG75">
            <v>2.66</v>
          </cell>
          <cell r="AH75">
            <v>2.66</v>
          </cell>
          <cell r="AI75">
            <v>2.66</v>
          </cell>
          <cell r="AJ75">
            <v>2.66</v>
          </cell>
          <cell r="AK75">
            <v>2.66</v>
          </cell>
          <cell r="AL75">
            <v>2.66</v>
          </cell>
          <cell r="AM75">
            <v>2.66</v>
          </cell>
          <cell r="AN75">
            <v>2.6599999999999997</v>
          </cell>
          <cell r="AP75">
            <v>14.5236</v>
          </cell>
          <cell r="AQ75">
            <v>13.832000000000001</v>
          </cell>
          <cell r="AR75">
            <v>15.215200000000001</v>
          </cell>
          <cell r="AS75">
            <v>14.5236</v>
          </cell>
          <cell r="AT75">
            <v>14.5236</v>
          </cell>
          <cell r="AU75">
            <v>15.215200000000001</v>
          </cell>
          <cell r="AV75">
            <v>15.428000000000001</v>
          </cell>
          <cell r="AW75">
            <v>5.3997999999999999</v>
          </cell>
          <cell r="AX75">
            <v>16.970800000000001</v>
          </cell>
          <cell r="AY75">
            <v>16.199400000000001</v>
          </cell>
          <cell r="AZ75">
            <v>15.428000000000001</v>
          </cell>
          <cell r="BA75">
            <v>12.9808</v>
          </cell>
          <cell r="BB75">
            <v>170.23999999999998</v>
          </cell>
        </row>
        <row r="76">
          <cell r="C76" t="str">
            <v>KIA</v>
          </cell>
          <cell r="D76" t="str">
            <v>FILTRATION</v>
          </cell>
          <cell r="E76" t="str">
            <v>Water Sedimentor</v>
          </cell>
          <cell r="F76" t="str">
            <v>R5864320</v>
          </cell>
          <cell r="H76" t="str">
            <v>€</v>
          </cell>
          <cell r="I76" t="str">
            <v>CR</v>
          </cell>
          <cell r="J76" t="str">
            <v>CR 2,9L</v>
          </cell>
          <cell r="K76">
            <v>0</v>
          </cell>
          <cell r="L76">
            <v>200</v>
          </cell>
          <cell r="M76">
            <v>200</v>
          </cell>
          <cell r="N76">
            <v>200</v>
          </cell>
          <cell r="O76">
            <v>200</v>
          </cell>
          <cell r="P76">
            <v>200</v>
          </cell>
          <cell r="Q76">
            <v>200</v>
          </cell>
          <cell r="R76">
            <v>200</v>
          </cell>
          <cell r="S76">
            <v>200</v>
          </cell>
          <cell r="T76">
            <v>200</v>
          </cell>
          <cell r="U76">
            <v>200</v>
          </cell>
          <cell r="V76">
            <v>200</v>
          </cell>
          <cell r="W76">
            <v>200</v>
          </cell>
          <cell r="X76">
            <v>2400</v>
          </cell>
          <cell r="Z76">
            <v>18</v>
          </cell>
          <cell r="AB76">
            <v>18</v>
          </cell>
          <cell r="AC76">
            <v>18</v>
          </cell>
          <cell r="AD76">
            <v>18</v>
          </cell>
          <cell r="AE76">
            <v>18</v>
          </cell>
          <cell r="AF76">
            <v>18</v>
          </cell>
          <cell r="AG76">
            <v>18</v>
          </cell>
          <cell r="AH76">
            <v>18</v>
          </cell>
          <cell r="AI76">
            <v>18</v>
          </cell>
          <cell r="AJ76">
            <v>18</v>
          </cell>
          <cell r="AK76">
            <v>18</v>
          </cell>
          <cell r="AL76">
            <v>18</v>
          </cell>
          <cell r="AM76">
            <v>18</v>
          </cell>
          <cell r="AN76">
            <v>18.000000000000007</v>
          </cell>
          <cell r="AP76">
            <v>3.6</v>
          </cell>
          <cell r="AQ76">
            <v>3.6</v>
          </cell>
          <cell r="AR76">
            <v>3.6</v>
          </cell>
          <cell r="AS76">
            <v>3.6</v>
          </cell>
          <cell r="AT76">
            <v>3.6</v>
          </cell>
          <cell r="AU76">
            <v>3.6</v>
          </cell>
          <cell r="AV76">
            <v>3.6</v>
          </cell>
          <cell r="AW76">
            <v>3.6</v>
          </cell>
          <cell r="AX76">
            <v>3.6</v>
          </cell>
          <cell r="AY76">
            <v>3.6</v>
          </cell>
          <cell r="AZ76">
            <v>3.6</v>
          </cell>
          <cell r="BA76">
            <v>3.6</v>
          </cell>
          <cell r="BB76">
            <v>43.20000000000001</v>
          </cell>
        </row>
        <row r="77">
          <cell r="C77" t="str">
            <v>KIA</v>
          </cell>
          <cell r="D77" t="str">
            <v>ELECTRONICS</v>
          </cell>
          <cell r="E77" t="str">
            <v>ECU COMMON RAIL</v>
          </cell>
          <cell r="F77" t="str">
            <v>ICU CR KJ 2,9L</v>
          </cell>
          <cell r="G77" t="str">
            <v>ECU   47610.0057 (EURO)OUECU   47440.0057 (EURO)</v>
          </cell>
          <cell r="H77" t="str">
            <v>€</v>
          </cell>
          <cell r="I77" t="str">
            <v>CR</v>
          </cell>
          <cell r="J77" t="str">
            <v>CR 2,9L</v>
          </cell>
          <cell r="K77">
            <v>0</v>
          </cell>
          <cell r="L77">
            <v>13650</v>
          </cell>
          <cell r="M77">
            <v>13000</v>
          </cell>
          <cell r="N77">
            <v>14300</v>
          </cell>
          <cell r="O77">
            <v>13650</v>
          </cell>
          <cell r="P77">
            <v>13650</v>
          </cell>
          <cell r="Q77">
            <v>14300</v>
          </cell>
          <cell r="R77">
            <v>14500</v>
          </cell>
          <cell r="S77">
            <v>5075</v>
          </cell>
          <cell r="T77">
            <v>15950</v>
          </cell>
          <cell r="U77">
            <v>15225</v>
          </cell>
          <cell r="V77">
            <v>14500</v>
          </cell>
          <cell r="W77">
            <v>12200</v>
          </cell>
          <cell r="X77">
            <v>160000</v>
          </cell>
          <cell r="Z77">
            <v>92.3</v>
          </cell>
          <cell r="AB77">
            <v>90.45</v>
          </cell>
          <cell r="AC77">
            <v>90.45</v>
          </cell>
          <cell r="AD77">
            <v>90.45</v>
          </cell>
          <cell r="AE77">
            <v>90.45</v>
          </cell>
          <cell r="AF77">
            <v>90.45</v>
          </cell>
          <cell r="AG77">
            <v>90.45</v>
          </cell>
          <cell r="AH77">
            <v>90.45</v>
          </cell>
          <cell r="AI77">
            <v>90.45</v>
          </cell>
          <cell r="AJ77">
            <v>90.45</v>
          </cell>
          <cell r="AK77">
            <v>90.45</v>
          </cell>
          <cell r="AL77">
            <v>90.45</v>
          </cell>
          <cell r="AM77">
            <v>90.45</v>
          </cell>
          <cell r="AN77">
            <v>90.449999999999989</v>
          </cell>
          <cell r="AP77">
            <v>1234.6424999999999</v>
          </cell>
          <cell r="AQ77">
            <v>1175.8499999999999</v>
          </cell>
          <cell r="AR77">
            <v>1293.4349999999999</v>
          </cell>
          <cell r="AS77">
            <v>1234.6424999999999</v>
          </cell>
          <cell r="AT77">
            <v>1234.6424999999999</v>
          </cell>
          <cell r="AU77">
            <v>1293.4349999999999</v>
          </cell>
          <cell r="AV77">
            <v>1311.5250000000001</v>
          </cell>
          <cell r="AW77">
            <v>459.03375</v>
          </cell>
          <cell r="AX77">
            <v>1442.6775</v>
          </cell>
          <cell r="AY77">
            <v>1377.1012499999999</v>
          </cell>
          <cell r="AZ77">
            <v>1311.5250000000001</v>
          </cell>
          <cell r="BA77">
            <v>1103.49</v>
          </cell>
          <cell r="BB77">
            <v>14471.999999999998</v>
          </cell>
        </row>
        <row r="78">
          <cell r="C78" t="str">
            <v>PSA</v>
          </cell>
          <cell r="D78" t="str">
            <v>PUMP</v>
          </cell>
          <cell r="E78" t="str">
            <v>DPC NUM</v>
          </cell>
          <cell r="F78" t="str">
            <v>DPC N PSA</v>
          </cell>
          <cell r="G78" t="str">
            <v>Rot IDI Pump  29272.0046 (EURO)</v>
          </cell>
          <cell r="H78" t="str">
            <v>€</v>
          </cell>
          <cell r="I78" t="str">
            <v>DPC N</v>
          </cell>
          <cell r="J78" t="str">
            <v>DPC N DW8L4</v>
          </cell>
          <cell r="K78">
            <v>150</v>
          </cell>
          <cell r="L78">
            <v>17850</v>
          </cell>
          <cell r="M78">
            <v>17000</v>
          </cell>
          <cell r="N78">
            <v>18700</v>
          </cell>
          <cell r="O78">
            <v>17850</v>
          </cell>
          <cell r="P78">
            <v>17850</v>
          </cell>
          <cell r="Q78">
            <v>18700</v>
          </cell>
          <cell r="R78">
            <v>16000</v>
          </cell>
          <cell r="S78">
            <v>4900</v>
          </cell>
          <cell r="T78">
            <v>11000</v>
          </cell>
          <cell r="U78">
            <v>4600</v>
          </cell>
          <cell r="V78">
            <v>3000</v>
          </cell>
          <cell r="W78">
            <v>2550</v>
          </cell>
          <cell r="X78">
            <v>150000</v>
          </cell>
          <cell r="Z78">
            <v>279.75</v>
          </cell>
          <cell r="AB78">
            <v>279.75</v>
          </cell>
          <cell r="AC78">
            <v>279.75</v>
          </cell>
          <cell r="AD78">
            <v>279.75</v>
          </cell>
          <cell r="AE78">
            <v>279.75</v>
          </cell>
          <cell r="AF78">
            <v>279.75</v>
          </cell>
          <cell r="AG78">
            <v>279.75</v>
          </cell>
          <cell r="AH78">
            <v>276.95</v>
          </cell>
          <cell r="AI78">
            <v>276.95</v>
          </cell>
          <cell r="AJ78">
            <v>276.95</v>
          </cell>
          <cell r="AK78">
            <v>276.95</v>
          </cell>
          <cell r="AL78">
            <v>276.95</v>
          </cell>
          <cell r="AM78">
            <v>276.95</v>
          </cell>
          <cell r="AN78">
            <v>278.9650666666667</v>
          </cell>
          <cell r="AP78">
            <v>4993.5375000000004</v>
          </cell>
          <cell r="AQ78">
            <v>4755.75</v>
          </cell>
          <cell r="AR78">
            <v>5231.3249999999998</v>
          </cell>
          <cell r="AS78">
            <v>4993.5375000000004</v>
          </cell>
          <cell r="AT78">
            <v>4993.5375000000004</v>
          </cell>
          <cell r="AU78">
            <v>5231.3249999999998</v>
          </cell>
          <cell r="AV78">
            <v>4431.2</v>
          </cell>
          <cell r="AW78">
            <v>1357.0550000000001</v>
          </cell>
          <cell r="AX78">
            <v>3046.45</v>
          </cell>
          <cell r="AY78">
            <v>1273.97</v>
          </cell>
          <cell r="AZ78">
            <v>830.85</v>
          </cell>
          <cell r="BA78">
            <v>706.22249999999997</v>
          </cell>
          <cell r="BB78">
            <v>41844.76</v>
          </cell>
        </row>
        <row r="79">
          <cell r="C79" t="str">
            <v>PSA</v>
          </cell>
          <cell r="D79" t="str">
            <v>PUMP</v>
          </cell>
          <cell r="E79" t="str">
            <v>PUMP HP</v>
          </cell>
          <cell r="F79" t="str">
            <v>R9042Z023A</v>
          </cell>
          <cell r="G79" t="str">
            <v>Pump CR   42946.0026 (EURO)</v>
          </cell>
          <cell r="H79" t="str">
            <v>€</v>
          </cell>
          <cell r="I79" t="str">
            <v>CR DV4TED4</v>
          </cell>
          <cell r="J79" t="str">
            <v>CR DV4TED4</v>
          </cell>
          <cell r="K79">
            <v>6</v>
          </cell>
          <cell r="L79">
            <v>2100</v>
          </cell>
          <cell r="M79">
            <v>1900</v>
          </cell>
          <cell r="N79">
            <v>1500</v>
          </cell>
          <cell r="O79">
            <v>500</v>
          </cell>
          <cell r="X79">
            <v>6000</v>
          </cell>
          <cell r="Z79">
            <v>127.39</v>
          </cell>
          <cell r="AB79">
            <v>127.39</v>
          </cell>
          <cell r="AC79">
            <v>127.39</v>
          </cell>
          <cell r="AD79">
            <v>127.39</v>
          </cell>
          <cell r="AE79">
            <v>127.39</v>
          </cell>
          <cell r="AF79">
            <v>127.39</v>
          </cell>
          <cell r="AG79">
            <v>127.39</v>
          </cell>
          <cell r="AH79">
            <v>127.39</v>
          </cell>
          <cell r="AI79">
            <v>127.39</v>
          </cell>
          <cell r="AJ79">
            <v>127.39</v>
          </cell>
          <cell r="AK79">
            <v>127.39</v>
          </cell>
          <cell r="AL79">
            <v>127.39</v>
          </cell>
          <cell r="AM79">
            <v>127.39</v>
          </cell>
          <cell r="AN79">
            <v>127.39</v>
          </cell>
          <cell r="AP79">
            <v>267.51900000000001</v>
          </cell>
          <cell r="AQ79">
            <v>242.041</v>
          </cell>
          <cell r="AR79">
            <v>191.08500000000001</v>
          </cell>
          <cell r="AS79">
            <v>63.695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764.34</v>
          </cell>
        </row>
        <row r="80">
          <cell r="C80" t="str">
            <v>PSA</v>
          </cell>
          <cell r="D80" t="str">
            <v>MISCELLANEOUS</v>
          </cell>
          <cell r="E80" t="str">
            <v>VENTURI</v>
          </cell>
          <cell r="F80" t="str">
            <v>9306-010A</v>
          </cell>
          <cell r="G80" t="str">
            <v>Bought Out   44307.0046 (EURO)</v>
          </cell>
          <cell r="H80" t="str">
            <v>€</v>
          </cell>
          <cell r="I80" t="str">
            <v>CR DV4TED4</v>
          </cell>
          <cell r="J80" t="str">
            <v>CR DV4TED4</v>
          </cell>
          <cell r="K80">
            <v>0</v>
          </cell>
          <cell r="L80">
            <v>2100</v>
          </cell>
          <cell r="M80">
            <v>1900</v>
          </cell>
          <cell r="N80">
            <v>1500</v>
          </cell>
          <cell r="O80">
            <v>500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6000</v>
          </cell>
          <cell r="Z80">
            <v>2.81</v>
          </cell>
          <cell r="AB80">
            <v>2.81</v>
          </cell>
          <cell r="AC80">
            <v>2.81</v>
          </cell>
          <cell r="AD80">
            <v>2.81</v>
          </cell>
          <cell r="AE80">
            <v>2.81</v>
          </cell>
          <cell r="AF80">
            <v>2.81</v>
          </cell>
          <cell r="AG80">
            <v>2.81</v>
          </cell>
          <cell r="AH80">
            <v>2.81</v>
          </cell>
          <cell r="AI80">
            <v>2.81</v>
          </cell>
          <cell r="AJ80">
            <v>2.81</v>
          </cell>
          <cell r="AK80">
            <v>2.81</v>
          </cell>
          <cell r="AL80">
            <v>2.81</v>
          </cell>
          <cell r="AM80">
            <v>2.81</v>
          </cell>
          <cell r="AN80">
            <v>2.81</v>
          </cell>
          <cell r="AP80">
            <v>5.9009999999999998</v>
          </cell>
          <cell r="AQ80">
            <v>5.3390000000000004</v>
          </cell>
          <cell r="AR80">
            <v>4.2149999999999999</v>
          </cell>
          <cell r="AS80">
            <v>1.405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16.86</v>
          </cell>
        </row>
        <row r="81">
          <cell r="C81" t="str">
            <v>PSA</v>
          </cell>
          <cell r="D81" t="str">
            <v>INJECTION</v>
          </cell>
          <cell r="E81" t="str">
            <v>CR INJ</v>
          </cell>
          <cell r="F81" t="str">
            <v>EJBR01001A</v>
          </cell>
          <cell r="G81" t="str">
            <v>INJ   42956.0026 (EURO)</v>
          </cell>
          <cell r="H81" t="str">
            <v>€</v>
          </cell>
          <cell r="I81" t="str">
            <v>CR DV4TED4</v>
          </cell>
          <cell r="J81" t="str">
            <v>CR DV4TED4</v>
          </cell>
          <cell r="K81">
            <v>0</v>
          </cell>
          <cell r="L81">
            <v>8400</v>
          </cell>
          <cell r="M81">
            <v>7600</v>
          </cell>
          <cell r="N81">
            <v>6000</v>
          </cell>
          <cell r="O81">
            <v>2000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24000</v>
          </cell>
          <cell r="Z81">
            <v>59.67</v>
          </cell>
          <cell r="AB81">
            <v>59.67</v>
          </cell>
          <cell r="AC81">
            <v>59.67</v>
          </cell>
          <cell r="AD81">
            <v>59.67</v>
          </cell>
          <cell r="AE81">
            <v>59.67</v>
          </cell>
          <cell r="AF81">
            <v>59.67</v>
          </cell>
          <cell r="AG81">
            <v>59.67</v>
          </cell>
          <cell r="AH81">
            <v>59.67</v>
          </cell>
          <cell r="AI81">
            <v>59.67</v>
          </cell>
          <cell r="AJ81">
            <v>59.67</v>
          </cell>
          <cell r="AK81">
            <v>59.67</v>
          </cell>
          <cell r="AL81">
            <v>59.67</v>
          </cell>
          <cell r="AM81">
            <v>59.67</v>
          </cell>
          <cell r="AN81">
            <v>59.669999999999995</v>
          </cell>
          <cell r="AP81">
            <v>501.22800000000001</v>
          </cell>
          <cell r="AQ81">
            <v>453.49200000000002</v>
          </cell>
          <cell r="AR81">
            <v>358.02</v>
          </cell>
          <cell r="AS81">
            <v>119.34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1432.08</v>
          </cell>
        </row>
        <row r="82">
          <cell r="C82" t="str">
            <v>PSA</v>
          </cell>
          <cell r="D82" t="str">
            <v>INJECTION</v>
          </cell>
          <cell r="E82" t="str">
            <v>LCC 24 NLS</v>
          </cell>
          <cell r="F82" t="str">
            <v>LDCR02601AA1</v>
          </cell>
          <cell r="G82" t="str">
            <v>IDI Injectors   57008.0026 (EURO)</v>
          </cell>
          <cell r="H82" t="str">
            <v>€</v>
          </cell>
          <cell r="I82" t="str">
            <v>DPC N</v>
          </cell>
          <cell r="J82" t="str">
            <v>DPC N DW8L4</v>
          </cell>
          <cell r="K82">
            <v>0</v>
          </cell>
          <cell r="L82">
            <v>17850</v>
          </cell>
          <cell r="M82">
            <v>17000</v>
          </cell>
          <cell r="N82">
            <v>18700</v>
          </cell>
          <cell r="O82">
            <v>17850</v>
          </cell>
          <cell r="P82">
            <v>17850</v>
          </cell>
          <cell r="Q82">
            <v>18700</v>
          </cell>
          <cell r="R82">
            <v>16000</v>
          </cell>
          <cell r="S82">
            <v>4900</v>
          </cell>
          <cell r="T82">
            <v>11000</v>
          </cell>
          <cell r="U82">
            <v>4600</v>
          </cell>
          <cell r="V82">
            <v>3000</v>
          </cell>
          <cell r="W82">
            <v>2550</v>
          </cell>
          <cell r="X82">
            <v>150000</v>
          </cell>
          <cell r="Z82">
            <v>25.39</v>
          </cell>
          <cell r="AB82">
            <v>25.39</v>
          </cell>
          <cell r="AC82">
            <v>25.39</v>
          </cell>
          <cell r="AD82">
            <v>25.39</v>
          </cell>
          <cell r="AE82">
            <v>25.39</v>
          </cell>
          <cell r="AF82">
            <v>25.39</v>
          </cell>
          <cell r="AG82">
            <v>25.39</v>
          </cell>
          <cell r="AH82">
            <v>25.14</v>
          </cell>
          <cell r="AI82">
            <v>25.14</v>
          </cell>
          <cell r="AJ82">
            <v>25.14</v>
          </cell>
          <cell r="AK82">
            <v>25.14</v>
          </cell>
          <cell r="AL82">
            <v>25.14</v>
          </cell>
          <cell r="AM82">
            <v>25.14</v>
          </cell>
          <cell r="AN82">
            <v>25.319916666666668</v>
          </cell>
          <cell r="AP82">
            <v>453.2115</v>
          </cell>
          <cell r="AQ82">
            <v>431.63</v>
          </cell>
          <cell r="AR82">
            <v>474.79300000000001</v>
          </cell>
          <cell r="AS82">
            <v>453.2115</v>
          </cell>
          <cell r="AT82">
            <v>453.2115</v>
          </cell>
          <cell r="AU82">
            <v>474.79300000000001</v>
          </cell>
          <cell r="AV82">
            <v>402.24</v>
          </cell>
          <cell r="AW82">
            <v>123.18600000000001</v>
          </cell>
          <cell r="AX82">
            <v>276.54000000000002</v>
          </cell>
          <cell r="AY82">
            <v>115.64400000000001</v>
          </cell>
          <cell r="AZ82">
            <v>75.42</v>
          </cell>
          <cell r="BA82">
            <v>64.106999999999999</v>
          </cell>
          <cell r="BB82">
            <v>3797.9875000000002</v>
          </cell>
        </row>
        <row r="83">
          <cell r="C83" t="str">
            <v>PSA</v>
          </cell>
          <cell r="D83" t="str">
            <v>INJECTION</v>
          </cell>
          <cell r="E83" t="str">
            <v>LCC 24 STANDARD</v>
          </cell>
          <cell r="F83" t="str">
            <v>6736001</v>
          </cell>
          <cell r="G83" t="str">
            <v>IDI Injectors   29282.0046 (EURO)</v>
          </cell>
          <cell r="H83" t="str">
            <v>€</v>
          </cell>
          <cell r="I83" t="str">
            <v>DPC N</v>
          </cell>
          <cell r="J83" t="str">
            <v>DPC N DW8L4</v>
          </cell>
          <cell r="K83">
            <v>0</v>
          </cell>
          <cell r="L83">
            <v>53550</v>
          </cell>
          <cell r="M83">
            <v>51000</v>
          </cell>
          <cell r="N83">
            <v>56100</v>
          </cell>
          <cell r="O83">
            <v>53550</v>
          </cell>
          <cell r="P83">
            <v>53550</v>
          </cell>
          <cell r="Q83">
            <v>56100</v>
          </cell>
          <cell r="R83">
            <v>48000</v>
          </cell>
          <cell r="S83">
            <v>14700</v>
          </cell>
          <cell r="T83">
            <v>33000</v>
          </cell>
          <cell r="U83">
            <v>13800</v>
          </cell>
          <cell r="V83">
            <v>9000</v>
          </cell>
          <cell r="W83">
            <v>7650</v>
          </cell>
          <cell r="X83">
            <v>450000</v>
          </cell>
          <cell r="Z83">
            <v>10.67</v>
          </cell>
          <cell r="AB83">
            <v>10.67</v>
          </cell>
          <cell r="AC83">
            <v>10.67</v>
          </cell>
          <cell r="AD83">
            <v>10.67</v>
          </cell>
          <cell r="AE83">
            <v>10.67</v>
          </cell>
          <cell r="AF83">
            <v>10.67</v>
          </cell>
          <cell r="AG83">
            <v>10.67</v>
          </cell>
          <cell r="AH83">
            <v>10.56</v>
          </cell>
          <cell r="AI83">
            <v>10.56</v>
          </cell>
          <cell r="AJ83">
            <v>10.56</v>
          </cell>
          <cell r="AK83">
            <v>10.56</v>
          </cell>
          <cell r="AL83">
            <v>10.56</v>
          </cell>
          <cell r="AM83">
            <v>10.56</v>
          </cell>
          <cell r="AN83">
            <v>10.639163333333332</v>
          </cell>
          <cell r="AP83">
            <v>571.37850000000003</v>
          </cell>
          <cell r="AQ83">
            <v>544.16999999999996</v>
          </cell>
          <cell r="AR83">
            <v>598.58699999999999</v>
          </cell>
          <cell r="AS83">
            <v>571.37850000000003</v>
          </cell>
          <cell r="AT83">
            <v>571.37850000000003</v>
          </cell>
          <cell r="AU83">
            <v>598.58699999999999</v>
          </cell>
          <cell r="AV83">
            <v>506.88</v>
          </cell>
          <cell r="AW83">
            <v>155.232</v>
          </cell>
          <cell r="AX83">
            <v>348.48</v>
          </cell>
          <cell r="AY83">
            <v>145.72800000000001</v>
          </cell>
          <cell r="AZ83">
            <v>95.04</v>
          </cell>
          <cell r="BA83">
            <v>80.784000000000006</v>
          </cell>
          <cell r="BB83">
            <v>4787.6234999999997</v>
          </cell>
        </row>
        <row r="84">
          <cell r="C84" t="str">
            <v>PSA</v>
          </cell>
          <cell r="D84" t="str">
            <v>FILTRATION</v>
          </cell>
          <cell r="E84" t="str">
            <v>CR FILTER</v>
          </cell>
          <cell r="F84" t="str">
            <v>R6356010A</v>
          </cell>
          <cell r="G84" t="str">
            <v>Filters-Diesel  78209.0026 (EURO)</v>
          </cell>
          <cell r="H84" t="str">
            <v>€</v>
          </cell>
          <cell r="I84" t="str">
            <v>CR Filter DV4 &amp; DV6</v>
          </cell>
          <cell r="J84" t="str">
            <v>CR Filter DV4 &amp; DV6</v>
          </cell>
          <cell r="K84">
            <v>700</v>
          </cell>
          <cell r="L84">
            <v>69300</v>
          </cell>
          <cell r="M84">
            <v>66000</v>
          </cell>
          <cell r="N84">
            <v>72600</v>
          </cell>
          <cell r="O84">
            <v>69300</v>
          </cell>
          <cell r="P84">
            <v>69300</v>
          </cell>
          <cell r="Q84">
            <v>72600</v>
          </cell>
          <cell r="R84">
            <v>66000</v>
          </cell>
          <cell r="S84">
            <v>21500</v>
          </cell>
          <cell r="T84">
            <v>60500</v>
          </cell>
          <cell r="U84">
            <v>51500</v>
          </cell>
          <cell r="V84">
            <v>44000</v>
          </cell>
          <cell r="W84">
            <v>37400</v>
          </cell>
          <cell r="X84">
            <v>700000</v>
          </cell>
          <cell r="Z84">
            <v>8.9499999999999993</v>
          </cell>
          <cell r="AB84">
            <v>8.9499999999999993</v>
          </cell>
          <cell r="AC84">
            <v>8.9499999999999993</v>
          </cell>
          <cell r="AD84">
            <v>8.9499999999999993</v>
          </cell>
          <cell r="AE84">
            <v>8.9499999999999993</v>
          </cell>
          <cell r="AF84">
            <v>8.9499999999999993</v>
          </cell>
          <cell r="AG84">
            <v>8.9499999999999993</v>
          </cell>
          <cell r="AH84">
            <v>8.9499999999999993</v>
          </cell>
          <cell r="AI84">
            <v>8.9499999999999993</v>
          </cell>
          <cell r="AJ84">
            <v>8.73</v>
          </cell>
          <cell r="AK84">
            <v>8.73</v>
          </cell>
          <cell r="AL84">
            <v>8.73</v>
          </cell>
          <cell r="AM84">
            <v>8.73</v>
          </cell>
          <cell r="AN84">
            <v>8.8892171428571434</v>
          </cell>
          <cell r="AP84">
            <v>620.23500000000001</v>
          </cell>
          <cell r="AQ84">
            <v>590.70000000000005</v>
          </cell>
          <cell r="AR84">
            <v>649.77</v>
          </cell>
          <cell r="AS84">
            <v>620.23500000000001</v>
          </cell>
          <cell r="AT84">
            <v>620.23500000000001</v>
          </cell>
          <cell r="AU84">
            <v>649.77</v>
          </cell>
          <cell r="AV84">
            <v>590.70000000000005</v>
          </cell>
          <cell r="AW84">
            <v>192.42500000000001</v>
          </cell>
          <cell r="AX84">
            <v>528.16499999999996</v>
          </cell>
          <cell r="AY84">
            <v>449.59500000000003</v>
          </cell>
          <cell r="AZ84">
            <v>384.12</v>
          </cell>
          <cell r="BA84">
            <v>326.50200000000001</v>
          </cell>
          <cell r="BB84">
            <v>6222.4520000000011</v>
          </cell>
        </row>
        <row r="85">
          <cell r="C85" t="str">
            <v>PSA</v>
          </cell>
          <cell r="D85" t="str">
            <v>ELECTRONICS</v>
          </cell>
          <cell r="E85" t="str">
            <v>DCN</v>
          </cell>
          <cell r="F85" t="str">
            <v>DCN DW8L4 TT</v>
          </cell>
          <cell r="G85" t="str">
            <v>ECU Rot IDI  40995.0026 (EURO)</v>
          </cell>
          <cell r="H85" t="str">
            <v>€</v>
          </cell>
          <cell r="I85" t="str">
            <v>DPC N</v>
          </cell>
          <cell r="J85" t="str">
            <v>DPC N DW8L4</v>
          </cell>
          <cell r="K85">
            <v>0</v>
          </cell>
          <cell r="L85">
            <v>17850</v>
          </cell>
          <cell r="M85">
            <v>17000</v>
          </cell>
          <cell r="N85">
            <v>18700</v>
          </cell>
          <cell r="O85">
            <v>17850</v>
          </cell>
          <cell r="P85">
            <v>17850</v>
          </cell>
          <cell r="Q85">
            <v>18700</v>
          </cell>
          <cell r="R85">
            <v>16000</v>
          </cell>
          <cell r="S85">
            <v>4900</v>
          </cell>
          <cell r="T85">
            <v>11000</v>
          </cell>
          <cell r="U85">
            <v>4600</v>
          </cell>
          <cell r="V85">
            <v>3000</v>
          </cell>
          <cell r="W85">
            <v>2550</v>
          </cell>
          <cell r="X85">
            <v>150000</v>
          </cell>
          <cell r="Z85">
            <v>59.79</v>
          </cell>
          <cell r="AB85">
            <v>59.79</v>
          </cell>
          <cell r="AC85">
            <v>59.79</v>
          </cell>
          <cell r="AD85">
            <v>59.79</v>
          </cell>
          <cell r="AE85">
            <v>59.79</v>
          </cell>
          <cell r="AF85">
            <v>59.79</v>
          </cell>
          <cell r="AG85">
            <v>59.79</v>
          </cell>
          <cell r="AH85">
            <v>59.19</v>
          </cell>
          <cell r="AI85">
            <v>59.19</v>
          </cell>
          <cell r="AJ85">
            <v>59.19</v>
          </cell>
          <cell r="AK85">
            <v>59.19</v>
          </cell>
          <cell r="AL85">
            <v>59.19</v>
          </cell>
          <cell r="AM85">
            <v>59.19</v>
          </cell>
          <cell r="AN85">
            <v>59.621799999999986</v>
          </cell>
          <cell r="AP85">
            <v>1067.2515000000001</v>
          </cell>
          <cell r="AQ85">
            <v>1016.43</v>
          </cell>
          <cell r="AR85">
            <v>1118.0730000000001</v>
          </cell>
          <cell r="AS85">
            <v>1067.2515000000001</v>
          </cell>
          <cell r="AT85">
            <v>1067.2515000000001</v>
          </cell>
          <cell r="AU85">
            <v>1118.0730000000001</v>
          </cell>
          <cell r="AV85">
            <v>947.04</v>
          </cell>
          <cell r="AW85">
            <v>290.03100000000001</v>
          </cell>
          <cell r="AX85">
            <v>651.09</v>
          </cell>
          <cell r="AY85">
            <v>272.274</v>
          </cell>
          <cell r="AZ85">
            <v>177.57</v>
          </cell>
          <cell r="BA85">
            <v>150.93450000000001</v>
          </cell>
          <cell r="BB85">
            <v>8943.2699999999986</v>
          </cell>
        </row>
        <row r="86">
          <cell r="C86" t="str">
            <v>PSA</v>
          </cell>
          <cell r="D86" t="str">
            <v>ELECTRONICS</v>
          </cell>
          <cell r="E86" t="str">
            <v>ECU COMMON RAIL</v>
          </cell>
          <cell r="F86" t="str">
            <v>ECU CR PSA</v>
          </cell>
          <cell r="G86" t="str">
            <v>ECU   42896.0026 (EURO)</v>
          </cell>
          <cell r="H86" t="str">
            <v>€</v>
          </cell>
          <cell r="I86" t="str">
            <v>CR DV4TED4</v>
          </cell>
          <cell r="J86" t="str">
            <v>CR DV4TED4</v>
          </cell>
          <cell r="K86">
            <v>0</v>
          </cell>
          <cell r="L86">
            <v>2100</v>
          </cell>
          <cell r="M86">
            <v>1900</v>
          </cell>
          <cell r="N86">
            <v>1500</v>
          </cell>
          <cell r="O86">
            <v>500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6000</v>
          </cell>
          <cell r="Z86">
            <v>131</v>
          </cell>
          <cell r="AB86">
            <v>131</v>
          </cell>
          <cell r="AC86">
            <v>131</v>
          </cell>
          <cell r="AD86">
            <v>131</v>
          </cell>
          <cell r="AE86">
            <v>131</v>
          </cell>
          <cell r="AF86">
            <v>131</v>
          </cell>
          <cell r="AG86">
            <v>131</v>
          </cell>
          <cell r="AH86">
            <v>131</v>
          </cell>
          <cell r="AI86">
            <v>131</v>
          </cell>
          <cell r="AJ86">
            <v>131</v>
          </cell>
          <cell r="AK86">
            <v>131</v>
          </cell>
          <cell r="AL86">
            <v>131</v>
          </cell>
          <cell r="AM86">
            <v>131</v>
          </cell>
          <cell r="AN86">
            <v>131</v>
          </cell>
          <cell r="AP86">
            <v>275.10000000000002</v>
          </cell>
          <cell r="AQ86">
            <v>248.9</v>
          </cell>
          <cell r="AR86">
            <v>196.5</v>
          </cell>
          <cell r="AS86">
            <v>65.5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786</v>
          </cell>
        </row>
        <row r="87">
          <cell r="C87" t="str">
            <v>Patch PSA</v>
          </cell>
          <cell r="D87" t="str">
            <v>PUMP</v>
          </cell>
          <cell r="E87" t="str">
            <v>DPC NUM</v>
          </cell>
          <cell r="F87" t="str">
            <v>DPC N PSA</v>
          </cell>
          <cell r="G87" t="str">
            <v>Rot IDI Pump  29272.0046 (EURO)</v>
          </cell>
          <cell r="H87" t="str">
            <v>€</v>
          </cell>
          <cell r="I87" t="str">
            <v>DPC N</v>
          </cell>
          <cell r="J87" t="str">
            <v>DPC N DW8L4</v>
          </cell>
          <cell r="K87">
            <v>10.263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2822</v>
          </cell>
          <cell r="U87">
            <v>2694</v>
          </cell>
          <cell r="V87">
            <v>2565</v>
          </cell>
          <cell r="W87">
            <v>2182</v>
          </cell>
          <cell r="X87">
            <v>10263</v>
          </cell>
          <cell r="Z87">
            <v>279.75</v>
          </cell>
          <cell r="AB87">
            <v>279.75</v>
          </cell>
          <cell r="AC87">
            <v>279.75</v>
          </cell>
          <cell r="AD87">
            <v>279.75</v>
          </cell>
          <cell r="AE87">
            <v>279.75</v>
          </cell>
          <cell r="AF87">
            <v>279.75</v>
          </cell>
          <cell r="AG87">
            <v>279.75</v>
          </cell>
          <cell r="AH87">
            <v>276.95</v>
          </cell>
          <cell r="AI87">
            <v>276.95</v>
          </cell>
          <cell r="AJ87">
            <v>276.95</v>
          </cell>
          <cell r="AK87">
            <v>276.95</v>
          </cell>
          <cell r="AL87">
            <v>276.95</v>
          </cell>
          <cell r="AM87">
            <v>276.95</v>
          </cell>
          <cell r="AN87">
            <v>276.95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781.55290000000002</v>
          </cell>
          <cell r="AY87">
            <v>746.10329999999988</v>
          </cell>
          <cell r="AZ87">
            <v>710.37675000000002</v>
          </cell>
          <cell r="BA87">
            <v>604.30489999999998</v>
          </cell>
          <cell r="BB87">
            <v>2842.3378499999999</v>
          </cell>
        </row>
        <row r="88">
          <cell r="C88" t="str">
            <v>Patch PSA</v>
          </cell>
          <cell r="D88" t="str">
            <v>INJECTION</v>
          </cell>
          <cell r="E88" t="str">
            <v>LCC 24 NLS</v>
          </cell>
          <cell r="F88" t="str">
            <v>LDCR02601AA1</v>
          </cell>
          <cell r="G88" t="str">
            <v>IDI Injectors   57008.0026 (EURO)</v>
          </cell>
          <cell r="H88" t="str">
            <v>€</v>
          </cell>
          <cell r="I88" t="str">
            <v>DPC N</v>
          </cell>
          <cell r="J88" t="str">
            <v>DPC N DW8L4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2822</v>
          </cell>
          <cell r="U88">
            <v>2694</v>
          </cell>
          <cell r="V88">
            <v>2565</v>
          </cell>
          <cell r="W88">
            <v>2182</v>
          </cell>
          <cell r="X88">
            <v>10263</v>
          </cell>
          <cell r="Z88">
            <v>25.39</v>
          </cell>
          <cell r="AB88">
            <v>25.39</v>
          </cell>
          <cell r="AC88">
            <v>25.39</v>
          </cell>
          <cell r="AD88">
            <v>25.39</v>
          </cell>
          <cell r="AE88">
            <v>25.39</v>
          </cell>
          <cell r="AF88">
            <v>25.39</v>
          </cell>
          <cell r="AG88">
            <v>25.39</v>
          </cell>
          <cell r="AH88">
            <v>25.14</v>
          </cell>
          <cell r="AI88">
            <v>25.14</v>
          </cell>
          <cell r="AJ88">
            <v>25.14</v>
          </cell>
          <cell r="AK88">
            <v>25.14</v>
          </cell>
          <cell r="AL88">
            <v>25.14</v>
          </cell>
          <cell r="AM88">
            <v>25.14</v>
          </cell>
          <cell r="AN88">
            <v>25.14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70.945080000000004</v>
          </cell>
          <cell r="AY88">
            <v>67.727159999999998</v>
          </cell>
          <cell r="AZ88">
            <v>64.484099999999998</v>
          </cell>
          <cell r="BA88">
            <v>54.85548</v>
          </cell>
          <cell r="BB88">
            <v>258.01182</v>
          </cell>
        </row>
        <row r="89">
          <cell r="C89" t="str">
            <v>Patch PSA</v>
          </cell>
          <cell r="D89" t="str">
            <v>INJECTION</v>
          </cell>
          <cell r="E89" t="str">
            <v>LCC 24 STANDARD</v>
          </cell>
          <cell r="F89" t="str">
            <v>6736001</v>
          </cell>
          <cell r="G89" t="str">
            <v>IDI Injectors   29282.0046 (EURO)</v>
          </cell>
          <cell r="H89" t="str">
            <v>€</v>
          </cell>
          <cell r="I89" t="str">
            <v>DPC N</v>
          </cell>
          <cell r="J89" t="str">
            <v>DPC N DW8L4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8466</v>
          </cell>
          <cell r="U89">
            <v>8082</v>
          </cell>
          <cell r="V89">
            <v>7695</v>
          </cell>
          <cell r="W89">
            <v>6546</v>
          </cell>
          <cell r="X89">
            <v>30789</v>
          </cell>
          <cell r="Z89">
            <v>10.67</v>
          </cell>
          <cell r="AB89">
            <v>10.67</v>
          </cell>
          <cell r="AC89">
            <v>10.67</v>
          </cell>
          <cell r="AD89">
            <v>10.67</v>
          </cell>
          <cell r="AE89">
            <v>10.67</v>
          </cell>
          <cell r="AF89">
            <v>10.67</v>
          </cell>
          <cell r="AG89">
            <v>10.67</v>
          </cell>
          <cell r="AH89">
            <v>10.56</v>
          </cell>
          <cell r="AI89">
            <v>10.56</v>
          </cell>
          <cell r="AJ89">
            <v>10.56</v>
          </cell>
          <cell r="AK89">
            <v>10.56</v>
          </cell>
          <cell r="AL89">
            <v>10.56</v>
          </cell>
          <cell r="AM89">
            <v>10.56</v>
          </cell>
          <cell r="AN89">
            <v>10.56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89.400960000000012</v>
          </cell>
          <cell r="AY89">
            <v>85.345919999999992</v>
          </cell>
          <cell r="AZ89">
            <v>81.259199999999993</v>
          </cell>
          <cell r="BA89">
            <v>69.125760000000014</v>
          </cell>
          <cell r="BB89">
            <v>325.13184000000001</v>
          </cell>
        </row>
        <row r="90">
          <cell r="C90" t="str">
            <v>Patch PSA</v>
          </cell>
          <cell r="D90" t="str">
            <v>ELECTRONICS</v>
          </cell>
          <cell r="E90" t="str">
            <v>DCN</v>
          </cell>
          <cell r="F90" t="str">
            <v>DCN DW8L4 TT</v>
          </cell>
          <cell r="G90" t="str">
            <v>ECU Rot IDI  40995.0026 (EURO)</v>
          </cell>
          <cell r="H90" t="str">
            <v>€</v>
          </cell>
          <cell r="I90" t="str">
            <v>DPC N</v>
          </cell>
          <cell r="J90" t="str">
            <v>DPC N DW8L4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2822</v>
          </cell>
          <cell r="U90">
            <v>2694</v>
          </cell>
          <cell r="V90">
            <v>2565</v>
          </cell>
          <cell r="W90">
            <v>2182</v>
          </cell>
          <cell r="X90">
            <v>10263</v>
          </cell>
          <cell r="Z90">
            <v>59.79</v>
          </cell>
          <cell r="AB90">
            <v>59.79</v>
          </cell>
          <cell r="AC90">
            <v>59.79</v>
          </cell>
          <cell r="AD90">
            <v>59.79</v>
          </cell>
          <cell r="AE90">
            <v>59.79</v>
          </cell>
          <cell r="AF90">
            <v>59.79</v>
          </cell>
          <cell r="AG90">
            <v>59.79</v>
          </cell>
          <cell r="AH90">
            <v>59.19</v>
          </cell>
          <cell r="AI90">
            <v>59.19</v>
          </cell>
          <cell r="AJ90">
            <v>59.19</v>
          </cell>
          <cell r="AK90">
            <v>59.19</v>
          </cell>
          <cell r="AL90">
            <v>59.19</v>
          </cell>
          <cell r="AM90">
            <v>59.19</v>
          </cell>
          <cell r="AN90">
            <v>59.189999999999991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167.03417999999999</v>
          </cell>
          <cell r="AY90">
            <v>159.45785999999998</v>
          </cell>
          <cell r="AZ90">
            <v>151.82235</v>
          </cell>
          <cell r="BA90">
            <v>129.15258</v>
          </cell>
          <cell r="BB90">
            <v>607.46696999999995</v>
          </cell>
        </row>
        <row r="91">
          <cell r="C91" t="str">
            <v>RENAULT</v>
          </cell>
          <cell r="D91" t="str">
            <v>RAIL</v>
          </cell>
          <cell r="E91" t="str">
            <v>SPHERICAL RAIL</v>
          </cell>
          <cell r="F91" t="str">
            <v>R9144Z010D</v>
          </cell>
          <cell r="G91" t="str">
            <v>Bought Out   41045.0026 (EURO)</v>
          </cell>
          <cell r="H91" t="str">
            <v>€</v>
          </cell>
          <cell r="I91" t="str">
            <v>CR eu3</v>
          </cell>
          <cell r="J91" t="str">
            <v>CR K9K eu3</v>
          </cell>
          <cell r="K91">
            <v>0</v>
          </cell>
          <cell r="L91">
            <v>69300</v>
          </cell>
          <cell r="M91">
            <v>66000</v>
          </cell>
          <cell r="N91">
            <v>72600</v>
          </cell>
          <cell r="O91">
            <v>68000</v>
          </cell>
          <cell r="P91">
            <v>50000</v>
          </cell>
          <cell r="Q91">
            <v>30000</v>
          </cell>
          <cell r="R91">
            <v>7300</v>
          </cell>
          <cell r="S91">
            <v>1800</v>
          </cell>
          <cell r="T91">
            <v>5500</v>
          </cell>
          <cell r="U91">
            <v>5250</v>
          </cell>
          <cell r="V91">
            <v>5000</v>
          </cell>
          <cell r="W91">
            <v>4250</v>
          </cell>
          <cell r="X91">
            <v>385000</v>
          </cell>
          <cell r="Z91">
            <v>31.45</v>
          </cell>
          <cell r="AB91">
            <v>31.39</v>
          </cell>
          <cell r="AC91">
            <v>31.39</v>
          </cell>
          <cell r="AD91">
            <v>31.39</v>
          </cell>
          <cell r="AE91">
            <v>31.39</v>
          </cell>
          <cell r="AF91">
            <v>31.39</v>
          </cell>
          <cell r="AG91">
            <v>31.39</v>
          </cell>
          <cell r="AH91">
            <v>30.7622</v>
          </cell>
          <cell r="AI91">
            <v>30.7622</v>
          </cell>
          <cell r="AJ91">
            <v>30.7622</v>
          </cell>
          <cell r="AK91">
            <v>30.7622</v>
          </cell>
          <cell r="AL91">
            <v>30.7622</v>
          </cell>
          <cell r="AM91">
            <v>30.146955999999999</v>
          </cell>
          <cell r="AN91">
            <v>31.335756449350654</v>
          </cell>
          <cell r="AP91">
            <v>2175.3270000000002</v>
          </cell>
          <cell r="AQ91">
            <v>2071.7399999999998</v>
          </cell>
          <cell r="AR91">
            <v>2278.9140000000002</v>
          </cell>
          <cell r="AS91">
            <v>2134.52</v>
          </cell>
          <cell r="AT91">
            <v>1569.5</v>
          </cell>
          <cell r="AU91">
            <v>941.7</v>
          </cell>
          <cell r="AV91">
            <v>224.56405999999998</v>
          </cell>
          <cell r="AW91">
            <v>55.371960000000001</v>
          </cell>
          <cell r="AX91">
            <v>169.19210000000001</v>
          </cell>
          <cell r="AY91">
            <v>161.50154999999998</v>
          </cell>
          <cell r="AZ91">
            <v>153.81100000000001</v>
          </cell>
          <cell r="BA91">
            <v>128.12456299999999</v>
          </cell>
          <cell r="BB91">
            <v>12064.266233000002</v>
          </cell>
        </row>
        <row r="92">
          <cell r="C92" t="str">
            <v>RENAULT</v>
          </cell>
          <cell r="D92" t="str">
            <v>RAIL</v>
          </cell>
          <cell r="E92" t="str">
            <v>SPHERICAL RAIL</v>
          </cell>
          <cell r="F92" t="str">
            <v>R9144Z010D</v>
          </cell>
          <cell r="G92" t="str">
            <v>Bought Out   55627.0026 (EURO)</v>
          </cell>
          <cell r="H92" t="str">
            <v>€</v>
          </cell>
          <cell r="I92" t="str">
            <v>CR eu4 std</v>
          </cell>
          <cell r="J92" t="str">
            <v>CR K9K eu4</v>
          </cell>
          <cell r="K92">
            <v>0</v>
          </cell>
          <cell r="L92">
            <v>2100</v>
          </cell>
          <cell r="M92">
            <v>2000</v>
          </cell>
          <cell r="N92">
            <v>2200</v>
          </cell>
          <cell r="O92">
            <v>3300</v>
          </cell>
          <cell r="P92">
            <v>6300</v>
          </cell>
          <cell r="Q92">
            <v>9900</v>
          </cell>
          <cell r="R92">
            <v>12000</v>
          </cell>
          <cell r="S92">
            <v>4200</v>
          </cell>
          <cell r="T92">
            <v>13200</v>
          </cell>
          <cell r="U92">
            <v>12600</v>
          </cell>
          <cell r="V92">
            <v>12000</v>
          </cell>
          <cell r="W92">
            <v>10200</v>
          </cell>
          <cell r="X92">
            <v>90000</v>
          </cell>
          <cell r="Z92">
            <v>31.45</v>
          </cell>
          <cell r="AB92">
            <v>31.39</v>
          </cell>
          <cell r="AC92">
            <v>31.39</v>
          </cell>
          <cell r="AD92">
            <v>31.39</v>
          </cell>
          <cell r="AE92">
            <v>31.39</v>
          </cell>
          <cell r="AF92">
            <v>31.39</v>
          </cell>
          <cell r="AG92">
            <v>31.39</v>
          </cell>
          <cell r="AH92">
            <v>30.7622</v>
          </cell>
          <cell r="AI92">
            <v>30.7622</v>
          </cell>
          <cell r="AJ92">
            <v>30.7622</v>
          </cell>
          <cell r="AK92">
            <v>30.7622</v>
          </cell>
          <cell r="AL92">
            <v>30.7622</v>
          </cell>
          <cell r="AM92">
            <v>30.146955999999999</v>
          </cell>
          <cell r="AN92">
            <v>30.872441680000005</v>
          </cell>
          <cell r="AP92">
            <v>65.918999999999997</v>
          </cell>
          <cell r="AQ92">
            <v>62.78</v>
          </cell>
          <cell r="AR92">
            <v>69.058000000000007</v>
          </cell>
          <cell r="AS92">
            <v>103.587</v>
          </cell>
          <cell r="AT92">
            <v>197.75700000000001</v>
          </cell>
          <cell r="AU92">
            <v>310.76100000000002</v>
          </cell>
          <cell r="AV92">
            <v>369.14640000000003</v>
          </cell>
          <cell r="AW92">
            <v>129.20124000000001</v>
          </cell>
          <cell r="AX92">
            <v>406.06103999999999</v>
          </cell>
          <cell r="AY92">
            <v>387.60371999999995</v>
          </cell>
          <cell r="AZ92">
            <v>369.14640000000003</v>
          </cell>
          <cell r="BA92">
            <v>307.49895120000002</v>
          </cell>
          <cell r="BB92">
            <v>2778.5197512000004</v>
          </cell>
        </row>
        <row r="93">
          <cell r="C93" t="str">
            <v>RENAULT</v>
          </cell>
          <cell r="D93" t="str">
            <v>RAIL</v>
          </cell>
          <cell r="E93" t="str">
            <v>SPHERICAL RAIL</v>
          </cell>
          <cell r="F93" t="str">
            <v>Spherical Rail K9K eur 4 multi</v>
          </cell>
          <cell r="G93" t="str">
            <v>Bought Out   78199.0026 (EURO)</v>
          </cell>
          <cell r="H93" t="str">
            <v>€</v>
          </cell>
          <cell r="I93" t="str">
            <v>CR eu4 multi</v>
          </cell>
          <cell r="J93" t="str">
            <v>CR K9K eu4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200</v>
          </cell>
          <cell r="P93">
            <v>14700</v>
          </cell>
          <cell r="Q93">
            <v>34600</v>
          </cell>
          <cell r="R93">
            <v>43000</v>
          </cell>
          <cell r="S93">
            <v>15000</v>
          </cell>
          <cell r="T93">
            <v>47800</v>
          </cell>
          <cell r="U93">
            <v>45400</v>
          </cell>
          <cell r="V93">
            <v>43500</v>
          </cell>
          <cell r="W93">
            <v>36800</v>
          </cell>
          <cell r="X93">
            <v>281000</v>
          </cell>
          <cell r="Z93">
            <v>39.479999999999997</v>
          </cell>
          <cell r="AB93">
            <v>39.39</v>
          </cell>
          <cell r="AC93">
            <v>39.39</v>
          </cell>
          <cell r="AD93">
            <v>39.39</v>
          </cell>
          <cell r="AE93">
            <v>39.39</v>
          </cell>
          <cell r="AF93">
            <v>39.39</v>
          </cell>
          <cell r="AG93">
            <v>39.39</v>
          </cell>
          <cell r="AH93">
            <v>38.688858000000003</v>
          </cell>
          <cell r="AI93">
            <v>38.688858000000003</v>
          </cell>
          <cell r="AJ93">
            <v>38.688858000000003</v>
          </cell>
          <cell r="AK93">
            <v>38.688858000000003</v>
          </cell>
          <cell r="AL93">
            <v>38.688858000000003</v>
          </cell>
          <cell r="AM93">
            <v>37.957638583800005</v>
          </cell>
          <cell r="AN93">
            <v>38.71660766008484</v>
          </cell>
          <cell r="AP93">
            <v>0</v>
          </cell>
          <cell r="AQ93">
            <v>0</v>
          </cell>
          <cell r="AR93">
            <v>0</v>
          </cell>
          <cell r="AS93">
            <v>7.8780000000000001</v>
          </cell>
          <cell r="AT93">
            <v>579.03300000000002</v>
          </cell>
          <cell r="AU93">
            <v>1362.894</v>
          </cell>
          <cell r="AV93">
            <v>1663.6208940000001</v>
          </cell>
          <cell r="AW93">
            <v>580.33286999999996</v>
          </cell>
          <cell r="AX93">
            <v>1849.3274124000002</v>
          </cell>
          <cell r="AY93">
            <v>1756.4741532</v>
          </cell>
          <cell r="AZ93">
            <v>1682.9653230000001</v>
          </cell>
          <cell r="BA93">
            <v>1396.8410998838401</v>
          </cell>
          <cell r="BB93">
            <v>10879.36675248384</v>
          </cell>
        </row>
        <row r="94">
          <cell r="C94" t="str">
            <v>RENAULT</v>
          </cell>
          <cell r="D94" t="str">
            <v>PUMP</v>
          </cell>
          <cell r="E94" t="str">
            <v>EPIC 70</v>
          </cell>
          <cell r="F94" t="str">
            <v>R8640A111B</v>
          </cell>
          <cell r="G94" t="str">
            <v>Rot IDI Pump  43206.0026 (EURO)</v>
          </cell>
          <cell r="H94" t="str">
            <v>€</v>
          </cell>
          <cell r="I94" t="str">
            <v>EPIC</v>
          </cell>
          <cell r="J94" t="str">
            <v>EPIC F8Q</v>
          </cell>
          <cell r="K94">
            <v>20</v>
          </cell>
          <cell r="L94">
            <v>1895</v>
          </cell>
          <cell r="M94">
            <v>1700</v>
          </cell>
          <cell r="N94">
            <v>1870</v>
          </cell>
          <cell r="O94">
            <v>1785</v>
          </cell>
          <cell r="P94">
            <v>1785</v>
          </cell>
          <cell r="Q94">
            <v>1870</v>
          </cell>
          <cell r="R94">
            <v>1700</v>
          </cell>
          <cell r="S94">
            <v>595</v>
          </cell>
          <cell r="T94">
            <v>1870</v>
          </cell>
          <cell r="U94">
            <v>1785</v>
          </cell>
          <cell r="V94">
            <v>1700</v>
          </cell>
          <cell r="W94">
            <v>1445</v>
          </cell>
          <cell r="X94">
            <v>20000</v>
          </cell>
          <cell r="Z94">
            <v>300.52999999999997</v>
          </cell>
          <cell r="AB94">
            <v>300.52999999999997</v>
          </cell>
          <cell r="AC94">
            <v>300.52999999999997</v>
          </cell>
          <cell r="AD94">
            <v>300.52999999999997</v>
          </cell>
          <cell r="AE94">
            <v>300.52999999999997</v>
          </cell>
          <cell r="AF94">
            <v>300.52999999999997</v>
          </cell>
          <cell r="AG94">
            <v>300.52999999999997</v>
          </cell>
          <cell r="AH94">
            <v>300.52999999999997</v>
          </cell>
          <cell r="AI94">
            <v>300.52999999999997</v>
          </cell>
          <cell r="AJ94">
            <v>300.52999999999997</v>
          </cell>
          <cell r="AK94">
            <v>300.52999999999997</v>
          </cell>
          <cell r="AL94">
            <v>300.52999999999997</v>
          </cell>
          <cell r="AM94">
            <v>300.52999999999997</v>
          </cell>
          <cell r="AN94">
            <v>300.52999999999992</v>
          </cell>
          <cell r="AP94">
            <v>569.50434999999993</v>
          </cell>
          <cell r="AQ94">
            <v>510.90099999999995</v>
          </cell>
          <cell r="AR94">
            <v>561.99109999999996</v>
          </cell>
          <cell r="AS94">
            <v>536.4460499999999</v>
          </cell>
          <cell r="AT94">
            <v>536.4460499999999</v>
          </cell>
          <cell r="AU94">
            <v>561.99109999999996</v>
          </cell>
          <cell r="AV94">
            <v>510.90099999999995</v>
          </cell>
          <cell r="AW94">
            <v>178.81534999999997</v>
          </cell>
          <cell r="AX94">
            <v>561.99109999999996</v>
          </cell>
          <cell r="AY94">
            <v>536.4460499999999</v>
          </cell>
          <cell r="AZ94">
            <v>510.90099999999995</v>
          </cell>
          <cell r="BA94">
            <v>434.26585</v>
          </cell>
          <cell r="BB94">
            <v>6010.5999999999985</v>
          </cell>
        </row>
        <row r="95">
          <cell r="C95" t="str">
            <v>RENAULT</v>
          </cell>
          <cell r="D95" t="str">
            <v>PUMP</v>
          </cell>
          <cell r="E95" t="str">
            <v>PUMP HP</v>
          </cell>
          <cell r="F95" t="str">
            <v>R9042A041A</v>
          </cell>
          <cell r="G95" t="str">
            <v>Pump CR   35629.21 (EURO)</v>
          </cell>
          <cell r="H95" t="str">
            <v>€</v>
          </cell>
          <cell r="I95" t="str">
            <v>CR eu3</v>
          </cell>
          <cell r="J95" t="str">
            <v>CR K9K eu3</v>
          </cell>
          <cell r="K95">
            <v>385</v>
          </cell>
          <cell r="L95">
            <v>69300</v>
          </cell>
          <cell r="M95">
            <v>66000</v>
          </cell>
          <cell r="N95">
            <v>72600</v>
          </cell>
          <cell r="O95">
            <v>68000</v>
          </cell>
          <cell r="P95">
            <v>50000</v>
          </cell>
          <cell r="Q95">
            <v>30000</v>
          </cell>
          <cell r="R95">
            <v>7300</v>
          </cell>
          <cell r="S95">
            <v>1800</v>
          </cell>
          <cell r="T95">
            <v>5500</v>
          </cell>
          <cell r="U95">
            <v>5250</v>
          </cell>
          <cell r="V95">
            <v>5000</v>
          </cell>
          <cell r="W95">
            <v>4250</v>
          </cell>
          <cell r="X95">
            <v>385000</v>
          </cell>
          <cell r="Z95">
            <v>122.88</v>
          </cell>
          <cell r="AB95">
            <v>120.99</v>
          </cell>
          <cell r="AC95">
            <v>120.99</v>
          </cell>
          <cell r="AD95">
            <v>120.99</v>
          </cell>
          <cell r="AE95">
            <v>120.99</v>
          </cell>
          <cell r="AF95">
            <v>120.99</v>
          </cell>
          <cell r="AG95">
            <v>120.99</v>
          </cell>
          <cell r="AH95">
            <v>118.57</v>
          </cell>
          <cell r="AI95">
            <v>118.57</v>
          </cell>
          <cell r="AJ95">
            <v>118.57</v>
          </cell>
          <cell r="AK95">
            <v>118.57</v>
          </cell>
          <cell r="AL95">
            <v>118.57</v>
          </cell>
          <cell r="AM95">
            <v>116.2</v>
          </cell>
          <cell r="AN95">
            <v>120.78092337662338</v>
          </cell>
          <cell r="AP95">
            <v>8384.607</v>
          </cell>
          <cell r="AQ95">
            <v>7985.34</v>
          </cell>
          <cell r="AR95">
            <v>8783.8739999999998</v>
          </cell>
          <cell r="AS95">
            <v>8227.32</v>
          </cell>
          <cell r="AT95">
            <v>6049.5</v>
          </cell>
          <cell r="AU95">
            <v>3629.7</v>
          </cell>
          <cell r="AV95">
            <v>865.56100000000004</v>
          </cell>
          <cell r="AW95">
            <v>213.42599999999999</v>
          </cell>
          <cell r="AX95">
            <v>652.13499999999999</v>
          </cell>
          <cell r="AY95">
            <v>622.49249999999995</v>
          </cell>
          <cell r="AZ95">
            <v>592.85</v>
          </cell>
          <cell r="BA95">
            <v>493.85</v>
          </cell>
          <cell r="BB95">
            <v>46500.655500000001</v>
          </cell>
        </row>
        <row r="96">
          <cell r="C96" t="str">
            <v>RENAULT</v>
          </cell>
          <cell r="D96" t="str">
            <v>PUMP</v>
          </cell>
          <cell r="E96" t="str">
            <v>PUMP HP</v>
          </cell>
          <cell r="F96" t="str">
            <v>R9042A041A</v>
          </cell>
          <cell r="G96" t="str">
            <v>Pump CR   55607.0026 (EURO)</v>
          </cell>
          <cell r="H96" t="str">
            <v>€</v>
          </cell>
          <cell r="I96" t="str">
            <v>CR eu4</v>
          </cell>
          <cell r="J96" t="str">
            <v>CR K9K eu4</v>
          </cell>
          <cell r="K96">
            <v>371</v>
          </cell>
          <cell r="L96">
            <v>2100</v>
          </cell>
          <cell r="M96">
            <v>2000</v>
          </cell>
          <cell r="N96">
            <v>2200</v>
          </cell>
          <cell r="O96">
            <v>3500</v>
          </cell>
          <cell r="P96">
            <v>21000</v>
          </cell>
          <cell r="Q96">
            <v>44500</v>
          </cell>
          <cell r="R96">
            <v>55000</v>
          </cell>
          <cell r="S96">
            <v>19200</v>
          </cell>
          <cell r="T96">
            <v>61000</v>
          </cell>
          <cell r="U96">
            <v>58000</v>
          </cell>
          <cell r="V96">
            <v>55500</v>
          </cell>
          <cell r="W96">
            <v>47000</v>
          </cell>
          <cell r="X96">
            <v>371000</v>
          </cell>
          <cell r="Z96">
            <v>122.88</v>
          </cell>
          <cell r="AB96">
            <v>120.99</v>
          </cell>
          <cell r="AC96">
            <v>120.99</v>
          </cell>
          <cell r="AD96">
            <v>120.99</v>
          </cell>
          <cell r="AE96">
            <v>120.99</v>
          </cell>
          <cell r="AF96">
            <v>120.99</v>
          </cell>
          <cell r="AG96">
            <v>120.99</v>
          </cell>
          <cell r="AH96">
            <v>118.57</v>
          </cell>
          <cell r="AI96">
            <v>118.57</v>
          </cell>
          <cell r="AJ96">
            <v>118.57</v>
          </cell>
          <cell r="AK96">
            <v>118.57</v>
          </cell>
          <cell r="AL96">
            <v>118.57</v>
          </cell>
          <cell r="AM96">
            <v>116.2</v>
          </cell>
          <cell r="AN96">
            <v>118.76093261455527</v>
          </cell>
          <cell r="AP96">
            <v>254.07900000000001</v>
          </cell>
          <cell r="AQ96">
            <v>241.98</v>
          </cell>
          <cell r="AR96">
            <v>266.178</v>
          </cell>
          <cell r="AS96">
            <v>423.46499999999997</v>
          </cell>
          <cell r="AT96">
            <v>2540.79</v>
          </cell>
          <cell r="AU96">
            <v>5384.0550000000003</v>
          </cell>
          <cell r="AV96">
            <v>6521.35</v>
          </cell>
          <cell r="AW96">
            <v>2276.5439999999999</v>
          </cell>
          <cell r="AX96">
            <v>7232.77</v>
          </cell>
          <cell r="AY96">
            <v>6877.06</v>
          </cell>
          <cell r="AZ96">
            <v>6580.6350000000002</v>
          </cell>
          <cell r="BA96">
            <v>5461.4</v>
          </cell>
          <cell r="BB96">
            <v>44060.306000000004</v>
          </cell>
        </row>
        <row r="97">
          <cell r="C97" t="str">
            <v>RENAULT</v>
          </cell>
          <cell r="D97" t="str">
            <v>INJECTION</v>
          </cell>
          <cell r="E97" t="str">
            <v>CR INJ</v>
          </cell>
          <cell r="F97" t="str">
            <v>CR INJ K9K eur 3</v>
          </cell>
          <cell r="G97" t="str">
            <v>INJ   41085.0026 (EURO)</v>
          </cell>
          <cell r="H97" t="str">
            <v>€</v>
          </cell>
          <cell r="I97" t="str">
            <v>CR eu3</v>
          </cell>
          <cell r="J97" t="str">
            <v>CR K9K eu3</v>
          </cell>
          <cell r="K97">
            <v>0</v>
          </cell>
          <cell r="L97">
            <v>277200</v>
          </cell>
          <cell r="M97">
            <v>264000</v>
          </cell>
          <cell r="N97">
            <v>290400</v>
          </cell>
          <cell r="O97">
            <v>272000</v>
          </cell>
          <cell r="P97">
            <v>200000</v>
          </cell>
          <cell r="Q97">
            <v>120000</v>
          </cell>
          <cell r="R97">
            <v>29200</v>
          </cell>
          <cell r="S97">
            <v>7200</v>
          </cell>
          <cell r="T97">
            <v>22000</v>
          </cell>
          <cell r="U97">
            <v>21000</v>
          </cell>
          <cell r="V97">
            <v>20000</v>
          </cell>
          <cell r="W97">
            <v>17000</v>
          </cell>
          <cell r="X97">
            <v>1540000</v>
          </cell>
          <cell r="Z97">
            <v>53.36</v>
          </cell>
          <cell r="AB97">
            <v>52.835000000000001</v>
          </cell>
          <cell r="AC97">
            <v>52.835000000000001</v>
          </cell>
          <cell r="AD97">
            <v>52.835000000000001</v>
          </cell>
          <cell r="AE97">
            <v>52.835000000000001</v>
          </cell>
          <cell r="AF97">
            <v>52.835000000000001</v>
          </cell>
          <cell r="AG97">
            <v>52.835000000000001</v>
          </cell>
          <cell r="AH97">
            <v>51.778300000000002</v>
          </cell>
          <cell r="AI97">
            <v>51.778300000000002</v>
          </cell>
          <cell r="AJ97">
            <v>51.778300000000002</v>
          </cell>
          <cell r="AK97">
            <v>51.778300000000002</v>
          </cell>
          <cell r="AL97">
            <v>51.778300000000002</v>
          </cell>
          <cell r="AM97">
            <v>50.742733999999999</v>
          </cell>
          <cell r="AN97">
            <v>52.743698375324676</v>
          </cell>
          <cell r="AP97">
            <v>14645.861999999999</v>
          </cell>
          <cell r="AQ97">
            <v>13948.44</v>
          </cell>
          <cell r="AR97">
            <v>15343.284</v>
          </cell>
          <cell r="AS97">
            <v>14371.12</v>
          </cell>
          <cell r="AT97">
            <v>10567</v>
          </cell>
          <cell r="AU97">
            <v>6340.2</v>
          </cell>
          <cell r="AV97">
            <v>1511.9263600000002</v>
          </cell>
          <cell r="AW97">
            <v>372.80376000000001</v>
          </cell>
          <cell r="AX97">
            <v>1139.1226000000001</v>
          </cell>
          <cell r="AY97">
            <v>1087.3443</v>
          </cell>
          <cell r="AZ97">
            <v>1035.566</v>
          </cell>
          <cell r="BA97">
            <v>862.62647800000002</v>
          </cell>
          <cell r="BB97">
            <v>81225.295498000007</v>
          </cell>
        </row>
        <row r="98">
          <cell r="C98" t="str">
            <v>RENAULT</v>
          </cell>
          <cell r="D98" t="str">
            <v>INJECTION</v>
          </cell>
          <cell r="E98" t="str">
            <v>CR INJ</v>
          </cell>
          <cell r="F98" t="str">
            <v>CR INJ K9K eur 4 std</v>
          </cell>
          <cell r="G98" t="str">
            <v>INJ   55617.0026 (EURO)</v>
          </cell>
          <cell r="H98" t="str">
            <v>€</v>
          </cell>
          <cell r="I98" t="str">
            <v>CR eu4 std</v>
          </cell>
          <cell r="J98" t="str">
            <v>CR K9K eu4</v>
          </cell>
          <cell r="K98">
            <v>0</v>
          </cell>
          <cell r="L98">
            <v>8400</v>
          </cell>
          <cell r="M98">
            <v>8000</v>
          </cell>
          <cell r="N98">
            <v>8800</v>
          </cell>
          <cell r="O98">
            <v>13200</v>
          </cell>
          <cell r="P98">
            <v>25200</v>
          </cell>
          <cell r="Q98">
            <v>39600</v>
          </cell>
          <cell r="R98">
            <v>48000</v>
          </cell>
          <cell r="S98">
            <v>16800</v>
          </cell>
          <cell r="T98">
            <v>52800</v>
          </cell>
          <cell r="U98">
            <v>50400</v>
          </cell>
          <cell r="V98">
            <v>48000</v>
          </cell>
          <cell r="W98">
            <v>40800</v>
          </cell>
          <cell r="X98">
            <v>360000</v>
          </cell>
          <cell r="Z98">
            <v>55.11</v>
          </cell>
          <cell r="AB98">
            <v>54.46</v>
          </cell>
          <cell r="AC98">
            <v>54.46</v>
          </cell>
          <cell r="AD98">
            <v>54.46</v>
          </cell>
          <cell r="AE98">
            <v>54.46</v>
          </cell>
          <cell r="AF98">
            <v>54.46</v>
          </cell>
          <cell r="AG98">
            <v>54.46</v>
          </cell>
          <cell r="AH98">
            <v>53.490611999999999</v>
          </cell>
          <cell r="AI98">
            <v>53.490611999999999</v>
          </cell>
          <cell r="AJ98">
            <v>53.490611999999999</v>
          </cell>
          <cell r="AK98">
            <v>53.490611999999999</v>
          </cell>
          <cell r="AL98">
            <v>53.490611999999999</v>
          </cell>
          <cell r="AM98">
            <v>52.479639433199999</v>
          </cell>
          <cell r="AN98">
            <v>53.653926335762662</v>
          </cell>
          <cell r="AP98">
            <v>457.464</v>
          </cell>
          <cell r="AQ98">
            <v>435.68</v>
          </cell>
          <cell r="AR98">
            <v>479.24799999999999</v>
          </cell>
          <cell r="AS98">
            <v>718.87199999999996</v>
          </cell>
          <cell r="AT98">
            <v>1372.3920000000001</v>
          </cell>
          <cell r="AU98">
            <v>2156.616</v>
          </cell>
          <cell r="AV98">
            <v>2567.5493759999999</v>
          </cell>
          <cell r="AW98">
            <v>898.64228159999993</v>
          </cell>
          <cell r="AX98">
            <v>2824.3043136000001</v>
          </cell>
          <cell r="AY98">
            <v>2695.9268448000003</v>
          </cell>
          <cell r="AZ98">
            <v>2567.5493759999999</v>
          </cell>
          <cell r="BA98">
            <v>2141.1692888745602</v>
          </cell>
          <cell r="BB98">
            <v>19315.413480874558</v>
          </cell>
        </row>
        <row r="99">
          <cell r="C99" t="str">
            <v>RENAULT</v>
          </cell>
          <cell r="D99" t="str">
            <v>INJECTION</v>
          </cell>
          <cell r="E99" t="str">
            <v>CR INJ</v>
          </cell>
          <cell r="F99" t="str">
            <v>CR INJ K9K eur 4 multi</v>
          </cell>
          <cell r="G99" t="str">
            <v>INJ   78198.0026 (EURO)</v>
          </cell>
          <cell r="H99" t="str">
            <v>€</v>
          </cell>
          <cell r="I99" t="str">
            <v>CR eu4 multi</v>
          </cell>
          <cell r="J99" t="str">
            <v>CR K9K eu4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800</v>
          </cell>
          <cell r="P99">
            <v>58800</v>
          </cell>
          <cell r="Q99">
            <v>138400</v>
          </cell>
          <cell r="R99">
            <v>172000</v>
          </cell>
          <cell r="S99">
            <v>60000</v>
          </cell>
          <cell r="T99">
            <v>191200</v>
          </cell>
          <cell r="U99">
            <v>181600</v>
          </cell>
          <cell r="V99">
            <v>174000</v>
          </cell>
          <cell r="W99">
            <v>147200</v>
          </cell>
          <cell r="X99">
            <v>1124000</v>
          </cell>
          <cell r="Z99">
            <v>55.01</v>
          </cell>
          <cell r="AB99">
            <v>54.46</v>
          </cell>
          <cell r="AC99">
            <v>54.46</v>
          </cell>
          <cell r="AD99">
            <v>54.46</v>
          </cell>
          <cell r="AE99">
            <v>54.46</v>
          </cell>
          <cell r="AF99">
            <v>54.46</v>
          </cell>
          <cell r="AG99">
            <v>54.46</v>
          </cell>
          <cell r="AH99">
            <v>53.490611999999999</v>
          </cell>
          <cell r="AI99">
            <v>53.490611999999999</v>
          </cell>
          <cell r="AJ99">
            <v>53.490611999999999</v>
          </cell>
          <cell r="AK99">
            <v>53.490611999999999</v>
          </cell>
          <cell r="AL99">
            <v>53.490611999999999</v>
          </cell>
          <cell r="AM99">
            <v>52.479639433199999</v>
          </cell>
          <cell r="AN99">
            <v>53.528978247479571</v>
          </cell>
          <cell r="AP99">
            <v>0</v>
          </cell>
          <cell r="AQ99">
            <v>0</v>
          </cell>
          <cell r="AR99">
            <v>0</v>
          </cell>
          <cell r="AS99">
            <v>43.567999999999998</v>
          </cell>
          <cell r="AT99">
            <v>3202.248</v>
          </cell>
          <cell r="AU99">
            <v>7537.2640000000001</v>
          </cell>
          <cell r="AV99">
            <v>9200.3852640000005</v>
          </cell>
          <cell r="AW99">
            <v>3209.4367199999997</v>
          </cell>
          <cell r="AX99">
            <v>10227.405014399999</v>
          </cell>
          <cell r="AY99">
            <v>9713.8951391999999</v>
          </cell>
          <cell r="AZ99">
            <v>9307.3664879999997</v>
          </cell>
          <cell r="BA99">
            <v>7725.0029245670403</v>
          </cell>
          <cell r="BB99">
            <v>60166.571550167035</v>
          </cell>
        </row>
        <row r="100">
          <cell r="C100" t="str">
            <v>RENAULT</v>
          </cell>
          <cell r="D100" t="str">
            <v>INJECTION</v>
          </cell>
          <cell r="E100" t="str">
            <v>LCC 24 STANDARD</v>
          </cell>
          <cell r="F100" t="str">
            <v>LCR6735406H</v>
          </cell>
          <cell r="G100" t="str">
            <v>IDI Injectors   43226.0026 (EURO)</v>
          </cell>
          <cell r="H100" t="str">
            <v>€</v>
          </cell>
          <cell r="I100" t="str">
            <v>EPIC</v>
          </cell>
          <cell r="J100" t="str">
            <v>EPIC F8Q</v>
          </cell>
          <cell r="K100">
            <v>0</v>
          </cell>
          <cell r="L100">
            <v>7580</v>
          </cell>
          <cell r="M100">
            <v>6800</v>
          </cell>
          <cell r="N100">
            <v>7480</v>
          </cell>
          <cell r="O100">
            <v>7140</v>
          </cell>
          <cell r="P100">
            <v>7140</v>
          </cell>
          <cell r="Q100">
            <v>7480</v>
          </cell>
          <cell r="R100">
            <v>6800</v>
          </cell>
          <cell r="S100">
            <v>2380</v>
          </cell>
          <cell r="T100">
            <v>7480</v>
          </cell>
          <cell r="U100">
            <v>7140</v>
          </cell>
          <cell r="V100">
            <v>6800</v>
          </cell>
          <cell r="W100">
            <v>5780</v>
          </cell>
          <cell r="X100">
            <v>80000</v>
          </cell>
          <cell r="Z100">
            <v>11.28</v>
          </cell>
          <cell r="AB100">
            <v>11.28</v>
          </cell>
          <cell r="AC100">
            <v>11.28</v>
          </cell>
          <cell r="AD100">
            <v>11.28</v>
          </cell>
          <cell r="AE100">
            <v>11.28</v>
          </cell>
          <cell r="AF100">
            <v>11.28</v>
          </cell>
          <cell r="AG100">
            <v>11.28</v>
          </cell>
          <cell r="AH100">
            <v>11.28</v>
          </cell>
          <cell r="AI100">
            <v>11.28</v>
          </cell>
          <cell r="AJ100">
            <v>11.28</v>
          </cell>
          <cell r="AK100">
            <v>11.28</v>
          </cell>
          <cell r="AL100">
            <v>11.28</v>
          </cell>
          <cell r="AM100">
            <v>11.28</v>
          </cell>
          <cell r="AN100">
            <v>11.279999999999998</v>
          </cell>
          <cell r="AP100">
            <v>85.502399999999994</v>
          </cell>
          <cell r="AQ100">
            <v>76.703999999999994</v>
          </cell>
          <cell r="AR100">
            <v>84.374399999999994</v>
          </cell>
          <cell r="AS100">
            <v>80.539199999999994</v>
          </cell>
          <cell r="AT100">
            <v>80.539199999999994</v>
          </cell>
          <cell r="AU100">
            <v>84.374399999999994</v>
          </cell>
          <cell r="AV100">
            <v>76.703999999999994</v>
          </cell>
          <cell r="AW100">
            <v>26.846399999999999</v>
          </cell>
          <cell r="AX100">
            <v>84.374399999999994</v>
          </cell>
          <cell r="AY100">
            <v>80.539199999999994</v>
          </cell>
          <cell r="AZ100">
            <v>76.703999999999994</v>
          </cell>
          <cell r="BA100">
            <v>65.198399999999992</v>
          </cell>
          <cell r="BB100">
            <v>902.39999999999986</v>
          </cell>
        </row>
        <row r="101">
          <cell r="C101" t="str">
            <v>RENAULT</v>
          </cell>
          <cell r="D101" t="str">
            <v>FILTRATION</v>
          </cell>
          <cell r="E101" t="str">
            <v>CR FILTER</v>
          </cell>
          <cell r="F101" t="str">
            <v>R6351010</v>
          </cell>
          <cell r="G101" t="str">
            <v>Filters-Diesel  78197.0026 (EURO)</v>
          </cell>
          <cell r="H101" t="str">
            <v>€</v>
          </cell>
          <cell r="I101" t="str">
            <v>CR X65/X76</v>
          </cell>
          <cell r="J101" t="str">
            <v>CR Filter K9K</v>
          </cell>
          <cell r="K101">
            <v>405</v>
          </cell>
          <cell r="L101">
            <v>36351</v>
          </cell>
          <cell r="M101">
            <v>34620</v>
          </cell>
          <cell r="N101">
            <v>38082</v>
          </cell>
          <cell r="O101">
            <v>36351</v>
          </cell>
          <cell r="P101">
            <v>36351</v>
          </cell>
          <cell r="Q101">
            <v>38082</v>
          </cell>
          <cell r="R101">
            <v>34620</v>
          </cell>
          <cell r="S101">
            <v>12063</v>
          </cell>
          <cell r="T101">
            <v>38082</v>
          </cell>
          <cell r="U101">
            <v>36351</v>
          </cell>
          <cell r="V101">
            <v>34620</v>
          </cell>
          <cell r="W101">
            <v>29427</v>
          </cell>
          <cell r="X101">
            <v>405000</v>
          </cell>
          <cell r="Z101">
            <v>4.96</v>
          </cell>
          <cell r="AB101">
            <v>4.96</v>
          </cell>
          <cell r="AC101">
            <v>4.96</v>
          </cell>
          <cell r="AD101">
            <v>4.96</v>
          </cell>
          <cell r="AE101">
            <v>4.96</v>
          </cell>
          <cell r="AF101">
            <v>4.96</v>
          </cell>
          <cell r="AG101">
            <v>4.96</v>
          </cell>
          <cell r="AH101">
            <v>4.8099999999999996</v>
          </cell>
          <cell r="AI101">
            <v>4.8099999999999996</v>
          </cell>
          <cell r="AJ101">
            <v>4.8099999999999996</v>
          </cell>
          <cell r="AK101">
            <v>4.8099999999999996</v>
          </cell>
          <cell r="AL101">
            <v>4.8099999999999996</v>
          </cell>
          <cell r="AM101">
            <v>4.8099999999999996</v>
          </cell>
          <cell r="AN101">
            <v>4.8914211111111117</v>
          </cell>
          <cell r="AP101">
            <v>180.30096</v>
          </cell>
          <cell r="AQ101">
            <v>171.71520000000001</v>
          </cell>
          <cell r="AR101">
            <v>188.88672</v>
          </cell>
          <cell r="AS101">
            <v>180.30096</v>
          </cell>
          <cell r="AT101">
            <v>180.30096</v>
          </cell>
          <cell r="AU101">
            <v>188.88672</v>
          </cell>
          <cell r="AV101">
            <v>166.52219999999997</v>
          </cell>
          <cell r="AW101">
            <v>58.023029999999999</v>
          </cell>
          <cell r="AX101">
            <v>183.17442</v>
          </cell>
          <cell r="AY101">
            <v>174.84831</v>
          </cell>
          <cell r="AZ101">
            <v>166.52219999999997</v>
          </cell>
          <cell r="BA101">
            <v>141.54387</v>
          </cell>
          <cell r="BB101">
            <v>1981.0255500000001</v>
          </cell>
        </row>
        <row r="102">
          <cell r="C102" t="str">
            <v>RENAULT</v>
          </cell>
          <cell r="D102" t="str">
            <v>FILTRATION</v>
          </cell>
          <cell r="E102" t="str">
            <v>CR FILTER</v>
          </cell>
          <cell r="F102" t="str">
            <v>R6351042</v>
          </cell>
          <cell r="G102" t="str">
            <v>Filters-Diesel  78197.0026 (EURO)</v>
          </cell>
          <cell r="H102" t="str">
            <v>€</v>
          </cell>
          <cell r="I102" t="str">
            <v>CR X65/X76</v>
          </cell>
          <cell r="J102" t="str">
            <v>CR Filter K9K</v>
          </cell>
          <cell r="K102">
            <v>45</v>
          </cell>
          <cell r="L102">
            <v>4053</v>
          </cell>
          <cell r="M102">
            <v>3860</v>
          </cell>
          <cell r="N102">
            <v>4246</v>
          </cell>
          <cell r="O102">
            <v>4041</v>
          </cell>
          <cell r="P102">
            <v>4032</v>
          </cell>
          <cell r="Q102">
            <v>4224</v>
          </cell>
          <cell r="R102">
            <v>3840</v>
          </cell>
          <cell r="S102">
            <v>1344</v>
          </cell>
          <cell r="T102">
            <v>4224</v>
          </cell>
          <cell r="U102">
            <v>4032</v>
          </cell>
          <cell r="V102">
            <v>3840</v>
          </cell>
          <cell r="W102">
            <v>3264</v>
          </cell>
          <cell r="X102">
            <v>45000</v>
          </cell>
          <cell r="Z102">
            <v>9.8699999999999992</v>
          </cell>
          <cell r="AB102">
            <v>9.8699999999999992</v>
          </cell>
          <cell r="AC102">
            <v>9.8699999999999992</v>
          </cell>
          <cell r="AD102">
            <v>9.8699999999999992</v>
          </cell>
          <cell r="AE102">
            <v>9.8699999999999992</v>
          </cell>
          <cell r="AF102">
            <v>9.8699999999999992</v>
          </cell>
          <cell r="AG102">
            <v>9.8699999999999992</v>
          </cell>
          <cell r="AH102">
            <v>9.7200000000000006</v>
          </cell>
          <cell r="AI102">
            <v>9.7200000000000006</v>
          </cell>
          <cell r="AJ102">
            <v>9.7200000000000006</v>
          </cell>
          <cell r="AK102">
            <v>9.7200000000000006</v>
          </cell>
          <cell r="AL102">
            <v>9.7200000000000006</v>
          </cell>
          <cell r="AM102">
            <v>9.7200000000000006</v>
          </cell>
          <cell r="AN102">
            <v>9.80152</v>
          </cell>
          <cell r="AP102">
            <v>40.003109999999992</v>
          </cell>
          <cell r="AQ102">
            <v>38.098199999999999</v>
          </cell>
          <cell r="AR102">
            <v>41.908019999999993</v>
          </cell>
          <cell r="AS102">
            <v>39.88467</v>
          </cell>
          <cell r="AT102">
            <v>39.795839999999998</v>
          </cell>
          <cell r="AU102">
            <v>41.69088</v>
          </cell>
          <cell r="AV102">
            <v>37.324800000000003</v>
          </cell>
          <cell r="AW102">
            <v>13.06368</v>
          </cell>
          <cell r="AX102">
            <v>41.057280000000006</v>
          </cell>
          <cell r="AY102">
            <v>39.191040000000001</v>
          </cell>
          <cell r="AZ102">
            <v>37.324800000000003</v>
          </cell>
          <cell r="BA102">
            <v>31.726080000000003</v>
          </cell>
          <cell r="BB102">
            <v>441.06839999999994</v>
          </cell>
        </row>
        <row r="103">
          <cell r="C103" t="str">
            <v>RENAULT</v>
          </cell>
          <cell r="D103" t="str">
            <v>FILTRATION</v>
          </cell>
          <cell r="E103" t="str">
            <v>CR FILTER</v>
          </cell>
          <cell r="F103" t="str">
            <v>R6351070</v>
          </cell>
          <cell r="G103" t="str">
            <v>Filters-Diesel  65215.0026 (EURO)</v>
          </cell>
          <cell r="H103" t="str">
            <v>€</v>
          </cell>
          <cell r="I103" t="str">
            <v>CR J77</v>
          </cell>
          <cell r="J103" t="str">
            <v>CR Filter K9K</v>
          </cell>
          <cell r="K103">
            <v>90</v>
          </cell>
          <cell r="L103">
            <v>8085</v>
          </cell>
          <cell r="M103">
            <v>7700</v>
          </cell>
          <cell r="N103">
            <v>8470</v>
          </cell>
          <cell r="O103">
            <v>8085</v>
          </cell>
          <cell r="P103">
            <v>8085</v>
          </cell>
          <cell r="Q103">
            <v>8470</v>
          </cell>
          <cell r="R103">
            <v>7700</v>
          </cell>
          <cell r="S103">
            <v>2605</v>
          </cell>
          <cell r="T103">
            <v>8470</v>
          </cell>
          <cell r="U103">
            <v>8085</v>
          </cell>
          <cell r="V103">
            <v>7700</v>
          </cell>
          <cell r="W103">
            <v>6545</v>
          </cell>
          <cell r="X103">
            <v>90000</v>
          </cell>
          <cell r="Z103">
            <v>9.85</v>
          </cell>
          <cell r="AB103">
            <v>9.85</v>
          </cell>
          <cell r="AC103">
            <v>9.85</v>
          </cell>
          <cell r="AD103">
            <v>9.85</v>
          </cell>
          <cell r="AE103">
            <v>9.85</v>
          </cell>
          <cell r="AF103">
            <v>9.85</v>
          </cell>
          <cell r="AG103">
            <v>9.85</v>
          </cell>
          <cell r="AH103">
            <v>9.6999999999999993</v>
          </cell>
          <cell r="AI103">
            <v>9.6999999999999993</v>
          </cell>
          <cell r="AJ103">
            <v>9.6999999999999993</v>
          </cell>
          <cell r="AK103">
            <v>9.6999999999999993</v>
          </cell>
          <cell r="AL103">
            <v>9.6999999999999993</v>
          </cell>
          <cell r="AM103">
            <v>9.6999999999999993</v>
          </cell>
          <cell r="AN103">
            <v>9.7814916666666658</v>
          </cell>
          <cell r="AP103">
            <v>79.637249999999995</v>
          </cell>
          <cell r="AQ103">
            <v>75.844999999999999</v>
          </cell>
          <cell r="AR103">
            <v>83.429500000000004</v>
          </cell>
          <cell r="AS103">
            <v>79.637249999999995</v>
          </cell>
          <cell r="AT103">
            <v>79.637249999999995</v>
          </cell>
          <cell r="AU103">
            <v>83.429500000000004</v>
          </cell>
          <cell r="AV103">
            <v>74.69</v>
          </cell>
          <cell r="AW103">
            <v>25.268499999999996</v>
          </cell>
          <cell r="AX103">
            <v>82.159000000000006</v>
          </cell>
          <cell r="AY103">
            <v>78.424499999999995</v>
          </cell>
          <cell r="AZ103">
            <v>74.69</v>
          </cell>
          <cell r="BA103">
            <v>63.486499999999992</v>
          </cell>
          <cell r="BB103">
            <v>880.33424999999988</v>
          </cell>
        </row>
        <row r="104">
          <cell r="C104" t="str">
            <v>RENAULT</v>
          </cell>
          <cell r="D104" t="str">
            <v>FILTRATION</v>
          </cell>
          <cell r="E104" t="str">
            <v>CR FILTER</v>
          </cell>
          <cell r="F104" t="str">
            <v>R6351080</v>
          </cell>
          <cell r="G104" t="str">
            <v>Filters-Diesel  65215.0026 (EURO)</v>
          </cell>
          <cell r="H104" t="str">
            <v>€</v>
          </cell>
          <cell r="I104" t="str">
            <v>CR J77</v>
          </cell>
          <cell r="J104" t="str">
            <v>CR Filter K9K</v>
          </cell>
          <cell r="K104">
            <v>10</v>
          </cell>
          <cell r="L104">
            <v>903</v>
          </cell>
          <cell r="M104">
            <v>860</v>
          </cell>
          <cell r="N104">
            <v>946</v>
          </cell>
          <cell r="O104">
            <v>903</v>
          </cell>
          <cell r="P104">
            <v>903</v>
          </cell>
          <cell r="Q104">
            <v>946</v>
          </cell>
          <cell r="R104">
            <v>860</v>
          </cell>
          <cell r="S104">
            <v>240</v>
          </cell>
          <cell r="T104">
            <v>946</v>
          </cell>
          <cell r="U104">
            <v>903</v>
          </cell>
          <cell r="V104">
            <v>860</v>
          </cell>
          <cell r="W104">
            <v>730</v>
          </cell>
          <cell r="X104">
            <v>10000</v>
          </cell>
          <cell r="Z104">
            <v>15</v>
          </cell>
          <cell r="AB104">
            <v>15</v>
          </cell>
          <cell r="AC104">
            <v>15</v>
          </cell>
          <cell r="AD104">
            <v>15</v>
          </cell>
          <cell r="AE104">
            <v>15</v>
          </cell>
          <cell r="AF104">
            <v>15</v>
          </cell>
          <cell r="AG104">
            <v>15</v>
          </cell>
          <cell r="AH104">
            <v>14.85</v>
          </cell>
          <cell r="AI104">
            <v>14.85</v>
          </cell>
          <cell r="AJ104">
            <v>14.85</v>
          </cell>
          <cell r="AK104">
            <v>14.85</v>
          </cell>
          <cell r="AL104">
            <v>14.85</v>
          </cell>
          <cell r="AM104">
            <v>14.85</v>
          </cell>
          <cell r="AN104">
            <v>14.931915</v>
          </cell>
          <cell r="AP104">
            <v>13.545</v>
          </cell>
          <cell r="AQ104">
            <v>12.9</v>
          </cell>
          <cell r="AR104">
            <v>14.19</v>
          </cell>
          <cell r="AS104">
            <v>13.545</v>
          </cell>
          <cell r="AT104">
            <v>13.545</v>
          </cell>
          <cell r="AU104">
            <v>14.19</v>
          </cell>
          <cell r="AV104">
            <v>12.771000000000001</v>
          </cell>
          <cell r="AW104">
            <v>3.5640000000000001</v>
          </cell>
          <cell r="AX104">
            <v>14.0481</v>
          </cell>
          <cell r="AY104">
            <v>13.409549999999999</v>
          </cell>
          <cell r="AZ104">
            <v>12.771000000000001</v>
          </cell>
          <cell r="BA104">
            <v>10.8405</v>
          </cell>
          <cell r="BB104">
            <v>149.31915000000001</v>
          </cell>
        </row>
        <row r="105">
          <cell r="C105" t="str">
            <v>RENAULT</v>
          </cell>
          <cell r="D105" t="str">
            <v>ELECTRONICS</v>
          </cell>
          <cell r="E105" t="str">
            <v>DCU</v>
          </cell>
          <cell r="F105" t="str">
            <v>ECU EPIC F8Q TT</v>
          </cell>
          <cell r="G105" t="str">
            <v>ECU Rot IDI  43246.0026 (EURO)</v>
          </cell>
          <cell r="H105" t="str">
            <v>€</v>
          </cell>
          <cell r="I105" t="str">
            <v>EPIC</v>
          </cell>
          <cell r="J105" t="str">
            <v>EPIC F8Q</v>
          </cell>
          <cell r="K105">
            <v>0</v>
          </cell>
          <cell r="L105">
            <v>1895</v>
          </cell>
          <cell r="M105">
            <v>1700</v>
          </cell>
          <cell r="N105">
            <v>1870</v>
          </cell>
          <cell r="O105">
            <v>1785</v>
          </cell>
          <cell r="P105">
            <v>1785</v>
          </cell>
          <cell r="Q105">
            <v>1870</v>
          </cell>
          <cell r="R105">
            <v>1700</v>
          </cell>
          <cell r="S105">
            <v>595</v>
          </cell>
          <cell r="T105">
            <v>1870</v>
          </cell>
          <cell r="U105">
            <v>1785</v>
          </cell>
          <cell r="V105">
            <v>1700</v>
          </cell>
          <cell r="W105">
            <v>1445</v>
          </cell>
          <cell r="X105">
            <v>20000</v>
          </cell>
          <cell r="Z105">
            <v>73.72</v>
          </cell>
          <cell r="AB105">
            <v>73.72</v>
          </cell>
          <cell r="AC105">
            <v>73.72</v>
          </cell>
          <cell r="AD105">
            <v>73.72</v>
          </cell>
          <cell r="AE105">
            <v>73.72</v>
          </cell>
          <cell r="AF105">
            <v>73.72</v>
          </cell>
          <cell r="AG105">
            <v>73.72</v>
          </cell>
          <cell r="AH105">
            <v>73.72</v>
          </cell>
          <cell r="AI105">
            <v>73.72</v>
          </cell>
          <cell r="AJ105">
            <v>73.72</v>
          </cell>
          <cell r="AK105">
            <v>73.72</v>
          </cell>
          <cell r="AL105">
            <v>73.72</v>
          </cell>
          <cell r="AM105">
            <v>73.72</v>
          </cell>
          <cell r="AN105">
            <v>73.720000000000013</v>
          </cell>
          <cell r="AP105">
            <v>139.6994</v>
          </cell>
          <cell r="AQ105">
            <v>125.324</v>
          </cell>
          <cell r="AR105">
            <v>137.85640000000001</v>
          </cell>
          <cell r="AS105">
            <v>131.59020000000001</v>
          </cell>
          <cell r="AT105">
            <v>131.59020000000001</v>
          </cell>
          <cell r="AU105">
            <v>137.85640000000001</v>
          </cell>
          <cell r="AV105">
            <v>125.324</v>
          </cell>
          <cell r="AW105">
            <v>43.863399999999999</v>
          </cell>
          <cell r="AX105">
            <v>137.85640000000001</v>
          </cell>
          <cell r="AY105">
            <v>131.59020000000001</v>
          </cell>
          <cell r="AZ105">
            <v>125.324</v>
          </cell>
          <cell r="BA105">
            <v>106.52539999999999</v>
          </cell>
          <cell r="BB105">
            <v>1474.4</v>
          </cell>
        </row>
        <row r="106">
          <cell r="C106" t="str">
            <v>RENAULT</v>
          </cell>
          <cell r="D106" t="str">
            <v>ELECTRONICS</v>
          </cell>
          <cell r="E106" t="str">
            <v>ECU COMMON RAIL</v>
          </cell>
          <cell r="F106" t="str">
            <v>DCM 1.1 K9K eur 3</v>
          </cell>
          <cell r="G106" t="str">
            <v>ECU   41055.0026 (EURO)</v>
          </cell>
          <cell r="H106" t="str">
            <v>€</v>
          </cell>
          <cell r="I106" t="str">
            <v>CR eu3</v>
          </cell>
          <cell r="J106" t="str">
            <v>CR K9K eu3</v>
          </cell>
          <cell r="K106">
            <v>0</v>
          </cell>
          <cell r="L106">
            <v>69300</v>
          </cell>
          <cell r="M106">
            <v>66000</v>
          </cell>
          <cell r="N106">
            <v>72600</v>
          </cell>
          <cell r="O106">
            <v>68000</v>
          </cell>
          <cell r="P106">
            <v>50000</v>
          </cell>
          <cell r="Q106">
            <v>30000</v>
          </cell>
          <cell r="R106">
            <v>7300</v>
          </cell>
          <cell r="S106">
            <v>1800</v>
          </cell>
          <cell r="T106">
            <v>5500</v>
          </cell>
          <cell r="U106">
            <v>5250</v>
          </cell>
          <cell r="V106">
            <v>5000</v>
          </cell>
          <cell r="W106">
            <v>4250</v>
          </cell>
          <cell r="X106">
            <v>385000</v>
          </cell>
          <cell r="Z106">
            <v>70.81</v>
          </cell>
          <cell r="AB106">
            <v>70.099999999999994</v>
          </cell>
          <cell r="AC106">
            <v>70.099999999999994</v>
          </cell>
          <cell r="AD106">
            <v>70.099999999999994</v>
          </cell>
          <cell r="AE106">
            <v>70.099999999999994</v>
          </cell>
          <cell r="AF106">
            <v>70.099999999999994</v>
          </cell>
          <cell r="AG106">
            <v>70.099999999999994</v>
          </cell>
          <cell r="AH106">
            <v>68.697999999999993</v>
          </cell>
          <cell r="AI106">
            <v>68.697999999999993</v>
          </cell>
          <cell r="AJ106">
            <v>68.697999999999993</v>
          </cell>
          <cell r="AK106">
            <v>68.697999999999993</v>
          </cell>
          <cell r="AL106">
            <v>68.697999999999993</v>
          </cell>
          <cell r="AM106">
            <v>67.324039999999997</v>
          </cell>
          <cell r="AN106">
            <v>69.97886355844156</v>
          </cell>
          <cell r="AP106">
            <v>4857.93</v>
          </cell>
          <cell r="AQ106">
            <v>4626.6000000000004</v>
          </cell>
          <cell r="AR106">
            <v>5089.26</v>
          </cell>
          <cell r="AS106">
            <v>4766.8</v>
          </cell>
          <cell r="AT106">
            <v>3505</v>
          </cell>
          <cell r="AU106">
            <v>2103</v>
          </cell>
          <cell r="AV106">
            <v>501.49539999999996</v>
          </cell>
          <cell r="AW106">
            <v>123.65639999999999</v>
          </cell>
          <cell r="AX106">
            <v>377.83899999999994</v>
          </cell>
          <cell r="AY106">
            <v>360.66449999999992</v>
          </cell>
          <cell r="AZ106">
            <v>343.49</v>
          </cell>
          <cell r="BA106">
            <v>286.12716999999998</v>
          </cell>
          <cell r="BB106">
            <v>26941.86247</v>
          </cell>
        </row>
        <row r="107">
          <cell r="C107" t="str">
            <v>RENAULT</v>
          </cell>
          <cell r="D107" t="str">
            <v>ELECTRONICS</v>
          </cell>
          <cell r="E107" t="str">
            <v>ECU COMMON RAIL</v>
          </cell>
          <cell r="F107" t="str">
            <v>DCM 1.2 K9K eur4</v>
          </cell>
          <cell r="G107" t="str">
            <v>ECU   55637.0026 (EURO)</v>
          </cell>
          <cell r="H107" t="str">
            <v>€</v>
          </cell>
          <cell r="I107" t="str">
            <v>CR eu4</v>
          </cell>
          <cell r="J107" t="str">
            <v>CR K9K eu4</v>
          </cell>
          <cell r="K107">
            <v>0</v>
          </cell>
          <cell r="L107">
            <v>2100</v>
          </cell>
          <cell r="M107">
            <v>2000</v>
          </cell>
          <cell r="N107">
            <v>2200</v>
          </cell>
          <cell r="O107">
            <v>3500</v>
          </cell>
          <cell r="P107">
            <v>21000</v>
          </cell>
          <cell r="Q107">
            <v>44500</v>
          </cell>
          <cell r="R107">
            <v>55000</v>
          </cell>
          <cell r="S107">
            <v>19200</v>
          </cell>
          <cell r="T107">
            <v>61000</v>
          </cell>
          <cell r="U107">
            <v>58000</v>
          </cell>
          <cell r="V107">
            <v>55500</v>
          </cell>
          <cell r="W107">
            <v>47000</v>
          </cell>
          <cell r="X107">
            <v>371000</v>
          </cell>
          <cell r="Z107">
            <v>81.900000000000006</v>
          </cell>
          <cell r="AB107">
            <v>80.02</v>
          </cell>
          <cell r="AC107">
            <v>80.02</v>
          </cell>
          <cell r="AD107">
            <v>80.02</v>
          </cell>
          <cell r="AE107">
            <v>80.02</v>
          </cell>
          <cell r="AF107">
            <v>80.02</v>
          </cell>
          <cell r="AG107">
            <v>80.02</v>
          </cell>
          <cell r="AH107">
            <v>78.595643999999993</v>
          </cell>
          <cell r="AI107">
            <v>78.595643999999993</v>
          </cell>
          <cell r="AJ107">
            <v>78.595643999999993</v>
          </cell>
          <cell r="AK107">
            <v>78.595643999999993</v>
          </cell>
          <cell r="AL107">
            <v>78.595643999999993</v>
          </cell>
          <cell r="AM107">
            <v>77.11018632839999</v>
          </cell>
          <cell r="AN107">
            <v>78.696553693355241</v>
          </cell>
          <cell r="AP107">
            <v>168.042</v>
          </cell>
          <cell r="AQ107">
            <v>160.04</v>
          </cell>
          <cell r="AR107">
            <v>176.04400000000001</v>
          </cell>
          <cell r="AS107">
            <v>280.07</v>
          </cell>
          <cell r="AT107">
            <v>1680.42</v>
          </cell>
          <cell r="AU107">
            <v>3560.89</v>
          </cell>
          <cell r="AV107">
            <v>4322.7604199999996</v>
          </cell>
          <cell r="AW107">
            <v>1509.0363647999998</v>
          </cell>
          <cell r="AX107">
            <v>4794.3342839999996</v>
          </cell>
          <cell r="AY107">
            <v>4558.5473519999996</v>
          </cell>
          <cell r="AZ107">
            <v>4362.0582420000001</v>
          </cell>
          <cell r="BA107">
            <v>3624.1787574347995</v>
          </cell>
          <cell r="BB107">
            <v>29196.421420234794</v>
          </cell>
        </row>
        <row r="108">
          <cell r="C108" t="str">
            <v>SSANGYONG</v>
          </cell>
          <cell r="D108" t="str">
            <v>RAIL</v>
          </cell>
          <cell r="E108" t="str">
            <v>TUBULAR RAIL</v>
          </cell>
          <cell r="F108" t="str">
            <v>R9145Z010B</v>
          </cell>
          <cell r="G108" t="str">
            <v>Bought Out   47400.0057 (EURO)</v>
          </cell>
          <cell r="H108" t="str">
            <v>€</v>
          </cell>
          <cell r="I108" t="str">
            <v>CR 2,7l DT eu3</v>
          </cell>
          <cell r="J108" t="str">
            <v>CR 2,7l DT</v>
          </cell>
          <cell r="K108">
            <v>0</v>
          </cell>
          <cell r="L108">
            <v>6615</v>
          </cell>
          <cell r="M108">
            <v>6300</v>
          </cell>
          <cell r="N108">
            <v>6930</v>
          </cell>
          <cell r="O108">
            <v>6615</v>
          </cell>
          <cell r="P108">
            <v>6615</v>
          </cell>
          <cell r="Q108">
            <v>6930</v>
          </cell>
          <cell r="R108">
            <v>7195</v>
          </cell>
          <cell r="S108">
            <v>2800</v>
          </cell>
          <cell r="T108">
            <v>8800</v>
          </cell>
          <cell r="U108">
            <v>8400</v>
          </cell>
          <cell r="V108">
            <v>8000</v>
          </cell>
          <cell r="W108">
            <v>6800</v>
          </cell>
          <cell r="X108">
            <v>82000</v>
          </cell>
          <cell r="Z108">
            <v>55.29</v>
          </cell>
          <cell r="AB108">
            <v>54.74</v>
          </cell>
          <cell r="AC108">
            <v>54.74</v>
          </cell>
          <cell r="AD108">
            <v>54.74</v>
          </cell>
          <cell r="AE108">
            <v>54.74</v>
          </cell>
          <cell r="AF108">
            <v>54.74</v>
          </cell>
          <cell r="AG108">
            <v>54.74</v>
          </cell>
          <cell r="AH108">
            <v>54.74</v>
          </cell>
          <cell r="AI108">
            <v>54.74</v>
          </cell>
          <cell r="AJ108">
            <v>54.74</v>
          </cell>
          <cell r="AK108">
            <v>54.74</v>
          </cell>
          <cell r="AL108">
            <v>54.74</v>
          </cell>
          <cell r="AM108">
            <v>54.74</v>
          </cell>
          <cell r="AN108">
            <v>54.739999999999988</v>
          </cell>
          <cell r="AP108">
            <v>362.10510000000005</v>
          </cell>
          <cell r="AQ108">
            <v>344.86200000000002</v>
          </cell>
          <cell r="AR108">
            <v>379.34820000000002</v>
          </cell>
          <cell r="AS108">
            <v>362.10510000000005</v>
          </cell>
          <cell r="AT108">
            <v>362.10510000000005</v>
          </cell>
          <cell r="AU108">
            <v>379.34820000000002</v>
          </cell>
          <cell r="AV108">
            <v>393.85429999999997</v>
          </cell>
          <cell r="AW108">
            <v>153.27199999999999</v>
          </cell>
          <cell r="AX108">
            <v>481.71199999999999</v>
          </cell>
          <cell r="AY108">
            <v>459.81599999999997</v>
          </cell>
          <cell r="AZ108">
            <v>437.92</v>
          </cell>
          <cell r="BA108">
            <v>372.23200000000003</v>
          </cell>
          <cell r="BB108">
            <v>4488.6799999999994</v>
          </cell>
        </row>
        <row r="109">
          <cell r="C109" t="str">
            <v>SSANGYONG</v>
          </cell>
          <cell r="D109" t="str">
            <v>PUMP</v>
          </cell>
          <cell r="E109" t="str">
            <v>PUMP HP</v>
          </cell>
          <cell r="F109" t="str">
            <v>R9044Z051A</v>
          </cell>
          <cell r="G109" t="str">
            <v>Pump CR   47380.0057 (EURO)</v>
          </cell>
          <cell r="H109" t="str">
            <v>€</v>
          </cell>
          <cell r="I109" t="str">
            <v>CR 2,7l DT eu3</v>
          </cell>
          <cell r="J109" t="str">
            <v>CR 2,7l DT</v>
          </cell>
          <cell r="K109">
            <v>82</v>
          </cell>
          <cell r="L109">
            <v>6615</v>
          </cell>
          <cell r="M109">
            <v>6300</v>
          </cell>
          <cell r="N109">
            <v>6930</v>
          </cell>
          <cell r="O109">
            <v>6615</v>
          </cell>
          <cell r="P109">
            <v>6615</v>
          </cell>
          <cell r="Q109">
            <v>6930</v>
          </cell>
          <cell r="R109">
            <v>7195</v>
          </cell>
          <cell r="S109">
            <v>2800</v>
          </cell>
          <cell r="T109">
            <v>8800</v>
          </cell>
          <cell r="U109">
            <v>8400</v>
          </cell>
          <cell r="V109">
            <v>8000</v>
          </cell>
          <cell r="W109">
            <v>6800</v>
          </cell>
          <cell r="X109">
            <v>82000</v>
          </cell>
          <cell r="Z109">
            <v>145.84360000000001</v>
          </cell>
          <cell r="AB109">
            <v>144.38</v>
          </cell>
          <cell r="AC109">
            <v>144.38</v>
          </cell>
          <cell r="AD109">
            <v>144.38</v>
          </cell>
          <cell r="AE109">
            <v>144.38</v>
          </cell>
          <cell r="AF109">
            <v>144.38</v>
          </cell>
          <cell r="AG109">
            <v>144.38</v>
          </cell>
          <cell r="AH109">
            <v>144.38</v>
          </cell>
          <cell r="AI109">
            <v>144.38</v>
          </cell>
          <cell r="AJ109">
            <v>144.38</v>
          </cell>
          <cell r="AK109">
            <v>144.38</v>
          </cell>
          <cell r="AL109">
            <v>144.38</v>
          </cell>
          <cell r="AM109">
            <v>144.38</v>
          </cell>
          <cell r="AN109">
            <v>144.38</v>
          </cell>
          <cell r="AP109">
            <v>955.07369999999992</v>
          </cell>
          <cell r="AQ109">
            <v>909.59400000000005</v>
          </cell>
          <cell r="AR109">
            <v>1000.5534</v>
          </cell>
          <cell r="AS109">
            <v>955.07369999999992</v>
          </cell>
          <cell r="AT109">
            <v>955.07369999999992</v>
          </cell>
          <cell r="AU109">
            <v>1000.5534</v>
          </cell>
          <cell r="AV109">
            <v>1038.8141000000001</v>
          </cell>
          <cell r="AW109">
            <v>404.26400000000001</v>
          </cell>
          <cell r="AX109">
            <v>1270.5440000000001</v>
          </cell>
          <cell r="AY109">
            <v>1212.7919999999999</v>
          </cell>
          <cell r="AZ109">
            <v>1155.04</v>
          </cell>
          <cell r="BA109">
            <v>981.78399999999999</v>
          </cell>
          <cell r="BB109">
            <v>11839.16</v>
          </cell>
        </row>
        <row r="110">
          <cell r="C110" t="str">
            <v>SSANGYONG</v>
          </cell>
          <cell r="D110" t="str">
            <v>INJECTION</v>
          </cell>
          <cell r="E110" t="str">
            <v>CR INJ</v>
          </cell>
          <cell r="F110" t="str">
            <v>EJBR02601Z</v>
          </cell>
          <cell r="G110" t="str">
            <v>INJ   47390.0057 (EURO)</v>
          </cell>
          <cell r="H110" t="str">
            <v>€</v>
          </cell>
          <cell r="I110" t="str">
            <v>CR 2,7l DT eu3</v>
          </cell>
          <cell r="J110" t="str">
            <v>CR 2,7l DT</v>
          </cell>
          <cell r="K110">
            <v>0</v>
          </cell>
          <cell r="L110">
            <v>33075</v>
          </cell>
          <cell r="M110">
            <v>31500</v>
          </cell>
          <cell r="N110">
            <v>34650</v>
          </cell>
          <cell r="O110">
            <v>33075</v>
          </cell>
          <cell r="P110">
            <v>33075</v>
          </cell>
          <cell r="Q110">
            <v>34650</v>
          </cell>
          <cell r="R110">
            <v>35975</v>
          </cell>
          <cell r="S110">
            <v>14000</v>
          </cell>
          <cell r="T110">
            <v>44000</v>
          </cell>
          <cell r="U110">
            <v>42000</v>
          </cell>
          <cell r="V110">
            <v>40000</v>
          </cell>
          <cell r="W110">
            <v>34000</v>
          </cell>
          <cell r="X110">
            <v>410000</v>
          </cell>
          <cell r="Z110">
            <v>60.53</v>
          </cell>
          <cell r="AB110">
            <v>59.92</v>
          </cell>
          <cell r="AC110">
            <v>59.92</v>
          </cell>
          <cell r="AD110">
            <v>59.92</v>
          </cell>
          <cell r="AE110">
            <v>59.92</v>
          </cell>
          <cell r="AF110">
            <v>59.92</v>
          </cell>
          <cell r="AG110">
            <v>59.92</v>
          </cell>
          <cell r="AH110">
            <v>59.92</v>
          </cell>
          <cell r="AI110">
            <v>59.92</v>
          </cell>
          <cell r="AJ110">
            <v>59.92</v>
          </cell>
          <cell r="AK110">
            <v>59.92</v>
          </cell>
          <cell r="AL110">
            <v>59.92</v>
          </cell>
          <cell r="AM110">
            <v>59.92</v>
          </cell>
          <cell r="AN110">
            <v>59.919999999999995</v>
          </cell>
          <cell r="AP110">
            <v>1981.854</v>
          </cell>
          <cell r="AQ110">
            <v>1887.48</v>
          </cell>
          <cell r="AR110">
            <v>2076.2280000000001</v>
          </cell>
          <cell r="AS110">
            <v>1981.854</v>
          </cell>
          <cell r="AT110">
            <v>1981.854</v>
          </cell>
          <cell r="AU110">
            <v>2076.2280000000001</v>
          </cell>
          <cell r="AV110">
            <v>2155.6219999999998</v>
          </cell>
          <cell r="AW110">
            <v>838.88</v>
          </cell>
          <cell r="AX110">
            <v>2636.48</v>
          </cell>
          <cell r="AY110">
            <v>2516.64</v>
          </cell>
          <cell r="AZ110">
            <v>2396.8000000000002</v>
          </cell>
          <cell r="BA110">
            <v>2037.28</v>
          </cell>
          <cell r="BB110">
            <v>24567.199999999997</v>
          </cell>
        </row>
        <row r="111">
          <cell r="C111" t="str">
            <v>SSANGYONG</v>
          </cell>
          <cell r="D111" t="str">
            <v>HP PIPE</v>
          </cell>
          <cell r="E111" t="str">
            <v>HP PIPE</v>
          </cell>
          <cell r="F111" t="str">
            <v>USUI HP PIPE D27DT</v>
          </cell>
          <cell r="G111" t="str">
            <v>Bought Out   67767.0057 (EURO)</v>
          </cell>
          <cell r="H111" t="str">
            <v>€</v>
          </cell>
          <cell r="I111" t="str">
            <v>CR 2,7l DT eu3</v>
          </cell>
          <cell r="J111" t="str">
            <v>CR 2,7l DT</v>
          </cell>
          <cell r="K111">
            <v>0</v>
          </cell>
          <cell r="L111">
            <v>39690</v>
          </cell>
          <cell r="M111">
            <v>37800</v>
          </cell>
          <cell r="N111">
            <v>41580</v>
          </cell>
          <cell r="O111">
            <v>39690</v>
          </cell>
          <cell r="P111">
            <v>39690</v>
          </cell>
          <cell r="Q111">
            <v>41580</v>
          </cell>
          <cell r="R111">
            <v>43170</v>
          </cell>
          <cell r="S111">
            <v>16800</v>
          </cell>
          <cell r="T111">
            <v>52800</v>
          </cell>
          <cell r="U111">
            <v>50400</v>
          </cell>
          <cell r="V111">
            <v>48000</v>
          </cell>
          <cell r="W111">
            <v>40800</v>
          </cell>
          <cell r="X111">
            <v>492000</v>
          </cell>
          <cell r="Z111">
            <v>3.8833333333333333</v>
          </cell>
          <cell r="AB111">
            <v>3.8450000000000002</v>
          </cell>
          <cell r="AC111">
            <v>3.8450000000000002</v>
          </cell>
          <cell r="AD111">
            <v>3.8450000000000002</v>
          </cell>
          <cell r="AE111">
            <v>3.8450000000000002</v>
          </cell>
          <cell r="AF111">
            <v>3.8450000000000002</v>
          </cell>
          <cell r="AG111">
            <v>3.8450000000000002</v>
          </cell>
          <cell r="AH111">
            <v>3.8450000000000002</v>
          </cell>
          <cell r="AI111">
            <v>3.8450000000000002</v>
          </cell>
          <cell r="AJ111">
            <v>3.8450000000000002</v>
          </cell>
          <cell r="AK111">
            <v>3.8450000000000002</v>
          </cell>
          <cell r="AL111">
            <v>3.8450000000000002</v>
          </cell>
          <cell r="AM111">
            <v>3.8450000000000002</v>
          </cell>
          <cell r="AN111">
            <v>3.8449999999999998</v>
          </cell>
          <cell r="AP111">
            <v>152.60805000000002</v>
          </cell>
          <cell r="AQ111">
            <v>145.34100000000001</v>
          </cell>
          <cell r="AR111">
            <v>159.8751</v>
          </cell>
          <cell r="AS111">
            <v>152.60805000000002</v>
          </cell>
          <cell r="AT111">
            <v>152.60805000000002</v>
          </cell>
          <cell r="AU111">
            <v>159.8751</v>
          </cell>
          <cell r="AV111">
            <v>165.98865000000001</v>
          </cell>
          <cell r="AW111">
            <v>64.596000000000004</v>
          </cell>
          <cell r="AX111">
            <v>203.01599999999999</v>
          </cell>
          <cell r="AY111">
            <v>193.78800000000001</v>
          </cell>
          <cell r="AZ111">
            <v>184.56</v>
          </cell>
          <cell r="BA111">
            <v>156.876</v>
          </cell>
          <cell r="BB111">
            <v>1891.74</v>
          </cell>
        </row>
        <row r="112">
          <cell r="C112" t="str">
            <v>SSANGYONG</v>
          </cell>
          <cell r="D112" t="str">
            <v>FILTRATION</v>
          </cell>
          <cell r="E112" t="str">
            <v>CR FILTER</v>
          </cell>
          <cell r="F112" t="str">
            <v>R6353180</v>
          </cell>
          <cell r="G112" t="str">
            <v>Filters-Diesel  67757.0057 (EURO)</v>
          </cell>
          <cell r="H112" t="str">
            <v>€</v>
          </cell>
          <cell r="I112" t="str">
            <v>CR 2,7l DT eu3</v>
          </cell>
          <cell r="J112" t="str">
            <v>CR 2,7l DT</v>
          </cell>
          <cell r="K112">
            <v>0</v>
          </cell>
          <cell r="L112">
            <v>6415</v>
          </cell>
          <cell r="M112">
            <v>6100</v>
          </cell>
          <cell r="N112">
            <v>6730</v>
          </cell>
          <cell r="O112">
            <v>6415</v>
          </cell>
          <cell r="P112">
            <v>6415</v>
          </cell>
          <cell r="Q112">
            <v>6730</v>
          </cell>
          <cell r="R112">
            <v>6995</v>
          </cell>
          <cell r="S112">
            <v>2600</v>
          </cell>
          <cell r="T112">
            <v>8600</v>
          </cell>
          <cell r="U112">
            <v>8200</v>
          </cell>
          <cell r="V112">
            <v>7800</v>
          </cell>
          <cell r="W112">
            <v>6600</v>
          </cell>
          <cell r="X112">
            <v>79600</v>
          </cell>
          <cell r="Z112">
            <v>16.420000000000002</v>
          </cell>
          <cell r="AB112">
            <v>16.260000000000002</v>
          </cell>
          <cell r="AC112">
            <v>16.260000000000002</v>
          </cell>
          <cell r="AD112">
            <v>16.260000000000002</v>
          </cell>
          <cell r="AE112">
            <v>16.260000000000002</v>
          </cell>
          <cell r="AF112">
            <v>16.260000000000002</v>
          </cell>
          <cell r="AG112">
            <v>16.260000000000002</v>
          </cell>
          <cell r="AH112">
            <v>16.260000000000002</v>
          </cell>
          <cell r="AI112">
            <v>16.260000000000002</v>
          </cell>
          <cell r="AJ112">
            <v>16.260000000000002</v>
          </cell>
          <cell r="AK112">
            <v>16.260000000000002</v>
          </cell>
          <cell r="AL112">
            <v>16.260000000000002</v>
          </cell>
          <cell r="AM112">
            <v>16.260000000000002</v>
          </cell>
          <cell r="AN112">
            <v>16.260000000000002</v>
          </cell>
          <cell r="AP112">
            <v>104.3079</v>
          </cell>
          <cell r="AQ112">
            <v>99.186000000000021</v>
          </cell>
          <cell r="AR112">
            <v>109.42980000000001</v>
          </cell>
          <cell r="AS112">
            <v>104.3079</v>
          </cell>
          <cell r="AT112">
            <v>104.3079</v>
          </cell>
          <cell r="AU112">
            <v>109.42980000000001</v>
          </cell>
          <cell r="AV112">
            <v>113.73870000000001</v>
          </cell>
          <cell r="AW112">
            <v>42.27600000000001</v>
          </cell>
          <cell r="AX112">
            <v>139.83600000000001</v>
          </cell>
          <cell r="AY112">
            <v>133.33199999999999</v>
          </cell>
          <cell r="AZ112">
            <v>126.82800000000002</v>
          </cell>
          <cell r="BA112">
            <v>107.31600000000002</v>
          </cell>
          <cell r="BB112">
            <v>1294.296</v>
          </cell>
        </row>
        <row r="113">
          <cell r="C113" t="str">
            <v>SSANGYONG</v>
          </cell>
          <cell r="D113" t="str">
            <v>FILTRATION</v>
          </cell>
          <cell r="E113" t="str">
            <v>CR FILTER</v>
          </cell>
          <cell r="F113" t="str">
            <v>R6353230</v>
          </cell>
          <cell r="H113" t="str">
            <v>€</v>
          </cell>
          <cell r="I113" t="str">
            <v>CR 2,7l DT eu3</v>
          </cell>
          <cell r="J113" t="str">
            <v>CR 2,7l DT</v>
          </cell>
          <cell r="K113">
            <v>0</v>
          </cell>
          <cell r="L113">
            <v>200</v>
          </cell>
          <cell r="M113">
            <v>200</v>
          </cell>
          <cell r="N113">
            <v>200</v>
          </cell>
          <cell r="O113">
            <v>200</v>
          </cell>
          <cell r="P113">
            <v>200</v>
          </cell>
          <cell r="Q113">
            <v>200</v>
          </cell>
          <cell r="R113">
            <v>200</v>
          </cell>
          <cell r="S113">
            <v>200</v>
          </cell>
          <cell r="T113">
            <v>200</v>
          </cell>
          <cell r="U113">
            <v>200</v>
          </cell>
          <cell r="V113">
            <v>200</v>
          </cell>
          <cell r="W113">
            <v>200</v>
          </cell>
          <cell r="X113">
            <v>2400</v>
          </cell>
          <cell r="Z113">
            <v>14.96</v>
          </cell>
          <cell r="AB113">
            <v>14.81</v>
          </cell>
          <cell r="AC113">
            <v>14.81</v>
          </cell>
          <cell r="AD113">
            <v>14.81</v>
          </cell>
          <cell r="AE113">
            <v>14.81</v>
          </cell>
          <cell r="AF113">
            <v>14.81</v>
          </cell>
          <cell r="AG113">
            <v>14.81</v>
          </cell>
          <cell r="AH113">
            <v>14.81</v>
          </cell>
          <cell r="AI113">
            <v>14.81</v>
          </cell>
          <cell r="AJ113">
            <v>14.81</v>
          </cell>
          <cell r="AK113">
            <v>14.81</v>
          </cell>
          <cell r="AL113">
            <v>14.81</v>
          </cell>
          <cell r="AM113">
            <v>14.81</v>
          </cell>
          <cell r="AN113">
            <v>14.810000000000002</v>
          </cell>
          <cell r="AP113">
            <v>2.9620000000000002</v>
          </cell>
          <cell r="AQ113">
            <v>2.9620000000000002</v>
          </cell>
          <cell r="AR113">
            <v>2.9620000000000002</v>
          </cell>
          <cell r="AS113">
            <v>2.9620000000000002</v>
          </cell>
          <cell r="AT113">
            <v>2.9620000000000002</v>
          </cell>
          <cell r="AU113">
            <v>2.9620000000000002</v>
          </cell>
          <cell r="AV113">
            <v>2.9620000000000002</v>
          </cell>
          <cell r="AW113">
            <v>2.9620000000000002</v>
          </cell>
          <cell r="AX113">
            <v>2.9620000000000002</v>
          </cell>
          <cell r="AY113">
            <v>2.9620000000000002</v>
          </cell>
          <cell r="AZ113">
            <v>2.9620000000000002</v>
          </cell>
          <cell r="BA113">
            <v>2.9620000000000002</v>
          </cell>
          <cell r="BB113">
            <v>35.544000000000004</v>
          </cell>
        </row>
        <row r="114">
          <cell r="C114" t="str">
            <v>SSANGYONG</v>
          </cell>
          <cell r="D114" t="str">
            <v>FILTRATION</v>
          </cell>
          <cell r="E114" t="str">
            <v>Water Sedimentor</v>
          </cell>
          <cell r="F114" t="str">
            <v>R5864330</v>
          </cell>
          <cell r="H114" t="str">
            <v>€</v>
          </cell>
          <cell r="I114" t="str">
            <v>CR 2,7l DT eu3</v>
          </cell>
          <cell r="J114" t="str">
            <v>CR 2,7l DT</v>
          </cell>
          <cell r="K114">
            <v>0</v>
          </cell>
          <cell r="L114">
            <v>200</v>
          </cell>
          <cell r="M114">
            <v>200</v>
          </cell>
          <cell r="N114">
            <v>200</v>
          </cell>
          <cell r="O114">
            <v>200</v>
          </cell>
          <cell r="P114">
            <v>200</v>
          </cell>
          <cell r="Q114">
            <v>200</v>
          </cell>
          <cell r="R114">
            <v>200</v>
          </cell>
          <cell r="S114">
            <v>200</v>
          </cell>
          <cell r="T114">
            <v>200</v>
          </cell>
          <cell r="U114">
            <v>200</v>
          </cell>
          <cell r="V114">
            <v>200</v>
          </cell>
          <cell r="W114">
            <v>200</v>
          </cell>
          <cell r="X114">
            <v>2400</v>
          </cell>
          <cell r="Z114">
            <v>18</v>
          </cell>
          <cell r="AB114">
            <v>17.82</v>
          </cell>
          <cell r="AC114">
            <v>17.82</v>
          </cell>
          <cell r="AD114">
            <v>17.82</v>
          </cell>
          <cell r="AE114">
            <v>17.82</v>
          </cell>
          <cell r="AF114">
            <v>17.82</v>
          </cell>
          <cell r="AG114">
            <v>17.82</v>
          </cell>
          <cell r="AH114">
            <v>17.82</v>
          </cell>
          <cell r="AI114">
            <v>17.82</v>
          </cell>
          <cell r="AJ114">
            <v>17.82</v>
          </cell>
          <cell r="AK114">
            <v>17.82</v>
          </cell>
          <cell r="AL114">
            <v>17.82</v>
          </cell>
          <cell r="AM114">
            <v>17.82</v>
          </cell>
          <cell r="AN114">
            <v>17.82</v>
          </cell>
          <cell r="AP114">
            <v>3.5640000000000001</v>
          </cell>
          <cell r="AQ114">
            <v>3.5640000000000001</v>
          </cell>
          <cell r="AR114">
            <v>3.5640000000000001</v>
          </cell>
          <cell r="AS114">
            <v>3.5640000000000001</v>
          </cell>
          <cell r="AT114">
            <v>3.5640000000000001</v>
          </cell>
          <cell r="AU114">
            <v>3.5640000000000001</v>
          </cell>
          <cell r="AV114">
            <v>3.5640000000000001</v>
          </cell>
          <cell r="AW114">
            <v>3.5640000000000001</v>
          </cell>
          <cell r="AX114">
            <v>3.5640000000000001</v>
          </cell>
          <cell r="AY114">
            <v>3.5640000000000001</v>
          </cell>
          <cell r="AZ114">
            <v>3.5640000000000001</v>
          </cell>
          <cell r="BA114">
            <v>3.5640000000000001</v>
          </cell>
          <cell r="BB114">
            <v>42.768000000000001</v>
          </cell>
        </row>
        <row r="115">
          <cell r="C115" t="str">
            <v>SSANGYONG</v>
          </cell>
          <cell r="D115" t="str">
            <v>FILTRATION</v>
          </cell>
          <cell r="E115" t="str">
            <v>PEAR PUMP</v>
          </cell>
          <cell r="F115" t="str">
            <v>R6224030</v>
          </cell>
          <cell r="G115" t="str">
            <v>Bought Out Filters  67747.0057 (EURO)</v>
          </cell>
          <cell r="H115" t="str">
            <v>€</v>
          </cell>
          <cell r="I115" t="str">
            <v>CR 2,7l DT eu3</v>
          </cell>
          <cell r="J115" t="str">
            <v>CR 2,7l DT</v>
          </cell>
          <cell r="K115">
            <v>0</v>
          </cell>
          <cell r="L115">
            <v>6615</v>
          </cell>
          <cell r="M115">
            <v>6300</v>
          </cell>
          <cell r="N115">
            <v>6930</v>
          </cell>
          <cell r="O115">
            <v>6615</v>
          </cell>
          <cell r="P115">
            <v>6615</v>
          </cell>
          <cell r="Q115">
            <v>6930</v>
          </cell>
          <cell r="R115">
            <v>7195</v>
          </cell>
          <cell r="S115">
            <v>2800</v>
          </cell>
          <cell r="T115">
            <v>8800</v>
          </cell>
          <cell r="U115">
            <v>8400</v>
          </cell>
          <cell r="V115">
            <v>8000</v>
          </cell>
          <cell r="W115">
            <v>6800</v>
          </cell>
          <cell r="X115">
            <v>82000</v>
          </cell>
          <cell r="Z115">
            <v>2.68</v>
          </cell>
          <cell r="AB115">
            <v>2.65</v>
          </cell>
          <cell r="AC115">
            <v>2.65</v>
          </cell>
          <cell r="AD115">
            <v>2.65</v>
          </cell>
          <cell r="AE115">
            <v>2.65</v>
          </cell>
          <cell r="AF115">
            <v>2.65</v>
          </cell>
          <cell r="AG115">
            <v>2.65</v>
          </cell>
          <cell r="AH115">
            <v>2.65</v>
          </cell>
          <cell r="AI115">
            <v>2.65</v>
          </cell>
          <cell r="AJ115">
            <v>2.65</v>
          </cell>
          <cell r="AK115">
            <v>2.65</v>
          </cell>
          <cell r="AL115">
            <v>2.65</v>
          </cell>
          <cell r="AM115">
            <v>2.65</v>
          </cell>
          <cell r="AN115">
            <v>2.6499999999999995</v>
          </cell>
          <cell r="AP115">
            <v>17.52975</v>
          </cell>
          <cell r="AQ115">
            <v>16.695</v>
          </cell>
          <cell r="AR115">
            <v>18.3645</v>
          </cell>
          <cell r="AS115">
            <v>17.52975</v>
          </cell>
          <cell r="AT115">
            <v>17.52975</v>
          </cell>
          <cell r="AU115">
            <v>18.3645</v>
          </cell>
          <cell r="AV115">
            <v>19.066749999999999</v>
          </cell>
          <cell r="AW115">
            <v>7.42</v>
          </cell>
          <cell r="AX115">
            <v>23.32</v>
          </cell>
          <cell r="AY115">
            <v>22.26</v>
          </cell>
          <cell r="AZ115">
            <v>21.2</v>
          </cell>
          <cell r="BA115">
            <v>18.02</v>
          </cell>
          <cell r="BB115">
            <v>217.29999999999998</v>
          </cell>
        </row>
        <row r="116">
          <cell r="C116" t="str">
            <v>SSANGYONG</v>
          </cell>
          <cell r="D116" t="str">
            <v>ELECTRONICS</v>
          </cell>
          <cell r="E116" t="str">
            <v>ECU COMMON RAIL</v>
          </cell>
          <cell r="F116" t="str">
            <v>ECU CR SSANGYONG</v>
          </cell>
          <cell r="G116" t="str">
            <v>ECU   47490.0057 (USD)</v>
          </cell>
          <cell r="H116" t="str">
            <v>$</v>
          </cell>
          <cell r="I116" t="str">
            <v>CR 2,7l DT eu3</v>
          </cell>
          <cell r="J116" t="str">
            <v>CR 2,7l DT</v>
          </cell>
          <cell r="K116">
            <v>0</v>
          </cell>
          <cell r="L116">
            <v>6615</v>
          </cell>
          <cell r="M116">
            <v>6300</v>
          </cell>
          <cell r="N116">
            <v>6930</v>
          </cell>
          <cell r="O116">
            <v>6615</v>
          </cell>
          <cell r="P116">
            <v>6615</v>
          </cell>
          <cell r="Q116">
            <v>6930</v>
          </cell>
          <cell r="R116">
            <v>7195</v>
          </cell>
          <cell r="S116">
            <v>2800</v>
          </cell>
          <cell r="T116">
            <v>8800</v>
          </cell>
          <cell r="U116">
            <v>8400</v>
          </cell>
          <cell r="V116">
            <v>8000</v>
          </cell>
          <cell r="W116">
            <v>6800</v>
          </cell>
          <cell r="X116">
            <v>82000</v>
          </cell>
          <cell r="Z116">
            <v>95.443548387096769</v>
          </cell>
          <cell r="AB116">
            <v>94.491935483870975</v>
          </cell>
          <cell r="AC116">
            <v>94.491935483870975</v>
          </cell>
          <cell r="AD116">
            <v>94.491935483870975</v>
          </cell>
          <cell r="AE116">
            <v>94.491935483870975</v>
          </cell>
          <cell r="AF116">
            <v>94.491935483870975</v>
          </cell>
          <cell r="AG116">
            <v>94.491935483870975</v>
          </cell>
          <cell r="AH116">
            <v>94.491935483870975</v>
          </cell>
          <cell r="AI116">
            <v>94.491935483870975</v>
          </cell>
          <cell r="AJ116">
            <v>94.491935483870975</v>
          </cell>
          <cell r="AK116">
            <v>94.491935483870975</v>
          </cell>
          <cell r="AL116">
            <v>94.491935483870975</v>
          </cell>
          <cell r="AM116">
            <v>94.491935483870975</v>
          </cell>
          <cell r="AN116">
            <v>94.491935483870989</v>
          </cell>
          <cell r="AP116">
            <v>625.06415322580654</v>
          </cell>
          <cell r="AQ116">
            <v>595.29919354838717</v>
          </cell>
          <cell r="AR116">
            <v>654.82911290322579</v>
          </cell>
          <cell r="AS116">
            <v>625.06415322580654</v>
          </cell>
          <cell r="AT116">
            <v>625.06415322580654</v>
          </cell>
          <cell r="AU116">
            <v>654.82911290322579</v>
          </cell>
          <cell r="AV116">
            <v>679.86947580645165</v>
          </cell>
          <cell r="AW116">
            <v>264.57741935483875</v>
          </cell>
          <cell r="AX116">
            <v>831.5290322580646</v>
          </cell>
          <cell r="AY116">
            <v>793.73225806451626</v>
          </cell>
          <cell r="AZ116">
            <v>755.9354838709678</v>
          </cell>
          <cell r="BA116">
            <v>642.54516129032265</v>
          </cell>
          <cell r="BB116">
            <v>7748.3387096774204</v>
          </cell>
        </row>
        <row r="117">
          <cell r="C117" t="str">
            <v>SSANGYONG</v>
          </cell>
          <cell r="D117" t="str">
            <v>RAIL</v>
          </cell>
          <cell r="E117" t="str">
            <v>TUBULAR RAIL</v>
          </cell>
          <cell r="F117" t="str">
            <v>TUBULAR RAIL SSANGYONG CR 2.l</v>
          </cell>
          <cell r="G117" t="str">
            <v>Bought Out   47520.0057 (EURO)</v>
          </cell>
          <cell r="H117" t="str">
            <v>€</v>
          </cell>
          <cell r="I117" t="str">
            <v>CR 2.0l  DT eu3</v>
          </cell>
          <cell r="J117" t="str">
            <v>CR 2.0l DT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200</v>
          </cell>
          <cell r="T117">
            <v>1400</v>
          </cell>
          <cell r="U117">
            <v>2000</v>
          </cell>
          <cell r="V117">
            <v>2850</v>
          </cell>
          <cell r="W117">
            <v>2550</v>
          </cell>
          <cell r="X117">
            <v>9000</v>
          </cell>
          <cell r="Z117">
            <v>51.94</v>
          </cell>
          <cell r="AB117">
            <v>51.94</v>
          </cell>
          <cell r="AC117">
            <v>51.94</v>
          </cell>
          <cell r="AD117">
            <v>51.94</v>
          </cell>
          <cell r="AE117">
            <v>51.94</v>
          </cell>
          <cell r="AF117">
            <v>51.94</v>
          </cell>
          <cell r="AG117">
            <v>51.94</v>
          </cell>
          <cell r="AH117">
            <v>51.94</v>
          </cell>
          <cell r="AI117">
            <v>51.94</v>
          </cell>
          <cell r="AJ117">
            <v>51.94</v>
          </cell>
          <cell r="AK117">
            <v>51.94</v>
          </cell>
          <cell r="AL117">
            <v>51.94</v>
          </cell>
          <cell r="AM117">
            <v>51.94</v>
          </cell>
          <cell r="AN117">
            <v>51.94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10.388</v>
          </cell>
          <cell r="AX117">
            <v>72.715999999999994</v>
          </cell>
          <cell r="AY117">
            <v>103.88</v>
          </cell>
          <cell r="AZ117">
            <v>148.029</v>
          </cell>
          <cell r="BA117">
            <v>132.447</v>
          </cell>
          <cell r="BB117">
            <v>467.46</v>
          </cell>
        </row>
        <row r="118">
          <cell r="C118" t="str">
            <v>SSANGYONG</v>
          </cell>
          <cell r="D118" t="str">
            <v>PUMP</v>
          </cell>
          <cell r="E118" t="str">
            <v>PUMP HP</v>
          </cell>
          <cell r="F118" t="str">
            <v>PUMP HP SSANGYONG CR 2.l</v>
          </cell>
          <cell r="G118" t="str">
            <v>Pump CR   47500.0057 (EURO)</v>
          </cell>
          <cell r="H118" t="str">
            <v>€</v>
          </cell>
          <cell r="I118" t="str">
            <v>CR 2.0l  DT eu3</v>
          </cell>
          <cell r="J118" t="str">
            <v>CR 2.0l DT</v>
          </cell>
          <cell r="K118">
            <v>9</v>
          </cell>
          <cell r="S118">
            <v>200</v>
          </cell>
          <cell r="T118">
            <v>1400</v>
          </cell>
          <cell r="U118">
            <v>2000</v>
          </cell>
          <cell r="V118">
            <v>2850</v>
          </cell>
          <cell r="W118">
            <v>2550</v>
          </cell>
          <cell r="X118">
            <v>9000</v>
          </cell>
          <cell r="Z118">
            <v>144.38</v>
          </cell>
          <cell r="AB118">
            <v>144.38</v>
          </cell>
          <cell r="AC118">
            <v>144.38</v>
          </cell>
          <cell r="AD118">
            <v>144.38</v>
          </cell>
          <cell r="AE118">
            <v>144.38</v>
          </cell>
          <cell r="AF118">
            <v>144.38</v>
          </cell>
          <cell r="AG118">
            <v>144.38</v>
          </cell>
          <cell r="AH118">
            <v>144.38</v>
          </cell>
          <cell r="AI118">
            <v>144.38</v>
          </cell>
          <cell r="AJ118">
            <v>144.38</v>
          </cell>
          <cell r="AK118">
            <v>144.38</v>
          </cell>
          <cell r="AL118">
            <v>144.38</v>
          </cell>
          <cell r="AM118">
            <v>144.38</v>
          </cell>
          <cell r="AN118">
            <v>144.38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28.876000000000001</v>
          </cell>
          <cell r="AX118">
            <v>202.13200000000001</v>
          </cell>
          <cell r="AY118">
            <v>288.76</v>
          </cell>
          <cell r="AZ118">
            <v>411.483</v>
          </cell>
          <cell r="BA118">
            <v>368.16899999999998</v>
          </cell>
          <cell r="BB118">
            <v>1299.42</v>
          </cell>
        </row>
        <row r="119">
          <cell r="C119" t="str">
            <v>SSANGYONG</v>
          </cell>
          <cell r="D119" t="str">
            <v>INJECTION</v>
          </cell>
          <cell r="E119" t="str">
            <v>CR INJ</v>
          </cell>
          <cell r="F119" t="str">
            <v>CR INJ SSANGYONG CR 2.l</v>
          </cell>
          <cell r="G119" t="str">
            <v>INJ   47510.0057 (EURO)</v>
          </cell>
          <cell r="H119" t="str">
            <v>€</v>
          </cell>
          <cell r="I119" t="str">
            <v>CR 2.0l  DT eu3</v>
          </cell>
          <cell r="J119" t="str">
            <v>CR 2.0l DT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800</v>
          </cell>
          <cell r="T119">
            <v>5600</v>
          </cell>
          <cell r="U119">
            <v>8000</v>
          </cell>
          <cell r="V119">
            <v>11400</v>
          </cell>
          <cell r="W119">
            <v>10200</v>
          </cell>
          <cell r="X119">
            <v>36000</v>
          </cell>
          <cell r="Z119">
            <v>59.92</v>
          </cell>
          <cell r="AB119">
            <v>59.92</v>
          </cell>
          <cell r="AC119">
            <v>59.92</v>
          </cell>
          <cell r="AD119">
            <v>59.92</v>
          </cell>
          <cell r="AE119">
            <v>59.92</v>
          </cell>
          <cell r="AF119">
            <v>59.92</v>
          </cell>
          <cell r="AG119">
            <v>59.92</v>
          </cell>
          <cell r="AH119">
            <v>59.92</v>
          </cell>
          <cell r="AI119">
            <v>59.92</v>
          </cell>
          <cell r="AJ119">
            <v>59.92</v>
          </cell>
          <cell r="AK119">
            <v>59.92</v>
          </cell>
          <cell r="AL119">
            <v>59.92</v>
          </cell>
          <cell r="AM119">
            <v>59.92</v>
          </cell>
          <cell r="AN119">
            <v>59.919999999999995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47.936</v>
          </cell>
          <cell r="AX119">
            <v>335.55200000000002</v>
          </cell>
          <cell r="AY119">
            <v>479.36</v>
          </cell>
          <cell r="AZ119">
            <v>683.08799999999997</v>
          </cell>
          <cell r="BA119">
            <v>611.18399999999997</v>
          </cell>
          <cell r="BB119">
            <v>2157.12</v>
          </cell>
        </row>
        <row r="120">
          <cell r="C120" t="str">
            <v>SSANGYONG</v>
          </cell>
          <cell r="D120" t="str">
            <v>HP PIPE</v>
          </cell>
          <cell r="E120" t="str">
            <v>HP PIPE</v>
          </cell>
          <cell r="F120" t="str">
            <v>HP PIPE SSANGYONG CR 2.l</v>
          </cell>
          <cell r="G120" t="str">
            <v>Bought Out   67737.0057 (EURO)</v>
          </cell>
          <cell r="H120" t="str">
            <v>€</v>
          </cell>
          <cell r="I120" t="str">
            <v>CR 2.0l  DT eu3</v>
          </cell>
          <cell r="J120" t="str">
            <v>CR 2.0l DT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1000</v>
          </cell>
          <cell r="T120">
            <v>7000</v>
          </cell>
          <cell r="U120">
            <v>10000</v>
          </cell>
          <cell r="V120">
            <v>14250</v>
          </cell>
          <cell r="W120">
            <v>12750</v>
          </cell>
          <cell r="X120">
            <v>45000</v>
          </cell>
          <cell r="Z120">
            <v>4.0060000000000002</v>
          </cell>
          <cell r="AB120">
            <v>4.0060000000000002</v>
          </cell>
          <cell r="AC120">
            <v>4.0060000000000002</v>
          </cell>
          <cell r="AD120">
            <v>4.0060000000000002</v>
          </cell>
          <cell r="AE120">
            <v>4.0060000000000002</v>
          </cell>
          <cell r="AF120">
            <v>4.0060000000000002</v>
          </cell>
          <cell r="AG120">
            <v>4.0060000000000002</v>
          </cell>
          <cell r="AH120">
            <v>4.0060000000000002</v>
          </cell>
          <cell r="AI120">
            <v>4.0060000000000002</v>
          </cell>
          <cell r="AJ120">
            <v>4.0060000000000002</v>
          </cell>
          <cell r="AK120">
            <v>4.0060000000000002</v>
          </cell>
          <cell r="AL120">
            <v>4.0060000000000002</v>
          </cell>
          <cell r="AM120">
            <v>4.0060000000000002</v>
          </cell>
          <cell r="AN120">
            <v>4.0060000000000002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4.0060000000000002</v>
          </cell>
          <cell r="AX120">
            <v>28.042000000000002</v>
          </cell>
          <cell r="AY120">
            <v>40.06</v>
          </cell>
          <cell r="AZ120">
            <v>57.085500000000003</v>
          </cell>
          <cell r="BA120">
            <v>51.076500000000003</v>
          </cell>
          <cell r="BB120">
            <v>180.27</v>
          </cell>
        </row>
        <row r="121">
          <cell r="C121" t="str">
            <v>SSANGYONG</v>
          </cell>
          <cell r="D121" t="str">
            <v>FILTRATION</v>
          </cell>
          <cell r="E121" t="str">
            <v>CR FILTER</v>
          </cell>
          <cell r="F121" t="str">
            <v>CR FILTER SSANGYONG CR 2.l</v>
          </cell>
          <cell r="G121" t="str">
            <v>Filters-Diesel  67727.0057 (EURO)</v>
          </cell>
          <cell r="H121" t="str">
            <v>€</v>
          </cell>
          <cell r="I121" t="str">
            <v>CR 2.0l  DT eu3</v>
          </cell>
          <cell r="J121" t="str">
            <v>CR 2.0l DT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200</v>
          </cell>
          <cell r="T121">
            <v>1400</v>
          </cell>
          <cell r="U121">
            <v>2000</v>
          </cell>
          <cell r="V121">
            <v>2850</v>
          </cell>
          <cell r="W121">
            <v>2550</v>
          </cell>
          <cell r="X121">
            <v>9000</v>
          </cell>
          <cell r="Z121">
            <v>16.260000000000002</v>
          </cell>
          <cell r="AB121">
            <v>16.260000000000002</v>
          </cell>
          <cell r="AC121">
            <v>16.260000000000002</v>
          </cell>
          <cell r="AD121">
            <v>16.260000000000002</v>
          </cell>
          <cell r="AE121">
            <v>16.260000000000002</v>
          </cell>
          <cell r="AF121">
            <v>16.260000000000002</v>
          </cell>
          <cell r="AG121">
            <v>16.260000000000002</v>
          </cell>
          <cell r="AH121">
            <v>16.260000000000002</v>
          </cell>
          <cell r="AI121">
            <v>16.260000000000002</v>
          </cell>
          <cell r="AJ121">
            <v>16.260000000000002</v>
          </cell>
          <cell r="AK121">
            <v>16.260000000000002</v>
          </cell>
          <cell r="AL121">
            <v>16.260000000000002</v>
          </cell>
          <cell r="AM121">
            <v>16.260000000000002</v>
          </cell>
          <cell r="AN121">
            <v>16.260000000000005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3.2520000000000007</v>
          </cell>
          <cell r="AX121">
            <v>22.764000000000003</v>
          </cell>
          <cell r="AY121">
            <v>32.520000000000003</v>
          </cell>
          <cell r="AZ121">
            <v>46.341000000000008</v>
          </cell>
          <cell r="BA121">
            <v>41.463000000000008</v>
          </cell>
          <cell r="BB121">
            <v>146.34000000000003</v>
          </cell>
        </row>
        <row r="122">
          <cell r="C122" t="str">
            <v>SSANGYONG</v>
          </cell>
          <cell r="D122" t="str">
            <v>FILTRATION</v>
          </cell>
          <cell r="E122" t="str">
            <v>PEAR PUMP</v>
          </cell>
          <cell r="F122" t="str">
            <v>PEAR PUMP SSANGYONG CR 2.l</v>
          </cell>
          <cell r="G122" t="str">
            <v>Bought Out Filters  67717.0057 (EURO)</v>
          </cell>
          <cell r="H122" t="str">
            <v>€</v>
          </cell>
          <cell r="I122" t="str">
            <v>CR 2.0l  DT eu3</v>
          </cell>
          <cell r="J122" t="str">
            <v>CR 2.0l DT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200</v>
          </cell>
          <cell r="T122">
            <v>1400</v>
          </cell>
          <cell r="U122">
            <v>2000</v>
          </cell>
          <cell r="V122">
            <v>2850</v>
          </cell>
          <cell r="W122">
            <v>2550</v>
          </cell>
          <cell r="X122">
            <v>9000</v>
          </cell>
          <cell r="Z122">
            <v>2.65</v>
          </cell>
          <cell r="AB122">
            <v>2.65</v>
          </cell>
          <cell r="AC122">
            <v>2.65</v>
          </cell>
          <cell r="AD122">
            <v>2.65</v>
          </cell>
          <cell r="AE122">
            <v>2.65</v>
          </cell>
          <cell r="AF122">
            <v>2.65</v>
          </cell>
          <cell r="AG122">
            <v>2.65</v>
          </cell>
          <cell r="AH122">
            <v>2.65</v>
          </cell>
          <cell r="AI122">
            <v>2.65</v>
          </cell>
          <cell r="AJ122">
            <v>2.65</v>
          </cell>
          <cell r="AK122">
            <v>2.65</v>
          </cell>
          <cell r="AL122">
            <v>2.65</v>
          </cell>
          <cell r="AM122">
            <v>2.65</v>
          </cell>
          <cell r="AN122">
            <v>2.65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0.53</v>
          </cell>
          <cell r="AX122">
            <v>3.71</v>
          </cell>
          <cell r="AY122">
            <v>5.3</v>
          </cell>
          <cell r="AZ122">
            <v>7.5525000000000002</v>
          </cell>
          <cell r="BA122">
            <v>6.7575000000000003</v>
          </cell>
          <cell r="BB122">
            <v>23.85</v>
          </cell>
        </row>
        <row r="123">
          <cell r="C123" t="str">
            <v>SSANGYONG</v>
          </cell>
          <cell r="D123" t="str">
            <v>ELECTRONICS</v>
          </cell>
          <cell r="E123" t="str">
            <v>ECU COMMON RAIL</v>
          </cell>
          <cell r="F123" t="str">
            <v>ECU COMMON RAIL SSANGYONG CR 2.l</v>
          </cell>
          <cell r="G123" t="str">
            <v>ECU   47530.0057 (USD)</v>
          </cell>
          <cell r="H123" t="str">
            <v>$</v>
          </cell>
          <cell r="I123" t="str">
            <v>CR 2.0l  DT eu3</v>
          </cell>
          <cell r="J123" t="str">
            <v>CR 2.0l DT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200</v>
          </cell>
          <cell r="T123">
            <v>1400</v>
          </cell>
          <cell r="U123">
            <v>2000</v>
          </cell>
          <cell r="V123">
            <v>2850</v>
          </cell>
          <cell r="W123">
            <v>2550</v>
          </cell>
          <cell r="X123">
            <v>9000</v>
          </cell>
          <cell r="Z123">
            <v>94.491935483870975</v>
          </cell>
          <cell r="AB123">
            <v>94.491935483870975</v>
          </cell>
          <cell r="AC123">
            <v>94.491935483870975</v>
          </cell>
          <cell r="AD123">
            <v>94.491935483870975</v>
          </cell>
          <cell r="AE123">
            <v>94.491935483870975</v>
          </cell>
          <cell r="AF123">
            <v>94.491935483870975</v>
          </cell>
          <cell r="AG123">
            <v>94.491935483870975</v>
          </cell>
          <cell r="AH123">
            <v>94.491935483870975</v>
          </cell>
          <cell r="AI123">
            <v>94.491935483870975</v>
          </cell>
          <cell r="AJ123">
            <v>94.491935483870975</v>
          </cell>
          <cell r="AK123">
            <v>94.491935483870975</v>
          </cell>
          <cell r="AL123">
            <v>94.491935483870975</v>
          </cell>
          <cell r="AM123">
            <v>94.491935483870975</v>
          </cell>
          <cell r="AN123">
            <v>94.491935483871003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18.898387096774197</v>
          </cell>
          <cell r="AX123">
            <v>132.28870967741938</v>
          </cell>
          <cell r="AY123">
            <v>188.98387096774195</v>
          </cell>
          <cell r="AZ123">
            <v>269.30201612903232</v>
          </cell>
          <cell r="BA123">
            <v>240.95443548387101</v>
          </cell>
          <cell r="BB123">
            <v>850.427419354839</v>
          </cell>
        </row>
        <row r="124">
          <cell r="C124" t="str">
            <v>TATA</v>
          </cell>
          <cell r="D124" t="str">
            <v>RAIL</v>
          </cell>
          <cell r="E124" t="str">
            <v>TUBULAR RAIL</v>
          </cell>
          <cell r="F124" t="str">
            <v>TUBULAR RAIL TATA CR 1,4.l</v>
          </cell>
          <cell r="H124" t="str">
            <v>€</v>
          </cell>
          <cell r="I124" t="str">
            <v>CR 1,4.l</v>
          </cell>
          <cell r="J124" t="str">
            <v>CR 1,4.l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1000</v>
          </cell>
          <cell r="U124">
            <v>1000</v>
          </cell>
          <cell r="V124">
            <v>1500</v>
          </cell>
          <cell r="W124">
            <v>1500</v>
          </cell>
          <cell r="X124">
            <v>5000</v>
          </cell>
          <cell r="Z124">
            <v>37</v>
          </cell>
          <cell r="AB124">
            <v>37</v>
          </cell>
          <cell r="AC124">
            <v>37</v>
          </cell>
          <cell r="AD124">
            <v>37</v>
          </cell>
          <cell r="AE124">
            <v>37</v>
          </cell>
          <cell r="AF124">
            <v>37</v>
          </cell>
          <cell r="AG124">
            <v>37</v>
          </cell>
          <cell r="AH124">
            <v>37</v>
          </cell>
          <cell r="AI124">
            <v>37</v>
          </cell>
          <cell r="AJ124">
            <v>37</v>
          </cell>
          <cell r="AK124">
            <v>37</v>
          </cell>
          <cell r="AL124">
            <v>37</v>
          </cell>
          <cell r="AM124">
            <v>37</v>
          </cell>
          <cell r="AN124">
            <v>37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37</v>
          </cell>
          <cell r="AY124">
            <v>37</v>
          </cell>
          <cell r="AZ124">
            <v>55.5</v>
          </cell>
          <cell r="BA124">
            <v>55.5</v>
          </cell>
          <cell r="BB124">
            <v>185</v>
          </cell>
        </row>
        <row r="125">
          <cell r="C125" t="str">
            <v>TATA</v>
          </cell>
          <cell r="D125" t="str">
            <v>PUMP</v>
          </cell>
          <cell r="E125" t="str">
            <v>PUMP HP</v>
          </cell>
          <cell r="F125" t="str">
            <v>PUMP HP TATA CR 1,4.l</v>
          </cell>
          <cell r="G125" t="str">
            <v>Pump CR   49742.029 (EURO)</v>
          </cell>
          <cell r="H125" t="str">
            <v>€</v>
          </cell>
          <cell r="I125" t="str">
            <v>CR 1,4.l</v>
          </cell>
          <cell r="J125" t="str">
            <v>CR 1,4.l</v>
          </cell>
          <cell r="K125">
            <v>5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1000</v>
          </cell>
          <cell r="U125">
            <v>1000</v>
          </cell>
          <cell r="V125">
            <v>1500</v>
          </cell>
          <cell r="W125">
            <v>1500</v>
          </cell>
          <cell r="X125">
            <v>5000</v>
          </cell>
          <cell r="Z125">
            <v>132</v>
          </cell>
          <cell r="AB125">
            <v>132</v>
          </cell>
          <cell r="AC125">
            <v>132</v>
          </cell>
          <cell r="AD125">
            <v>132</v>
          </cell>
          <cell r="AE125">
            <v>132</v>
          </cell>
          <cell r="AF125">
            <v>132</v>
          </cell>
          <cell r="AG125">
            <v>132</v>
          </cell>
          <cell r="AH125">
            <v>132</v>
          </cell>
          <cell r="AI125">
            <v>132</v>
          </cell>
          <cell r="AJ125">
            <v>132</v>
          </cell>
          <cell r="AK125">
            <v>132</v>
          </cell>
          <cell r="AL125">
            <v>132</v>
          </cell>
          <cell r="AM125">
            <v>132</v>
          </cell>
          <cell r="AN125">
            <v>132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132</v>
          </cell>
          <cell r="AY125">
            <v>132</v>
          </cell>
          <cell r="AZ125">
            <v>198</v>
          </cell>
          <cell r="BA125">
            <v>198</v>
          </cell>
          <cell r="BB125">
            <v>660</v>
          </cell>
        </row>
        <row r="126">
          <cell r="C126" t="str">
            <v>TATA</v>
          </cell>
          <cell r="D126" t="str">
            <v>INJECTION</v>
          </cell>
          <cell r="E126" t="str">
            <v>CR INJ</v>
          </cell>
          <cell r="F126" t="str">
            <v>CR INJ TATA CR 1,4.l</v>
          </cell>
          <cell r="G126" t="str">
            <v>INJ   49732.029 (EURO)</v>
          </cell>
          <cell r="H126" t="str">
            <v>€</v>
          </cell>
          <cell r="I126" t="str">
            <v>CR 1,4.l</v>
          </cell>
          <cell r="J126" t="str">
            <v>CR 1,4.l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4000</v>
          </cell>
          <cell r="U126">
            <v>4000</v>
          </cell>
          <cell r="V126">
            <v>6000</v>
          </cell>
          <cell r="W126">
            <v>6000</v>
          </cell>
          <cell r="X126">
            <v>20000</v>
          </cell>
          <cell r="Z126">
            <v>57.75</v>
          </cell>
          <cell r="AB126">
            <v>57.75</v>
          </cell>
          <cell r="AC126">
            <v>57.75</v>
          </cell>
          <cell r="AD126">
            <v>57.75</v>
          </cell>
          <cell r="AE126">
            <v>57.75</v>
          </cell>
          <cell r="AF126">
            <v>57.75</v>
          </cell>
          <cell r="AG126">
            <v>57.75</v>
          </cell>
          <cell r="AH126">
            <v>57.75</v>
          </cell>
          <cell r="AI126">
            <v>57.75</v>
          </cell>
          <cell r="AJ126">
            <v>57.75</v>
          </cell>
          <cell r="AK126">
            <v>57.75</v>
          </cell>
          <cell r="AL126">
            <v>57.75</v>
          </cell>
          <cell r="AM126">
            <v>57.75</v>
          </cell>
          <cell r="AN126">
            <v>57.75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231</v>
          </cell>
          <cell r="AY126">
            <v>231</v>
          </cell>
          <cell r="AZ126">
            <v>346.5</v>
          </cell>
          <cell r="BA126">
            <v>346.5</v>
          </cell>
          <cell r="BB126">
            <v>1155</v>
          </cell>
        </row>
        <row r="127">
          <cell r="C127" t="str">
            <v>TATA</v>
          </cell>
          <cell r="D127" t="str">
            <v>HP PIPE</v>
          </cell>
          <cell r="E127" t="str">
            <v>HP PIPE</v>
          </cell>
          <cell r="F127" t="str">
            <v>HP PIPE TATA CR 1,4.l</v>
          </cell>
          <cell r="G127" t="str">
            <v>Bought Out   49752.029 (EURO)</v>
          </cell>
          <cell r="H127" t="str">
            <v>€</v>
          </cell>
          <cell r="I127" t="str">
            <v>CR 1,4.l</v>
          </cell>
          <cell r="J127" t="str">
            <v>CR 1,4.l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5000</v>
          </cell>
          <cell r="U127">
            <v>5000</v>
          </cell>
          <cell r="V127">
            <v>7500</v>
          </cell>
          <cell r="W127">
            <v>7500</v>
          </cell>
          <cell r="X127">
            <v>25000</v>
          </cell>
          <cell r="Z127">
            <v>6.68</v>
          </cell>
          <cell r="AB127">
            <v>6.68</v>
          </cell>
          <cell r="AC127">
            <v>6.68</v>
          </cell>
          <cell r="AD127">
            <v>6.68</v>
          </cell>
          <cell r="AE127">
            <v>6.68</v>
          </cell>
          <cell r="AF127">
            <v>6.68</v>
          </cell>
          <cell r="AG127">
            <v>6.68</v>
          </cell>
          <cell r="AH127">
            <v>6.68</v>
          </cell>
          <cell r="AI127">
            <v>6.68</v>
          </cell>
          <cell r="AJ127">
            <v>6.68</v>
          </cell>
          <cell r="AK127">
            <v>6.68</v>
          </cell>
          <cell r="AL127">
            <v>6.68</v>
          </cell>
          <cell r="AM127">
            <v>6.68</v>
          </cell>
          <cell r="AN127">
            <v>6.6800000000000006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33.4</v>
          </cell>
          <cell r="AY127">
            <v>33.4</v>
          </cell>
          <cell r="AZ127">
            <v>50.1</v>
          </cell>
          <cell r="BA127">
            <v>50.1</v>
          </cell>
          <cell r="BB127">
            <v>167</v>
          </cell>
        </row>
        <row r="128">
          <cell r="C128" t="str">
            <v>TATA</v>
          </cell>
          <cell r="D128" t="str">
            <v>ELECTRONICS</v>
          </cell>
          <cell r="E128" t="str">
            <v>ECU COMMON RAIL</v>
          </cell>
          <cell r="F128" t="str">
            <v>ECU COMMON RAIL TATA CR 1,4.l</v>
          </cell>
          <cell r="G128" t="str">
            <v>ECU   49722.029 (EURO)</v>
          </cell>
          <cell r="H128" t="str">
            <v>€</v>
          </cell>
          <cell r="I128" t="str">
            <v>CR 1,4.l</v>
          </cell>
          <cell r="J128" t="str">
            <v>CR 1,4.l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1000</v>
          </cell>
          <cell r="U128">
            <v>1000</v>
          </cell>
          <cell r="V128">
            <v>1500</v>
          </cell>
          <cell r="W128">
            <v>1500</v>
          </cell>
          <cell r="X128">
            <v>5000</v>
          </cell>
          <cell r="Z128">
            <v>114</v>
          </cell>
          <cell r="AB128">
            <v>114</v>
          </cell>
          <cell r="AC128">
            <v>114</v>
          </cell>
          <cell r="AD128">
            <v>114</v>
          </cell>
          <cell r="AE128">
            <v>114</v>
          </cell>
          <cell r="AF128">
            <v>114</v>
          </cell>
          <cell r="AG128">
            <v>114</v>
          </cell>
          <cell r="AH128">
            <v>114</v>
          </cell>
          <cell r="AI128">
            <v>114</v>
          </cell>
          <cell r="AJ128">
            <v>114</v>
          </cell>
          <cell r="AK128">
            <v>114</v>
          </cell>
          <cell r="AL128">
            <v>114</v>
          </cell>
          <cell r="AM128">
            <v>114</v>
          </cell>
          <cell r="AN128">
            <v>114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114</v>
          </cell>
          <cell r="AY128">
            <v>114</v>
          </cell>
          <cell r="AZ128">
            <v>171</v>
          </cell>
          <cell r="BA128">
            <v>171</v>
          </cell>
          <cell r="BB128">
            <v>570</v>
          </cell>
        </row>
        <row r="129">
          <cell r="C129" t="str">
            <v>TATA</v>
          </cell>
          <cell r="D129" t="str">
            <v>RAIL</v>
          </cell>
          <cell r="E129" t="str">
            <v>TUBULAR RAIL</v>
          </cell>
          <cell r="F129" t="str">
            <v xml:space="preserve">R9144Z080A </v>
          </cell>
          <cell r="G129" t="str">
            <v>Bought Out   93872.029 (EURO)</v>
          </cell>
          <cell r="H129" t="str">
            <v>€</v>
          </cell>
          <cell r="I129" t="str">
            <v>CR 3.l</v>
          </cell>
          <cell r="J129" t="str">
            <v>CR 3.l</v>
          </cell>
          <cell r="K129">
            <v>0</v>
          </cell>
          <cell r="L129">
            <v>120</v>
          </cell>
          <cell r="M129">
            <v>280</v>
          </cell>
          <cell r="N129">
            <v>600</v>
          </cell>
          <cell r="O129">
            <v>1000</v>
          </cell>
          <cell r="P129">
            <v>1000</v>
          </cell>
          <cell r="Q129">
            <v>1000</v>
          </cell>
          <cell r="R129">
            <v>1000</v>
          </cell>
          <cell r="S129">
            <v>1000</v>
          </cell>
          <cell r="T129">
            <v>1000</v>
          </cell>
          <cell r="U129">
            <v>1000</v>
          </cell>
          <cell r="V129">
            <v>1000</v>
          </cell>
          <cell r="W129">
            <v>1000</v>
          </cell>
          <cell r="X129">
            <v>10000</v>
          </cell>
          <cell r="Z129">
            <v>37</v>
          </cell>
          <cell r="AB129">
            <v>37</v>
          </cell>
          <cell r="AC129">
            <v>37</v>
          </cell>
          <cell r="AD129">
            <v>37</v>
          </cell>
          <cell r="AE129">
            <v>37</v>
          </cell>
          <cell r="AF129">
            <v>37</v>
          </cell>
          <cell r="AG129">
            <v>37</v>
          </cell>
          <cell r="AH129">
            <v>37</v>
          </cell>
          <cell r="AI129">
            <v>37</v>
          </cell>
          <cell r="AJ129">
            <v>37</v>
          </cell>
          <cell r="AK129">
            <v>37</v>
          </cell>
          <cell r="AL129">
            <v>37</v>
          </cell>
          <cell r="AM129">
            <v>37</v>
          </cell>
          <cell r="AN129">
            <v>37</v>
          </cell>
          <cell r="AP129">
            <v>4.4400000000000004</v>
          </cell>
          <cell r="AQ129">
            <v>10.36</v>
          </cell>
          <cell r="AR129">
            <v>22.2</v>
          </cell>
          <cell r="AS129">
            <v>37</v>
          </cell>
          <cell r="AT129">
            <v>37</v>
          </cell>
          <cell r="AU129">
            <v>37</v>
          </cell>
          <cell r="AV129">
            <v>37</v>
          </cell>
          <cell r="AW129">
            <v>37</v>
          </cell>
          <cell r="AX129">
            <v>37</v>
          </cell>
          <cell r="AY129">
            <v>37</v>
          </cell>
          <cell r="AZ129">
            <v>37</v>
          </cell>
          <cell r="BA129">
            <v>37</v>
          </cell>
          <cell r="BB129">
            <v>370</v>
          </cell>
        </row>
        <row r="130">
          <cell r="C130" t="str">
            <v>TATA</v>
          </cell>
          <cell r="D130" t="str">
            <v>PUMP</v>
          </cell>
          <cell r="E130" t="str">
            <v>PUMP HP</v>
          </cell>
          <cell r="F130" t="str">
            <v xml:space="preserve">R9044Z110A </v>
          </cell>
          <cell r="G130" t="str">
            <v>Pump CR   93862.029 (EURO)</v>
          </cell>
          <cell r="H130" t="str">
            <v>€</v>
          </cell>
          <cell r="I130" t="str">
            <v>CR 3.l</v>
          </cell>
          <cell r="J130" t="str">
            <v>CR 3.l</v>
          </cell>
          <cell r="K130">
            <v>10</v>
          </cell>
          <cell r="L130">
            <v>120</v>
          </cell>
          <cell r="M130">
            <v>280</v>
          </cell>
          <cell r="N130">
            <v>600</v>
          </cell>
          <cell r="O130">
            <v>1000</v>
          </cell>
          <cell r="P130">
            <v>1000</v>
          </cell>
          <cell r="Q130">
            <v>1000</v>
          </cell>
          <cell r="R130">
            <v>1000</v>
          </cell>
          <cell r="S130">
            <v>1000</v>
          </cell>
          <cell r="T130">
            <v>1000</v>
          </cell>
          <cell r="U130">
            <v>1000</v>
          </cell>
          <cell r="V130">
            <v>1000</v>
          </cell>
          <cell r="W130">
            <v>1000</v>
          </cell>
          <cell r="X130">
            <v>10000</v>
          </cell>
          <cell r="Z130">
            <v>152</v>
          </cell>
          <cell r="AB130">
            <v>152</v>
          </cell>
          <cell r="AC130">
            <v>152</v>
          </cell>
          <cell r="AD130">
            <v>152</v>
          </cell>
          <cell r="AE130">
            <v>152</v>
          </cell>
          <cell r="AF130">
            <v>152</v>
          </cell>
          <cell r="AG130">
            <v>152</v>
          </cell>
          <cell r="AH130">
            <v>152</v>
          </cell>
          <cell r="AI130">
            <v>152</v>
          </cell>
          <cell r="AJ130">
            <v>152</v>
          </cell>
          <cell r="AK130">
            <v>152</v>
          </cell>
          <cell r="AL130">
            <v>152</v>
          </cell>
          <cell r="AM130">
            <v>152</v>
          </cell>
          <cell r="AN130">
            <v>152</v>
          </cell>
          <cell r="AP130">
            <v>18.239999999999998</v>
          </cell>
          <cell r="AQ130">
            <v>42.56</v>
          </cell>
          <cell r="AR130">
            <v>91.2</v>
          </cell>
          <cell r="AS130">
            <v>152</v>
          </cell>
          <cell r="AT130">
            <v>152</v>
          </cell>
          <cell r="AU130">
            <v>152</v>
          </cell>
          <cell r="AV130">
            <v>152</v>
          </cell>
          <cell r="AW130">
            <v>152</v>
          </cell>
          <cell r="AX130">
            <v>152</v>
          </cell>
          <cell r="AY130">
            <v>152</v>
          </cell>
          <cell r="AZ130">
            <v>152</v>
          </cell>
          <cell r="BA130">
            <v>152</v>
          </cell>
          <cell r="BB130">
            <v>1520</v>
          </cell>
        </row>
        <row r="131">
          <cell r="C131" t="str">
            <v>TATA</v>
          </cell>
          <cell r="D131" t="str">
            <v>INJECTION</v>
          </cell>
          <cell r="E131" t="str">
            <v>CR INJ</v>
          </cell>
          <cell r="F131" t="str">
            <v>EJBR03201D</v>
          </cell>
          <cell r="G131" t="str">
            <v>INJ   93852.029 (EURO)</v>
          </cell>
          <cell r="H131" t="str">
            <v>€</v>
          </cell>
          <cell r="I131" t="str">
            <v>CR 3.l</v>
          </cell>
          <cell r="J131" t="str">
            <v>CR 3.l</v>
          </cell>
          <cell r="K131">
            <v>0</v>
          </cell>
          <cell r="L131">
            <v>480</v>
          </cell>
          <cell r="M131">
            <v>1120</v>
          </cell>
          <cell r="N131">
            <v>2400</v>
          </cell>
          <cell r="O131">
            <v>4000</v>
          </cell>
          <cell r="P131">
            <v>4000</v>
          </cell>
          <cell r="Q131">
            <v>4000</v>
          </cell>
          <cell r="R131">
            <v>4000</v>
          </cell>
          <cell r="S131">
            <v>4000</v>
          </cell>
          <cell r="T131">
            <v>4000</v>
          </cell>
          <cell r="U131">
            <v>4000</v>
          </cell>
          <cell r="V131">
            <v>4000</v>
          </cell>
          <cell r="W131">
            <v>4000</v>
          </cell>
          <cell r="X131">
            <v>40000</v>
          </cell>
          <cell r="Z131">
            <v>57.75</v>
          </cell>
          <cell r="AB131">
            <v>57.75</v>
          </cell>
          <cell r="AC131">
            <v>57.75</v>
          </cell>
          <cell r="AD131">
            <v>57.75</v>
          </cell>
          <cell r="AE131">
            <v>57.75</v>
          </cell>
          <cell r="AF131">
            <v>57.75</v>
          </cell>
          <cell r="AG131">
            <v>57.75</v>
          </cell>
          <cell r="AH131">
            <v>57.75</v>
          </cell>
          <cell r="AI131">
            <v>57.75</v>
          </cell>
          <cell r="AJ131">
            <v>57.75</v>
          </cell>
          <cell r="AK131">
            <v>57.75</v>
          </cell>
          <cell r="AL131">
            <v>57.75</v>
          </cell>
          <cell r="AM131">
            <v>57.75</v>
          </cell>
          <cell r="AN131">
            <v>57.75</v>
          </cell>
          <cell r="AP131">
            <v>27.72</v>
          </cell>
          <cell r="AQ131">
            <v>64.680000000000007</v>
          </cell>
          <cell r="AR131">
            <v>138.6</v>
          </cell>
          <cell r="AS131">
            <v>231</v>
          </cell>
          <cell r="AT131">
            <v>231</v>
          </cell>
          <cell r="AU131">
            <v>231</v>
          </cell>
          <cell r="AV131">
            <v>231</v>
          </cell>
          <cell r="AW131">
            <v>231</v>
          </cell>
          <cell r="AX131">
            <v>231</v>
          </cell>
          <cell r="AY131">
            <v>231</v>
          </cell>
          <cell r="AZ131">
            <v>231</v>
          </cell>
          <cell r="BA131">
            <v>231</v>
          </cell>
          <cell r="BB131">
            <v>2310</v>
          </cell>
        </row>
        <row r="132">
          <cell r="C132" t="str">
            <v>TATA</v>
          </cell>
          <cell r="D132" t="str">
            <v>HP PIPE</v>
          </cell>
          <cell r="E132" t="str">
            <v>HP PIPE</v>
          </cell>
          <cell r="F132" t="str">
            <v xml:space="preserve"> 9306Z842</v>
          </cell>
          <cell r="G132" t="str">
            <v>Bought Out   97926.2152 (EURO)</v>
          </cell>
          <cell r="H132" t="str">
            <v>€</v>
          </cell>
          <cell r="I132" t="str">
            <v>CR 3.l</v>
          </cell>
          <cell r="J132" t="str">
            <v>CR 3.l</v>
          </cell>
          <cell r="K132">
            <v>0</v>
          </cell>
          <cell r="L132">
            <v>120</v>
          </cell>
          <cell r="M132">
            <v>280</v>
          </cell>
          <cell r="N132">
            <v>600</v>
          </cell>
          <cell r="O132">
            <v>1000</v>
          </cell>
          <cell r="P132">
            <v>1000</v>
          </cell>
          <cell r="Q132">
            <v>1000</v>
          </cell>
          <cell r="R132">
            <v>1000</v>
          </cell>
          <cell r="S132">
            <v>1000</v>
          </cell>
          <cell r="T132">
            <v>1000</v>
          </cell>
          <cell r="U132">
            <v>1000</v>
          </cell>
          <cell r="V132">
            <v>1000</v>
          </cell>
          <cell r="W132">
            <v>1000</v>
          </cell>
          <cell r="X132">
            <v>10000</v>
          </cell>
          <cell r="Z132">
            <v>6.68</v>
          </cell>
          <cell r="AB132">
            <v>6.68</v>
          </cell>
          <cell r="AC132">
            <v>6.68</v>
          </cell>
          <cell r="AD132">
            <v>6.68</v>
          </cell>
          <cell r="AE132">
            <v>6.68</v>
          </cell>
          <cell r="AF132">
            <v>6.68</v>
          </cell>
          <cell r="AG132">
            <v>6.68</v>
          </cell>
          <cell r="AH132">
            <v>6.68</v>
          </cell>
          <cell r="AI132">
            <v>6.68</v>
          </cell>
          <cell r="AJ132">
            <v>6.68</v>
          </cell>
          <cell r="AK132">
            <v>6.68</v>
          </cell>
          <cell r="AL132">
            <v>6.68</v>
          </cell>
          <cell r="AM132">
            <v>6.68</v>
          </cell>
          <cell r="AN132">
            <v>6.68</v>
          </cell>
          <cell r="AP132">
            <v>0.80159999999999987</v>
          </cell>
          <cell r="AQ132">
            <v>1.8703999999999998</v>
          </cell>
          <cell r="AR132">
            <v>4.008</v>
          </cell>
          <cell r="AS132">
            <v>6.68</v>
          </cell>
          <cell r="AT132">
            <v>6.68</v>
          </cell>
          <cell r="AU132">
            <v>6.68</v>
          </cell>
          <cell r="AV132">
            <v>6.68</v>
          </cell>
          <cell r="AW132">
            <v>6.68</v>
          </cell>
          <cell r="AX132">
            <v>6.68</v>
          </cell>
          <cell r="AY132">
            <v>6.68</v>
          </cell>
          <cell r="AZ132">
            <v>6.68</v>
          </cell>
          <cell r="BA132">
            <v>6.68</v>
          </cell>
          <cell r="BB132">
            <v>66.8</v>
          </cell>
        </row>
        <row r="133">
          <cell r="C133" t="str">
            <v>TATA</v>
          </cell>
          <cell r="D133" t="str">
            <v>HP PIPE</v>
          </cell>
          <cell r="E133" t="str">
            <v>HP PIPE</v>
          </cell>
          <cell r="F133" t="str">
            <v xml:space="preserve"> 9306Z843</v>
          </cell>
          <cell r="G133" t="str">
            <v>Bought Out   97926.2152 (EURO)</v>
          </cell>
          <cell r="H133" t="str">
            <v>€</v>
          </cell>
          <cell r="I133" t="str">
            <v>CR 3.l</v>
          </cell>
          <cell r="J133" t="str">
            <v>CR 3.l</v>
          </cell>
          <cell r="K133">
            <v>0</v>
          </cell>
          <cell r="L133">
            <v>120</v>
          </cell>
          <cell r="M133">
            <v>280</v>
          </cell>
          <cell r="N133">
            <v>600</v>
          </cell>
          <cell r="O133">
            <v>1000</v>
          </cell>
          <cell r="P133">
            <v>1000</v>
          </cell>
          <cell r="Q133">
            <v>1000</v>
          </cell>
          <cell r="R133">
            <v>1000</v>
          </cell>
          <cell r="S133">
            <v>1000</v>
          </cell>
          <cell r="T133">
            <v>1000</v>
          </cell>
          <cell r="U133">
            <v>1000</v>
          </cell>
          <cell r="V133">
            <v>1000</v>
          </cell>
          <cell r="W133">
            <v>1000</v>
          </cell>
          <cell r="X133">
            <v>10000</v>
          </cell>
          <cell r="Z133">
            <v>6.68</v>
          </cell>
          <cell r="AB133">
            <v>6.68</v>
          </cell>
          <cell r="AC133">
            <v>6.68</v>
          </cell>
          <cell r="AD133">
            <v>6.68</v>
          </cell>
          <cell r="AE133">
            <v>6.68</v>
          </cell>
          <cell r="AF133">
            <v>6.68</v>
          </cell>
          <cell r="AG133">
            <v>6.68</v>
          </cell>
          <cell r="AH133">
            <v>6.68</v>
          </cell>
          <cell r="AI133">
            <v>6.68</v>
          </cell>
          <cell r="AJ133">
            <v>6.68</v>
          </cell>
          <cell r="AK133">
            <v>6.68</v>
          </cell>
          <cell r="AL133">
            <v>6.68</v>
          </cell>
          <cell r="AM133">
            <v>6.68</v>
          </cell>
          <cell r="AN133">
            <v>6.68</v>
          </cell>
          <cell r="AP133">
            <v>0.80159999999999987</v>
          </cell>
          <cell r="AQ133">
            <v>1.8703999999999998</v>
          </cell>
          <cell r="AR133">
            <v>4.008</v>
          </cell>
          <cell r="AS133">
            <v>6.68</v>
          </cell>
          <cell r="AT133">
            <v>6.68</v>
          </cell>
          <cell r="AU133">
            <v>6.68</v>
          </cell>
          <cell r="AV133">
            <v>6.68</v>
          </cell>
          <cell r="AW133">
            <v>6.68</v>
          </cell>
          <cell r="AX133">
            <v>6.68</v>
          </cell>
          <cell r="AY133">
            <v>6.68</v>
          </cell>
          <cell r="AZ133">
            <v>6.68</v>
          </cell>
          <cell r="BA133">
            <v>6.68</v>
          </cell>
          <cell r="BB133">
            <v>66.8</v>
          </cell>
        </row>
        <row r="134">
          <cell r="C134" t="str">
            <v>TATA</v>
          </cell>
          <cell r="D134" t="str">
            <v>HP PIPE</v>
          </cell>
          <cell r="E134" t="str">
            <v>HP PIPE</v>
          </cell>
          <cell r="F134" t="str">
            <v xml:space="preserve"> 9306Z844</v>
          </cell>
          <cell r="G134" t="str">
            <v>Bought Out   97926.2152 (EURO)</v>
          </cell>
          <cell r="H134" t="str">
            <v>€</v>
          </cell>
          <cell r="I134" t="str">
            <v>CR 3.l</v>
          </cell>
          <cell r="J134" t="str">
            <v>CR 3.l</v>
          </cell>
          <cell r="K134">
            <v>0</v>
          </cell>
          <cell r="L134">
            <v>120</v>
          </cell>
          <cell r="M134">
            <v>280</v>
          </cell>
          <cell r="N134">
            <v>600</v>
          </cell>
          <cell r="O134">
            <v>1000</v>
          </cell>
          <cell r="P134">
            <v>1000</v>
          </cell>
          <cell r="Q134">
            <v>1000</v>
          </cell>
          <cell r="R134">
            <v>1000</v>
          </cell>
          <cell r="S134">
            <v>1000</v>
          </cell>
          <cell r="T134">
            <v>1000</v>
          </cell>
          <cell r="U134">
            <v>1000</v>
          </cell>
          <cell r="V134">
            <v>1000</v>
          </cell>
          <cell r="W134">
            <v>1000</v>
          </cell>
          <cell r="X134">
            <v>10000</v>
          </cell>
          <cell r="Z134">
            <v>6.68</v>
          </cell>
          <cell r="AB134">
            <v>6.68</v>
          </cell>
          <cell r="AC134">
            <v>6.68</v>
          </cell>
          <cell r="AD134">
            <v>6.68</v>
          </cell>
          <cell r="AE134">
            <v>6.68</v>
          </cell>
          <cell r="AF134">
            <v>6.68</v>
          </cell>
          <cell r="AG134">
            <v>6.68</v>
          </cell>
          <cell r="AH134">
            <v>6.68</v>
          </cell>
          <cell r="AI134">
            <v>6.68</v>
          </cell>
          <cell r="AJ134">
            <v>6.68</v>
          </cell>
          <cell r="AK134">
            <v>6.68</v>
          </cell>
          <cell r="AL134">
            <v>6.68</v>
          </cell>
          <cell r="AM134">
            <v>6.68</v>
          </cell>
          <cell r="AN134">
            <v>6.68</v>
          </cell>
          <cell r="AP134">
            <v>0.80159999999999987</v>
          </cell>
          <cell r="AQ134">
            <v>1.8703999999999998</v>
          </cell>
          <cell r="AR134">
            <v>4.008</v>
          </cell>
          <cell r="AS134">
            <v>6.68</v>
          </cell>
          <cell r="AT134">
            <v>6.68</v>
          </cell>
          <cell r="AU134">
            <v>6.68</v>
          </cell>
          <cell r="AV134">
            <v>6.68</v>
          </cell>
          <cell r="AW134">
            <v>6.68</v>
          </cell>
          <cell r="AX134">
            <v>6.68</v>
          </cell>
          <cell r="AY134">
            <v>6.68</v>
          </cell>
          <cell r="AZ134">
            <v>6.68</v>
          </cell>
          <cell r="BA134">
            <v>6.68</v>
          </cell>
          <cell r="BB134">
            <v>66.8</v>
          </cell>
        </row>
        <row r="135">
          <cell r="C135" t="str">
            <v>TATA</v>
          </cell>
          <cell r="D135" t="str">
            <v>HP PIPE</v>
          </cell>
          <cell r="E135" t="str">
            <v>HP PIPE</v>
          </cell>
          <cell r="F135" t="str">
            <v xml:space="preserve"> 9306Z845</v>
          </cell>
          <cell r="G135" t="str">
            <v>Bought Out   97926.2152 (EURO)</v>
          </cell>
          <cell r="H135" t="str">
            <v>€</v>
          </cell>
          <cell r="I135" t="str">
            <v>CR 3.l</v>
          </cell>
          <cell r="J135" t="str">
            <v>CR 3.l</v>
          </cell>
          <cell r="K135">
            <v>0</v>
          </cell>
          <cell r="L135">
            <v>120</v>
          </cell>
          <cell r="M135">
            <v>280</v>
          </cell>
          <cell r="N135">
            <v>600</v>
          </cell>
          <cell r="O135">
            <v>1000</v>
          </cell>
          <cell r="P135">
            <v>1000</v>
          </cell>
          <cell r="Q135">
            <v>1000</v>
          </cell>
          <cell r="R135">
            <v>1000</v>
          </cell>
          <cell r="S135">
            <v>1000</v>
          </cell>
          <cell r="T135">
            <v>1000</v>
          </cell>
          <cell r="U135">
            <v>1000</v>
          </cell>
          <cell r="V135">
            <v>1000</v>
          </cell>
          <cell r="W135">
            <v>1000</v>
          </cell>
          <cell r="X135">
            <v>10000</v>
          </cell>
          <cell r="Z135">
            <v>6.68</v>
          </cell>
          <cell r="AB135">
            <v>6.68</v>
          </cell>
          <cell r="AC135">
            <v>6.68</v>
          </cell>
          <cell r="AD135">
            <v>6.68</v>
          </cell>
          <cell r="AE135">
            <v>6.68</v>
          </cell>
          <cell r="AF135">
            <v>6.68</v>
          </cell>
          <cell r="AG135">
            <v>6.68</v>
          </cell>
          <cell r="AH135">
            <v>6.68</v>
          </cell>
          <cell r="AI135">
            <v>6.68</v>
          </cell>
          <cell r="AJ135">
            <v>6.68</v>
          </cell>
          <cell r="AK135">
            <v>6.68</v>
          </cell>
          <cell r="AL135">
            <v>6.68</v>
          </cell>
          <cell r="AM135">
            <v>6.68</v>
          </cell>
          <cell r="AN135">
            <v>6.68</v>
          </cell>
          <cell r="AP135">
            <v>0.80159999999999987</v>
          </cell>
          <cell r="AQ135">
            <v>1.8703999999999998</v>
          </cell>
          <cell r="AR135">
            <v>4.008</v>
          </cell>
          <cell r="AS135">
            <v>6.68</v>
          </cell>
          <cell r="AT135">
            <v>6.68</v>
          </cell>
          <cell r="AU135">
            <v>6.68</v>
          </cell>
          <cell r="AV135">
            <v>6.68</v>
          </cell>
          <cell r="AW135">
            <v>6.68</v>
          </cell>
          <cell r="AX135">
            <v>6.68</v>
          </cell>
          <cell r="AY135">
            <v>6.68</v>
          </cell>
          <cell r="AZ135">
            <v>6.68</v>
          </cell>
          <cell r="BA135">
            <v>6.68</v>
          </cell>
          <cell r="BB135">
            <v>66.8</v>
          </cell>
        </row>
        <row r="136">
          <cell r="C136" t="str">
            <v>TATA</v>
          </cell>
          <cell r="D136" t="str">
            <v>HP PIPE</v>
          </cell>
          <cell r="E136" t="str">
            <v>HP PIPE</v>
          </cell>
          <cell r="F136" t="str">
            <v xml:space="preserve"> 9306Z841</v>
          </cell>
          <cell r="G136" t="str">
            <v>Bought Out   97926.2152 (EURO)</v>
          </cell>
          <cell r="H136" t="str">
            <v>€</v>
          </cell>
          <cell r="I136" t="str">
            <v>CR 3.l</v>
          </cell>
          <cell r="J136" t="str">
            <v>CR 3.l</v>
          </cell>
          <cell r="K136">
            <v>0</v>
          </cell>
          <cell r="L136">
            <v>120</v>
          </cell>
          <cell r="M136">
            <v>280</v>
          </cell>
          <cell r="N136">
            <v>600</v>
          </cell>
          <cell r="O136">
            <v>1000</v>
          </cell>
          <cell r="P136">
            <v>1000</v>
          </cell>
          <cell r="Q136">
            <v>1000</v>
          </cell>
          <cell r="R136">
            <v>1000</v>
          </cell>
          <cell r="S136">
            <v>1000</v>
          </cell>
          <cell r="T136">
            <v>1000</v>
          </cell>
          <cell r="U136">
            <v>1000</v>
          </cell>
          <cell r="V136">
            <v>1000</v>
          </cell>
          <cell r="W136">
            <v>1000</v>
          </cell>
          <cell r="X136">
            <v>10000</v>
          </cell>
          <cell r="Z136">
            <v>6.68</v>
          </cell>
          <cell r="AB136">
            <v>6.68</v>
          </cell>
          <cell r="AC136">
            <v>6.68</v>
          </cell>
          <cell r="AD136">
            <v>6.68</v>
          </cell>
          <cell r="AE136">
            <v>6.68</v>
          </cell>
          <cell r="AF136">
            <v>6.68</v>
          </cell>
          <cell r="AG136">
            <v>6.68</v>
          </cell>
          <cell r="AH136">
            <v>6.68</v>
          </cell>
          <cell r="AI136">
            <v>6.68</v>
          </cell>
          <cell r="AJ136">
            <v>6.68</v>
          </cell>
          <cell r="AK136">
            <v>6.68</v>
          </cell>
          <cell r="AL136">
            <v>6.68</v>
          </cell>
          <cell r="AM136">
            <v>6.68</v>
          </cell>
          <cell r="AN136">
            <v>6.68</v>
          </cell>
          <cell r="AP136">
            <v>0.80159999999999987</v>
          </cell>
          <cell r="AQ136">
            <v>1.8703999999999998</v>
          </cell>
          <cell r="AR136">
            <v>4.008</v>
          </cell>
          <cell r="AS136">
            <v>6.68</v>
          </cell>
          <cell r="AT136">
            <v>6.68</v>
          </cell>
          <cell r="AU136">
            <v>6.68</v>
          </cell>
          <cell r="AV136">
            <v>6.68</v>
          </cell>
          <cell r="AW136">
            <v>6.68</v>
          </cell>
          <cell r="AX136">
            <v>6.68</v>
          </cell>
          <cell r="AY136">
            <v>6.68</v>
          </cell>
          <cell r="AZ136">
            <v>6.68</v>
          </cell>
          <cell r="BA136">
            <v>6.68</v>
          </cell>
          <cell r="BB136">
            <v>66.8</v>
          </cell>
        </row>
        <row r="137">
          <cell r="C137" t="str">
            <v>TATA</v>
          </cell>
          <cell r="D137" t="str">
            <v>FILTRATION</v>
          </cell>
          <cell r="E137" t="str">
            <v>CR FILTER</v>
          </cell>
          <cell r="F137" t="str">
            <v>R6353220</v>
          </cell>
          <cell r="H137" t="str">
            <v>€</v>
          </cell>
          <cell r="I137" t="str">
            <v>CR 3.l</v>
          </cell>
          <cell r="J137" t="str">
            <v>CR 3.l</v>
          </cell>
          <cell r="K137">
            <v>0</v>
          </cell>
          <cell r="L137">
            <v>120</v>
          </cell>
          <cell r="M137">
            <v>280</v>
          </cell>
          <cell r="N137">
            <v>600</v>
          </cell>
          <cell r="O137">
            <v>1000</v>
          </cell>
          <cell r="P137">
            <v>1000</v>
          </cell>
          <cell r="Q137">
            <v>1000</v>
          </cell>
          <cell r="R137">
            <v>1000</v>
          </cell>
          <cell r="S137">
            <v>1000</v>
          </cell>
          <cell r="X137">
            <v>6000</v>
          </cell>
          <cell r="Z137">
            <v>13</v>
          </cell>
          <cell r="AB137">
            <v>13</v>
          </cell>
          <cell r="AC137">
            <v>13</v>
          </cell>
          <cell r="AD137">
            <v>13</v>
          </cell>
          <cell r="AE137">
            <v>13</v>
          </cell>
          <cell r="AF137">
            <v>13</v>
          </cell>
          <cell r="AG137">
            <v>13</v>
          </cell>
          <cell r="AH137">
            <v>13</v>
          </cell>
          <cell r="AI137">
            <v>13</v>
          </cell>
          <cell r="AJ137">
            <v>13</v>
          </cell>
          <cell r="AK137">
            <v>13</v>
          </cell>
          <cell r="AL137">
            <v>13</v>
          </cell>
          <cell r="AM137">
            <v>13</v>
          </cell>
          <cell r="AN137">
            <v>13</v>
          </cell>
          <cell r="AP137">
            <v>1.56</v>
          </cell>
          <cell r="AQ137">
            <v>3.64</v>
          </cell>
          <cell r="AR137">
            <v>7.8</v>
          </cell>
          <cell r="AS137">
            <v>13</v>
          </cell>
          <cell r="AT137">
            <v>13</v>
          </cell>
          <cell r="AU137">
            <v>13</v>
          </cell>
          <cell r="AV137">
            <v>13</v>
          </cell>
          <cell r="AW137">
            <v>13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78</v>
          </cell>
        </row>
        <row r="138">
          <cell r="C138" t="str">
            <v>TATA</v>
          </cell>
          <cell r="D138" t="str">
            <v>FILTRATION</v>
          </cell>
          <cell r="E138" t="str">
            <v>PEAR PUMP</v>
          </cell>
          <cell r="F138" t="str">
            <v>9009-088A</v>
          </cell>
          <cell r="H138" t="str">
            <v>€</v>
          </cell>
          <cell r="I138" t="str">
            <v>CR 3.l</v>
          </cell>
          <cell r="J138" t="str">
            <v>CR 3.l</v>
          </cell>
          <cell r="K138">
            <v>0</v>
          </cell>
          <cell r="L138">
            <v>120</v>
          </cell>
          <cell r="M138">
            <v>280</v>
          </cell>
          <cell r="N138">
            <v>600</v>
          </cell>
          <cell r="O138">
            <v>1000</v>
          </cell>
          <cell r="P138">
            <v>1000</v>
          </cell>
          <cell r="Q138">
            <v>1000</v>
          </cell>
          <cell r="R138">
            <v>1000</v>
          </cell>
          <cell r="S138">
            <v>1000</v>
          </cell>
          <cell r="X138">
            <v>6000</v>
          </cell>
          <cell r="Z138">
            <v>3</v>
          </cell>
          <cell r="AB138">
            <v>3</v>
          </cell>
          <cell r="AC138">
            <v>3</v>
          </cell>
          <cell r="AD138">
            <v>3</v>
          </cell>
          <cell r="AE138">
            <v>3</v>
          </cell>
          <cell r="AF138">
            <v>3</v>
          </cell>
          <cell r="AG138">
            <v>3</v>
          </cell>
          <cell r="AH138">
            <v>3</v>
          </cell>
          <cell r="AI138">
            <v>3</v>
          </cell>
          <cell r="AJ138">
            <v>3</v>
          </cell>
          <cell r="AK138">
            <v>3</v>
          </cell>
          <cell r="AL138">
            <v>3</v>
          </cell>
          <cell r="AM138">
            <v>3</v>
          </cell>
          <cell r="AN138">
            <v>3</v>
          </cell>
          <cell r="AP138">
            <v>0.36</v>
          </cell>
          <cell r="AQ138">
            <v>0.84</v>
          </cell>
          <cell r="AR138">
            <v>1.8</v>
          </cell>
          <cell r="AS138">
            <v>3</v>
          </cell>
          <cell r="AT138">
            <v>3</v>
          </cell>
          <cell r="AU138">
            <v>3</v>
          </cell>
          <cell r="AV138">
            <v>3</v>
          </cell>
          <cell r="AW138">
            <v>3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18</v>
          </cell>
        </row>
        <row r="139">
          <cell r="C139" t="str">
            <v>TATA</v>
          </cell>
          <cell r="D139" t="str">
            <v>FILTRATION</v>
          </cell>
          <cell r="E139" t="str">
            <v>Water Sedimentor</v>
          </cell>
          <cell r="F139" t="str">
            <v>R5864340</v>
          </cell>
          <cell r="H139" t="str">
            <v>€</v>
          </cell>
          <cell r="I139" t="str">
            <v>CR 3.l</v>
          </cell>
          <cell r="J139" t="str">
            <v>CR 3.l</v>
          </cell>
          <cell r="K139">
            <v>0</v>
          </cell>
          <cell r="L139">
            <v>120</v>
          </cell>
          <cell r="M139">
            <v>280</v>
          </cell>
          <cell r="N139">
            <v>600</v>
          </cell>
          <cell r="O139">
            <v>1000</v>
          </cell>
          <cell r="P139">
            <v>1000</v>
          </cell>
          <cell r="Q139">
            <v>1000</v>
          </cell>
          <cell r="R139">
            <v>1000</v>
          </cell>
          <cell r="S139">
            <v>1000</v>
          </cell>
          <cell r="X139">
            <v>6000</v>
          </cell>
          <cell r="Z139">
            <v>21</v>
          </cell>
          <cell r="AB139">
            <v>21</v>
          </cell>
          <cell r="AC139">
            <v>21</v>
          </cell>
          <cell r="AD139">
            <v>21</v>
          </cell>
          <cell r="AE139">
            <v>21</v>
          </cell>
          <cell r="AF139">
            <v>21</v>
          </cell>
          <cell r="AG139">
            <v>21</v>
          </cell>
          <cell r="AH139">
            <v>21</v>
          </cell>
          <cell r="AI139">
            <v>21</v>
          </cell>
          <cell r="AJ139">
            <v>21</v>
          </cell>
          <cell r="AK139">
            <v>21</v>
          </cell>
          <cell r="AL139">
            <v>21</v>
          </cell>
          <cell r="AM139">
            <v>21</v>
          </cell>
          <cell r="AN139">
            <v>21</v>
          </cell>
          <cell r="AP139">
            <v>2.52</v>
          </cell>
          <cell r="AQ139">
            <v>5.88</v>
          </cell>
          <cell r="AR139">
            <v>12.6</v>
          </cell>
          <cell r="AS139">
            <v>21</v>
          </cell>
          <cell r="AT139">
            <v>21</v>
          </cell>
          <cell r="AU139">
            <v>21</v>
          </cell>
          <cell r="AV139">
            <v>21</v>
          </cell>
          <cell r="AW139">
            <v>21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126</v>
          </cell>
        </row>
        <row r="140">
          <cell r="C140" t="str">
            <v>TATA</v>
          </cell>
          <cell r="D140" t="str">
            <v>ELECTRONICS</v>
          </cell>
          <cell r="E140" t="str">
            <v>ECU COMMON RAIL</v>
          </cell>
          <cell r="F140" t="str">
            <v xml:space="preserve">R0411C031A </v>
          </cell>
          <cell r="G140" t="str">
            <v>ECU   93842.029 (EURO)</v>
          </cell>
          <cell r="H140" t="str">
            <v>€</v>
          </cell>
          <cell r="I140" t="str">
            <v>CR 3.l</v>
          </cell>
          <cell r="J140" t="str">
            <v>CR 3.l</v>
          </cell>
          <cell r="K140">
            <v>0</v>
          </cell>
          <cell r="L140">
            <v>120</v>
          </cell>
          <cell r="M140">
            <v>280</v>
          </cell>
          <cell r="N140">
            <v>600</v>
          </cell>
          <cell r="O140">
            <v>1000</v>
          </cell>
          <cell r="P140">
            <v>1000</v>
          </cell>
          <cell r="Q140">
            <v>1000</v>
          </cell>
          <cell r="R140">
            <v>1000</v>
          </cell>
          <cell r="S140">
            <v>1000</v>
          </cell>
          <cell r="T140">
            <v>1000</v>
          </cell>
          <cell r="U140">
            <v>1000</v>
          </cell>
          <cell r="V140">
            <v>1000</v>
          </cell>
          <cell r="W140">
            <v>1000</v>
          </cell>
          <cell r="X140">
            <v>10000</v>
          </cell>
          <cell r="Z140">
            <v>117</v>
          </cell>
          <cell r="AB140">
            <v>117</v>
          </cell>
          <cell r="AC140">
            <v>117</v>
          </cell>
          <cell r="AD140">
            <v>117</v>
          </cell>
          <cell r="AE140">
            <v>117</v>
          </cell>
          <cell r="AF140">
            <v>117</v>
          </cell>
          <cell r="AG140">
            <v>117</v>
          </cell>
          <cell r="AH140">
            <v>117</v>
          </cell>
          <cell r="AI140">
            <v>117</v>
          </cell>
          <cell r="AJ140">
            <v>117</v>
          </cell>
          <cell r="AK140">
            <v>117</v>
          </cell>
          <cell r="AL140">
            <v>117</v>
          </cell>
          <cell r="AM140">
            <v>117</v>
          </cell>
          <cell r="AN140">
            <v>117</v>
          </cell>
          <cell r="AP140">
            <v>14.04</v>
          </cell>
          <cell r="AQ140">
            <v>32.76</v>
          </cell>
          <cell r="AR140">
            <v>70.2</v>
          </cell>
          <cell r="AS140">
            <v>117</v>
          </cell>
          <cell r="AT140">
            <v>117</v>
          </cell>
          <cell r="AU140">
            <v>117</v>
          </cell>
          <cell r="AV140">
            <v>117</v>
          </cell>
          <cell r="AW140">
            <v>117</v>
          </cell>
          <cell r="AX140">
            <v>117</v>
          </cell>
          <cell r="AY140">
            <v>117</v>
          </cell>
          <cell r="AZ140">
            <v>117</v>
          </cell>
          <cell r="BA140">
            <v>117</v>
          </cell>
          <cell r="BB140">
            <v>1170</v>
          </cell>
        </row>
        <row r="141">
          <cell r="C141" t="str">
            <v>SUZUKI</v>
          </cell>
          <cell r="D141" t="str">
            <v>FILTRATION</v>
          </cell>
          <cell r="E141" t="str">
            <v>PEAR PUMP</v>
          </cell>
          <cell r="F141" t="str">
            <v>R6224040</v>
          </cell>
          <cell r="G141" t="str">
            <v>Bought Out Filters  100048.0291 (EURO)</v>
          </cell>
          <cell r="H141" t="str">
            <v>€</v>
          </cell>
          <cell r="I141" t="str">
            <v>DIVERS</v>
          </cell>
          <cell r="J141" t="str">
            <v>DIVERS</v>
          </cell>
          <cell r="K141">
            <v>0</v>
          </cell>
          <cell r="L141">
            <v>1890</v>
          </cell>
          <cell r="M141">
            <v>1800</v>
          </cell>
          <cell r="N141">
            <v>1980</v>
          </cell>
          <cell r="O141">
            <v>1890</v>
          </cell>
          <cell r="P141">
            <v>1880</v>
          </cell>
          <cell r="Q141">
            <v>1970</v>
          </cell>
          <cell r="R141">
            <v>1790</v>
          </cell>
          <cell r="S141">
            <v>630</v>
          </cell>
          <cell r="T141">
            <v>1970</v>
          </cell>
          <cell r="U141">
            <v>1880</v>
          </cell>
          <cell r="V141">
            <v>1790</v>
          </cell>
          <cell r="W141">
            <v>1530</v>
          </cell>
          <cell r="X141">
            <v>21000</v>
          </cell>
          <cell r="Z141">
            <v>5.22</v>
          </cell>
          <cell r="AB141">
            <v>4.92</v>
          </cell>
          <cell r="AC141">
            <v>4.92</v>
          </cell>
          <cell r="AD141">
            <v>4.92</v>
          </cell>
          <cell r="AE141">
            <v>4.92</v>
          </cell>
          <cell r="AF141">
            <v>4.92</v>
          </cell>
          <cell r="AG141">
            <v>4.92</v>
          </cell>
          <cell r="AH141">
            <v>4.92</v>
          </cell>
          <cell r="AI141">
            <v>4.92</v>
          </cell>
          <cell r="AJ141">
            <v>4.92</v>
          </cell>
          <cell r="AK141">
            <v>4.92</v>
          </cell>
          <cell r="AL141">
            <v>4.92</v>
          </cell>
          <cell r="AM141">
            <v>4.92</v>
          </cell>
          <cell r="AN141">
            <v>4.92</v>
          </cell>
          <cell r="AP141">
            <v>9.2988</v>
          </cell>
          <cell r="AQ141">
            <v>8.8559999999999999</v>
          </cell>
          <cell r="AR141">
            <v>9.7416</v>
          </cell>
          <cell r="AS141">
            <v>9.2988</v>
          </cell>
          <cell r="AT141">
            <v>9.2496000000000009</v>
          </cell>
          <cell r="AU141">
            <v>9.6923999999999992</v>
          </cell>
          <cell r="AV141">
            <v>8.8067999999999991</v>
          </cell>
          <cell r="AW141">
            <v>3.0995999999999997</v>
          </cell>
          <cell r="AX141">
            <v>9.6923999999999992</v>
          </cell>
          <cell r="AY141">
            <v>9.2496000000000009</v>
          </cell>
          <cell r="AZ141">
            <v>8.8067999999999991</v>
          </cell>
          <cell r="BA141">
            <v>7.5275999999999996</v>
          </cell>
          <cell r="BB141">
            <v>103.32</v>
          </cell>
        </row>
        <row r="142">
          <cell r="C142" t="str">
            <v>PERKINS</v>
          </cell>
          <cell r="D142" t="str">
            <v>PUMP</v>
          </cell>
          <cell r="E142" t="str">
            <v>DPA</v>
          </cell>
          <cell r="F142" t="str">
            <v>Perkins</v>
          </cell>
          <cell r="J142" t="str">
            <v>DPA</v>
          </cell>
          <cell r="K142">
            <v>3.8</v>
          </cell>
          <cell r="L142">
            <v>228</v>
          </cell>
          <cell r="M142">
            <v>305</v>
          </cell>
          <cell r="N142">
            <v>382</v>
          </cell>
          <cell r="O142">
            <v>274</v>
          </cell>
          <cell r="P142">
            <v>290</v>
          </cell>
          <cell r="Q142">
            <v>366</v>
          </cell>
          <cell r="R142">
            <v>306</v>
          </cell>
          <cell r="S142">
            <v>306</v>
          </cell>
          <cell r="T142">
            <v>366</v>
          </cell>
          <cell r="U142">
            <v>306</v>
          </cell>
          <cell r="V142">
            <v>381</v>
          </cell>
          <cell r="W142">
            <v>290</v>
          </cell>
          <cell r="X142">
            <v>3800</v>
          </cell>
          <cell r="AN142">
            <v>173.21233645483872</v>
          </cell>
          <cell r="AP142">
            <v>39.492412711703224</v>
          </cell>
          <cell r="AQ142">
            <v>52.829762618725795</v>
          </cell>
          <cell r="AR142">
            <v>66.167112525748394</v>
          </cell>
          <cell r="AS142">
            <v>47.460180188625806</v>
          </cell>
          <cell r="AT142">
            <v>50.23157757190323</v>
          </cell>
          <cell r="AU142">
            <v>63.395715142470955</v>
          </cell>
          <cell r="AV142">
            <v>53.00297495518064</v>
          </cell>
          <cell r="AW142">
            <v>53.00297495518064</v>
          </cell>
          <cell r="AX142">
            <v>63.395715142470955</v>
          </cell>
          <cell r="AY142">
            <v>53.00297495518064</v>
          </cell>
          <cell r="AZ142">
            <v>65.993900189293541</v>
          </cell>
          <cell r="BA142">
            <v>50.23157757190323</v>
          </cell>
          <cell r="BB142">
            <v>658.20687852838716</v>
          </cell>
        </row>
        <row r="143">
          <cell r="C143" t="str">
            <v>CASE NEW HOLLAND</v>
          </cell>
          <cell r="D143" t="str">
            <v>PUMP</v>
          </cell>
          <cell r="E143" t="str">
            <v>DPA</v>
          </cell>
          <cell r="F143" t="str">
            <v>F007</v>
          </cell>
          <cell r="J143" t="str">
            <v>DPA</v>
          </cell>
          <cell r="K143">
            <v>0.2</v>
          </cell>
          <cell r="L143">
            <v>12</v>
          </cell>
          <cell r="M143">
            <v>16</v>
          </cell>
          <cell r="N143">
            <v>20</v>
          </cell>
          <cell r="O143">
            <v>14</v>
          </cell>
          <cell r="P143">
            <v>15</v>
          </cell>
          <cell r="Q143">
            <v>19</v>
          </cell>
          <cell r="R143">
            <v>16</v>
          </cell>
          <cell r="S143">
            <v>16</v>
          </cell>
          <cell r="T143">
            <v>19</v>
          </cell>
          <cell r="U143">
            <v>16</v>
          </cell>
          <cell r="V143">
            <v>21</v>
          </cell>
          <cell r="W143">
            <v>16</v>
          </cell>
          <cell r="X143">
            <v>200</v>
          </cell>
          <cell r="AN143">
            <v>221.34842065564516</v>
          </cell>
          <cell r="AP143">
            <v>2.6561810478677415</v>
          </cell>
          <cell r="AQ143">
            <v>3.5415747304903222</v>
          </cell>
          <cell r="AR143">
            <v>4.4269684131129026</v>
          </cell>
          <cell r="AS143">
            <v>3.0988778891790321</v>
          </cell>
          <cell r="AT143">
            <v>3.3202263098346769</v>
          </cell>
          <cell r="AU143">
            <v>4.2056199924572581</v>
          </cell>
          <cell r="AV143">
            <v>3.5415747304903222</v>
          </cell>
          <cell r="AW143">
            <v>3.5415747304903222</v>
          </cell>
          <cell r="AX143">
            <v>4.2056199924572581</v>
          </cell>
          <cell r="AY143">
            <v>3.5415747304903222</v>
          </cell>
          <cell r="AZ143">
            <v>4.6483168337685479</v>
          </cell>
          <cell r="BA143">
            <v>3.5415747304903222</v>
          </cell>
          <cell r="BB143">
            <v>44.269684131129033</v>
          </cell>
        </row>
        <row r="144">
          <cell r="C144" t="str">
            <v>CONSOLIDATED DIESEL CO</v>
          </cell>
          <cell r="D144" t="str">
            <v>PUMP</v>
          </cell>
          <cell r="E144" t="str">
            <v>DPA</v>
          </cell>
          <cell r="F144" t="str">
            <v>C510</v>
          </cell>
          <cell r="J144" t="str">
            <v>DPA</v>
          </cell>
          <cell r="K144">
            <v>0.3</v>
          </cell>
          <cell r="L144">
            <v>18</v>
          </cell>
          <cell r="M144">
            <v>24</v>
          </cell>
          <cell r="N144">
            <v>30</v>
          </cell>
          <cell r="O144">
            <v>22</v>
          </cell>
          <cell r="P144">
            <v>23</v>
          </cell>
          <cell r="Q144">
            <v>29</v>
          </cell>
          <cell r="R144">
            <v>24</v>
          </cell>
          <cell r="S144">
            <v>24</v>
          </cell>
          <cell r="T144">
            <v>29</v>
          </cell>
          <cell r="U144">
            <v>24</v>
          </cell>
          <cell r="V144">
            <v>30</v>
          </cell>
          <cell r="W144">
            <v>23</v>
          </cell>
          <cell r="X144">
            <v>300</v>
          </cell>
          <cell r="AN144">
            <v>284.77408846532262</v>
          </cell>
          <cell r="AP144">
            <v>5.1259335923758069</v>
          </cell>
          <cell r="AQ144">
            <v>6.8345781231677423</v>
          </cell>
          <cell r="AR144">
            <v>8.5432226539596776</v>
          </cell>
          <cell r="AS144">
            <v>6.265029946237096</v>
          </cell>
          <cell r="AT144">
            <v>6.5498040347024187</v>
          </cell>
          <cell r="AU144">
            <v>8.2584485654943549</v>
          </cell>
          <cell r="AV144">
            <v>6.8345781231677423</v>
          </cell>
          <cell r="AW144">
            <v>6.8345781231677423</v>
          </cell>
          <cell r="AX144">
            <v>8.2584485654943549</v>
          </cell>
          <cell r="AY144">
            <v>6.8345781231677423</v>
          </cell>
          <cell r="AZ144">
            <v>8.5432226539596776</v>
          </cell>
          <cell r="BA144">
            <v>6.5498040347024187</v>
          </cell>
          <cell r="BB144">
            <v>85.432226539596783</v>
          </cell>
        </row>
        <row r="145">
          <cell r="C145" t="str">
            <v>CUMMINS UK</v>
          </cell>
          <cell r="D145" t="str">
            <v>PUMP</v>
          </cell>
          <cell r="E145" t="str">
            <v>DPA</v>
          </cell>
          <cell r="F145" t="str">
            <v>CUMMINS ENGINE CO LTD</v>
          </cell>
          <cell r="J145" t="str">
            <v>DPA</v>
          </cell>
          <cell r="K145">
            <v>0.19800000000000001</v>
          </cell>
          <cell r="L145">
            <v>12</v>
          </cell>
          <cell r="M145">
            <v>16</v>
          </cell>
          <cell r="N145">
            <v>20</v>
          </cell>
          <cell r="O145">
            <v>14</v>
          </cell>
          <cell r="P145">
            <v>15</v>
          </cell>
          <cell r="Q145">
            <v>19</v>
          </cell>
          <cell r="R145">
            <v>16</v>
          </cell>
          <cell r="S145">
            <v>16</v>
          </cell>
          <cell r="T145">
            <v>19</v>
          </cell>
          <cell r="U145">
            <v>16</v>
          </cell>
          <cell r="V145">
            <v>20</v>
          </cell>
          <cell r="W145">
            <v>15</v>
          </cell>
          <cell r="X145">
            <v>198</v>
          </cell>
          <cell r="AN145">
            <v>276.2417549782258</v>
          </cell>
          <cell r="AP145">
            <v>3.314901059738709</v>
          </cell>
          <cell r="AQ145">
            <v>4.4198680796516125</v>
          </cell>
          <cell r="AR145">
            <v>5.5248350995645161</v>
          </cell>
          <cell r="AS145">
            <v>3.8673845696951612</v>
          </cell>
          <cell r="AT145">
            <v>4.1436263246733871</v>
          </cell>
          <cell r="AU145">
            <v>5.2485933445862907</v>
          </cell>
          <cell r="AV145">
            <v>4.4198680796516125</v>
          </cell>
          <cell r="AW145">
            <v>4.4198680796516125</v>
          </cell>
          <cell r="AX145">
            <v>5.2485933445862907</v>
          </cell>
          <cell r="AY145">
            <v>4.4198680796516125</v>
          </cell>
          <cell r="AZ145">
            <v>5.5248350995645161</v>
          </cell>
          <cell r="BA145">
            <v>4.1436263246733871</v>
          </cell>
          <cell r="BB145">
            <v>54.695867485688701</v>
          </cell>
        </row>
        <row r="146">
          <cell r="C146" t="str">
            <v>JOHN DEERE SA</v>
          </cell>
          <cell r="D146" t="str">
            <v>PUMP</v>
          </cell>
          <cell r="E146" t="str">
            <v>DPA</v>
          </cell>
          <cell r="F146" t="str">
            <v>D031</v>
          </cell>
          <cell r="J146" t="str">
            <v>DPA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AN146" t="e">
            <v>#DIV/0!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</row>
        <row r="147">
          <cell r="C147" t="str">
            <v>PERKINS</v>
          </cell>
          <cell r="D147" t="str">
            <v>PUMP</v>
          </cell>
          <cell r="E147" t="str">
            <v>DPS</v>
          </cell>
          <cell r="F147" t="str">
            <v>Perkins</v>
          </cell>
          <cell r="J147" t="str">
            <v>DPS</v>
          </cell>
          <cell r="K147">
            <v>0.5</v>
          </cell>
          <cell r="L147">
            <v>30</v>
          </cell>
          <cell r="M147">
            <v>40</v>
          </cell>
          <cell r="N147">
            <v>51</v>
          </cell>
          <cell r="O147">
            <v>36</v>
          </cell>
          <cell r="P147">
            <v>38</v>
          </cell>
          <cell r="Q147">
            <v>48</v>
          </cell>
          <cell r="R147">
            <v>40</v>
          </cell>
          <cell r="S147">
            <v>40</v>
          </cell>
          <cell r="T147">
            <v>49</v>
          </cell>
          <cell r="U147">
            <v>40</v>
          </cell>
          <cell r="V147">
            <v>50</v>
          </cell>
          <cell r="W147">
            <v>38</v>
          </cell>
          <cell r="X147">
            <v>500</v>
          </cell>
          <cell r="AN147">
            <v>305.38892217016132</v>
          </cell>
          <cell r="AP147">
            <v>9.1616676651048383</v>
          </cell>
          <cell r="AQ147">
            <v>12.21555688680645</v>
          </cell>
          <cell r="AR147">
            <v>15.574835030678225</v>
          </cell>
          <cell r="AS147">
            <v>10.994001198125806</v>
          </cell>
          <cell r="AT147">
            <v>11.604779042466127</v>
          </cell>
          <cell r="AU147">
            <v>14.658668264167739</v>
          </cell>
          <cell r="AV147">
            <v>12.21555688680645</v>
          </cell>
          <cell r="AW147">
            <v>12.21555688680645</v>
          </cell>
          <cell r="AX147">
            <v>14.9640571863379</v>
          </cell>
          <cell r="AY147">
            <v>12.21555688680645</v>
          </cell>
          <cell r="AZ147">
            <v>15.269446108508063</v>
          </cell>
          <cell r="BA147">
            <v>11.604779042466127</v>
          </cell>
          <cell r="BB147">
            <v>152.69446108508066</v>
          </cell>
        </row>
        <row r="148">
          <cell r="C148" t="str">
            <v>CASE NEW HOLLAND</v>
          </cell>
          <cell r="D148" t="str">
            <v>PUMP</v>
          </cell>
          <cell r="E148" t="str">
            <v>DPS</v>
          </cell>
          <cell r="F148" t="str">
            <v>F007</v>
          </cell>
          <cell r="J148" t="str">
            <v>DPS</v>
          </cell>
          <cell r="K148">
            <v>3</v>
          </cell>
          <cell r="L148">
            <v>180</v>
          </cell>
          <cell r="M148">
            <v>241</v>
          </cell>
          <cell r="N148">
            <v>301</v>
          </cell>
          <cell r="O148">
            <v>217</v>
          </cell>
          <cell r="P148">
            <v>229</v>
          </cell>
          <cell r="Q148">
            <v>289</v>
          </cell>
          <cell r="R148">
            <v>241</v>
          </cell>
          <cell r="S148">
            <v>241</v>
          </cell>
          <cell r="T148">
            <v>289</v>
          </cell>
          <cell r="U148">
            <v>241</v>
          </cell>
          <cell r="V148">
            <v>301</v>
          </cell>
          <cell r="W148">
            <v>230</v>
          </cell>
          <cell r="X148">
            <v>3000</v>
          </cell>
          <cell r="AN148">
            <v>262.4885880637097</v>
          </cell>
          <cell r="AP148">
            <v>47.247945851467733</v>
          </cell>
          <cell r="AQ148">
            <v>63.259749723354027</v>
          </cell>
          <cell r="AR148">
            <v>79.009065007176616</v>
          </cell>
          <cell r="AS148">
            <v>56.960023609825001</v>
          </cell>
          <cell r="AT148">
            <v>60.10988666658951</v>
          </cell>
          <cell r="AU148">
            <v>75.8592019504121</v>
          </cell>
          <cell r="AV148">
            <v>63.259749723354027</v>
          </cell>
          <cell r="AW148">
            <v>63.259749723354027</v>
          </cell>
          <cell r="AX148">
            <v>75.8592019504121</v>
          </cell>
          <cell r="AY148">
            <v>63.259749723354027</v>
          </cell>
          <cell r="AZ148">
            <v>79.009065007176616</v>
          </cell>
          <cell r="BA148">
            <v>60.372375254653214</v>
          </cell>
          <cell r="BB148">
            <v>787.46576419112898</v>
          </cell>
        </row>
        <row r="149">
          <cell r="C149" t="str">
            <v>IVECO</v>
          </cell>
          <cell r="D149" t="str">
            <v>PUMP</v>
          </cell>
          <cell r="E149" t="str">
            <v>DPS</v>
          </cell>
          <cell r="F149" t="str">
            <v>IVECO</v>
          </cell>
          <cell r="J149" t="str">
            <v>DPS</v>
          </cell>
          <cell r="K149">
            <v>5.9989999999999997</v>
          </cell>
          <cell r="L149">
            <v>361</v>
          </cell>
          <cell r="M149">
            <v>482</v>
          </cell>
          <cell r="N149">
            <v>602</v>
          </cell>
          <cell r="O149">
            <v>434</v>
          </cell>
          <cell r="P149">
            <v>458</v>
          </cell>
          <cell r="Q149">
            <v>578</v>
          </cell>
          <cell r="R149">
            <v>482</v>
          </cell>
          <cell r="S149">
            <v>482</v>
          </cell>
          <cell r="T149">
            <v>578</v>
          </cell>
          <cell r="U149">
            <v>482</v>
          </cell>
          <cell r="V149">
            <v>602</v>
          </cell>
          <cell r="W149">
            <v>458</v>
          </cell>
          <cell r="X149">
            <v>5999</v>
          </cell>
          <cell r="AN149">
            <v>222.00475400080649</v>
          </cell>
          <cell r="AP149">
            <v>80.14371619429113</v>
          </cell>
          <cell r="AQ149">
            <v>107.00629142838872</v>
          </cell>
          <cell r="AR149">
            <v>133.6468619084855</v>
          </cell>
          <cell r="AS149">
            <v>96.35006323635001</v>
          </cell>
          <cell r="AT149">
            <v>101.67817733236936</v>
          </cell>
          <cell r="AU149">
            <v>128.31874781246611</v>
          </cell>
          <cell r="AV149">
            <v>107.00629142838872</v>
          </cell>
          <cell r="AW149">
            <v>107.00629142838872</v>
          </cell>
          <cell r="AX149">
            <v>128.31874781246611</v>
          </cell>
          <cell r="AY149">
            <v>107.00629142838872</v>
          </cell>
          <cell r="AZ149">
            <v>133.6468619084855</v>
          </cell>
          <cell r="BA149">
            <v>101.67817733236936</v>
          </cell>
          <cell r="BB149">
            <v>1331.8065192508382</v>
          </cell>
        </row>
        <row r="150">
          <cell r="C150" t="str">
            <v>PERKINS</v>
          </cell>
          <cell r="D150" t="str">
            <v>PUMP</v>
          </cell>
          <cell r="E150" t="str">
            <v>DP200</v>
          </cell>
          <cell r="F150" t="str">
            <v>Perkins</v>
          </cell>
          <cell r="J150" t="str">
            <v>DP200</v>
          </cell>
          <cell r="K150">
            <v>0.5</v>
          </cell>
          <cell r="L150">
            <v>30</v>
          </cell>
          <cell r="M150">
            <v>40</v>
          </cell>
          <cell r="N150">
            <v>50</v>
          </cell>
          <cell r="O150">
            <v>36</v>
          </cell>
          <cell r="P150">
            <v>38</v>
          </cell>
          <cell r="Q150">
            <v>48</v>
          </cell>
          <cell r="R150">
            <v>40</v>
          </cell>
          <cell r="S150">
            <v>40</v>
          </cell>
          <cell r="T150">
            <v>48</v>
          </cell>
          <cell r="U150">
            <v>40</v>
          </cell>
          <cell r="V150">
            <v>51</v>
          </cell>
          <cell r="W150">
            <v>39</v>
          </cell>
          <cell r="X150">
            <v>500</v>
          </cell>
          <cell r="AN150">
            <v>333.90958935080647</v>
          </cell>
          <cell r="AP150">
            <v>10.017287680524193</v>
          </cell>
          <cell r="AQ150">
            <v>13.356383574032259</v>
          </cell>
          <cell r="AR150">
            <v>16.695479467540324</v>
          </cell>
          <cell r="AS150">
            <v>12.020745216629033</v>
          </cell>
          <cell r="AT150">
            <v>12.688564395330644</v>
          </cell>
          <cell r="AU150">
            <v>16.027660288838707</v>
          </cell>
          <cell r="AV150">
            <v>13.356383574032259</v>
          </cell>
          <cell r="AW150">
            <v>13.356383574032259</v>
          </cell>
          <cell r="AX150">
            <v>16.027660288838707</v>
          </cell>
          <cell r="AY150">
            <v>13.356383574032259</v>
          </cell>
          <cell r="AZ150">
            <v>17.029389056891127</v>
          </cell>
          <cell r="BA150">
            <v>13.022473984681451</v>
          </cell>
          <cell r="BB150">
            <v>166.95479467540324</v>
          </cell>
        </row>
        <row r="151">
          <cell r="C151" t="str">
            <v>CASE NEW HOLLAND</v>
          </cell>
          <cell r="D151" t="str">
            <v>PUMP</v>
          </cell>
          <cell r="E151" t="str">
            <v>DP200</v>
          </cell>
          <cell r="F151" t="str">
            <v>F007</v>
          </cell>
          <cell r="J151" t="str">
            <v>DP200</v>
          </cell>
          <cell r="K151">
            <v>4</v>
          </cell>
          <cell r="L151">
            <v>241</v>
          </cell>
          <cell r="M151">
            <v>321</v>
          </cell>
          <cell r="N151">
            <v>401</v>
          </cell>
          <cell r="O151">
            <v>289</v>
          </cell>
          <cell r="P151">
            <v>305</v>
          </cell>
          <cell r="Q151">
            <v>385</v>
          </cell>
          <cell r="R151">
            <v>322</v>
          </cell>
          <cell r="S151">
            <v>322</v>
          </cell>
          <cell r="T151">
            <v>385</v>
          </cell>
          <cell r="U151">
            <v>322</v>
          </cell>
          <cell r="V151">
            <v>401</v>
          </cell>
          <cell r="W151">
            <v>306</v>
          </cell>
          <cell r="X151">
            <v>4000</v>
          </cell>
          <cell r="AN151">
            <v>350.15383964354839</v>
          </cell>
          <cell r="AP151">
            <v>84.38707535409516</v>
          </cell>
          <cell r="AQ151">
            <v>112.39938252557904</v>
          </cell>
          <cell r="AR151">
            <v>140.41168969706291</v>
          </cell>
          <cell r="AS151">
            <v>101.19445965698549</v>
          </cell>
          <cell r="AT151">
            <v>106.79692109128224</v>
          </cell>
          <cell r="AU151">
            <v>134.80922826276614</v>
          </cell>
          <cell r="AV151">
            <v>112.74953636522258</v>
          </cell>
          <cell r="AW151">
            <v>112.74953636522258</v>
          </cell>
          <cell r="AX151">
            <v>134.80922826276614</v>
          </cell>
          <cell r="AY151">
            <v>112.74953636522258</v>
          </cell>
          <cell r="AZ151">
            <v>140.41168969706291</v>
          </cell>
          <cell r="BA151">
            <v>107.1470749309258</v>
          </cell>
          <cell r="BB151">
            <v>1400.6153585741936</v>
          </cell>
        </row>
        <row r="152">
          <cell r="C152" t="str">
            <v>JOHN DEERE SA</v>
          </cell>
          <cell r="D152" t="str">
            <v>PUMP</v>
          </cell>
          <cell r="E152" t="str">
            <v>DP200</v>
          </cell>
          <cell r="J152" t="str">
            <v>DP200</v>
          </cell>
          <cell r="K152">
            <v>0.7</v>
          </cell>
          <cell r="L152">
            <v>42</v>
          </cell>
          <cell r="M152">
            <v>56</v>
          </cell>
          <cell r="N152">
            <v>70</v>
          </cell>
          <cell r="O152">
            <v>51</v>
          </cell>
          <cell r="P152">
            <v>54</v>
          </cell>
          <cell r="Q152">
            <v>68</v>
          </cell>
          <cell r="R152">
            <v>56</v>
          </cell>
          <cell r="S152">
            <v>56</v>
          </cell>
          <cell r="T152">
            <v>68</v>
          </cell>
          <cell r="U152">
            <v>56</v>
          </cell>
          <cell r="V152">
            <v>70</v>
          </cell>
          <cell r="W152">
            <v>53</v>
          </cell>
          <cell r="X152">
            <v>700</v>
          </cell>
          <cell r="AN152">
            <v>357.61217311129036</v>
          </cell>
          <cell r="AP152">
            <v>15.019711270674192</v>
          </cell>
          <cell r="AQ152">
            <v>20.026281694232257</v>
          </cell>
          <cell r="AR152">
            <v>25.032852117790323</v>
          </cell>
          <cell r="AS152">
            <v>18.238220828675804</v>
          </cell>
          <cell r="AT152">
            <v>19.31105734800968</v>
          </cell>
          <cell r="AU152">
            <v>24.317627771567739</v>
          </cell>
          <cell r="AV152">
            <v>20.026281694232257</v>
          </cell>
          <cell r="AW152">
            <v>20.026281694232257</v>
          </cell>
          <cell r="AX152">
            <v>24.317627771567739</v>
          </cell>
          <cell r="AY152">
            <v>20.026281694232257</v>
          </cell>
          <cell r="AZ152">
            <v>25.032852117790323</v>
          </cell>
          <cell r="BA152">
            <v>18.953445174898388</v>
          </cell>
          <cell r="BB152">
            <v>250.32852117790324</v>
          </cell>
        </row>
        <row r="153">
          <cell r="C153" t="str">
            <v>MOTORES JOHN DEERE SA DE CV</v>
          </cell>
          <cell r="D153" t="str">
            <v>PUMP</v>
          </cell>
          <cell r="E153" t="str">
            <v>DP200</v>
          </cell>
          <cell r="F153" t="str">
            <v>D277</v>
          </cell>
          <cell r="J153" t="str">
            <v>DP200</v>
          </cell>
          <cell r="K153">
            <v>0.7</v>
          </cell>
          <cell r="L153">
            <v>42</v>
          </cell>
          <cell r="M153">
            <v>56</v>
          </cell>
          <cell r="N153">
            <v>70</v>
          </cell>
          <cell r="O153">
            <v>51</v>
          </cell>
          <cell r="P153">
            <v>54</v>
          </cell>
          <cell r="Q153">
            <v>68</v>
          </cell>
          <cell r="R153">
            <v>56</v>
          </cell>
          <cell r="S153">
            <v>56</v>
          </cell>
          <cell r="T153">
            <v>68</v>
          </cell>
          <cell r="U153">
            <v>56</v>
          </cell>
          <cell r="V153">
            <v>70</v>
          </cell>
          <cell r="W153">
            <v>53</v>
          </cell>
          <cell r="X153">
            <v>700</v>
          </cell>
          <cell r="AN153">
            <v>377.18284013064516</v>
          </cell>
          <cell r="AP153">
            <v>15.841679285487096</v>
          </cell>
          <cell r="AQ153">
            <v>21.122239047316128</v>
          </cell>
          <cell r="AR153">
            <v>26.402798809145164</v>
          </cell>
          <cell r="AS153">
            <v>19.236324846662903</v>
          </cell>
          <cell r="AT153">
            <v>20.367873367054838</v>
          </cell>
          <cell r="AU153">
            <v>25.648433128883866</v>
          </cell>
          <cell r="AV153">
            <v>21.122239047316128</v>
          </cell>
          <cell r="AW153">
            <v>21.122239047316128</v>
          </cell>
          <cell r="AX153">
            <v>25.648433128883866</v>
          </cell>
          <cell r="AY153">
            <v>21.122239047316128</v>
          </cell>
          <cell r="AZ153">
            <v>26.402798809145164</v>
          </cell>
          <cell r="BA153">
            <v>19.99069052692419</v>
          </cell>
          <cell r="BB153">
            <v>264.02798809145162</v>
          </cell>
        </row>
        <row r="154">
          <cell r="C154" t="str">
            <v>LONG/UTB</v>
          </cell>
          <cell r="D154" t="str">
            <v>PUMP</v>
          </cell>
          <cell r="E154" t="str">
            <v>DP200</v>
          </cell>
          <cell r="F154" t="str">
            <v>Long / UTB</v>
          </cell>
          <cell r="J154" t="str">
            <v>DP200</v>
          </cell>
          <cell r="K154">
            <v>3</v>
          </cell>
          <cell r="L154">
            <v>181</v>
          </cell>
          <cell r="M154">
            <v>241</v>
          </cell>
          <cell r="N154">
            <v>301</v>
          </cell>
          <cell r="O154">
            <v>217</v>
          </cell>
          <cell r="P154">
            <v>229</v>
          </cell>
          <cell r="Q154">
            <v>289</v>
          </cell>
          <cell r="R154">
            <v>241</v>
          </cell>
          <cell r="S154">
            <v>241</v>
          </cell>
          <cell r="T154">
            <v>289</v>
          </cell>
          <cell r="U154">
            <v>241</v>
          </cell>
          <cell r="V154">
            <v>301</v>
          </cell>
          <cell r="W154">
            <v>229</v>
          </cell>
          <cell r="X154">
            <v>3000</v>
          </cell>
          <cell r="AN154">
            <v>372.91667338709669</v>
          </cell>
          <cell r="AP154">
            <v>67.497917883064517</v>
          </cell>
          <cell r="AQ154">
            <v>89.872918286290314</v>
          </cell>
          <cell r="AR154">
            <v>112.24791868951613</v>
          </cell>
          <cell r="AS154">
            <v>80.922918124999995</v>
          </cell>
          <cell r="AT154">
            <v>85.397918205645155</v>
          </cell>
          <cell r="AU154">
            <v>107.77291860887097</v>
          </cell>
          <cell r="AV154">
            <v>89.872918286290314</v>
          </cell>
          <cell r="AW154">
            <v>89.872918286290314</v>
          </cell>
          <cell r="AX154">
            <v>107.77291860887097</v>
          </cell>
          <cell r="AY154">
            <v>89.872918286290314</v>
          </cell>
          <cell r="AZ154">
            <v>112.24791868951613</v>
          </cell>
          <cell r="BA154">
            <v>85.397918205645155</v>
          </cell>
          <cell r="BB154">
            <v>1118.7500201612902</v>
          </cell>
        </row>
        <row r="155">
          <cell r="C155" t="str">
            <v>DEUTZ UK</v>
          </cell>
          <cell r="D155" t="str">
            <v>PUMP</v>
          </cell>
          <cell r="E155" t="str">
            <v>DP200</v>
          </cell>
          <cell r="F155" t="str">
            <v>D310</v>
          </cell>
          <cell r="J155" t="str">
            <v>DP200</v>
          </cell>
          <cell r="K155">
            <v>1</v>
          </cell>
          <cell r="L155">
            <v>30</v>
          </cell>
          <cell r="M155">
            <v>50</v>
          </cell>
          <cell r="N155">
            <v>70</v>
          </cell>
          <cell r="O155">
            <v>72</v>
          </cell>
          <cell r="P155">
            <v>76</v>
          </cell>
          <cell r="Q155">
            <v>96</v>
          </cell>
          <cell r="R155">
            <v>100</v>
          </cell>
          <cell r="S155">
            <v>100</v>
          </cell>
          <cell r="T155">
            <v>96</v>
          </cell>
          <cell r="U155">
            <v>100</v>
          </cell>
          <cell r="V155">
            <v>100</v>
          </cell>
          <cell r="W155">
            <v>110</v>
          </cell>
          <cell r="X155">
            <v>1000</v>
          </cell>
          <cell r="AN155">
            <v>305.82150551129024</v>
          </cell>
          <cell r="AP155">
            <v>9.1746451653387098</v>
          </cell>
          <cell r="AQ155">
            <v>15.291075275564515</v>
          </cell>
          <cell r="AR155">
            <v>21.407505385790323</v>
          </cell>
          <cell r="AS155">
            <v>22.019148396812902</v>
          </cell>
          <cell r="AT155">
            <v>23.242434418858064</v>
          </cell>
          <cell r="AU155">
            <v>29.358864529083871</v>
          </cell>
          <cell r="AV155">
            <v>30.582150551129029</v>
          </cell>
          <cell r="AW155">
            <v>30.582150551129029</v>
          </cell>
          <cell r="AX155">
            <v>29.358864529083871</v>
          </cell>
          <cell r="AY155">
            <v>30.582150551129029</v>
          </cell>
          <cell r="AZ155">
            <v>30.582150551129029</v>
          </cell>
          <cell r="BA155">
            <v>33.640365606241936</v>
          </cell>
          <cell r="BB155">
            <v>305.82150551129024</v>
          </cell>
        </row>
        <row r="156">
          <cell r="C156" t="str">
            <v>PERKINS</v>
          </cell>
          <cell r="D156" t="str">
            <v>PUMP</v>
          </cell>
          <cell r="E156" t="str">
            <v>DP200</v>
          </cell>
          <cell r="F156" t="str">
            <v>Perkins</v>
          </cell>
          <cell r="J156" t="str">
            <v>DP200 EG</v>
          </cell>
          <cell r="K156">
            <v>3</v>
          </cell>
          <cell r="L156">
            <v>180</v>
          </cell>
          <cell r="M156">
            <v>242</v>
          </cell>
          <cell r="N156">
            <v>301</v>
          </cell>
          <cell r="O156">
            <v>217</v>
          </cell>
          <cell r="P156">
            <v>229</v>
          </cell>
          <cell r="Q156">
            <v>289</v>
          </cell>
          <cell r="R156">
            <v>241</v>
          </cell>
          <cell r="S156">
            <v>241</v>
          </cell>
          <cell r="T156">
            <v>289</v>
          </cell>
          <cell r="U156">
            <v>241</v>
          </cell>
          <cell r="V156">
            <v>301</v>
          </cell>
          <cell r="W156">
            <v>229</v>
          </cell>
          <cell r="X156">
            <v>3000</v>
          </cell>
          <cell r="AN156">
            <v>367.71075662661286</v>
          </cell>
          <cell r="AP156">
            <v>66.187936192790303</v>
          </cell>
          <cell r="AQ156">
            <v>88.986003103640314</v>
          </cell>
          <cell r="AR156">
            <v>110.68093774461046</v>
          </cell>
          <cell r="AS156">
            <v>79.793234187974988</v>
          </cell>
          <cell r="AT156">
            <v>84.205763267494348</v>
          </cell>
          <cell r="AU156">
            <v>106.26840866509112</v>
          </cell>
          <cell r="AV156">
            <v>88.618292347013707</v>
          </cell>
          <cell r="AW156">
            <v>88.618292347013707</v>
          </cell>
          <cell r="AX156">
            <v>106.26840866509112</v>
          </cell>
          <cell r="AY156">
            <v>88.618292347013707</v>
          </cell>
          <cell r="AZ156">
            <v>110.68093774461046</v>
          </cell>
          <cell r="BA156">
            <v>84.205763267494348</v>
          </cell>
          <cell r="BB156">
            <v>1103.1322698798385</v>
          </cell>
        </row>
        <row r="157">
          <cell r="C157" t="str">
            <v>PERKINS ENGINES LTD</v>
          </cell>
          <cell r="D157" t="str">
            <v>PUMP</v>
          </cell>
          <cell r="E157" t="str">
            <v>DP210</v>
          </cell>
          <cell r="F157" t="str">
            <v>P007</v>
          </cell>
          <cell r="J157" t="str">
            <v>DP210</v>
          </cell>
          <cell r="K157">
            <v>74</v>
          </cell>
          <cell r="L157">
            <v>4458</v>
          </cell>
          <cell r="M157">
            <v>5944</v>
          </cell>
          <cell r="N157">
            <v>7430</v>
          </cell>
          <cell r="O157">
            <v>5349</v>
          </cell>
          <cell r="P157">
            <v>5647</v>
          </cell>
          <cell r="Q157">
            <v>7132</v>
          </cell>
          <cell r="R157">
            <v>5944</v>
          </cell>
          <cell r="S157">
            <v>5944</v>
          </cell>
          <cell r="T157">
            <v>7132</v>
          </cell>
          <cell r="U157">
            <v>5944</v>
          </cell>
          <cell r="V157">
            <v>7430</v>
          </cell>
          <cell r="W157">
            <v>5646</v>
          </cell>
          <cell r="X157">
            <v>74000</v>
          </cell>
          <cell r="AN157">
            <v>355.55367307419357</v>
          </cell>
          <cell r="AP157">
            <v>1585.058274564755</v>
          </cell>
          <cell r="AQ157">
            <v>2113.4110327530066</v>
          </cell>
          <cell r="AR157">
            <v>2641.7637909412583</v>
          </cell>
          <cell r="AS157">
            <v>1901.8565972738613</v>
          </cell>
          <cell r="AT157">
            <v>2007.8115918499711</v>
          </cell>
          <cell r="AU157">
            <v>2535.8087963651483</v>
          </cell>
          <cell r="AV157">
            <v>2113.4110327530066</v>
          </cell>
          <cell r="AW157">
            <v>2113.4110327530066</v>
          </cell>
          <cell r="AX157">
            <v>2535.8087963651483</v>
          </cell>
          <cell r="AY157">
            <v>2113.4110327530066</v>
          </cell>
          <cell r="AZ157">
            <v>2641.7637909412583</v>
          </cell>
          <cell r="BA157">
            <v>2007.456038176897</v>
          </cell>
          <cell r="BB157">
            <v>26310.971807490325</v>
          </cell>
        </row>
        <row r="158">
          <cell r="C158" t="str">
            <v>CONSOLIDATED DIESEL CO</v>
          </cell>
          <cell r="D158" t="str">
            <v>PUMP</v>
          </cell>
          <cell r="E158" t="str">
            <v>DP210</v>
          </cell>
          <cell r="F158" t="str">
            <v>C510</v>
          </cell>
          <cell r="J158" t="str">
            <v>DP210</v>
          </cell>
          <cell r="K158">
            <v>5.9989999999999997</v>
          </cell>
          <cell r="L158">
            <v>361</v>
          </cell>
          <cell r="M158">
            <v>482</v>
          </cell>
          <cell r="N158">
            <v>602</v>
          </cell>
          <cell r="O158">
            <v>434</v>
          </cell>
          <cell r="P158">
            <v>458</v>
          </cell>
          <cell r="Q158">
            <v>578</v>
          </cell>
          <cell r="R158">
            <v>482</v>
          </cell>
          <cell r="S158">
            <v>482</v>
          </cell>
          <cell r="T158">
            <v>578</v>
          </cell>
          <cell r="U158">
            <v>482</v>
          </cell>
          <cell r="V158">
            <v>602</v>
          </cell>
          <cell r="W158">
            <v>458</v>
          </cell>
          <cell r="X158">
            <v>5999</v>
          </cell>
          <cell r="AN158">
            <v>329.83733927741929</v>
          </cell>
          <cell r="AP158">
            <v>119.07127947914839</v>
          </cell>
          <cell r="AQ158">
            <v>158.98159753171612</v>
          </cell>
          <cell r="AR158">
            <v>198.56207824500643</v>
          </cell>
          <cell r="AS158">
            <v>143.14940524639999</v>
          </cell>
          <cell r="AT158">
            <v>151.06550138905808</v>
          </cell>
          <cell r="AU158">
            <v>190.64598210234837</v>
          </cell>
          <cell r="AV158">
            <v>158.98159753171612</v>
          </cell>
          <cell r="AW158">
            <v>158.98159753171612</v>
          </cell>
          <cell r="AX158">
            <v>190.64598210234837</v>
          </cell>
          <cell r="AY158">
            <v>158.98159753171612</v>
          </cell>
          <cell r="AZ158">
            <v>198.56207824500643</v>
          </cell>
          <cell r="BA158">
            <v>151.06550138905808</v>
          </cell>
          <cell r="BB158">
            <v>1978.6941983252384</v>
          </cell>
        </row>
        <row r="159">
          <cell r="C159" t="str">
            <v>IVECO FIAT SPA</v>
          </cell>
          <cell r="D159" t="str">
            <v>PUMP</v>
          </cell>
          <cell r="E159" t="str">
            <v>DP210</v>
          </cell>
          <cell r="F159" t="str">
            <v>F032</v>
          </cell>
          <cell r="J159" t="str">
            <v>DP210</v>
          </cell>
          <cell r="K159">
            <v>10</v>
          </cell>
          <cell r="L159">
            <v>0</v>
          </cell>
          <cell r="M159">
            <v>0</v>
          </cell>
          <cell r="N159">
            <v>0</v>
          </cell>
          <cell r="O159">
            <v>300</v>
          </cell>
          <cell r="P159">
            <v>500</v>
          </cell>
          <cell r="Q159">
            <v>540</v>
          </cell>
          <cell r="R159">
            <v>940</v>
          </cell>
          <cell r="S159">
            <v>800</v>
          </cell>
          <cell r="T159">
            <v>1420</v>
          </cell>
          <cell r="U159">
            <v>1500</v>
          </cell>
          <cell r="V159">
            <v>2000</v>
          </cell>
          <cell r="W159">
            <v>2000</v>
          </cell>
          <cell r="X159">
            <v>10000</v>
          </cell>
          <cell r="AN159">
            <v>343.083339516129</v>
          </cell>
          <cell r="AP159">
            <v>0</v>
          </cell>
          <cell r="AQ159">
            <v>0</v>
          </cell>
          <cell r="AR159">
            <v>0</v>
          </cell>
          <cell r="AS159">
            <v>102.9250018548387</v>
          </cell>
          <cell r="AT159">
            <v>171.5416697580645</v>
          </cell>
          <cell r="AU159">
            <v>185.26500333870968</v>
          </cell>
          <cell r="AV159">
            <v>322.49833914516125</v>
          </cell>
          <cell r="AW159">
            <v>274.46667161290321</v>
          </cell>
          <cell r="AX159">
            <v>487.17834211290324</v>
          </cell>
          <cell r="AY159">
            <v>514.62500927419353</v>
          </cell>
          <cell r="AZ159">
            <v>686.166679032258</v>
          </cell>
          <cell r="BA159">
            <v>686.166679032258</v>
          </cell>
          <cell r="BB159">
            <v>3430.8333951612899</v>
          </cell>
        </row>
        <row r="160">
          <cell r="C160" t="str">
            <v>DEUTZ UK</v>
          </cell>
          <cell r="D160" t="str">
            <v>PUMP</v>
          </cell>
          <cell r="E160" t="str">
            <v>DP210</v>
          </cell>
          <cell r="F160" t="str">
            <v>D310</v>
          </cell>
          <cell r="J160" t="str">
            <v>DP210</v>
          </cell>
          <cell r="K160">
            <v>1.998</v>
          </cell>
          <cell r="L160">
            <v>30</v>
          </cell>
          <cell r="M160">
            <v>50</v>
          </cell>
          <cell r="N160">
            <v>80</v>
          </cell>
          <cell r="O160">
            <v>100</v>
          </cell>
          <cell r="P160">
            <v>153</v>
          </cell>
          <cell r="Q160">
            <v>193</v>
          </cell>
          <cell r="R160">
            <v>161</v>
          </cell>
          <cell r="S160">
            <v>161</v>
          </cell>
          <cell r="T160">
            <v>200</v>
          </cell>
          <cell r="U160">
            <v>200</v>
          </cell>
          <cell r="V160">
            <v>300</v>
          </cell>
          <cell r="W160">
            <v>370</v>
          </cell>
          <cell r="X160">
            <v>1998</v>
          </cell>
          <cell r="AN160">
            <v>330.29975595241933</v>
          </cell>
          <cell r="AP160">
            <v>9.9089926785725808</v>
          </cell>
          <cell r="AQ160">
            <v>16.514987797620968</v>
          </cell>
          <cell r="AR160">
            <v>26.423980476193549</v>
          </cell>
          <cell r="AS160">
            <v>33.029975595241936</v>
          </cell>
          <cell r="AT160">
            <v>50.535862660720163</v>
          </cell>
          <cell r="AU160">
            <v>63.747852898816937</v>
          </cell>
          <cell r="AV160">
            <v>53.178260708339515</v>
          </cell>
          <cell r="AW160">
            <v>53.178260708339515</v>
          </cell>
          <cell r="AX160">
            <v>66.059951190483872</v>
          </cell>
          <cell r="AY160">
            <v>66.059951190483872</v>
          </cell>
          <cell r="AZ160">
            <v>99.089926785725808</v>
          </cell>
          <cell r="BA160">
            <v>122.21090970239516</v>
          </cell>
          <cell r="BB160">
            <v>659.93891239293384</v>
          </cell>
        </row>
        <row r="161">
          <cell r="C161" t="str">
            <v>JC BAMFORDS EXCAVATOR</v>
          </cell>
          <cell r="D161" t="str">
            <v>PUMP</v>
          </cell>
          <cell r="E161" t="str">
            <v>DP210</v>
          </cell>
          <cell r="F161" t="str">
            <v>B006</v>
          </cell>
          <cell r="J161" t="str">
            <v>DP210</v>
          </cell>
          <cell r="K161">
            <v>10.003</v>
          </cell>
          <cell r="L161">
            <v>450</v>
          </cell>
          <cell r="M161">
            <v>500</v>
          </cell>
          <cell r="N161">
            <v>600</v>
          </cell>
          <cell r="O161">
            <v>700</v>
          </cell>
          <cell r="P161">
            <v>800</v>
          </cell>
          <cell r="Q161">
            <v>800</v>
          </cell>
          <cell r="R161">
            <v>850</v>
          </cell>
          <cell r="S161">
            <v>803</v>
          </cell>
          <cell r="T161">
            <v>800</v>
          </cell>
          <cell r="U161">
            <v>1000</v>
          </cell>
          <cell r="V161">
            <v>1200</v>
          </cell>
          <cell r="W161">
            <v>1500</v>
          </cell>
          <cell r="X161">
            <v>10003</v>
          </cell>
          <cell r="AN161">
            <v>358.14917312096776</v>
          </cell>
          <cell r="AP161">
            <v>161.16712790443549</v>
          </cell>
          <cell r="AQ161">
            <v>179.07458656048385</v>
          </cell>
          <cell r="AR161">
            <v>214.88950387258063</v>
          </cell>
          <cell r="AS161">
            <v>250.70442118467739</v>
          </cell>
          <cell r="AT161">
            <v>286.5193384967742</v>
          </cell>
          <cell r="AU161">
            <v>286.5193384967742</v>
          </cell>
          <cell r="AV161">
            <v>304.42679715282259</v>
          </cell>
          <cell r="AW161">
            <v>287.59378601613707</v>
          </cell>
          <cell r="AX161">
            <v>286.5193384967742</v>
          </cell>
          <cell r="AY161">
            <v>358.1491731209677</v>
          </cell>
          <cell r="AZ161">
            <v>429.77900774516127</v>
          </cell>
          <cell r="BA161">
            <v>537.2237596814515</v>
          </cell>
          <cell r="BB161">
            <v>3582.5661787290405</v>
          </cell>
        </row>
        <row r="162">
          <cell r="C162" t="str">
            <v>FABRYKA CIAGNILOW URSUS SP.200</v>
          </cell>
          <cell r="D162" t="str">
            <v>PUMP</v>
          </cell>
          <cell r="E162" t="str">
            <v>DP210</v>
          </cell>
          <cell r="F162" t="str">
            <v>F232</v>
          </cell>
          <cell r="J162" t="str">
            <v>DP210</v>
          </cell>
          <cell r="K162">
            <v>0.996</v>
          </cell>
          <cell r="L162">
            <v>60</v>
          </cell>
          <cell r="M162">
            <v>80</v>
          </cell>
          <cell r="N162">
            <v>100</v>
          </cell>
          <cell r="O162">
            <v>72</v>
          </cell>
          <cell r="P162">
            <v>76</v>
          </cell>
          <cell r="Q162">
            <v>96</v>
          </cell>
          <cell r="R162">
            <v>80</v>
          </cell>
          <cell r="S162">
            <v>80</v>
          </cell>
          <cell r="T162">
            <v>96</v>
          </cell>
          <cell r="U162">
            <v>80</v>
          </cell>
          <cell r="V162">
            <v>100</v>
          </cell>
          <cell r="W162">
            <v>76</v>
          </cell>
          <cell r="X162">
            <v>996</v>
          </cell>
          <cell r="AN162">
            <v>387.83334032258068</v>
          </cell>
          <cell r="AP162">
            <v>23.270000419354837</v>
          </cell>
          <cell r="AQ162">
            <v>31.026667225806452</v>
          </cell>
          <cell r="AR162">
            <v>38.783334032258061</v>
          </cell>
          <cell r="AS162">
            <v>27.924000503225802</v>
          </cell>
          <cell r="AT162">
            <v>29.475333864516131</v>
          </cell>
          <cell r="AU162">
            <v>37.232000670967743</v>
          </cell>
          <cell r="AV162">
            <v>31.026667225806452</v>
          </cell>
          <cell r="AW162">
            <v>31.026667225806452</v>
          </cell>
          <cell r="AX162">
            <v>37.232000670967743</v>
          </cell>
          <cell r="AY162">
            <v>31.026667225806452</v>
          </cell>
          <cell r="AZ162">
            <v>38.783334032258061</v>
          </cell>
          <cell r="BA162">
            <v>29.475333864516131</v>
          </cell>
          <cell r="BB162">
            <v>386.28200696129034</v>
          </cell>
        </row>
        <row r="163">
          <cell r="C163" t="str">
            <v>PERKINS ENGINES LTD</v>
          </cell>
          <cell r="D163" t="str">
            <v>PUMP</v>
          </cell>
          <cell r="E163" t="str">
            <v>DP210</v>
          </cell>
          <cell r="F163" t="str">
            <v>P007</v>
          </cell>
          <cell r="J163" t="str">
            <v>DP210 EG</v>
          </cell>
          <cell r="K163">
            <v>3.6080000000000001</v>
          </cell>
          <cell r="L163">
            <v>217</v>
          </cell>
          <cell r="M163">
            <v>290</v>
          </cell>
          <cell r="N163">
            <v>362</v>
          </cell>
          <cell r="O163">
            <v>261</v>
          </cell>
          <cell r="P163">
            <v>275</v>
          </cell>
          <cell r="Q163">
            <v>348</v>
          </cell>
          <cell r="R163">
            <v>290</v>
          </cell>
          <cell r="S163">
            <v>290</v>
          </cell>
          <cell r="T163">
            <v>348</v>
          </cell>
          <cell r="U163">
            <v>290</v>
          </cell>
          <cell r="V163">
            <v>362</v>
          </cell>
          <cell r="W163">
            <v>275</v>
          </cell>
          <cell r="X163">
            <v>3608</v>
          </cell>
          <cell r="AN163">
            <v>351.30242299758061</v>
          </cell>
          <cell r="AP163">
            <v>76.232625790474984</v>
          </cell>
          <cell r="AQ163">
            <v>101.87770266929839</v>
          </cell>
          <cell r="AR163">
            <v>127.17147712512417</v>
          </cell>
          <cell r="AS163">
            <v>91.689932402368555</v>
          </cell>
          <cell r="AT163">
            <v>96.608166324334661</v>
          </cell>
          <cell r="AU163">
            <v>122.25324320315805</v>
          </cell>
          <cell r="AV163">
            <v>101.87770266929839</v>
          </cell>
          <cell r="AW163">
            <v>101.87770266929839</v>
          </cell>
          <cell r="AX163">
            <v>122.25324320315805</v>
          </cell>
          <cell r="AY163">
            <v>101.87770266929839</v>
          </cell>
          <cell r="AZ163">
            <v>127.17147712512417</v>
          </cell>
          <cell r="BA163">
            <v>96.608166324334661</v>
          </cell>
          <cell r="BB163">
            <v>1267.4991421752709</v>
          </cell>
        </row>
        <row r="164">
          <cell r="C164" t="str">
            <v>CONSOLIDATED DIESEL CO</v>
          </cell>
          <cell r="D164" t="str">
            <v>PUMP</v>
          </cell>
          <cell r="E164" t="str">
            <v>DP210</v>
          </cell>
          <cell r="F164" t="str">
            <v>C510</v>
          </cell>
          <cell r="J164" t="str">
            <v>DP210 EG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AN164" t="e">
            <v>#DIV/0!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</row>
        <row r="165">
          <cell r="C165" t="str">
            <v>PERKINS ENGINES LTD</v>
          </cell>
          <cell r="D165" t="str">
            <v>PUMP</v>
          </cell>
          <cell r="E165" t="str">
            <v>DP210</v>
          </cell>
          <cell r="F165" t="str">
            <v>P007</v>
          </cell>
          <cell r="J165" t="str">
            <v>DP210 G</v>
          </cell>
          <cell r="K165">
            <v>1.091</v>
          </cell>
          <cell r="L165">
            <v>66</v>
          </cell>
          <cell r="M165">
            <v>88</v>
          </cell>
          <cell r="N165">
            <v>109</v>
          </cell>
          <cell r="O165">
            <v>79</v>
          </cell>
          <cell r="P165">
            <v>83</v>
          </cell>
          <cell r="Q165">
            <v>105</v>
          </cell>
          <cell r="R165">
            <v>88</v>
          </cell>
          <cell r="S165">
            <v>88</v>
          </cell>
          <cell r="T165">
            <v>105</v>
          </cell>
          <cell r="U165">
            <v>88</v>
          </cell>
          <cell r="V165">
            <v>109</v>
          </cell>
          <cell r="W165">
            <v>83</v>
          </cell>
          <cell r="X165">
            <v>1091</v>
          </cell>
          <cell r="AN165">
            <v>378.64467349032259</v>
          </cell>
          <cell r="AP165">
            <v>24.990548450361285</v>
          </cell>
          <cell r="AQ165">
            <v>33.320731267148389</v>
          </cell>
          <cell r="AR165">
            <v>41.272269410445162</v>
          </cell>
          <cell r="AS165">
            <v>29.912929205735484</v>
          </cell>
          <cell r="AT165">
            <v>31.427507899696778</v>
          </cell>
          <cell r="AU165">
            <v>39.757690716483872</v>
          </cell>
          <cell r="AV165">
            <v>33.320731267148389</v>
          </cell>
          <cell r="AW165">
            <v>33.320731267148389</v>
          </cell>
          <cell r="AX165">
            <v>39.757690716483872</v>
          </cell>
          <cell r="AY165">
            <v>33.320731267148389</v>
          </cell>
          <cell r="AZ165">
            <v>41.272269410445162</v>
          </cell>
          <cell r="BA165">
            <v>31.427507899696778</v>
          </cell>
          <cell r="BB165">
            <v>413.10133877794198</v>
          </cell>
        </row>
        <row r="166">
          <cell r="C166" t="str">
            <v>CONSOLIDATED DIESEL CO</v>
          </cell>
          <cell r="D166" t="str">
            <v>PUMP</v>
          </cell>
          <cell r="E166" t="str">
            <v>DP210</v>
          </cell>
          <cell r="F166" t="str">
            <v>C510</v>
          </cell>
          <cell r="J166" t="str">
            <v>DP210 G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AN166" t="e">
            <v>#DIV/0!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</row>
        <row r="167">
          <cell r="C167" t="str">
            <v>PERKINS ENGINES LTD</v>
          </cell>
          <cell r="D167" t="str">
            <v>PUMP</v>
          </cell>
          <cell r="E167" t="str">
            <v>SF200</v>
          </cell>
          <cell r="F167" t="str">
            <v>P007</v>
          </cell>
          <cell r="J167" t="str">
            <v>SF200</v>
          </cell>
          <cell r="K167">
            <v>3.2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100</v>
          </cell>
          <cell r="Q167">
            <v>200</v>
          </cell>
          <cell r="R167">
            <v>300</v>
          </cell>
          <cell r="S167">
            <v>400</v>
          </cell>
          <cell r="T167">
            <v>400</v>
          </cell>
          <cell r="U167">
            <v>600</v>
          </cell>
          <cell r="V167">
            <v>600</v>
          </cell>
          <cell r="W167">
            <v>600</v>
          </cell>
          <cell r="X167">
            <v>3200</v>
          </cell>
          <cell r="AN167">
            <v>209.99683711774193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20.999683711774193</v>
          </cell>
          <cell r="AU167">
            <v>41.999367423548385</v>
          </cell>
          <cell r="AV167">
            <v>62.999051135322581</v>
          </cell>
          <cell r="AW167">
            <v>83.99873484709677</v>
          </cell>
          <cell r="AX167">
            <v>83.99873484709677</v>
          </cell>
          <cell r="AY167">
            <v>125.99810227064516</v>
          </cell>
          <cell r="AZ167">
            <v>125.99810227064516</v>
          </cell>
          <cell r="BA167">
            <v>125.99810227064516</v>
          </cell>
          <cell r="BB167">
            <v>671.98987877677416</v>
          </cell>
        </row>
        <row r="168">
          <cell r="C168" t="str">
            <v>CUMMINS DIESEL RECON</v>
          </cell>
          <cell r="D168" t="str">
            <v>MISCELLANEOUS</v>
          </cell>
          <cell r="E168" t="str">
            <v>CAPS</v>
          </cell>
          <cell r="F168" t="str">
            <v>CUMMINS DIESEL RECON</v>
          </cell>
          <cell r="J168" t="str">
            <v>CAPS ROTORS</v>
          </cell>
          <cell r="K168">
            <v>0</v>
          </cell>
          <cell r="L168">
            <v>300</v>
          </cell>
          <cell r="M168">
            <v>401</v>
          </cell>
          <cell r="N168">
            <v>502</v>
          </cell>
          <cell r="O168">
            <v>361</v>
          </cell>
          <cell r="P168">
            <v>382</v>
          </cell>
          <cell r="Q168">
            <v>482</v>
          </cell>
          <cell r="R168">
            <v>402</v>
          </cell>
          <cell r="S168">
            <v>402</v>
          </cell>
          <cell r="T168">
            <v>482</v>
          </cell>
          <cell r="U168">
            <v>402</v>
          </cell>
          <cell r="V168">
            <v>502</v>
          </cell>
          <cell r="W168">
            <v>382</v>
          </cell>
          <cell r="X168">
            <v>5000</v>
          </cell>
          <cell r="AN168">
            <v>39.365084042741934</v>
          </cell>
          <cell r="AP168">
            <v>11.80952521282258</v>
          </cell>
          <cell r="AQ168">
            <v>15.785398701139515</v>
          </cell>
          <cell r="AR168">
            <v>19.761272189456452</v>
          </cell>
          <cell r="AS168">
            <v>14.210795339429838</v>
          </cell>
          <cell r="AT168">
            <v>15.037462104327419</v>
          </cell>
          <cell r="AU168">
            <v>18.97397050860161</v>
          </cell>
          <cell r="AV168">
            <v>15.82476378518226</v>
          </cell>
          <cell r="AW168">
            <v>15.82476378518226</v>
          </cell>
          <cell r="AX168">
            <v>18.97397050860161</v>
          </cell>
          <cell r="AY168">
            <v>15.82476378518226</v>
          </cell>
          <cell r="AZ168">
            <v>19.761272189456452</v>
          </cell>
          <cell r="BA168">
            <v>15.037462104327419</v>
          </cell>
          <cell r="BB168">
            <v>196.82542021370969</v>
          </cell>
        </row>
        <row r="169">
          <cell r="C169" t="str">
            <v>CUMMINS US</v>
          </cell>
          <cell r="D169" t="str">
            <v>MISCELLANEOUS</v>
          </cell>
          <cell r="E169" t="str">
            <v>CAPS</v>
          </cell>
          <cell r="F169" t="str">
            <v>CUMMINS ENGINE CO INC</v>
          </cell>
          <cell r="J169" t="str">
            <v>CAPS</v>
          </cell>
          <cell r="K169">
            <v>0</v>
          </cell>
          <cell r="L169">
            <v>240</v>
          </cell>
          <cell r="M169">
            <v>360</v>
          </cell>
          <cell r="N169">
            <v>480</v>
          </cell>
          <cell r="O169">
            <v>360</v>
          </cell>
          <cell r="P169">
            <v>360</v>
          </cell>
          <cell r="Q169">
            <v>480</v>
          </cell>
          <cell r="R169">
            <v>360</v>
          </cell>
          <cell r="S169">
            <v>480</v>
          </cell>
          <cell r="T169">
            <v>360</v>
          </cell>
          <cell r="U169">
            <v>360</v>
          </cell>
          <cell r="V169">
            <v>480</v>
          </cell>
          <cell r="W169">
            <v>480</v>
          </cell>
          <cell r="X169">
            <v>4800</v>
          </cell>
          <cell r="AN169">
            <v>145.61650262419357</v>
          </cell>
          <cell r="AP169">
            <v>34.947960629806452</v>
          </cell>
          <cell r="AQ169">
            <v>52.421940944709682</v>
          </cell>
          <cell r="AR169">
            <v>69.895921259612905</v>
          </cell>
          <cell r="AS169">
            <v>52.421940944709682</v>
          </cell>
          <cell r="AT169">
            <v>52.421940944709682</v>
          </cell>
          <cell r="AU169">
            <v>69.895921259612905</v>
          </cell>
          <cell r="AV169">
            <v>52.421940944709682</v>
          </cell>
          <cell r="AW169">
            <v>69.895921259612905</v>
          </cell>
          <cell r="AX169">
            <v>52.421940944709682</v>
          </cell>
          <cell r="AY169">
            <v>52.421940944709682</v>
          </cell>
          <cell r="AZ169">
            <v>69.895921259612905</v>
          </cell>
          <cell r="BA169">
            <v>69.895921259612905</v>
          </cell>
          <cell r="BB169">
            <v>698.95921259612908</v>
          </cell>
        </row>
        <row r="170">
          <cell r="C170" t="str">
            <v>PERKINS</v>
          </cell>
          <cell r="D170" t="str">
            <v>PUMP</v>
          </cell>
          <cell r="E170" t="str">
            <v>DP200</v>
          </cell>
          <cell r="F170" t="str">
            <v>Perkins</v>
          </cell>
          <cell r="J170" t="str">
            <v>DP200STP</v>
          </cell>
          <cell r="K170">
            <v>12.4</v>
          </cell>
          <cell r="L170">
            <v>748</v>
          </cell>
          <cell r="M170">
            <v>996</v>
          </cell>
          <cell r="N170">
            <v>1245</v>
          </cell>
          <cell r="O170">
            <v>896</v>
          </cell>
          <cell r="P170">
            <v>946</v>
          </cell>
          <cell r="Q170">
            <v>1195</v>
          </cell>
          <cell r="R170">
            <v>996</v>
          </cell>
          <cell r="S170">
            <v>996</v>
          </cell>
          <cell r="T170">
            <v>1195</v>
          </cell>
          <cell r="U170">
            <v>996</v>
          </cell>
          <cell r="V170">
            <v>1245</v>
          </cell>
          <cell r="W170">
            <v>946</v>
          </cell>
          <cell r="X170">
            <v>12400</v>
          </cell>
          <cell r="AN170">
            <v>251.06242119112903</v>
          </cell>
          <cell r="AP170">
            <v>187.7946910509645</v>
          </cell>
          <cell r="AQ170">
            <v>250.05817150636452</v>
          </cell>
          <cell r="AR170">
            <v>312.57271438295561</v>
          </cell>
          <cell r="AS170">
            <v>224.95192938725162</v>
          </cell>
          <cell r="AT170">
            <v>237.50505044680804</v>
          </cell>
          <cell r="AU170">
            <v>300.01959332339919</v>
          </cell>
          <cell r="AV170">
            <v>250.05817150636452</v>
          </cell>
          <cell r="AW170">
            <v>250.05817150636452</v>
          </cell>
          <cell r="AX170">
            <v>300.01959332339919</v>
          </cell>
          <cell r="AY170">
            <v>250.05817150636452</v>
          </cell>
          <cell r="AZ170">
            <v>312.57271438295561</v>
          </cell>
          <cell r="BA170">
            <v>237.50505044680804</v>
          </cell>
          <cell r="BB170">
            <v>3113.1740227700002</v>
          </cell>
        </row>
        <row r="171">
          <cell r="C171" t="str">
            <v>PERKINS ENGINES LTD</v>
          </cell>
          <cell r="D171" t="str">
            <v>PUMP</v>
          </cell>
          <cell r="E171" t="str">
            <v>DPA</v>
          </cell>
          <cell r="F171" t="str">
            <v>P007</v>
          </cell>
          <cell r="J171" t="str">
            <v>DPA Genset</v>
          </cell>
          <cell r="K171">
            <v>47</v>
          </cell>
          <cell r="L171">
            <v>2831</v>
          </cell>
          <cell r="M171">
            <v>3775</v>
          </cell>
          <cell r="N171">
            <v>4719</v>
          </cell>
          <cell r="O171">
            <v>3397</v>
          </cell>
          <cell r="P171">
            <v>3586</v>
          </cell>
          <cell r="Q171">
            <v>4530</v>
          </cell>
          <cell r="R171">
            <v>3776</v>
          </cell>
          <cell r="S171">
            <v>3776</v>
          </cell>
          <cell r="T171">
            <v>4530</v>
          </cell>
          <cell r="U171">
            <v>3775</v>
          </cell>
          <cell r="V171">
            <v>4719</v>
          </cell>
          <cell r="W171">
            <v>3586</v>
          </cell>
          <cell r="X171">
            <v>47000</v>
          </cell>
          <cell r="AN171">
            <v>187.3831700435484</v>
          </cell>
          <cell r="AP171">
            <v>530.48175439328543</v>
          </cell>
          <cell r="AQ171">
            <v>707.37146691439511</v>
          </cell>
          <cell r="AR171">
            <v>884.2611794355048</v>
          </cell>
          <cell r="AS171">
            <v>636.54062863793388</v>
          </cell>
          <cell r="AT171">
            <v>671.9560477761645</v>
          </cell>
          <cell r="AU171">
            <v>848.84576029727407</v>
          </cell>
          <cell r="AV171">
            <v>707.55885008443863</v>
          </cell>
          <cell r="AW171">
            <v>707.55885008443863</v>
          </cell>
          <cell r="AX171">
            <v>848.84576029727407</v>
          </cell>
          <cell r="AY171">
            <v>707.37146691439511</v>
          </cell>
          <cell r="AZ171">
            <v>884.2611794355048</v>
          </cell>
          <cell r="BA171">
            <v>671.9560477761645</v>
          </cell>
          <cell r="BB171">
            <v>8807.0089920467744</v>
          </cell>
        </row>
        <row r="172">
          <cell r="C172" t="str">
            <v>PERKINS ENGINES LTD</v>
          </cell>
          <cell r="D172" t="str">
            <v>PUMP</v>
          </cell>
          <cell r="E172" t="str">
            <v>DPA</v>
          </cell>
          <cell r="F172" t="str">
            <v>P007</v>
          </cell>
          <cell r="J172" t="str">
            <v>DPA FACTORED</v>
          </cell>
          <cell r="K172">
            <v>2.9</v>
          </cell>
          <cell r="L172">
            <v>176</v>
          </cell>
          <cell r="M172">
            <v>233</v>
          </cell>
          <cell r="N172">
            <v>291</v>
          </cell>
          <cell r="O172">
            <v>210</v>
          </cell>
          <cell r="P172">
            <v>221</v>
          </cell>
          <cell r="Q172">
            <v>279</v>
          </cell>
          <cell r="R172">
            <v>233</v>
          </cell>
          <cell r="S172">
            <v>233</v>
          </cell>
          <cell r="T172">
            <v>279</v>
          </cell>
          <cell r="U172">
            <v>233</v>
          </cell>
          <cell r="V172">
            <v>291</v>
          </cell>
          <cell r="W172">
            <v>221</v>
          </cell>
          <cell r="X172">
            <v>2900</v>
          </cell>
          <cell r="AN172">
            <v>181.64025327338706</v>
          </cell>
          <cell r="AP172">
            <v>31.968684576116125</v>
          </cell>
          <cell r="AQ172">
            <v>42.322179012699188</v>
          </cell>
          <cell r="AR172">
            <v>52.857313702555651</v>
          </cell>
          <cell r="AS172">
            <v>38.144453187411287</v>
          </cell>
          <cell r="AT172">
            <v>40.142495973418541</v>
          </cell>
          <cell r="AU172">
            <v>50.677630663274996</v>
          </cell>
          <cell r="AV172">
            <v>42.322179012699188</v>
          </cell>
          <cell r="AW172">
            <v>42.322179012699188</v>
          </cell>
          <cell r="AX172">
            <v>50.677630663274996</v>
          </cell>
          <cell r="AY172">
            <v>42.322179012699188</v>
          </cell>
          <cell r="AZ172">
            <v>52.857313702555651</v>
          </cell>
          <cell r="BA172">
            <v>40.142495973418541</v>
          </cell>
          <cell r="BB172">
            <v>526.75673449282249</v>
          </cell>
        </row>
        <row r="173">
          <cell r="C173" t="str">
            <v>PERKINS ENGINES LTD</v>
          </cell>
          <cell r="D173" t="str">
            <v>INJECTION</v>
          </cell>
          <cell r="E173" t="str">
            <v>Injectors</v>
          </cell>
          <cell r="F173" t="str">
            <v>P007</v>
          </cell>
          <cell r="J173" t="str">
            <v>Injectors</v>
          </cell>
          <cell r="K173">
            <v>0</v>
          </cell>
          <cell r="L173">
            <v>3441</v>
          </cell>
          <cell r="M173">
            <v>4588</v>
          </cell>
          <cell r="N173">
            <v>5735</v>
          </cell>
          <cell r="O173">
            <v>4129</v>
          </cell>
          <cell r="P173">
            <v>4359</v>
          </cell>
          <cell r="Q173">
            <v>5506</v>
          </cell>
          <cell r="R173">
            <v>4588</v>
          </cell>
          <cell r="S173">
            <v>4588</v>
          </cell>
          <cell r="T173">
            <v>5506</v>
          </cell>
          <cell r="U173">
            <v>4588</v>
          </cell>
          <cell r="V173">
            <v>5735</v>
          </cell>
          <cell r="W173">
            <v>4359</v>
          </cell>
          <cell r="X173">
            <v>57122</v>
          </cell>
          <cell r="AN173">
            <v>7.120000000000001</v>
          </cell>
          <cell r="AP173">
            <v>24.499920000000003</v>
          </cell>
          <cell r="AQ173">
            <v>32.666560000000004</v>
          </cell>
          <cell r="AR173">
            <v>40.833199999999998</v>
          </cell>
          <cell r="AS173">
            <v>29.398479999999999</v>
          </cell>
          <cell r="AT173">
            <v>31.036080000000002</v>
          </cell>
          <cell r="AU173">
            <v>39.202719999999999</v>
          </cell>
          <cell r="AV173">
            <v>32.666560000000004</v>
          </cell>
          <cell r="AW173">
            <v>32.666560000000004</v>
          </cell>
          <cell r="AX173">
            <v>39.202719999999999</v>
          </cell>
          <cell r="AY173">
            <v>32.666560000000004</v>
          </cell>
          <cell r="AZ173">
            <v>40.833199999999998</v>
          </cell>
          <cell r="BA173">
            <v>31.036080000000002</v>
          </cell>
          <cell r="BB173">
            <v>406.70864000000006</v>
          </cell>
        </row>
        <row r="174">
          <cell r="C174" t="str">
            <v>CASE NEW HOLLAND</v>
          </cell>
          <cell r="D174" t="str">
            <v>INJECTION</v>
          </cell>
          <cell r="E174" t="str">
            <v>Injectors</v>
          </cell>
          <cell r="F174" t="str">
            <v>F007</v>
          </cell>
          <cell r="J174" t="str">
            <v>Injectors</v>
          </cell>
          <cell r="K174">
            <v>0</v>
          </cell>
          <cell r="L174">
            <v>723</v>
          </cell>
          <cell r="M174">
            <v>964</v>
          </cell>
          <cell r="N174">
            <v>1205</v>
          </cell>
          <cell r="O174">
            <v>867</v>
          </cell>
          <cell r="P174">
            <v>916</v>
          </cell>
          <cell r="Q174">
            <v>1157</v>
          </cell>
          <cell r="R174">
            <v>964</v>
          </cell>
          <cell r="S174">
            <v>964</v>
          </cell>
          <cell r="T174">
            <v>1157</v>
          </cell>
          <cell r="U174">
            <v>964</v>
          </cell>
          <cell r="V174">
            <v>1205</v>
          </cell>
          <cell r="W174">
            <v>916</v>
          </cell>
          <cell r="X174">
            <v>12002</v>
          </cell>
          <cell r="AN174">
            <v>9.8300000000000018</v>
          </cell>
          <cell r="AP174">
            <v>7.1070900000000004</v>
          </cell>
          <cell r="AQ174">
            <v>9.4761200000000017</v>
          </cell>
          <cell r="AR174">
            <v>11.84515</v>
          </cell>
          <cell r="AS174">
            <v>8.5226100000000002</v>
          </cell>
          <cell r="AT174">
            <v>9.0042800000000014</v>
          </cell>
          <cell r="AU174">
            <v>11.37331</v>
          </cell>
          <cell r="AV174">
            <v>9.4761200000000017</v>
          </cell>
          <cell r="AW174">
            <v>9.4761200000000017</v>
          </cell>
          <cell r="AX174">
            <v>11.37331</v>
          </cell>
          <cell r="AY174">
            <v>9.4761200000000017</v>
          </cell>
          <cell r="AZ174">
            <v>11.84515</v>
          </cell>
          <cell r="BA174">
            <v>9.0042800000000014</v>
          </cell>
          <cell r="BB174">
            <v>117.97966000000002</v>
          </cell>
        </row>
        <row r="175">
          <cell r="C175" t="str">
            <v>PERKINS ENGINES LTD</v>
          </cell>
          <cell r="D175" t="str">
            <v>INJECTION</v>
          </cell>
          <cell r="E175" t="str">
            <v>Injectors</v>
          </cell>
          <cell r="F175" t="str">
            <v>P007</v>
          </cell>
          <cell r="J175" t="str">
            <v>Injectors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AN175" t="e">
            <v>#DIV/0!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</row>
        <row r="176">
          <cell r="C176" t="str">
            <v>CASE NEW HOLLAND</v>
          </cell>
          <cell r="D176" t="str">
            <v>INJECTION</v>
          </cell>
          <cell r="E176" t="str">
            <v>Injectors</v>
          </cell>
          <cell r="F176" t="str">
            <v>F007</v>
          </cell>
          <cell r="J176" t="str">
            <v>Injectors</v>
          </cell>
          <cell r="K176">
            <v>0</v>
          </cell>
          <cell r="L176">
            <v>18</v>
          </cell>
          <cell r="M176">
            <v>24</v>
          </cell>
          <cell r="N176">
            <v>30</v>
          </cell>
          <cell r="O176">
            <v>22</v>
          </cell>
          <cell r="P176">
            <v>23</v>
          </cell>
          <cell r="Q176">
            <v>29</v>
          </cell>
          <cell r="R176">
            <v>24</v>
          </cell>
          <cell r="S176">
            <v>24</v>
          </cell>
          <cell r="T176">
            <v>29</v>
          </cell>
          <cell r="U176">
            <v>24</v>
          </cell>
          <cell r="V176">
            <v>30</v>
          </cell>
          <cell r="W176">
            <v>23</v>
          </cell>
          <cell r="X176">
            <v>300</v>
          </cell>
          <cell r="AN176">
            <v>9.75</v>
          </cell>
          <cell r="AP176">
            <v>0.17549999999999999</v>
          </cell>
          <cell r="AQ176">
            <v>0.23400000000000001</v>
          </cell>
          <cell r="AR176">
            <v>0.29249999999999998</v>
          </cell>
          <cell r="AS176">
            <v>0.2145</v>
          </cell>
          <cell r="AT176">
            <v>0.22425</v>
          </cell>
          <cell r="AU176">
            <v>0.28275</v>
          </cell>
          <cell r="AV176">
            <v>0.23400000000000001</v>
          </cell>
          <cell r="AW176">
            <v>0.23400000000000001</v>
          </cell>
          <cell r="AX176">
            <v>0.28275</v>
          </cell>
          <cell r="AY176">
            <v>0.23400000000000001</v>
          </cell>
          <cell r="AZ176">
            <v>0.29249999999999998</v>
          </cell>
          <cell r="BA176">
            <v>0.22425</v>
          </cell>
          <cell r="BB176">
            <v>2.9249999999999998</v>
          </cell>
        </row>
        <row r="177">
          <cell r="C177" t="str">
            <v>CUMMINS UK</v>
          </cell>
          <cell r="D177" t="str">
            <v>INJECTION</v>
          </cell>
          <cell r="E177" t="str">
            <v>Injectors</v>
          </cell>
          <cell r="F177" t="str">
            <v>CUMMINS ENGINE CO LTD</v>
          </cell>
          <cell r="J177" t="str">
            <v>Injectors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AN177" t="e">
            <v>#DIV/0!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</row>
        <row r="178">
          <cell r="C178" t="str">
            <v>PRESTOLITE ELECTRIC LTD</v>
          </cell>
          <cell r="D178" t="str">
            <v>INJECTION</v>
          </cell>
          <cell r="E178" t="str">
            <v>Injectors</v>
          </cell>
          <cell r="F178" t="str">
            <v>L380</v>
          </cell>
          <cell r="J178" t="str">
            <v>Injectors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AN178" t="e">
            <v>#DIV/0!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</row>
        <row r="179">
          <cell r="C179" t="str">
            <v>CASE NEW HOLLAND</v>
          </cell>
          <cell r="D179" t="str">
            <v>INJECTION</v>
          </cell>
          <cell r="E179" t="str">
            <v>Injectors</v>
          </cell>
          <cell r="F179" t="str">
            <v>F007</v>
          </cell>
          <cell r="J179" t="str">
            <v>Injectors</v>
          </cell>
          <cell r="K179">
            <v>0</v>
          </cell>
          <cell r="L179">
            <v>663</v>
          </cell>
          <cell r="M179">
            <v>884</v>
          </cell>
          <cell r="N179">
            <v>1104</v>
          </cell>
          <cell r="O179">
            <v>795</v>
          </cell>
          <cell r="P179">
            <v>839</v>
          </cell>
          <cell r="Q179">
            <v>1060</v>
          </cell>
          <cell r="R179">
            <v>884</v>
          </cell>
          <cell r="S179">
            <v>884</v>
          </cell>
          <cell r="T179">
            <v>1060</v>
          </cell>
          <cell r="U179">
            <v>884</v>
          </cell>
          <cell r="V179">
            <v>1104</v>
          </cell>
          <cell r="W179">
            <v>839</v>
          </cell>
          <cell r="X179">
            <v>11000</v>
          </cell>
          <cell r="AN179">
            <v>10.28</v>
          </cell>
          <cell r="AP179">
            <v>6.8156399999999993</v>
          </cell>
          <cell r="AQ179">
            <v>9.0875199999999978</v>
          </cell>
          <cell r="AR179">
            <v>11.349119999999999</v>
          </cell>
          <cell r="AS179">
            <v>8.1725999999999992</v>
          </cell>
          <cell r="AT179">
            <v>8.6249199999999995</v>
          </cell>
          <cell r="AU179">
            <v>10.896799999999999</v>
          </cell>
          <cell r="AV179">
            <v>9.0875199999999978</v>
          </cell>
          <cell r="AW179">
            <v>9.0875199999999978</v>
          </cell>
          <cell r="AX179">
            <v>10.896799999999999</v>
          </cell>
          <cell r="AY179">
            <v>9.0875199999999978</v>
          </cell>
          <cell r="AZ179">
            <v>11.349119999999999</v>
          </cell>
          <cell r="BA179">
            <v>8.6249199999999995</v>
          </cell>
          <cell r="BB179">
            <v>113.07999999999998</v>
          </cell>
        </row>
        <row r="180">
          <cell r="C180" t="str">
            <v>PERKINS</v>
          </cell>
          <cell r="D180" t="str">
            <v>INJECTION</v>
          </cell>
          <cell r="E180" t="str">
            <v>Injectors</v>
          </cell>
          <cell r="F180" t="str">
            <v>Perkins</v>
          </cell>
          <cell r="J180" t="str">
            <v>Injectors</v>
          </cell>
          <cell r="K180">
            <v>0</v>
          </cell>
          <cell r="L180">
            <v>88</v>
          </cell>
          <cell r="M180">
            <v>117</v>
          </cell>
          <cell r="N180">
            <v>147</v>
          </cell>
          <cell r="O180">
            <v>106</v>
          </cell>
          <cell r="P180">
            <v>111</v>
          </cell>
          <cell r="Q180">
            <v>141</v>
          </cell>
          <cell r="R180">
            <v>117</v>
          </cell>
          <cell r="S180">
            <v>117</v>
          </cell>
          <cell r="T180">
            <v>141</v>
          </cell>
          <cell r="U180">
            <v>117</v>
          </cell>
          <cell r="V180">
            <v>147</v>
          </cell>
          <cell r="W180">
            <v>111</v>
          </cell>
          <cell r="X180">
            <v>1460</v>
          </cell>
          <cell r="AN180">
            <v>8.76</v>
          </cell>
          <cell r="AP180">
            <v>0.77088000000000001</v>
          </cell>
          <cell r="AQ180">
            <v>1.0249200000000001</v>
          </cell>
          <cell r="AR180">
            <v>1.28772</v>
          </cell>
          <cell r="AS180">
            <v>0.92855999999999994</v>
          </cell>
          <cell r="AT180">
            <v>0.97236</v>
          </cell>
          <cell r="AU180">
            <v>1.23516</v>
          </cell>
          <cell r="AV180">
            <v>1.0249200000000001</v>
          </cell>
          <cell r="AW180">
            <v>1.0249200000000001</v>
          </cell>
          <cell r="AX180">
            <v>1.23516</v>
          </cell>
          <cell r="AY180">
            <v>1.0249200000000001</v>
          </cell>
          <cell r="AZ180">
            <v>1.28772</v>
          </cell>
          <cell r="BA180">
            <v>0.97236</v>
          </cell>
          <cell r="BB180">
            <v>12.7896</v>
          </cell>
        </row>
        <row r="181">
          <cell r="C181" t="str">
            <v>PERKINS</v>
          </cell>
          <cell r="D181" t="str">
            <v>INJECTION</v>
          </cell>
          <cell r="E181" t="str">
            <v>Injectors</v>
          </cell>
          <cell r="F181" t="str">
            <v>Perkins</v>
          </cell>
          <cell r="J181" t="str">
            <v>Injectors</v>
          </cell>
          <cell r="K181">
            <v>0</v>
          </cell>
          <cell r="L181">
            <v>29710</v>
          </cell>
          <cell r="M181">
            <v>39612</v>
          </cell>
          <cell r="N181">
            <v>49515</v>
          </cell>
          <cell r="O181">
            <v>35651</v>
          </cell>
          <cell r="P181">
            <v>37631</v>
          </cell>
          <cell r="Q181">
            <v>47534</v>
          </cell>
          <cell r="R181">
            <v>39612</v>
          </cell>
          <cell r="S181">
            <v>39612</v>
          </cell>
          <cell r="T181">
            <v>47534</v>
          </cell>
          <cell r="U181">
            <v>39612</v>
          </cell>
          <cell r="V181">
            <v>49515</v>
          </cell>
          <cell r="W181">
            <v>37632</v>
          </cell>
          <cell r="X181">
            <v>493170</v>
          </cell>
          <cell r="AN181">
            <v>8.759999999999998</v>
          </cell>
          <cell r="AP181">
            <v>260.25959999999998</v>
          </cell>
          <cell r="AQ181">
            <v>347.00112000000001</v>
          </cell>
          <cell r="AR181">
            <v>433.75139999999999</v>
          </cell>
          <cell r="AS181">
            <v>312.30276000000003</v>
          </cell>
          <cell r="AT181">
            <v>329.64756</v>
          </cell>
          <cell r="AU181">
            <v>416.39783999999997</v>
          </cell>
          <cell r="AV181">
            <v>347.00112000000001</v>
          </cell>
          <cell r="AW181">
            <v>347.00112000000001</v>
          </cell>
          <cell r="AX181">
            <v>416.39783999999997</v>
          </cell>
          <cell r="AY181">
            <v>347.00112000000001</v>
          </cell>
          <cell r="AZ181">
            <v>433.75139999999999</v>
          </cell>
          <cell r="BA181">
            <v>329.65631999999999</v>
          </cell>
          <cell r="BB181">
            <v>4320.1691999999994</v>
          </cell>
        </row>
        <row r="182">
          <cell r="C182" t="str">
            <v>CONSOLIDATED DIESEL CO</v>
          </cell>
          <cell r="D182" t="str">
            <v>INJECTION</v>
          </cell>
          <cell r="E182" t="str">
            <v>Injectors</v>
          </cell>
          <cell r="F182" t="str">
            <v>C510</v>
          </cell>
          <cell r="J182" t="str">
            <v>Injectors</v>
          </cell>
          <cell r="K182">
            <v>0</v>
          </cell>
          <cell r="L182">
            <v>1448</v>
          </cell>
          <cell r="M182">
            <v>1928</v>
          </cell>
          <cell r="N182">
            <v>2408</v>
          </cell>
          <cell r="O182">
            <v>1736</v>
          </cell>
          <cell r="P182">
            <v>1832</v>
          </cell>
          <cell r="Q182">
            <v>2312</v>
          </cell>
          <cell r="R182">
            <v>1928</v>
          </cell>
          <cell r="S182">
            <v>1928</v>
          </cell>
          <cell r="T182">
            <v>2312</v>
          </cell>
          <cell r="U182">
            <v>1928</v>
          </cell>
          <cell r="V182">
            <v>2408</v>
          </cell>
          <cell r="W182">
            <v>1832</v>
          </cell>
          <cell r="X182">
            <v>24000</v>
          </cell>
          <cell r="AN182">
            <v>11</v>
          </cell>
          <cell r="AP182">
            <v>15.928000000000001</v>
          </cell>
          <cell r="AQ182">
            <v>21.207999999999998</v>
          </cell>
          <cell r="AR182">
            <v>26.488</v>
          </cell>
          <cell r="AS182">
            <v>19.096</v>
          </cell>
          <cell r="AT182">
            <v>20.152000000000001</v>
          </cell>
          <cell r="AU182">
            <v>25.431999999999999</v>
          </cell>
          <cell r="AV182">
            <v>21.207999999999998</v>
          </cell>
          <cell r="AW182">
            <v>21.207999999999998</v>
          </cell>
          <cell r="AX182">
            <v>25.431999999999999</v>
          </cell>
          <cell r="AY182">
            <v>21.207999999999998</v>
          </cell>
          <cell r="AZ182">
            <v>26.488</v>
          </cell>
          <cell r="BA182">
            <v>20.152000000000001</v>
          </cell>
          <cell r="BB182">
            <v>264</v>
          </cell>
        </row>
        <row r="183">
          <cell r="C183" t="str">
            <v>IVECO FIAT SPA</v>
          </cell>
          <cell r="D183" t="str">
            <v>INJECTION</v>
          </cell>
          <cell r="E183" t="str">
            <v>Injectors</v>
          </cell>
          <cell r="F183" t="str">
            <v>F032</v>
          </cell>
          <cell r="J183" t="str">
            <v>Injectors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1200</v>
          </cell>
          <cell r="P183">
            <v>2000</v>
          </cell>
          <cell r="Q183">
            <v>2160</v>
          </cell>
          <cell r="R183">
            <v>3760</v>
          </cell>
          <cell r="S183">
            <v>3200</v>
          </cell>
          <cell r="T183">
            <v>5680</v>
          </cell>
          <cell r="U183">
            <v>6000</v>
          </cell>
          <cell r="V183">
            <v>8000</v>
          </cell>
          <cell r="W183">
            <v>8000</v>
          </cell>
          <cell r="X183">
            <v>40000</v>
          </cell>
          <cell r="AN183">
            <v>9.31</v>
          </cell>
          <cell r="AP183">
            <v>0</v>
          </cell>
          <cell r="AQ183">
            <v>0</v>
          </cell>
          <cell r="AR183">
            <v>0</v>
          </cell>
          <cell r="AS183">
            <v>11.172000000000001</v>
          </cell>
          <cell r="AT183">
            <v>18.62</v>
          </cell>
          <cell r="AU183">
            <v>20.109600000000004</v>
          </cell>
          <cell r="AV183">
            <v>35.005600000000001</v>
          </cell>
          <cell r="AW183">
            <v>29.792000000000002</v>
          </cell>
          <cell r="AX183">
            <v>52.880800000000001</v>
          </cell>
          <cell r="AY183">
            <v>55.86</v>
          </cell>
          <cell r="AZ183">
            <v>74.48</v>
          </cell>
          <cell r="BA183">
            <v>74.48</v>
          </cell>
          <cell r="BB183">
            <v>372.40000000000003</v>
          </cell>
        </row>
        <row r="184">
          <cell r="C184" t="str">
            <v>LONG/UTB</v>
          </cell>
          <cell r="D184" t="str">
            <v>INJECTION</v>
          </cell>
          <cell r="E184" t="str">
            <v>Injectors</v>
          </cell>
          <cell r="F184" t="str">
            <v>Long / UTB</v>
          </cell>
          <cell r="J184" t="str">
            <v>Injectors</v>
          </cell>
          <cell r="K184">
            <v>0</v>
          </cell>
          <cell r="L184">
            <v>633</v>
          </cell>
          <cell r="M184">
            <v>843</v>
          </cell>
          <cell r="N184">
            <v>1054</v>
          </cell>
          <cell r="O184">
            <v>759</v>
          </cell>
          <cell r="P184">
            <v>801</v>
          </cell>
          <cell r="Q184">
            <v>1012</v>
          </cell>
          <cell r="R184">
            <v>843</v>
          </cell>
          <cell r="S184">
            <v>843</v>
          </cell>
          <cell r="T184">
            <v>1012</v>
          </cell>
          <cell r="U184">
            <v>843</v>
          </cell>
          <cell r="V184">
            <v>1054</v>
          </cell>
          <cell r="W184">
            <v>801</v>
          </cell>
          <cell r="X184">
            <v>10498</v>
          </cell>
          <cell r="AN184">
            <v>10</v>
          </cell>
          <cell r="AP184">
            <v>6.33</v>
          </cell>
          <cell r="AQ184">
            <v>8.43</v>
          </cell>
          <cell r="AR184">
            <v>10.54</v>
          </cell>
          <cell r="AS184">
            <v>7.59</v>
          </cell>
          <cell r="AT184">
            <v>8.01</v>
          </cell>
          <cell r="AU184">
            <v>10.119999999999999</v>
          </cell>
          <cell r="AV184">
            <v>8.43</v>
          </cell>
          <cell r="AW184">
            <v>8.43</v>
          </cell>
          <cell r="AX184">
            <v>10.119999999999999</v>
          </cell>
          <cell r="AY184">
            <v>8.43</v>
          </cell>
          <cell r="AZ184">
            <v>10.54</v>
          </cell>
          <cell r="BA184">
            <v>8.01</v>
          </cell>
          <cell r="BB184">
            <v>104.98</v>
          </cell>
        </row>
        <row r="185">
          <cell r="C185" t="str">
            <v>FABRYKA CIAGNILOW URSUS SP.200</v>
          </cell>
          <cell r="D185" t="str">
            <v>INJECTION</v>
          </cell>
          <cell r="E185" t="str">
            <v>Injectors</v>
          </cell>
          <cell r="F185" t="str">
            <v>F232</v>
          </cell>
          <cell r="J185" t="str">
            <v>Injectors</v>
          </cell>
          <cell r="K185">
            <v>0</v>
          </cell>
          <cell r="L185">
            <v>241</v>
          </cell>
          <cell r="M185">
            <v>321</v>
          </cell>
          <cell r="N185">
            <v>402</v>
          </cell>
          <cell r="O185">
            <v>289</v>
          </cell>
          <cell r="P185">
            <v>305</v>
          </cell>
          <cell r="Q185">
            <v>386</v>
          </cell>
          <cell r="R185">
            <v>321</v>
          </cell>
          <cell r="S185">
            <v>321</v>
          </cell>
          <cell r="T185">
            <v>386</v>
          </cell>
          <cell r="U185">
            <v>321</v>
          </cell>
          <cell r="V185">
            <v>402</v>
          </cell>
          <cell r="W185">
            <v>305</v>
          </cell>
          <cell r="X185">
            <v>4000</v>
          </cell>
          <cell r="AN185">
            <v>10.999999999999998</v>
          </cell>
          <cell r="AP185">
            <v>2.6509999999999998</v>
          </cell>
          <cell r="AQ185">
            <v>3.5310000000000001</v>
          </cell>
          <cell r="AR185">
            <v>4.4219999999999997</v>
          </cell>
          <cell r="AS185">
            <v>3.1789999999999998</v>
          </cell>
          <cell r="AT185">
            <v>3.355</v>
          </cell>
          <cell r="AU185">
            <v>4.2460000000000004</v>
          </cell>
          <cell r="AV185">
            <v>3.5310000000000001</v>
          </cell>
          <cell r="AW185">
            <v>3.5310000000000001</v>
          </cell>
          <cell r="AX185">
            <v>4.2460000000000004</v>
          </cell>
          <cell r="AY185">
            <v>3.5310000000000001</v>
          </cell>
          <cell r="AZ185">
            <v>4.4219999999999997</v>
          </cell>
          <cell r="BA185">
            <v>3.355</v>
          </cell>
          <cell r="BB185">
            <v>43.999999999999993</v>
          </cell>
        </row>
        <row r="186">
          <cell r="C186" t="str">
            <v>JC BAMFORDS EXCAVATOR</v>
          </cell>
          <cell r="D186" t="str">
            <v>INJECTION</v>
          </cell>
          <cell r="E186" t="str">
            <v>Injectors</v>
          </cell>
          <cell r="F186" t="str">
            <v>B006</v>
          </cell>
          <cell r="J186" t="str">
            <v>Injectors</v>
          </cell>
          <cell r="K186">
            <v>0</v>
          </cell>
          <cell r="L186">
            <v>1800</v>
          </cell>
          <cell r="M186">
            <v>2000</v>
          </cell>
          <cell r="N186">
            <v>2400</v>
          </cell>
          <cell r="O186">
            <v>2800</v>
          </cell>
          <cell r="P186">
            <v>3200</v>
          </cell>
          <cell r="Q186">
            <v>3200</v>
          </cell>
          <cell r="R186">
            <v>3400</v>
          </cell>
          <cell r="S186">
            <v>3200</v>
          </cell>
          <cell r="T186">
            <v>3200</v>
          </cell>
          <cell r="U186">
            <v>4000</v>
          </cell>
          <cell r="V186">
            <v>4800</v>
          </cell>
          <cell r="W186">
            <v>6000</v>
          </cell>
          <cell r="X186">
            <v>40000</v>
          </cell>
          <cell r="AN186">
            <v>10.78</v>
          </cell>
          <cell r="AP186">
            <v>19.404</v>
          </cell>
          <cell r="AQ186">
            <v>21.56</v>
          </cell>
          <cell r="AR186">
            <v>25.872</v>
          </cell>
          <cell r="AS186">
            <v>30.184000000000001</v>
          </cell>
          <cell r="AT186">
            <v>34.496000000000002</v>
          </cell>
          <cell r="AU186">
            <v>34.496000000000002</v>
          </cell>
          <cell r="AV186">
            <v>36.652000000000001</v>
          </cell>
          <cell r="AW186">
            <v>34.496000000000002</v>
          </cell>
          <cell r="AX186">
            <v>34.496000000000002</v>
          </cell>
          <cell r="AY186">
            <v>43.12</v>
          </cell>
          <cell r="AZ186">
            <v>51.744</v>
          </cell>
          <cell r="BA186">
            <v>64.680000000000007</v>
          </cell>
          <cell r="BB186">
            <v>431.2</v>
          </cell>
        </row>
        <row r="187">
          <cell r="C187" t="str">
            <v>PERKINS</v>
          </cell>
          <cell r="D187" t="str">
            <v>FILTRATION</v>
          </cell>
          <cell r="E187" t="str">
            <v>FILTERS</v>
          </cell>
          <cell r="F187" t="str">
            <v>Perkins</v>
          </cell>
          <cell r="J187" t="str">
            <v>Injectors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AN187" t="e">
            <v>#DIV/0!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</row>
        <row r="188">
          <cell r="C188" t="str">
            <v>CASE NEW HOLLAND</v>
          </cell>
          <cell r="D188" t="str">
            <v>FILTRATION</v>
          </cell>
          <cell r="E188" t="str">
            <v>FILTERS</v>
          </cell>
          <cell r="F188" t="str">
            <v>F007</v>
          </cell>
          <cell r="J188" t="str">
            <v>Injectors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AN188" t="e">
            <v>#DIV/0!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</row>
        <row r="189">
          <cell r="C189" t="str">
            <v>IVECO</v>
          </cell>
          <cell r="D189" t="str">
            <v>FILTRATION</v>
          </cell>
          <cell r="E189" t="str">
            <v>FILTERS</v>
          </cell>
          <cell r="F189" t="str">
            <v>IVECO</v>
          </cell>
          <cell r="J189" t="str">
            <v>Injectors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AN189" t="e">
            <v>#DIV/0!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</row>
        <row r="190">
          <cell r="C190" t="str">
            <v>CUMMINS UK</v>
          </cell>
          <cell r="D190" t="str">
            <v>FILTRATION</v>
          </cell>
          <cell r="E190" t="str">
            <v>FILTERS</v>
          </cell>
          <cell r="F190" t="str">
            <v>CUMMINS ENGINE CO LTD</v>
          </cell>
          <cell r="J190" t="str">
            <v>Injectors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AN190" t="e">
            <v>#DIV/0!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</row>
        <row r="191">
          <cell r="C191" t="str">
            <v>VOLVO</v>
          </cell>
          <cell r="D191" t="str">
            <v>FILTRATION</v>
          </cell>
          <cell r="E191" t="str">
            <v>FILTERS</v>
          </cell>
          <cell r="F191" t="str">
            <v>VOLVO C&amp;S Gmbh</v>
          </cell>
          <cell r="J191" t="str">
            <v>Injectors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AN191" t="e">
            <v>#DIV/0!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</row>
        <row r="192">
          <cell r="C192" t="str">
            <v>ROVER GROUP LIMITED</v>
          </cell>
          <cell r="D192" t="str">
            <v>FILTRATION</v>
          </cell>
          <cell r="E192" t="str">
            <v>FILTERS</v>
          </cell>
          <cell r="F192" t="str">
            <v>B371</v>
          </cell>
          <cell r="J192" t="str">
            <v>Injectors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AN192" t="e">
            <v>#DIV/0!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</row>
        <row r="193">
          <cell r="C193" t="str">
            <v>JC BAMFORDS EXCAVATOR</v>
          </cell>
          <cell r="D193" t="str">
            <v>FILTRATION</v>
          </cell>
          <cell r="E193" t="str">
            <v>FILTERS</v>
          </cell>
          <cell r="F193" t="str">
            <v>B006</v>
          </cell>
          <cell r="J193" t="str">
            <v>Injectors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AN193" t="e">
            <v>#DIV/0!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</row>
        <row r="194">
          <cell r="C194" t="str">
            <v>ALL customers</v>
          </cell>
          <cell r="D194" t="str">
            <v>INJECTION</v>
          </cell>
          <cell r="E194" t="str">
            <v>EUI Unit Injector</v>
          </cell>
          <cell r="J194" t="str">
            <v>EUI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AN194" t="e">
            <v>#DIV/0!</v>
          </cell>
          <cell r="AP194">
            <v>13585.349462365592</v>
          </cell>
          <cell r="AQ194">
            <v>13585.349462365592</v>
          </cell>
          <cell r="AR194">
            <v>13585.349462365592</v>
          </cell>
          <cell r="AS194">
            <v>13585.349462365592</v>
          </cell>
          <cell r="AT194">
            <v>13585.349462365592</v>
          </cell>
          <cell r="AU194">
            <v>13585.349462365592</v>
          </cell>
          <cell r="AV194">
            <v>13585.349462365592</v>
          </cell>
          <cell r="AW194">
            <v>13585.349462365592</v>
          </cell>
          <cell r="AX194">
            <v>13585.349462365592</v>
          </cell>
          <cell r="AY194">
            <v>13585.349462365592</v>
          </cell>
          <cell r="AZ194">
            <v>13585.349462365592</v>
          </cell>
          <cell r="BA194">
            <v>13585.349462365592</v>
          </cell>
          <cell r="BB194">
            <v>163024.19354838709</v>
          </cell>
        </row>
        <row r="195">
          <cell r="C195" t="str">
            <v>DPSS</v>
          </cell>
          <cell r="D195" t="str">
            <v>Components</v>
          </cell>
          <cell r="E195" t="str">
            <v>PUMP HP</v>
          </cell>
          <cell r="F195" t="str">
            <v>Barcelona</v>
          </cell>
          <cell r="G195">
            <v>40215.0026</v>
          </cell>
          <cell r="I195" t="str">
            <v>CR</v>
          </cell>
          <cell r="J195" t="str">
            <v>CR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1</v>
          </cell>
          <cell r="AN195">
            <v>139747.993129707</v>
          </cell>
          <cell r="AP195">
            <v>11.64566609414225</v>
          </cell>
          <cell r="AQ195">
            <v>11.64566609414225</v>
          </cell>
          <cell r="AR195">
            <v>11.64566609414225</v>
          </cell>
          <cell r="AS195">
            <v>11.64566609414225</v>
          </cell>
          <cell r="AT195">
            <v>11.64566609414225</v>
          </cell>
          <cell r="AU195">
            <v>11.64566609414225</v>
          </cell>
          <cell r="AV195">
            <v>11.64566609414225</v>
          </cell>
          <cell r="AW195">
            <v>11.64566609414225</v>
          </cell>
          <cell r="AX195">
            <v>11.64566609414225</v>
          </cell>
          <cell r="AY195">
            <v>11.64566609414225</v>
          </cell>
          <cell r="AZ195">
            <v>11.64566609414225</v>
          </cell>
          <cell r="BA195">
            <v>11.64566609414225</v>
          </cell>
          <cell r="BB195">
            <v>139.747993129707</v>
          </cell>
        </row>
        <row r="196">
          <cell r="C196" t="str">
            <v>DPSS</v>
          </cell>
          <cell r="D196" t="str">
            <v>PUMP</v>
          </cell>
          <cell r="E196" t="str">
            <v>PUMP HP</v>
          </cell>
          <cell r="F196" t="str">
            <v>Barcelona</v>
          </cell>
          <cell r="G196">
            <v>40495.0026</v>
          </cell>
          <cell r="I196" t="str">
            <v>CR</v>
          </cell>
          <cell r="J196" t="str">
            <v>CR</v>
          </cell>
          <cell r="K196">
            <v>55</v>
          </cell>
          <cell r="L196">
            <v>4583</v>
          </cell>
          <cell r="M196">
            <v>4583</v>
          </cell>
          <cell r="N196">
            <v>4583</v>
          </cell>
          <cell r="O196">
            <v>4583</v>
          </cell>
          <cell r="P196">
            <v>4583</v>
          </cell>
          <cell r="Q196">
            <v>4583</v>
          </cell>
          <cell r="R196">
            <v>4583</v>
          </cell>
          <cell r="S196">
            <v>4583</v>
          </cell>
          <cell r="T196">
            <v>4583</v>
          </cell>
          <cell r="U196">
            <v>4583</v>
          </cell>
          <cell r="V196">
            <v>4583</v>
          </cell>
          <cell r="W196">
            <v>4583</v>
          </cell>
          <cell r="X196">
            <v>55000</v>
          </cell>
          <cell r="AN196">
            <v>160</v>
          </cell>
          <cell r="AP196">
            <v>733.33333333333337</v>
          </cell>
          <cell r="AQ196">
            <v>733.33333333333337</v>
          </cell>
          <cell r="AR196">
            <v>733.33333333333337</v>
          </cell>
          <cell r="AS196">
            <v>733.33333333333337</v>
          </cell>
          <cell r="AT196">
            <v>733.33333333333337</v>
          </cell>
          <cell r="AU196">
            <v>733.33333333333337</v>
          </cell>
          <cell r="AV196">
            <v>733.33333333333337</v>
          </cell>
          <cell r="AW196">
            <v>733.33333333333337</v>
          </cell>
          <cell r="AX196">
            <v>733.33333333333337</v>
          </cell>
          <cell r="AY196">
            <v>733.33333333333337</v>
          </cell>
          <cell r="AZ196">
            <v>733.33333333333337</v>
          </cell>
          <cell r="BA196">
            <v>733.33333333333337</v>
          </cell>
          <cell r="BB196">
            <v>8800</v>
          </cell>
        </row>
        <row r="197">
          <cell r="C197" t="str">
            <v>DPSS</v>
          </cell>
          <cell r="D197" t="str">
            <v>Reman</v>
          </cell>
          <cell r="E197" t="str">
            <v>PUMP HP</v>
          </cell>
          <cell r="F197" t="str">
            <v>Barcelona</v>
          </cell>
          <cell r="G197">
            <v>108345.2245</v>
          </cell>
          <cell r="I197" t="str">
            <v>CR</v>
          </cell>
          <cell r="J197" t="str">
            <v>CR</v>
          </cell>
          <cell r="K197">
            <v>0</v>
          </cell>
          <cell r="L197">
            <v>833</v>
          </cell>
          <cell r="M197">
            <v>833</v>
          </cell>
          <cell r="N197">
            <v>833</v>
          </cell>
          <cell r="O197">
            <v>833</v>
          </cell>
          <cell r="P197">
            <v>833</v>
          </cell>
          <cell r="Q197">
            <v>833</v>
          </cell>
          <cell r="R197">
            <v>833</v>
          </cell>
          <cell r="S197">
            <v>833</v>
          </cell>
          <cell r="T197">
            <v>833</v>
          </cell>
          <cell r="U197">
            <v>833</v>
          </cell>
          <cell r="V197">
            <v>833</v>
          </cell>
          <cell r="W197">
            <v>833</v>
          </cell>
          <cell r="X197">
            <v>10000</v>
          </cell>
          <cell r="AN197">
            <v>120</v>
          </cell>
          <cell r="AP197">
            <v>100</v>
          </cell>
          <cell r="AQ197">
            <v>100</v>
          </cell>
          <cell r="AR197">
            <v>100</v>
          </cell>
          <cell r="AS197">
            <v>100</v>
          </cell>
          <cell r="AT197">
            <v>100</v>
          </cell>
          <cell r="AU197">
            <v>100</v>
          </cell>
          <cell r="AV197">
            <v>100</v>
          </cell>
          <cell r="AW197">
            <v>100</v>
          </cell>
          <cell r="AX197">
            <v>100</v>
          </cell>
          <cell r="AY197">
            <v>100</v>
          </cell>
          <cell r="AZ197">
            <v>100</v>
          </cell>
          <cell r="BA197">
            <v>100</v>
          </cell>
          <cell r="BB197">
            <v>1200</v>
          </cell>
        </row>
        <row r="198">
          <cell r="C198" t="str">
            <v>DPSS</v>
          </cell>
          <cell r="D198" t="str">
            <v>Repair parts</v>
          </cell>
          <cell r="E198" t="str">
            <v>PUMP HP</v>
          </cell>
          <cell r="F198" t="str">
            <v>Barcelona</v>
          </cell>
          <cell r="G198">
            <v>108346.2245</v>
          </cell>
          <cell r="I198" t="str">
            <v>CR</v>
          </cell>
          <cell r="J198" t="str">
            <v>CR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1</v>
          </cell>
          <cell r="AN198">
            <v>1530000</v>
          </cell>
          <cell r="AP198">
            <v>127.5</v>
          </cell>
          <cell r="AQ198">
            <v>127.5</v>
          </cell>
          <cell r="AR198">
            <v>127.5</v>
          </cell>
          <cell r="AS198">
            <v>127.5</v>
          </cell>
          <cell r="AT198">
            <v>127.5</v>
          </cell>
          <cell r="AU198">
            <v>127.5</v>
          </cell>
          <cell r="AV198">
            <v>127.5</v>
          </cell>
          <cell r="AW198">
            <v>127.5</v>
          </cell>
          <cell r="AX198">
            <v>127.5</v>
          </cell>
          <cell r="AY198">
            <v>127.5</v>
          </cell>
          <cell r="AZ198">
            <v>127.5</v>
          </cell>
          <cell r="BA198">
            <v>127.5</v>
          </cell>
          <cell r="BB198">
            <v>1530</v>
          </cell>
        </row>
        <row r="199">
          <cell r="C199" t="str">
            <v>DPSS</v>
          </cell>
          <cell r="D199" t="str">
            <v>Components</v>
          </cell>
          <cell r="E199" t="str">
            <v>CR INJ</v>
          </cell>
          <cell r="F199" t="str">
            <v>Blois</v>
          </cell>
          <cell r="G199">
            <v>106264.2245</v>
          </cell>
          <cell r="I199" t="str">
            <v>CR</v>
          </cell>
          <cell r="J199" t="str">
            <v>CR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1</v>
          </cell>
          <cell r="AN199">
            <v>610931.61740585766</v>
          </cell>
          <cell r="AP199">
            <v>50.910968117154802</v>
          </cell>
          <cell r="AQ199">
            <v>50.910968117154802</v>
          </cell>
          <cell r="AR199">
            <v>50.910968117154802</v>
          </cell>
          <cell r="AS199">
            <v>50.910968117154802</v>
          </cell>
          <cell r="AT199">
            <v>50.910968117154802</v>
          </cell>
          <cell r="AU199">
            <v>50.910968117154802</v>
          </cell>
          <cell r="AV199">
            <v>50.910968117154802</v>
          </cell>
          <cell r="AW199">
            <v>50.910968117154802</v>
          </cell>
          <cell r="AX199">
            <v>50.910968117154802</v>
          </cell>
          <cell r="AY199">
            <v>50.910968117154802</v>
          </cell>
          <cell r="AZ199">
            <v>50.910968117154802</v>
          </cell>
          <cell r="BA199">
            <v>50.910968117154802</v>
          </cell>
          <cell r="BB199">
            <v>610.93161740585765</v>
          </cell>
        </row>
        <row r="200">
          <cell r="C200" t="str">
            <v>DPSS</v>
          </cell>
          <cell r="D200" t="str">
            <v>ELECTRONICS</v>
          </cell>
          <cell r="E200" t="str">
            <v>ECU COMMON RAIL</v>
          </cell>
          <cell r="F200" t="str">
            <v>Blois</v>
          </cell>
          <cell r="G200">
            <v>106265.2245</v>
          </cell>
          <cell r="I200" t="str">
            <v>CR</v>
          </cell>
          <cell r="J200" t="str">
            <v>CR</v>
          </cell>
          <cell r="K200">
            <v>0</v>
          </cell>
          <cell r="L200">
            <v>932</v>
          </cell>
          <cell r="M200">
            <v>932</v>
          </cell>
          <cell r="N200">
            <v>932</v>
          </cell>
          <cell r="O200">
            <v>932</v>
          </cell>
          <cell r="P200">
            <v>932</v>
          </cell>
          <cell r="Q200">
            <v>932</v>
          </cell>
          <cell r="R200">
            <v>932</v>
          </cell>
          <cell r="S200">
            <v>932</v>
          </cell>
          <cell r="T200">
            <v>932</v>
          </cell>
          <cell r="U200">
            <v>932</v>
          </cell>
          <cell r="V200">
            <v>932</v>
          </cell>
          <cell r="W200">
            <v>932</v>
          </cell>
          <cell r="X200">
            <v>11178</v>
          </cell>
          <cell r="AN200">
            <v>86.477178995529826</v>
          </cell>
          <cell r="AP200">
            <v>80.553492234336034</v>
          </cell>
          <cell r="AQ200">
            <v>80.553492234336034</v>
          </cell>
          <cell r="AR200">
            <v>80.553492234336034</v>
          </cell>
          <cell r="AS200">
            <v>80.553492234336034</v>
          </cell>
          <cell r="AT200">
            <v>80.553492234336034</v>
          </cell>
          <cell r="AU200">
            <v>80.553492234336034</v>
          </cell>
          <cell r="AV200">
            <v>80.553492234336034</v>
          </cell>
          <cell r="AW200">
            <v>80.553492234336034</v>
          </cell>
          <cell r="AX200">
            <v>80.553492234336034</v>
          </cell>
          <cell r="AY200">
            <v>80.553492234336034</v>
          </cell>
          <cell r="AZ200">
            <v>80.553492234336034</v>
          </cell>
          <cell r="BA200">
            <v>80.553492234336034</v>
          </cell>
          <cell r="BB200">
            <v>966.6419068120324</v>
          </cell>
        </row>
        <row r="201">
          <cell r="C201" t="str">
            <v>DPSS</v>
          </cell>
          <cell r="D201" t="str">
            <v>INJECTION</v>
          </cell>
          <cell r="E201" t="str">
            <v>CR INJ</v>
          </cell>
          <cell r="F201" t="str">
            <v>Blois</v>
          </cell>
          <cell r="G201">
            <v>106266.2245</v>
          </cell>
          <cell r="I201" t="str">
            <v>CR</v>
          </cell>
          <cell r="J201" t="str">
            <v>CR</v>
          </cell>
          <cell r="K201">
            <v>0</v>
          </cell>
          <cell r="L201">
            <v>18864</v>
          </cell>
          <cell r="M201">
            <v>18864</v>
          </cell>
          <cell r="N201">
            <v>18864</v>
          </cell>
          <cell r="O201">
            <v>18864</v>
          </cell>
          <cell r="P201">
            <v>18864</v>
          </cell>
          <cell r="Q201">
            <v>18864</v>
          </cell>
          <cell r="R201">
            <v>18864</v>
          </cell>
          <cell r="S201">
            <v>18864</v>
          </cell>
          <cell r="T201">
            <v>18864</v>
          </cell>
          <cell r="U201">
            <v>18864</v>
          </cell>
          <cell r="V201">
            <v>18864</v>
          </cell>
          <cell r="W201">
            <v>18864</v>
          </cell>
          <cell r="X201">
            <v>226369</v>
          </cell>
          <cell r="AN201">
            <v>62.150219312530425</v>
          </cell>
          <cell r="AP201">
            <v>1172.4069162965168</v>
          </cell>
          <cell r="AQ201">
            <v>1172.4069162965168</v>
          </cell>
          <cell r="AR201">
            <v>1172.4069162965168</v>
          </cell>
          <cell r="AS201">
            <v>1172.4069162965168</v>
          </cell>
          <cell r="AT201">
            <v>1172.4069162965168</v>
          </cell>
          <cell r="AU201">
            <v>1172.4069162965168</v>
          </cell>
          <cell r="AV201">
            <v>1172.4069162965168</v>
          </cell>
          <cell r="AW201">
            <v>1172.4069162965168</v>
          </cell>
          <cell r="AX201">
            <v>1172.4069162965168</v>
          </cell>
          <cell r="AY201">
            <v>1172.4069162965168</v>
          </cell>
          <cell r="AZ201">
            <v>1172.4069162965168</v>
          </cell>
          <cell r="BA201">
            <v>1172.4069162965168</v>
          </cell>
          <cell r="BB201">
            <v>14068.8829955582</v>
          </cell>
        </row>
        <row r="202">
          <cell r="C202" t="str">
            <v>DPSS</v>
          </cell>
          <cell r="D202" t="str">
            <v>PUMP</v>
          </cell>
          <cell r="E202" t="str">
            <v>IDI Rotary Pump</v>
          </cell>
          <cell r="F202" t="str">
            <v>Blois</v>
          </cell>
          <cell r="G202">
            <v>40545.0026</v>
          </cell>
          <cell r="J202" t="str">
            <v>IDI Rotary Pump</v>
          </cell>
          <cell r="K202">
            <v>14.622999999999999</v>
          </cell>
          <cell r="L202">
            <v>1219</v>
          </cell>
          <cell r="M202">
            <v>1219</v>
          </cell>
          <cell r="N202">
            <v>1219</v>
          </cell>
          <cell r="O202">
            <v>1219</v>
          </cell>
          <cell r="P202">
            <v>1219</v>
          </cell>
          <cell r="Q202">
            <v>1219</v>
          </cell>
          <cell r="R202">
            <v>1219</v>
          </cell>
          <cell r="S202">
            <v>1219</v>
          </cell>
          <cell r="T202">
            <v>1219</v>
          </cell>
          <cell r="U202">
            <v>1219</v>
          </cell>
          <cell r="V202">
            <v>1219</v>
          </cell>
          <cell r="W202">
            <v>1219</v>
          </cell>
          <cell r="X202">
            <v>14623</v>
          </cell>
          <cell r="AN202">
            <v>337.7309237776106</v>
          </cell>
          <cell r="AP202">
            <v>411.55327486666664</v>
          </cell>
          <cell r="AQ202">
            <v>411.55327486666664</v>
          </cell>
          <cell r="AR202">
            <v>411.55327486666664</v>
          </cell>
          <cell r="AS202">
            <v>411.55327486666664</v>
          </cell>
          <cell r="AT202">
            <v>411.55327486666664</v>
          </cell>
          <cell r="AU202">
            <v>411.55327486666664</v>
          </cell>
          <cell r="AV202">
            <v>411.55327486666664</v>
          </cell>
          <cell r="AW202">
            <v>411.55327486666664</v>
          </cell>
          <cell r="AX202">
            <v>411.55327486666664</v>
          </cell>
          <cell r="AY202">
            <v>411.55327486666664</v>
          </cell>
          <cell r="AZ202">
            <v>411.55327486666664</v>
          </cell>
          <cell r="BA202">
            <v>411.55327486666664</v>
          </cell>
          <cell r="BB202">
            <v>4938.6392983999995</v>
          </cell>
        </row>
        <row r="203">
          <cell r="C203" t="str">
            <v>DPSS</v>
          </cell>
          <cell r="D203" t="str">
            <v>Reman</v>
          </cell>
          <cell r="E203" t="str">
            <v>IDI Rotary Pump</v>
          </cell>
          <cell r="F203" t="str">
            <v>Blois</v>
          </cell>
          <cell r="G203">
            <v>40555.0026</v>
          </cell>
          <cell r="K203">
            <v>0</v>
          </cell>
          <cell r="L203">
            <v>417</v>
          </cell>
          <cell r="M203">
            <v>417</v>
          </cell>
          <cell r="N203">
            <v>417</v>
          </cell>
          <cell r="O203">
            <v>417</v>
          </cell>
          <cell r="P203">
            <v>417</v>
          </cell>
          <cell r="Q203">
            <v>417</v>
          </cell>
          <cell r="R203">
            <v>417</v>
          </cell>
          <cell r="S203">
            <v>417</v>
          </cell>
          <cell r="T203">
            <v>417</v>
          </cell>
          <cell r="U203">
            <v>417</v>
          </cell>
          <cell r="V203">
            <v>417</v>
          </cell>
          <cell r="W203">
            <v>417</v>
          </cell>
          <cell r="X203">
            <v>5000</v>
          </cell>
          <cell r="AN203">
            <v>369.65999999999997</v>
          </cell>
          <cell r="AP203">
            <v>154.02500000000001</v>
          </cell>
          <cell r="AQ203">
            <v>154.02500000000001</v>
          </cell>
          <cell r="AR203">
            <v>154.02500000000001</v>
          </cell>
          <cell r="AS203">
            <v>154.02500000000001</v>
          </cell>
          <cell r="AT203">
            <v>154.02500000000001</v>
          </cell>
          <cell r="AU203">
            <v>154.02500000000001</v>
          </cell>
          <cell r="AV203">
            <v>154.02500000000001</v>
          </cell>
          <cell r="AW203">
            <v>154.02500000000001</v>
          </cell>
          <cell r="AX203">
            <v>154.02500000000001</v>
          </cell>
          <cell r="AY203">
            <v>154.02500000000001</v>
          </cell>
          <cell r="AZ203">
            <v>154.02500000000001</v>
          </cell>
          <cell r="BA203">
            <v>154.02500000000001</v>
          </cell>
          <cell r="BB203">
            <v>1848.3</v>
          </cell>
        </row>
        <row r="204">
          <cell r="C204" t="str">
            <v>DPSS</v>
          </cell>
          <cell r="D204" t="str">
            <v>Harnesses</v>
          </cell>
          <cell r="E204" t="str">
            <v>EPIC 70</v>
          </cell>
          <cell r="F204" t="str">
            <v>Blois</v>
          </cell>
          <cell r="G204">
            <v>86237.217199999999</v>
          </cell>
          <cell r="K204">
            <v>0</v>
          </cell>
          <cell r="L204">
            <v>253</v>
          </cell>
          <cell r="M204">
            <v>253</v>
          </cell>
          <cell r="N204">
            <v>253</v>
          </cell>
          <cell r="O204">
            <v>253</v>
          </cell>
          <cell r="P204">
            <v>253</v>
          </cell>
          <cell r="Q204">
            <v>253</v>
          </cell>
          <cell r="R204">
            <v>253</v>
          </cell>
          <cell r="S204">
            <v>253</v>
          </cell>
          <cell r="T204">
            <v>253</v>
          </cell>
          <cell r="U204">
            <v>253</v>
          </cell>
          <cell r="V204">
            <v>253</v>
          </cell>
          <cell r="W204">
            <v>253</v>
          </cell>
          <cell r="X204">
            <v>3040</v>
          </cell>
          <cell r="AN204">
            <v>189.78861842105263</v>
          </cell>
          <cell r="AP204">
            <v>48.079783333333332</v>
          </cell>
          <cell r="AQ204">
            <v>48.079783333333332</v>
          </cell>
          <cell r="AR204">
            <v>48.079783333333332</v>
          </cell>
          <cell r="AS204">
            <v>48.079783333333332</v>
          </cell>
          <cell r="AT204">
            <v>48.079783333333332</v>
          </cell>
          <cell r="AU204">
            <v>48.079783333333332</v>
          </cell>
          <cell r="AV204">
            <v>48.079783333333332</v>
          </cell>
          <cell r="AW204">
            <v>48.079783333333332</v>
          </cell>
          <cell r="AX204">
            <v>48.079783333333332</v>
          </cell>
          <cell r="AY204">
            <v>48.079783333333332</v>
          </cell>
          <cell r="AZ204">
            <v>48.079783333333332</v>
          </cell>
          <cell r="BA204">
            <v>48.079783333333332</v>
          </cell>
          <cell r="BB204">
            <v>576.95740000000001</v>
          </cell>
        </row>
        <row r="205">
          <cell r="C205" t="str">
            <v>DPSS</v>
          </cell>
          <cell r="D205" t="str">
            <v>Components</v>
          </cell>
          <cell r="E205" t="str">
            <v>IDI Rotary Pump</v>
          </cell>
          <cell r="F205" t="str">
            <v>Blois</v>
          </cell>
          <cell r="G205">
            <v>86238.217199999999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1</v>
          </cell>
          <cell r="AN205">
            <v>5652998.2233333346</v>
          </cell>
          <cell r="AP205">
            <v>471.08318527777789</v>
          </cell>
          <cell r="AQ205">
            <v>471.08318527777789</v>
          </cell>
          <cell r="AR205">
            <v>471.08318527777789</v>
          </cell>
          <cell r="AS205">
            <v>471.08318527777789</v>
          </cell>
          <cell r="AT205">
            <v>471.08318527777789</v>
          </cell>
          <cell r="AU205">
            <v>471.08318527777789</v>
          </cell>
          <cell r="AV205">
            <v>471.08318527777789</v>
          </cell>
          <cell r="AW205">
            <v>471.08318527777789</v>
          </cell>
          <cell r="AX205">
            <v>471.08318527777789</v>
          </cell>
          <cell r="AY205">
            <v>471.08318527777789</v>
          </cell>
          <cell r="AZ205">
            <v>471.08318527777789</v>
          </cell>
          <cell r="BA205">
            <v>471.08318527777789</v>
          </cell>
          <cell r="BB205">
            <v>5652.9982233333349</v>
          </cell>
        </row>
        <row r="206">
          <cell r="C206" t="str">
            <v>DPSS</v>
          </cell>
          <cell r="D206" t="str">
            <v>INJECTION</v>
          </cell>
          <cell r="E206" t="str">
            <v>EUI Unit Injector</v>
          </cell>
          <cell r="F206" t="str">
            <v>EUI Stonehouse</v>
          </cell>
          <cell r="G206">
            <v>106434.2172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1</v>
          </cell>
          <cell r="AN206">
            <v>981516.68435483868</v>
          </cell>
          <cell r="AP206">
            <v>81.793057029569894</v>
          </cell>
          <cell r="AQ206">
            <v>81.793057029569894</v>
          </cell>
          <cell r="AR206">
            <v>81.793057029569894</v>
          </cell>
          <cell r="AS206">
            <v>81.793057029569894</v>
          </cell>
          <cell r="AT206">
            <v>81.793057029569894</v>
          </cell>
          <cell r="AU206">
            <v>81.793057029569894</v>
          </cell>
          <cell r="AV206">
            <v>81.793057029569894</v>
          </cell>
          <cell r="AW206">
            <v>81.793057029569894</v>
          </cell>
          <cell r="AX206">
            <v>81.793057029569894</v>
          </cell>
          <cell r="AY206">
            <v>81.793057029569894</v>
          </cell>
          <cell r="AZ206">
            <v>81.793057029569894</v>
          </cell>
          <cell r="BA206">
            <v>81.793057029569894</v>
          </cell>
          <cell r="BB206">
            <v>981.51668435483873</v>
          </cell>
        </row>
        <row r="207">
          <cell r="C207" t="str">
            <v>DPSS</v>
          </cell>
          <cell r="D207" t="str">
            <v>INJECTION</v>
          </cell>
          <cell r="E207" t="str">
            <v>EUI Unit Injector</v>
          </cell>
          <cell r="F207" t="str">
            <v>EUI Stonehouse</v>
          </cell>
          <cell r="G207">
            <v>40825.0026</v>
          </cell>
          <cell r="K207">
            <v>0</v>
          </cell>
          <cell r="L207">
            <v>1894</v>
          </cell>
          <cell r="M207">
            <v>1894</v>
          </cell>
          <cell r="N207">
            <v>1894</v>
          </cell>
          <cell r="O207">
            <v>1894</v>
          </cell>
          <cell r="P207">
            <v>1894</v>
          </cell>
          <cell r="Q207">
            <v>1894</v>
          </cell>
          <cell r="R207">
            <v>1894</v>
          </cell>
          <cell r="S207">
            <v>1894</v>
          </cell>
          <cell r="T207">
            <v>1894</v>
          </cell>
          <cell r="U207">
            <v>1894</v>
          </cell>
          <cell r="V207">
            <v>1894</v>
          </cell>
          <cell r="W207">
            <v>1894</v>
          </cell>
          <cell r="X207">
            <v>22727</v>
          </cell>
          <cell r="AN207">
            <v>117.25017408172673</v>
          </cell>
          <cell r="AP207">
            <v>222.06205886295027</v>
          </cell>
          <cell r="AQ207">
            <v>222.06205886295027</v>
          </cell>
          <cell r="AR207">
            <v>222.06205886295027</v>
          </cell>
          <cell r="AS207">
            <v>222.06205886295027</v>
          </cell>
          <cell r="AT207">
            <v>222.06205886295027</v>
          </cell>
          <cell r="AU207">
            <v>222.06205886295027</v>
          </cell>
          <cell r="AV207">
            <v>222.06205886295027</v>
          </cell>
          <cell r="AW207">
            <v>222.06205886295027</v>
          </cell>
          <cell r="AX207">
            <v>222.06205886295027</v>
          </cell>
          <cell r="AY207">
            <v>222.06205886295027</v>
          </cell>
          <cell r="AZ207">
            <v>222.06205886295027</v>
          </cell>
          <cell r="BA207">
            <v>222.06205886295027</v>
          </cell>
          <cell r="BB207">
            <v>2664.7447063554032</v>
          </cell>
        </row>
        <row r="208">
          <cell r="C208" t="str">
            <v>DPSS</v>
          </cell>
          <cell r="D208" t="str">
            <v>INJECTION</v>
          </cell>
          <cell r="E208" t="str">
            <v>EUI Unit Injector</v>
          </cell>
          <cell r="F208" t="str">
            <v>EUI Stonehouse</v>
          </cell>
          <cell r="G208">
            <v>107285.2245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1</v>
          </cell>
          <cell r="AN208">
            <v>30728.333887096778</v>
          </cell>
          <cell r="AP208">
            <v>2.560694490591398</v>
          </cell>
          <cell r="AQ208">
            <v>2.560694490591398</v>
          </cell>
          <cell r="AR208">
            <v>2.560694490591398</v>
          </cell>
          <cell r="AS208">
            <v>2.560694490591398</v>
          </cell>
          <cell r="AT208">
            <v>2.560694490591398</v>
          </cell>
          <cell r="AU208">
            <v>2.560694490591398</v>
          </cell>
          <cell r="AV208">
            <v>2.560694490591398</v>
          </cell>
          <cell r="AW208">
            <v>2.560694490591398</v>
          </cell>
          <cell r="AX208">
            <v>2.560694490591398</v>
          </cell>
          <cell r="AY208">
            <v>2.560694490591398</v>
          </cell>
          <cell r="AZ208">
            <v>2.560694490591398</v>
          </cell>
          <cell r="BA208">
            <v>2.560694490591398</v>
          </cell>
          <cell r="BB208">
            <v>30.728333887096777</v>
          </cell>
        </row>
        <row r="209">
          <cell r="C209" t="str">
            <v>DPSS</v>
          </cell>
          <cell r="D209" t="str">
            <v>INJECTION</v>
          </cell>
          <cell r="E209" t="str">
            <v>EUI Unit Injector</v>
          </cell>
          <cell r="F209" t="str">
            <v>EUI Stonehouse</v>
          </cell>
          <cell r="G209">
            <v>107286.2245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AN209">
            <v>44764.406726711226</v>
          </cell>
          <cell r="AP209">
            <v>3.7303672272259356</v>
          </cell>
          <cell r="AQ209">
            <v>3.7303672272259356</v>
          </cell>
          <cell r="AR209">
            <v>3.7303672272259356</v>
          </cell>
          <cell r="AS209">
            <v>3.7303672272259356</v>
          </cell>
          <cell r="AT209">
            <v>3.7303672272259356</v>
          </cell>
          <cell r="AU209">
            <v>3.7303672272259356</v>
          </cell>
          <cell r="AV209">
            <v>3.7303672272259356</v>
          </cell>
          <cell r="AW209">
            <v>3.7303672272259356</v>
          </cell>
          <cell r="AX209">
            <v>3.7303672272259356</v>
          </cell>
          <cell r="AY209">
            <v>3.7303672272259356</v>
          </cell>
          <cell r="AZ209">
            <v>3.7303672272259356</v>
          </cell>
          <cell r="BA209">
            <v>3.7303672272259356</v>
          </cell>
          <cell r="BB209">
            <v>44.764406726711229</v>
          </cell>
        </row>
        <row r="210">
          <cell r="C210" t="str">
            <v>DPSS</v>
          </cell>
          <cell r="D210" t="str">
            <v>INJECTION</v>
          </cell>
          <cell r="E210" t="str">
            <v>EUI Unit Injector</v>
          </cell>
          <cell r="F210" t="str">
            <v>EUI Stonehouse</v>
          </cell>
          <cell r="G210">
            <v>107287.2245</v>
          </cell>
          <cell r="K210">
            <v>0</v>
          </cell>
          <cell r="L210">
            <v>1132</v>
          </cell>
          <cell r="M210">
            <v>1132</v>
          </cell>
          <cell r="N210">
            <v>1132</v>
          </cell>
          <cell r="O210">
            <v>1132</v>
          </cell>
          <cell r="P210">
            <v>1132</v>
          </cell>
          <cell r="Q210">
            <v>1132</v>
          </cell>
          <cell r="R210">
            <v>1132</v>
          </cell>
          <cell r="S210">
            <v>1132</v>
          </cell>
          <cell r="T210">
            <v>1132</v>
          </cell>
          <cell r="U210">
            <v>1132</v>
          </cell>
          <cell r="V210">
            <v>1132</v>
          </cell>
          <cell r="W210">
            <v>1132</v>
          </cell>
          <cell r="X210">
            <v>13580</v>
          </cell>
          <cell r="AN210">
            <v>126.79166895161292</v>
          </cell>
          <cell r="AP210">
            <v>143.48590536357528</v>
          </cell>
          <cell r="AQ210">
            <v>143.48590536357528</v>
          </cell>
          <cell r="AR210">
            <v>143.48590536357528</v>
          </cell>
          <cell r="AS210">
            <v>143.48590536357528</v>
          </cell>
          <cell r="AT210">
            <v>143.48590536357528</v>
          </cell>
          <cell r="AU210">
            <v>143.48590536357528</v>
          </cell>
          <cell r="AV210">
            <v>143.48590536357528</v>
          </cell>
          <cell r="AW210">
            <v>143.48590536357528</v>
          </cell>
          <cell r="AX210">
            <v>143.48590536357528</v>
          </cell>
          <cell r="AY210">
            <v>143.48590536357528</v>
          </cell>
          <cell r="AZ210">
            <v>143.48590536357528</v>
          </cell>
          <cell r="BA210">
            <v>143.48590536357528</v>
          </cell>
          <cell r="BB210">
            <v>1721.8308643629034</v>
          </cell>
        </row>
        <row r="211">
          <cell r="C211" t="str">
            <v>DPSS</v>
          </cell>
          <cell r="D211" t="str">
            <v>RAIL</v>
          </cell>
          <cell r="E211" t="str">
            <v>SPHERICAL RAIL</v>
          </cell>
          <cell r="F211" t="str">
            <v>Gillingham</v>
          </cell>
          <cell r="G211">
            <v>40815.0026</v>
          </cell>
          <cell r="J211" t="str">
            <v>CR</v>
          </cell>
          <cell r="K211">
            <v>0</v>
          </cell>
          <cell r="L211">
            <v>5285</v>
          </cell>
          <cell r="M211">
            <v>5285</v>
          </cell>
          <cell r="N211">
            <v>5285</v>
          </cell>
          <cell r="O211">
            <v>5285</v>
          </cell>
          <cell r="P211">
            <v>5285</v>
          </cell>
          <cell r="Q211">
            <v>5285</v>
          </cell>
          <cell r="R211">
            <v>5285</v>
          </cell>
          <cell r="S211">
            <v>5285</v>
          </cell>
          <cell r="T211">
            <v>5285</v>
          </cell>
          <cell r="U211">
            <v>5285</v>
          </cell>
          <cell r="V211">
            <v>5285</v>
          </cell>
          <cell r="W211">
            <v>5285</v>
          </cell>
          <cell r="X211">
            <v>63422</v>
          </cell>
          <cell r="AN211">
            <v>44.00150621287559</v>
          </cell>
          <cell r="AP211">
            <v>232.5552939194163</v>
          </cell>
          <cell r="AQ211">
            <v>232.5552939194163</v>
          </cell>
          <cell r="AR211">
            <v>232.5552939194163</v>
          </cell>
          <cell r="AS211">
            <v>232.5552939194163</v>
          </cell>
          <cell r="AT211">
            <v>232.5552939194163</v>
          </cell>
          <cell r="AU211">
            <v>232.5552939194163</v>
          </cell>
          <cell r="AV211">
            <v>232.5552939194163</v>
          </cell>
          <cell r="AW211">
            <v>232.5552939194163</v>
          </cell>
          <cell r="AX211">
            <v>232.5552939194163</v>
          </cell>
          <cell r="AY211">
            <v>232.5552939194163</v>
          </cell>
          <cell r="AZ211">
            <v>232.5552939194163</v>
          </cell>
          <cell r="BA211">
            <v>232.5552939194163</v>
          </cell>
          <cell r="BB211">
            <v>2790.6635270329957</v>
          </cell>
        </row>
        <row r="212">
          <cell r="C212" t="str">
            <v>DPSS</v>
          </cell>
          <cell r="D212" t="str">
            <v>Components</v>
          </cell>
          <cell r="E212" t="str">
            <v>DI Rotary Pump</v>
          </cell>
          <cell r="F212" t="str">
            <v>Gillingham</v>
          </cell>
          <cell r="G212">
            <v>108359.2245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AN212">
            <v>4922500.0887096776</v>
          </cell>
          <cell r="AP212">
            <v>410.20834072580647</v>
          </cell>
          <cell r="AQ212">
            <v>410.20834072580647</v>
          </cell>
          <cell r="AR212">
            <v>410.20834072580647</v>
          </cell>
          <cell r="AS212">
            <v>410.20834072580647</v>
          </cell>
          <cell r="AT212">
            <v>410.20834072580647</v>
          </cell>
          <cell r="AU212">
            <v>410.20834072580647</v>
          </cell>
          <cell r="AV212">
            <v>410.20834072580647</v>
          </cell>
          <cell r="AW212">
            <v>410.20834072580647</v>
          </cell>
          <cell r="AX212">
            <v>410.20834072580647</v>
          </cell>
          <cell r="AY212">
            <v>410.20834072580647</v>
          </cell>
          <cell r="AZ212">
            <v>410.20834072580647</v>
          </cell>
          <cell r="BA212">
            <v>410.20834072580647</v>
          </cell>
          <cell r="BB212">
            <v>4922.5000887096776</v>
          </cell>
        </row>
        <row r="213">
          <cell r="C213" t="str">
            <v>DPSS</v>
          </cell>
          <cell r="D213" t="str">
            <v>Reman</v>
          </cell>
          <cell r="E213" t="str">
            <v>EPIC 80</v>
          </cell>
          <cell r="F213" t="str">
            <v>Gillingham</v>
          </cell>
          <cell r="G213">
            <v>40795.0026</v>
          </cell>
          <cell r="K213">
            <v>0</v>
          </cell>
          <cell r="L213">
            <v>83</v>
          </cell>
          <cell r="M213">
            <v>83</v>
          </cell>
          <cell r="N213">
            <v>83</v>
          </cell>
          <cell r="O213">
            <v>83</v>
          </cell>
          <cell r="P213">
            <v>83</v>
          </cell>
          <cell r="Q213">
            <v>83</v>
          </cell>
          <cell r="R213">
            <v>83</v>
          </cell>
          <cell r="S213">
            <v>83</v>
          </cell>
          <cell r="T213">
            <v>83</v>
          </cell>
          <cell r="U213">
            <v>83</v>
          </cell>
          <cell r="V213">
            <v>83</v>
          </cell>
          <cell r="W213">
            <v>83</v>
          </cell>
          <cell r="X213">
            <v>1000</v>
          </cell>
          <cell r="AN213">
            <v>343.08333951612906</v>
          </cell>
          <cell r="AP213">
            <v>28.590278293010755</v>
          </cell>
          <cell r="AQ213">
            <v>28.590278293010755</v>
          </cell>
          <cell r="AR213">
            <v>28.590278293010755</v>
          </cell>
          <cell r="AS213">
            <v>28.590278293010755</v>
          </cell>
          <cell r="AT213">
            <v>28.590278293010755</v>
          </cell>
          <cell r="AU213">
            <v>28.590278293010755</v>
          </cell>
          <cell r="AV213">
            <v>28.590278293010755</v>
          </cell>
          <cell r="AW213">
            <v>28.590278293010755</v>
          </cell>
          <cell r="AX213">
            <v>28.590278293010755</v>
          </cell>
          <cell r="AY213">
            <v>28.590278293010755</v>
          </cell>
          <cell r="AZ213">
            <v>28.590278293010755</v>
          </cell>
          <cell r="BA213">
            <v>28.590278293010755</v>
          </cell>
          <cell r="BB213">
            <v>343.08333951612906</v>
          </cell>
        </row>
        <row r="214">
          <cell r="C214" t="str">
            <v>DPSS</v>
          </cell>
          <cell r="D214" t="str">
            <v>PUMP</v>
          </cell>
          <cell r="E214" t="str">
            <v>DP200 / 210</v>
          </cell>
          <cell r="F214" t="str">
            <v>Gillingham</v>
          </cell>
          <cell r="G214">
            <v>40765.0026</v>
          </cell>
          <cell r="J214" t="str">
            <v>DP200 / 210</v>
          </cell>
          <cell r="K214">
            <v>4.3</v>
          </cell>
          <cell r="L214">
            <v>358</v>
          </cell>
          <cell r="M214">
            <v>358</v>
          </cell>
          <cell r="N214">
            <v>358</v>
          </cell>
          <cell r="O214">
            <v>358</v>
          </cell>
          <cell r="P214">
            <v>358</v>
          </cell>
          <cell r="Q214">
            <v>358</v>
          </cell>
          <cell r="R214">
            <v>358</v>
          </cell>
          <cell r="S214">
            <v>358</v>
          </cell>
          <cell r="T214">
            <v>358</v>
          </cell>
          <cell r="U214">
            <v>358</v>
          </cell>
          <cell r="V214">
            <v>358</v>
          </cell>
          <cell r="W214">
            <v>358</v>
          </cell>
          <cell r="X214">
            <v>4300</v>
          </cell>
          <cell r="AN214">
            <v>421.48256573518375</v>
          </cell>
          <cell r="AP214">
            <v>151.03125272177419</v>
          </cell>
          <cell r="AQ214">
            <v>151.03125272177419</v>
          </cell>
          <cell r="AR214">
            <v>151.03125272177419</v>
          </cell>
          <cell r="AS214">
            <v>151.03125272177419</v>
          </cell>
          <cell r="AT214">
            <v>151.03125272177419</v>
          </cell>
          <cell r="AU214">
            <v>151.03125272177419</v>
          </cell>
          <cell r="AV214">
            <v>151.03125272177419</v>
          </cell>
          <cell r="AW214">
            <v>151.03125272177419</v>
          </cell>
          <cell r="AX214">
            <v>151.03125272177419</v>
          </cell>
          <cell r="AY214">
            <v>151.03125272177419</v>
          </cell>
          <cell r="AZ214">
            <v>151.03125272177419</v>
          </cell>
          <cell r="BA214">
            <v>151.03125272177419</v>
          </cell>
          <cell r="BB214">
            <v>1812.3750326612903</v>
          </cell>
        </row>
        <row r="215">
          <cell r="C215" t="str">
            <v>DPSS</v>
          </cell>
          <cell r="D215" t="str">
            <v>PUMP</v>
          </cell>
          <cell r="E215" t="str">
            <v>DPA</v>
          </cell>
          <cell r="F215" t="str">
            <v>Gillingham</v>
          </cell>
          <cell r="G215">
            <v>40745.0026</v>
          </cell>
          <cell r="J215" t="str">
            <v>DPA</v>
          </cell>
          <cell r="K215">
            <v>3.9</v>
          </cell>
          <cell r="L215">
            <v>325</v>
          </cell>
          <cell r="M215">
            <v>325</v>
          </cell>
          <cell r="N215">
            <v>325</v>
          </cell>
          <cell r="O215">
            <v>325</v>
          </cell>
          <cell r="P215">
            <v>325</v>
          </cell>
          <cell r="Q215">
            <v>325</v>
          </cell>
          <cell r="R215">
            <v>325</v>
          </cell>
          <cell r="S215">
            <v>325</v>
          </cell>
          <cell r="T215">
            <v>325</v>
          </cell>
          <cell r="U215">
            <v>325</v>
          </cell>
          <cell r="V215">
            <v>325</v>
          </cell>
          <cell r="W215">
            <v>325</v>
          </cell>
          <cell r="X215">
            <v>3900</v>
          </cell>
          <cell r="AN215">
            <v>244.78632919768407</v>
          </cell>
          <cell r="AP215">
            <v>79.555556989247322</v>
          </cell>
          <cell r="AQ215">
            <v>79.555556989247322</v>
          </cell>
          <cell r="AR215">
            <v>79.555556989247322</v>
          </cell>
          <cell r="AS215">
            <v>79.555556989247322</v>
          </cell>
          <cell r="AT215">
            <v>79.555556989247322</v>
          </cell>
          <cell r="AU215">
            <v>79.555556989247322</v>
          </cell>
          <cell r="AV215">
            <v>79.555556989247322</v>
          </cell>
          <cell r="AW215">
            <v>79.555556989247322</v>
          </cell>
          <cell r="AX215">
            <v>79.555556989247322</v>
          </cell>
          <cell r="AY215">
            <v>79.555556989247322</v>
          </cell>
          <cell r="AZ215">
            <v>79.555556989247322</v>
          </cell>
          <cell r="BA215">
            <v>79.555556989247322</v>
          </cell>
          <cell r="BB215">
            <v>954.66668387096786</v>
          </cell>
        </row>
        <row r="216">
          <cell r="C216" t="str">
            <v>DPSS</v>
          </cell>
          <cell r="D216" t="str">
            <v>PUMP</v>
          </cell>
          <cell r="E216" t="str">
            <v>DPS</v>
          </cell>
          <cell r="F216" t="str">
            <v>Gillingham</v>
          </cell>
          <cell r="G216">
            <v>40755.0026</v>
          </cell>
          <cell r="J216" t="str">
            <v>DPS</v>
          </cell>
          <cell r="K216">
            <v>0.59499999999999997</v>
          </cell>
          <cell r="L216">
            <v>50</v>
          </cell>
          <cell r="M216">
            <v>50</v>
          </cell>
          <cell r="N216">
            <v>50</v>
          </cell>
          <cell r="O216">
            <v>50</v>
          </cell>
          <cell r="P216">
            <v>50</v>
          </cell>
          <cell r="Q216">
            <v>50</v>
          </cell>
          <cell r="R216">
            <v>50</v>
          </cell>
          <cell r="S216">
            <v>50</v>
          </cell>
          <cell r="T216">
            <v>50</v>
          </cell>
          <cell r="U216">
            <v>50</v>
          </cell>
          <cell r="V216">
            <v>50</v>
          </cell>
          <cell r="W216">
            <v>50</v>
          </cell>
          <cell r="X216">
            <v>595</v>
          </cell>
          <cell r="AN216">
            <v>335.93838140417461</v>
          </cell>
          <cell r="AP216">
            <v>16.656944744623654</v>
          </cell>
          <cell r="AQ216">
            <v>16.656944744623654</v>
          </cell>
          <cell r="AR216">
            <v>16.656944744623654</v>
          </cell>
          <cell r="AS216">
            <v>16.656944744623654</v>
          </cell>
          <cell r="AT216">
            <v>16.656944744623654</v>
          </cell>
          <cell r="AU216">
            <v>16.656944744623654</v>
          </cell>
          <cell r="AV216">
            <v>16.656944744623654</v>
          </cell>
          <cell r="AW216">
            <v>16.656944744623654</v>
          </cell>
          <cell r="AX216">
            <v>16.656944744623654</v>
          </cell>
          <cell r="AY216">
            <v>16.656944744623654</v>
          </cell>
          <cell r="AZ216">
            <v>16.656944744623654</v>
          </cell>
          <cell r="BA216">
            <v>16.656944744623654</v>
          </cell>
          <cell r="BB216">
            <v>199.88333693548387</v>
          </cell>
        </row>
        <row r="217">
          <cell r="C217" t="str">
            <v>DPSS</v>
          </cell>
          <cell r="D217" t="str">
            <v>PUMP</v>
          </cell>
          <cell r="E217" t="str">
            <v>EPIC 80</v>
          </cell>
          <cell r="F217" t="str">
            <v>Gillingham</v>
          </cell>
          <cell r="G217">
            <v>108360.2245</v>
          </cell>
          <cell r="J217" t="str">
            <v>EPIC 80</v>
          </cell>
          <cell r="K217">
            <v>3.7999999999999999E-2</v>
          </cell>
          <cell r="L217">
            <v>3</v>
          </cell>
          <cell r="M217">
            <v>3</v>
          </cell>
          <cell r="N217">
            <v>3</v>
          </cell>
          <cell r="O217">
            <v>3</v>
          </cell>
          <cell r="P217">
            <v>3</v>
          </cell>
          <cell r="Q217">
            <v>3</v>
          </cell>
          <cell r="R217">
            <v>3</v>
          </cell>
          <cell r="S217">
            <v>3</v>
          </cell>
          <cell r="T217">
            <v>3</v>
          </cell>
          <cell r="U217">
            <v>3</v>
          </cell>
          <cell r="V217">
            <v>3</v>
          </cell>
          <cell r="W217">
            <v>3</v>
          </cell>
          <cell r="X217">
            <v>38</v>
          </cell>
          <cell r="AN217">
            <v>760.05670796618779</v>
          </cell>
          <cell r="AP217">
            <v>2.4068462418929277</v>
          </cell>
          <cell r="AQ217">
            <v>2.4068462418929277</v>
          </cell>
          <cell r="AR217">
            <v>2.4068462418929277</v>
          </cell>
          <cell r="AS217">
            <v>2.4068462418929277</v>
          </cell>
          <cell r="AT217">
            <v>2.4068462418929277</v>
          </cell>
          <cell r="AU217">
            <v>2.4068462418929277</v>
          </cell>
          <cell r="AV217">
            <v>2.4068462418929277</v>
          </cell>
          <cell r="AW217">
            <v>2.4068462418929277</v>
          </cell>
          <cell r="AX217">
            <v>2.4068462418929277</v>
          </cell>
          <cell r="AY217">
            <v>2.4068462418929277</v>
          </cell>
          <cell r="AZ217">
            <v>2.4068462418929277</v>
          </cell>
          <cell r="BA217">
            <v>2.4068462418929277</v>
          </cell>
          <cell r="BB217">
            <v>28.882154902715133</v>
          </cell>
        </row>
        <row r="218">
          <cell r="C218" t="str">
            <v>DPSS</v>
          </cell>
          <cell r="D218" t="str">
            <v>PUMP</v>
          </cell>
          <cell r="E218" t="str">
            <v>DI Rotary pump H&amp;R</v>
          </cell>
          <cell r="F218" t="str">
            <v>Gillingham</v>
          </cell>
          <cell r="G218">
            <v>40775.0026</v>
          </cell>
          <cell r="J218" t="str">
            <v>DI Rotary pump</v>
          </cell>
          <cell r="K218">
            <v>31</v>
          </cell>
          <cell r="L218">
            <v>2583</v>
          </cell>
          <cell r="M218">
            <v>2583</v>
          </cell>
          <cell r="N218">
            <v>2583</v>
          </cell>
          <cell r="O218">
            <v>2583</v>
          </cell>
          <cell r="P218">
            <v>2583</v>
          </cell>
          <cell r="Q218">
            <v>2583</v>
          </cell>
          <cell r="R218">
            <v>2583</v>
          </cell>
          <cell r="S218">
            <v>2583</v>
          </cell>
          <cell r="T218">
            <v>2583</v>
          </cell>
          <cell r="U218">
            <v>2583</v>
          </cell>
          <cell r="V218">
            <v>2583</v>
          </cell>
          <cell r="W218">
            <v>2583</v>
          </cell>
          <cell r="X218">
            <v>31000</v>
          </cell>
          <cell r="AN218">
            <v>48.118280437044746</v>
          </cell>
          <cell r="AP218">
            <v>124.30555779569893</v>
          </cell>
          <cell r="AQ218">
            <v>124.30555779569893</v>
          </cell>
          <cell r="AR218">
            <v>124.30555779569893</v>
          </cell>
          <cell r="AS218">
            <v>124.30555779569893</v>
          </cell>
          <cell r="AT218">
            <v>124.30555779569893</v>
          </cell>
          <cell r="AU218">
            <v>124.30555779569893</v>
          </cell>
          <cell r="AV218">
            <v>124.30555779569893</v>
          </cell>
          <cell r="AW218">
            <v>124.30555779569893</v>
          </cell>
          <cell r="AX218">
            <v>124.30555779569893</v>
          </cell>
          <cell r="AY218">
            <v>124.30555779569893</v>
          </cell>
          <cell r="AZ218">
            <v>124.30555779569893</v>
          </cell>
          <cell r="BA218">
            <v>124.30555779569893</v>
          </cell>
          <cell r="BB218">
            <v>1491.6666935483872</v>
          </cell>
        </row>
        <row r="219">
          <cell r="C219" t="str">
            <v>DPSS</v>
          </cell>
          <cell r="D219" t="str">
            <v>INJECTION</v>
          </cell>
          <cell r="E219" t="str">
            <v>CR INJ</v>
          </cell>
          <cell r="F219" t="str">
            <v>La Rochelle</v>
          </cell>
          <cell r="G219">
            <v>40625.0026</v>
          </cell>
          <cell r="I219" t="str">
            <v>CR</v>
          </cell>
          <cell r="J219" t="str">
            <v>CR</v>
          </cell>
          <cell r="K219">
            <v>0</v>
          </cell>
          <cell r="L219">
            <v>9803</v>
          </cell>
          <cell r="M219">
            <v>9803</v>
          </cell>
          <cell r="N219">
            <v>9803</v>
          </cell>
          <cell r="O219">
            <v>9803</v>
          </cell>
          <cell r="P219">
            <v>9803</v>
          </cell>
          <cell r="Q219">
            <v>9803</v>
          </cell>
          <cell r="R219">
            <v>9803</v>
          </cell>
          <cell r="S219">
            <v>9803</v>
          </cell>
          <cell r="T219">
            <v>9803</v>
          </cell>
          <cell r="U219">
            <v>9803</v>
          </cell>
          <cell r="V219">
            <v>9803</v>
          </cell>
          <cell r="W219">
            <v>9803</v>
          </cell>
          <cell r="X219">
            <v>117631</v>
          </cell>
          <cell r="AN219">
            <v>63.56</v>
          </cell>
          <cell r="AP219">
            <v>623.05219666666665</v>
          </cell>
          <cell r="AQ219">
            <v>623.05219666666665</v>
          </cell>
          <cell r="AR219">
            <v>623.05219666666665</v>
          </cell>
          <cell r="AS219">
            <v>623.05219666666665</v>
          </cell>
          <cell r="AT219">
            <v>623.05219666666665</v>
          </cell>
          <cell r="AU219">
            <v>623.05219666666665</v>
          </cell>
          <cell r="AV219">
            <v>623.05219666666665</v>
          </cell>
          <cell r="AW219">
            <v>623.05219666666665</v>
          </cell>
          <cell r="AX219">
            <v>623.05219666666665</v>
          </cell>
          <cell r="AY219">
            <v>623.05219666666665</v>
          </cell>
          <cell r="AZ219">
            <v>623.05219666666665</v>
          </cell>
          <cell r="BA219">
            <v>623.05219666666665</v>
          </cell>
          <cell r="BB219">
            <v>7476.6263600000002</v>
          </cell>
        </row>
        <row r="220">
          <cell r="C220" t="str">
            <v>DPSS</v>
          </cell>
          <cell r="D220" t="str">
            <v>Reman</v>
          </cell>
          <cell r="E220" t="str">
            <v>CR INJ</v>
          </cell>
          <cell r="F220" t="str">
            <v>La Rochelle</v>
          </cell>
          <cell r="G220">
            <v>40325.0026</v>
          </cell>
          <cell r="I220" t="str">
            <v>CR</v>
          </cell>
          <cell r="J220" t="str">
            <v>CR</v>
          </cell>
          <cell r="K220">
            <v>0</v>
          </cell>
          <cell r="L220">
            <v>4000</v>
          </cell>
          <cell r="M220">
            <v>4000</v>
          </cell>
          <cell r="N220">
            <v>4000</v>
          </cell>
          <cell r="O220">
            <v>4000</v>
          </cell>
          <cell r="P220">
            <v>4000</v>
          </cell>
          <cell r="Q220">
            <v>4000</v>
          </cell>
          <cell r="R220">
            <v>4000</v>
          </cell>
          <cell r="S220">
            <v>4000</v>
          </cell>
          <cell r="T220">
            <v>4000</v>
          </cell>
          <cell r="U220">
            <v>4000</v>
          </cell>
          <cell r="V220">
            <v>4000</v>
          </cell>
          <cell r="W220">
            <v>4000</v>
          </cell>
          <cell r="X220">
            <v>48000</v>
          </cell>
          <cell r="AN220">
            <v>44</v>
          </cell>
          <cell r="AP220">
            <v>176</v>
          </cell>
          <cell r="AQ220">
            <v>176</v>
          </cell>
          <cell r="AR220">
            <v>176</v>
          </cell>
          <cell r="AS220">
            <v>176</v>
          </cell>
          <cell r="AT220">
            <v>176</v>
          </cell>
          <cell r="AU220">
            <v>176</v>
          </cell>
          <cell r="AV220">
            <v>176</v>
          </cell>
          <cell r="AW220">
            <v>176</v>
          </cell>
          <cell r="AX220">
            <v>176</v>
          </cell>
          <cell r="AY220">
            <v>176</v>
          </cell>
          <cell r="AZ220">
            <v>176</v>
          </cell>
          <cell r="BA220">
            <v>176</v>
          </cell>
          <cell r="BB220">
            <v>2112</v>
          </cell>
        </row>
        <row r="221">
          <cell r="C221" t="str">
            <v>DPSS</v>
          </cell>
          <cell r="D221" t="str">
            <v>Components</v>
          </cell>
          <cell r="E221" t="str">
            <v>CR nozzles</v>
          </cell>
          <cell r="F221" t="str">
            <v>La Rochelle</v>
          </cell>
          <cell r="G221">
            <v>40335.0026</v>
          </cell>
          <cell r="I221" t="str">
            <v>CR</v>
          </cell>
          <cell r="J221" t="str">
            <v>CR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1</v>
          </cell>
          <cell r="AN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</row>
        <row r="222">
          <cell r="C222" t="str">
            <v>DPSS</v>
          </cell>
          <cell r="D222" t="str">
            <v>FILTRATION</v>
          </cell>
          <cell r="E222" t="str">
            <v>CR Filter elements</v>
          </cell>
          <cell r="F222" t="str">
            <v>Sudbury</v>
          </cell>
          <cell r="G222">
            <v>40705.0026</v>
          </cell>
          <cell r="I222" t="str">
            <v>CR</v>
          </cell>
          <cell r="J222" t="str">
            <v>CR</v>
          </cell>
          <cell r="K222">
            <v>0</v>
          </cell>
          <cell r="L222">
            <v>122167</v>
          </cell>
          <cell r="M222">
            <v>122167</v>
          </cell>
          <cell r="N222">
            <v>122167</v>
          </cell>
          <cell r="O222">
            <v>122167</v>
          </cell>
          <cell r="P222">
            <v>122167</v>
          </cell>
          <cell r="Q222">
            <v>122167</v>
          </cell>
          <cell r="R222">
            <v>122167</v>
          </cell>
          <cell r="S222">
            <v>122167</v>
          </cell>
          <cell r="T222">
            <v>122167</v>
          </cell>
          <cell r="U222">
            <v>122167</v>
          </cell>
          <cell r="V222">
            <v>122167</v>
          </cell>
          <cell r="W222">
            <v>122167</v>
          </cell>
          <cell r="X222">
            <v>1466000</v>
          </cell>
          <cell r="AN222">
            <v>7.6820834717741926</v>
          </cell>
          <cell r="AP222">
            <v>938.49453080174726</v>
          </cell>
          <cell r="AQ222">
            <v>938.49453080174726</v>
          </cell>
          <cell r="AR222">
            <v>938.49453080174726</v>
          </cell>
          <cell r="AS222">
            <v>938.49453080174726</v>
          </cell>
          <cell r="AT222">
            <v>938.49453080174726</v>
          </cell>
          <cell r="AU222">
            <v>938.49453080174726</v>
          </cell>
          <cell r="AV222">
            <v>938.49453080174726</v>
          </cell>
          <cell r="AW222">
            <v>938.49453080174726</v>
          </cell>
          <cell r="AX222">
            <v>938.49453080174726</v>
          </cell>
          <cell r="AY222">
            <v>938.49453080174726</v>
          </cell>
          <cell r="AZ222">
            <v>938.49453080174726</v>
          </cell>
          <cell r="BA222">
            <v>938.49453080174726</v>
          </cell>
          <cell r="BB222">
            <v>11261.934369620967</v>
          </cell>
        </row>
        <row r="223">
          <cell r="C223" t="str">
            <v>DPSS</v>
          </cell>
          <cell r="D223" t="str">
            <v>Components</v>
          </cell>
          <cell r="E223" t="str">
            <v>Filter units and comps</v>
          </cell>
          <cell r="F223" t="str">
            <v>Sudbury</v>
          </cell>
          <cell r="G223">
            <v>106255.2245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1</v>
          </cell>
          <cell r="AN223">
            <v>233063.97086677421</v>
          </cell>
          <cell r="AP223">
            <v>19.421997572231184</v>
          </cell>
          <cell r="AQ223">
            <v>19.421997572231184</v>
          </cell>
          <cell r="AR223">
            <v>19.421997572231184</v>
          </cell>
          <cell r="AS223">
            <v>19.421997572231184</v>
          </cell>
          <cell r="AT223">
            <v>19.421997572231184</v>
          </cell>
          <cell r="AU223">
            <v>19.421997572231184</v>
          </cell>
          <cell r="AV223">
            <v>19.421997572231184</v>
          </cell>
          <cell r="AW223">
            <v>19.421997572231184</v>
          </cell>
          <cell r="AX223">
            <v>19.421997572231184</v>
          </cell>
          <cell r="AY223">
            <v>19.421997572231184</v>
          </cell>
          <cell r="AZ223">
            <v>19.421997572231184</v>
          </cell>
          <cell r="BA223">
            <v>19.421997572231184</v>
          </cell>
          <cell r="BB223">
            <v>233.06397086677421</v>
          </cell>
        </row>
        <row r="224">
          <cell r="C224" t="str">
            <v>DPSS</v>
          </cell>
          <cell r="D224" t="str">
            <v>INJECTION</v>
          </cell>
          <cell r="E224" t="str">
            <v>LCC 24 STANDARD</v>
          </cell>
          <cell r="F224" t="str">
            <v>Sudbury</v>
          </cell>
          <cell r="G224">
            <v>40365.0026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1</v>
          </cell>
          <cell r="AN224">
            <v>100306.46552243474</v>
          </cell>
          <cell r="AP224">
            <v>8.3588721268695618</v>
          </cell>
          <cell r="AQ224">
            <v>8.3588721268695618</v>
          </cell>
          <cell r="AR224">
            <v>8.3588721268695618</v>
          </cell>
          <cell r="AS224">
            <v>8.3588721268695618</v>
          </cell>
          <cell r="AT224">
            <v>8.3588721268695618</v>
          </cell>
          <cell r="AU224">
            <v>8.3588721268695618</v>
          </cell>
          <cell r="AV224">
            <v>8.3588721268695618</v>
          </cell>
          <cell r="AW224">
            <v>8.3588721268695618</v>
          </cell>
          <cell r="AX224">
            <v>8.3588721268695618</v>
          </cell>
          <cell r="AY224">
            <v>8.3588721268695618</v>
          </cell>
          <cell r="AZ224">
            <v>8.3588721268695618</v>
          </cell>
          <cell r="BA224">
            <v>8.3588721268695618</v>
          </cell>
          <cell r="BB224">
            <v>100.30646552243473</v>
          </cell>
        </row>
        <row r="225">
          <cell r="C225" t="str">
            <v>DPSS</v>
          </cell>
          <cell r="D225" t="str">
            <v>Components</v>
          </cell>
          <cell r="E225" t="str">
            <v>LCC 24 Nozzles</v>
          </cell>
          <cell r="F225" t="str">
            <v>Sudbury</v>
          </cell>
          <cell r="G225">
            <v>40655.0026</v>
          </cell>
          <cell r="K225">
            <v>0</v>
          </cell>
          <cell r="L225">
            <v>917</v>
          </cell>
          <cell r="M225">
            <v>917</v>
          </cell>
          <cell r="N225">
            <v>917</v>
          </cell>
          <cell r="O225">
            <v>917</v>
          </cell>
          <cell r="P225">
            <v>917</v>
          </cell>
          <cell r="Q225">
            <v>917</v>
          </cell>
          <cell r="R225">
            <v>917</v>
          </cell>
          <cell r="S225">
            <v>917</v>
          </cell>
          <cell r="T225">
            <v>917</v>
          </cell>
          <cell r="U225">
            <v>917</v>
          </cell>
          <cell r="V225">
            <v>917</v>
          </cell>
          <cell r="W225">
            <v>917</v>
          </cell>
          <cell r="X225">
            <v>11000</v>
          </cell>
          <cell r="AN225">
            <v>3.4579546077712608</v>
          </cell>
          <cell r="AP225">
            <v>3.1697917237903224</v>
          </cell>
          <cell r="AQ225">
            <v>3.1697917237903224</v>
          </cell>
          <cell r="AR225">
            <v>3.1697917237903224</v>
          </cell>
          <cell r="AS225">
            <v>3.1697917237903224</v>
          </cell>
          <cell r="AT225">
            <v>3.1697917237903224</v>
          </cell>
          <cell r="AU225">
            <v>3.1697917237903224</v>
          </cell>
          <cell r="AV225">
            <v>3.1697917237903224</v>
          </cell>
          <cell r="AW225">
            <v>3.1697917237903224</v>
          </cell>
          <cell r="AX225">
            <v>3.1697917237903224</v>
          </cell>
          <cell r="AY225">
            <v>3.1697917237903224</v>
          </cell>
          <cell r="AZ225">
            <v>3.1697917237903224</v>
          </cell>
          <cell r="BA225">
            <v>3.1697917237903224</v>
          </cell>
          <cell r="BB225">
            <v>38.03750068548387</v>
          </cell>
        </row>
        <row r="226">
          <cell r="C226" t="str">
            <v>DPSS</v>
          </cell>
          <cell r="D226" t="str">
            <v>INJECTION</v>
          </cell>
          <cell r="E226" t="str">
            <v>LJ 2 ST EXT GUIDE</v>
          </cell>
          <cell r="F226" t="str">
            <v>Sudbury</v>
          </cell>
          <cell r="G226">
            <v>40645.0026</v>
          </cell>
          <cell r="K226">
            <v>0</v>
          </cell>
          <cell r="L226">
            <v>7332</v>
          </cell>
          <cell r="M226">
            <v>7332</v>
          </cell>
          <cell r="N226">
            <v>7332</v>
          </cell>
          <cell r="O226">
            <v>7332</v>
          </cell>
          <cell r="P226">
            <v>7332</v>
          </cell>
          <cell r="Q226">
            <v>7332</v>
          </cell>
          <cell r="R226">
            <v>7332</v>
          </cell>
          <cell r="S226">
            <v>7332</v>
          </cell>
          <cell r="T226">
            <v>7332</v>
          </cell>
          <cell r="U226">
            <v>7332</v>
          </cell>
          <cell r="V226">
            <v>7332</v>
          </cell>
          <cell r="W226">
            <v>7332</v>
          </cell>
          <cell r="X226">
            <v>87988</v>
          </cell>
          <cell r="AN226">
            <v>30.710882561589479</v>
          </cell>
          <cell r="AP226">
            <v>225.18242790242792</v>
          </cell>
          <cell r="AQ226">
            <v>225.18242790242792</v>
          </cell>
          <cell r="AR226">
            <v>225.18242790242792</v>
          </cell>
          <cell r="AS226">
            <v>225.18242790242792</v>
          </cell>
          <cell r="AT226">
            <v>225.18242790242792</v>
          </cell>
          <cell r="AU226">
            <v>225.18242790242792</v>
          </cell>
          <cell r="AV226">
            <v>225.18242790242792</v>
          </cell>
          <cell r="AW226">
            <v>225.18242790242792</v>
          </cell>
          <cell r="AX226">
            <v>225.18242790242792</v>
          </cell>
          <cell r="AY226">
            <v>225.18242790242792</v>
          </cell>
          <cell r="AZ226">
            <v>225.18242790242792</v>
          </cell>
          <cell r="BA226">
            <v>225.18242790242792</v>
          </cell>
          <cell r="BB226">
            <v>2702.1891348291351</v>
          </cell>
        </row>
        <row r="227">
          <cell r="C227" t="str">
            <v>DPSS</v>
          </cell>
          <cell r="D227" t="str">
            <v>Components</v>
          </cell>
          <cell r="E227" t="str">
            <v>Nozzles 2 stage lift</v>
          </cell>
          <cell r="F227" t="str">
            <v>Sudbury</v>
          </cell>
          <cell r="G227">
            <v>86257.217199999999</v>
          </cell>
          <cell r="K227">
            <v>0</v>
          </cell>
          <cell r="L227">
            <v>783</v>
          </cell>
          <cell r="M227">
            <v>783</v>
          </cell>
          <cell r="N227">
            <v>783</v>
          </cell>
          <cell r="O227">
            <v>783</v>
          </cell>
          <cell r="P227">
            <v>783</v>
          </cell>
          <cell r="Q227">
            <v>783</v>
          </cell>
          <cell r="R227">
            <v>783</v>
          </cell>
          <cell r="S227">
            <v>783</v>
          </cell>
          <cell r="T227">
            <v>783</v>
          </cell>
          <cell r="U227">
            <v>783</v>
          </cell>
          <cell r="V227">
            <v>783</v>
          </cell>
          <cell r="W227">
            <v>783</v>
          </cell>
          <cell r="X227">
            <v>9400</v>
          </cell>
          <cell r="AN227">
            <v>6.6274433818462599</v>
          </cell>
          <cell r="AP227">
            <v>5.1914973157795705</v>
          </cell>
          <cell r="AQ227">
            <v>5.1914973157795705</v>
          </cell>
          <cell r="AR227">
            <v>5.1914973157795705</v>
          </cell>
          <cell r="AS227">
            <v>5.1914973157795705</v>
          </cell>
          <cell r="AT227">
            <v>5.1914973157795705</v>
          </cell>
          <cell r="AU227">
            <v>5.1914973157795705</v>
          </cell>
          <cell r="AV227">
            <v>5.1914973157795705</v>
          </cell>
          <cell r="AW227">
            <v>5.1914973157795705</v>
          </cell>
          <cell r="AX227">
            <v>5.1914973157795705</v>
          </cell>
          <cell r="AY227">
            <v>5.1914973157795705</v>
          </cell>
          <cell r="AZ227">
            <v>5.1914973157795705</v>
          </cell>
          <cell r="BA227">
            <v>5.1914973157795705</v>
          </cell>
          <cell r="BB227">
            <v>62.297967789354843</v>
          </cell>
        </row>
        <row r="228">
          <cell r="C228" t="str">
            <v>DPSS</v>
          </cell>
          <cell r="D228" t="str">
            <v>INJECTION</v>
          </cell>
          <cell r="E228" t="str">
            <v>LCC 24 NLS</v>
          </cell>
          <cell r="F228" t="str">
            <v>Sudbury</v>
          </cell>
          <cell r="G228">
            <v>106256.2245</v>
          </cell>
          <cell r="K228">
            <v>0</v>
          </cell>
          <cell r="L228">
            <v>1539</v>
          </cell>
          <cell r="M228">
            <v>1539</v>
          </cell>
          <cell r="N228">
            <v>1539</v>
          </cell>
          <cell r="O228">
            <v>1539</v>
          </cell>
          <cell r="P228">
            <v>1539</v>
          </cell>
          <cell r="Q228">
            <v>1539</v>
          </cell>
          <cell r="R228">
            <v>1539</v>
          </cell>
          <cell r="S228">
            <v>1539</v>
          </cell>
          <cell r="T228">
            <v>1539</v>
          </cell>
          <cell r="U228">
            <v>1539</v>
          </cell>
          <cell r="V228">
            <v>1539</v>
          </cell>
          <cell r="W228">
            <v>1539</v>
          </cell>
          <cell r="X228">
            <v>18464</v>
          </cell>
          <cell r="AN228">
            <v>16.367839335190105</v>
          </cell>
          <cell r="AP228">
            <v>25.184648790412506</v>
          </cell>
          <cell r="AQ228">
            <v>25.184648790412506</v>
          </cell>
          <cell r="AR228">
            <v>25.184648790412506</v>
          </cell>
          <cell r="AS228">
            <v>25.184648790412506</v>
          </cell>
          <cell r="AT228">
            <v>25.184648790412506</v>
          </cell>
          <cell r="AU228">
            <v>25.184648790412506</v>
          </cell>
          <cell r="AV228">
            <v>25.184648790412506</v>
          </cell>
          <cell r="AW228">
            <v>25.184648790412506</v>
          </cell>
          <cell r="AX228">
            <v>25.184648790412506</v>
          </cell>
          <cell r="AY228">
            <v>25.184648790412506</v>
          </cell>
          <cell r="AZ228">
            <v>25.184648790412506</v>
          </cell>
          <cell r="BA228">
            <v>25.184648790412506</v>
          </cell>
          <cell r="BB228">
            <v>302.21578548495006</v>
          </cell>
        </row>
        <row r="229">
          <cell r="C229" t="str">
            <v>DPSS</v>
          </cell>
          <cell r="D229" t="str">
            <v>Reman</v>
          </cell>
          <cell r="E229" t="str">
            <v>Injectors 2 stage lift</v>
          </cell>
          <cell r="F229" t="str">
            <v>Sudbury</v>
          </cell>
          <cell r="G229">
            <v>108358.2245</v>
          </cell>
          <cell r="K229">
            <v>0</v>
          </cell>
          <cell r="L229">
            <v>1232</v>
          </cell>
          <cell r="M229">
            <v>1232</v>
          </cell>
          <cell r="N229">
            <v>1232</v>
          </cell>
          <cell r="O229">
            <v>1232</v>
          </cell>
          <cell r="P229">
            <v>1232</v>
          </cell>
          <cell r="Q229">
            <v>1232</v>
          </cell>
          <cell r="R229">
            <v>1232</v>
          </cell>
          <cell r="S229">
            <v>1232</v>
          </cell>
          <cell r="T229">
            <v>1232</v>
          </cell>
          <cell r="U229">
            <v>1232</v>
          </cell>
          <cell r="V229">
            <v>1232</v>
          </cell>
          <cell r="W229">
            <v>1232</v>
          </cell>
          <cell r="X229">
            <v>14786</v>
          </cell>
          <cell r="AN229">
            <v>11.259524825429494</v>
          </cell>
          <cell r="AP229">
            <v>13.873611172400041</v>
          </cell>
          <cell r="AQ229">
            <v>13.873611172400041</v>
          </cell>
          <cell r="AR229">
            <v>13.873611172400041</v>
          </cell>
          <cell r="AS229">
            <v>13.873611172400041</v>
          </cell>
          <cell r="AT229">
            <v>13.873611172400041</v>
          </cell>
          <cell r="AU229">
            <v>13.873611172400041</v>
          </cell>
          <cell r="AV229">
            <v>13.873611172400041</v>
          </cell>
          <cell r="AW229">
            <v>13.873611172400041</v>
          </cell>
          <cell r="AX229">
            <v>13.873611172400041</v>
          </cell>
          <cell r="AY229">
            <v>13.873611172400041</v>
          </cell>
          <cell r="AZ229">
            <v>13.873611172400041</v>
          </cell>
          <cell r="BA229">
            <v>13.873611172400041</v>
          </cell>
          <cell r="BB229">
            <v>166.4833340688005</v>
          </cell>
        </row>
        <row r="230">
          <cell r="C230" t="str">
            <v>DPSS</v>
          </cell>
          <cell r="D230" t="str">
            <v>MISCELLANEOUS</v>
          </cell>
          <cell r="E230" t="str">
            <v>DDA Turkey</v>
          </cell>
          <cell r="F230" t="str">
            <v>Turkey</v>
          </cell>
          <cell r="G230" t="str">
            <v>108361.2245 -108366.2245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1</v>
          </cell>
          <cell r="AN230">
            <v>2040600.0367741939</v>
          </cell>
          <cell r="AP230">
            <v>170.05000306451615</v>
          </cell>
          <cell r="AQ230">
            <v>170.05000306451615</v>
          </cell>
          <cell r="AR230">
            <v>170.05000306451615</v>
          </cell>
          <cell r="AS230">
            <v>170.05000306451615</v>
          </cell>
          <cell r="AT230">
            <v>170.05000306451615</v>
          </cell>
          <cell r="AU230">
            <v>170.05000306451615</v>
          </cell>
          <cell r="AV230">
            <v>170.05000306451615</v>
          </cell>
          <cell r="AW230">
            <v>170.05000306451615</v>
          </cell>
          <cell r="AX230">
            <v>170.05000306451615</v>
          </cell>
          <cell r="AY230">
            <v>170.05000306451615</v>
          </cell>
          <cell r="AZ230">
            <v>170.05000306451615</v>
          </cell>
          <cell r="BA230">
            <v>170.05000306451615</v>
          </cell>
          <cell r="BB230">
            <v>2040.6000367741938</v>
          </cell>
        </row>
        <row r="231">
          <cell r="C231" t="str">
            <v>DPSS</v>
          </cell>
          <cell r="D231" t="str">
            <v>MISCELLANEOUS</v>
          </cell>
          <cell r="E231" t="str">
            <v>DDA USA</v>
          </cell>
          <cell r="F231" t="str">
            <v>Turkey</v>
          </cell>
          <cell r="G231">
            <v>106444.2172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1</v>
          </cell>
          <cell r="AN231">
            <v>1969000.0354838711</v>
          </cell>
          <cell r="AP231">
            <v>164.08333629032259</v>
          </cell>
          <cell r="AQ231">
            <v>164.08333629032259</v>
          </cell>
          <cell r="AR231">
            <v>164.08333629032259</v>
          </cell>
          <cell r="AS231">
            <v>164.08333629032259</v>
          </cell>
          <cell r="AT231">
            <v>164.08333629032259</v>
          </cell>
          <cell r="AU231">
            <v>164.08333629032259</v>
          </cell>
          <cell r="AV231">
            <v>164.08333629032259</v>
          </cell>
          <cell r="AW231">
            <v>164.08333629032259</v>
          </cell>
          <cell r="AX231">
            <v>164.08333629032259</v>
          </cell>
          <cell r="AY231">
            <v>164.08333629032259</v>
          </cell>
          <cell r="AZ231">
            <v>164.08333629032259</v>
          </cell>
          <cell r="BA231">
            <v>164.08333629032259</v>
          </cell>
          <cell r="BB231">
            <v>1969.0000354838712</v>
          </cell>
        </row>
        <row r="232">
          <cell r="C232" t="str">
            <v>DPSS</v>
          </cell>
          <cell r="D232" t="str">
            <v>Components</v>
          </cell>
          <cell r="E232" t="str">
            <v>Delivery valves</v>
          </cell>
          <cell r="F232" t="str">
            <v>Turkey</v>
          </cell>
          <cell r="G232">
            <v>13105.9002</v>
          </cell>
          <cell r="K232">
            <v>0</v>
          </cell>
          <cell r="L232">
            <v>8667</v>
          </cell>
          <cell r="M232">
            <v>8667</v>
          </cell>
          <cell r="N232">
            <v>8667</v>
          </cell>
          <cell r="O232">
            <v>8667</v>
          </cell>
          <cell r="P232">
            <v>8667</v>
          </cell>
          <cell r="Q232">
            <v>8667</v>
          </cell>
          <cell r="R232">
            <v>8667</v>
          </cell>
          <cell r="S232">
            <v>8667</v>
          </cell>
          <cell r="T232">
            <v>8667</v>
          </cell>
          <cell r="U232">
            <v>8667</v>
          </cell>
          <cell r="V232">
            <v>8667</v>
          </cell>
          <cell r="W232">
            <v>8667</v>
          </cell>
          <cell r="X232">
            <v>104000</v>
          </cell>
          <cell r="AN232">
            <v>3.5054167298387098</v>
          </cell>
          <cell r="AP232">
            <v>30.380278325268819</v>
          </cell>
          <cell r="AQ232">
            <v>30.380278325268819</v>
          </cell>
          <cell r="AR232">
            <v>30.380278325268819</v>
          </cell>
          <cell r="AS232">
            <v>30.380278325268819</v>
          </cell>
          <cell r="AT232">
            <v>30.380278325268819</v>
          </cell>
          <cell r="AU232">
            <v>30.380278325268819</v>
          </cell>
          <cell r="AV232">
            <v>30.380278325268819</v>
          </cell>
          <cell r="AW232">
            <v>30.380278325268819</v>
          </cell>
          <cell r="AX232">
            <v>30.380278325268819</v>
          </cell>
          <cell r="AY232">
            <v>30.380278325268819</v>
          </cell>
          <cell r="AZ232">
            <v>30.380278325268819</v>
          </cell>
          <cell r="BA232">
            <v>30.380278325268819</v>
          </cell>
          <cell r="BB232">
            <v>364.56333990322582</v>
          </cell>
        </row>
        <row r="233">
          <cell r="C233" t="str">
            <v>DPSS</v>
          </cell>
          <cell r="D233" t="str">
            <v>Components</v>
          </cell>
          <cell r="E233" t="str">
            <v>Nozzles Bryce 6mm</v>
          </cell>
          <cell r="F233" t="str">
            <v>Turkey</v>
          </cell>
          <cell r="G233">
            <v>41225.0026</v>
          </cell>
          <cell r="K233">
            <v>0</v>
          </cell>
          <cell r="L233">
            <v>7550</v>
          </cell>
          <cell r="M233">
            <v>7550</v>
          </cell>
          <cell r="N233">
            <v>7550</v>
          </cell>
          <cell r="O233">
            <v>7550</v>
          </cell>
          <cell r="P233">
            <v>7550</v>
          </cell>
          <cell r="Q233">
            <v>7550</v>
          </cell>
          <cell r="R233">
            <v>7550</v>
          </cell>
          <cell r="S233">
            <v>7550</v>
          </cell>
          <cell r="T233">
            <v>7550</v>
          </cell>
          <cell r="U233">
            <v>7550</v>
          </cell>
          <cell r="V233">
            <v>7550</v>
          </cell>
          <cell r="W233">
            <v>7550</v>
          </cell>
          <cell r="X233">
            <v>90600</v>
          </cell>
          <cell r="AN233">
            <v>3.8634167362903229</v>
          </cell>
          <cell r="AP233">
            <v>29.168796358991937</v>
          </cell>
          <cell r="AQ233">
            <v>29.168796358991937</v>
          </cell>
          <cell r="AR233">
            <v>29.168796358991937</v>
          </cell>
          <cell r="AS233">
            <v>29.168796358991937</v>
          </cell>
          <cell r="AT233">
            <v>29.168796358991937</v>
          </cell>
          <cell r="AU233">
            <v>29.168796358991937</v>
          </cell>
          <cell r="AV233">
            <v>29.168796358991937</v>
          </cell>
          <cell r="AW233">
            <v>29.168796358991937</v>
          </cell>
          <cell r="AX233">
            <v>29.168796358991937</v>
          </cell>
          <cell r="AY233">
            <v>29.168796358991937</v>
          </cell>
          <cell r="AZ233">
            <v>29.168796358991937</v>
          </cell>
          <cell r="BA233">
            <v>29.168796358991937</v>
          </cell>
          <cell r="BB233">
            <v>350.02555630790323</v>
          </cell>
        </row>
        <row r="234">
          <cell r="C234" t="str">
            <v>DPSS</v>
          </cell>
          <cell r="D234" t="str">
            <v>Components</v>
          </cell>
          <cell r="E234" t="str">
            <v>Injectors Misc Compt</v>
          </cell>
          <cell r="F234" t="str">
            <v>Turkey</v>
          </cell>
          <cell r="G234">
            <v>41265.0026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1</v>
          </cell>
          <cell r="AN234">
            <v>28041.245505338709</v>
          </cell>
          <cell r="AP234">
            <v>2.3367704587782256</v>
          </cell>
          <cell r="AQ234">
            <v>2.3367704587782256</v>
          </cell>
          <cell r="AR234">
            <v>2.3367704587782256</v>
          </cell>
          <cell r="AS234">
            <v>2.3367704587782256</v>
          </cell>
          <cell r="AT234">
            <v>2.3367704587782256</v>
          </cell>
          <cell r="AU234">
            <v>2.3367704587782256</v>
          </cell>
          <cell r="AV234">
            <v>2.3367704587782256</v>
          </cell>
          <cell r="AW234">
            <v>2.3367704587782256</v>
          </cell>
          <cell r="AX234">
            <v>2.3367704587782256</v>
          </cell>
          <cell r="AY234">
            <v>2.3367704587782256</v>
          </cell>
          <cell r="AZ234">
            <v>2.3367704587782256</v>
          </cell>
          <cell r="BA234">
            <v>2.3367704587782256</v>
          </cell>
          <cell r="BB234">
            <v>28.041245505338708</v>
          </cell>
        </row>
        <row r="235">
          <cell r="C235" t="str">
            <v>DPSS</v>
          </cell>
          <cell r="D235" t="str">
            <v>Components</v>
          </cell>
          <cell r="E235" t="str">
            <v>Long Stem nozzles</v>
          </cell>
          <cell r="F235" t="str">
            <v>Turkey</v>
          </cell>
          <cell r="G235">
            <v>41215.0026</v>
          </cell>
          <cell r="K235">
            <v>0</v>
          </cell>
          <cell r="L235">
            <v>27542</v>
          </cell>
          <cell r="M235">
            <v>27542</v>
          </cell>
          <cell r="N235">
            <v>27542</v>
          </cell>
          <cell r="O235">
            <v>27542</v>
          </cell>
          <cell r="P235">
            <v>27542</v>
          </cell>
          <cell r="Q235">
            <v>27542</v>
          </cell>
          <cell r="R235">
            <v>27542</v>
          </cell>
          <cell r="S235">
            <v>27542</v>
          </cell>
          <cell r="T235">
            <v>27542</v>
          </cell>
          <cell r="U235">
            <v>27542</v>
          </cell>
          <cell r="V235">
            <v>27542</v>
          </cell>
          <cell r="W235">
            <v>27542</v>
          </cell>
          <cell r="X235">
            <v>330500</v>
          </cell>
          <cell r="AN235">
            <v>4.8628334209677408</v>
          </cell>
          <cell r="AP235">
            <v>133.93053713581989</v>
          </cell>
          <cell r="AQ235">
            <v>133.93053713581989</v>
          </cell>
          <cell r="AR235">
            <v>133.93053713581989</v>
          </cell>
          <cell r="AS235">
            <v>133.93053713581989</v>
          </cell>
          <cell r="AT235">
            <v>133.93053713581989</v>
          </cell>
          <cell r="AU235">
            <v>133.93053713581989</v>
          </cell>
          <cell r="AV235">
            <v>133.93053713581989</v>
          </cell>
          <cell r="AW235">
            <v>133.93053713581989</v>
          </cell>
          <cell r="AX235">
            <v>133.93053713581989</v>
          </cell>
          <cell r="AY235">
            <v>133.93053713581989</v>
          </cell>
          <cell r="AZ235">
            <v>133.93053713581989</v>
          </cell>
          <cell r="BA235">
            <v>133.93053713581989</v>
          </cell>
          <cell r="BB235">
            <v>1607.1664456298386</v>
          </cell>
        </row>
        <row r="236">
          <cell r="C236" t="str">
            <v>DPSS</v>
          </cell>
          <cell r="D236" t="str">
            <v>Components</v>
          </cell>
          <cell r="E236" t="str">
            <v>Nozzles 6mm short stem</v>
          </cell>
          <cell r="F236" t="str">
            <v>Turkey</v>
          </cell>
          <cell r="G236">
            <v>41235.0026</v>
          </cell>
          <cell r="K236">
            <v>0</v>
          </cell>
          <cell r="L236">
            <v>1083</v>
          </cell>
          <cell r="M236">
            <v>1083</v>
          </cell>
          <cell r="N236">
            <v>1083</v>
          </cell>
          <cell r="O236">
            <v>1083</v>
          </cell>
          <cell r="P236">
            <v>1083</v>
          </cell>
          <cell r="Q236">
            <v>1083</v>
          </cell>
          <cell r="R236">
            <v>1083</v>
          </cell>
          <cell r="S236">
            <v>1083</v>
          </cell>
          <cell r="T236">
            <v>1083</v>
          </cell>
          <cell r="U236">
            <v>1083</v>
          </cell>
          <cell r="V236">
            <v>1083</v>
          </cell>
          <cell r="W236">
            <v>1083</v>
          </cell>
          <cell r="X236">
            <v>13000</v>
          </cell>
          <cell r="AN236">
            <v>3.8634167362903229</v>
          </cell>
          <cell r="AP236">
            <v>4.1853681309811828</v>
          </cell>
          <cell r="AQ236">
            <v>4.1853681309811828</v>
          </cell>
          <cell r="AR236">
            <v>4.1853681309811828</v>
          </cell>
          <cell r="AS236">
            <v>4.1853681309811828</v>
          </cell>
          <cell r="AT236">
            <v>4.1853681309811828</v>
          </cell>
          <cell r="AU236">
            <v>4.1853681309811828</v>
          </cell>
          <cell r="AV236">
            <v>4.1853681309811828</v>
          </cell>
          <cell r="AW236">
            <v>4.1853681309811828</v>
          </cell>
          <cell r="AX236">
            <v>4.1853681309811828</v>
          </cell>
          <cell r="AY236">
            <v>4.1853681309811828</v>
          </cell>
          <cell r="AZ236">
            <v>4.1853681309811828</v>
          </cell>
          <cell r="BA236">
            <v>4.1853681309811828</v>
          </cell>
          <cell r="BB236">
            <v>50.224417571774197</v>
          </cell>
        </row>
        <row r="237">
          <cell r="C237" t="str">
            <v>DPSS</v>
          </cell>
          <cell r="D237" t="str">
            <v>Components</v>
          </cell>
          <cell r="E237" t="str">
            <v>Pumping elements</v>
          </cell>
          <cell r="F237" t="str">
            <v>Turkey</v>
          </cell>
          <cell r="G237">
            <v>41275.0026</v>
          </cell>
          <cell r="K237">
            <v>0</v>
          </cell>
          <cell r="L237">
            <v>22714</v>
          </cell>
          <cell r="M237">
            <v>22714</v>
          </cell>
          <cell r="N237">
            <v>22714</v>
          </cell>
          <cell r="O237">
            <v>22714</v>
          </cell>
          <cell r="P237">
            <v>22714</v>
          </cell>
          <cell r="Q237">
            <v>22714</v>
          </cell>
          <cell r="R237">
            <v>22714</v>
          </cell>
          <cell r="S237">
            <v>22714</v>
          </cell>
          <cell r="T237">
            <v>22714</v>
          </cell>
          <cell r="U237">
            <v>22714</v>
          </cell>
          <cell r="V237">
            <v>22714</v>
          </cell>
          <cell r="W237">
            <v>22714</v>
          </cell>
          <cell r="X237">
            <v>272570</v>
          </cell>
          <cell r="AN237">
            <v>4.3556667451612903</v>
          </cell>
          <cell r="AP237">
            <v>98.935340394051082</v>
          </cell>
          <cell r="AQ237">
            <v>98.935340394051082</v>
          </cell>
          <cell r="AR237">
            <v>98.935340394051082</v>
          </cell>
          <cell r="AS237">
            <v>98.935340394051082</v>
          </cell>
          <cell r="AT237">
            <v>98.935340394051082</v>
          </cell>
          <cell r="AU237">
            <v>98.935340394051082</v>
          </cell>
          <cell r="AV237">
            <v>98.935340394051082</v>
          </cell>
          <cell r="AW237">
            <v>98.935340394051082</v>
          </cell>
          <cell r="AX237">
            <v>98.935340394051082</v>
          </cell>
          <cell r="AY237">
            <v>98.935340394051082</v>
          </cell>
          <cell r="AZ237">
            <v>98.935340394051082</v>
          </cell>
          <cell r="BA237">
            <v>98.935340394051082</v>
          </cell>
          <cell r="BB237">
            <v>1187.224084728613</v>
          </cell>
        </row>
        <row r="238">
          <cell r="C238" t="str">
            <v>DPSS</v>
          </cell>
          <cell r="D238" t="str">
            <v>MISCELLANEOUS</v>
          </cell>
          <cell r="E238" t="str">
            <v>DDA Brazil</v>
          </cell>
          <cell r="F238" t="str">
            <v>Brazil</v>
          </cell>
          <cell r="G238">
            <v>40885.0026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1</v>
          </cell>
          <cell r="AN238">
            <v>3058064.5161290322</v>
          </cell>
          <cell r="AP238">
            <v>254.83870967741936</v>
          </cell>
          <cell r="AQ238">
            <v>254.83870967741936</v>
          </cell>
          <cell r="AR238">
            <v>254.83870967741936</v>
          </cell>
          <cell r="AS238">
            <v>254.83870967741936</v>
          </cell>
          <cell r="AT238">
            <v>254.83870967741936</v>
          </cell>
          <cell r="AU238">
            <v>254.83870967741936</v>
          </cell>
          <cell r="AV238">
            <v>254.83870967741936</v>
          </cell>
          <cell r="AW238">
            <v>254.83870967741936</v>
          </cell>
          <cell r="AX238">
            <v>254.83870967741936</v>
          </cell>
          <cell r="AY238">
            <v>254.83870967741936</v>
          </cell>
          <cell r="AZ238">
            <v>254.83870967741936</v>
          </cell>
          <cell r="BA238">
            <v>254.83870967741936</v>
          </cell>
          <cell r="BB238">
            <v>3058.0645161290322</v>
          </cell>
        </row>
        <row r="239">
          <cell r="C239" t="str">
            <v>DPSS</v>
          </cell>
          <cell r="D239" t="str">
            <v>PUMP</v>
          </cell>
          <cell r="E239" t="str">
            <v>DI Rotary Pump H&amp;R</v>
          </cell>
          <cell r="F239" t="str">
            <v>Brazil</v>
          </cell>
          <cell r="G239">
            <v>40875.0026</v>
          </cell>
          <cell r="J239" t="str">
            <v>DI Rotary pump</v>
          </cell>
          <cell r="K239">
            <v>84.43</v>
          </cell>
          <cell r="L239">
            <v>7036</v>
          </cell>
          <cell r="M239">
            <v>7036</v>
          </cell>
          <cell r="N239">
            <v>7036</v>
          </cell>
          <cell r="O239">
            <v>7036</v>
          </cell>
          <cell r="P239">
            <v>7036</v>
          </cell>
          <cell r="Q239">
            <v>7036</v>
          </cell>
          <cell r="R239">
            <v>7036</v>
          </cell>
          <cell r="S239">
            <v>7036</v>
          </cell>
          <cell r="T239">
            <v>7036</v>
          </cell>
          <cell r="U239">
            <v>7036</v>
          </cell>
          <cell r="V239">
            <v>7036</v>
          </cell>
          <cell r="W239">
            <v>7036</v>
          </cell>
          <cell r="X239">
            <v>84430</v>
          </cell>
          <cell r="AN239">
            <v>19.446424033745284</v>
          </cell>
          <cell r="AP239">
            <v>136.82179843075954</v>
          </cell>
          <cell r="AQ239">
            <v>136.82179843075954</v>
          </cell>
          <cell r="AR239">
            <v>136.82179843075954</v>
          </cell>
          <cell r="AS239">
            <v>136.82179843075954</v>
          </cell>
          <cell r="AT239">
            <v>136.82179843075954</v>
          </cell>
          <cell r="AU239">
            <v>136.82179843075954</v>
          </cell>
          <cell r="AV239">
            <v>136.82179843075954</v>
          </cell>
          <cell r="AW239">
            <v>136.82179843075954</v>
          </cell>
          <cell r="AX239">
            <v>136.82179843075954</v>
          </cell>
          <cell r="AY239">
            <v>136.82179843075954</v>
          </cell>
          <cell r="AZ239">
            <v>136.82179843075954</v>
          </cell>
          <cell r="BA239">
            <v>136.82179843075954</v>
          </cell>
          <cell r="BB239">
            <v>1641.8615811691145</v>
          </cell>
        </row>
        <row r="240">
          <cell r="C240" t="str">
            <v>DPSS</v>
          </cell>
          <cell r="D240" t="str">
            <v>Components</v>
          </cell>
          <cell r="E240" t="str">
            <v>IDI Rotary pump</v>
          </cell>
          <cell r="F240" t="str">
            <v>India</v>
          </cell>
          <cell r="G240">
            <v>108357.2245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1</v>
          </cell>
          <cell r="AN240">
            <v>2273.5624242424242</v>
          </cell>
          <cell r="AP240">
            <v>0.18946353535353536</v>
          </cell>
          <cell r="AQ240">
            <v>0.18946353535353536</v>
          </cell>
          <cell r="AR240">
            <v>0.18946353535353536</v>
          </cell>
          <cell r="AS240">
            <v>0.18946353535353536</v>
          </cell>
          <cell r="AT240">
            <v>0.18946353535353536</v>
          </cell>
          <cell r="AU240">
            <v>0.18946353535353536</v>
          </cell>
          <cell r="AV240">
            <v>0.18946353535353536</v>
          </cell>
          <cell r="AW240">
            <v>0.18946353535353536</v>
          </cell>
          <cell r="AX240">
            <v>0.18946353535353536</v>
          </cell>
          <cell r="AY240">
            <v>0.18946353535353536</v>
          </cell>
          <cell r="AZ240">
            <v>0.18946353535353536</v>
          </cell>
          <cell r="BA240">
            <v>0.18946353535353536</v>
          </cell>
          <cell r="BB240">
            <v>2.2735624242424244</v>
          </cell>
        </row>
        <row r="241">
          <cell r="C241" t="str">
            <v>DPSS</v>
          </cell>
          <cell r="D241" t="str">
            <v>Components</v>
          </cell>
          <cell r="E241" t="str">
            <v>Long stem nozzles</v>
          </cell>
          <cell r="F241" t="str">
            <v>Korea</v>
          </cell>
          <cell r="G241">
            <v>40725.0026</v>
          </cell>
          <cell r="K241">
            <v>0</v>
          </cell>
          <cell r="L241">
            <v>10750</v>
          </cell>
          <cell r="M241">
            <v>10750</v>
          </cell>
          <cell r="N241">
            <v>10750</v>
          </cell>
          <cell r="O241">
            <v>10750</v>
          </cell>
          <cell r="P241">
            <v>10750</v>
          </cell>
          <cell r="Q241">
            <v>10750</v>
          </cell>
          <cell r="R241">
            <v>10750</v>
          </cell>
          <cell r="S241">
            <v>10750</v>
          </cell>
          <cell r="T241">
            <v>10750</v>
          </cell>
          <cell r="U241">
            <v>10750</v>
          </cell>
          <cell r="V241">
            <v>10750</v>
          </cell>
          <cell r="W241">
            <v>10750</v>
          </cell>
          <cell r="X241">
            <v>128995</v>
          </cell>
          <cell r="AN241">
            <v>3.6098605033551947</v>
          </cell>
          <cell r="AP241">
            <v>38.80449630252528</v>
          </cell>
          <cell r="AQ241">
            <v>38.80449630252528</v>
          </cell>
          <cell r="AR241">
            <v>38.80449630252528</v>
          </cell>
          <cell r="AS241">
            <v>38.80449630252528</v>
          </cell>
          <cell r="AT241">
            <v>38.80449630252528</v>
          </cell>
          <cell r="AU241">
            <v>38.80449630252528</v>
          </cell>
          <cell r="AV241">
            <v>38.80449630252528</v>
          </cell>
          <cell r="AW241">
            <v>38.80449630252528</v>
          </cell>
          <cell r="AX241">
            <v>38.80449630252528</v>
          </cell>
          <cell r="AY241">
            <v>38.80449630252528</v>
          </cell>
          <cell r="AZ241">
            <v>38.80449630252528</v>
          </cell>
          <cell r="BA241">
            <v>38.80449630252528</v>
          </cell>
          <cell r="BB241">
            <v>465.65395563030336</v>
          </cell>
        </row>
        <row r="242">
          <cell r="C242" t="str">
            <v>DPSS</v>
          </cell>
          <cell r="D242" t="str">
            <v>Components</v>
          </cell>
          <cell r="E242" t="str">
            <v>Pintle nozzles</v>
          </cell>
          <cell r="F242" t="str">
            <v>Korea</v>
          </cell>
          <cell r="G242">
            <v>40715.0026</v>
          </cell>
          <cell r="K242">
            <v>0</v>
          </cell>
          <cell r="L242">
            <v>27936</v>
          </cell>
          <cell r="M242">
            <v>27936</v>
          </cell>
          <cell r="N242">
            <v>27936</v>
          </cell>
          <cell r="O242">
            <v>27936</v>
          </cell>
          <cell r="P242">
            <v>27936</v>
          </cell>
          <cell r="Q242">
            <v>27936</v>
          </cell>
          <cell r="R242">
            <v>27936</v>
          </cell>
          <cell r="S242">
            <v>27936</v>
          </cell>
          <cell r="T242">
            <v>27936</v>
          </cell>
          <cell r="U242">
            <v>27936</v>
          </cell>
          <cell r="V242">
            <v>27936</v>
          </cell>
          <cell r="W242">
            <v>27936</v>
          </cell>
          <cell r="X242">
            <v>335226</v>
          </cell>
          <cell r="AN242">
            <v>3.5054156189083909</v>
          </cell>
          <cell r="AP242">
            <v>97.92553802201536</v>
          </cell>
          <cell r="AQ242">
            <v>97.92553802201536</v>
          </cell>
          <cell r="AR242">
            <v>97.92553802201536</v>
          </cell>
          <cell r="AS242">
            <v>97.92553802201536</v>
          </cell>
          <cell r="AT242">
            <v>97.92553802201536</v>
          </cell>
          <cell r="AU242">
            <v>97.92553802201536</v>
          </cell>
          <cell r="AV242">
            <v>97.92553802201536</v>
          </cell>
          <cell r="AW242">
            <v>97.92553802201536</v>
          </cell>
          <cell r="AX242">
            <v>97.92553802201536</v>
          </cell>
          <cell r="AY242">
            <v>97.92553802201536</v>
          </cell>
          <cell r="AZ242">
            <v>97.92553802201536</v>
          </cell>
          <cell r="BA242">
            <v>97.92553802201536</v>
          </cell>
          <cell r="BB242">
            <v>1175.1064562641843</v>
          </cell>
        </row>
        <row r="243">
          <cell r="C243" t="str">
            <v>DPSS</v>
          </cell>
          <cell r="D243" t="str">
            <v>Components</v>
          </cell>
          <cell r="E243" t="str">
            <v>BDL /BDLL/BDLLA Nozzles</v>
          </cell>
          <cell r="F243" t="str">
            <v>Mexico</v>
          </cell>
          <cell r="G243">
            <v>107275.2245</v>
          </cell>
          <cell r="K243">
            <v>0</v>
          </cell>
          <cell r="L243">
            <v>41325</v>
          </cell>
          <cell r="M243">
            <v>41325</v>
          </cell>
          <cell r="N243">
            <v>41325</v>
          </cell>
          <cell r="O243">
            <v>41325</v>
          </cell>
          <cell r="P243">
            <v>41325</v>
          </cell>
          <cell r="Q243">
            <v>41325</v>
          </cell>
          <cell r="R243">
            <v>41325</v>
          </cell>
          <cell r="S243">
            <v>41325</v>
          </cell>
          <cell r="T243">
            <v>41325</v>
          </cell>
          <cell r="U243">
            <v>41325</v>
          </cell>
          <cell r="V243">
            <v>41325</v>
          </cell>
          <cell r="W243">
            <v>41325</v>
          </cell>
          <cell r="X243">
            <v>495900</v>
          </cell>
          <cell r="AN243">
            <v>4.064516129032258</v>
          </cell>
          <cell r="AP243">
            <v>167.96612903225807</v>
          </cell>
          <cell r="AQ243">
            <v>167.96612903225807</v>
          </cell>
          <cell r="AR243">
            <v>167.96612903225807</v>
          </cell>
          <cell r="AS243">
            <v>167.96612903225807</v>
          </cell>
          <cell r="AT243">
            <v>167.96612903225807</v>
          </cell>
          <cell r="AU243">
            <v>167.96612903225807</v>
          </cell>
          <cell r="AV243">
            <v>167.96612903225807</v>
          </cell>
          <cell r="AW243">
            <v>167.96612903225807</v>
          </cell>
          <cell r="AX243">
            <v>167.96612903225807</v>
          </cell>
          <cell r="AY243">
            <v>167.96612903225807</v>
          </cell>
          <cell r="AZ243">
            <v>167.96612903225807</v>
          </cell>
          <cell r="BA243">
            <v>167.96612903225807</v>
          </cell>
          <cell r="BB243">
            <v>2015.5935483870967</v>
          </cell>
        </row>
        <row r="244">
          <cell r="C244" t="str">
            <v>DPSS</v>
          </cell>
          <cell r="D244" t="str">
            <v>Components</v>
          </cell>
          <cell r="E244" t="str">
            <v>BDLL 4 Nozzles</v>
          </cell>
          <cell r="F244" t="str">
            <v>Mexico</v>
          </cell>
          <cell r="G244">
            <v>79727.217199999999</v>
          </cell>
          <cell r="K244">
            <v>0</v>
          </cell>
          <cell r="L244">
            <v>2242</v>
          </cell>
          <cell r="M244">
            <v>2242</v>
          </cell>
          <cell r="N244">
            <v>2242</v>
          </cell>
          <cell r="O244">
            <v>2242</v>
          </cell>
          <cell r="P244">
            <v>2242</v>
          </cell>
          <cell r="Q244">
            <v>2242</v>
          </cell>
          <cell r="R244">
            <v>2242</v>
          </cell>
          <cell r="S244">
            <v>2242</v>
          </cell>
          <cell r="T244">
            <v>2242</v>
          </cell>
          <cell r="U244">
            <v>2242</v>
          </cell>
          <cell r="V244">
            <v>2242</v>
          </cell>
          <cell r="W244">
            <v>2242</v>
          </cell>
          <cell r="X244">
            <v>26900</v>
          </cell>
          <cell r="AN244">
            <v>9.685483870967742</v>
          </cell>
          <cell r="AP244">
            <v>21.711626344086024</v>
          </cell>
          <cell r="AQ244">
            <v>21.711626344086024</v>
          </cell>
          <cell r="AR244">
            <v>21.711626344086024</v>
          </cell>
          <cell r="AS244">
            <v>21.711626344086024</v>
          </cell>
          <cell r="AT244">
            <v>21.711626344086024</v>
          </cell>
          <cell r="AU244">
            <v>21.711626344086024</v>
          </cell>
          <cell r="AV244">
            <v>21.711626344086024</v>
          </cell>
          <cell r="AW244">
            <v>21.711626344086024</v>
          </cell>
          <cell r="AX244">
            <v>21.711626344086024</v>
          </cell>
          <cell r="AY244">
            <v>21.711626344086024</v>
          </cell>
          <cell r="AZ244">
            <v>21.711626344086024</v>
          </cell>
          <cell r="BA244">
            <v>21.711626344086024</v>
          </cell>
          <cell r="BB244">
            <v>260.53951612903228</v>
          </cell>
        </row>
        <row r="245">
          <cell r="C245" t="str">
            <v>DPSS</v>
          </cell>
          <cell r="D245" t="str">
            <v>Components</v>
          </cell>
          <cell r="E245" t="str">
            <v>BDLL 4.5 Nozzle</v>
          </cell>
          <cell r="F245" t="str">
            <v>Mexico</v>
          </cell>
          <cell r="G245">
            <v>78357.002600000007</v>
          </cell>
          <cell r="K245">
            <v>0</v>
          </cell>
          <cell r="L245">
            <v>10533</v>
          </cell>
          <cell r="M245">
            <v>10533</v>
          </cell>
          <cell r="N245">
            <v>10533</v>
          </cell>
          <cell r="O245">
            <v>10533</v>
          </cell>
          <cell r="P245">
            <v>10533</v>
          </cell>
          <cell r="Q245">
            <v>10533</v>
          </cell>
          <cell r="R245">
            <v>10533</v>
          </cell>
          <cell r="S245">
            <v>10533</v>
          </cell>
          <cell r="T245">
            <v>10533</v>
          </cell>
          <cell r="U245">
            <v>10533</v>
          </cell>
          <cell r="V245">
            <v>10533</v>
          </cell>
          <cell r="W245">
            <v>10533</v>
          </cell>
          <cell r="X245">
            <v>126400</v>
          </cell>
          <cell r="AN245">
            <v>5.145161290322581</v>
          </cell>
          <cell r="AP245">
            <v>54.195698924731182</v>
          </cell>
          <cell r="AQ245">
            <v>54.195698924731182</v>
          </cell>
          <cell r="AR245">
            <v>54.195698924731182</v>
          </cell>
          <cell r="AS245">
            <v>54.195698924731182</v>
          </cell>
          <cell r="AT245">
            <v>54.195698924731182</v>
          </cell>
          <cell r="AU245">
            <v>54.195698924731182</v>
          </cell>
          <cell r="AV245">
            <v>54.195698924731182</v>
          </cell>
          <cell r="AW245">
            <v>54.195698924731182</v>
          </cell>
          <cell r="AX245">
            <v>54.195698924731182</v>
          </cell>
          <cell r="AY245">
            <v>54.195698924731182</v>
          </cell>
          <cell r="AZ245">
            <v>54.195698924731182</v>
          </cell>
          <cell r="BA245">
            <v>54.195698924731182</v>
          </cell>
          <cell r="BB245">
            <v>650.34838709677422</v>
          </cell>
        </row>
        <row r="246">
          <cell r="C246" t="str">
            <v>DPSS</v>
          </cell>
          <cell r="D246" t="str">
            <v>MISCELLANEOUS</v>
          </cell>
          <cell r="E246" t="str">
            <v>DDA Mexico</v>
          </cell>
          <cell r="F246" t="str">
            <v>Mexico</v>
          </cell>
          <cell r="G246">
            <v>108355.2245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1</v>
          </cell>
          <cell r="AN246">
            <v>1952516.1290322582</v>
          </cell>
          <cell r="AP246">
            <v>162.70967741935485</v>
          </cell>
          <cell r="AQ246">
            <v>162.70967741935485</v>
          </cell>
          <cell r="AR246">
            <v>162.70967741935485</v>
          </cell>
          <cell r="AS246">
            <v>162.70967741935485</v>
          </cell>
          <cell r="AT246">
            <v>162.70967741935485</v>
          </cell>
          <cell r="AU246">
            <v>162.70967741935485</v>
          </cell>
          <cell r="AV246">
            <v>162.70967741935485</v>
          </cell>
          <cell r="AW246">
            <v>162.70967741935485</v>
          </cell>
          <cell r="AX246">
            <v>162.70967741935485</v>
          </cell>
          <cell r="AY246">
            <v>162.70967741935485</v>
          </cell>
          <cell r="AZ246">
            <v>162.70967741935485</v>
          </cell>
          <cell r="BA246">
            <v>162.70967741935485</v>
          </cell>
          <cell r="BB246">
            <v>1952.5161290322583</v>
          </cell>
        </row>
        <row r="247">
          <cell r="C247" t="str">
            <v>DPSS</v>
          </cell>
          <cell r="D247" t="str">
            <v>MISCELLANEOUS</v>
          </cell>
          <cell r="E247" t="str">
            <v>DDA USA</v>
          </cell>
          <cell r="F247" t="str">
            <v>Mexico</v>
          </cell>
          <cell r="G247">
            <v>108356.2245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1</v>
          </cell>
          <cell r="AN247">
            <v>1248483.8709677421</v>
          </cell>
          <cell r="AP247">
            <v>104.04032258064517</v>
          </cell>
          <cell r="AQ247">
            <v>104.04032258064517</v>
          </cell>
          <cell r="AR247">
            <v>104.04032258064517</v>
          </cell>
          <cell r="AS247">
            <v>104.04032258064517</v>
          </cell>
          <cell r="AT247">
            <v>104.04032258064517</v>
          </cell>
          <cell r="AU247">
            <v>104.04032258064517</v>
          </cell>
          <cell r="AV247">
            <v>104.04032258064517</v>
          </cell>
          <cell r="AW247">
            <v>104.04032258064517</v>
          </cell>
          <cell r="AX247">
            <v>104.04032258064517</v>
          </cell>
          <cell r="AY247">
            <v>104.04032258064517</v>
          </cell>
          <cell r="AZ247">
            <v>104.04032258064517</v>
          </cell>
          <cell r="BA247">
            <v>104.04032258064517</v>
          </cell>
          <cell r="BB247">
            <v>1248.483870967742</v>
          </cell>
        </row>
        <row r="248">
          <cell r="C248" t="str">
            <v>DPSS</v>
          </cell>
          <cell r="D248" t="str">
            <v>INJECTION</v>
          </cell>
          <cell r="E248" t="str">
            <v>DI injector</v>
          </cell>
          <cell r="F248" t="str">
            <v>Mexico</v>
          </cell>
          <cell r="G248">
            <v>66638.217399999994</v>
          </cell>
          <cell r="K248">
            <v>0</v>
          </cell>
          <cell r="L248">
            <v>2021</v>
          </cell>
          <cell r="M248">
            <v>2021</v>
          </cell>
          <cell r="N248">
            <v>2021</v>
          </cell>
          <cell r="O248">
            <v>2021</v>
          </cell>
          <cell r="P248">
            <v>2021</v>
          </cell>
          <cell r="Q248">
            <v>2021</v>
          </cell>
          <cell r="R248">
            <v>2021</v>
          </cell>
          <cell r="S248">
            <v>2021</v>
          </cell>
          <cell r="T248">
            <v>2021</v>
          </cell>
          <cell r="U248">
            <v>2021</v>
          </cell>
          <cell r="V248">
            <v>2021</v>
          </cell>
          <cell r="W248">
            <v>2021</v>
          </cell>
          <cell r="X248">
            <v>24250</v>
          </cell>
          <cell r="AN248">
            <v>17.346774193548384</v>
          </cell>
          <cell r="AP248">
            <v>35.054939516129032</v>
          </cell>
          <cell r="AQ248">
            <v>35.054939516129032</v>
          </cell>
          <cell r="AR248">
            <v>35.054939516129032</v>
          </cell>
          <cell r="AS248">
            <v>35.054939516129032</v>
          </cell>
          <cell r="AT248">
            <v>35.054939516129032</v>
          </cell>
          <cell r="AU248">
            <v>35.054939516129032</v>
          </cell>
          <cell r="AV248">
            <v>35.054939516129032</v>
          </cell>
          <cell r="AW248">
            <v>35.054939516129032</v>
          </cell>
          <cell r="AX248">
            <v>35.054939516129032</v>
          </cell>
          <cell r="AY248">
            <v>35.054939516129032</v>
          </cell>
          <cell r="AZ248">
            <v>35.054939516129032</v>
          </cell>
          <cell r="BA248">
            <v>35.054939516129032</v>
          </cell>
          <cell r="BB248">
            <v>420.65927419354836</v>
          </cell>
        </row>
        <row r="249">
          <cell r="C249" t="str">
            <v>DPSS</v>
          </cell>
          <cell r="D249" t="str">
            <v>Components</v>
          </cell>
          <cell r="E249" t="str">
            <v>Filter comps</v>
          </cell>
          <cell r="F249" t="str">
            <v>Mexico</v>
          </cell>
          <cell r="G249">
            <v>107276.2245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AN249">
            <v>53870.967741935485</v>
          </cell>
          <cell r="AP249">
            <v>4.489247311827957</v>
          </cell>
          <cell r="AQ249">
            <v>4.489247311827957</v>
          </cell>
          <cell r="AR249">
            <v>4.489247311827957</v>
          </cell>
          <cell r="AS249">
            <v>4.489247311827957</v>
          </cell>
          <cell r="AT249">
            <v>4.489247311827957</v>
          </cell>
          <cell r="AU249">
            <v>4.489247311827957</v>
          </cell>
          <cell r="AV249">
            <v>4.489247311827957</v>
          </cell>
          <cell r="AW249">
            <v>4.489247311827957</v>
          </cell>
          <cell r="AX249">
            <v>4.489247311827957</v>
          </cell>
          <cell r="AY249">
            <v>4.489247311827957</v>
          </cell>
          <cell r="AZ249">
            <v>4.489247311827957</v>
          </cell>
          <cell r="BA249">
            <v>4.489247311827957</v>
          </cell>
          <cell r="BB249">
            <v>53.870967741935488</v>
          </cell>
        </row>
        <row r="250">
          <cell r="C250" t="str">
            <v>DPSS</v>
          </cell>
          <cell r="D250" t="str">
            <v>FILTRATION</v>
          </cell>
          <cell r="E250" t="str">
            <v>Filter elements</v>
          </cell>
          <cell r="F250" t="str">
            <v>Mexico</v>
          </cell>
          <cell r="G250">
            <v>40465.0026</v>
          </cell>
          <cell r="K250">
            <v>0</v>
          </cell>
          <cell r="L250">
            <v>250716</v>
          </cell>
          <cell r="M250">
            <v>250716</v>
          </cell>
          <cell r="N250">
            <v>250716</v>
          </cell>
          <cell r="O250">
            <v>250716</v>
          </cell>
          <cell r="P250">
            <v>250716</v>
          </cell>
          <cell r="Q250">
            <v>250716</v>
          </cell>
          <cell r="R250">
            <v>250716</v>
          </cell>
          <cell r="S250">
            <v>250716</v>
          </cell>
          <cell r="T250">
            <v>250716</v>
          </cell>
          <cell r="U250">
            <v>250716</v>
          </cell>
          <cell r="V250">
            <v>250716</v>
          </cell>
          <cell r="W250">
            <v>250716</v>
          </cell>
          <cell r="X250">
            <v>3008590</v>
          </cell>
          <cell r="AN250">
            <v>0.62056757723210876</v>
          </cell>
          <cell r="AP250">
            <v>155.58611726539584</v>
          </cell>
          <cell r="AQ250">
            <v>155.58611726539584</v>
          </cell>
          <cell r="AR250">
            <v>155.58611726539584</v>
          </cell>
          <cell r="AS250">
            <v>155.58611726539584</v>
          </cell>
          <cell r="AT250">
            <v>155.58611726539584</v>
          </cell>
          <cell r="AU250">
            <v>155.58611726539584</v>
          </cell>
          <cell r="AV250">
            <v>155.58611726539584</v>
          </cell>
          <cell r="AW250">
            <v>155.58611726539584</v>
          </cell>
          <cell r="AX250">
            <v>155.58611726539584</v>
          </cell>
          <cell r="AY250">
            <v>155.58611726539584</v>
          </cell>
          <cell r="AZ250">
            <v>155.58611726539584</v>
          </cell>
          <cell r="BA250">
            <v>155.58611726539584</v>
          </cell>
          <cell r="BB250">
            <v>1867.0334071847501</v>
          </cell>
        </row>
        <row r="251">
          <cell r="C251" t="str">
            <v>DPSS</v>
          </cell>
          <cell r="D251" t="str">
            <v>FILTRATION</v>
          </cell>
          <cell r="E251" t="str">
            <v>Filter units</v>
          </cell>
          <cell r="F251" t="str">
            <v>Mexico</v>
          </cell>
          <cell r="G251">
            <v>85226.224400000006</v>
          </cell>
          <cell r="K251">
            <v>0</v>
          </cell>
          <cell r="L251">
            <v>3376</v>
          </cell>
          <cell r="M251">
            <v>3376</v>
          </cell>
          <cell r="N251">
            <v>3376</v>
          </cell>
          <cell r="O251">
            <v>3376</v>
          </cell>
          <cell r="P251">
            <v>3376</v>
          </cell>
          <cell r="Q251">
            <v>3376</v>
          </cell>
          <cell r="R251">
            <v>3376</v>
          </cell>
          <cell r="S251">
            <v>3376</v>
          </cell>
          <cell r="T251">
            <v>3376</v>
          </cell>
          <cell r="U251">
            <v>3376</v>
          </cell>
          <cell r="V251">
            <v>3376</v>
          </cell>
          <cell r="W251">
            <v>3376</v>
          </cell>
          <cell r="X251">
            <v>40515</v>
          </cell>
          <cell r="AN251">
            <v>6.9838868228645321</v>
          </cell>
          <cell r="AP251">
            <v>23.579347885696379</v>
          </cell>
          <cell r="AQ251">
            <v>23.579347885696379</v>
          </cell>
          <cell r="AR251">
            <v>23.579347885696379</v>
          </cell>
          <cell r="AS251">
            <v>23.579347885696379</v>
          </cell>
          <cell r="AT251">
            <v>23.579347885696379</v>
          </cell>
          <cell r="AU251">
            <v>23.579347885696379</v>
          </cell>
          <cell r="AV251">
            <v>23.579347885696379</v>
          </cell>
          <cell r="AW251">
            <v>23.579347885696379</v>
          </cell>
          <cell r="AX251">
            <v>23.579347885696379</v>
          </cell>
          <cell r="AY251">
            <v>23.579347885696379</v>
          </cell>
          <cell r="AZ251">
            <v>23.579347885696379</v>
          </cell>
          <cell r="BA251">
            <v>23.579347885696379</v>
          </cell>
          <cell r="BB251">
            <v>282.95217462835654</v>
          </cell>
        </row>
        <row r="252">
          <cell r="C252" t="str">
            <v>DPSS</v>
          </cell>
          <cell r="D252" t="str">
            <v>Components</v>
          </cell>
          <cell r="E252" t="str">
            <v>Injector comps</v>
          </cell>
          <cell r="F252" t="str">
            <v>Mexico</v>
          </cell>
          <cell r="G252">
            <v>86247.217199999999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1</v>
          </cell>
          <cell r="AN252">
            <v>78925.592573006492</v>
          </cell>
          <cell r="AP252">
            <v>6.5771327144172078</v>
          </cell>
          <cell r="AQ252">
            <v>6.5771327144172078</v>
          </cell>
          <cell r="AR252">
            <v>6.5771327144172078</v>
          </cell>
          <cell r="AS252">
            <v>6.5771327144172078</v>
          </cell>
          <cell r="AT252">
            <v>6.5771327144172078</v>
          </cell>
          <cell r="AU252">
            <v>6.5771327144172078</v>
          </cell>
          <cell r="AV252">
            <v>6.5771327144172078</v>
          </cell>
          <cell r="AW252">
            <v>6.5771327144172078</v>
          </cell>
          <cell r="AX252">
            <v>6.5771327144172078</v>
          </cell>
          <cell r="AY252">
            <v>6.5771327144172078</v>
          </cell>
          <cell r="AZ252">
            <v>6.5771327144172078</v>
          </cell>
          <cell r="BA252">
            <v>6.5771327144172078</v>
          </cell>
          <cell r="BB252">
            <v>78.925592573006497</v>
          </cell>
        </row>
        <row r="253">
          <cell r="C253" t="str">
            <v>DPSS</v>
          </cell>
          <cell r="D253" t="str">
            <v>MISCELLANEOUS</v>
          </cell>
          <cell r="E253" t="str">
            <v>Other France</v>
          </cell>
          <cell r="F253" t="str">
            <v>Mexico</v>
          </cell>
          <cell r="G253">
            <v>107277.2245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AN253">
            <v>71493.646138807439</v>
          </cell>
          <cell r="AP253">
            <v>5.9578038449006199</v>
          </cell>
          <cell r="AQ253">
            <v>5.9578038449006199</v>
          </cell>
          <cell r="AR253">
            <v>5.9578038449006199</v>
          </cell>
          <cell r="AS253">
            <v>5.9578038449006199</v>
          </cell>
          <cell r="AT253">
            <v>5.9578038449006199</v>
          </cell>
          <cell r="AU253">
            <v>5.9578038449006199</v>
          </cell>
          <cell r="AV253">
            <v>5.9578038449006199</v>
          </cell>
          <cell r="AW253">
            <v>5.9578038449006199</v>
          </cell>
          <cell r="AX253">
            <v>5.9578038449006199</v>
          </cell>
          <cell r="AY253">
            <v>5.9578038449006199</v>
          </cell>
          <cell r="AZ253">
            <v>5.9578038449006199</v>
          </cell>
          <cell r="BA253">
            <v>5.9578038449006199</v>
          </cell>
          <cell r="BB253">
            <v>71.493646138807435</v>
          </cell>
        </row>
        <row r="254">
          <cell r="C254" t="str">
            <v>FIAT</v>
          </cell>
          <cell r="D254" t="str">
            <v>PUMP</v>
          </cell>
          <cell r="E254" t="str">
            <v>EPIC 70</v>
          </cell>
          <cell r="F254" t="str">
            <v>R8640A121A</v>
          </cell>
          <cell r="G254" t="str">
            <v>Rot IDI Pump  65145.0022 (EURO)</v>
          </cell>
          <cell r="H254" t="str">
            <v>€</v>
          </cell>
          <cell r="I254" t="str">
            <v>EPIC</v>
          </cell>
          <cell r="J254" t="str">
            <v>EPIC 1,9L na</v>
          </cell>
          <cell r="K254">
            <v>4.3</v>
          </cell>
          <cell r="L254">
            <v>0</v>
          </cell>
          <cell r="M254">
            <v>320</v>
          </cell>
          <cell r="N254">
            <v>400</v>
          </cell>
          <cell r="O254">
            <v>400</v>
          </cell>
          <cell r="P254">
            <v>450</v>
          </cell>
          <cell r="Q254">
            <v>470</v>
          </cell>
          <cell r="R254">
            <v>400</v>
          </cell>
          <cell r="S254">
            <v>150</v>
          </cell>
          <cell r="T254">
            <v>470</v>
          </cell>
          <cell r="U254">
            <v>450</v>
          </cell>
          <cell r="V254">
            <v>430</v>
          </cell>
          <cell r="W254">
            <v>360</v>
          </cell>
          <cell r="X254">
            <v>4300</v>
          </cell>
          <cell r="Z254">
            <v>307.33999999999997</v>
          </cell>
          <cell r="AB254">
            <v>307.33999999999997</v>
          </cell>
          <cell r="AC254">
            <v>307.33999999999997</v>
          </cell>
          <cell r="AD254">
            <v>307.33999999999997</v>
          </cell>
          <cell r="AE254">
            <v>307.33999999999997</v>
          </cell>
          <cell r="AF254">
            <v>307.33999999999997</v>
          </cell>
          <cell r="AG254">
            <v>307.33999999999997</v>
          </cell>
          <cell r="AH254">
            <v>307.33999999999997</v>
          </cell>
          <cell r="AI254">
            <v>307.33999999999997</v>
          </cell>
          <cell r="AJ254">
            <v>307.33999999999997</v>
          </cell>
          <cell r="AK254">
            <v>307.33999999999997</v>
          </cell>
          <cell r="AL254">
            <v>307.33999999999997</v>
          </cell>
          <cell r="AM254">
            <v>307.33999999999997</v>
          </cell>
          <cell r="AN254">
            <v>307.33999999999992</v>
          </cell>
          <cell r="AP254">
            <v>0</v>
          </cell>
          <cell r="AQ254">
            <v>98.348799999999983</v>
          </cell>
          <cell r="AR254">
            <v>122.93599999999998</v>
          </cell>
          <cell r="AS254">
            <v>122.93599999999998</v>
          </cell>
          <cell r="AT254">
            <v>138.303</v>
          </cell>
          <cell r="AU254">
            <v>144.44979999999998</v>
          </cell>
          <cell r="AV254">
            <v>122.93599999999998</v>
          </cell>
          <cell r="AW254">
            <v>46.100999999999992</v>
          </cell>
          <cell r="AX254">
            <v>144.44979999999998</v>
          </cell>
          <cell r="AY254">
            <v>138.303</v>
          </cell>
          <cell r="AZ254">
            <v>132.15619999999998</v>
          </cell>
          <cell r="BA254">
            <v>110.64239999999999</v>
          </cell>
          <cell r="BB254">
            <v>1321.5619999999997</v>
          </cell>
        </row>
        <row r="255">
          <cell r="C255" t="str">
            <v>FIAT</v>
          </cell>
          <cell r="D255" t="str">
            <v>INJECTION</v>
          </cell>
          <cell r="E255" t="str">
            <v>LCC 24 STANDARD</v>
          </cell>
          <cell r="F255" t="str">
            <v>LCR6705404D</v>
          </cell>
          <cell r="G255" t="str">
            <v>IDI Injectors   43406.0026 (EURO)</v>
          </cell>
          <cell r="H255" t="str">
            <v>€</v>
          </cell>
          <cell r="I255" t="str">
            <v>EPIC</v>
          </cell>
          <cell r="J255" t="str">
            <v>EPIC 1,9L na</v>
          </cell>
          <cell r="K255">
            <v>0</v>
          </cell>
          <cell r="L255">
            <v>0</v>
          </cell>
          <cell r="M255">
            <v>1280</v>
          </cell>
          <cell r="N255">
            <v>1600</v>
          </cell>
          <cell r="O255">
            <v>1600</v>
          </cell>
          <cell r="P255">
            <v>1800</v>
          </cell>
          <cell r="Q255">
            <v>1880</v>
          </cell>
          <cell r="R255">
            <v>1600</v>
          </cell>
          <cell r="S255">
            <v>600</v>
          </cell>
          <cell r="T255">
            <v>1880</v>
          </cell>
          <cell r="U255">
            <v>1800</v>
          </cell>
          <cell r="V255">
            <v>1720</v>
          </cell>
          <cell r="W255">
            <v>1440</v>
          </cell>
          <cell r="X255">
            <v>17200</v>
          </cell>
          <cell r="Z255">
            <v>11.59</v>
          </cell>
          <cell r="AB255">
            <v>11.59</v>
          </cell>
          <cell r="AC255">
            <v>11.59</v>
          </cell>
          <cell r="AD255">
            <v>11.59</v>
          </cell>
          <cell r="AE255">
            <v>11.59</v>
          </cell>
          <cell r="AF255">
            <v>11.59</v>
          </cell>
          <cell r="AG255">
            <v>11.59</v>
          </cell>
          <cell r="AH255">
            <v>11.59</v>
          </cell>
          <cell r="AI255">
            <v>11.59</v>
          </cell>
          <cell r="AJ255">
            <v>11.59</v>
          </cell>
          <cell r="AK255">
            <v>11.59</v>
          </cell>
          <cell r="AL255">
            <v>11.59</v>
          </cell>
          <cell r="AM255">
            <v>11.59</v>
          </cell>
          <cell r="AN255">
            <v>11.589999999999998</v>
          </cell>
          <cell r="AP255">
            <v>0</v>
          </cell>
          <cell r="AQ255">
            <v>14.8352</v>
          </cell>
          <cell r="AR255">
            <v>18.544</v>
          </cell>
          <cell r="AS255">
            <v>18.544</v>
          </cell>
          <cell r="AT255">
            <v>20.861999999999998</v>
          </cell>
          <cell r="AU255">
            <v>21.789200000000001</v>
          </cell>
          <cell r="AV255">
            <v>18.544</v>
          </cell>
          <cell r="AW255">
            <v>6.9539999999999997</v>
          </cell>
          <cell r="AX255">
            <v>21.789200000000001</v>
          </cell>
          <cell r="AY255">
            <v>20.861999999999998</v>
          </cell>
          <cell r="AZ255">
            <v>19.934799999999999</v>
          </cell>
          <cell r="BA255">
            <v>16.689599999999999</v>
          </cell>
          <cell r="BB255">
            <v>199.34799999999996</v>
          </cell>
        </row>
        <row r="256">
          <cell r="C256" t="str">
            <v>FIAT</v>
          </cell>
          <cell r="D256" t="str">
            <v>FILTRATION</v>
          </cell>
          <cell r="E256" t="str">
            <v>STANDARD FILTER</v>
          </cell>
          <cell r="F256" t="str">
            <v>5872161</v>
          </cell>
          <cell r="H256" t="str">
            <v>€</v>
          </cell>
          <cell r="I256" t="str">
            <v>DPC</v>
          </cell>
          <cell r="J256" t="str">
            <v>DPC</v>
          </cell>
          <cell r="K256">
            <v>0</v>
          </cell>
          <cell r="L256">
            <v>224</v>
          </cell>
          <cell r="M256">
            <v>112</v>
          </cell>
          <cell r="N256">
            <v>112</v>
          </cell>
          <cell r="X256">
            <v>448</v>
          </cell>
          <cell r="Z256">
            <v>6.92</v>
          </cell>
          <cell r="AB256">
            <v>6.92</v>
          </cell>
          <cell r="AC256">
            <v>6.92</v>
          </cell>
          <cell r="AD256">
            <v>6.92</v>
          </cell>
          <cell r="AE256">
            <v>6.92</v>
          </cell>
          <cell r="AF256">
            <v>6.92</v>
          </cell>
          <cell r="AG256">
            <v>6.92</v>
          </cell>
          <cell r="AH256">
            <v>6.92</v>
          </cell>
          <cell r="AI256">
            <v>6.92</v>
          </cell>
          <cell r="AJ256">
            <v>6.92</v>
          </cell>
          <cell r="AK256">
            <v>6.92</v>
          </cell>
          <cell r="AL256">
            <v>6.92</v>
          </cell>
          <cell r="AM256">
            <v>6.92</v>
          </cell>
          <cell r="AN256">
            <v>6.92</v>
          </cell>
          <cell r="AP256">
            <v>1.5500799999999999</v>
          </cell>
          <cell r="AQ256">
            <v>0.77503999999999995</v>
          </cell>
          <cell r="AR256">
            <v>0.77503999999999995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3.1001599999999998</v>
          </cell>
        </row>
        <row r="257">
          <cell r="C257" t="str">
            <v>FIAT</v>
          </cell>
          <cell r="D257" t="str">
            <v>FILTRATION</v>
          </cell>
          <cell r="E257" t="str">
            <v>STANDARD FILTER</v>
          </cell>
          <cell r="F257" t="str">
            <v>6260950</v>
          </cell>
          <cell r="G257" t="str">
            <v>Filters-Diesel  67217.0235 (EURO)</v>
          </cell>
          <cell r="H257" t="str">
            <v>€</v>
          </cell>
          <cell r="I257" t="str">
            <v>EPIC</v>
          </cell>
          <cell r="J257" t="str">
            <v>EPIC 1,9L na</v>
          </cell>
          <cell r="K257">
            <v>0</v>
          </cell>
          <cell r="L257">
            <v>0</v>
          </cell>
          <cell r="M257">
            <v>210</v>
          </cell>
          <cell r="N257">
            <v>270</v>
          </cell>
          <cell r="O257">
            <v>270</v>
          </cell>
          <cell r="P257">
            <v>300</v>
          </cell>
          <cell r="Q257">
            <v>310</v>
          </cell>
          <cell r="R257">
            <v>270</v>
          </cell>
          <cell r="S257">
            <v>100</v>
          </cell>
          <cell r="T257">
            <v>310</v>
          </cell>
          <cell r="U257">
            <v>300</v>
          </cell>
          <cell r="V257">
            <v>290</v>
          </cell>
          <cell r="W257">
            <v>240</v>
          </cell>
          <cell r="X257">
            <v>2870</v>
          </cell>
          <cell r="Z257">
            <v>6.58</v>
          </cell>
          <cell r="AB257">
            <v>6.58</v>
          </cell>
          <cell r="AC257">
            <v>6.58</v>
          </cell>
          <cell r="AD257">
            <v>6.58</v>
          </cell>
          <cell r="AE257">
            <v>6.58</v>
          </cell>
          <cell r="AF257">
            <v>6.58</v>
          </cell>
          <cell r="AG257">
            <v>6.58</v>
          </cell>
          <cell r="AH257">
            <v>6.58</v>
          </cell>
          <cell r="AI257">
            <v>6.58</v>
          </cell>
          <cell r="AJ257">
            <v>6.58</v>
          </cell>
          <cell r="AK257">
            <v>6.58</v>
          </cell>
          <cell r="AL257">
            <v>6.58</v>
          </cell>
          <cell r="AM257">
            <v>6.58</v>
          </cell>
          <cell r="AN257">
            <v>6.58</v>
          </cell>
          <cell r="AP257">
            <v>0</v>
          </cell>
          <cell r="AQ257">
            <v>1.3817999999999999</v>
          </cell>
          <cell r="AR257">
            <v>1.7766</v>
          </cell>
          <cell r="AS257">
            <v>1.7766</v>
          </cell>
          <cell r="AT257">
            <v>1.974</v>
          </cell>
          <cell r="AU257">
            <v>2.0398000000000001</v>
          </cell>
          <cell r="AV257">
            <v>1.7766</v>
          </cell>
          <cell r="AW257">
            <v>0.65800000000000003</v>
          </cell>
          <cell r="AX257">
            <v>2.0398000000000001</v>
          </cell>
          <cell r="AY257">
            <v>1.974</v>
          </cell>
          <cell r="AZ257">
            <v>1.9082000000000001</v>
          </cell>
          <cell r="BA257">
            <v>1.5791999999999999</v>
          </cell>
          <cell r="BB257">
            <v>18.884599999999999</v>
          </cell>
        </row>
        <row r="258">
          <cell r="C258" t="str">
            <v>FIAT</v>
          </cell>
          <cell r="D258" t="str">
            <v>FILTRATION</v>
          </cell>
          <cell r="E258" t="str">
            <v>STANDARD FILTER</v>
          </cell>
          <cell r="F258" t="str">
            <v>R6353130</v>
          </cell>
          <cell r="G258" t="str">
            <v>Filters-Diesel  72410.0235 (EURO)</v>
          </cell>
          <cell r="H258" t="str">
            <v>€</v>
          </cell>
          <cell r="I258" t="str">
            <v>EPIC</v>
          </cell>
          <cell r="J258" t="str">
            <v>EPIC 1,9L na</v>
          </cell>
          <cell r="K258">
            <v>0</v>
          </cell>
          <cell r="L258">
            <v>0</v>
          </cell>
          <cell r="M258">
            <v>110</v>
          </cell>
          <cell r="N258">
            <v>130</v>
          </cell>
          <cell r="O258">
            <v>130</v>
          </cell>
          <cell r="P258">
            <v>150</v>
          </cell>
          <cell r="Q258">
            <v>160</v>
          </cell>
          <cell r="R258">
            <v>130</v>
          </cell>
          <cell r="S258">
            <v>50</v>
          </cell>
          <cell r="T258">
            <v>160</v>
          </cell>
          <cell r="U258">
            <v>150</v>
          </cell>
          <cell r="V258">
            <v>140</v>
          </cell>
          <cell r="W258">
            <v>120</v>
          </cell>
          <cell r="X258">
            <v>1430</v>
          </cell>
          <cell r="Z258">
            <v>21</v>
          </cell>
          <cell r="AB258">
            <v>21</v>
          </cell>
          <cell r="AC258">
            <v>21</v>
          </cell>
          <cell r="AD258">
            <v>21</v>
          </cell>
          <cell r="AE258">
            <v>21</v>
          </cell>
          <cell r="AF258">
            <v>21</v>
          </cell>
          <cell r="AG258">
            <v>21</v>
          </cell>
          <cell r="AH258">
            <v>21</v>
          </cell>
          <cell r="AI258">
            <v>21</v>
          </cell>
          <cell r="AJ258">
            <v>21</v>
          </cell>
          <cell r="AK258">
            <v>21</v>
          </cell>
          <cell r="AL258">
            <v>21</v>
          </cell>
          <cell r="AM258">
            <v>21</v>
          </cell>
          <cell r="AN258">
            <v>20.999999999999996</v>
          </cell>
          <cell r="AP258">
            <v>0</v>
          </cell>
          <cell r="AQ258">
            <v>2.31</v>
          </cell>
          <cell r="AR258">
            <v>2.73</v>
          </cell>
          <cell r="AS258">
            <v>2.73</v>
          </cell>
          <cell r="AT258">
            <v>3.15</v>
          </cell>
          <cell r="AU258">
            <v>3.36</v>
          </cell>
          <cell r="AV258">
            <v>2.73</v>
          </cell>
          <cell r="AW258">
            <v>1.05</v>
          </cell>
          <cell r="AX258">
            <v>3.36</v>
          </cell>
          <cell r="AY258">
            <v>3.15</v>
          </cell>
          <cell r="AZ258">
            <v>2.94</v>
          </cell>
          <cell r="BA258">
            <v>2.52</v>
          </cell>
          <cell r="BB258">
            <v>30.029999999999998</v>
          </cell>
        </row>
        <row r="259">
          <cell r="C259" t="str">
            <v>FIAT</v>
          </cell>
          <cell r="D259" t="str">
            <v>ELECTRONICS</v>
          </cell>
          <cell r="E259" t="str">
            <v>DCU</v>
          </cell>
          <cell r="F259" t="str">
            <v>ECU EPIC 1,9 TT</v>
          </cell>
          <cell r="G259" t="str">
            <v>ECU Rot IDI  72400.0235(EURO)</v>
          </cell>
          <cell r="H259" t="str">
            <v>€</v>
          </cell>
          <cell r="I259" t="str">
            <v>EPIC</v>
          </cell>
          <cell r="J259" t="str">
            <v>EPIC 1,9L na</v>
          </cell>
          <cell r="K259">
            <v>0</v>
          </cell>
          <cell r="L259">
            <v>0</v>
          </cell>
          <cell r="M259">
            <v>320</v>
          </cell>
          <cell r="N259">
            <v>400</v>
          </cell>
          <cell r="O259">
            <v>400</v>
          </cell>
          <cell r="P259">
            <v>450</v>
          </cell>
          <cell r="Q259">
            <v>470</v>
          </cell>
          <cell r="R259">
            <v>400</v>
          </cell>
          <cell r="S259">
            <v>150</v>
          </cell>
          <cell r="T259">
            <v>470</v>
          </cell>
          <cell r="U259">
            <v>450</v>
          </cell>
          <cell r="V259">
            <v>430</v>
          </cell>
          <cell r="W259">
            <v>360</v>
          </cell>
          <cell r="X259">
            <v>4300</v>
          </cell>
          <cell r="Z259">
            <v>136.4</v>
          </cell>
          <cell r="AB259">
            <v>136.4</v>
          </cell>
          <cell r="AC259">
            <v>136.4</v>
          </cell>
          <cell r="AD259">
            <v>136.4</v>
          </cell>
          <cell r="AE259">
            <v>136.4</v>
          </cell>
          <cell r="AF259">
            <v>136.4</v>
          </cell>
          <cell r="AG259">
            <v>136.4</v>
          </cell>
          <cell r="AH259">
            <v>136.4</v>
          </cell>
          <cell r="AI259">
            <v>136.4</v>
          </cell>
          <cell r="AJ259">
            <v>136.4</v>
          </cell>
          <cell r="AK259">
            <v>136.4</v>
          </cell>
          <cell r="AL259">
            <v>136.4</v>
          </cell>
          <cell r="AM259">
            <v>136.4</v>
          </cell>
          <cell r="AN259">
            <v>136.4</v>
          </cell>
          <cell r="AP259">
            <v>0</v>
          </cell>
          <cell r="AQ259">
            <v>43.648000000000003</v>
          </cell>
          <cell r="AR259">
            <v>54.56</v>
          </cell>
          <cell r="AS259">
            <v>54.56</v>
          </cell>
          <cell r="AT259">
            <v>61.38</v>
          </cell>
          <cell r="AU259">
            <v>64.108000000000004</v>
          </cell>
          <cell r="AV259">
            <v>54.56</v>
          </cell>
          <cell r="AW259">
            <v>20.46</v>
          </cell>
          <cell r="AX259">
            <v>64.108000000000004</v>
          </cell>
          <cell r="AY259">
            <v>61.38</v>
          </cell>
          <cell r="AZ259">
            <v>58.652000000000001</v>
          </cell>
          <cell r="BA259">
            <v>49.103999999999999</v>
          </cell>
          <cell r="BB259">
            <v>586.52</v>
          </cell>
        </row>
        <row r="260">
          <cell r="C260" t="str">
            <v>CHERY</v>
          </cell>
          <cell r="D260" t="str">
            <v>RAIL</v>
          </cell>
          <cell r="E260" t="str">
            <v>TUBULAR RAIL</v>
          </cell>
          <cell r="F260" t="str">
            <v>TUBULAR RAIL CHERY CR 1,9.l</v>
          </cell>
          <cell r="G260" t="str">
            <v>Bought Out   25001.9002 (CNY)</v>
          </cell>
          <cell r="H260" t="str">
            <v>€</v>
          </cell>
          <cell r="I260" t="str">
            <v>CR 1,9.l</v>
          </cell>
          <cell r="J260" t="str">
            <v>CR 1,9.l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100</v>
          </cell>
          <cell r="V260">
            <v>200</v>
          </cell>
          <cell r="W260">
            <v>700</v>
          </cell>
          <cell r="X260">
            <v>1000</v>
          </cell>
          <cell r="Z260">
            <v>46</v>
          </cell>
          <cell r="AB260">
            <v>46</v>
          </cell>
          <cell r="AC260">
            <v>46</v>
          </cell>
          <cell r="AD260">
            <v>46</v>
          </cell>
          <cell r="AE260">
            <v>46</v>
          </cell>
          <cell r="AF260">
            <v>46</v>
          </cell>
          <cell r="AG260">
            <v>46</v>
          </cell>
          <cell r="AH260">
            <v>46</v>
          </cell>
          <cell r="AI260">
            <v>46</v>
          </cell>
          <cell r="AJ260">
            <v>46</v>
          </cell>
          <cell r="AK260">
            <v>46</v>
          </cell>
          <cell r="AL260">
            <v>46</v>
          </cell>
          <cell r="AM260">
            <v>46</v>
          </cell>
          <cell r="AN260">
            <v>46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4.5999999999999996</v>
          </cell>
          <cell r="AZ260">
            <v>9.1999999999999993</v>
          </cell>
          <cell r="BA260">
            <v>32.200000000000003</v>
          </cell>
          <cell r="BB260">
            <v>46</v>
          </cell>
        </row>
        <row r="261">
          <cell r="C261" t="str">
            <v>CHERY</v>
          </cell>
          <cell r="D261" t="str">
            <v>PUMP</v>
          </cell>
          <cell r="E261" t="str">
            <v>PUMP HP</v>
          </cell>
          <cell r="F261" t="str">
            <v>PUMP HP CHERY CR 1,9.l</v>
          </cell>
          <cell r="G261" t="str">
            <v>Pump CR   24981.9002 (CNY)</v>
          </cell>
          <cell r="H261" t="str">
            <v>€</v>
          </cell>
          <cell r="I261" t="str">
            <v>CR 1,9.l</v>
          </cell>
          <cell r="J261" t="str">
            <v>CR 1,9.l</v>
          </cell>
          <cell r="K261">
            <v>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100</v>
          </cell>
          <cell r="V261">
            <v>200</v>
          </cell>
          <cell r="W261">
            <v>700</v>
          </cell>
          <cell r="X261">
            <v>1000</v>
          </cell>
          <cell r="Z261">
            <v>158</v>
          </cell>
          <cell r="AB261">
            <v>158</v>
          </cell>
          <cell r="AC261">
            <v>158</v>
          </cell>
          <cell r="AD261">
            <v>158</v>
          </cell>
          <cell r="AE261">
            <v>158</v>
          </cell>
          <cell r="AF261">
            <v>158</v>
          </cell>
          <cell r="AG261">
            <v>158</v>
          </cell>
          <cell r="AH261">
            <v>158</v>
          </cell>
          <cell r="AI261">
            <v>158</v>
          </cell>
          <cell r="AJ261">
            <v>158</v>
          </cell>
          <cell r="AK261">
            <v>158</v>
          </cell>
          <cell r="AL261">
            <v>158</v>
          </cell>
          <cell r="AM261">
            <v>158</v>
          </cell>
          <cell r="AN261">
            <v>158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15.8</v>
          </cell>
          <cell r="AZ261">
            <v>31.6</v>
          </cell>
          <cell r="BA261">
            <v>110.6</v>
          </cell>
          <cell r="BB261">
            <v>158</v>
          </cell>
        </row>
        <row r="262">
          <cell r="C262" t="str">
            <v>CHERY</v>
          </cell>
          <cell r="D262" t="str">
            <v>INJECTION</v>
          </cell>
          <cell r="E262" t="str">
            <v>CR INJ</v>
          </cell>
          <cell r="F262" t="str">
            <v>CR INJ CHERY CR 1,9.l</v>
          </cell>
          <cell r="G262" t="str">
            <v>INJ   24991.9002 (CNY)</v>
          </cell>
          <cell r="H262" t="str">
            <v>€</v>
          </cell>
          <cell r="I262" t="str">
            <v>CR 1,9.l</v>
          </cell>
          <cell r="J262" t="str">
            <v>CR 1,9.l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400</v>
          </cell>
          <cell r="V262">
            <v>800</v>
          </cell>
          <cell r="W262">
            <v>2800</v>
          </cell>
          <cell r="X262">
            <v>4000</v>
          </cell>
          <cell r="Z262">
            <v>57</v>
          </cell>
          <cell r="AB262">
            <v>57</v>
          </cell>
          <cell r="AC262">
            <v>57</v>
          </cell>
          <cell r="AD262">
            <v>57</v>
          </cell>
          <cell r="AE262">
            <v>57</v>
          </cell>
          <cell r="AF262">
            <v>57</v>
          </cell>
          <cell r="AG262">
            <v>57</v>
          </cell>
          <cell r="AH262">
            <v>57</v>
          </cell>
          <cell r="AI262">
            <v>57</v>
          </cell>
          <cell r="AJ262">
            <v>57</v>
          </cell>
          <cell r="AK262">
            <v>57</v>
          </cell>
          <cell r="AL262">
            <v>57</v>
          </cell>
          <cell r="AM262">
            <v>57</v>
          </cell>
          <cell r="AN262">
            <v>57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22.8</v>
          </cell>
          <cell r="AZ262">
            <v>45.6</v>
          </cell>
          <cell r="BA262">
            <v>159.6</v>
          </cell>
          <cell r="BB262">
            <v>228</v>
          </cell>
        </row>
        <row r="263">
          <cell r="C263" t="str">
            <v>CHERY</v>
          </cell>
          <cell r="D263" t="str">
            <v>FILTRATION</v>
          </cell>
          <cell r="E263" t="str">
            <v>CR FILTER</v>
          </cell>
          <cell r="F263" t="str">
            <v>CR FILTER CHERY CR 1,9.l</v>
          </cell>
          <cell r="G263" t="str">
            <v>Filters-Diesel  78537.0072 (EURO)</v>
          </cell>
          <cell r="H263" t="str">
            <v>€</v>
          </cell>
          <cell r="I263" t="str">
            <v>CR 1,9.l</v>
          </cell>
          <cell r="J263" t="str">
            <v>CR 1,9.l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100</v>
          </cell>
          <cell r="V263">
            <v>200</v>
          </cell>
          <cell r="W263">
            <v>700</v>
          </cell>
          <cell r="X263">
            <v>1000</v>
          </cell>
          <cell r="Z263">
            <v>18</v>
          </cell>
          <cell r="AB263">
            <v>18</v>
          </cell>
          <cell r="AC263">
            <v>18</v>
          </cell>
          <cell r="AD263">
            <v>18</v>
          </cell>
          <cell r="AE263">
            <v>18</v>
          </cell>
          <cell r="AF263">
            <v>18</v>
          </cell>
          <cell r="AG263">
            <v>18</v>
          </cell>
          <cell r="AH263">
            <v>18</v>
          </cell>
          <cell r="AI263">
            <v>18</v>
          </cell>
          <cell r="AJ263">
            <v>18</v>
          </cell>
          <cell r="AK263">
            <v>18</v>
          </cell>
          <cell r="AL263">
            <v>18</v>
          </cell>
          <cell r="AM263">
            <v>18</v>
          </cell>
          <cell r="AN263">
            <v>18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1.8</v>
          </cell>
          <cell r="AZ263">
            <v>3.6</v>
          </cell>
          <cell r="BA263">
            <v>12.6</v>
          </cell>
          <cell r="BB263">
            <v>18</v>
          </cell>
        </row>
        <row r="264">
          <cell r="C264" t="str">
            <v>CHERY</v>
          </cell>
          <cell r="D264" t="str">
            <v>ELECTRONICS</v>
          </cell>
          <cell r="E264" t="str">
            <v>ECU COMMON RAIL</v>
          </cell>
          <cell r="F264" t="str">
            <v>ECU COMMON RAIL CHERY CR 1,9.l</v>
          </cell>
          <cell r="G264" t="str">
            <v>ECU   25011.9002 (CNY)</v>
          </cell>
          <cell r="H264" t="str">
            <v>$</v>
          </cell>
          <cell r="I264" t="str">
            <v>CR 1,9.l</v>
          </cell>
          <cell r="J264" t="str">
            <v>CR 1,9.l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100</v>
          </cell>
          <cell r="V264">
            <v>200</v>
          </cell>
          <cell r="W264">
            <v>700</v>
          </cell>
          <cell r="X264">
            <v>1000</v>
          </cell>
          <cell r="Z264">
            <v>91.466795529621066</v>
          </cell>
          <cell r="AB264">
            <v>91.129032258064512</v>
          </cell>
          <cell r="AC264">
            <v>91.129032258064512</v>
          </cell>
          <cell r="AD264">
            <v>91.129032258064512</v>
          </cell>
          <cell r="AE264">
            <v>91.129032258064512</v>
          </cell>
          <cell r="AF264">
            <v>91.129032258064512</v>
          </cell>
          <cell r="AG264">
            <v>91.129032258064512</v>
          </cell>
          <cell r="AH264">
            <v>91.129032258064512</v>
          </cell>
          <cell r="AI264">
            <v>91.129032258064512</v>
          </cell>
          <cell r="AJ264">
            <v>91.129032258064512</v>
          </cell>
          <cell r="AK264">
            <v>91.129032258064512</v>
          </cell>
          <cell r="AL264">
            <v>91.129032258064512</v>
          </cell>
          <cell r="AM264">
            <v>91.129032258064512</v>
          </cell>
          <cell r="AN264">
            <v>91.129032258064512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9.1129032258064502</v>
          </cell>
          <cell r="AZ264">
            <v>18.2258064516129</v>
          </cell>
          <cell r="BA264">
            <v>63.79032258064516</v>
          </cell>
          <cell r="BB264">
            <v>91.129032258064512</v>
          </cell>
        </row>
        <row r="265">
          <cell r="C265" t="str">
            <v>FORD</v>
          </cell>
          <cell r="D265" t="str">
            <v>RAIL</v>
          </cell>
          <cell r="E265" t="str">
            <v>SPHERICAL RAIL</v>
          </cell>
          <cell r="F265" t="str">
            <v>R9144Z020D</v>
          </cell>
          <cell r="G265" t="str">
            <v>Bought Out   52124.0001 (£)</v>
          </cell>
          <cell r="H265" t="str">
            <v>£</v>
          </cell>
          <cell r="I265" t="str">
            <v>CR LYNX V227 Transit Connect</v>
          </cell>
          <cell r="J265" t="str">
            <v>CR Lynx</v>
          </cell>
          <cell r="K265">
            <v>0</v>
          </cell>
          <cell r="L265">
            <v>3345</v>
          </cell>
          <cell r="M265">
            <v>3650</v>
          </cell>
          <cell r="N265">
            <v>4138</v>
          </cell>
          <cell r="O265">
            <v>4272</v>
          </cell>
          <cell r="P265">
            <v>3835</v>
          </cell>
          <cell r="Q265">
            <v>3451</v>
          </cell>
          <cell r="R265">
            <v>3399</v>
          </cell>
          <cell r="S265">
            <v>2357</v>
          </cell>
          <cell r="T265">
            <v>4144</v>
          </cell>
          <cell r="U265">
            <v>3809</v>
          </cell>
          <cell r="V265">
            <v>3600</v>
          </cell>
          <cell r="W265">
            <v>3000</v>
          </cell>
          <cell r="X265">
            <v>43000</v>
          </cell>
          <cell r="Z265">
            <v>33.930854866478711</v>
          </cell>
          <cell r="AB265">
            <v>33.935417278225806</v>
          </cell>
          <cell r="AC265">
            <v>33.935417278225806</v>
          </cell>
          <cell r="AD265">
            <v>33.935417278225806</v>
          </cell>
          <cell r="AE265">
            <v>33.935417278225806</v>
          </cell>
          <cell r="AF265">
            <v>33.935417278225806</v>
          </cell>
          <cell r="AG265">
            <v>33.935417278225806</v>
          </cell>
          <cell r="AH265">
            <v>33.935417278225806</v>
          </cell>
          <cell r="AI265">
            <v>33.935417278225806</v>
          </cell>
          <cell r="AJ265">
            <v>33.935417278225806</v>
          </cell>
          <cell r="AK265">
            <v>33.935417278225806</v>
          </cell>
          <cell r="AL265">
            <v>33.935417278225806</v>
          </cell>
          <cell r="AM265">
            <v>33.935417278225806</v>
          </cell>
          <cell r="AN265">
            <v>33.935417278225806</v>
          </cell>
          <cell r="AP265">
            <v>113.51397079566532</v>
          </cell>
          <cell r="AQ265">
            <v>123.86427306552419</v>
          </cell>
          <cell r="AR265">
            <v>140.42475669729836</v>
          </cell>
          <cell r="AS265">
            <v>144.97210261258064</v>
          </cell>
          <cell r="AT265">
            <v>130.14232526199598</v>
          </cell>
          <cell r="AU265">
            <v>117.11112502715724</v>
          </cell>
          <cell r="AV265">
            <v>115.34648332868952</v>
          </cell>
          <cell r="AW265">
            <v>79.985778524778226</v>
          </cell>
          <cell r="AX265">
            <v>140.62836920096774</v>
          </cell>
          <cell r="AY265">
            <v>129.2600044127621</v>
          </cell>
          <cell r="AZ265">
            <v>122.1675022016129</v>
          </cell>
          <cell r="BA265">
            <v>101.80625183467741</v>
          </cell>
          <cell r="BB265">
            <v>1459.2229429637096</v>
          </cell>
        </row>
        <row r="266">
          <cell r="C266" t="str">
            <v>FORD</v>
          </cell>
          <cell r="D266" t="str">
            <v>RAIL</v>
          </cell>
          <cell r="E266" t="str">
            <v>SPHERICAL RAIL</v>
          </cell>
          <cell r="F266" t="str">
            <v>R9144Z020D</v>
          </cell>
          <cell r="G266" t="str">
            <v>Bought Out   34570.0085 (£)</v>
          </cell>
          <cell r="H266" t="str">
            <v>£</v>
          </cell>
          <cell r="I266" t="str">
            <v>CR LYNX C170 FOCUS</v>
          </cell>
          <cell r="J266" t="str">
            <v>CR Lynx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Z266">
            <v>33.930854866478711</v>
          </cell>
          <cell r="AB266">
            <v>33.935417278225806</v>
          </cell>
          <cell r="AC266">
            <v>33.935417278225806</v>
          </cell>
          <cell r="AD266">
            <v>33.935417278225806</v>
          </cell>
          <cell r="AE266">
            <v>33.935417278225806</v>
          </cell>
          <cell r="AF266">
            <v>33.935417278225806</v>
          </cell>
          <cell r="AG266">
            <v>33.935417278225806</v>
          </cell>
          <cell r="AH266">
            <v>33.935417278225806</v>
          </cell>
          <cell r="AI266">
            <v>33.935417278225806</v>
          </cell>
          <cell r="AJ266">
            <v>33.935417278225806</v>
          </cell>
          <cell r="AK266">
            <v>33.935417278225806</v>
          </cell>
          <cell r="AL266">
            <v>33.935417278225806</v>
          </cell>
          <cell r="AM266">
            <v>33.935417278225806</v>
          </cell>
          <cell r="AN266" t="e">
            <v>#DIV/0!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</row>
        <row r="267">
          <cell r="C267" t="str">
            <v>FORD</v>
          </cell>
          <cell r="D267" t="str">
            <v>RAIL</v>
          </cell>
          <cell r="E267" t="str">
            <v>TUBULAR RAIL</v>
          </cell>
          <cell r="F267" t="str">
            <v>R9144Z050B</v>
          </cell>
          <cell r="G267" t="str">
            <v>Bought Out   52004.0001 (EURO)</v>
          </cell>
          <cell r="H267" t="str">
            <v>€</v>
          </cell>
          <cell r="I267" t="str">
            <v>CR PUMA Mondeo 2.0L eu3(115cv)</v>
          </cell>
          <cell r="J267" t="str">
            <v>CR PUMA eu3</v>
          </cell>
          <cell r="K267">
            <v>0</v>
          </cell>
          <cell r="L267">
            <v>3480</v>
          </cell>
          <cell r="M267">
            <v>3500</v>
          </cell>
          <cell r="N267">
            <v>3460</v>
          </cell>
          <cell r="O267">
            <v>3280</v>
          </cell>
          <cell r="P267">
            <v>2380</v>
          </cell>
          <cell r="Q267">
            <v>1630</v>
          </cell>
          <cell r="R267">
            <v>270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18000</v>
          </cell>
          <cell r="Z267">
            <v>37.01</v>
          </cell>
          <cell r="AB267">
            <v>37.01</v>
          </cell>
          <cell r="AC267">
            <v>37.01</v>
          </cell>
          <cell r="AD267">
            <v>37.01</v>
          </cell>
          <cell r="AE267">
            <v>37.01</v>
          </cell>
          <cell r="AF267">
            <v>37.01</v>
          </cell>
          <cell r="AG267">
            <v>37.01</v>
          </cell>
          <cell r="AH267">
            <v>37.01</v>
          </cell>
          <cell r="AI267">
            <v>37.01</v>
          </cell>
          <cell r="AJ267">
            <v>37.01</v>
          </cell>
          <cell r="AK267">
            <v>37.01</v>
          </cell>
          <cell r="AL267">
            <v>37.01</v>
          </cell>
          <cell r="AM267">
            <v>37.01</v>
          </cell>
          <cell r="AN267">
            <v>37.009999999999991</v>
          </cell>
          <cell r="AP267">
            <v>128.79479999999998</v>
          </cell>
          <cell r="AQ267">
            <v>129.535</v>
          </cell>
          <cell r="AR267">
            <v>128.05459999999999</v>
          </cell>
          <cell r="AS267">
            <v>121.39279999999999</v>
          </cell>
          <cell r="AT267">
            <v>88.083799999999982</v>
          </cell>
          <cell r="AU267">
            <v>60.326299999999996</v>
          </cell>
          <cell r="AV267">
            <v>9.9926999999999992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666.18</v>
          </cell>
        </row>
        <row r="268">
          <cell r="C268" t="str">
            <v>FORD</v>
          </cell>
          <cell r="D268" t="str">
            <v>RAIL</v>
          </cell>
          <cell r="E268" t="str">
            <v>TUBULAR RAIL</v>
          </cell>
          <cell r="F268" t="str">
            <v>R9144Z050B</v>
          </cell>
          <cell r="G268" t="str">
            <v>Bought Out   52004.0001 (EURO)</v>
          </cell>
          <cell r="H268" t="str">
            <v>€</v>
          </cell>
          <cell r="I268" t="str">
            <v>CR PUMA Mondeo 2.0L eu3(130cv)</v>
          </cell>
          <cell r="J268" t="str">
            <v>CR PUMA eu3</v>
          </cell>
          <cell r="K268">
            <v>0</v>
          </cell>
          <cell r="L268">
            <v>4700</v>
          </cell>
          <cell r="M268">
            <v>4700</v>
          </cell>
          <cell r="N268">
            <v>4500</v>
          </cell>
          <cell r="O268">
            <v>4100</v>
          </cell>
          <cell r="P268">
            <v>3000</v>
          </cell>
          <cell r="Q268">
            <v>2325</v>
          </cell>
          <cell r="R268">
            <v>575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23900</v>
          </cell>
          <cell r="Z268">
            <v>37.01</v>
          </cell>
          <cell r="AB268">
            <v>37.01</v>
          </cell>
          <cell r="AC268">
            <v>37.01</v>
          </cell>
          <cell r="AD268">
            <v>37.01</v>
          </cell>
          <cell r="AE268">
            <v>37.01</v>
          </cell>
          <cell r="AF268">
            <v>37.01</v>
          </cell>
          <cell r="AG268">
            <v>37.01</v>
          </cell>
          <cell r="AH268">
            <v>37.01</v>
          </cell>
          <cell r="AI268">
            <v>37.01</v>
          </cell>
          <cell r="AJ268">
            <v>37.01</v>
          </cell>
          <cell r="AK268">
            <v>37.01</v>
          </cell>
          <cell r="AL268">
            <v>37.01</v>
          </cell>
          <cell r="AM268">
            <v>37.01</v>
          </cell>
          <cell r="AN268">
            <v>37.009999999999991</v>
          </cell>
          <cell r="AP268">
            <v>173.947</v>
          </cell>
          <cell r="AQ268">
            <v>173.947</v>
          </cell>
          <cell r="AR268">
            <v>166.54499999999999</v>
          </cell>
          <cell r="AS268">
            <v>151.74100000000001</v>
          </cell>
          <cell r="AT268">
            <v>111.03</v>
          </cell>
          <cell r="AU268">
            <v>86.048249999999996</v>
          </cell>
          <cell r="AV268">
            <v>21.280750000000001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884.53899999999987</v>
          </cell>
        </row>
        <row r="269">
          <cell r="C269" t="str">
            <v>FORD</v>
          </cell>
          <cell r="D269" t="str">
            <v>RAIL</v>
          </cell>
          <cell r="E269" t="str">
            <v>TUBULAR RAIL</v>
          </cell>
          <cell r="F269" t="str">
            <v>R9144Z050B</v>
          </cell>
          <cell r="G269" t="str">
            <v>Bought Out   52004.0001 (EURO)</v>
          </cell>
          <cell r="H269" t="str">
            <v>€</v>
          </cell>
          <cell r="I269" t="str">
            <v>CR PUMA Mondeo 2.2L eu3(150cv)</v>
          </cell>
          <cell r="J269" t="str">
            <v>CR PUMA eu3</v>
          </cell>
          <cell r="K269">
            <v>0</v>
          </cell>
          <cell r="L269">
            <v>1100</v>
          </cell>
          <cell r="M269">
            <v>1250</v>
          </cell>
          <cell r="N269">
            <v>1320</v>
          </cell>
          <cell r="O269">
            <v>920</v>
          </cell>
          <cell r="P269">
            <v>630</v>
          </cell>
          <cell r="Q269">
            <v>330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5550</v>
          </cell>
          <cell r="Z269">
            <v>37.01</v>
          </cell>
          <cell r="AB269">
            <v>37.01</v>
          </cell>
          <cell r="AC269">
            <v>37.01</v>
          </cell>
          <cell r="AD269">
            <v>37.01</v>
          </cell>
          <cell r="AE269">
            <v>37.01</v>
          </cell>
          <cell r="AF269">
            <v>37.01</v>
          </cell>
          <cell r="AG269">
            <v>37.01</v>
          </cell>
          <cell r="AH269">
            <v>37.01</v>
          </cell>
          <cell r="AI269">
            <v>37.01</v>
          </cell>
          <cell r="AJ269">
            <v>37.01</v>
          </cell>
          <cell r="AK269">
            <v>37.01</v>
          </cell>
          <cell r="AL269">
            <v>37.01</v>
          </cell>
          <cell r="AM269">
            <v>37.01</v>
          </cell>
          <cell r="AN269">
            <v>37.01</v>
          </cell>
          <cell r="AP269">
            <v>40.710999999999999</v>
          </cell>
          <cell r="AQ269">
            <v>46.262500000000003</v>
          </cell>
          <cell r="AR269">
            <v>48.853199999999994</v>
          </cell>
          <cell r="AS269">
            <v>34.049199999999999</v>
          </cell>
          <cell r="AT269">
            <v>23.316299999999998</v>
          </cell>
          <cell r="AU269">
            <v>12.213299999999998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205.40550000000002</v>
          </cell>
        </row>
        <row r="270">
          <cell r="C270" t="str">
            <v>FORD</v>
          </cell>
          <cell r="D270" t="str">
            <v>RAIL</v>
          </cell>
          <cell r="E270" t="str">
            <v>TUBULAR RAIL</v>
          </cell>
          <cell r="F270" t="str">
            <v>R9144Z050B</v>
          </cell>
          <cell r="G270" t="str">
            <v>Bought Out   52134.0001 (EURO)</v>
          </cell>
          <cell r="H270" t="str">
            <v>€</v>
          </cell>
          <cell r="I270" t="str">
            <v>CR PUMA Transit V185 eu3 125cv</v>
          </cell>
          <cell r="J270" t="str">
            <v>CR PUMA eu3</v>
          </cell>
          <cell r="K270">
            <v>0</v>
          </cell>
          <cell r="L270">
            <v>985</v>
          </cell>
          <cell r="M270">
            <v>1250</v>
          </cell>
          <cell r="N270">
            <v>1150</v>
          </cell>
          <cell r="O270">
            <v>1100</v>
          </cell>
          <cell r="P270">
            <v>1108</v>
          </cell>
          <cell r="Q270">
            <v>1133</v>
          </cell>
          <cell r="R270">
            <v>780</v>
          </cell>
          <cell r="S270">
            <v>450</v>
          </cell>
          <cell r="T270">
            <v>1033</v>
          </cell>
          <cell r="U270">
            <v>961</v>
          </cell>
          <cell r="V270">
            <v>900</v>
          </cell>
          <cell r="W270">
            <v>750</v>
          </cell>
          <cell r="X270">
            <v>11600</v>
          </cell>
          <cell r="Z270">
            <v>37.01</v>
          </cell>
          <cell r="AB270">
            <v>37.01</v>
          </cell>
          <cell r="AC270">
            <v>37.01</v>
          </cell>
          <cell r="AD270">
            <v>37.01</v>
          </cell>
          <cell r="AE270">
            <v>37.01</v>
          </cell>
          <cell r="AF270">
            <v>37.01</v>
          </cell>
          <cell r="AG270">
            <v>37.01</v>
          </cell>
          <cell r="AH270">
            <v>37.01</v>
          </cell>
          <cell r="AI270">
            <v>37.01</v>
          </cell>
          <cell r="AJ270">
            <v>37.01</v>
          </cell>
          <cell r="AK270">
            <v>37.01</v>
          </cell>
          <cell r="AL270">
            <v>37.01</v>
          </cell>
          <cell r="AM270">
            <v>37.01</v>
          </cell>
          <cell r="AN270">
            <v>37.01</v>
          </cell>
          <cell r="AP270">
            <v>36.45485</v>
          </cell>
          <cell r="AQ270">
            <v>46.262500000000003</v>
          </cell>
          <cell r="AR270">
            <v>42.561500000000002</v>
          </cell>
          <cell r="AS270">
            <v>40.710999999999999</v>
          </cell>
          <cell r="AT270">
            <v>41.007079999999995</v>
          </cell>
          <cell r="AU270">
            <v>41.932329999999993</v>
          </cell>
          <cell r="AV270">
            <v>28.867799999999999</v>
          </cell>
          <cell r="AW270">
            <v>16.654499999999999</v>
          </cell>
          <cell r="AX270">
            <v>38.231329999999993</v>
          </cell>
          <cell r="AY270">
            <v>35.566609999999997</v>
          </cell>
          <cell r="AZ270">
            <v>33.308999999999997</v>
          </cell>
          <cell r="BA270">
            <v>27.7575</v>
          </cell>
          <cell r="BB270">
            <v>429.31599999999997</v>
          </cell>
        </row>
        <row r="271">
          <cell r="C271" t="str">
            <v>FORD</v>
          </cell>
          <cell r="D271" t="str">
            <v>RAIL</v>
          </cell>
          <cell r="E271" t="str">
            <v>TUBULAR RAIL</v>
          </cell>
          <cell r="F271" t="str">
            <v>R9144Z050B</v>
          </cell>
          <cell r="G271" t="str">
            <v>Bought Out   107278.2234 (EURO)</v>
          </cell>
          <cell r="H271" t="str">
            <v>€</v>
          </cell>
          <cell r="I271" t="str">
            <v>CR PUMA Transit V184 eu3 135cv</v>
          </cell>
          <cell r="J271" t="str">
            <v>CR PUMA eu3</v>
          </cell>
          <cell r="K271">
            <v>0</v>
          </cell>
          <cell r="L271">
            <v>2093</v>
          </cell>
          <cell r="M271">
            <v>2050</v>
          </cell>
          <cell r="N271">
            <v>1961</v>
          </cell>
          <cell r="O271">
            <v>1801</v>
          </cell>
          <cell r="P271">
            <v>1673</v>
          </cell>
          <cell r="Q271">
            <v>1724</v>
          </cell>
          <cell r="R271">
            <v>1194</v>
          </cell>
          <cell r="S271">
            <v>764</v>
          </cell>
          <cell r="T271">
            <v>1690</v>
          </cell>
          <cell r="U271">
            <v>1500</v>
          </cell>
          <cell r="V271">
            <v>1300</v>
          </cell>
          <cell r="W271">
            <v>1000</v>
          </cell>
          <cell r="X271">
            <v>18750</v>
          </cell>
          <cell r="Z271">
            <v>37.01</v>
          </cell>
          <cell r="AB271">
            <v>37.01</v>
          </cell>
          <cell r="AC271">
            <v>37.01</v>
          </cell>
          <cell r="AD271">
            <v>37.01</v>
          </cell>
          <cell r="AE271">
            <v>37.01</v>
          </cell>
          <cell r="AF271">
            <v>37.01</v>
          </cell>
          <cell r="AG271">
            <v>37.01</v>
          </cell>
          <cell r="AH271">
            <v>37.01</v>
          </cell>
          <cell r="AI271">
            <v>37.01</v>
          </cell>
          <cell r="AJ271">
            <v>37.01</v>
          </cell>
          <cell r="AK271">
            <v>37.01</v>
          </cell>
          <cell r="AL271">
            <v>37.01</v>
          </cell>
          <cell r="AM271">
            <v>37.01</v>
          </cell>
          <cell r="AN271">
            <v>37.01</v>
          </cell>
          <cell r="AP271">
            <v>77.461929999999995</v>
          </cell>
          <cell r="AQ271">
            <v>75.870500000000007</v>
          </cell>
          <cell r="AR271">
            <v>72.576610000000002</v>
          </cell>
          <cell r="AS271">
            <v>66.65500999999999</v>
          </cell>
          <cell r="AT271">
            <v>61.917729999999999</v>
          </cell>
          <cell r="AU271">
            <v>63.805239999999998</v>
          </cell>
          <cell r="AV271">
            <v>44.189939999999993</v>
          </cell>
          <cell r="AW271">
            <v>28.275639999999999</v>
          </cell>
          <cell r="AX271">
            <v>62.546899999999994</v>
          </cell>
          <cell r="AY271">
            <v>55.515000000000001</v>
          </cell>
          <cell r="AZ271">
            <v>48.113</v>
          </cell>
          <cell r="BA271">
            <v>37.01</v>
          </cell>
          <cell r="BB271">
            <v>693.9375</v>
          </cell>
        </row>
        <row r="272">
          <cell r="C272" t="str">
            <v>FORD</v>
          </cell>
          <cell r="D272" t="str">
            <v>RAIL</v>
          </cell>
          <cell r="E272" t="str">
            <v>TUBULAR RAIL</v>
          </cell>
          <cell r="F272" t="str">
            <v>R9144Z050B</v>
          </cell>
          <cell r="G272" t="str">
            <v>Bought Out   52344.0001 (EURO)</v>
          </cell>
          <cell r="H272" t="str">
            <v>€</v>
          </cell>
          <cell r="I272" t="str">
            <v>CR PUMA Mondeo 2.0L eu4(115cv)</v>
          </cell>
          <cell r="J272" t="str">
            <v>CR PUMA eu4</v>
          </cell>
          <cell r="K272">
            <v>0</v>
          </cell>
          <cell r="L272">
            <v>420</v>
          </cell>
          <cell r="M272">
            <v>400</v>
          </cell>
          <cell r="N272">
            <v>440</v>
          </cell>
          <cell r="O272">
            <v>420</v>
          </cell>
          <cell r="P272">
            <v>1220</v>
          </cell>
          <cell r="Q272">
            <v>2070</v>
          </cell>
          <cell r="R272">
            <v>1530</v>
          </cell>
          <cell r="S272">
            <v>2700</v>
          </cell>
          <cell r="T272">
            <v>3700</v>
          </cell>
          <cell r="U272">
            <v>3400</v>
          </cell>
          <cell r="V272">
            <v>3200</v>
          </cell>
          <cell r="W272">
            <v>2500</v>
          </cell>
          <cell r="X272">
            <v>22000</v>
          </cell>
          <cell r="Z272">
            <v>37.01</v>
          </cell>
          <cell r="AB272">
            <v>37.01</v>
          </cell>
          <cell r="AC272">
            <v>37.01</v>
          </cell>
          <cell r="AD272">
            <v>37.01</v>
          </cell>
          <cell r="AE272">
            <v>37.01</v>
          </cell>
          <cell r="AF272">
            <v>37.01</v>
          </cell>
          <cell r="AG272">
            <v>37.01</v>
          </cell>
          <cell r="AH272">
            <v>37.01</v>
          </cell>
          <cell r="AI272">
            <v>37.01</v>
          </cell>
          <cell r="AJ272">
            <v>37.01</v>
          </cell>
          <cell r="AK272">
            <v>37.01</v>
          </cell>
          <cell r="AL272">
            <v>37.01</v>
          </cell>
          <cell r="AM272">
            <v>37.01</v>
          </cell>
          <cell r="AN272">
            <v>37.01</v>
          </cell>
          <cell r="AP272">
            <v>15.544199999999998</v>
          </cell>
          <cell r="AQ272">
            <v>14.804</v>
          </cell>
          <cell r="AR272">
            <v>16.284399999999998</v>
          </cell>
          <cell r="AS272">
            <v>15.544199999999998</v>
          </cell>
          <cell r="AT272">
            <v>45.152200000000001</v>
          </cell>
          <cell r="AU272">
            <v>76.610699999999994</v>
          </cell>
          <cell r="AV272">
            <v>56.625299999999996</v>
          </cell>
          <cell r="AW272">
            <v>99.927000000000007</v>
          </cell>
          <cell r="AX272">
            <v>136.93700000000001</v>
          </cell>
          <cell r="AY272">
            <v>125.834</v>
          </cell>
          <cell r="AZ272">
            <v>118.432</v>
          </cell>
          <cell r="BA272">
            <v>92.525000000000006</v>
          </cell>
          <cell r="BB272">
            <v>814.22</v>
          </cell>
        </row>
        <row r="273">
          <cell r="C273" t="str">
            <v>FORD</v>
          </cell>
          <cell r="D273" t="str">
            <v>RAIL</v>
          </cell>
          <cell r="E273" t="str">
            <v>TUBULAR RAIL</v>
          </cell>
          <cell r="F273" t="str">
            <v>R9144Z050B</v>
          </cell>
          <cell r="G273" t="str">
            <v>Bought Out   52344.0001 (EURO)</v>
          </cell>
          <cell r="H273" t="str">
            <v>€</v>
          </cell>
          <cell r="I273" t="str">
            <v>CR PUMA Mondeo 2.0L eu4(130cv)</v>
          </cell>
          <cell r="J273" t="str">
            <v>CR PUMA eu4</v>
          </cell>
          <cell r="K273">
            <v>0</v>
          </cell>
          <cell r="L273">
            <v>1600</v>
          </cell>
          <cell r="M273">
            <v>1600</v>
          </cell>
          <cell r="N273">
            <v>1700</v>
          </cell>
          <cell r="O273">
            <v>1600</v>
          </cell>
          <cell r="P273">
            <v>2400</v>
          </cell>
          <cell r="Q273">
            <v>3300</v>
          </cell>
          <cell r="R273">
            <v>2600</v>
          </cell>
          <cell r="S273">
            <v>3800</v>
          </cell>
          <cell r="T273">
            <v>5400</v>
          </cell>
          <cell r="U273">
            <v>5100</v>
          </cell>
          <cell r="V273">
            <v>4900</v>
          </cell>
          <cell r="W273">
            <v>4000</v>
          </cell>
          <cell r="X273">
            <v>38000</v>
          </cell>
          <cell r="Z273">
            <v>37.01</v>
          </cell>
          <cell r="AB273">
            <v>37.01</v>
          </cell>
          <cell r="AC273">
            <v>37.01</v>
          </cell>
          <cell r="AD273">
            <v>37.01</v>
          </cell>
          <cell r="AE273">
            <v>37.01</v>
          </cell>
          <cell r="AF273">
            <v>37.01</v>
          </cell>
          <cell r="AG273">
            <v>37.01</v>
          </cell>
          <cell r="AH273">
            <v>37.01</v>
          </cell>
          <cell r="AI273">
            <v>37.01</v>
          </cell>
          <cell r="AJ273">
            <v>37.01</v>
          </cell>
          <cell r="AK273">
            <v>37.01</v>
          </cell>
          <cell r="AL273">
            <v>37.01</v>
          </cell>
          <cell r="AM273">
            <v>37.01</v>
          </cell>
          <cell r="AN273">
            <v>37.01</v>
          </cell>
          <cell r="AP273">
            <v>59.216000000000001</v>
          </cell>
          <cell r="AQ273">
            <v>59.216000000000001</v>
          </cell>
          <cell r="AR273">
            <v>62.917000000000002</v>
          </cell>
          <cell r="AS273">
            <v>59.216000000000001</v>
          </cell>
          <cell r="AT273">
            <v>88.823999999999998</v>
          </cell>
          <cell r="AU273">
            <v>122.133</v>
          </cell>
          <cell r="AV273">
            <v>96.225999999999999</v>
          </cell>
          <cell r="AW273">
            <v>140.63800000000001</v>
          </cell>
          <cell r="AX273">
            <v>199.85400000000001</v>
          </cell>
          <cell r="AY273">
            <v>188.751</v>
          </cell>
          <cell r="AZ273">
            <v>181.34899999999999</v>
          </cell>
          <cell r="BA273">
            <v>148.04</v>
          </cell>
          <cell r="BB273">
            <v>1406.38</v>
          </cell>
        </row>
        <row r="274">
          <cell r="C274" t="str">
            <v>FORD</v>
          </cell>
          <cell r="D274" t="str">
            <v>RAIL</v>
          </cell>
          <cell r="E274" t="str">
            <v>TUBULAR RAIL</v>
          </cell>
          <cell r="F274" t="str">
            <v xml:space="preserve">Rail Puma 2.2Ls4 Multi </v>
          </cell>
          <cell r="G274" t="str">
            <v>Bought Out   52344.0001 (EURO)</v>
          </cell>
          <cell r="H274" t="str">
            <v>€</v>
          </cell>
          <cell r="I274" t="str">
            <v>CR PUMA Mondeo 2.2L eu4(150cv)</v>
          </cell>
          <cell r="J274" t="str">
            <v>CR PUMA eu4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630</v>
          </cell>
          <cell r="Q274">
            <v>990</v>
          </cell>
          <cell r="R274">
            <v>950</v>
          </cell>
          <cell r="S274">
            <v>700</v>
          </cell>
          <cell r="T274">
            <v>1320</v>
          </cell>
          <cell r="U274">
            <v>1260</v>
          </cell>
          <cell r="V274">
            <v>1200</v>
          </cell>
          <cell r="W274">
            <v>950</v>
          </cell>
          <cell r="X274">
            <v>8000</v>
          </cell>
          <cell r="Z274">
            <v>42.33</v>
          </cell>
          <cell r="AB274">
            <v>42.33</v>
          </cell>
          <cell r="AC274">
            <v>42.33</v>
          </cell>
          <cell r="AD274">
            <v>42.33</v>
          </cell>
          <cell r="AE274">
            <v>42.33</v>
          </cell>
          <cell r="AF274">
            <v>42.33</v>
          </cell>
          <cell r="AG274">
            <v>42.33</v>
          </cell>
          <cell r="AH274">
            <v>42.33</v>
          </cell>
          <cell r="AI274">
            <v>42.33</v>
          </cell>
          <cell r="AJ274">
            <v>42.33</v>
          </cell>
          <cell r="AK274">
            <v>42.33</v>
          </cell>
          <cell r="AL274">
            <v>42.33</v>
          </cell>
          <cell r="AM274">
            <v>42.33</v>
          </cell>
          <cell r="AN274">
            <v>42.33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26.667899999999999</v>
          </cell>
          <cell r="AU274">
            <v>41.906699999999994</v>
          </cell>
          <cell r="AV274">
            <v>40.213500000000003</v>
          </cell>
          <cell r="AW274">
            <v>29.631</v>
          </cell>
          <cell r="AX274">
            <v>55.875599999999999</v>
          </cell>
          <cell r="AY274">
            <v>53.335799999999999</v>
          </cell>
          <cell r="AZ274">
            <v>50.795999999999999</v>
          </cell>
          <cell r="BA274">
            <v>40.213500000000003</v>
          </cell>
          <cell r="BB274">
            <v>338.64</v>
          </cell>
        </row>
        <row r="275">
          <cell r="C275" t="str">
            <v>FORD</v>
          </cell>
          <cell r="D275" t="str">
            <v>RAIL</v>
          </cell>
          <cell r="E275" t="str">
            <v>TUBULAR RAIL</v>
          </cell>
          <cell r="F275" t="str">
            <v>R9144Z050B</v>
          </cell>
          <cell r="G275" t="str">
            <v>Bought Out   78170.0026 (EURO)</v>
          </cell>
          <cell r="H275" t="str">
            <v>€</v>
          </cell>
          <cell r="I275" t="str">
            <v>CR PUMA Jaguar 2.0L eu3(130cv)</v>
          </cell>
          <cell r="J275" t="str">
            <v>CR PUMA eu3</v>
          </cell>
          <cell r="K275">
            <v>0</v>
          </cell>
          <cell r="L275">
            <v>900</v>
          </cell>
          <cell r="M275">
            <v>1500</v>
          </cell>
          <cell r="N275">
            <v>1250</v>
          </cell>
          <cell r="O275">
            <v>1010</v>
          </cell>
          <cell r="P275">
            <v>540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5200</v>
          </cell>
          <cell r="Z275">
            <v>37.01</v>
          </cell>
          <cell r="AB275">
            <v>37.01</v>
          </cell>
          <cell r="AC275">
            <v>37.01</v>
          </cell>
          <cell r="AD275">
            <v>37.01</v>
          </cell>
          <cell r="AE275">
            <v>37.01</v>
          </cell>
          <cell r="AF275">
            <v>37.01</v>
          </cell>
          <cell r="AG275">
            <v>37.01</v>
          </cell>
          <cell r="AH275">
            <v>37.01</v>
          </cell>
          <cell r="AI275">
            <v>37.01</v>
          </cell>
          <cell r="AJ275">
            <v>37.01</v>
          </cell>
          <cell r="AK275">
            <v>37.01</v>
          </cell>
          <cell r="AL275">
            <v>37.01</v>
          </cell>
          <cell r="AM275">
            <v>37.01</v>
          </cell>
          <cell r="AN275">
            <v>37.01</v>
          </cell>
          <cell r="AP275">
            <v>33.308999999999997</v>
          </cell>
          <cell r="AQ275">
            <v>55.515000000000001</v>
          </cell>
          <cell r="AR275">
            <v>46.262500000000003</v>
          </cell>
          <cell r="AS275">
            <v>37.380099999999999</v>
          </cell>
          <cell r="AT275">
            <v>19.985399999999998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192.452</v>
          </cell>
        </row>
        <row r="276">
          <cell r="C276" t="str">
            <v>FORD</v>
          </cell>
          <cell r="D276" t="str">
            <v>RAIL</v>
          </cell>
          <cell r="E276" t="str">
            <v>TUBULAR RAIL</v>
          </cell>
          <cell r="F276" t="str">
            <v>R9144Z050B</v>
          </cell>
          <cell r="G276" t="str">
            <v>Bought Out   78170.0026 (EURO)</v>
          </cell>
          <cell r="H276" t="str">
            <v>€</v>
          </cell>
          <cell r="I276" t="str">
            <v>CR PUMA Jaguar 2.0L eu4(130cv)</v>
          </cell>
          <cell r="J276" t="str">
            <v>CR PUMA eu4</v>
          </cell>
          <cell r="K276">
            <v>0</v>
          </cell>
          <cell r="L276">
            <v>1800</v>
          </cell>
          <cell r="M276">
            <v>1200</v>
          </cell>
          <cell r="N276">
            <v>1520</v>
          </cell>
          <cell r="O276">
            <v>1600</v>
          </cell>
          <cell r="P276">
            <v>1850</v>
          </cell>
          <cell r="Q276">
            <v>2400</v>
          </cell>
          <cell r="R276">
            <v>1900</v>
          </cell>
          <cell r="S276">
            <v>1000</v>
          </cell>
          <cell r="T276">
            <v>1300</v>
          </cell>
          <cell r="U276">
            <v>1000</v>
          </cell>
          <cell r="V276">
            <v>1130</v>
          </cell>
          <cell r="W276">
            <v>800</v>
          </cell>
          <cell r="X276">
            <v>17500</v>
          </cell>
          <cell r="Z276">
            <v>37.01</v>
          </cell>
          <cell r="AB276">
            <v>37.01</v>
          </cell>
          <cell r="AC276">
            <v>37.01</v>
          </cell>
          <cell r="AD276">
            <v>37.01</v>
          </cell>
          <cell r="AE276">
            <v>37.01</v>
          </cell>
          <cell r="AF276">
            <v>37.01</v>
          </cell>
          <cell r="AG276">
            <v>37.01</v>
          </cell>
          <cell r="AH276">
            <v>37.01</v>
          </cell>
          <cell r="AI276">
            <v>37.01</v>
          </cell>
          <cell r="AJ276">
            <v>37.01</v>
          </cell>
          <cell r="AK276">
            <v>37.01</v>
          </cell>
          <cell r="AL276">
            <v>37.01</v>
          </cell>
          <cell r="AM276">
            <v>37.01</v>
          </cell>
          <cell r="AN276">
            <v>37.009999999999991</v>
          </cell>
          <cell r="AP276">
            <v>66.617999999999995</v>
          </cell>
          <cell r="AQ276">
            <v>44.411999999999999</v>
          </cell>
          <cell r="AR276">
            <v>56.255199999999995</v>
          </cell>
          <cell r="AS276">
            <v>59.216000000000001</v>
          </cell>
          <cell r="AT276">
            <v>68.468500000000006</v>
          </cell>
          <cell r="AU276">
            <v>88.823999999999998</v>
          </cell>
          <cell r="AV276">
            <v>70.319000000000003</v>
          </cell>
          <cell r="AW276">
            <v>37.01</v>
          </cell>
          <cell r="AX276">
            <v>48.113</v>
          </cell>
          <cell r="AY276">
            <v>37.01</v>
          </cell>
          <cell r="AZ276">
            <v>41.821299999999994</v>
          </cell>
          <cell r="BA276">
            <v>29.608000000000001</v>
          </cell>
          <cell r="BB276">
            <v>647.67499999999984</v>
          </cell>
        </row>
        <row r="277">
          <cell r="C277" t="str">
            <v>FORD</v>
          </cell>
          <cell r="D277" t="str">
            <v>RAIL</v>
          </cell>
          <cell r="E277" t="str">
            <v>TUBULAR RAIL</v>
          </cell>
          <cell r="F277" t="str">
            <v xml:space="preserve">Rail Puma 2.2Ls4 Multi </v>
          </cell>
          <cell r="G277" t="str">
            <v>Bought Out   78170.0026 (EURO)</v>
          </cell>
          <cell r="H277" t="str">
            <v>€</v>
          </cell>
          <cell r="I277" t="str">
            <v>CR PUMA Jaguar 2.2L eu4(150cv)</v>
          </cell>
          <cell r="J277" t="str">
            <v>CR PUMA eu4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320</v>
          </cell>
          <cell r="R277">
            <v>200</v>
          </cell>
          <cell r="S277">
            <v>680</v>
          </cell>
          <cell r="T277">
            <v>1300</v>
          </cell>
          <cell r="U277">
            <v>1800</v>
          </cell>
          <cell r="V277">
            <v>1700</v>
          </cell>
          <cell r="W277">
            <v>1500</v>
          </cell>
          <cell r="X277">
            <v>7500</v>
          </cell>
          <cell r="Z277">
            <v>42.33</v>
          </cell>
          <cell r="AB277">
            <v>42.33</v>
          </cell>
          <cell r="AC277">
            <v>42.33</v>
          </cell>
          <cell r="AD277">
            <v>42.33</v>
          </cell>
          <cell r="AE277">
            <v>42.33</v>
          </cell>
          <cell r="AF277">
            <v>42.33</v>
          </cell>
          <cell r="AG277">
            <v>42.33</v>
          </cell>
          <cell r="AH277">
            <v>42.33</v>
          </cell>
          <cell r="AI277">
            <v>42.33</v>
          </cell>
          <cell r="AJ277">
            <v>42.33</v>
          </cell>
          <cell r="AK277">
            <v>42.33</v>
          </cell>
          <cell r="AL277">
            <v>42.33</v>
          </cell>
          <cell r="AM277">
            <v>42.33</v>
          </cell>
          <cell r="AN277">
            <v>42.33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13.545599999999999</v>
          </cell>
          <cell r="AV277">
            <v>8.4659999999999993</v>
          </cell>
          <cell r="AW277">
            <v>28.784399999999998</v>
          </cell>
          <cell r="AX277">
            <v>55.029000000000003</v>
          </cell>
          <cell r="AY277">
            <v>76.194000000000003</v>
          </cell>
          <cell r="AZ277">
            <v>71.960999999999999</v>
          </cell>
          <cell r="BA277">
            <v>63.494999999999997</v>
          </cell>
          <cell r="BB277">
            <v>317.47500000000002</v>
          </cell>
        </row>
        <row r="278">
          <cell r="C278" t="str">
            <v>FORD</v>
          </cell>
          <cell r="D278" t="str">
            <v>PUMP</v>
          </cell>
          <cell r="E278" t="str">
            <v>PUMP HP</v>
          </cell>
          <cell r="F278" t="str">
            <v>R9044Z016A</v>
          </cell>
          <cell r="G278" t="str">
            <v>Pump CR   51924.0001 (EURO)</v>
          </cell>
          <cell r="H278" t="str">
            <v>€</v>
          </cell>
          <cell r="I278" t="str">
            <v>CR LYNX V227 Transit Connect</v>
          </cell>
          <cell r="J278" t="str">
            <v>CR Lynx</v>
          </cell>
          <cell r="K278">
            <v>43</v>
          </cell>
          <cell r="L278">
            <v>3345</v>
          </cell>
          <cell r="M278">
            <v>3650</v>
          </cell>
          <cell r="N278">
            <v>4138</v>
          </cell>
          <cell r="O278">
            <v>4272</v>
          </cell>
          <cell r="P278">
            <v>3835</v>
          </cell>
          <cell r="Q278">
            <v>3451</v>
          </cell>
          <cell r="R278">
            <v>3399</v>
          </cell>
          <cell r="S278">
            <v>2357</v>
          </cell>
          <cell r="T278">
            <v>4144</v>
          </cell>
          <cell r="U278">
            <v>3809</v>
          </cell>
          <cell r="V278">
            <v>3600</v>
          </cell>
          <cell r="W278">
            <v>3000</v>
          </cell>
          <cell r="X278">
            <v>43000</v>
          </cell>
          <cell r="Z278">
            <v>157.76</v>
          </cell>
          <cell r="AB278">
            <v>157.76</v>
          </cell>
          <cell r="AC278">
            <v>157.76</v>
          </cell>
          <cell r="AD278">
            <v>157.76</v>
          </cell>
          <cell r="AE278">
            <v>157.76</v>
          </cell>
          <cell r="AF278">
            <v>157.76</v>
          </cell>
          <cell r="AG278">
            <v>157.76</v>
          </cell>
          <cell r="AH278">
            <v>157.76</v>
          </cell>
          <cell r="AI278">
            <v>157.76</v>
          </cell>
          <cell r="AJ278">
            <v>157.76</v>
          </cell>
          <cell r="AK278">
            <v>157.76</v>
          </cell>
          <cell r="AL278">
            <v>157.76</v>
          </cell>
          <cell r="AM278">
            <v>157.76</v>
          </cell>
          <cell r="AN278">
            <v>157.76</v>
          </cell>
          <cell r="AP278">
            <v>527.70719999999994</v>
          </cell>
          <cell r="AQ278">
            <v>575.82399999999996</v>
          </cell>
          <cell r="AR278">
            <v>652.81088</v>
          </cell>
          <cell r="AS278">
            <v>673.95071999999993</v>
          </cell>
          <cell r="AT278">
            <v>605.00959999999998</v>
          </cell>
          <cell r="AU278">
            <v>544.42975999999999</v>
          </cell>
          <cell r="AV278">
            <v>536.22623999999996</v>
          </cell>
          <cell r="AW278">
            <v>371.84032000000002</v>
          </cell>
          <cell r="AX278">
            <v>653.75743999999997</v>
          </cell>
          <cell r="AY278">
            <v>600.90783999999996</v>
          </cell>
          <cell r="AZ278">
            <v>567.93600000000004</v>
          </cell>
          <cell r="BA278">
            <v>473.28</v>
          </cell>
          <cell r="BB278">
            <v>6783.6799999999994</v>
          </cell>
        </row>
        <row r="279">
          <cell r="C279" t="str">
            <v>FORD</v>
          </cell>
          <cell r="D279" t="str">
            <v>PUMP</v>
          </cell>
          <cell r="E279" t="str">
            <v>PUMP HP</v>
          </cell>
          <cell r="F279" t="str">
            <v>R9044Z016A</v>
          </cell>
          <cell r="G279" t="str">
            <v>Pump CR   52484.0001 (EURO)</v>
          </cell>
          <cell r="H279" t="str">
            <v>€</v>
          </cell>
          <cell r="I279" t="str">
            <v>CR LYNX C170 FOCUS</v>
          </cell>
          <cell r="J279" t="str">
            <v>CR Lynx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Z279">
            <v>157.76</v>
          </cell>
          <cell r="AB279">
            <v>157.76</v>
          </cell>
          <cell r="AC279">
            <v>157.76</v>
          </cell>
          <cell r="AD279">
            <v>157.76</v>
          </cell>
          <cell r="AE279">
            <v>157.76</v>
          </cell>
          <cell r="AF279">
            <v>157.76</v>
          </cell>
          <cell r="AG279">
            <v>157.76</v>
          </cell>
          <cell r="AH279">
            <v>157.76</v>
          </cell>
          <cell r="AI279">
            <v>157.76</v>
          </cell>
          <cell r="AJ279">
            <v>157.76</v>
          </cell>
          <cell r="AK279">
            <v>157.76</v>
          </cell>
          <cell r="AL279">
            <v>157.76</v>
          </cell>
          <cell r="AM279">
            <v>157.76</v>
          </cell>
          <cell r="AN279" t="e">
            <v>#DIV/0!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C280" t="str">
            <v>FORD</v>
          </cell>
          <cell r="D280" t="str">
            <v>PUMP</v>
          </cell>
          <cell r="E280" t="str">
            <v>PUMP HP</v>
          </cell>
          <cell r="F280" t="str">
            <v>R9044Z100A</v>
          </cell>
          <cell r="G280" t="str">
            <v>Pump CR   34590.0085 (EURO)</v>
          </cell>
          <cell r="H280" t="str">
            <v>€</v>
          </cell>
          <cell r="I280" t="str">
            <v>CR PUMA Mondeo 2.0L eu3(115cv)</v>
          </cell>
          <cell r="J280" t="str">
            <v>CR PUMA eu3</v>
          </cell>
          <cell r="K280">
            <v>18</v>
          </cell>
          <cell r="L280">
            <v>3480</v>
          </cell>
          <cell r="M280">
            <v>3500</v>
          </cell>
          <cell r="N280">
            <v>3460</v>
          </cell>
          <cell r="O280">
            <v>3280</v>
          </cell>
          <cell r="P280">
            <v>2380</v>
          </cell>
          <cell r="Q280">
            <v>1630</v>
          </cell>
          <cell r="R280">
            <v>270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18000</v>
          </cell>
          <cell r="Z280">
            <v>161.71</v>
          </cell>
          <cell r="AB280">
            <v>161.71</v>
          </cell>
          <cell r="AC280">
            <v>161.71</v>
          </cell>
          <cell r="AD280">
            <v>161.71</v>
          </cell>
          <cell r="AE280">
            <v>161.71</v>
          </cell>
          <cell r="AF280">
            <v>161.71</v>
          </cell>
          <cell r="AG280">
            <v>161.71</v>
          </cell>
          <cell r="AH280">
            <v>161.71</v>
          </cell>
          <cell r="AI280">
            <v>161.71</v>
          </cell>
          <cell r="AJ280">
            <v>161.71</v>
          </cell>
          <cell r="AK280">
            <v>161.71</v>
          </cell>
          <cell r="AL280">
            <v>161.71</v>
          </cell>
          <cell r="AM280">
            <v>161.71</v>
          </cell>
          <cell r="AN280">
            <v>161.71</v>
          </cell>
          <cell r="AP280">
            <v>562.75080000000003</v>
          </cell>
          <cell r="AQ280">
            <v>565.98500000000001</v>
          </cell>
          <cell r="AR280">
            <v>559.51659999999993</v>
          </cell>
          <cell r="AS280">
            <v>530.40880000000004</v>
          </cell>
          <cell r="AT280">
            <v>384.86980000000005</v>
          </cell>
          <cell r="AU280">
            <v>263.58729999999997</v>
          </cell>
          <cell r="AV280">
            <v>43.661700000000003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2910.78</v>
          </cell>
        </row>
        <row r="281">
          <cell r="C281" t="str">
            <v>FORD</v>
          </cell>
          <cell r="D281" t="str">
            <v>PUMP</v>
          </cell>
          <cell r="E281" t="str">
            <v>PUMP HP</v>
          </cell>
          <cell r="F281" t="str">
            <v>R9044Z100A</v>
          </cell>
          <cell r="G281" t="str">
            <v>Pump CR   34590.0085 (EURO)</v>
          </cell>
          <cell r="H281" t="str">
            <v>€</v>
          </cell>
          <cell r="I281" t="str">
            <v>CR PUMA Mondeo 2.0L eu3(130cv)</v>
          </cell>
          <cell r="J281" t="str">
            <v>CR PUMA eu3</v>
          </cell>
          <cell r="K281">
            <v>23.9</v>
          </cell>
          <cell r="L281">
            <v>4700</v>
          </cell>
          <cell r="M281">
            <v>4700</v>
          </cell>
          <cell r="N281">
            <v>4500</v>
          </cell>
          <cell r="O281">
            <v>4100</v>
          </cell>
          <cell r="P281">
            <v>3000</v>
          </cell>
          <cell r="Q281">
            <v>2325</v>
          </cell>
          <cell r="R281">
            <v>575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23900</v>
          </cell>
          <cell r="Z281">
            <v>161.71</v>
          </cell>
          <cell r="AB281">
            <v>161.71</v>
          </cell>
          <cell r="AC281">
            <v>161.71</v>
          </cell>
          <cell r="AD281">
            <v>161.71</v>
          </cell>
          <cell r="AE281">
            <v>161.71</v>
          </cell>
          <cell r="AF281">
            <v>161.71</v>
          </cell>
          <cell r="AG281">
            <v>161.71</v>
          </cell>
          <cell r="AH281">
            <v>161.71</v>
          </cell>
          <cell r="AI281">
            <v>161.71</v>
          </cell>
          <cell r="AJ281">
            <v>161.71</v>
          </cell>
          <cell r="AK281">
            <v>161.71</v>
          </cell>
          <cell r="AL281">
            <v>161.71</v>
          </cell>
          <cell r="AM281">
            <v>161.71</v>
          </cell>
          <cell r="AN281">
            <v>161.71</v>
          </cell>
          <cell r="AP281">
            <v>760.03700000000003</v>
          </cell>
          <cell r="AQ281">
            <v>760.03700000000003</v>
          </cell>
          <cell r="AR281">
            <v>727.69500000000005</v>
          </cell>
          <cell r="AS281">
            <v>663.01099999999997</v>
          </cell>
          <cell r="AT281">
            <v>485.13</v>
          </cell>
          <cell r="AU281">
            <v>375.97575000000001</v>
          </cell>
          <cell r="AV281">
            <v>92.983249999999998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3864.8690000000006</v>
          </cell>
        </row>
        <row r="282">
          <cell r="C282" t="str">
            <v>FORD</v>
          </cell>
          <cell r="D282" t="str">
            <v>PUMP</v>
          </cell>
          <cell r="E282" t="str">
            <v>PUMP HP</v>
          </cell>
          <cell r="F282" t="str">
            <v>R9044Z090A</v>
          </cell>
          <cell r="G282" t="str">
            <v>Pump CR   34590.0085 (EURO)</v>
          </cell>
          <cell r="H282" t="str">
            <v>€</v>
          </cell>
          <cell r="I282" t="str">
            <v>CR PUMA Mondeo 2.2L eu3(150cv)</v>
          </cell>
          <cell r="J282" t="str">
            <v>CR PUMA eu3</v>
          </cell>
          <cell r="K282">
            <v>5.55</v>
          </cell>
          <cell r="L282">
            <v>1100</v>
          </cell>
          <cell r="M282">
            <v>1250</v>
          </cell>
          <cell r="N282">
            <v>1320</v>
          </cell>
          <cell r="O282">
            <v>920</v>
          </cell>
          <cell r="P282">
            <v>630</v>
          </cell>
          <cell r="Q282">
            <v>330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5550</v>
          </cell>
          <cell r="Z282">
            <v>161.71</v>
          </cell>
          <cell r="AB282">
            <v>165.15</v>
          </cell>
          <cell r="AC282">
            <v>165.15</v>
          </cell>
          <cell r="AD282">
            <v>165.15</v>
          </cell>
          <cell r="AE282">
            <v>165.15</v>
          </cell>
          <cell r="AF282">
            <v>165.15</v>
          </cell>
          <cell r="AG282">
            <v>165.15</v>
          </cell>
          <cell r="AH282">
            <v>165.15</v>
          </cell>
          <cell r="AI282">
            <v>165.15</v>
          </cell>
          <cell r="AJ282">
            <v>165.15</v>
          </cell>
          <cell r="AK282">
            <v>165.15</v>
          </cell>
          <cell r="AL282">
            <v>165.15</v>
          </cell>
          <cell r="AM282">
            <v>165.15</v>
          </cell>
          <cell r="AN282">
            <v>165.14999999999998</v>
          </cell>
          <cell r="AP282">
            <v>181.66499999999999</v>
          </cell>
          <cell r="AQ282">
            <v>206.4375</v>
          </cell>
          <cell r="AR282">
            <v>217.99799999999999</v>
          </cell>
          <cell r="AS282">
            <v>151.93799999999999</v>
          </cell>
          <cell r="AT282">
            <v>104.0445</v>
          </cell>
          <cell r="AU282">
            <v>54.499499999999998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916.58249999999998</v>
          </cell>
        </row>
        <row r="283">
          <cell r="C283" t="str">
            <v>FORD</v>
          </cell>
          <cell r="D283" t="str">
            <v>PUMP</v>
          </cell>
          <cell r="E283" t="str">
            <v>PUMP HP</v>
          </cell>
          <cell r="F283" t="str">
            <v>R9044Z035A</v>
          </cell>
          <cell r="G283" t="str">
            <v>Pump CR   51944.0001 (EURO)</v>
          </cell>
          <cell r="H283" t="str">
            <v>€</v>
          </cell>
          <cell r="I283" t="str">
            <v>CR PUMA Transit V185 eu3 125cv</v>
          </cell>
          <cell r="J283" t="str">
            <v>CR PUMA eu3</v>
          </cell>
          <cell r="K283">
            <v>11.6</v>
          </cell>
          <cell r="L283">
            <v>985</v>
          </cell>
          <cell r="M283">
            <v>1250</v>
          </cell>
          <cell r="N283">
            <v>1150</v>
          </cell>
          <cell r="O283">
            <v>1100</v>
          </cell>
          <cell r="P283">
            <v>1108</v>
          </cell>
          <cell r="Q283">
            <v>1133</v>
          </cell>
          <cell r="R283">
            <v>780</v>
          </cell>
          <cell r="S283">
            <v>450</v>
          </cell>
          <cell r="T283">
            <v>1033</v>
          </cell>
          <cell r="U283">
            <v>961</v>
          </cell>
          <cell r="V283">
            <v>900</v>
          </cell>
          <cell r="W283">
            <v>750</v>
          </cell>
          <cell r="X283">
            <v>11600</v>
          </cell>
          <cell r="Z283">
            <v>165.15</v>
          </cell>
          <cell r="AB283">
            <v>161.71</v>
          </cell>
          <cell r="AC283">
            <v>161.71</v>
          </cell>
          <cell r="AD283">
            <v>161.71</v>
          </cell>
          <cell r="AE283">
            <v>161.71</v>
          </cell>
          <cell r="AF283">
            <v>161.71</v>
          </cell>
          <cell r="AG283">
            <v>161.71</v>
          </cell>
          <cell r="AH283">
            <v>161.71</v>
          </cell>
          <cell r="AI283">
            <v>161.71</v>
          </cell>
          <cell r="AJ283">
            <v>161.71</v>
          </cell>
          <cell r="AK283">
            <v>161.71</v>
          </cell>
          <cell r="AL283">
            <v>161.71</v>
          </cell>
          <cell r="AM283">
            <v>161.71</v>
          </cell>
          <cell r="AN283">
            <v>161.70999999999998</v>
          </cell>
          <cell r="AP283">
            <v>159.28435000000002</v>
          </cell>
          <cell r="AQ283">
            <v>202.13749999999999</v>
          </cell>
          <cell r="AR283">
            <v>185.9665</v>
          </cell>
          <cell r="AS283">
            <v>177.881</v>
          </cell>
          <cell r="AT283">
            <v>179.17468000000002</v>
          </cell>
          <cell r="AU283">
            <v>183.21743000000004</v>
          </cell>
          <cell r="AV283">
            <v>126.13380000000001</v>
          </cell>
          <cell r="AW283">
            <v>72.769499999999994</v>
          </cell>
          <cell r="AX283">
            <v>167.04643000000002</v>
          </cell>
          <cell r="AY283">
            <v>155.40331</v>
          </cell>
          <cell r="AZ283">
            <v>145.53899999999999</v>
          </cell>
          <cell r="BA283">
            <v>121.2825</v>
          </cell>
          <cell r="BB283">
            <v>1875.8359999999998</v>
          </cell>
        </row>
        <row r="284">
          <cell r="C284" t="str">
            <v>FORD</v>
          </cell>
          <cell r="D284" t="str">
            <v>PUMP</v>
          </cell>
          <cell r="E284" t="str">
            <v>PUMP HP</v>
          </cell>
          <cell r="F284" t="str">
            <v>R9044Z090A</v>
          </cell>
          <cell r="G284" t="str">
            <v>Pump CR   107275.2234 (EURO)</v>
          </cell>
          <cell r="H284" t="str">
            <v>€</v>
          </cell>
          <cell r="I284" t="str">
            <v>CR PUMA Transit V184 eu3 135cv</v>
          </cell>
          <cell r="J284" t="str">
            <v>CR PUMA eu3</v>
          </cell>
          <cell r="K284">
            <v>18.75</v>
          </cell>
          <cell r="L284">
            <v>2093</v>
          </cell>
          <cell r="M284">
            <v>2050</v>
          </cell>
          <cell r="N284">
            <v>1961</v>
          </cell>
          <cell r="O284">
            <v>1801</v>
          </cell>
          <cell r="P284">
            <v>1673</v>
          </cell>
          <cell r="Q284">
            <v>1724</v>
          </cell>
          <cell r="R284">
            <v>1194</v>
          </cell>
          <cell r="S284">
            <v>764</v>
          </cell>
          <cell r="T284">
            <v>1690</v>
          </cell>
          <cell r="U284">
            <v>1500</v>
          </cell>
          <cell r="V284">
            <v>1300</v>
          </cell>
          <cell r="W284">
            <v>1000</v>
          </cell>
          <cell r="X284">
            <v>18750</v>
          </cell>
          <cell r="AB284">
            <v>165.15</v>
          </cell>
          <cell r="AC284">
            <v>165.15</v>
          </cell>
          <cell r="AD284">
            <v>165.15</v>
          </cell>
          <cell r="AE284">
            <v>165.15</v>
          </cell>
          <cell r="AF284">
            <v>165.15</v>
          </cell>
          <cell r="AG284">
            <v>165.15</v>
          </cell>
          <cell r="AH284">
            <v>165.15</v>
          </cell>
          <cell r="AI284">
            <v>165.15</v>
          </cell>
          <cell r="AJ284">
            <v>165.15</v>
          </cell>
          <cell r="AK284">
            <v>165.15</v>
          </cell>
          <cell r="AL284">
            <v>165.15</v>
          </cell>
          <cell r="AM284">
            <v>165.15</v>
          </cell>
          <cell r="AN284">
            <v>165.14999999999998</v>
          </cell>
          <cell r="AP284">
            <v>345.65895</v>
          </cell>
          <cell r="AQ284">
            <v>338.5575</v>
          </cell>
          <cell r="AR284">
            <v>323.85915</v>
          </cell>
          <cell r="AS284">
            <v>297.43515000000002</v>
          </cell>
          <cell r="AT284">
            <v>276.29595</v>
          </cell>
          <cell r="AU284">
            <v>284.71860000000004</v>
          </cell>
          <cell r="AV284">
            <v>197.1891</v>
          </cell>
          <cell r="AW284">
            <v>126.17460000000001</v>
          </cell>
          <cell r="AX284">
            <v>279.1035</v>
          </cell>
          <cell r="AY284">
            <v>247.72499999999999</v>
          </cell>
          <cell r="AZ284">
            <v>214.69499999999999</v>
          </cell>
          <cell r="BA284">
            <v>165.15</v>
          </cell>
          <cell r="BB284">
            <v>3096.5625</v>
          </cell>
        </row>
        <row r="285">
          <cell r="C285" t="str">
            <v>FORD</v>
          </cell>
          <cell r="D285" t="str">
            <v>PUMP</v>
          </cell>
          <cell r="E285" t="str">
            <v>PUMP HP</v>
          </cell>
          <cell r="F285" t="str">
            <v>R9044Z100A</v>
          </cell>
          <cell r="G285" t="str">
            <v>Pump CR   52354.0001 (EURO)</v>
          </cell>
          <cell r="H285" t="str">
            <v>€</v>
          </cell>
          <cell r="I285" t="str">
            <v>CR PUMA Mondeo 2.0L eu4(115cv)</v>
          </cell>
          <cell r="J285" t="str">
            <v>CR PUMA eu4</v>
          </cell>
          <cell r="K285">
            <v>22</v>
          </cell>
          <cell r="L285">
            <v>420</v>
          </cell>
          <cell r="M285">
            <v>400</v>
          </cell>
          <cell r="N285">
            <v>440</v>
          </cell>
          <cell r="O285">
            <v>420</v>
          </cell>
          <cell r="P285">
            <v>1220</v>
          </cell>
          <cell r="Q285">
            <v>2070</v>
          </cell>
          <cell r="R285">
            <v>1530</v>
          </cell>
          <cell r="S285">
            <v>2700</v>
          </cell>
          <cell r="T285">
            <v>3700</v>
          </cell>
          <cell r="U285">
            <v>3400</v>
          </cell>
          <cell r="V285">
            <v>3200</v>
          </cell>
          <cell r="W285">
            <v>2500</v>
          </cell>
          <cell r="X285">
            <v>22000</v>
          </cell>
          <cell r="Z285">
            <v>161.71</v>
          </cell>
          <cell r="AB285">
            <v>161.71</v>
          </cell>
          <cell r="AC285">
            <v>161.71</v>
          </cell>
          <cell r="AD285">
            <v>161.71</v>
          </cell>
          <cell r="AE285">
            <v>161.71</v>
          </cell>
          <cell r="AF285">
            <v>161.71</v>
          </cell>
          <cell r="AG285">
            <v>161.71</v>
          </cell>
          <cell r="AH285">
            <v>161.71</v>
          </cell>
          <cell r="AI285">
            <v>161.71</v>
          </cell>
          <cell r="AJ285">
            <v>161.71</v>
          </cell>
          <cell r="AK285">
            <v>161.71</v>
          </cell>
          <cell r="AL285">
            <v>161.71</v>
          </cell>
          <cell r="AM285">
            <v>161.71</v>
          </cell>
          <cell r="AN285">
            <v>161.71</v>
          </cell>
          <cell r="AP285">
            <v>67.918199999999999</v>
          </cell>
          <cell r="AQ285">
            <v>64.683999999999997</v>
          </cell>
          <cell r="AR285">
            <v>71.152400000000014</v>
          </cell>
          <cell r="AS285">
            <v>67.918199999999999</v>
          </cell>
          <cell r="AT285">
            <v>197.28620000000001</v>
          </cell>
          <cell r="AU285">
            <v>334.73970000000003</v>
          </cell>
          <cell r="AV285">
            <v>247.41630000000001</v>
          </cell>
          <cell r="AW285">
            <v>436.61700000000002</v>
          </cell>
          <cell r="AX285">
            <v>598.327</v>
          </cell>
          <cell r="AY285">
            <v>549.81399999999996</v>
          </cell>
          <cell r="AZ285">
            <v>517.47199999999998</v>
          </cell>
          <cell r="BA285">
            <v>404.27499999999998</v>
          </cell>
          <cell r="BB285">
            <v>3557.6200000000003</v>
          </cell>
        </row>
        <row r="286">
          <cell r="C286" t="str">
            <v>FORD</v>
          </cell>
          <cell r="D286" t="str">
            <v>PUMP</v>
          </cell>
          <cell r="E286" t="str">
            <v>PUMP HP</v>
          </cell>
          <cell r="F286" t="str">
            <v>R9044Z100A</v>
          </cell>
          <cell r="G286" t="str">
            <v>Pump CR   52354.0001 (EURO)</v>
          </cell>
          <cell r="H286" t="str">
            <v>€</v>
          </cell>
          <cell r="I286" t="str">
            <v>CR PUMA Mondeo 2.0L eu4(130cv)</v>
          </cell>
          <cell r="J286" t="str">
            <v>CR PUMA eu4</v>
          </cell>
          <cell r="K286">
            <v>38</v>
          </cell>
          <cell r="L286">
            <v>1600</v>
          </cell>
          <cell r="M286">
            <v>1600</v>
          </cell>
          <cell r="N286">
            <v>1700</v>
          </cell>
          <cell r="O286">
            <v>1600</v>
          </cell>
          <cell r="P286">
            <v>2400</v>
          </cell>
          <cell r="Q286">
            <v>3300</v>
          </cell>
          <cell r="R286">
            <v>2600</v>
          </cell>
          <cell r="S286">
            <v>3800</v>
          </cell>
          <cell r="T286">
            <v>5400</v>
          </cell>
          <cell r="U286">
            <v>5100</v>
          </cell>
          <cell r="V286">
            <v>4900</v>
          </cell>
          <cell r="W286">
            <v>4000</v>
          </cell>
          <cell r="X286">
            <v>38000</v>
          </cell>
          <cell r="Z286">
            <v>161.71</v>
          </cell>
          <cell r="AB286">
            <v>161.71</v>
          </cell>
          <cell r="AC286">
            <v>161.71</v>
          </cell>
          <cell r="AD286">
            <v>161.71</v>
          </cell>
          <cell r="AE286">
            <v>161.71</v>
          </cell>
          <cell r="AF286">
            <v>161.71</v>
          </cell>
          <cell r="AG286">
            <v>161.71</v>
          </cell>
          <cell r="AH286">
            <v>161.71</v>
          </cell>
          <cell r="AI286">
            <v>161.71</v>
          </cell>
          <cell r="AJ286">
            <v>161.71</v>
          </cell>
          <cell r="AK286">
            <v>161.71</v>
          </cell>
          <cell r="AL286">
            <v>161.71</v>
          </cell>
          <cell r="AM286">
            <v>161.71</v>
          </cell>
          <cell r="AN286">
            <v>161.71</v>
          </cell>
          <cell r="AP286">
            <v>258.73599999999999</v>
          </cell>
          <cell r="AQ286">
            <v>258.73599999999999</v>
          </cell>
          <cell r="AR286">
            <v>274.90699999999998</v>
          </cell>
          <cell r="AS286">
            <v>258.73599999999999</v>
          </cell>
          <cell r="AT286">
            <v>388.10399999999998</v>
          </cell>
          <cell r="AU286">
            <v>533.64300000000003</v>
          </cell>
          <cell r="AV286">
            <v>420.44600000000003</v>
          </cell>
          <cell r="AW286">
            <v>614.49800000000005</v>
          </cell>
          <cell r="AX286">
            <v>873.23400000000004</v>
          </cell>
          <cell r="AY286">
            <v>824.721</v>
          </cell>
          <cell r="AZ286">
            <v>792.37900000000002</v>
          </cell>
          <cell r="BA286">
            <v>646.84</v>
          </cell>
          <cell r="BB286">
            <v>6144.9800000000005</v>
          </cell>
        </row>
        <row r="287">
          <cell r="C287" t="str">
            <v>FORD</v>
          </cell>
          <cell r="D287" t="str">
            <v>PUMP</v>
          </cell>
          <cell r="E287" t="str">
            <v>PUMP HP</v>
          </cell>
          <cell r="F287" t="str">
            <v>R9044Z090A</v>
          </cell>
          <cell r="G287" t="str">
            <v>Pump CR   52354.0001 (EURO)</v>
          </cell>
          <cell r="H287" t="str">
            <v>€</v>
          </cell>
          <cell r="I287" t="str">
            <v>CR PUMA Mondeo 2.2L eu4(150cv)</v>
          </cell>
          <cell r="J287" t="str">
            <v>CR PUMA eu4</v>
          </cell>
          <cell r="K287">
            <v>8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630</v>
          </cell>
          <cell r="Q287">
            <v>990</v>
          </cell>
          <cell r="R287">
            <v>950</v>
          </cell>
          <cell r="S287">
            <v>700</v>
          </cell>
          <cell r="T287">
            <v>1320</v>
          </cell>
          <cell r="U287">
            <v>1260</v>
          </cell>
          <cell r="V287">
            <v>1200</v>
          </cell>
          <cell r="W287">
            <v>950</v>
          </cell>
          <cell r="X287">
            <v>8000</v>
          </cell>
          <cell r="Z287">
            <v>161.71</v>
          </cell>
          <cell r="AB287">
            <v>165.15</v>
          </cell>
          <cell r="AC287">
            <v>165.15</v>
          </cell>
          <cell r="AD287">
            <v>165.15</v>
          </cell>
          <cell r="AE287">
            <v>165.15</v>
          </cell>
          <cell r="AF287">
            <v>165.15</v>
          </cell>
          <cell r="AG287">
            <v>165.15</v>
          </cell>
          <cell r="AH287">
            <v>165.15</v>
          </cell>
          <cell r="AI287">
            <v>165.15</v>
          </cell>
          <cell r="AJ287">
            <v>165.15</v>
          </cell>
          <cell r="AK287">
            <v>165.15</v>
          </cell>
          <cell r="AL287">
            <v>165.15</v>
          </cell>
          <cell r="AM287">
            <v>165.15</v>
          </cell>
          <cell r="AN287">
            <v>165.15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104.0445</v>
          </cell>
          <cell r="AU287">
            <v>163.49850000000001</v>
          </cell>
          <cell r="AV287">
            <v>156.89250000000001</v>
          </cell>
          <cell r="AW287">
            <v>115.605</v>
          </cell>
          <cell r="AX287">
            <v>217.99799999999999</v>
          </cell>
          <cell r="AY287">
            <v>208.089</v>
          </cell>
          <cell r="AZ287">
            <v>198.18</v>
          </cell>
          <cell r="BA287">
            <v>156.89250000000001</v>
          </cell>
          <cell r="BB287">
            <v>1321.2</v>
          </cell>
        </row>
        <row r="288">
          <cell r="C288" t="str">
            <v>FORD</v>
          </cell>
          <cell r="D288" t="str">
            <v>PUMP</v>
          </cell>
          <cell r="E288" t="str">
            <v>PUMP HP</v>
          </cell>
          <cell r="F288" t="str">
            <v>R9044Z035A</v>
          </cell>
          <cell r="G288" t="str">
            <v>Pump CR   78167.0026 (EURO)</v>
          </cell>
          <cell r="H288" t="str">
            <v>€</v>
          </cell>
          <cell r="I288" t="str">
            <v>CR PUMA Jaguar 2.0L eu3(130cv)</v>
          </cell>
          <cell r="J288" t="str">
            <v>CR PUMA eu3</v>
          </cell>
          <cell r="K288">
            <v>5.2</v>
          </cell>
          <cell r="L288">
            <v>900</v>
          </cell>
          <cell r="M288">
            <v>1500</v>
          </cell>
          <cell r="N288">
            <v>1250</v>
          </cell>
          <cell r="O288">
            <v>1010</v>
          </cell>
          <cell r="P288">
            <v>540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5200</v>
          </cell>
          <cell r="Z288">
            <v>161.71</v>
          </cell>
          <cell r="AB288">
            <v>161.71</v>
          </cell>
          <cell r="AC288">
            <v>161.71</v>
          </cell>
          <cell r="AD288">
            <v>161.71</v>
          </cell>
          <cell r="AE288">
            <v>161.71</v>
          </cell>
          <cell r="AF288">
            <v>161.71</v>
          </cell>
          <cell r="AG288">
            <v>161.71</v>
          </cell>
          <cell r="AH288">
            <v>161.71</v>
          </cell>
          <cell r="AI288">
            <v>161.71</v>
          </cell>
          <cell r="AJ288">
            <v>161.71</v>
          </cell>
          <cell r="AK288">
            <v>161.71</v>
          </cell>
          <cell r="AL288">
            <v>161.71</v>
          </cell>
          <cell r="AM288">
            <v>161.71</v>
          </cell>
          <cell r="AN288">
            <v>161.70999999999998</v>
          </cell>
          <cell r="AP288">
            <v>145.53899999999999</v>
          </cell>
          <cell r="AQ288">
            <v>242.565</v>
          </cell>
          <cell r="AR288">
            <v>202.13749999999999</v>
          </cell>
          <cell r="AS288">
            <v>163.3271</v>
          </cell>
          <cell r="AT288">
            <v>87.323400000000007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840.89199999999994</v>
          </cell>
        </row>
        <row r="289">
          <cell r="C289" t="str">
            <v>FORD</v>
          </cell>
          <cell r="D289" t="str">
            <v>PUMP</v>
          </cell>
          <cell r="E289" t="str">
            <v>PUMP HP</v>
          </cell>
          <cell r="F289" t="str">
            <v>R9044Z035A</v>
          </cell>
          <cell r="G289" t="str">
            <v>Pump CR   78167.0026 (EURO)</v>
          </cell>
          <cell r="H289" t="str">
            <v>€</v>
          </cell>
          <cell r="I289" t="str">
            <v>CR PUMA Jaguar 2.0L eu4(130cv)</v>
          </cell>
          <cell r="J289" t="str">
            <v>CR PUMA eu4</v>
          </cell>
          <cell r="K289">
            <v>17.5</v>
          </cell>
          <cell r="L289">
            <v>1800</v>
          </cell>
          <cell r="M289">
            <v>1200</v>
          </cell>
          <cell r="N289">
            <v>1520</v>
          </cell>
          <cell r="O289">
            <v>1600</v>
          </cell>
          <cell r="P289">
            <v>1850</v>
          </cell>
          <cell r="Q289">
            <v>2400</v>
          </cell>
          <cell r="R289">
            <v>1900</v>
          </cell>
          <cell r="S289">
            <v>1000</v>
          </cell>
          <cell r="T289">
            <v>1300</v>
          </cell>
          <cell r="U289">
            <v>1000</v>
          </cell>
          <cell r="V289">
            <v>1130</v>
          </cell>
          <cell r="W289">
            <v>800</v>
          </cell>
          <cell r="X289">
            <v>17500</v>
          </cell>
          <cell r="Z289">
            <v>161.71</v>
          </cell>
          <cell r="AB289">
            <v>161.71</v>
          </cell>
          <cell r="AC289">
            <v>161.71</v>
          </cell>
          <cell r="AD289">
            <v>161.71</v>
          </cell>
          <cell r="AE289">
            <v>161.71</v>
          </cell>
          <cell r="AF289">
            <v>161.71</v>
          </cell>
          <cell r="AG289">
            <v>161.71</v>
          </cell>
          <cell r="AH289">
            <v>161.71</v>
          </cell>
          <cell r="AI289">
            <v>161.71</v>
          </cell>
          <cell r="AJ289">
            <v>161.71</v>
          </cell>
          <cell r="AK289">
            <v>161.71</v>
          </cell>
          <cell r="AL289">
            <v>161.71</v>
          </cell>
          <cell r="AM289">
            <v>161.71</v>
          </cell>
          <cell r="AN289">
            <v>161.71</v>
          </cell>
          <cell r="AP289">
            <v>291.07799999999997</v>
          </cell>
          <cell r="AQ289">
            <v>194.05199999999999</v>
          </cell>
          <cell r="AR289">
            <v>245.79920000000001</v>
          </cell>
          <cell r="AS289">
            <v>258.73599999999999</v>
          </cell>
          <cell r="AT289">
            <v>299.1635</v>
          </cell>
          <cell r="AU289">
            <v>388.10399999999998</v>
          </cell>
          <cell r="AV289">
            <v>307.24900000000002</v>
          </cell>
          <cell r="AW289">
            <v>161.71</v>
          </cell>
          <cell r="AX289">
            <v>210.22300000000001</v>
          </cell>
          <cell r="AY289">
            <v>161.71</v>
          </cell>
          <cell r="AZ289">
            <v>182.73230000000001</v>
          </cell>
          <cell r="BA289">
            <v>129.36799999999999</v>
          </cell>
          <cell r="BB289">
            <v>2829.9250000000002</v>
          </cell>
        </row>
        <row r="290">
          <cell r="C290" t="str">
            <v>FORD</v>
          </cell>
          <cell r="D290" t="str">
            <v>PUMP</v>
          </cell>
          <cell r="E290" t="str">
            <v>PUMP HP</v>
          </cell>
          <cell r="F290" t="str">
            <v>R9044Z090A</v>
          </cell>
          <cell r="G290" t="str">
            <v>Pump CR   78167.0026 (EURO)</v>
          </cell>
          <cell r="H290" t="str">
            <v>€</v>
          </cell>
          <cell r="I290" t="str">
            <v>CR PUMA Jaguar 2.2L eu4(150cv)</v>
          </cell>
          <cell r="J290" t="str">
            <v>CR PUMA eu4</v>
          </cell>
          <cell r="K290">
            <v>7.5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320</v>
          </cell>
          <cell r="R290">
            <v>200</v>
          </cell>
          <cell r="S290">
            <v>680</v>
          </cell>
          <cell r="T290">
            <v>1300</v>
          </cell>
          <cell r="U290">
            <v>1800</v>
          </cell>
          <cell r="V290">
            <v>1700</v>
          </cell>
          <cell r="W290">
            <v>1500</v>
          </cell>
          <cell r="X290">
            <v>7500</v>
          </cell>
          <cell r="Z290">
            <v>161.71</v>
          </cell>
          <cell r="AB290">
            <v>165.15</v>
          </cell>
          <cell r="AC290">
            <v>165.15</v>
          </cell>
          <cell r="AD290">
            <v>165.15</v>
          </cell>
          <cell r="AE290">
            <v>165.15</v>
          </cell>
          <cell r="AF290">
            <v>165.15</v>
          </cell>
          <cell r="AG290">
            <v>165.15</v>
          </cell>
          <cell r="AH290">
            <v>165.15</v>
          </cell>
          <cell r="AI290">
            <v>165.15</v>
          </cell>
          <cell r="AJ290">
            <v>165.15</v>
          </cell>
          <cell r="AK290">
            <v>165.15</v>
          </cell>
          <cell r="AL290">
            <v>165.15</v>
          </cell>
          <cell r="AM290">
            <v>165.15</v>
          </cell>
          <cell r="AN290">
            <v>165.14999999999998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52.847999999999999</v>
          </cell>
          <cell r="AV290">
            <v>33.03</v>
          </cell>
          <cell r="AW290">
            <v>112.30200000000001</v>
          </cell>
          <cell r="AX290">
            <v>214.69499999999999</v>
          </cell>
          <cell r="AY290">
            <v>297.27</v>
          </cell>
          <cell r="AZ290">
            <v>280.755</v>
          </cell>
          <cell r="BA290">
            <v>247.72499999999999</v>
          </cell>
          <cell r="BB290">
            <v>1238.625</v>
          </cell>
        </row>
        <row r="291">
          <cell r="C291" t="str">
            <v>FORD</v>
          </cell>
          <cell r="D291" t="str">
            <v>INJECTION</v>
          </cell>
          <cell r="E291" t="str">
            <v>CR INJ</v>
          </cell>
          <cell r="F291" t="str">
            <v>EJBR02201Z</v>
          </cell>
          <cell r="G291" t="str">
            <v>INJ   51934.0001 (EURO)</v>
          </cell>
          <cell r="H291" t="str">
            <v>€</v>
          </cell>
          <cell r="I291" t="str">
            <v>CR LYNX V227 Transit Connect</v>
          </cell>
          <cell r="J291" t="str">
            <v>CR Lynx</v>
          </cell>
          <cell r="K291">
            <v>0</v>
          </cell>
          <cell r="L291">
            <v>13380</v>
          </cell>
          <cell r="M291">
            <v>14600</v>
          </cell>
          <cell r="N291">
            <v>16552</v>
          </cell>
          <cell r="O291">
            <v>17088</v>
          </cell>
          <cell r="P291">
            <v>15340</v>
          </cell>
          <cell r="Q291">
            <v>13804</v>
          </cell>
          <cell r="R291">
            <v>13596</v>
          </cell>
          <cell r="S291">
            <v>9428</v>
          </cell>
          <cell r="T291">
            <v>16576</v>
          </cell>
          <cell r="U291">
            <v>15236</v>
          </cell>
          <cell r="V291">
            <v>14400</v>
          </cell>
          <cell r="W291">
            <v>12000</v>
          </cell>
          <cell r="X291">
            <v>172000</v>
          </cell>
          <cell r="Z291">
            <v>55.34</v>
          </cell>
          <cell r="AB291">
            <v>54.84</v>
          </cell>
          <cell r="AC291">
            <v>54.84</v>
          </cell>
          <cell r="AD291">
            <v>54.84</v>
          </cell>
          <cell r="AE291">
            <v>54.84</v>
          </cell>
          <cell r="AF291">
            <v>54.84</v>
          </cell>
          <cell r="AG291">
            <v>54.84</v>
          </cell>
          <cell r="AH291">
            <v>54.84</v>
          </cell>
          <cell r="AI291">
            <v>54.84</v>
          </cell>
          <cell r="AJ291">
            <v>54.84</v>
          </cell>
          <cell r="AK291">
            <v>54.84</v>
          </cell>
          <cell r="AL291">
            <v>54.84</v>
          </cell>
          <cell r="AM291">
            <v>54.84</v>
          </cell>
          <cell r="AN291">
            <v>54.84</v>
          </cell>
          <cell r="AP291">
            <v>733.75920000000008</v>
          </cell>
          <cell r="AQ291">
            <v>800.66399999999999</v>
          </cell>
          <cell r="AR291">
            <v>907.71168</v>
          </cell>
          <cell r="AS291">
            <v>937.10592000000008</v>
          </cell>
          <cell r="AT291">
            <v>841.24560000000008</v>
          </cell>
          <cell r="AU291">
            <v>757.01136000000008</v>
          </cell>
          <cell r="AV291">
            <v>745.60464000000002</v>
          </cell>
          <cell r="AW291">
            <v>517.03152</v>
          </cell>
          <cell r="AX291">
            <v>909.02784000000008</v>
          </cell>
          <cell r="AY291">
            <v>835.54224000000011</v>
          </cell>
          <cell r="AZ291">
            <v>789.69600000000003</v>
          </cell>
          <cell r="BA291">
            <v>658.08</v>
          </cell>
          <cell r="BB291">
            <v>9432.48</v>
          </cell>
        </row>
        <row r="292">
          <cell r="C292" t="str">
            <v>FORD</v>
          </cell>
          <cell r="D292" t="str">
            <v>INJECTION</v>
          </cell>
          <cell r="E292" t="str">
            <v>CR INJ</v>
          </cell>
          <cell r="F292" t="str">
            <v>EJBR02201Z</v>
          </cell>
          <cell r="G292" t="str">
            <v>INJ   34550.0085 (EURO)</v>
          </cell>
          <cell r="H292" t="str">
            <v>€</v>
          </cell>
          <cell r="I292" t="str">
            <v>CR LYNX C170 FOCUS</v>
          </cell>
          <cell r="J292" t="str">
            <v>CR Lynx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Z292">
            <v>55.34</v>
          </cell>
          <cell r="AB292">
            <v>54.84</v>
          </cell>
          <cell r="AC292">
            <v>54.84</v>
          </cell>
          <cell r="AD292">
            <v>54.84</v>
          </cell>
          <cell r="AE292">
            <v>54.84</v>
          </cell>
          <cell r="AF292">
            <v>54.84</v>
          </cell>
          <cell r="AG292">
            <v>54.84</v>
          </cell>
          <cell r="AH292">
            <v>54.84</v>
          </cell>
          <cell r="AI292">
            <v>54.84</v>
          </cell>
          <cell r="AJ292">
            <v>54.84</v>
          </cell>
          <cell r="AK292">
            <v>54.84</v>
          </cell>
          <cell r="AL292">
            <v>54.84</v>
          </cell>
          <cell r="AM292">
            <v>54.84</v>
          </cell>
          <cell r="AN292" t="e">
            <v>#DIV/0!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</row>
        <row r="293">
          <cell r="C293" t="str">
            <v>FORD</v>
          </cell>
          <cell r="D293" t="str">
            <v>INJECTION</v>
          </cell>
          <cell r="E293" t="str">
            <v>CR INJ</v>
          </cell>
          <cell r="F293" t="str">
            <v>EJDR00502Z</v>
          </cell>
          <cell r="G293" t="str">
            <v>INJ   34600.0085 (EURO)</v>
          </cell>
          <cell r="H293" t="str">
            <v>€</v>
          </cell>
          <cell r="I293" t="str">
            <v>CR PUMA Mondeo 2.0L eu3(115cv)</v>
          </cell>
          <cell r="J293" t="str">
            <v>CR PUMA eu3</v>
          </cell>
          <cell r="K293">
            <v>0</v>
          </cell>
          <cell r="L293">
            <v>13920</v>
          </cell>
          <cell r="M293">
            <v>14000</v>
          </cell>
          <cell r="N293">
            <v>13840</v>
          </cell>
          <cell r="O293">
            <v>13120</v>
          </cell>
          <cell r="P293">
            <v>9520</v>
          </cell>
          <cell r="Q293">
            <v>6520</v>
          </cell>
          <cell r="R293">
            <v>1080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72000</v>
          </cell>
          <cell r="Z293">
            <v>54.79</v>
          </cell>
          <cell r="AB293">
            <v>54.79</v>
          </cell>
          <cell r="AC293">
            <v>54.79</v>
          </cell>
          <cell r="AD293">
            <v>54.79</v>
          </cell>
          <cell r="AE293">
            <v>54.79</v>
          </cell>
          <cell r="AF293">
            <v>54.79</v>
          </cell>
          <cell r="AG293">
            <v>54.79</v>
          </cell>
          <cell r="AH293">
            <v>54.79</v>
          </cell>
          <cell r="AI293">
            <v>54.79</v>
          </cell>
          <cell r="AJ293">
            <v>54.79</v>
          </cell>
          <cell r="AK293">
            <v>54.79</v>
          </cell>
          <cell r="AL293">
            <v>54.79</v>
          </cell>
          <cell r="AM293">
            <v>54.79</v>
          </cell>
          <cell r="AN293">
            <v>54.79</v>
          </cell>
          <cell r="AP293">
            <v>762.67679999999996</v>
          </cell>
          <cell r="AQ293">
            <v>767.06</v>
          </cell>
          <cell r="AR293">
            <v>758.29359999999997</v>
          </cell>
          <cell r="AS293">
            <v>718.84480000000008</v>
          </cell>
          <cell r="AT293">
            <v>521.60079999999994</v>
          </cell>
          <cell r="AU293">
            <v>357.23079999999999</v>
          </cell>
          <cell r="AV293">
            <v>59.173199999999994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3944.8799999999997</v>
          </cell>
        </row>
        <row r="294">
          <cell r="C294" t="str">
            <v>FORD</v>
          </cell>
          <cell r="D294" t="str">
            <v>INJECTION</v>
          </cell>
          <cell r="E294" t="str">
            <v>CR INJ</v>
          </cell>
          <cell r="F294" t="str">
            <v>EJDR00501Z</v>
          </cell>
          <cell r="G294" t="str">
            <v>INJ   34600.0085 (EURO)</v>
          </cell>
          <cell r="H294" t="str">
            <v>€</v>
          </cell>
          <cell r="I294" t="str">
            <v>CR PUMA Mondeo 2.0L eu3(130cv)</v>
          </cell>
          <cell r="J294" t="str">
            <v>CR PUMA eu3</v>
          </cell>
          <cell r="K294">
            <v>0</v>
          </cell>
          <cell r="L294">
            <v>18800</v>
          </cell>
          <cell r="M294">
            <v>18800</v>
          </cell>
          <cell r="N294">
            <v>18000</v>
          </cell>
          <cell r="O294">
            <v>16400</v>
          </cell>
          <cell r="P294">
            <v>12000</v>
          </cell>
          <cell r="Q294">
            <v>9300</v>
          </cell>
          <cell r="R294">
            <v>2300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95600</v>
          </cell>
          <cell r="Z294">
            <v>54.79</v>
          </cell>
          <cell r="AB294">
            <v>54.79</v>
          </cell>
          <cell r="AC294">
            <v>54.79</v>
          </cell>
          <cell r="AD294">
            <v>54.79</v>
          </cell>
          <cell r="AE294">
            <v>54.79</v>
          </cell>
          <cell r="AF294">
            <v>54.79</v>
          </cell>
          <cell r="AG294">
            <v>54.79</v>
          </cell>
          <cell r="AH294">
            <v>54.79</v>
          </cell>
          <cell r="AI294">
            <v>54.79</v>
          </cell>
          <cell r="AJ294">
            <v>54.79</v>
          </cell>
          <cell r="AK294">
            <v>54.79</v>
          </cell>
          <cell r="AL294">
            <v>54.79</v>
          </cell>
          <cell r="AM294">
            <v>54.79</v>
          </cell>
          <cell r="AN294">
            <v>54.789999999999992</v>
          </cell>
          <cell r="AP294">
            <v>1030.0519999999999</v>
          </cell>
          <cell r="AQ294">
            <v>1030.0519999999999</v>
          </cell>
          <cell r="AR294">
            <v>986.22</v>
          </cell>
          <cell r="AS294">
            <v>898.55600000000004</v>
          </cell>
          <cell r="AT294">
            <v>657.48</v>
          </cell>
          <cell r="AU294">
            <v>509.54700000000003</v>
          </cell>
          <cell r="AV294">
            <v>126.017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5237.9239999999991</v>
          </cell>
        </row>
        <row r="295">
          <cell r="C295" t="str">
            <v>FORD</v>
          </cell>
          <cell r="D295" t="str">
            <v>INJECTION</v>
          </cell>
          <cell r="E295" t="str">
            <v>CR INJ</v>
          </cell>
          <cell r="F295" t="str">
            <v>EJDR00601D</v>
          </cell>
          <cell r="G295" t="str">
            <v>INJ   34600.0085 (EURO)</v>
          </cell>
          <cell r="H295" t="str">
            <v>€</v>
          </cell>
          <cell r="I295" t="str">
            <v>CR PUMA Mondeo 2.2L eu3(150cv)</v>
          </cell>
          <cell r="J295" t="str">
            <v>CR PUMA eu3</v>
          </cell>
          <cell r="K295">
            <v>0</v>
          </cell>
          <cell r="L295">
            <v>4400</v>
          </cell>
          <cell r="M295">
            <v>5000</v>
          </cell>
          <cell r="N295">
            <v>5280</v>
          </cell>
          <cell r="O295">
            <v>3680</v>
          </cell>
          <cell r="P295">
            <v>2520</v>
          </cell>
          <cell r="Q295">
            <v>1320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22200</v>
          </cell>
          <cell r="Z295">
            <v>60.74</v>
          </cell>
          <cell r="AB295">
            <v>60.74</v>
          </cell>
          <cell r="AC295">
            <v>60.74</v>
          </cell>
          <cell r="AD295">
            <v>60.74</v>
          </cell>
          <cell r="AE295">
            <v>60.74</v>
          </cell>
          <cell r="AF295">
            <v>60.74</v>
          </cell>
          <cell r="AG295">
            <v>60.74</v>
          </cell>
          <cell r="AH295">
            <v>60.74</v>
          </cell>
          <cell r="AI295">
            <v>60.74</v>
          </cell>
          <cell r="AJ295">
            <v>60.74</v>
          </cell>
          <cell r="AK295">
            <v>60.74</v>
          </cell>
          <cell r="AL295">
            <v>60.74</v>
          </cell>
          <cell r="AM295">
            <v>60.74</v>
          </cell>
          <cell r="AN295">
            <v>60.74</v>
          </cell>
          <cell r="AP295">
            <v>267.25599999999997</v>
          </cell>
          <cell r="AQ295">
            <v>303.7</v>
          </cell>
          <cell r="AR295">
            <v>320.7072</v>
          </cell>
          <cell r="AS295">
            <v>223.5232</v>
          </cell>
          <cell r="AT295">
            <v>153.06480000000002</v>
          </cell>
          <cell r="AU295">
            <v>80.1768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1348.4280000000001</v>
          </cell>
        </row>
        <row r="296">
          <cell r="C296" t="str">
            <v>FORD</v>
          </cell>
          <cell r="D296" t="str">
            <v>INJECTION</v>
          </cell>
          <cell r="E296" t="str">
            <v>CR INJ</v>
          </cell>
          <cell r="F296" t="str">
            <v>EJDR00401Z</v>
          </cell>
          <cell r="G296" t="str">
            <v>INJ   51954.0001 (EURO)</v>
          </cell>
          <cell r="H296" t="str">
            <v>€</v>
          </cell>
          <cell r="I296" t="str">
            <v>CR PUMA Transit V185 eu3 125cv</v>
          </cell>
          <cell r="J296" t="str">
            <v>CR PUMA eu3</v>
          </cell>
          <cell r="K296">
            <v>0</v>
          </cell>
          <cell r="L296">
            <v>3940</v>
          </cell>
          <cell r="M296">
            <v>5000</v>
          </cell>
          <cell r="N296">
            <v>4600</v>
          </cell>
          <cell r="O296">
            <v>4400</v>
          </cell>
          <cell r="P296">
            <v>4432</v>
          </cell>
          <cell r="Q296">
            <v>4532</v>
          </cell>
          <cell r="R296">
            <v>3120</v>
          </cell>
          <cell r="S296">
            <v>1800</v>
          </cell>
          <cell r="T296">
            <v>4132</v>
          </cell>
          <cell r="U296">
            <v>3844</v>
          </cell>
          <cell r="V296">
            <v>3600</v>
          </cell>
          <cell r="W296">
            <v>3000</v>
          </cell>
          <cell r="X296">
            <v>46400</v>
          </cell>
          <cell r="Z296">
            <v>54.79</v>
          </cell>
          <cell r="AB296">
            <v>54.79</v>
          </cell>
          <cell r="AC296">
            <v>54.79</v>
          </cell>
          <cell r="AD296">
            <v>54.79</v>
          </cell>
          <cell r="AE296">
            <v>54.79</v>
          </cell>
          <cell r="AF296">
            <v>54.79</v>
          </cell>
          <cell r="AG296">
            <v>54.79</v>
          </cell>
          <cell r="AH296">
            <v>54.79</v>
          </cell>
          <cell r="AI296">
            <v>54.79</v>
          </cell>
          <cell r="AJ296">
            <v>54.79</v>
          </cell>
          <cell r="AK296">
            <v>54.79</v>
          </cell>
          <cell r="AL296">
            <v>54.79</v>
          </cell>
          <cell r="AM296">
            <v>54.79</v>
          </cell>
          <cell r="AN296">
            <v>54.790000000000006</v>
          </cell>
          <cell r="AP296">
            <v>215.87260000000001</v>
          </cell>
          <cell r="AQ296">
            <v>273.95</v>
          </cell>
          <cell r="AR296">
            <v>252.03399999999999</v>
          </cell>
          <cell r="AS296">
            <v>241.07599999999999</v>
          </cell>
          <cell r="AT296">
            <v>242.82928000000001</v>
          </cell>
          <cell r="AU296">
            <v>248.30828</v>
          </cell>
          <cell r="AV296">
            <v>170.94479999999999</v>
          </cell>
          <cell r="AW296">
            <v>98.622</v>
          </cell>
          <cell r="AX296">
            <v>226.39228</v>
          </cell>
          <cell r="AY296">
            <v>210.61276000000001</v>
          </cell>
          <cell r="AZ296">
            <v>197.244</v>
          </cell>
          <cell r="BA296">
            <v>164.37</v>
          </cell>
          <cell r="BB296">
            <v>2542.2560000000003</v>
          </cell>
        </row>
        <row r="297">
          <cell r="C297" t="str">
            <v>FORD</v>
          </cell>
          <cell r="D297" t="str">
            <v>INJECTION</v>
          </cell>
          <cell r="E297" t="str">
            <v>CR INJ</v>
          </cell>
          <cell r="F297" t="str">
            <v>EJDR00403Z</v>
          </cell>
          <cell r="G297" t="str">
            <v>INJ  107276.2234 (EURO)</v>
          </cell>
          <cell r="H297" t="str">
            <v>€</v>
          </cell>
          <cell r="I297" t="str">
            <v>CR PUMA Transit V184 eu3 135cv</v>
          </cell>
          <cell r="J297" t="str">
            <v>CR PUMA eu3</v>
          </cell>
          <cell r="K297">
            <v>0</v>
          </cell>
          <cell r="L297">
            <v>8372</v>
          </cell>
          <cell r="M297">
            <v>8200</v>
          </cell>
          <cell r="N297">
            <v>7844</v>
          </cell>
          <cell r="O297">
            <v>7204</v>
          </cell>
          <cell r="P297">
            <v>6692</v>
          </cell>
          <cell r="Q297">
            <v>6896</v>
          </cell>
          <cell r="R297">
            <v>4776</v>
          </cell>
          <cell r="S297">
            <v>3056</v>
          </cell>
          <cell r="T297">
            <v>6760</v>
          </cell>
          <cell r="U297">
            <v>6000</v>
          </cell>
          <cell r="V297">
            <v>5200</v>
          </cell>
          <cell r="W297">
            <v>4000</v>
          </cell>
          <cell r="X297">
            <v>75000</v>
          </cell>
          <cell r="Z297">
            <v>54.79</v>
          </cell>
          <cell r="AB297">
            <v>54.79</v>
          </cell>
          <cell r="AC297">
            <v>54.79</v>
          </cell>
          <cell r="AD297">
            <v>54.79</v>
          </cell>
          <cell r="AE297">
            <v>54.79</v>
          </cell>
          <cell r="AF297">
            <v>54.79</v>
          </cell>
          <cell r="AG297">
            <v>54.79</v>
          </cell>
          <cell r="AH297">
            <v>54.79</v>
          </cell>
          <cell r="AI297">
            <v>54.79</v>
          </cell>
          <cell r="AJ297">
            <v>54.79</v>
          </cell>
          <cell r="AK297">
            <v>54.79</v>
          </cell>
          <cell r="AL297">
            <v>54.79</v>
          </cell>
          <cell r="AM297">
            <v>54.79</v>
          </cell>
          <cell r="AN297">
            <v>54.79</v>
          </cell>
          <cell r="AP297">
            <v>458.70188000000002</v>
          </cell>
          <cell r="AQ297">
            <v>449.27800000000002</v>
          </cell>
          <cell r="AR297">
            <v>429.77276000000001</v>
          </cell>
          <cell r="AS297">
            <v>394.70715999999999</v>
          </cell>
          <cell r="AT297">
            <v>366.65467999999998</v>
          </cell>
          <cell r="AU297">
            <v>377.83183999999994</v>
          </cell>
          <cell r="AV297">
            <v>261.67704000000003</v>
          </cell>
          <cell r="AW297">
            <v>167.43823999999998</v>
          </cell>
          <cell r="AX297">
            <v>370.38040000000001</v>
          </cell>
          <cell r="AY297">
            <v>328.74</v>
          </cell>
          <cell r="AZ297">
            <v>284.90800000000002</v>
          </cell>
          <cell r="BA297">
            <v>219.16</v>
          </cell>
          <cell r="BB297">
            <v>4109.25</v>
          </cell>
        </row>
        <row r="298">
          <cell r="C298" t="str">
            <v>FORD</v>
          </cell>
          <cell r="D298" t="str">
            <v>INJECTION</v>
          </cell>
          <cell r="E298" t="str">
            <v>CR INJ</v>
          </cell>
          <cell r="F298" t="str">
            <v>EJDR00504Z</v>
          </cell>
          <cell r="G298" t="str">
            <v>INJ   52374.0001 (EURO)</v>
          </cell>
          <cell r="H298" t="str">
            <v>€</v>
          </cell>
          <cell r="I298" t="str">
            <v>CR PUMA Mondeo 2.0L eu4(115cv)</v>
          </cell>
          <cell r="J298" t="str">
            <v>CR PUMA eu4</v>
          </cell>
          <cell r="K298">
            <v>0</v>
          </cell>
          <cell r="L298">
            <v>1680</v>
          </cell>
          <cell r="M298">
            <v>1600</v>
          </cell>
          <cell r="N298">
            <v>1760</v>
          </cell>
          <cell r="O298">
            <v>1680</v>
          </cell>
          <cell r="P298">
            <v>4880</v>
          </cell>
          <cell r="Q298">
            <v>8280</v>
          </cell>
          <cell r="R298">
            <v>6120</v>
          </cell>
          <cell r="S298">
            <v>10800</v>
          </cell>
          <cell r="T298">
            <v>14800</v>
          </cell>
          <cell r="U298">
            <v>13600</v>
          </cell>
          <cell r="V298">
            <v>12800</v>
          </cell>
          <cell r="W298">
            <v>10000</v>
          </cell>
          <cell r="X298">
            <v>88000</v>
          </cell>
          <cell r="Z298">
            <v>57.59</v>
          </cell>
          <cell r="AB298">
            <v>57.59</v>
          </cell>
          <cell r="AC298">
            <v>57.59</v>
          </cell>
          <cell r="AD298">
            <v>57.59</v>
          </cell>
          <cell r="AE298">
            <v>57.59</v>
          </cell>
          <cell r="AF298">
            <v>57.59</v>
          </cell>
          <cell r="AG298">
            <v>57.59</v>
          </cell>
          <cell r="AH298">
            <v>57.59</v>
          </cell>
          <cell r="AI298">
            <v>57.59</v>
          </cell>
          <cell r="AJ298">
            <v>57.59</v>
          </cell>
          <cell r="AK298">
            <v>57.59</v>
          </cell>
          <cell r="AL298">
            <v>57.59</v>
          </cell>
          <cell r="AM298">
            <v>57.59</v>
          </cell>
          <cell r="AN298">
            <v>57.59</v>
          </cell>
          <cell r="AP298">
            <v>96.751200000000011</v>
          </cell>
          <cell r="AQ298">
            <v>92.144000000000005</v>
          </cell>
          <cell r="AR298">
            <v>101.3584</v>
          </cell>
          <cell r="AS298">
            <v>96.751200000000011</v>
          </cell>
          <cell r="AT298">
            <v>281.03919999999999</v>
          </cell>
          <cell r="AU298">
            <v>476.84520000000003</v>
          </cell>
          <cell r="AV298">
            <v>352.45080000000007</v>
          </cell>
          <cell r="AW298">
            <v>621.97199999999998</v>
          </cell>
          <cell r="AX298">
            <v>852.33199999999999</v>
          </cell>
          <cell r="AY298">
            <v>783.22400000000005</v>
          </cell>
          <cell r="AZ298">
            <v>737.15200000000004</v>
          </cell>
          <cell r="BA298">
            <v>575.9</v>
          </cell>
          <cell r="BB298">
            <v>5067.92</v>
          </cell>
        </row>
        <row r="299">
          <cell r="C299" t="str">
            <v>FORD</v>
          </cell>
          <cell r="D299" t="str">
            <v>INJECTION</v>
          </cell>
          <cell r="E299" t="str">
            <v>CR INJ</v>
          </cell>
          <cell r="F299" t="str">
            <v>EJDR00504Z</v>
          </cell>
          <cell r="G299" t="str">
            <v>INJ   52374.0001 (EURO)</v>
          </cell>
          <cell r="H299" t="str">
            <v>€</v>
          </cell>
          <cell r="I299" t="str">
            <v>CR PUMA Mondeo 2.0L eu4(130cv)</v>
          </cell>
          <cell r="J299" t="str">
            <v>CR PUMA eu4</v>
          </cell>
          <cell r="K299">
            <v>0</v>
          </cell>
          <cell r="L299">
            <v>6400</v>
          </cell>
          <cell r="M299">
            <v>6400</v>
          </cell>
          <cell r="N299">
            <v>6800</v>
          </cell>
          <cell r="O299">
            <v>6400</v>
          </cell>
          <cell r="P299">
            <v>9600</v>
          </cell>
          <cell r="Q299">
            <v>13200</v>
          </cell>
          <cell r="R299">
            <v>10400</v>
          </cell>
          <cell r="S299">
            <v>15200</v>
          </cell>
          <cell r="T299">
            <v>21600</v>
          </cell>
          <cell r="U299">
            <v>20400</v>
          </cell>
          <cell r="V299">
            <v>19600</v>
          </cell>
          <cell r="W299">
            <v>16000</v>
          </cell>
          <cell r="X299">
            <v>152000</v>
          </cell>
          <cell r="Z299">
            <v>57.59</v>
          </cell>
          <cell r="AB299">
            <v>57.59</v>
          </cell>
          <cell r="AC299">
            <v>57.59</v>
          </cell>
          <cell r="AD299">
            <v>57.59</v>
          </cell>
          <cell r="AE299">
            <v>57.59</v>
          </cell>
          <cell r="AF299">
            <v>57.59</v>
          </cell>
          <cell r="AG299">
            <v>57.59</v>
          </cell>
          <cell r="AH299">
            <v>57.59</v>
          </cell>
          <cell r="AI299">
            <v>57.59</v>
          </cell>
          <cell r="AJ299">
            <v>57.59</v>
          </cell>
          <cell r="AK299">
            <v>57.59</v>
          </cell>
          <cell r="AL299">
            <v>57.59</v>
          </cell>
          <cell r="AM299">
            <v>57.59</v>
          </cell>
          <cell r="AN299">
            <v>57.590000000000018</v>
          </cell>
          <cell r="AP299">
            <v>368.57600000000002</v>
          </cell>
          <cell r="AQ299">
            <v>368.57600000000002</v>
          </cell>
          <cell r="AR299">
            <v>391.61200000000002</v>
          </cell>
          <cell r="AS299">
            <v>368.57600000000002</v>
          </cell>
          <cell r="AT299">
            <v>552.86400000000003</v>
          </cell>
          <cell r="AU299">
            <v>760.18799999999999</v>
          </cell>
          <cell r="AV299">
            <v>598.93600000000004</v>
          </cell>
          <cell r="AW299">
            <v>875.36800000000005</v>
          </cell>
          <cell r="AX299">
            <v>1243.944</v>
          </cell>
          <cell r="AY299">
            <v>1174.836</v>
          </cell>
          <cell r="AZ299">
            <v>1128.7639999999999</v>
          </cell>
          <cell r="BA299">
            <v>921.44</v>
          </cell>
          <cell r="BB299">
            <v>8753.6800000000021</v>
          </cell>
        </row>
        <row r="300">
          <cell r="C300" t="str">
            <v>FORD</v>
          </cell>
          <cell r="D300" t="str">
            <v>INJECTION</v>
          </cell>
          <cell r="E300" t="str">
            <v>CR INJ</v>
          </cell>
          <cell r="F300" t="str">
            <v>EJDR00701D</v>
          </cell>
          <cell r="G300" t="str">
            <v>INJ   52374.0001 (EURO)</v>
          </cell>
          <cell r="H300" t="str">
            <v>€</v>
          </cell>
          <cell r="I300" t="str">
            <v>CR PUMA Mondeo 2.2L eu4(150cv)</v>
          </cell>
          <cell r="J300" t="str">
            <v>CR PUMA eu4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2520</v>
          </cell>
          <cell r="Q300">
            <v>3960</v>
          </cell>
          <cell r="R300">
            <v>3800</v>
          </cell>
          <cell r="S300">
            <v>2800</v>
          </cell>
          <cell r="T300">
            <v>5280</v>
          </cell>
          <cell r="U300">
            <v>5040</v>
          </cell>
          <cell r="V300">
            <v>4800</v>
          </cell>
          <cell r="W300">
            <v>3800</v>
          </cell>
          <cell r="X300">
            <v>32000</v>
          </cell>
          <cell r="Z300">
            <v>62.34</v>
          </cell>
          <cell r="AB300">
            <v>62.34</v>
          </cell>
          <cell r="AC300">
            <v>62.34</v>
          </cell>
          <cell r="AD300">
            <v>62.34</v>
          </cell>
          <cell r="AE300">
            <v>62.34</v>
          </cell>
          <cell r="AF300">
            <v>62.34</v>
          </cell>
          <cell r="AG300">
            <v>62.34</v>
          </cell>
          <cell r="AH300">
            <v>62.34</v>
          </cell>
          <cell r="AI300">
            <v>62.34</v>
          </cell>
          <cell r="AJ300">
            <v>62.34</v>
          </cell>
          <cell r="AK300">
            <v>62.34</v>
          </cell>
          <cell r="AL300">
            <v>62.34</v>
          </cell>
          <cell r="AM300">
            <v>62.34</v>
          </cell>
          <cell r="AN300">
            <v>62.34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157.09680000000003</v>
          </cell>
          <cell r="AU300">
            <v>246.86640000000003</v>
          </cell>
          <cell r="AV300">
            <v>236.892</v>
          </cell>
          <cell r="AW300">
            <v>174.55199999999999</v>
          </cell>
          <cell r="AX300">
            <v>329.15520000000004</v>
          </cell>
          <cell r="AY300">
            <v>314.19360000000006</v>
          </cell>
          <cell r="AZ300">
            <v>299.23200000000003</v>
          </cell>
          <cell r="BA300">
            <v>236.892</v>
          </cell>
          <cell r="BB300">
            <v>1994.88</v>
          </cell>
        </row>
        <row r="301">
          <cell r="C301" t="str">
            <v>FORD</v>
          </cell>
          <cell r="D301" t="str">
            <v>INJECTION</v>
          </cell>
          <cell r="E301" t="str">
            <v>CR INJ</v>
          </cell>
          <cell r="F301" t="str">
            <v>EJDR00501Z</v>
          </cell>
          <cell r="G301" t="str">
            <v>INJ   78168.0026 (EURO)</v>
          </cell>
          <cell r="H301" t="str">
            <v>€</v>
          </cell>
          <cell r="I301" t="str">
            <v>CR PUMA Jaguar 2.0L eu3(130cv)</v>
          </cell>
          <cell r="J301" t="str">
            <v>CR PUMA eu3</v>
          </cell>
          <cell r="K301">
            <v>0</v>
          </cell>
          <cell r="L301">
            <v>3600</v>
          </cell>
          <cell r="M301">
            <v>6000</v>
          </cell>
          <cell r="N301">
            <v>5000</v>
          </cell>
          <cell r="O301">
            <v>4040</v>
          </cell>
          <cell r="P301">
            <v>2160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20800</v>
          </cell>
          <cell r="Z301">
            <v>57.59</v>
          </cell>
          <cell r="AB301">
            <v>54.79</v>
          </cell>
          <cell r="AC301">
            <v>54.79</v>
          </cell>
          <cell r="AD301">
            <v>54.79</v>
          </cell>
          <cell r="AE301">
            <v>54.79</v>
          </cell>
          <cell r="AF301">
            <v>54.79</v>
          </cell>
          <cell r="AG301">
            <v>54.79</v>
          </cell>
          <cell r="AH301">
            <v>54.79</v>
          </cell>
          <cell r="AI301">
            <v>54.79</v>
          </cell>
          <cell r="AJ301">
            <v>54.79</v>
          </cell>
          <cell r="AK301">
            <v>54.79</v>
          </cell>
          <cell r="AL301">
            <v>54.79</v>
          </cell>
          <cell r="AM301">
            <v>54.79</v>
          </cell>
          <cell r="AN301">
            <v>54.789999999999992</v>
          </cell>
          <cell r="AP301">
            <v>197.244</v>
          </cell>
          <cell r="AQ301">
            <v>328.74</v>
          </cell>
          <cell r="AR301">
            <v>273.95</v>
          </cell>
          <cell r="AS301">
            <v>221.35160000000002</v>
          </cell>
          <cell r="AT301">
            <v>118.34639999999999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1139.6319999999998</v>
          </cell>
        </row>
        <row r="302">
          <cell r="C302" t="str">
            <v>FORD</v>
          </cell>
          <cell r="D302" t="str">
            <v>INJECTION</v>
          </cell>
          <cell r="E302" t="str">
            <v>CR INJ</v>
          </cell>
          <cell r="F302" t="str">
            <v>EJDR00504Z</v>
          </cell>
          <cell r="G302" t="str">
            <v>INJ   78168.0026 (EURO)</v>
          </cell>
          <cell r="H302" t="str">
            <v>€</v>
          </cell>
          <cell r="I302" t="str">
            <v>CR PUMA Jaguar 2.0L eu4(130cv)</v>
          </cell>
          <cell r="J302" t="str">
            <v>CR PUMA eu4</v>
          </cell>
          <cell r="K302">
            <v>0</v>
          </cell>
          <cell r="L302">
            <v>7200</v>
          </cell>
          <cell r="M302">
            <v>4800</v>
          </cell>
          <cell r="N302">
            <v>6080</v>
          </cell>
          <cell r="O302">
            <v>6400</v>
          </cell>
          <cell r="P302">
            <v>7400</v>
          </cell>
          <cell r="Q302">
            <v>9600</v>
          </cell>
          <cell r="R302">
            <v>7600</v>
          </cell>
          <cell r="S302">
            <v>4000</v>
          </cell>
          <cell r="T302">
            <v>5200</v>
          </cell>
          <cell r="U302">
            <v>4000</v>
          </cell>
          <cell r="V302">
            <v>4520</v>
          </cell>
          <cell r="W302">
            <v>3200</v>
          </cell>
          <cell r="X302">
            <v>70000</v>
          </cell>
          <cell r="Z302">
            <v>57.59</v>
          </cell>
          <cell r="AB302">
            <v>57.59</v>
          </cell>
          <cell r="AC302">
            <v>57.59</v>
          </cell>
          <cell r="AD302">
            <v>57.59</v>
          </cell>
          <cell r="AE302">
            <v>57.59</v>
          </cell>
          <cell r="AF302">
            <v>57.59</v>
          </cell>
          <cell r="AG302">
            <v>57.59</v>
          </cell>
          <cell r="AH302">
            <v>57.59</v>
          </cell>
          <cell r="AI302">
            <v>57.59</v>
          </cell>
          <cell r="AJ302">
            <v>57.59</v>
          </cell>
          <cell r="AK302">
            <v>57.59</v>
          </cell>
          <cell r="AL302">
            <v>57.59</v>
          </cell>
          <cell r="AM302">
            <v>57.59</v>
          </cell>
          <cell r="AN302">
            <v>57.59</v>
          </cell>
          <cell r="AP302">
            <v>414.64800000000002</v>
          </cell>
          <cell r="AQ302">
            <v>276.43200000000002</v>
          </cell>
          <cell r="AR302">
            <v>350.1472</v>
          </cell>
          <cell r="AS302">
            <v>368.57600000000002</v>
          </cell>
          <cell r="AT302">
            <v>426.166</v>
          </cell>
          <cell r="AU302">
            <v>552.86400000000003</v>
          </cell>
          <cell r="AV302">
            <v>437.68400000000003</v>
          </cell>
          <cell r="AW302">
            <v>230.36</v>
          </cell>
          <cell r="AX302">
            <v>299.46800000000002</v>
          </cell>
          <cell r="AY302">
            <v>230.36</v>
          </cell>
          <cell r="AZ302">
            <v>260.30680000000001</v>
          </cell>
          <cell r="BA302">
            <v>184.28800000000001</v>
          </cell>
          <cell r="BB302">
            <v>4031.3</v>
          </cell>
        </row>
        <row r="303">
          <cell r="C303" t="str">
            <v>FORD</v>
          </cell>
          <cell r="D303" t="str">
            <v>INJECTION</v>
          </cell>
          <cell r="E303" t="str">
            <v>CR INJ</v>
          </cell>
          <cell r="F303" t="str">
            <v>EJDR00701D</v>
          </cell>
          <cell r="G303" t="str">
            <v>INJ   78168.0026 (EURO)</v>
          </cell>
          <cell r="H303" t="str">
            <v>€</v>
          </cell>
          <cell r="I303" t="str">
            <v>CR PUMA Jaguar 2.2L eu4(150cv)</v>
          </cell>
          <cell r="J303" t="str">
            <v>CR PUMA eu4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1280</v>
          </cell>
          <cell r="R303">
            <v>800</v>
          </cell>
          <cell r="S303">
            <v>2720</v>
          </cell>
          <cell r="T303">
            <v>5200</v>
          </cell>
          <cell r="U303">
            <v>7200</v>
          </cell>
          <cell r="V303">
            <v>6800</v>
          </cell>
          <cell r="W303">
            <v>6000</v>
          </cell>
          <cell r="X303">
            <v>30000</v>
          </cell>
          <cell r="Z303">
            <v>62.34</v>
          </cell>
          <cell r="AB303">
            <v>62.34</v>
          </cell>
          <cell r="AC303">
            <v>62.34</v>
          </cell>
          <cell r="AD303">
            <v>62.34</v>
          </cell>
          <cell r="AE303">
            <v>62.34</v>
          </cell>
          <cell r="AF303">
            <v>62.34</v>
          </cell>
          <cell r="AG303">
            <v>62.34</v>
          </cell>
          <cell r="AH303">
            <v>62.34</v>
          </cell>
          <cell r="AI303">
            <v>62.34</v>
          </cell>
          <cell r="AJ303">
            <v>62.34</v>
          </cell>
          <cell r="AK303">
            <v>62.34</v>
          </cell>
          <cell r="AL303">
            <v>62.34</v>
          </cell>
          <cell r="AM303">
            <v>62.34</v>
          </cell>
          <cell r="AN303">
            <v>62.339999999999996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79.795200000000008</v>
          </cell>
          <cell r="AV303">
            <v>49.872</v>
          </cell>
          <cell r="AW303">
            <v>169.56480000000002</v>
          </cell>
          <cell r="AX303">
            <v>324.16800000000001</v>
          </cell>
          <cell r="AY303">
            <v>448.84800000000001</v>
          </cell>
          <cell r="AZ303">
            <v>423.91199999999998</v>
          </cell>
          <cell r="BA303">
            <v>374.04</v>
          </cell>
          <cell r="BB303">
            <v>1870.2</v>
          </cell>
        </row>
        <row r="304">
          <cell r="C304" t="str">
            <v>FORD</v>
          </cell>
          <cell r="D304" t="str">
            <v>INJECTION</v>
          </cell>
          <cell r="E304" t="str">
            <v>LJ 2 ST EXT GUIDE</v>
          </cell>
          <cell r="F304" t="str">
            <v>B02701D</v>
          </cell>
          <cell r="G304" t="str">
            <v>DI Injectors   52054.0001 (GBP)</v>
          </cell>
          <cell r="H304" t="str">
            <v>£</v>
          </cell>
          <cell r="I304" t="str">
            <v>HSDI INJ LYNX</v>
          </cell>
          <cell r="J304" t="str">
            <v>HSDI INJ LYNX(set of 4)</v>
          </cell>
          <cell r="K304">
            <v>40</v>
          </cell>
          <cell r="L304">
            <v>13600</v>
          </cell>
          <cell r="M304">
            <v>16500</v>
          </cell>
          <cell r="N304">
            <v>17600</v>
          </cell>
          <cell r="O304">
            <v>15000</v>
          </cell>
          <cell r="P304">
            <v>14000</v>
          </cell>
          <cell r="Q304">
            <v>14500</v>
          </cell>
          <cell r="R304">
            <v>11000</v>
          </cell>
          <cell r="S304">
            <v>8000</v>
          </cell>
          <cell r="T304">
            <v>14000</v>
          </cell>
          <cell r="U304">
            <v>13300</v>
          </cell>
          <cell r="V304">
            <v>12500</v>
          </cell>
          <cell r="W304">
            <v>10000</v>
          </cell>
          <cell r="X304">
            <v>160000</v>
          </cell>
          <cell r="Z304">
            <v>23.043151986245981</v>
          </cell>
          <cell r="AB304">
            <v>22.598750407258063</v>
          </cell>
          <cell r="AC304">
            <v>22.598750407258063</v>
          </cell>
          <cell r="AD304">
            <v>22.598750407258063</v>
          </cell>
          <cell r="AE304">
            <v>22.598750407258063</v>
          </cell>
          <cell r="AF304">
            <v>22.598750407258063</v>
          </cell>
          <cell r="AG304">
            <v>22.598750407258063</v>
          </cell>
          <cell r="AH304">
            <v>22.598750407258063</v>
          </cell>
          <cell r="AI304">
            <v>22.598750407258063</v>
          </cell>
          <cell r="AJ304">
            <v>22.598750407258063</v>
          </cell>
          <cell r="AK304">
            <v>22.598750407258063</v>
          </cell>
          <cell r="AL304">
            <v>22.598750407258063</v>
          </cell>
          <cell r="AM304">
            <v>22.598750407258063</v>
          </cell>
          <cell r="AN304">
            <v>22.598750407258066</v>
          </cell>
          <cell r="AP304">
            <v>307.34300553870963</v>
          </cell>
          <cell r="AQ304">
            <v>372.87938171975804</v>
          </cell>
          <cell r="AR304">
            <v>397.7380071677419</v>
          </cell>
          <cell r="AS304">
            <v>338.98125610887098</v>
          </cell>
          <cell r="AT304">
            <v>316.38250570161284</v>
          </cell>
          <cell r="AU304">
            <v>327.68188090524194</v>
          </cell>
          <cell r="AV304">
            <v>248.58625447983869</v>
          </cell>
          <cell r="AW304">
            <v>180.7900032580645</v>
          </cell>
          <cell r="AX304">
            <v>316.38250570161284</v>
          </cell>
          <cell r="AY304">
            <v>300.5633804165322</v>
          </cell>
          <cell r="AZ304">
            <v>282.48438009072578</v>
          </cell>
          <cell r="BA304">
            <v>225.98750407258063</v>
          </cell>
          <cell r="BB304">
            <v>3615.8000651612901</v>
          </cell>
        </row>
        <row r="305">
          <cell r="C305" t="str">
            <v>FORD</v>
          </cell>
          <cell r="D305" t="str">
            <v>INJECTION</v>
          </cell>
          <cell r="E305" t="str">
            <v>LJ 2 ST EXT GUIDE</v>
          </cell>
          <cell r="F305" t="str">
            <v>HSDI INJ PUMA</v>
          </cell>
          <cell r="G305" t="str">
            <v>DI Injectors   52024.0001 (GBP)</v>
          </cell>
          <cell r="H305" t="str">
            <v>£</v>
          </cell>
          <cell r="I305" t="str">
            <v>HSDI INJ PUMA</v>
          </cell>
          <cell r="J305" t="str">
            <v>HSDI INJ PUMA(set of 4)</v>
          </cell>
          <cell r="K305">
            <v>120.6</v>
          </cell>
          <cell r="L305">
            <v>48000</v>
          </cell>
          <cell r="M305">
            <v>49200</v>
          </cell>
          <cell r="N305">
            <v>43200</v>
          </cell>
          <cell r="O305">
            <v>44000</v>
          </cell>
          <cell r="P305">
            <v>43000</v>
          </cell>
          <cell r="Q305">
            <v>45400</v>
          </cell>
          <cell r="R305">
            <v>31144</v>
          </cell>
          <cell r="S305">
            <v>18000</v>
          </cell>
          <cell r="T305">
            <v>44656</v>
          </cell>
          <cell r="U305">
            <v>42400</v>
          </cell>
          <cell r="V305">
            <v>40400</v>
          </cell>
          <cell r="W305">
            <v>33000</v>
          </cell>
          <cell r="X305">
            <v>482400</v>
          </cell>
          <cell r="Z305">
            <v>27.085025247263886</v>
          </cell>
          <cell r="AB305">
            <v>26.551667145161289</v>
          </cell>
          <cell r="AC305">
            <v>26.551667145161289</v>
          </cell>
          <cell r="AD305">
            <v>26.551667145161289</v>
          </cell>
          <cell r="AE305">
            <v>26.551667145161289</v>
          </cell>
          <cell r="AF305">
            <v>26.551667145161289</v>
          </cell>
          <cell r="AG305">
            <v>26.551667145161289</v>
          </cell>
          <cell r="AH305">
            <v>26.551667145161289</v>
          </cell>
          <cell r="AI305">
            <v>26.551667145161289</v>
          </cell>
          <cell r="AJ305">
            <v>26.551667145161289</v>
          </cell>
          <cell r="AK305">
            <v>26.551667145161289</v>
          </cell>
          <cell r="AL305">
            <v>26.551667145161289</v>
          </cell>
          <cell r="AM305">
            <v>26.551667145161289</v>
          </cell>
          <cell r="AN305">
            <v>26.551667145161289</v>
          </cell>
          <cell r="AP305">
            <v>1274.4800229677419</v>
          </cell>
          <cell r="AQ305">
            <v>1306.3420235419355</v>
          </cell>
          <cell r="AR305">
            <v>1147.0320206709675</v>
          </cell>
          <cell r="AS305">
            <v>1168.2733543870968</v>
          </cell>
          <cell r="AT305">
            <v>1141.7216872419353</v>
          </cell>
          <cell r="AU305">
            <v>1205.4456883903224</v>
          </cell>
          <cell r="AV305">
            <v>826.92512156890325</v>
          </cell>
          <cell r="AW305">
            <v>477.93000861290318</v>
          </cell>
          <cell r="AX305">
            <v>1185.6912480343226</v>
          </cell>
          <cell r="AY305">
            <v>1125.7906869548387</v>
          </cell>
          <cell r="AZ305">
            <v>1072.6873526645161</v>
          </cell>
          <cell r="BA305">
            <v>876.20501579032259</v>
          </cell>
          <cell r="BB305">
            <v>12808.524230825806</v>
          </cell>
        </row>
        <row r="306">
          <cell r="C306" t="str">
            <v>FORD</v>
          </cell>
          <cell r="D306" t="str">
            <v>FILTRATION</v>
          </cell>
          <cell r="E306" t="str">
            <v>CR FILTER</v>
          </cell>
          <cell r="F306" t="str">
            <v>R6353110</v>
          </cell>
          <cell r="G306" t="str">
            <v>Filters-Diesel  52434.0001 (EURO)</v>
          </cell>
          <cell r="H306" t="str">
            <v>£</v>
          </cell>
          <cell r="I306" t="str">
            <v>CR PUMA Mondeo eu3</v>
          </cell>
          <cell r="J306" t="str">
            <v>CR PUMA eu3</v>
          </cell>
          <cell r="K306">
            <v>0</v>
          </cell>
          <cell r="L306">
            <v>9280</v>
          </cell>
          <cell r="M306">
            <v>9450</v>
          </cell>
          <cell r="N306">
            <v>9280</v>
          </cell>
          <cell r="O306">
            <v>8300</v>
          </cell>
          <cell r="P306">
            <v>6010</v>
          </cell>
          <cell r="Q306">
            <v>4285</v>
          </cell>
          <cell r="R306">
            <v>845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47450</v>
          </cell>
          <cell r="Z306">
            <v>9.247090117457935</v>
          </cell>
          <cell r="AB306">
            <v>9.2483334999999993</v>
          </cell>
          <cell r="AC306">
            <v>9.2483334999999993</v>
          </cell>
          <cell r="AD306">
            <v>9.2483334999999993</v>
          </cell>
          <cell r="AE306">
            <v>9.2483334999999993</v>
          </cell>
          <cell r="AF306">
            <v>9.2483334999999993</v>
          </cell>
          <cell r="AG306">
            <v>9.2483334999999993</v>
          </cell>
          <cell r="AH306">
            <v>9.2483334999999993</v>
          </cell>
          <cell r="AI306">
            <v>9.2483334999999993</v>
          </cell>
          <cell r="AJ306">
            <v>9.2483334999999993</v>
          </cell>
          <cell r="AK306">
            <v>9.2483334999999993</v>
          </cell>
          <cell r="AL306">
            <v>9.2483334999999993</v>
          </cell>
          <cell r="AM306">
            <v>9.2483334999999993</v>
          </cell>
          <cell r="AN306">
            <v>9.2483334999999993</v>
          </cell>
          <cell r="AP306">
            <v>85.824534879999987</v>
          </cell>
          <cell r="AQ306">
            <v>87.396751574999982</v>
          </cell>
          <cell r="AR306">
            <v>85.824534879999987</v>
          </cell>
          <cell r="AS306">
            <v>76.761168049999995</v>
          </cell>
          <cell r="AT306">
            <v>55.582484334999997</v>
          </cell>
          <cell r="AU306">
            <v>39.629109047499995</v>
          </cell>
          <cell r="AV306">
            <v>7.8148418074999988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438.83342457499992</v>
          </cell>
        </row>
        <row r="307">
          <cell r="C307" t="str">
            <v>FORD</v>
          </cell>
          <cell r="D307" t="str">
            <v>FILTRATION</v>
          </cell>
          <cell r="E307" t="str">
            <v>CR FILTER</v>
          </cell>
          <cell r="F307" t="str">
            <v>R6353110</v>
          </cell>
          <cell r="G307" t="str">
            <v>Filters-Diesel  52364.0001 (GBP)</v>
          </cell>
          <cell r="H307" t="str">
            <v>£</v>
          </cell>
          <cell r="I307" t="str">
            <v>CR PUMA Mondeo eu4</v>
          </cell>
          <cell r="J307" t="str">
            <v>CR PUMA eu4</v>
          </cell>
          <cell r="K307">
            <v>0</v>
          </cell>
          <cell r="L307">
            <v>2020</v>
          </cell>
          <cell r="M307">
            <v>2000</v>
          </cell>
          <cell r="N307">
            <v>2140</v>
          </cell>
          <cell r="O307">
            <v>2020</v>
          </cell>
          <cell r="P307">
            <v>4250</v>
          </cell>
          <cell r="Q307">
            <v>6360</v>
          </cell>
          <cell r="R307">
            <v>5080</v>
          </cell>
          <cell r="S307">
            <v>7200</v>
          </cell>
          <cell r="T307">
            <v>10420</v>
          </cell>
          <cell r="U307">
            <v>9760</v>
          </cell>
          <cell r="V307">
            <v>9300</v>
          </cell>
          <cell r="W307">
            <v>7450</v>
          </cell>
          <cell r="X307">
            <v>68000</v>
          </cell>
          <cell r="Z307">
            <v>9.247090117457935</v>
          </cell>
          <cell r="AB307">
            <v>9.2483334999999993</v>
          </cell>
          <cell r="AC307">
            <v>9.2483334999999993</v>
          </cell>
          <cell r="AD307">
            <v>9.2483334999999993</v>
          </cell>
          <cell r="AE307">
            <v>9.2483334999999993</v>
          </cell>
          <cell r="AF307">
            <v>9.2483334999999993</v>
          </cell>
          <cell r="AG307">
            <v>9.2483334999999993</v>
          </cell>
          <cell r="AH307">
            <v>9.2483334999999993</v>
          </cell>
          <cell r="AI307">
            <v>9.2483334999999993</v>
          </cell>
          <cell r="AJ307">
            <v>9.2483334999999993</v>
          </cell>
          <cell r="AK307">
            <v>9.2483334999999993</v>
          </cell>
          <cell r="AL307">
            <v>9.2483334999999993</v>
          </cell>
          <cell r="AM307">
            <v>9.2483334999999993</v>
          </cell>
          <cell r="AN307">
            <v>9.2483335000000011</v>
          </cell>
          <cell r="AP307">
            <v>18.68163367</v>
          </cell>
          <cell r="AQ307">
            <v>18.496666999999999</v>
          </cell>
          <cell r="AR307">
            <v>19.791433689999998</v>
          </cell>
          <cell r="AS307">
            <v>18.68163367</v>
          </cell>
          <cell r="AT307">
            <v>39.305417374999998</v>
          </cell>
          <cell r="AU307">
            <v>58.819401059999997</v>
          </cell>
          <cell r="AV307">
            <v>46.981534179999997</v>
          </cell>
          <cell r="AW307">
            <v>66.588001199999994</v>
          </cell>
          <cell r="AX307">
            <v>96.367635069999992</v>
          </cell>
          <cell r="AY307">
            <v>90.263734959999994</v>
          </cell>
          <cell r="AZ307">
            <v>86.009501549999996</v>
          </cell>
          <cell r="BA307">
            <v>68.900084574999994</v>
          </cell>
          <cell r="BB307">
            <v>628.88667800000007</v>
          </cell>
        </row>
        <row r="308">
          <cell r="C308" t="str">
            <v>FORD</v>
          </cell>
          <cell r="D308" t="str">
            <v>FILTRATION</v>
          </cell>
          <cell r="E308" t="str">
            <v>CR FILTER</v>
          </cell>
          <cell r="F308" t="str">
            <v>R6353110-J</v>
          </cell>
          <cell r="G308" t="str">
            <v>Filters-Diesel  78171.0026(EURO)</v>
          </cell>
          <cell r="H308" t="str">
            <v>£</v>
          </cell>
          <cell r="I308" t="str">
            <v>CR PUMA Jaguar X type</v>
          </cell>
          <cell r="J308" t="str">
            <v>CR PUMA eu3</v>
          </cell>
          <cell r="K308">
            <v>0</v>
          </cell>
          <cell r="L308">
            <v>900</v>
          </cell>
          <cell r="M308">
            <v>1500</v>
          </cell>
          <cell r="N308">
            <v>1250</v>
          </cell>
          <cell r="O308">
            <v>1010</v>
          </cell>
          <cell r="P308">
            <v>540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5200</v>
          </cell>
          <cell r="Z308">
            <v>9.247090117457935</v>
          </cell>
          <cell r="AB308">
            <v>9.2483334999999993</v>
          </cell>
          <cell r="AC308">
            <v>9.2483334999999993</v>
          </cell>
          <cell r="AD308">
            <v>9.2483334999999993</v>
          </cell>
          <cell r="AE308">
            <v>9.2483334999999993</v>
          </cell>
          <cell r="AF308">
            <v>9.2483334999999993</v>
          </cell>
          <cell r="AG308">
            <v>9.2483334999999993</v>
          </cell>
          <cell r="AH308">
            <v>9.2483334999999993</v>
          </cell>
          <cell r="AI308">
            <v>9.2483334999999993</v>
          </cell>
          <cell r="AJ308">
            <v>9.2483334999999993</v>
          </cell>
          <cell r="AK308">
            <v>9.2483334999999993</v>
          </cell>
          <cell r="AL308">
            <v>9.2483334999999993</v>
          </cell>
          <cell r="AM308">
            <v>9.2483334999999993</v>
          </cell>
          <cell r="AN308">
            <v>9.2483334999999993</v>
          </cell>
          <cell r="AP308">
            <v>8.3235001499999992</v>
          </cell>
          <cell r="AQ308">
            <v>13.87250025</v>
          </cell>
          <cell r="AR308">
            <v>11.560416875</v>
          </cell>
          <cell r="AS308">
            <v>9.340816835</v>
          </cell>
          <cell r="AT308">
            <v>4.9941000899999999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48.091334199999991</v>
          </cell>
        </row>
        <row r="309">
          <cell r="C309" t="str">
            <v>FORD</v>
          </cell>
          <cell r="D309" t="str">
            <v>FILTRATION</v>
          </cell>
          <cell r="E309" t="str">
            <v>CR FILTER</v>
          </cell>
          <cell r="F309" t="str">
            <v>R6353110-J</v>
          </cell>
          <cell r="G309" t="str">
            <v>Filters-Diesel  78171.0026(EURO)</v>
          </cell>
          <cell r="H309" t="str">
            <v>£</v>
          </cell>
          <cell r="I309" t="str">
            <v>CR PUMA Jaguar X type</v>
          </cell>
          <cell r="J309" t="str">
            <v>CR PUMA eu4</v>
          </cell>
          <cell r="K309">
            <v>0</v>
          </cell>
          <cell r="L309">
            <v>1800</v>
          </cell>
          <cell r="M309">
            <v>1200</v>
          </cell>
          <cell r="N309">
            <v>1520</v>
          </cell>
          <cell r="O309">
            <v>1600</v>
          </cell>
          <cell r="P309">
            <v>1850</v>
          </cell>
          <cell r="Q309">
            <v>2720</v>
          </cell>
          <cell r="R309">
            <v>2100</v>
          </cell>
          <cell r="S309">
            <v>1680</v>
          </cell>
          <cell r="T309">
            <v>2600</v>
          </cell>
          <cell r="U309">
            <v>2800</v>
          </cell>
          <cell r="V309">
            <v>2830</v>
          </cell>
          <cell r="W309">
            <v>2300</v>
          </cell>
          <cell r="X309">
            <v>25000</v>
          </cell>
          <cell r="Z309">
            <v>9.247090117457935</v>
          </cell>
          <cell r="AB309">
            <v>9.2483334999999993</v>
          </cell>
          <cell r="AC309">
            <v>9.2483334999999993</v>
          </cell>
          <cell r="AD309">
            <v>9.2483334999999993</v>
          </cell>
          <cell r="AE309">
            <v>9.2483334999999993</v>
          </cell>
          <cell r="AF309">
            <v>9.2483334999999993</v>
          </cell>
          <cell r="AG309">
            <v>9.2483334999999993</v>
          </cell>
          <cell r="AH309">
            <v>9.2483334999999993</v>
          </cell>
          <cell r="AI309">
            <v>9.2483334999999993</v>
          </cell>
          <cell r="AJ309">
            <v>9.2483334999999993</v>
          </cell>
          <cell r="AK309">
            <v>9.2483334999999993</v>
          </cell>
          <cell r="AL309">
            <v>9.2483334999999993</v>
          </cell>
          <cell r="AM309">
            <v>9.2483334999999993</v>
          </cell>
          <cell r="AN309">
            <v>9.2483335000000011</v>
          </cell>
          <cell r="AP309">
            <v>16.647000299999998</v>
          </cell>
          <cell r="AQ309">
            <v>11.098000199999998</v>
          </cell>
          <cell r="AR309">
            <v>14.05746692</v>
          </cell>
          <cell r="AS309">
            <v>14.797333599999998</v>
          </cell>
          <cell r="AT309">
            <v>17.109416974999998</v>
          </cell>
          <cell r="AU309">
            <v>25.155467119999997</v>
          </cell>
          <cell r="AV309">
            <v>19.421500349999999</v>
          </cell>
          <cell r="AW309">
            <v>15.537200279999999</v>
          </cell>
          <cell r="AX309">
            <v>24.045667099999999</v>
          </cell>
          <cell r="AY309">
            <v>25.895333799999996</v>
          </cell>
          <cell r="AZ309">
            <v>26.172783804999998</v>
          </cell>
          <cell r="BA309">
            <v>21.271167049999999</v>
          </cell>
          <cell r="BB309">
            <v>231.2083375</v>
          </cell>
        </row>
        <row r="310">
          <cell r="C310" t="str">
            <v>FORD</v>
          </cell>
          <cell r="D310" t="str">
            <v>FILTRATION</v>
          </cell>
          <cell r="E310" t="str">
            <v>CR FILTER</v>
          </cell>
          <cell r="F310" t="str">
            <v>R6353120</v>
          </cell>
          <cell r="G310" t="str">
            <v>Filters-Diesel  52424.0001 (EURO) et 5K pour le 78161,0026</v>
          </cell>
          <cell r="H310" t="str">
            <v>£</v>
          </cell>
          <cell r="I310" t="str">
            <v>CR LYNX C170 FOCUS</v>
          </cell>
          <cell r="J310" t="str">
            <v>CR Lynx</v>
          </cell>
          <cell r="K310">
            <v>0</v>
          </cell>
          <cell r="L310">
            <v>2341</v>
          </cell>
          <cell r="M310">
            <v>2555</v>
          </cell>
          <cell r="N310">
            <v>2897</v>
          </cell>
          <cell r="O310">
            <v>2990</v>
          </cell>
          <cell r="P310">
            <v>2684</v>
          </cell>
          <cell r="Q310">
            <v>0</v>
          </cell>
          <cell r="R310">
            <v>2379</v>
          </cell>
          <cell r="S310">
            <v>1650</v>
          </cell>
          <cell r="T310">
            <v>2901</v>
          </cell>
          <cell r="U310">
            <v>2666</v>
          </cell>
          <cell r="V310">
            <v>2520</v>
          </cell>
          <cell r="W310">
            <v>2102</v>
          </cell>
          <cell r="X310">
            <v>27685</v>
          </cell>
          <cell r="Z310">
            <v>12.423913012649129</v>
          </cell>
          <cell r="AB310">
            <v>12.425583557258063</v>
          </cell>
          <cell r="AC310">
            <v>12.425583557258063</v>
          </cell>
          <cell r="AD310">
            <v>12.425583557258063</v>
          </cell>
          <cell r="AE310">
            <v>12.425583557258063</v>
          </cell>
          <cell r="AF310">
            <v>12.425583557258063</v>
          </cell>
          <cell r="AG310">
            <v>12.425583557258063</v>
          </cell>
          <cell r="AH310">
            <v>12.425583557258063</v>
          </cell>
          <cell r="AI310">
            <v>12.425583557258063</v>
          </cell>
          <cell r="AJ310">
            <v>12.425583557258063</v>
          </cell>
          <cell r="AK310">
            <v>12.425583557258063</v>
          </cell>
          <cell r="AL310">
            <v>12.425583557258063</v>
          </cell>
          <cell r="AM310">
            <v>12.425583557258063</v>
          </cell>
          <cell r="AN310">
            <v>13.509932839336281</v>
          </cell>
          <cell r="AP310">
            <v>29.088291107541124</v>
          </cell>
          <cell r="AQ310">
            <v>31.74736598879435</v>
          </cell>
          <cell r="AR310">
            <v>35.996915565376604</v>
          </cell>
          <cell r="AS310">
            <v>37.152494836201605</v>
          </cell>
          <cell r="AT310">
            <v>33.350266267680645</v>
          </cell>
          <cell r="AU310">
            <v>30.020209874335482</v>
          </cell>
          <cell r="AV310">
            <v>29.560463282716935</v>
          </cell>
          <cell r="AW310">
            <v>20.502212869475802</v>
          </cell>
          <cell r="AX310">
            <v>36.046617899605643</v>
          </cell>
          <cell r="AY310">
            <v>33.126605763649998</v>
          </cell>
          <cell r="AZ310">
            <v>31.312470564290322</v>
          </cell>
          <cell r="BA310">
            <v>26.118576637356448</v>
          </cell>
          <cell r="BB310">
            <v>374.02249065702495</v>
          </cell>
        </row>
        <row r="311">
          <cell r="C311" t="str">
            <v>FORD</v>
          </cell>
          <cell r="D311" t="str">
            <v>FILTRATION</v>
          </cell>
          <cell r="E311" t="str">
            <v>CR FILTER</v>
          </cell>
          <cell r="F311" t="str">
            <v>R6353170-J</v>
          </cell>
          <cell r="G311" t="str">
            <v>Filters-Diesel  108866.0026 (EURO)</v>
          </cell>
          <cell r="H311" t="str">
            <v>€</v>
          </cell>
          <cell r="I311" t="str">
            <v>CR Filter Lion Jaguar S Type</v>
          </cell>
          <cell r="J311" t="str">
            <v>CR Filter Lion</v>
          </cell>
          <cell r="K311">
            <v>14</v>
          </cell>
          <cell r="L311">
            <v>1000</v>
          </cell>
          <cell r="M311">
            <v>960</v>
          </cell>
          <cell r="N311">
            <v>1062</v>
          </cell>
          <cell r="O311">
            <v>1040</v>
          </cell>
          <cell r="P311">
            <v>1040</v>
          </cell>
          <cell r="Q311">
            <v>1100</v>
          </cell>
          <cell r="R311">
            <v>1100</v>
          </cell>
          <cell r="S311">
            <v>564</v>
          </cell>
          <cell r="T311">
            <v>1500</v>
          </cell>
          <cell r="U311">
            <v>1594</v>
          </cell>
          <cell r="V311">
            <v>1640</v>
          </cell>
          <cell r="W311">
            <v>1400</v>
          </cell>
          <cell r="X311">
            <v>14000</v>
          </cell>
          <cell r="Z311">
            <v>17.23</v>
          </cell>
          <cell r="AB311">
            <v>17.23</v>
          </cell>
          <cell r="AC311">
            <v>17.23</v>
          </cell>
          <cell r="AD311">
            <v>17.23</v>
          </cell>
          <cell r="AE311">
            <v>17.23</v>
          </cell>
          <cell r="AF311">
            <v>17.23</v>
          </cell>
          <cell r="AG311">
            <v>17.23</v>
          </cell>
          <cell r="AH311">
            <v>17.23</v>
          </cell>
          <cell r="AI311">
            <v>17.23</v>
          </cell>
          <cell r="AJ311">
            <v>17.23</v>
          </cell>
          <cell r="AK311">
            <v>17.23</v>
          </cell>
          <cell r="AL311">
            <v>17.23</v>
          </cell>
          <cell r="AM311">
            <v>17.23</v>
          </cell>
          <cell r="AN311">
            <v>17.230000000000004</v>
          </cell>
          <cell r="AP311">
            <v>17.23</v>
          </cell>
          <cell r="AQ311">
            <v>16.540800000000001</v>
          </cell>
          <cell r="AR311">
            <v>18.298260000000003</v>
          </cell>
          <cell r="AS311">
            <v>17.9192</v>
          </cell>
          <cell r="AT311">
            <v>17.9192</v>
          </cell>
          <cell r="AU311">
            <v>18.952999999999999</v>
          </cell>
          <cell r="AV311">
            <v>18.952999999999999</v>
          </cell>
          <cell r="AW311">
            <v>9.7177199999999999</v>
          </cell>
          <cell r="AX311">
            <v>25.844999999999999</v>
          </cell>
          <cell r="AY311">
            <v>27.46462</v>
          </cell>
          <cell r="AZ311">
            <v>28.257200000000001</v>
          </cell>
          <cell r="BA311">
            <v>24.122</v>
          </cell>
          <cell r="BB311">
            <v>241.22000000000003</v>
          </cell>
        </row>
        <row r="312">
          <cell r="C312" t="str">
            <v>FORD</v>
          </cell>
          <cell r="D312" t="str">
            <v>FILTRATION</v>
          </cell>
          <cell r="E312" t="str">
            <v>CR FILTER</v>
          </cell>
          <cell r="F312" t="str">
            <v>R6353240</v>
          </cell>
          <cell r="G312" t="str">
            <v>Filters-Diesel  52444.0001 (EURO)</v>
          </cell>
          <cell r="H312" t="str">
            <v>£</v>
          </cell>
          <cell r="I312" t="str">
            <v>CR LYNX V227 Transit Connect</v>
          </cell>
          <cell r="J312" t="str">
            <v>CR Lynx</v>
          </cell>
          <cell r="K312">
            <v>0</v>
          </cell>
          <cell r="L312">
            <v>1004</v>
          </cell>
          <cell r="M312">
            <v>1095</v>
          </cell>
          <cell r="N312">
            <v>1241</v>
          </cell>
          <cell r="O312">
            <v>1282</v>
          </cell>
          <cell r="P312">
            <v>1151</v>
          </cell>
          <cell r="Q312">
            <v>1035</v>
          </cell>
          <cell r="R312">
            <v>1020</v>
          </cell>
          <cell r="S312">
            <v>707</v>
          </cell>
          <cell r="T312">
            <v>1243</v>
          </cell>
          <cell r="U312">
            <v>1143</v>
          </cell>
          <cell r="V312">
            <v>1080</v>
          </cell>
          <cell r="W312">
            <v>899</v>
          </cell>
          <cell r="X312">
            <v>12900</v>
          </cell>
          <cell r="Z312">
            <v>17.942337760164346</v>
          </cell>
          <cell r="AB312">
            <v>17.944750323387094</v>
          </cell>
          <cell r="AC312">
            <v>17.944750323387094</v>
          </cell>
          <cell r="AD312">
            <v>17.944750323387094</v>
          </cell>
          <cell r="AE312">
            <v>17.944750323387094</v>
          </cell>
          <cell r="AF312">
            <v>17.944750323387094</v>
          </cell>
          <cell r="AG312">
            <v>17.944750323387094</v>
          </cell>
          <cell r="AH312">
            <v>17.944750323387094</v>
          </cell>
          <cell r="AI312">
            <v>17.944750323387094</v>
          </cell>
          <cell r="AJ312">
            <v>17.944750323387094</v>
          </cell>
          <cell r="AK312">
            <v>17.944750323387094</v>
          </cell>
          <cell r="AL312">
            <v>17.944750323387094</v>
          </cell>
          <cell r="AM312">
            <v>17.944750323387094</v>
          </cell>
          <cell r="AN312">
            <v>17.944750323387094</v>
          </cell>
          <cell r="AP312">
            <v>18.016529324680643</v>
          </cell>
          <cell r="AQ312">
            <v>19.649501604108867</v>
          </cell>
          <cell r="AR312">
            <v>22.269435151323385</v>
          </cell>
          <cell r="AS312">
            <v>23.005169914582254</v>
          </cell>
          <cell r="AT312">
            <v>20.654407622218546</v>
          </cell>
          <cell r="AU312">
            <v>18.572816584705642</v>
          </cell>
          <cell r="AV312">
            <v>18.303645329854838</v>
          </cell>
          <cell r="AW312">
            <v>12.686938478634675</v>
          </cell>
          <cell r="AX312">
            <v>22.305324651970157</v>
          </cell>
          <cell r="AY312">
            <v>20.510849619631447</v>
          </cell>
          <cell r="AZ312">
            <v>19.38033034925806</v>
          </cell>
          <cell r="BA312">
            <v>16.132330540724997</v>
          </cell>
          <cell r="BB312">
            <v>231.48727917169353</v>
          </cell>
        </row>
        <row r="313">
          <cell r="C313" t="str">
            <v>FORD</v>
          </cell>
          <cell r="D313" t="str">
            <v>FILTRATION</v>
          </cell>
          <cell r="E313" t="str">
            <v>CR FILTER</v>
          </cell>
          <cell r="F313" t="str">
            <v>R6350190</v>
          </cell>
          <cell r="G313" t="str">
            <v>Filters-Diesel  100999.2192 (EURO)</v>
          </cell>
          <cell r="H313" t="str">
            <v>£</v>
          </cell>
          <cell r="I313" t="str">
            <v>CR FILTER LYNX C1</v>
          </cell>
          <cell r="J313" t="str">
            <v>CR FILTER LYNX C1</v>
          </cell>
          <cell r="K313">
            <v>128</v>
          </cell>
          <cell r="L313">
            <v>160</v>
          </cell>
          <cell r="M313">
            <v>80</v>
          </cell>
          <cell r="N313">
            <v>240</v>
          </cell>
          <cell r="O313">
            <v>1520</v>
          </cell>
          <cell r="P313">
            <v>4200</v>
          </cell>
          <cell r="Q313">
            <v>7000</v>
          </cell>
          <cell r="R313">
            <v>12000</v>
          </cell>
          <cell r="S313">
            <v>8400</v>
          </cell>
          <cell r="T313">
            <v>25000</v>
          </cell>
          <cell r="U313">
            <v>25000</v>
          </cell>
          <cell r="V313">
            <v>24000</v>
          </cell>
          <cell r="W313">
            <v>20400</v>
          </cell>
          <cell r="X313">
            <v>128000</v>
          </cell>
          <cell r="Z313">
            <v>12.006302491215546</v>
          </cell>
          <cell r="AB313">
            <v>12.007916883064517</v>
          </cell>
          <cell r="AC313">
            <v>12.007916883064517</v>
          </cell>
          <cell r="AD313">
            <v>12.007916883064517</v>
          </cell>
          <cell r="AE313">
            <v>12.007916883064517</v>
          </cell>
          <cell r="AF313">
            <v>12.007916883064517</v>
          </cell>
          <cell r="AG313">
            <v>12.007916883064517</v>
          </cell>
          <cell r="AH313">
            <v>12.007916883064517</v>
          </cell>
          <cell r="AI313">
            <v>12.007916883064517</v>
          </cell>
          <cell r="AJ313">
            <v>12.007916883064517</v>
          </cell>
          <cell r="AK313">
            <v>12.007916883064517</v>
          </cell>
          <cell r="AL313">
            <v>12.007916883064517</v>
          </cell>
          <cell r="AM313">
            <v>12.007916883064517</v>
          </cell>
          <cell r="AN313">
            <v>12.007916883064517</v>
          </cell>
          <cell r="AP313">
            <v>1.9212667012903228</v>
          </cell>
          <cell r="AQ313">
            <v>0.96063335064516142</v>
          </cell>
          <cell r="AR313">
            <v>2.8819000519354843</v>
          </cell>
          <cell r="AS313">
            <v>18.252033662258064</v>
          </cell>
          <cell r="AT313">
            <v>50.433250908870967</v>
          </cell>
          <cell r="AU313">
            <v>84.055418181451614</v>
          </cell>
          <cell r="AV313">
            <v>144.09500259677421</v>
          </cell>
          <cell r="AW313">
            <v>100.86650181774193</v>
          </cell>
          <cell r="AX313">
            <v>300.19792207661294</v>
          </cell>
          <cell r="AY313">
            <v>300.19792207661294</v>
          </cell>
          <cell r="AZ313">
            <v>288.19000519354842</v>
          </cell>
          <cell r="BA313">
            <v>244.96150441451616</v>
          </cell>
          <cell r="BB313">
            <v>1537.0133610322582</v>
          </cell>
        </row>
        <row r="314">
          <cell r="C314" t="str">
            <v>FORD</v>
          </cell>
          <cell r="D314" t="str">
            <v>ELECTRONICS</v>
          </cell>
          <cell r="E314" t="str">
            <v>ECU COMMON RAIL</v>
          </cell>
          <cell r="F314" t="str">
            <v>ICU CR 1B LYNX V227 Transit Connect</v>
          </cell>
          <cell r="G314" t="str">
            <v>ECU   51994.0001 (EURO)</v>
          </cell>
          <cell r="H314" t="str">
            <v>€</v>
          </cell>
          <cell r="I314" t="str">
            <v>CR LYNX V227 Transit Connect</v>
          </cell>
          <cell r="J314" t="str">
            <v>CR Lynx</v>
          </cell>
          <cell r="K314">
            <v>0</v>
          </cell>
          <cell r="L314">
            <v>3345</v>
          </cell>
          <cell r="M314">
            <v>3650</v>
          </cell>
          <cell r="N314">
            <v>4138</v>
          </cell>
          <cell r="O314">
            <v>4272</v>
          </cell>
          <cell r="P314">
            <v>3835</v>
          </cell>
          <cell r="Q314">
            <v>3451</v>
          </cell>
          <cell r="R314">
            <v>3399</v>
          </cell>
          <cell r="S314">
            <v>2357</v>
          </cell>
          <cell r="T314">
            <v>4144</v>
          </cell>
          <cell r="U314">
            <v>3809</v>
          </cell>
          <cell r="V314">
            <v>3600</v>
          </cell>
          <cell r="W314">
            <v>3000</v>
          </cell>
          <cell r="X314">
            <v>43000</v>
          </cell>
          <cell r="Z314">
            <v>109.16</v>
          </cell>
          <cell r="AB314">
            <v>108.16</v>
          </cell>
          <cell r="AC314">
            <v>108.16</v>
          </cell>
          <cell r="AD314">
            <v>108.16</v>
          </cell>
          <cell r="AE314">
            <v>108.16</v>
          </cell>
          <cell r="AF314">
            <v>108.16</v>
          </cell>
          <cell r="AG314">
            <v>108.16</v>
          </cell>
          <cell r="AH314">
            <v>108.16</v>
          </cell>
          <cell r="AI314">
            <v>108.16</v>
          </cell>
          <cell r="AJ314">
            <v>108.16</v>
          </cell>
          <cell r="AK314">
            <v>108.16</v>
          </cell>
          <cell r="AL314">
            <v>108.16</v>
          </cell>
          <cell r="AM314">
            <v>108.16</v>
          </cell>
          <cell r="AN314">
            <v>108.15999999999998</v>
          </cell>
          <cell r="AP314">
            <v>361.79520000000002</v>
          </cell>
          <cell r="AQ314">
            <v>394.78399999999999</v>
          </cell>
          <cell r="AR314">
            <v>447.56607999999994</v>
          </cell>
          <cell r="AS314">
            <v>462.05951999999996</v>
          </cell>
          <cell r="AT314">
            <v>414.79359999999997</v>
          </cell>
          <cell r="AU314">
            <v>373.26015999999998</v>
          </cell>
          <cell r="AV314">
            <v>367.63583999999997</v>
          </cell>
          <cell r="AW314">
            <v>254.93312</v>
          </cell>
          <cell r="AX314">
            <v>448.21503999999999</v>
          </cell>
          <cell r="AY314">
            <v>411.98144000000002</v>
          </cell>
          <cell r="AZ314">
            <v>389.37599999999998</v>
          </cell>
          <cell r="BA314">
            <v>324.48</v>
          </cell>
          <cell r="BB314">
            <v>4650.8799999999992</v>
          </cell>
        </row>
        <row r="315">
          <cell r="C315" t="str">
            <v>FORD</v>
          </cell>
          <cell r="D315" t="str">
            <v>ELECTRONICS</v>
          </cell>
          <cell r="E315" t="str">
            <v>ECU COMMON RAIL</v>
          </cell>
          <cell r="F315" t="str">
            <v>ICU CR 1B LYNX C170 FOCUS</v>
          </cell>
          <cell r="G315" t="str">
            <v>ECU   34580.0085 (EURO)</v>
          </cell>
          <cell r="H315" t="str">
            <v>€</v>
          </cell>
          <cell r="I315" t="str">
            <v>CR LYNX C170 FOCUS</v>
          </cell>
          <cell r="J315" t="str">
            <v>CR Lynx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Z315">
            <v>109.16</v>
          </cell>
          <cell r="AB315">
            <v>108.16</v>
          </cell>
          <cell r="AC315">
            <v>108.16</v>
          </cell>
          <cell r="AD315">
            <v>108.16</v>
          </cell>
          <cell r="AE315">
            <v>108.16</v>
          </cell>
          <cell r="AF315">
            <v>108.16</v>
          </cell>
          <cell r="AG315">
            <v>108.16</v>
          </cell>
          <cell r="AH315">
            <v>108.16</v>
          </cell>
          <cell r="AI315">
            <v>108.16</v>
          </cell>
          <cell r="AJ315">
            <v>108.16</v>
          </cell>
          <cell r="AK315">
            <v>108.16</v>
          </cell>
          <cell r="AL315">
            <v>108.16</v>
          </cell>
          <cell r="AM315">
            <v>108.16</v>
          </cell>
          <cell r="AN315" t="e">
            <v>#DIV/0!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</row>
        <row r="316">
          <cell r="C316" t="str">
            <v>FORD</v>
          </cell>
          <cell r="D316" t="str">
            <v>ELECTRONICS</v>
          </cell>
          <cell r="E316" t="str">
            <v>ECU COMMON RAIL</v>
          </cell>
          <cell r="F316" t="str">
            <v>ICU CR 1B Puma Mondeo eu3</v>
          </cell>
          <cell r="G316" t="str">
            <v>ECU   34610.0085 (EURO)</v>
          </cell>
          <cell r="H316" t="str">
            <v>€</v>
          </cell>
          <cell r="I316" t="str">
            <v>CR PUMA Mondeo 2.0L eu3(115cv)</v>
          </cell>
          <cell r="J316" t="str">
            <v>CR PUMA eu3</v>
          </cell>
          <cell r="K316">
            <v>0</v>
          </cell>
          <cell r="L316">
            <v>3480</v>
          </cell>
          <cell r="M316">
            <v>3500</v>
          </cell>
          <cell r="N316">
            <v>3460</v>
          </cell>
          <cell r="O316">
            <v>3280</v>
          </cell>
          <cell r="P316">
            <v>2380</v>
          </cell>
          <cell r="Q316">
            <v>1630</v>
          </cell>
          <cell r="R316">
            <v>270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18000</v>
          </cell>
          <cell r="Z316">
            <v>109.16</v>
          </cell>
          <cell r="AB316">
            <v>108.16</v>
          </cell>
          <cell r="AC316">
            <v>108.16</v>
          </cell>
          <cell r="AD316">
            <v>108.16</v>
          </cell>
          <cell r="AE316">
            <v>108.16</v>
          </cell>
          <cell r="AF316">
            <v>108.16</v>
          </cell>
          <cell r="AG316">
            <v>108.16</v>
          </cell>
          <cell r="AH316">
            <v>108.16</v>
          </cell>
          <cell r="AI316">
            <v>108.16</v>
          </cell>
          <cell r="AJ316">
            <v>108.16</v>
          </cell>
          <cell r="AK316">
            <v>108.16</v>
          </cell>
          <cell r="AL316">
            <v>108.16</v>
          </cell>
          <cell r="AM316">
            <v>108.16</v>
          </cell>
          <cell r="AN316">
            <v>108.15999999999998</v>
          </cell>
          <cell r="AP316">
            <v>376.39679999999998</v>
          </cell>
          <cell r="AQ316">
            <v>378.56</v>
          </cell>
          <cell r="AR316">
            <v>374.23359999999997</v>
          </cell>
          <cell r="AS316">
            <v>354.76479999999998</v>
          </cell>
          <cell r="AT316">
            <v>257.42079999999999</v>
          </cell>
          <cell r="AU316">
            <v>176.30079999999998</v>
          </cell>
          <cell r="AV316">
            <v>29.203200000000002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1946.8799999999997</v>
          </cell>
        </row>
        <row r="317">
          <cell r="C317" t="str">
            <v>FORD</v>
          </cell>
          <cell r="D317" t="str">
            <v>ELECTRONICS</v>
          </cell>
          <cell r="E317" t="str">
            <v>ECU COMMON RAIL</v>
          </cell>
          <cell r="F317" t="str">
            <v>ICU CR 1B Puma Mondeo eu3</v>
          </cell>
          <cell r="G317" t="str">
            <v>ECU   34610.0085 (EURO)</v>
          </cell>
          <cell r="H317" t="str">
            <v>€</v>
          </cell>
          <cell r="I317" t="str">
            <v>CR PUMA Mondeo 2.0L eu3(130cv)</v>
          </cell>
          <cell r="J317" t="str">
            <v>CR PUMA eu3</v>
          </cell>
          <cell r="K317">
            <v>0</v>
          </cell>
          <cell r="L317">
            <v>4700</v>
          </cell>
          <cell r="M317">
            <v>4700</v>
          </cell>
          <cell r="N317">
            <v>4500</v>
          </cell>
          <cell r="O317">
            <v>4100</v>
          </cell>
          <cell r="P317">
            <v>3000</v>
          </cell>
          <cell r="Q317">
            <v>2325</v>
          </cell>
          <cell r="R317">
            <v>575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23900</v>
          </cell>
          <cell r="Z317">
            <v>109.16</v>
          </cell>
          <cell r="AB317">
            <v>108.16</v>
          </cell>
          <cell r="AC317">
            <v>108.16</v>
          </cell>
          <cell r="AD317">
            <v>108.16</v>
          </cell>
          <cell r="AE317">
            <v>108.16</v>
          </cell>
          <cell r="AF317">
            <v>108.16</v>
          </cell>
          <cell r="AG317">
            <v>108.16</v>
          </cell>
          <cell r="AH317">
            <v>108.16</v>
          </cell>
          <cell r="AI317">
            <v>108.16</v>
          </cell>
          <cell r="AJ317">
            <v>108.16</v>
          </cell>
          <cell r="AK317">
            <v>108.16</v>
          </cell>
          <cell r="AL317">
            <v>108.16</v>
          </cell>
          <cell r="AM317">
            <v>108.16</v>
          </cell>
          <cell r="AN317">
            <v>108.16000000000003</v>
          </cell>
          <cell r="AP317">
            <v>508.35199999999998</v>
          </cell>
          <cell r="AQ317">
            <v>508.35199999999998</v>
          </cell>
          <cell r="AR317">
            <v>486.72</v>
          </cell>
          <cell r="AS317">
            <v>443.45600000000002</v>
          </cell>
          <cell r="AT317">
            <v>324.48</v>
          </cell>
          <cell r="AU317">
            <v>251.47200000000001</v>
          </cell>
          <cell r="AV317">
            <v>62.192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2585.0240000000003</v>
          </cell>
        </row>
        <row r="318">
          <cell r="C318" t="str">
            <v>FORD</v>
          </cell>
          <cell r="D318" t="str">
            <v>ELECTRONICS</v>
          </cell>
          <cell r="E318" t="str">
            <v>ECU COMMON RAIL</v>
          </cell>
          <cell r="F318" t="str">
            <v>ICU CR 1B Puma Mondeo eu3</v>
          </cell>
          <cell r="G318" t="str">
            <v>ECU   34610.0085 (EURO)</v>
          </cell>
          <cell r="H318" t="str">
            <v>€</v>
          </cell>
          <cell r="I318" t="str">
            <v>CR PUMA Mondeo 2.2L eu3(150cv)</v>
          </cell>
          <cell r="J318" t="str">
            <v>CR PUMA eu3</v>
          </cell>
          <cell r="K318">
            <v>0</v>
          </cell>
          <cell r="L318">
            <v>1100</v>
          </cell>
          <cell r="M318">
            <v>1250</v>
          </cell>
          <cell r="N318">
            <v>1320</v>
          </cell>
          <cell r="O318">
            <v>920</v>
          </cell>
          <cell r="P318">
            <v>630</v>
          </cell>
          <cell r="Q318">
            <v>330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5550</v>
          </cell>
          <cell r="Z318">
            <v>109.16</v>
          </cell>
          <cell r="AB318">
            <v>108.16</v>
          </cell>
          <cell r="AC318">
            <v>108.16</v>
          </cell>
          <cell r="AD318">
            <v>108.16</v>
          </cell>
          <cell r="AE318">
            <v>108.16</v>
          </cell>
          <cell r="AF318">
            <v>108.16</v>
          </cell>
          <cell r="AG318">
            <v>108.16</v>
          </cell>
          <cell r="AH318">
            <v>108.16</v>
          </cell>
          <cell r="AI318">
            <v>108.16</v>
          </cell>
          <cell r="AJ318">
            <v>108.16</v>
          </cell>
          <cell r="AK318">
            <v>108.16</v>
          </cell>
          <cell r="AL318">
            <v>108.16</v>
          </cell>
          <cell r="AM318">
            <v>108.16</v>
          </cell>
          <cell r="AN318">
            <v>108.16000000000001</v>
          </cell>
          <cell r="AP318">
            <v>118.976</v>
          </cell>
          <cell r="AQ318">
            <v>135.19999999999999</v>
          </cell>
          <cell r="AR318">
            <v>142.77119999999999</v>
          </cell>
          <cell r="AS318">
            <v>99.507199999999997</v>
          </cell>
          <cell r="AT318">
            <v>68.140799999999999</v>
          </cell>
          <cell r="AU318">
            <v>35.692799999999998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600.28800000000001</v>
          </cell>
        </row>
        <row r="319">
          <cell r="C319" t="str">
            <v>FORD</v>
          </cell>
          <cell r="D319" t="str">
            <v>ELECTRONICS</v>
          </cell>
          <cell r="E319" t="str">
            <v>ECU COMMON RAIL</v>
          </cell>
          <cell r="F319" t="str">
            <v>ICU CR 1B Puma Transit eu3 v185 125 cv</v>
          </cell>
          <cell r="G319" t="str">
            <v>ECU   52144.0001 (EURO)</v>
          </cell>
          <cell r="H319" t="str">
            <v>€</v>
          </cell>
          <cell r="I319" t="str">
            <v>CR PUMA Transit V185 eu3 125cv</v>
          </cell>
          <cell r="J319" t="str">
            <v>CR PUMA eu3</v>
          </cell>
          <cell r="K319">
            <v>0</v>
          </cell>
          <cell r="L319">
            <v>985</v>
          </cell>
          <cell r="M319">
            <v>1250</v>
          </cell>
          <cell r="N319">
            <v>1150</v>
          </cell>
          <cell r="O319">
            <v>1100</v>
          </cell>
          <cell r="P319">
            <v>1108</v>
          </cell>
          <cell r="Q319">
            <v>1133</v>
          </cell>
          <cell r="R319">
            <v>780</v>
          </cell>
          <cell r="S319">
            <v>450</v>
          </cell>
          <cell r="T319">
            <v>1033</v>
          </cell>
          <cell r="U319">
            <v>961</v>
          </cell>
          <cell r="V319">
            <v>900</v>
          </cell>
          <cell r="W319">
            <v>750</v>
          </cell>
          <cell r="X319">
            <v>11600</v>
          </cell>
          <cell r="Z319">
            <v>109.16</v>
          </cell>
          <cell r="AB319">
            <v>108.16</v>
          </cell>
          <cell r="AC319">
            <v>108.16</v>
          </cell>
          <cell r="AD319">
            <v>108.16</v>
          </cell>
          <cell r="AE319">
            <v>108.16</v>
          </cell>
          <cell r="AF319">
            <v>108.16</v>
          </cell>
          <cell r="AG319">
            <v>108.16</v>
          </cell>
          <cell r="AH319">
            <v>108.16</v>
          </cell>
          <cell r="AI319">
            <v>108.16</v>
          </cell>
          <cell r="AJ319">
            <v>108.16</v>
          </cell>
          <cell r="AK319">
            <v>108.16</v>
          </cell>
          <cell r="AL319">
            <v>108.16</v>
          </cell>
          <cell r="AM319">
            <v>108.16</v>
          </cell>
          <cell r="AN319">
            <v>108.16</v>
          </cell>
          <cell r="AP319">
            <v>106.5376</v>
          </cell>
          <cell r="AQ319">
            <v>135.19999999999999</v>
          </cell>
          <cell r="AR319">
            <v>124.384</v>
          </cell>
          <cell r="AS319">
            <v>118.976</v>
          </cell>
          <cell r="AT319">
            <v>119.84128</v>
          </cell>
          <cell r="AU319">
            <v>122.54528000000001</v>
          </cell>
          <cell r="AV319">
            <v>84.364800000000002</v>
          </cell>
          <cell r="AW319">
            <v>48.671999999999997</v>
          </cell>
          <cell r="AX319">
            <v>111.72928</v>
          </cell>
          <cell r="AY319">
            <v>103.94175999999999</v>
          </cell>
          <cell r="AZ319">
            <v>97.343999999999994</v>
          </cell>
          <cell r="BA319">
            <v>81.12</v>
          </cell>
          <cell r="BB319">
            <v>1254.6559999999999</v>
          </cell>
        </row>
        <row r="320">
          <cell r="C320" t="str">
            <v>FORD</v>
          </cell>
          <cell r="D320" t="str">
            <v>ELECTRONICS</v>
          </cell>
          <cell r="E320" t="str">
            <v>ECU COMMON RAIL</v>
          </cell>
          <cell r="F320" t="str">
            <v>ICU CR 1B Puma Transit eu3 135 cv</v>
          </cell>
          <cell r="G320" t="str">
            <v>ECU  107277.2234 (EURO)</v>
          </cell>
          <cell r="H320" t="str">
            <v>€</v>
          </cell>
          <cell r="I320" t="str">
            <v>CR PUMA Transit V184 eu3 135cv</v>
          </cell>
          <cell r="J320" t="str">
            <v>CR PUMA eu3</v>
          </cell>
          <cell r="K320">
            <v>0</v>
          </cell>
          <cell r="L320">
            <v>2093</v>
          </cell>
          <cell r="M320">
            <v>2050</v>
          </cell>
          <cell r="N320">
            <v>1961</v>
          </cell>
          <cell r="O320">
            <v>1801</v>
          </cell>
          <cell r="P320">
            <v>1673</v>
          </cell>
          <cell r="Q320">
            <v>1724</v>
          </cell>
          <cell r="R320">
            <v>1194</v>
          </cell>
          <cell r="S320">
            <v>764</v>
          </cell>
          <cell r="T320">
            <v>1690</v>
          </cell>
          <cell r="U320">
            <v>1500</v>
          </cell>
          <cell r="V320">
            <v>1300</v>
          </cell>
          <cell r="W320">
            <v>1000</v>
          </cell>
          <cell r="X320">
            <v>18750</v>
          </cell>
          <cell r="Z320">
            <v>109.16</v>
          </cell>
          <cell r="AB320">
            <v>108.16</v>
          </cell>
          <cell r="AC320">
            <v>108.16</v>
          </cell>
          <cell r="AD320">
            <v>108.16</v>
          </cell>
          <cell r="AE320">
            <v>108.16</v>
          </cell>
          <cell r="AF320">
            <v>108.16</v>
          </cell>
          <cell r="AG320">
            <v>108.16</v>
          </cell>
          <cell r="AH320">
            <v>108.16</v>
          </cell>
          <cell r="AI320">
            <v>108.16</v>
          </cell>
          <cell r="AJ320">
            <v>108.16</v>
          </cell>
          <cell r="AK320">
            <v>108.16</v>
          </cell>
          <cell r="AL320">
            <v>108.16</v>
          </cell>
          <cell r="AM320">
            <v>108.16</v>
          </cell>
          <cell r="AN320">
            <v>108.16000000000001</v>
          </cell>
          <cell r="AP320">
            <v>226.37888000000001</v>
          </cell>
          <cell r="AQ320">
            <v>221.72800000000001</v>
          </cell>
          <cell r="AR320">
            <v>212.10175999999998</v>
          </cell>
          <cell r="AS320">
            <v>194.79616000000001</v>
          </cell>
          <cell r="AT320">
            <v>180.95167999999998</v>
          </cell>
          <cell r="AU320">
            <v>186.46784</v>
          </cell>
          <cell r="AV320">
            <v>129.14303999999998</v>
          </cell>
          <cell r="AW320">
            <v>82.634239999999991</v>
          </cell>
          <cell r="AX320">
            <v>182.79040000000001</v>
          </cell>
          <cell r="AY320">
            <v>162.24</v>
          </cell>
          <cell r="AZ320">
            <v>140.608</v>
          </cell>
          <cell r="BA320">
            <v>108.16</v>
          </cell>
          <cell r="BB320">
            <v>2028.0000000000002</v>
          </cell>
        </row>
        <row r="321">
          <cell r="C321" t="str">
            <v>FORD</v>
          </cell>
          <cell r="D321" t="str">
            <v>ELECTRONICS</v>
          </cell>
          <cell r="E321" t="str">
            <v>ECU COMMON RAIL</v>
          </cell>
          <cell r="F321" t="str">
            <v>ICU CR 1B Puma Mondeo Stage 4</v>
          </cell>
          <cell r="G321" t="str">
            <v>ECU   52334.0001 (EURO)</v>
          </cell>
          <cell r="H321" t="str">
            <v>€</v>
          </cell>
          <cell r="I321" t="str">
            <v>CR PUMA Mondeo 2.0L eu4(115cv)</v>
          </cell>
          <cell r="J321" t="str">
            <v>CR PUMA eu4</v>
          </cell>
          <cell r="K321">
            <v>0</v>
          </cell>
          <cell r="L321">
            <v>420</v>
          </cell>
          <cell r="M321">
            <v>400</v>
          </cell>
          <cell r="N321">
            <v>440</v>
          </cell>
          <cell r="O321">
            <v>420</v>
          </cell>
          <cell r="P321">
            <v>1220</v>
          </cell>
          <cell r="Q321">
            <v>2070</v>
          </cell>
          <cell r="R321">
            <v>1530</v>
          </cell>
          <cell r="S321">
            <v>2700</v>
          </cell>
          <cell r="T321">
            <v>3700</v>
          </cell>
          <cell r="U321">
            <v>3400</v>
          </cell>
          <cell r="V321">
            <v>3200</v>
          </cell>
          <cell r="W321">
            <v>2500</v>
          </cell>
          <cell r="X321">
            <v>22000</v>
          </cell>
          <cell r="Z321">
            <v>109.16</v>
          </cell>
          <cell r="AB321">
            <v>108.16</v>
          </cell>
          <cell r="AC321">
            <v>108.16</v>
          </cell>
          <cell r="AD321">
            <v>108.16</v>
          </cell>
          <cell r="AE321">
            <v>108.16</v>
          </cell>
          <cell r="AF321">
            <v>108.16</v>
          </cell>
          <cell r="AG321">
            <v>108.16</v>
          </cell>
          <cell r="AH321">
            <v>108.16</v>
          </cell>
          <cell r="AI321">
            <v>108.16</v>
          </cell>
          <cell r="AJ321">
            <v>108.16</v>
          </cell>
          <cell r="AK321">
            <v>108.16</v>
          </cell>
          <cell r="AL321">
            <v>108.16</v>
          </cell>
          <cell r="AM321">
            <v>108.16</v>
          </cell>
          <cell r="AN321">
            <v>108.16</v>
          </cell>
          <cell r="AP321">
            <v>45.427199999999999</v>
          </cell>
          <cell r="AQ321">
            <v>43.264000000000003</v>
          </cell>
          <cell r="AR321">
            <v>47.590400000000002</v>
          </cell>
          <cell r="AS321">
            <v>45.427199999999999</v>
          </cell>
          <cell r="AT321">
            <v>131.95519999999999</v>
          </cell>
          <cell r="AU321">
            <v>223.89119999999997</v>
          </cell>
          <cell r="AV321">
            <v>165.48479999999998</v>
          </cell>
          <cell r="AW321">
            <v>292.03199999999998</v>
          </cell>
          <cell r="AX321">
            <v>400.19200000000001</v>
          </cell>
          <cell r="AY321">
            <v>367.74400000000003</v>
          </cell>
          <cell r="AZ321">
            <v>346.11200000000002</v>
          </cell>
          <cell r="BA321">
            <v>270.39999999999998</v>
          </cell>
          <cell r="BB321">
            <v>2379.52</v>
          </cell>
        </row>
        <row r="322">
          <cell r="C322" t="str">
            <v>FORD</v>
          </cell>
          <cell r="D322" t="str">
            <v>ELECTRONICS</v>
          </cell>
          <cell r="E322" t="str">
            <v>ECU COMMON RAIL</v>
          </cell>
          <cell r="F322" t="str">
            <v>ICU CR 1B Puma Mondeo Stage 4</v>
          </cell>
          <cell r="G322" t="str">
            <v>ECU   52334.0001 (EURO)</v>
          </cell>
          <cell r="H322" t="str">
            <v>€</v>
          </cell>
          <cell r="I322" t="str">
            <v>CR PUMA Mondeo 2.0L eu4(130cv)</v>
          </cell>
          <cell r="J322" t="str">
            <v>CR PUMA eu4</v>
          </cell>
          <cell r="K322">
            <v>0</v>
          </cell>
          <cell r="L322">
            <v>1600</v>
          </cell>
          <cell r="M322">
            <v>1600</v>
          </cell>
          <cell r="N322">
            <v>1700</v>
          </cell>
          <cell r="O322">
            <v>1600</v>
          </cell>
          <cell r="P322">
            <v>2400</v>
          </cell>
          <cell r="Q322">
            <v>3300</v>
          </cell>
          <cell r="R322">
            <v>2600</v>
          </cell>
          <cell r="S322">
            <v>3800</v>
          </cell>
          <cell r="T322">
            <v>5400</v>
          </cell>
          <cell r="U322">
            <v>5100</v>
          </cell>
          <cell r="V322">
            <v>4900</v>
          </cell>
          <cell r="W322">
            <v>4000</v>
          </cell>
          <cell r="X322">
            <v>38000</v>
          </cell>
          <cell r="Z322">
            <v>109.16</v>
          </cell>
          <cell r="AB322">
            <v>108.16</v>
          </cell>
          <cell r="AC322">
            <v>108.16</v>
          </cell>
          <cell r="AD322">
            <v>108.16</v>
          </cell>
          <cell r="AE322">
            <v>108.16</v>
          </cell>
          <cell r="AF322">
            <v>108.16</v>
          </cell>
          <cell r="AG322">
            <v>108.16</v>
          </cell>
          <cell r="AH322">
            <v>108.16</v>
          </cell>
          <cell r="AI322">
            <v>108.16</v>
          </cell>
          <cell r="AJ322">
            <v>108.16</v>
          </cell>
          <cell r="AK322">
            <v>108.16</v>
          </cell>
          <cell r="AL322">
            <v>108.16</v>
          </cell>
          <cell r="AM322">
            <v>108.16</v>
          </cell>
          <cell r="AN322">
            <v>108.16</v>
          </cell>
          <cell r="AP322">
            <v>173.05600000000001</v>
          </cell>
          <cell r="AQ322">
            <v>173.05600000000001</v>
          </cell>
          <cell r="AR322">
            <v>183.87200000000001</v>
          </cell>
          <cell r="AS322">
            <v>173.05600000000001</v>
          </cell>
          <cell r="AT322">
            <v>259.584</v>
          </cell>
          <cell r="AU322">
            <v>356.928</v>
          </cell>
          <cell r="AV322">
            <v>281.21600000000001</v>
          </cell>
          <cell r="AW322">
            <v>411.00799999999998</v>
          </cell>
          <cell r="AX322">
            <v>584.06399999999996</v>
          </cell>
          <cell r="AY322">
            <v>551.61599999999999</v>
          </cell>
          <cell r="AZ322">
            <v>529.98400000000004</v>
          </cell>
          <cell r="BA322">
            <v>432.64</v>
          </cell>
          <cell r="BB322">
            <v>4110.08</v>
          </cell>
        </row>
        <row r="323">
          <cell r="C323" t="str">
            <v>FORD</v>
          </cell>
          <cell r="D323" t="str">
            <v>ELECTRONICS</v>
          </cell>
          <cell r="E323" t="str">
            <v>ECU COMMON RAIL</v>
          </cell>
          <cell r="F323" t="str">
            <v>ICU CR 1B Puma Mondeo Stage 4</v>
          </cell>
          <cell r="G323" t="str">
            <v>ECU   52334.0001 (EURO)</v>
          </cell>
          <cell r="H323" t="str">
            <v>€</v>
          </cell>
          <cell r="I323" t="str">
            <v>CR PUMA Mondeo 2.2L eu4(150cv)</v>
          </cell>
          <cell r="J323" t="str">
            <v>CR PUMA eu4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630</v>
          </cell>
          <cell r="Q323">
            <v>990</v>
          </cell>
          <cell r="R323">
            <v>950</v>
          </cell>
          <cell r="S323">
            <v>700</v>
          </cell>
          <cell r="T323">
            <v>1320</v>
          </cell>
          <cell r="U323">
            <v>1260</v>
          </cell>
          <cell r="V323">
            <v>1200</v>
          </cell>
          <cell r="W323">
            <v>950</v>
          </cell>
          <cell r="X323">
            <v>8000</v>
          </cell>
          <cell r="Z323">
            <v>109.16</v>
          </cell>
          <cell r="AB323">
            <v>108.16</v>
          </cell>
          <cell r="AC323">
            <v>108.16</v>
          </cell>
          <cell r="AD323">
            <v>108.16</v>
          </cell>
          <cell r="AE323">
            <v>108.16</v>
          </cell>
          <cell r="AF323">
            <v>108.16</v>
          </cell>
          <cell r="AG323">
            <v>108.16</v>
          </cell>
          <cell r="AH323">
            <v>108.16</v>
          </cell>
          <cell r="AI323">
            <v>108.16</v>
          </cell>
          <cell r="AJ323">
            <v>108.16</v>
          </cell>
          <cell r="AK323">
            <v>108.16</v>
          </cell>
          <cell r="AL323">
            <v>108.16</v>
          </cell>
          <cell r="AM323">
            <v>108.16</v>
          </cell>
          <cell r="AN323">
            <v>108.16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68.140799999999999</v>
          </cell>
          <cell r="AU323">
            <v>107.07839999999999</v>
          </cell>
          <cell r="AV323">
            <v>102.752</v>
          </cell>
          <cell r="AW323">
            <v>75.712000000000003</v>
          </cell>
          <cell r="AX323">
            <v>142.77119999999999</v>
          </cell>
          <cell r="AY323">
            <v>136.2816</v>
          </cell>
          <cell r="AZ323">
            <v>129.792</v>
          </cell>
          <cell r="BA323">
            <v>102.752</v>
          </cell>
          <cell r="BB323">
            <v>865.28</v>
          </cell>
        </row>
        <row r="324">
          <cell r="C324" t="str">
            <v>FORD</v>
          </cell>
          <cell r="D324" t="str">
            <v>ELECTRONICS</v>
          </cell>
          <cell r="E324" t="str">
            <v>ECU COMMON RAIL</v>
          </cell>
          <cell r="F324" t="str">
            <v>ICU CR 1B Puma Jaguar</v>
          </cell>
          <cell r="G324" t="str">
            <v>ECU   78169.0026 (EURO)</v>
          </cell>
          <cell r="H324" t="str">
            <v>€</v>
          </cell>
          <cell r="I324" t="str">
            <v>CR PUMA Jaguar 2.0L eu3(130cv)</v>
          </cell>
          <cell r="J324" t="str">
            <v>CR PUMA eu3</v>
          </cell>
          <cell r="K324">
            <v>0</v>
          </cell>
          <cell r="L324">
            <v>900</v>
          </cell>
          <cell r="M324">
            <v>1500</v>
          </cell>
          <cell r="N324">
            <v>1250</v>
          </cell>
          <cell r="O324">
            <v>1010</v>
          </cell>
          <cell r="P324">
            <v>540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5200</v>
          </cell>
          <cell r="Z324">
            <v>119.57</v>
          </cell>
          <cell r="AB324">
            <v>119.57</v>
          </cell>
          <cell r="AC324">
            <v>119.57</v>
          </cell>
          <cell r="AD324">
            <v>119.57</v>
          </cell>
          <cell r="AE324">
            <v>119.57</v>
          </cell>
          <cell r="AF324">
            <v>119.57</v>
          </cell>
          <cell r="AG324">
            <v>119.57</v>
          </cell>
          <cell r="AH324">
            <v>119.57</v>
          </cell>
          <cell r="AI324">
            <v>119.57</v>
          </cell>
          <cell r="AJ324">
            <v>119.57</v>
          </cell>
          <cell r="AK324">
            <v>119.57</v>
          </cell>
          <cell r="AL324">
            <v>119.57</v>
          </cell>
          <cell r="AM324">
            <v>119.57</v>
          </cell>
          <cell r="AN324">
            <v>119.57</v>
          </cell>
          <cell r="AP324">
            <v>107.613</v>
          </cell>
          <cell r="AQ324">
            <v>179.35499999999999</v>
          </cell>
          <cell r="AR324">
            <v>149.46250000000001</v>
          </cell>
          <cell r="AS324">
            <v>120.7657</v>
          </cell>
          <cell r="AT324">
            <v>64.567799999999991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621.76400000000001</v>
          </cell>
        </row>
        <row r="325">
          <cell r="C325" t="str">
            <v>FORD</v>
          </cell>
          <cell r="D325" t="str">
            <v>ELECTRONICS</v>
          </cell>
          <cell r="E325" t="str">
            <v>ECU COMMON RAIL</v>
          </cell>
          <cell r="F325" t="str">
            <v>ICU CR 1B Puma Jaguar</v>
          </cell>
          <cell r="G325" t="str">
            <v>ECU   78169.0026 (EURO)</v>
          </cell>
          <cell r="H325" t="str">
            <v>€</v>
          </cell>
          <cell r="I325" t="str">
            <v>CR PUMA Jaguar 2.0L eu4(130cv)</v>
          </cell>
          <cell r="J325" t="str">
            <v>CR PUMA eu4</v>
          </cell>
          <cell r="K325">
            <v>0</v>
          </cell>
          <cell r="L325">
            <v>1800</v>
          </cell>
          <cell r="M325">
            <v>1200</v>
          </cell>
          <cell r="N325">
            <v>1520</v>
          </cell>
          <cell r="O325">
            <v>1600</v>
          </cell>
          <cell r="P325">
            <v>1850</v>
          </cell>
          <cell r="Q325">
            <v>2400</v>
          </cell>
          <cell r="R325">
            <v>1900</v>
          </cell>
          <cell r="S325">
            <v>1000</v>
          </cell>
          <cell r="T325">
            <v>1300</v>
          </cell>
          <cell r="U325">
            <v>1000</v>
          </cell>
          <cell r="V325">
            <v>1130</v>
          </cell>
          <cell r="W325">
            <v>800</v>
          </cell>
          <cell r="X325">
            <v>17500</v>
          </cell>
          <cell r="Z325">
            <v>119.57</v>
          </cell>
          <cell r="AB325">
            <v>119.57</v>
          </cell>
          <cell r="AC325">
            <v>119.57</v>
          </cell>
          <cell r="AD325">
            <v>119.57</v>
          </cell>
          <cell r="AE325">
            <v>119.57</v>
          </cell>
          <cell r="AF325">
            <v>119.57</v>
          </cell>
          <cell r="AG325">
            <v>119.57</v>
          </cell>
          <cell r="AH325">
            <v>119.57</v>
          </cell>
          <cell r="AI325">
            <v>119.57</v>
          </cell>
          <cell r="AJ325">
            <v>119.57</v>
          </cell>
          <cell r="AK325">
            <v>119.57</v>
          </cell>
          <cell r="AL325">
            <v>119.57</v>
          </cell>
          <cell r="AM325">
            <v>119.57</v>
          </cell>
          <cell r="AN325">
            <v>119.57</v>
          </cell>
          <cell r="AP325">
            <v>215.226</v>
          </cell>
          <cell r="AQ325">
            <v>143.48400000000001</v>
          </cell>
          <cell r="AR325">
            <v>181.74639999999999</v>
          </cell>
          <cell r="AS325">
            <v>191.31200000000001</v>
          </cell>
          <cell r="AT325">
            <v>221.2045</v>
          </cell>
          <cell r="AU325">
            <v>286.96800000000002</v>
          </cell>
          <cell r="AV325">
            <v>227.18299999999999</v>
          </cell>
          <cell r="AW325">
            <v>119.57</v>
          </cell>
          <cell r="AX325">
            <v>155.441</v>
          </cell>
          <cell r="AY325">
            <v>119.57</v>
          </cell>
          <cell r="AZ325">
            <v>135.11410000000001</v>
          </cell>
          <cell r="BA325">
            <v>95.656000000000006</v>
          </cell>
          <cell r="BB325">
            <v>2092.4749999999999</v>
          </cell>
        </row>
        <row r="326">
          <cell r="C326" t="str">
            <v>FORD</v>
          </cell>
          <cell r="D326" t="str">
            <v>ELECTRONICS</v>
          </cell>
          <cell r="E326" t="str">
            <v>ECU COMMON RAIL</v>
          </cell>
          <cell r="F326" t="str">
            <v>ICU CR 1B Puma Jaguar</v>
          </cell>
          <cell r="G326" t="str">
            <v>ECU   78169.0026 (EURO)</v>
          </cell>
          <cell r="H326" t="str">
            <v>€</v>
          </cell>
          <cell r="I326" t="str">
            <v>CR PUMA Jaguar 2.2L eu4(150cv)</v>
          </cell>
          <cell r="J326" t="str">
            <v>CR PUMA eu4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320</v>
          </cell>
          <cell r="R326">
            <v>200</v>
          </cell>
          <cell r="S326">
            <v>680</v>
          </cell>
          <cell r="T326">
            <v>1300</v>
          </cell>
          <cell r="U326">
            <v>1800</v>
          </cell>
          <cell r="V326">
            <v>1700</v>
          </cell>
          <cell r="W326">
            <v>1500</v>
          </cell>
          <cell r="X326">
            <v>7500</v>
          </cell>
          <cell r="Z326">
            <v>119.57</v>
          </cell>
          <cell r="AB326">
            <v>119.57</v>
          </cell>
          <cell r="AC326">
            <v>119.57</v>
          </cell>
          <cell r="AD326">
            <v>119.57</v>
          </cell>
          <cell r="AE326">
            <v>119.57</v>
          </cell>
          <cell r="AF326">
            <v>119.57</v>
          </cell>
          <cell r="AG326">
            <v>119.57</v>
          </cell>
          <cell r="AH326">
            <v>119.57</v>
          </cell>
          <cell r="AI326">
            <v>119.57</v>
          </cell>
          <cell r="AJ326">
            <v>119.57</v>
          </cell>
          <cell r="AK326">
            <v>119.57</v>
          </cell>
          <cell r="AL326">
            <v>119.57</v>
          </cell>
          <cell r="AM326">
            <v>119.57</v>
          </cell>
          <cell r="AN326">
            <v>119.57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38.262399999999992</v>
          </cell>
          <cell r="AV326">
            <v>23.914000000000001</v>
          </cell>
          <cell r="AW326">
            <v>81.307599999999994</v>
          </cell>
          <cell r="AX326">
            <v>155.441</v>
          </cell>
          <cell r="AY326">
            <v>215.226</v>
          </cell>
          <cell r="AZ326">
            <v>203.26900000000001</v>
          </cell>
          <cell r="BA326">
            <v>179.35499999999999</v>
          </cell>
          <cell r="BB326">
            <v>896.77499999999998</v>
          </cell>
        </row>
        <row r="327">
          <cell r="C327" t="str">
            <v>HONDA</v>
          </cell>
          <cell r="D327" t="str">
            <v>FILTRATION</v>
          </cell>
          <cell r="E327" t="str">
            <v>PEAR PUMP</v>
          </cell>
          <cell r="F327" t="str">
            <v>9001-088A(Civic)</v>
          </cell>
          <cell r="G327" t="str">
            <v>Filters-Diesel  43036.0026 (EURO)</v>
          </cell>
          <cell r="H327" t="str">
            <v>£</v>
          </cell>
          <cell r="I327" t="str">
            <v>DIVERS</v>
          </cell>
          <cell r="J327" t="str">
            <v>DIVERS</v>
          </cell>
          <cell r="K327">
            <v>0</v>
          </cell>
          <cell r="L327">
            <v>2400</v>
          </cell>
          <cell r="M327">
            <v>1400</v>
          </cell>
          <cell r="N327">
            <v>1000</v>
          </cell>
          <cell r="O327">
            <v>2000</v>
          </cell>
          <cell r="P327">
            <v>1000</v>
          </cell>
          <cell r="Q327">
            <v>1200</v>
          </cell>
          <cell r="R327">
            <v>1000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10000</v>
          </cell>
          <cell r="Z327">
            <v>3.8778119847404247</v>
          </cell>
          <cell r="AB327">
            <v>3.8783334032258066</v>
          </cell>
          <cell r="AC327">
            <v>3.8783334032258066</v>
          </cell>
          <cell r="AD327">
            <v>3.8783334032258066</v>
          </cell>
          <cell r="AE327">
            <v>3.8783334032258066</v>
          </cell>
          <cell r="AF327">
            <v>3.8783334032258066</v>
          </cell>
          <cell r="AG327">
            <v>3.8783334032258066</v>
          </cell>
          <cell r="AH327">
            <v>3.8783334032258066</v>
          </cell>
          <cell r="AI327">
            <v>3.8783334032258066</v>
          </cell>
          <cell r="AJ327">
            <v>3.8783334032258066</v>
          </cell>
          <cell r="AK327">
            <v>3.8783334032258066</v>
          </cell>
          <cell r="AL327">
            <v>3.8783334032258066</v>
          </cell>
          <cell r="AM327">
            <v>3.8783334032258066</v>
          </cell>
          <cell r="AN327">
            <v>3.878333403225807</v>
          </cell>
          <cell r="AP327">
            <v>9.3080001677419357</v>
          </cell>
          <cell r="AQ327">
            <v>5.4296667645161287</v>
          </cell>
          <cell r="AR327">
            <v>3.8783334032258066</v>
          </cell>
          <cell r="AS327">
            <v>7.7566668064516131</v>
          </cell>
          <cell r="AT327">
            <v>3.8783334032258066</v>
          </cell>
          <cell r="AU327">
            <v>4.6540000838709679</v>
          </cell>
          <cell r="AV327">
            <v>3.8783334032258066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38.783334032258068</v>
          </cell>
        </row>
        <row r="328">
          <cell r="C328" t="str">
            <v>HONDA</v>
          </cell>
          <cell r="D328" t="str">
            <v>FILTRATION</v>
          </cell>
          <cell r="E328" t="str">
            <v>PEAR PUMP</v>
          </cell>
          <cell r="F328" t="str">
            <v>R6224070(Accord)</v>
          </cell>
          <cell r="G328" t="str">
            <v>Bought Out Filters  45568.0225 (EURO)</v>
          </cell>
          <cell r="H328" t="str">
            <v>€</v>
          </cell>
          <cell r="I328" t="str">
            <v>DIVERS</v>
          </cell>
          <cell r="J328" t="str">
            <v>DIVERS</v>
          </cell>
          <cell r="K328">
            <v>0</v>
          </cell>
          <cell r="L328">
            <v>3000</v>
          </cell>
          <cell r="M328">
            <v>2000</v>
          </cell>
          <cell r="N328">
            <v>2000</v>
          </cell>
          <cell r="O328">
            <v>1700</v>
          </cell>
          <cell r="P328">
            <v>1700</v>
          </cell>
          <cell r="Q328">
            <v>1600</v>
          </cell>
          <cell r="R328">
            <v>1500</v>
          </cell>
          <cell r="S328">
            <v>0</v>
          </cell>
          <cell r="T328">
            <v>1500</v>
          </cell>
          <cell r="U328">
            <v>1500</v>
          </cell>
          <cell r="V328">
            <v>1500</v>
          </cell>
          <cell r="W328">
            <v>1000</v>
          </cell>
          <cell r="X328">
            <v>19000</v>
          </cell>
          <cell r="Z328">
            <v>5.33</v>
          </cell>
          <cell r="AB328">
            <v>5.33</v>
          </cell>
          <cell r="AC328">
            <v>5.33</v>
          </cell>
          <cell r="AD328">
            <v>5.33</v>
          </cell>
          <cell r="AE328">
            <v>5.33</v>
          </cell>
          <cell r="AF328">
            <v>5.33</v>
          </cell>
          <cell r="AG328">
            <v>5.33</v>
          </cell>
          <cell r="AH328">
            <v>5.33</v>
          </cell>
          <cell r="AI328">
            <v>5.33</v>
          </cell>
          <cell r="AJ328">
            <v>5.33</v>
          </cell>
          <cell r="AK328">
            <v>5.33</v>
          </cell>
          <cell r="AL328">
            <v>5.33</v>
          </cell>
          <cell r="AM328">
            <v>5.33</v>
          </cell>
          <cell r="AN328">
            <v>5.330000000000001</v>
          </cell>
          <cell r="AP328">
            <v>15.99</v>
          </cell>
          <cell r="AQ328">
            <v>10.66</v>
          </cell>
          <cell r="AR328">
            <v>10.66</v>
          </cell>
          <cell r="AS328">
            <v>9.0609999999999999</v>
          </cell>
          <cell r="AT328">
            <v>9.0609999999999999</v>
          </cell>
          <cell r="AU328">
            <v>8.5280000000000005</v>
          </cell>
          <cell r="AV328">
            <v>7.9950000000000001</v>
          </cell>
          <cell r="AW328">
            <v>0</v>
          </cell>
          <cell r="AX328">
            <v>7.9950000000000001</v>
          </cell>
          <cell r="AY328">
            <v>7.9950000000000001</v>
          </cell>
          <cell r="AZ328">
            <v>7.9950000000000001</v>
          </cell>
          <cell r="BA328">
            <v>5.33</v>
          </cell>
          <cell r="BB328">
            <v>101.27000000000001</v>
          </cell>
        </row>
        <row r="329">
          <cell r="C329" t="str">
            <v>HONDA</v>
          </cell>
          <cell r="D329" t="str">
            <v>FILTRATION</v>
          </cell>
          <cell r="E329" t="str">
            <v>PEAR PUMP</v>
          </cell>
          <cell r="F329" t="str">
            <v>R6224070(CRV)</v>
          </cell>
          <cell r="G329" t="str">
            <v>Bought Out Filters  45568.0225 (EURO)</v>
          </cell>
          <cell r="H329" t="str">
            <v>£</v>
          </cell>
          <cell r="I329" t="str">
            <v>DIVERS</v>
          </cell>
          <cell r="J329" t="str">
            <v>DIVERS</v>
          </cell>
          <cell r="K329">
            <v>0</v>
          </cell>
          <cell r="L329">
            <v>2000</v>
          </cell>
          <cell r="M329">
            <v>2000</v>
          </cell>
          <cell r="N329">
            <v>2000</v>
          </cell>
          <cell r="O329">
            <v>2000</v>
          </cell>
          <cell r="P329">
            <v>2000</v>
          </cell>
          <cell r="Q329">
            <v>1500</v>
          </cell>
          <cell r="R329">
            <v>1000</v>
          </cell>
          <cell r="S329">
            <v>0</v>
          </cell>
          <cell r="T329">
            <v>1500</v>
          </cell>
          <cell r="U329">
            <v>1500</v>
          </cell>
          <cell r="V329">
            <v>1500</v>
          </cell>
          <cell r="W329">
            <v>1000</v>
          </cell>
          <cell r="X329">
            <v>18000</v>
          </cell>
          <cell r="Z329">
            <v>5.4035818541209837</v>
          </cell>
          <cell r="AB329">
            <v>5.4043084307258065</v>
          </cell>
          <cell r="AC329">
            <v>5.4043084307258065</v>
          </cell>
          <cell r="AD329">
            <v>5.4043084307258065</v>
          </cell>
          <cell r="AE329">
            <v>5.4043084307258065</v>
          </cell>
          <cell r="AF329">
            <v>5.4043084307258065</v>
          </cell>
          <cell r="AG329">
            <v>5.4043084307258065</v>
          </cell>
          <cell r="AH329">
            <v>5.4043084307258065</v>
          </cell>
          <cell r="AI329">
            <v>5.4043084307258065</v>
          </cell>
          <cell r="AJ329">
            <v>5.4043084307258065</v>
          </cell>
          <cell r="AK329">
            <v>5.4043084307258065</v>
          </cell>
          <cell r="AL329">
            <v>5.4043084307258065</v>
          </cell>
          <cell r="AM329">
            <v>5.4043084307258065</v>
          </cell>
          <cell r="AN329">
            <v>5.4043084307258074</v>
          </cell>
          <cell r="AP329">
            <v>10.808616861451613</v>
          </cell>
          <cell r="AQ329">
            <v>10.808616861451613</v>
          </cell>
          <cell r="AR329">
            <v>10.808616861451613</v>
          </cell>
          <cell r="AS329">
            <v>10.808616861451613</v>
          </cell>
          <cell r="AT329">
            <v>10.808616861451613</v>
          </cell>
          <cell r="AU329">
            <v>8.1064626460887101</v>
          </cell>
          <cell r="AV329">
            <v>5.4043084307258065</v>
          </cell>
          <cell r="AW329">
            <v>0</v>
          </cell>
          <cell r="AX329">
            <v>8.1064626460887101</v>
          </cell>
          <cell r="AY329">
            <v>8.1064626460887101</v>
          </cell>
          <cell r="AZ329">
            <v>8.1064626460887101</v>
          </cell>
          <cell r="BA329">
            <v>5.4043084307258065</v>
          </cell>
          <cell r="BB329">
            <v>97.277551753064529</v>
          </cell>
        </row>
        <row r="330">
          <cell r="C330" t="str">
            <v>ISUZU</v>
          </cell>
          <cell r="D330" t="str">
            <v>INJECTION</v>
          </cell>
          <cell r="E330" t="str">
            <v>LJ 2 ST EXT GUIDE</v>
          </cell>
          <cell r="F330" t="str">
            <v>HSDI INJ ISUZU</v>
          </cell>
          <cell r="G330" t="str">
            <v>DI Injectors   41155.0026 (GBP)</v>
          </cell>
          <cell r="H330" t="str">
            <v>£</v>
          </cell>
          <cell r="I330" t="str">
            <v>HSDI INJ</v>
          </cell>
          <cell r="J330" t="str">
            <v>HSDI INJ(set of 4)</v>
          </cell>
          <cell r="K330">
            <v>10</v>
          </cell>
          <cell r="L330">
            <v>11400</v>
          </cell>
          <cell r="M330">
            <v>9600</v>
          </cell>
          <cell r="N330">
            <v>7200</v>
          </cell>
          <cell r="O330">
            <v>3600</v>
          </cell>
          <cell r="P330">
            <v>2700</v>
          </cell>
          <cell r="Q330">
            <v>2000</v>
          </cell>
          <cell r="R330">
            <v>1000</v>
          </cell>
          <cell r="S330">
            <v>300</v>
          </cell>
          <cell r="T330">
            <v>600</v>
          </cell>
          <cell r="U330">
            <v>600</v>
          </cell>
          <cell r="V330">
            <v>600</v>
          </cell>
          <cell r="W330">
            <v>400</v>
          </cell>
          <cell r="X330">
            <v>40000</v>
          </cell>
          <cell r="Z330">
            <v>27.766625276889418</v>
          </cell>
          <cell r="AB330">
            <v>27.770358833790322</v>
          </cell>
          <cell r="AC330">
            <v>27.770358833790322</v>
          </cell>
          <cell r="AD330">
            <v>27.770358833790322</v>
          </cell>
          <cell r="AE330">
            <v>27.770358833790322</v>
          </cell>
          <cell r="AF330">
            <v>27.770358833790322</v>
          </cell>
          <cell r="AG330">
            <v>27.770358833790322</v>
          </cell>
          <cell r="AH330">
            <v>27.770358833790322</v>
          </cell>
          <cell r="AI330">
            <v>27.770358833790322</v>
          </cell>
          <cell r="AJ330">
            <v>27.770358833790322</v>
          </cell>
          <cell r="AK330">
            <v>27.770358833790322</v>
          </cell>
          <cell r="AL330">
            <v>27.770358833790322</v>
          </cell>
          <cell r="AM330">
            <v>27.770358833790322</v>
          </cell>
          <cell r="AN330">
            <v>27.770358833790322</v>
          </cell>
          <cell r="AP330">
            <v>316.58209070520962</v>
          </cell>
          <cell r="AQ330">
            <v>266.59544480438711</v>
          </cell>
          <cell r="AR330">
            <v>199.94658360329032</v>
          </cell>
          <cell r="AS330">
            <v>99.973291801645161</v>
          </cell>
          <cell r="AT330">
            <v>74.979968851233878</v>
          </cell>
          <cell r="AU330">
            <v>55.540717667580637</v>
          </cell>
          <cell r="AV330">
            <v>27.770358833790318</v>
          </cell>
          <cell r="AW330">
            <v>8.3311076501370973</v>
          </cell>
          <cell r="AX330">
            <v>16.662215300274195</v>
          </cell>
          <cell r="AY330">
            <v>16.662215300274195</v>
          </cell>
          <cell r="AZ330">
            <v>16.662215300274195</v>
          </cell>
          <cell r="BA330">
            <v>11.108143533516129</v>
          </cell>
          <cell r="BB330">
            <v>1110.8143533516129</v>
          </cell>
        </row>
        <row r="331">
          <cell r="C331" t="str">
            <v>JMC</v>
          </cell>
          <cell r="D331" t="str">
            <v>RAIL</v>
          </cell>
          <cell r="E331" t="str">
            <v>TUBULAR RAIL</v>
          </cell>
          <cell r="F331" t="str">
            <v>R9144Z110A</v>
          </cell>
          <cell r="G331" t="str">
            <v>Bought Out   70429.0072 (CNY)</v>
          </cell>
          <cell r="H331" t="str">
            <v>€</v>
          </cell>
          <cell r="I331" t="str">
            <v>CR 2,8.l</v>
          </cell>
          <cell r="J331" t="str">
            <v>CR 2,8.l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50</v>
          </cell>
          <cell r="T331">
            <v>200</v>
          </cell>
          <cell r="U331">
            <v>250</v>
          </cell>
          <cell r="V331">
            <v>250</v>
          </cell>
          <cell r="W331">
            <v>250</v>
          </cell>
          <cell r="X331">
            <v>1000</v>
          </cell>
          <cell r="Z331">
            <v>52</v>
          </cell>
          <cell r="AB331">
            <v>52</v>
          </cell>
          <cell r="AC331">
            <v>52</v>
          </cell>
          <cell r="AD331">
            <v>52</v>
          </cell>
          <cell r="AE331">
            <v>52</v>
          </cell>
          <cell r="AF331">
            <v>52</v>
          </cell>
          <cell r="AG331">
            <v>52</v>
          </cell>
          <cell r="AH331">
            <v>52</v>
          </cell>
          <cell r="AI331">
            <v>52</v>
          </cell>
          <cell r="AJ331">
            <v>52</v>
          </cell>
          <cell r="AK331">
            <v>52</v>
          </cell>
          <cell r="AL331">
            <v>52</v>
          </cell>
          <cell r="AM331">
            <v>52</v>
          </cell>
          <cell r="AN331">
            <v>52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2.6</v>
          </cell>
          <cell r="AX331">
            <v>10.4</v>
          </cell>
          <cell r="AY331">
            <v>13</v>
          </cell>
          <cell r="AZ331">
            <v>13</v>
          </cell>
          <cell r="BA331">
            <v>13</v>
          </cell>
          <cell r="BB331">
            <v>52</v>
          </cell>
        </row>
        <row r="332">
          <cell r="C332" t="str">
            <v>JMC</v>
          </cell>
          <cell r="D332" t="str">
            <v>PUMP</v>
          </cell>
          <cell r="E332" t="str">
            <v>PUMP HP</v>
          </cell>
          <cell r="F332" t="str">
            <v>R9044Z120A</v>
          </cell>
          <cell r="G332" t="str">
            <v>Pump CR   70409.0072 (CNY)</v>
          </cell>
          <cell r="H332" t="str">
            <v>€</v>
          </cell>
          <cell r="I332" t="str">
            <v>CR 2,8.l</v>
          </cell>
          <cell r="J332" t="str">
            <v>CR 2,8.l</v>
          </cell>
          <cell r="K332">
            <v>1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50</v>
          </cell>
          <cell r="T332">
            <v>200</v>
          </cell>
          <cell r="U332">
            <v>250</v>
          </cell>
          <cell r="V332">
            <v>250</v>
          </cell>
          <cell r="W332">
            <v>250</v>
          </cell>
          <cell r="X332">
            <v>1000</v>
          </cell>
          <cell r="Z332">
            <v>143</v>
          </cell>
          <cell r="AB332">
            <v>143</v>
          </cell>
          <cell r="AC332">
            <v>143</v>
          </cell>
          <cell r="AD332">
            <v>143</v>
          </cell>
          <cell r="AE332">
            <v>143</v>
          </cell>
          <cell r="AF332">
            <v>143</v>
          </cell>
          <cell r="AG332">
            <v>143</v>
          </cell>
          <cell r="AH332">
            <v>143</v>
          </cell>
          <cell r="AI332">
            <v>143</v>
          </cell>
          <cell r="AJ332">
            <v>143</v>
          </cell>
          <cell r="AK332">
            <v>143</v>
          </cell>
          <cell r="AL332">
            <v>143</v>
          </cell>
          <cell r="AM332">
            <v>143</v>
          </cell>
          <cell r="AN332">
            <v>143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7.15</v>
          </cell>
          <cell r="AX332">
            <v>28.6</v>
          </cell>
          <cell r="AY332">
            <v>35.75</v>
          </cell>
          <cell r="AZ332">
            <v>35.75</v>
          </cell>
          <cell r="BA332">
            <v>35.75</v>
          </cell>
          <cell r="BB332">
            <v>143</v>
          </cell>
        </row>
        <row r="333">
          <cell r="C333" t="str">
            <v>JMC</v>
          </cell>
          <cell r="D333" t="str">
            <v>INJECTION</v>
          </cell>
          <cell r="E333" t="str">
            <v>CR INJ</v>
          </cell>
          <cell r="F333" t="str">
            <v>EJBR03301D</v>
          </cell>
          <cell r="G333" t="str">
            <v>INJ   70419.0072 (CNY)</v>
          </cell>
          <cell r="H333" t="str">
            <v>€</v>
          </cell>
          <cell r="I333" t="str">
            <v>CR 2,8.l</v>
          </cell>
          <cell r="J333" t="str">
            <v>CR 2,8.l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200</v>
          </cell>
          <cell r="T333">
            <v>800</v>
          </cell>
          <cell r="U333">
            <v>1000</v>
          </cell>
          <cell r="V333">
            <v>1000</v>
          </cell>
          <cell r="W333">
            <v>1000</v>
          </cell>
          <cell r="X333">
            <v>4000</v>
          </cell>
          <cell r="Z333">
            <v>55</v>
          </cell>
          <cell r="AB333">
            <v>55</v>
          </cell>
          <cell r="AC333">
            <v>55</v>
          </cell>
          <cell r="AD333">
            <v>55</v>
          </cell>
          <cell r="AE333">
            <v>55</v>
          </cell>
          <cell r="AF333">
            <v>55</v>
          </cell>
          <cell r="AG333">
            <v>55</v>
          </cell>
          <cell r="AH333">
            <v>55</v>
          </cell>
          <cell r="AI333">
            <v>55</v>
          </cell>
          <cell r="AJ333">
            <v>55</v>
          </cell>
          <cell r="AK333">
            <v>55</v>
          </cell>
          <cell r="AL333">
            <v>55</v>
          </cell>
          <cell r="AM333">
            <v>55</v>
          </cell>
          <cell r="AN333">
            <v>55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11</v>
          </cell>
          <cell r="AX333">
            <v>44</v>
          </cell>
          <cell r="AY333">
            <v>55</v>
          </cell>
          <cell r="AZ333">
            <v>55</v>
          </cell>
          <cell r="BA333">
            <v>55</v>
          </cell>
          <cell r="BB333">
            <v>220</v>
          </cell>
        </row>
        <row r="334">
          <cell r="C334" t="str">
            <v>JMC</v>
          </cell>
          <cell r="D334" t="str">
            <v>HP PIPE</v>
          </cell>
          <cell r="E334" t="str">
            <v>HP PIPE</v>
          </cell>
          <cell r="F334" t="str">
            <v>HP PIPE JMC CR 2,8.l</v>
          </cell>
          <cell r="G334" t="str">
            <v>Bought Out   78877.0072 (EURO)</v>
          </cell>
          <cell r="H334" t="str">
            <v>€</v>
          </cell>
          <cell r="I334" t="str">
            <v>CR 2,8.l</v>
          </cell>
          <cell r="J334" t="str">
            <v>CR 2,8.l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250</v>
          </cell>
          <cell r="T334">
            <v>1000</v>
          </cell>
          <cell r="U334">
            <v>1250</v>
          </cell>
          <cell r="V334">
            <v>1250</v>
          </cell>
          <cell r="W334">
            <v>1250</v>
          </cell>
          <cell r="X334">
            <v>5000</v>
          </cell>
          <cell r="Z334">
            <v>4.08</v>
          </cell>
          <cell r="AB334">
            <v>4.08</v>
          </cell>
          <cell r="AC334">
            <v>4.08</v>
          </cell>
          <cell r="AD334">
            <v>4.08</v>
          </cell>
          <cell r="AE334">
            <v>4.08</v>
          </cell>
          <cell r="AF334">
            <v>4.08</v>
          </cell>
          <cell r="AG334">
            <v>4.08</v>
          </cell>
          <cell r="AH334">
            <v>4.08</v>
          </cell>
          <cell r="AI334">
            <v>4.08</v>
          </cell>
          <cell r="AJ334">
            <v>4.08</v>
          </cell>
          <cell r="AK334">
            <v>4.08</v>
          </cell>
          <cell r="AL334">
            <v>4.08</v>
          </cell>
          <cell r="AM334">
            <v>4.08</v>
          </cell>
          <cell r="AN334">
            <v>4.0799999999999992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1.02</v>
          </cell>
          <cell r="AX334">
            <v>4.08</v>
          </cell>
          <cell r="AY334">
            <v>5.0999999999999996</v>
          </cell>
          <cell r="AZ334">
            <v>5.0999999999999996</v>
          </cell>
          <cell r="BA334">
            <v>5.0999999999999996</v>
          </cell>
          <cell r="BB334">
            <v>20.399999999999999</v>
          </cell>
        </row>
        <row r="335">
          <cell r="C335" t="str">
            <v>JMC</v>
          </cell>
          <cell r="D335" t="str">
            <v>FILTRATION</v>
          </cell>
          <cell r="E335" t="str">
            <v>CR FILTER</v>
          </cell>
          <cell r="F335" t="str">
            <v>R6353260</v>
          </cell>
          <cell r="G335" t="str">
            <v>Filters-Diesel  78857.0072 (EURO)</v>
          </cell>
          <cell r="H335" t="str">
            <v>€</v>
          </cell>
          <cell r="I335" t="str">
            <v>CR 2,8.l</v>
          </cell>
          <cell r="J335" t="str">
            <v>CR 2,8.l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50</v>
          </cell>
          <cell r="T335">
            <v>200</v>
          </cell>
          <cell r="U335">
            <v>250</v>
          </cell>
          <cell r="V335">
            <v>250</v>
          </cell>
          <cell r="W335">
            <v>250</v>
          </cell>
          <cell r="X335">
            <v>1000</v>
          </cell>
          <cell r="Z335">
            <v>13</v>
          </cell>
          <cell r="AB335">
            <v>13</v>
          </cell>
          <cell r="AC335">
            <v>13</v>
          </cell>
          <cell r="AD335">
            <v>13</v>
          </cell>
          <cell r="AE335">
            <v>13</v>
          </cell>
          <cell r="AF335">
            <v>13</v>
          </cell>
          <cell r="AG335">
            <v>13</v>
          </cell>
          <cell r="AH335">
            <v>13</v>
          </cell>
          <cell r="AI335">
            <v>13</v>
          </cell>
          <cell r="AJ335">
            <v>13</v>
          </cell>
          <cell r="AK335">
            <v>13</v>
          </cell>
          <cell r="AL335">
            <v>13</v>
          </cell>
          <cell r="AM335">
            <v>13</v>
          </cell>
          <cell r="AN335">
            <v>13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0.65</v>
          </cell>
          <cell r="AX335">
            <v>2.6</v>
          </cell>
          <cell r="AY335">
            <v>3.25</v>
          </cell>
          <cell r="AZ335">
            <v>3.25</v>
          </cell>
          <cell r="BA335">
            <v>3.25</v>
          </cell>
          <cell r="BB335">
            <v>13</v>
          </cell>
        </row>
        <row r="336">
          <cell r="C336" t="str">
            <v>JMC</v>
          </cell>
          <cell r="D336" t="str">
            <v>FILTRATION</v>
          </cell>
          <cell r="E336" t="str">
            <v>Water Sedimentor</v>
          </cell>
          <cell r="F336" t="str">
            <v>R5864350</v>
          </cell>
          <cell r="G336" t="str">
            <v>Filters-Diesel  78857.0072 (EURO)</v>
          </cell>
          <cell r="H336" t="str">
            <v>€</v>
          </cell>
          <cell r="I336" t="str">
            <v>CR 2,8.l</v>
          </cell>
          <cell r="J336" t="str">
            <v>CR 2,8.l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50</v>
          </cell>
          <cell r="T336">
            <v>200</v>
          </cell>
          <cell r="U336">
            <v>250</v>
          </cell>
          <cell r="V336">
            <v>250</v>
          </cell>
          <cell r="W336">
            <v>250</v>
          </cell>
          <cell r="X336">
            <v>1000</v>
          </cell>
          <cell r="Z336">
            <v>21</v>
          </cell>
          <cell r="AB336">
            <v>21</v>
          </cell>
          <cell r="AC336">
            <v>21</v>
          </cell>
          <cell r="AD336">
            <v>21</v>
          </cell>
          <cell r="AE336">
            <v>21</v>
          </cell>
          <cell r="AF336">
            <v>21</v>
          </cell>
          <cell r="AG336">
            <v>21</v>
          </cell>
          <cell r="AH336">
            <v>21</v>
          </cell>
          <cell r="AI336">
            <v>21</v>
          </cell>
          <cell r="AJ336">
            <v>21</v>
          </cell>
          <cell r="AK336">
            <v>21</v>
          </cell>
          <cell r="AL336">
            <v>21</v>
          </cell>
          <cell r="AM336">
            <v>21</v>
          </cell>
          <cell r="AN336">
            <v>21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1.05</v>
          </cell>
          <cell r="AX336">
            <v>4.2</v>
          </cell>
          <cell r="AY336">
            <v>5.25</v>
          </cell>
          <cell r="AZ336">
            <v>5.25</v>
          </cell>
          <cell r="BA336">
            <v>5.25</v>
          </cell>
          <cell r="BB336">
            <v>21</v>
          </cell>
        </row>
        <row r="337">
          <cell r="C337" t="str">
            <v>JMC</v>
          </cell>
          <cell r="D337" t="str">
            <v>FILTRATION</v>
          </cell>
          <cell r="E337" t="str">
            <v>PEAR PUMP</v>
          </cell>
          <cell r="F337" t="str">
            <v>R6225010</v>
          </cell>
          <cell r="G337" t="str">
            <v>Filters-Diesel  78857.0072 (EURO)</v>
          </cell>
          <cell r="H337" t="str">
            <v>€</v>
          </cell>
          <cell r="I337" t="str">
            <v>CR 2,8.l</v>
          </cell>
          <cell r="J337" t="str">
            <v>CR 2,8.l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50</v>
          </cell>
          <cell r="T337">
            <v>200</v>
          </cell>
          <cell r="U337">
            <v>250</v>
          </cell>
          <cell r="V337">
            <v>250</v>
          </cell>
          <cell r="W337">
            <v>250</v>
          </cell>
          <cell r="X337">
            <v>1000</v>
          </cell>
          <cell r="Z337">
            <v>3.3</v>
          </cell>
          <cell r="AB337">
            <v>3.3</v>
          </cell>
          <cell r="AC337">
            <v>3.3</v>
          </cell>
          <cell r="AD337">
            <v>3.3</v>
          </cell>
          <cell r="AE337">
            <v>3.3</v>
          </cell>
          <cell r="AF337">
            <v>3.3</v>
          </cell>
          <cell r="AG337">
            <v>3.3</v>
          </cell>
          <cell r="AH337">
            <v>3.3</v>
          </cell>
          <cell r="AI337">
            <v>3.3</v>
          </cell>
          <cell r="AJ337">
            <v>3.3</v>
          </cell>
          <cell r="AK337">
            <v>3.3</v>
          </cell>
          <cell r="AL337">
            <v>3.3</v>
          </cell>
          <cell r="AM337">
            <v>3.3</v>
          </cell>
          <cell r="AN337">
            <v>3.3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0.16500000000000001</v>
          </cell>
          <cell r="AX337">
            <v>0.66</v>
          </cell>
          <cell r="AY337">
            <v>0.82499999999999996</v>
          </cell>
          <cell r="AZ337">
            <v>0.82499999999999996</v>
          </cell>
          <cell r="BA337">
            <v>0.82499999999999996</v>
          </cell>
          <cell r="BB337">
            <v>3.3</v>
          </cell>
        </row>
        <row r="338">
          <cell r="C338" t="str">
            <v>JMC</v>
          </cell>
          <cell r="D338" t="str">
            <v>ELECTRONICS</v>
          </cell>
          <cell r="E338" t="str">
            <v>ECU COMMON RAIL</v>
          </cell>
          <cell r="F338" t="str">
            <v>ECU COMMON RAIL JMC CR 2,8.l</v>
          </cell>
          <cell r="G338" t="str">
            <v>ECU   70439.0072 (CNY)</v>
          </cell>
          <cell r="H338" t="str">
            <v>$</v>
          </cell>
          <cell r="I338" t="str">
            <v>CR 2,8.l</v>
          </cell>
          <cell r="J338" t="str">
            <v>CR 2,8.l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50</v>
          </cell>
          <cell r="T338">
            <v>200</v>
          </cell>
          <cell r="U338">
            <v>250</v>
          </cell>
          <cell r="V338">
            <v>250</v>
          </cell>
          <cell r="W338">
            <v>250</v>
          </cell>
          <cell r="X338">
            <v>1000</v>
          </cell>
          <cell r="Z338">
            <v>97.132880208447148</v>
          </cell>
          <cell r="AB338">
            <v>96.774193548387103</v>
          </cell>
          <cell r="AC338">
            <v>96.774193548387103</v>
          </cell>
          <cell r="AD338">
            <v>96.774193548387103</v>
          </cell>
          <cell r="AE338">
            <v>96.774193548387103</v>
          </cell>
          <cell r="AF338">
            <v>96.774193548387103</v>
          </cell>
          <cell r="AG338">
            <v>96.774193548387103</v>
          </cell>
          <cell r="AH338">
            <v>96.774193548387103</v>
          </cell>
          <cell r="AI338">
            <v>96.774193548387103</v>
          </cell>
          <cell r="AJ338">
            <v>96.774193548387103</v>
          </cell>
          <cell r="AK338">
            <v>96.774193548387103</v>
          </cell>
          <cell r="AL338">
            <v>96.774193548387103</v>
          </cell>
          <cell r="AM338">
            <v>96.774193548387103</v>
          </cell>
          <cell r="AN338">
            <v>96.774193548387103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4.838709677419355</v>
          </cell>
          <cell r="AX338">
            <v>19.35483870967742</v>
          </cell>
          <cell r="AY338">
            <v>24.193548387096776</v>
          </cell>
          <cell r="AZ338">
            <v>24.193548387096776</v>
          </cell>
          <cell r="BA338">
            <v>24.193548387096776</v>
          </cell>
          <cell r="BB338">
            <v>96.774193548387103</v>
          </cell>
        </row>
        <row r="339">
          <cell r="C339" t="str">
            <v>LAND ROVER</v>
          </cell>
          <cell r="D339" t="str">
            <v>FILTRATION</v>
          </cell>
          <cell r="E339" t="str">
            <v>CR FILTER</v>
          </cell>
          <cell r="F339" t="str">
            <v>R6353250</v>
          </cell>
          <cell r="G339" t="str">
            <v>Filters-Diesel  49832.0054 (EURO)</v>
          </cell>
          <cell r="H339" t="str">
            <v>€</v>
          </cell>
          <cell r="I339" t="str">
            <v>CR</v>
          </cell>
          <cell r="J339" t="str">
            <v>CR Filter</v>
          </cell>
          <cell r="K339">
            <v>38</v>
          </cell>
          <cell r="L339">
            <v>4275</v>
          </cell>
          <cell r="M339">
            <v>2600</v>
          </cell>
          <cell r="N339">
            <v>3797</v>
          </cell>
          <cell r="O339">
            <v>3548</v>
          </cell>
          <cell r="P339">
            <v>3264</v>
          </cell>
          <cell r="Q339">
            <v>3490</v>
          </cell>
          <cell r="R339">
            <v>2640</v>
          </cell>
          <cell r="S339">
            <v>2324</v>
          </cell>
          <cell r="T339">
            <v>3490</v>
          </cell>
          <cell r="U339">
            <v>3150</v>
          </cell>
          <cell r="V339">
            <v>3000</v>
          </cell>
          <cell r="W339">
            <v>2422</v>
          </cell>
          <cell r="X339">
            <v>38000</v>
          </cell>
          <cell r="Z339">
            <v>12.5</v>
          </cell>
          <cell r="AB339">
            <v>12.5</v>
          </cell>
          <cell r="AC339">
            <v>12.5</v>
          </cell>
          <cell r="AD339">
            <v>12.5</v>
          </cell>
          <cell r="AE339">
            <v>12.5</v>
          </cell>
          <cell r="AF339">
            <v>12.5</v>
          </cell>
          <cell r="AG339">
            <v>12.5</v>
          </cell>
          <cell r="AH339">
            <v>12.5</v>
          </cell>
          <cell r="AI339">
            <v>12.5</v>
          </cell>
          <cell r="AJ339">
            <v>12.5</v>
          </cell>
          <cell r="AK339">
            <v>12.5</v>
          </cell>
          <cell r="AL339">
            <v>12.5</v>
          </cell>
          <cell r="AM339">
            <v>12.5</v>
          </cell>
          <cell r="AN339">
            <v>12.5</v>
          </cell>
          <cell r="AP339">
            <v>53.4375</v>
          </cell>
          <cell r="AQ339">
            <v>32.5</v>
          </cell>
          <cell r="AR339">
            <v>47.462499999999999</v>
          </cell>
          <cell r="AS339">
            <v>44.35</v>
          </cell>
          <cell r="AT339">
            <v>40.799999999999997</v>
          </cell>
          <cell r="AU339">
            <v>43.625</v>
          </cell>
          <cell r="AV339">
            <v>33</v>
          </cell>
          <cell r="AW339">
            <v>29.05</v>
          </cell>
          <cell r="AX339">
            <v>43.625</v>
          </cell>
          <cell r="AY339">
            <v>39.375</v>
          </cell>
          <cell r="AZ339">
            <v>37.5</v>
          </cell>
          <cell r="BA339">
            <v>30.274999999999999</v>
          </cell>
          <cell r="BB339">
            <v>475</v>
          </cell>
        </row>
        <row r="340">
          <cell r="C340" t="str">
            <v>KIA</v>
          </cell>
          <cell r="D340" t="str">
            <v>RAIL</v>
          </cell>
          <cell r="E340" t="str">
            <v>TUBULAR RAIL</v>
          </cell>
          <cell r="F340" t="str">
            <v>R9144Z060A</v>
          </cell>
          <cell r="G340" t="str">
            <v>Bought Out   47580.0057 (EURO)OUBought Out   47410.0057 (EURO)</v>
          </cell>
          <cell r="H340" t="str">
            <v>€</v>
          </cell>
          <cell r="I340" t="str">
            <v>CR</v>
          </cell>
          <cell r="J340" t="str">
            <v>CR 2,9L</v>
          </cell>
          <cell r="K340">
            <v>0</v>
          </cell>
          <cell r="L340">
            <v>6120</v>
          </cell>
          <cell r="M340">
            <v>4320</v>
          </cell>
          <cell r="N340">
            <v>11040</v>
          </cell>
          <cell r="O340">
            <v>12000</v>
          </cell>
          <cell r="P340">
            <v>12410</v>
          </cell>
          <cell r="Q340">
            <v>13840</v>
          </cell>
          <cell r="R340">
            <v>13470</v>
          </cell>
          <cell r="S340">
            <v>4800</v>
          </cell>
          <cell r="T340">
            <v>15400</v>
          </cell>
          <cell r="U340">
            <v>14700</v>
          </cell>
          <cell r="V340">
            <v>14000</v>
          </cell>
          <cell r="W340">
            <v>11900</v>
          </cell>
          <cell r="X340">
            <v>134000</v>
          </cell>
          <cell r="Z340">
            <v>53.48</v>
          </cell>
          <cell r="AB340">
            <v>52.41</v>
          </cell>
          <cell r="AC340">
            <v>52.41</v>
          </cell>
          <cell r="AD340">
            <v>52.41</v>
          </cell>
          <cell r="AE340">
            <v>52.41</v>
          </cell>
          <cell r="AF340">
            <v>52.41</v>
          </cell>
          <cell r="AG340">
            <v>52.41</v>
          </cell>
          <cell r="AH340">
            <v>52.41</v>
          </cell>
          <cell r="AI340">
            <v>52.41</v>
          </cell>
          <cell r="AJ340">
            <v>52.41</v>
          </cell>
          <cell r="AK340">
            <v>52.41</v>
          </cell>
          <cell r="AL340">
            <v>52.41</v>
          </cell>
          <cell r="AM340">
            <v>52.41</v>
          </cell>
          <cell r="AN340">
            <v>52.410000000000004</v>
          </cell>
          <cell r="AP340">
            <v>320.74919999999997</v>
          </cell>
          <cell r="AQ340">
            <v>226.41119999999998</v>
          </cell>
          <cell r="AR340">
            <v>578.60639999999989</v>
          </cell>
          <cell r="AS340">
            <v>628.91999999999996</v>
          </cell>
          <cell r="AT340">
            <v>650.40809999999999</v>
          </cell>
          <cell r="AU340">
            <v>725.35439999999994</v>
          </cell>
          <cell r="AV340">
            <v>705.96269999999993</v>
          </cell>
          <cell r="AW340">
            <v>251.56799999999998</v>
          </cell>
          <cell r="AX340">
            <v>807.11400000000003</v>
          </cell>
          <cell r="AY340">
            <v>770.42700000000002</v>
          </cell>
          <cell r="AZ340">
            <v>733.74</v>
          </cell>
          <cell r="BA340">
            <v>623.67899999999997</v>
          </cell>
          <cell r="BB340">
            <v>7022.9400000000005</v>
          </cell>
        </row>
        <row r="341">
          <cell r="C341" t="str">
            <v>KIA</v>
          </cell>
          <cell r="D341" t="str">
            <v>PUMP</v>
          </cell>
          <cell r="E341" t="str">
            <v>PUMP HP</v>
          </cell>
          <cell r="F341" t="str">
            <v>R9044Z071A</v>
          </cell>
          <cell r="G341" t="str">
            <v>Pump CR   47590.0057 (EURO)OUPump CR   47420.0057 (EURO)</v>
          </cell>
          <cell r="H341" t="str">
            <v>€</v>
          </cell>
          <cell r="I341" t="str">
            <v>CR</v>
          </cell>
          <cell r="J341" t="str">
            <v>CR 2,9L</v>
          </cell>
          <cell r="K341">
            <v>134</v>
          </cell>
          <cell r="L341">
            <v>6120</v>
          </cell>
          <cell r="M341">
            <v>4320</v>
          </cell>
          <cell r="N341">
            <v>11040</v>
          </cell>
          <cell r="O341">
            <v>12000</v>
          </cell>
          <cell r="P341">
            <v>12410</v>
          </cell>
          <cell r="Q341">
            <v>13840</v>
          </cell>
          <cell r="R341">
            <v>13470</v>
          </cell>
          <cell r="S341">
            <v>4800</v>
          </cell>
          <cell r="T341">
            <v>15400</v>
          </cell>
          <cell r="U341">
            <v>14700</v>
          </cell>
          <cell r="V341">
            <v>14000</v>
          </cell>
          <cell r="W341">
            <v>11900</v>
          </cell>
          <cell r="X341">
            <v>134000</v>
          </cell>
          <cell r="Z341">
            <v>149.52000000000001</v>
          </cell>
          <cell r="AB341">
            <v>146.53</v>
          </cell>
          <cell r="AC341">
            <v>146.53</v>
          </cell>
          <cell r="AD341">
            <v>146.53</v>
          </cell>
          <cell r="AE341">
            <v>146.53</v>
          </cell>
          <cell r="AF341">
            <v>146.53</v>
          </cell>
          <cell r="AG341">
            <v>146.53</v>
          </cell>
          <cell r="AH341">
            <v>146.53</v>
          </cell>
          <cell r="AI341">
            <v>146.53</v>
          </cell>
          <cell r="AJ341">
            <v>146.53</v>
          </cell>
          <cell r="AK341">
            <v>146.53</v>
          </cell>
          <cell r="AL341">
            <v>146.53</v>
          </cell>
          <cell r="AM341">
            <v>146.53</v>
          </cell>
          <cell r="AN341">
            <v>146.53</v>
          </cell>
          <cell r="AP341">
            <v>896.7636</v>
          </cell>
          <cell r="AQ341">
            <v>633.00959999999998</v>
          </cell>
          <cell r="AR341">
            <v>1617.6912</v>
          </cell>
          <cell r="AS341">
            <v>1758.36</v>
          </cell>
          <cell r="AT341">
            <v>1818.4373000000001</v>
          </cell>
          <cell r="AU341">
            <v>2027.9751999999999</v>
          </cell>
          <cell r="AV341">
            <v>1973.7591</v>
          </cell>
          <cell r="AW341">
            <v>703.34400000000005</v>
          </cell>
          <cell r="AX341">
            <v>2256.5619999999999</v>
          </cell>
          <cell r="AY341">
            <v>2153.991</v>
          </cell>
          <cell r="AZ341">
            <v>2051.42</v>
          </cell>
          <cell r="BA341">
            <v>1743.7070000000001</v>
          </cell>
          <cell r="BB341">
            <v>19635.02</v>
          </cell>
        </row>
        <row r="342">
          <cell r="C342" t="str">
            <v>KIA</v>
          </cell>
          <cell r="D342" t="str">
            <v>INJECTION</v>
          </cell>
          <cell r="E342" t="str">
            <v>CR INJ</v>
          </cell>
          <cell r="F342" t="str">
            <v>CR INJ HMC/KIA</v>
          </cell>
          <cell r="G342" t="str">
            <v>INJ   47600.0057 (EURO)OUINJ   47430.0057 (EURO)</v>
          </cell>
          <cell r="H342" t="str">
            <v>€</v>
          </cell>
          <cell r="I342" t="str">
            <v>CR</v>
          </cell>
          <cell r="J342" t="str">
            <v>CR 2,9L</v>
          </cell>
          <cell r="K342">
            <v>0</v>
          </cell>
          <cell r="L342">
            <v>28800</v>
          </cell>
          <cell r="M342">
            <v>24860</v>
          </cell>
          <cell r="N342">
            <v>38400</v>
          </cell>
          <cell r="O342">
            <v>41860</v>
          </cell>
          <cell r="P342">
            <v>49640</v>
          </cell>
          <cell r="Q342">
            <v>55360</v>
          </cell>
          <cell r="R342">
            <v>53880</v>
          </cell>
          <cell r="S342">
            <v>19200</v>
          </cell>
          <cell r="T342">
            <v>61600</v>
          </cell>
          <cell r="U342">
            <v>58800</v>
          </cell>
          <cell r="V342">
            <v>56000</v>
          </cell>
          <cell r="W342">
            <v>47600</v>
          </cell>
          <cell r="X342">
            <v>536000</v>
          </cell>
          <cell r="Z342">
            <v>62.17</v>
          </cell>
          <cell r="AB342">
            <v>60.93</v>
          </cell>
          <cell r="AC342">
            <v>60.93</v>
          </cell>
          <cell r="AD342">
            <v>60.93</v>
          </cell>
          <cell r="AE342">
            <v>60.93</v>
          </cell>
          <cell r="AF342">
            <v>60.93</v>
          </cell>
          <cell r="AG342">
            <v>60.93</v>
          </cell>
          <cell r="AH342">
            <v>60.93</v>
          </cell>
          <cell r="AI342">
            <v>60.93</v>
          </cell>
          <cell r="AJ342">
            <v>60.93</v>
          </cell>
          <cell r="AK342">
            <v>60.93</v>
          </cell>
          <cell r="AL342">
            <v>60.93</v>
          </cell>
          <cell r="AM342">
            <v>60.93</v>
          </cell>
          <cell r="AN342">
            <v>60.93</v>
          </cell>
          <cell r="AP342">
            <v>1754.7840000000001</v>
          </cell>
          <cell r="AQ342">
            <v>1514.7198000000001</v>
          </cell>
          <cell r="AR342">
            <v>2339.712</v>
          </cell>
          <cell r="AS342">
            <v>2550.5297999999998</v>
          </cell>
          <cell r="AT342">
            <v>3024.5652</v>
          </cell>
          <cell r="AU342">
            <v>3373.0847999999996</v>
          </cell>
          <cell r="AV342">
            <v>3282.9083999999998</v>
          </cell>
          <cell r="AW342">
            <v>1169.856</v>
          </cell>
          <cell r="AX342">
            <v>3753.288</v>
          </cell>
          <cell r="AY342">
            <v>3582.6840000000002</v>
          </cell>
          <cell r="AZ342">
            <v>3412.08</v>
          </cell>
          <cell r="BA342">
            <v>2900.268</v>
          </cell>
          <cell r="BB342">
            <v>32658.48</v>
          </cell>
        </row>
        <row r="343">
          <cell r="C343" t="str">
            <v>KIA</v>
          </cell>
          <cell r="D343" t="str">
            <v>FILTRATION</v>
          </cell>
          <cell r="E343" t="str">
            <v>CR FILTER</v>
          </cell>
          <cell r="F343" t="str">
            <v>R6353140</v>
          </cell>
          <cell r="H343" t="str">
            <v>€</v>
          </cell>
          <cell r="I343" t="str">
            <v>CR</v>
          </cell>
          <cell r="J343" t="str">
            <v>CR 2,9L</v>
          </cell>
          <cell r="K343">
            <v>0</v>
          </cell>
          <cell r="L343">
            <v>200</v>
          </cell>
          <cell r="M343">
            <v>200</v>
          </cell>
          <cell r="N343">
            <v>200</v>
          </cell>
          <cell r="O343">
            <v>200</v>
          </cell>
          <cell r="P343">
            <v>200</v>
          </cell>
          <cell r="Q343">
            <v>200</v>
          </cell>
          <cell r="R343">
            <v>200</v>
          </cell>
          <cell r="S343">
            <v>200</v>
          </cell>
          <cell r="T343">
            <v>200</v>
          </cell>
          <cell r="U343">
            <v>200</v>
          </cell>
          <cell r="V343">
            <v>200</v>
          </cell>
          <cell r="W343">
            <v>200</v>
          </cell>
          <cell r="X343">
            <v>2400</v>
          </cell>
          <cell r="Z343">
            <v>14.12</v>
          </cell>
          <cell r="AB343">
            <v>14.12</v>
          </cell>
          <cell r="AC343">
            <v>14.12</v>
          </cell>
          <cell r="AD343">
            <v>14.12</v>
          </cell>
          <cell r="AE343">
            <v>14.12</v>
          </cell>
          <cell r="AF343">
            <v>14.12</v>
          </cell>
          <cell r="AG343">
            <v>14.12</v>
          </cell>
          <cell r="AH343">
            <v>14.12</v>
          </cell>
          <cell r="AI343">
            <v>14.12</v>
          </cell>
          <cell r="AJ343">
            <v>14.12</v>
          </cell>
          <cell r="AK343">
            <v>14.12</v>
          </cell>
          <cell r="AL343">
            <v>14.12</v>
          </cell>
          <cell r="AM343">
            <v>14.12</v>
          </cell>
          <cell r="AN343">
            <v>14.119999999999996</v>
          </cell>
          <cell r="AP343">
            <v>2.8239999999999998</v>
          </cell>
          <cell r="AQ343">
            <v>2.8239999999999998</v>
          </cell>
          <cell r="AR343">
            <v>2.8239999999999998</v>
          </cell>
          <cell r="AS343">
            <v>2.8239999999999998</v>
          </cell>
          <cell r="AT343">
            <v>2.8239999999999998</v>
          </cell>
          <cell r="AU343">
            <v>2.8239999999999998</v>
          </cell>
          <cell r="AV343">
            <v>2.8239999999999998</v>
          </cell>
          <cell r="AW343">
            <v>2.8239999999999998</v>
          </cell>
          <cell r="AX343">
            <v>2.8239999999999998</v>
          </cell>
          <cell r="AY343">
            <v>2.8239999999999998</v>
          </cell>
          <cell r="AZ343">
            <v>2.8239999999999998</v>
          </cell>
          <cell r="BA343">
            <v>2.8239999999999998</v>
          </cell>
          <cell r="BB343">
            <v>33.887999999999991</v>
          </cell>
        </row>
        <row r="344">
          <cell r="C344" t="str">
            <v>KIA</v>
          </cell>
          <cell r="D344" t="str">
            <v>FILTRATION</v>
          </cell>
          <cell r="E344" t="str">
            <v>CR FILTER</v>
          </cell>
          <cell r="F344" t="str">
            <v>R6353150</v>
          </cell>
          <cell r="G344" t="str">
            <v>Filters-Diesel  47620.0057 (EURO)OUFilters-Diesel  47450.0057 (EURO)</v>
          </cell>
          <cell r="H344" t="str">
            <v>€</v>
          </cell>
          <cell r="I344" t="str">
            <v>CR</v>
          </cell>
          <cell r="J344" t="str">
            <v>CR 2,9L</v>
          </cell>
          <cell r="K344">
            <v>0</v>
          </cell>
          <cell r="L344">
            <v>3672</v>
          </cell>
          <cell r="M344">
            <v>2592</v>
          </cell>
          <cell r="N344">
            <v>6624</v>
          </cell>
          <cell r="O344">
            <v>7200</v>
          </cell>
          <cell r="P344">
            <v>7446</v>
          </cell>
          <cell r="Q344">
            <v>8304</v>
          </cell>
          <cell r="R344">
            <v>8082</v>
          </cell>
          <cell r="S344">
            <v>2880</v>
          </cell>
          <cell r="T344">
            <v>9240</v>
          </cell>
          <cell r="U344">
            <v>8820</v>
          </cell>
          <cell r="V344">
            <v>8400</v>
          </cell>
          <cell r="W344">
            <v>7140</v>
          </cell>
          <cell r="X344">
            <v>80400</v>
          </cell>
          <cell r="Z344">
            <v>15.58</v>
          </cell>
          <cell r="AB344">
            <v>15.58</v>
          </cell>
          <cell r="AC344">
            <v>15.58</v>
          </cell>
          <cell r="AD344">
            <v>15.58</v>
          </cell>
          <cell r="AE344">
            <v>15.58</v>
          </cell>
          <cell r="AF344">
            <v>15.58</v>
          </cell>
          <cell r="AG344">
            <v>15.58</v>
          </cell>
          <cell r="AH344">
            <v>15.58</v>
          </cell>
          <cell r="AI344">
            <v>15.58</v>
          </cell>
          <cell r="AJ344">
            <v>15.58</v>
          </cell>
          <cell r="AK344">
            <v>15.58</v>
          </cell>
          <cell r="AL344">
            <v>15.58</v>
          </cell>
          <cell r="AM344">
            <v>15.58</v>
          </cell>
          <cell r="AN344">
            <v>15.58</v>
          </cell>
          <cell r="AP344">
            <v>57.209760000000003</v>
          </cell>
          <cell r="AQ344">
            <v>40.383360000000003</v>
          </cell>
          <cell r="AR344">
            <v>103.20192</v>
          </cell>
          <cell r="AS344">
            <v>112.176</v>
          </cell>
          <cell r="AT344">
            <v>116.00868000000001</v>
          </cell>
          <cell r="AU344">
            <v>129.37632000000002</v>
          </cell>
          <cell r="AV344">
            <v>125.91755999999999</v>
          </cell>
          <cell r="AW344">
            <v>44.870400000000004</v>
          </cell>
          <cell r="AX344">
            <v>143.95920000000001</v>
          </cell>
          <cell r="AY344">
            <v>137.41560000000001</v>
          </cell>
          <cell r="AZ344">
            <v>130.87200000000001</v>
          </cell>
          <cell r="BA344">
            <v>111.24119999999999</v>
          </cell>
          <cell r="BB344">
            <v>1252.6320000000001</v>
          </cell>
        </row>
        <row r="345">
          <cell r="C345" t="str">
            <v>KIA</v>
          </cell>
          <cell r="D345" t="str">
            <v>FILTRATION</v>
          </cell>
          <cell r="E345" t="str">
            <v>CR FILTER</v>
          </cell>
          <cell r="F345" t="str">
            <v>R6353160</v>
          </cell>
          <cell r="G345" t="str">
            <v>Filters-Diesel  47620.0057 (EURO)OUFilters-Diesel  47450.0057 (EURO)</v>
          </cell>
          <cell r="H345" t="str">
            <v>€</v>
          </cell>
          <cell r="I345" t="str">
            <v>CR</v>
          </cell>
          <cell r="J345" t="str">
            <v>CR 2,9L</v>
          </cell>
          <cell r="K345">
            <v>0</v>
          </cell>
          <cell r="L345">
            <v>2248</v>
          </cell>
          <cell r="M345">
            <v>1528</v>
          </cell>
          <cell r="N345">
            <v>4216</v>
          </cell>
          <cell r="O345">
            <v>4600</v>
          </cell>
          <cell r="P345">
            <v>4764</v>
          </cell>
          <cell r="Q345">
            <v>5336</v>
          </cell>
          <cell r="R345">
            <v>5188</v>
          </cell>
          <cell r="S345">
            <v>1720</v>
          </cell>
          <cell r="T345">
            <v>5960</v>
          </cell>
          <cell r="U345">
            <v>5680</v>
          </cell>
          <cell r="V345">
            <v>5400</v>
          </cell>
          <cell r="W345">
            <v>4560</v>
          </cell>
          <cell r="X345">
            <v>51200</v>
          </cell>
          <cell r="Z345">
            <v>15.58</v>
          </cell>
          <cell r="AB345">
            <v>15.58</v>
          </cell>
          <cell r="AC345">
            <v>15.58</v>
          </cell>
          <cell r="AD345">
            <v>15.58</v>
          </cell>
          <cell r="AE345">
            <v>15.58</v>
          </cell>
          <cell r="AF345">
            <v>15.58</v>
          </cell>
          <cell r="AG345">
            <v>15.58</v>
          </cell>
          <cell r="AH345">
            <v>15.58</v>
          </cell>
          <cell r="AI345">
            <v>15.58</v>
          </cell>
          <cell r="AJ345">
            <v>15.58</v>
          </cell>
          <cell r="AK345">
            <v>15.58</v>
          </cell>
          <cell r="AL345">
            <v>15.58</v>
          </cell>
          <cell r="AM345">
            <v>15.58</v>
          </cell>
          <cell r="AN345">
            <v>15.58</v>
          </cell>
          <cell r="AP345">
            <v>35.023840000000007</v>
          </cell>
          <cell r="AQ345">
            <v>23.806240000000003</v>
          </cell>
          <cell r="AR345">
            <v>65.685280000000006</v>
          </cell>
          <cell r="AS345">
            <v>71.668000000000006</v>
          </cell>
          <cell r="AT345">
            <v>74.223119999999994</v>
          </cell>
          <cell r="AU345">
            <v>83.13488000000001</v>
          </cell>
          <cell r="AV345">
            <v>80.829039999999992</v>
          </cell>
          <cell r="AW345">
            <v>26.797599999999999</v>
          </cell>
          <cell r="AX345">
            <v>92.856800000000007</v>
          </cell>
          <cell r="AY345">
            <v>88.494399999999999</v>
          </cell>
          <cell r="AZ345">
            <v>84.132000000000005</v>
          </cell>
          <cell r="BA345">
            <v>71.044800000000009</v>
          </cell>
          <cell r="BB345">
            <v>797.69600000000003</v>
          </cell>
        </row>
        <row r="346">
          <cell r="C346" t="str">
            <v>KIA</v>
          </cell>
          <cell r="D346" t="str">
            <v>FILTRATION</v>
          </cell>
          <cell r="E346" t="str">
            <v>Electical fuel heater</v>
          </cell>
          <cell r="F346" t="str">
            <v>9305Z117B</v>
          </cell>
          <cell r="G346" t="str">
            <v>Bought Out Filters  47630.0057 (EURO)OUBought Out Filters  47460.0057 (EURO)</v>
          </cell>
          <cell r="H346" t="str">
            <v>€</v>
          </cell>
          <cell r="I346" t="str">
            <v>CR</v>
          </cell>
          <cell r="J346" t="str">
            <v>CR 2,9L</v>
          </cell>
          <cell r="K346">
            <v>0</v>
          </cell>
          <cell r="L346">
            <v>6120</v>
          </cell>
          <cell r="M346">
            <v>4320</v>
          </cell>
          <cell r="N346">
            <v>11040</v>
          </cell>
          <cell r="O346">
            <v>12000</v>
          </cell>
          <cell r="P346">
            <v>12410</v>
          </cell>
          <cell r="Q346">
            <v>13840</v>
          </cell>
          <cell r="R346">
            <v>13470</v>
          </cell>
          <cell r="S346">
            <v>4800</v>
          </cell>
          <cell r="T346">
            <v>15400</v>
          </cell>
          <cell r="U346">
            <v>14700</v>
          </cell>
          <cell r="V346">
            <v>14000</v>
          </cell>
          <cell r="W346">
            <v>11900</v>
          </cell>
          <cell r="X346">
            <v>134000</v>
          </cell>
          <cell r="Z346">
            <v>4.05</v>
          </cell>
          <cell r="AB346">
            <v>4.05</v>
          </cell>
          <cell r="AC346">
            <v>4.05</v>
          </cell>
          <cell r="AD346">
            <v>4.05</v>
          </cell>
          <cell r="AE346">
            <v>4.05</v>
          </cell>
          <cell r="AF346">
            <v>4.05</v>
          </cell>
          <cell r="AG346">
            <v>4.05</v>
          </cell>
          <cell r="AH346">
            <v>4.05</v>
          </cell>
          <cell r="AI346">
            <v>4.05</v>
          </cell>
          <cell r="AJ346">
            <v>4.05</v>
          </cell>
          <cell r="AK346">
            <v>4.05</v>
          </cell>
          <cell r="AL346">
            <v>4.05</v>
          </cell>
          <cell r="AM346">
            <v>4.05</v>
          </cell>
          <cell r="AN346">
            <v>4.05</v>
          </cell>
          <cell r="AP346">
            <v>24.786000000000001</v>
          </cell>
          <cell r="AQ346">
            <v>17.495999999999999</v>
          </cell>
          <cell r="AR346">
            <v>44.712000000000003</v>
          </cell>
          <cell r="AS346">
            <v>48.6</v>
          </cell>
          <cell r="AT346">
            <v>50.2605</v>
          </cell>
          <cell r="AU346">
            <v>56.052</v>
          </cell>
          <cell r="AV346">
            <v>54.5535</v>
          </cell>
          <cell r="AW346">
            <v>19.440000000000001</v>
          </cell>
          <cell r="AX346">
            <v>62.37</v>
          </cell>
          <cell r="AY346">
            <v>59.534999999999997</v>
          </cell>
          <cell r="AZ346">
            <v>56.7</v>
          </cell>
          <cell r="BA346">
            <v>48.195</v>
          </cell>
          <cell r="BB346">
            <v>542.69999999999993</v>
          </cell>
        </row>
        <row r="347">
          <cell r="C347" t="str">
            <v>KIA</v>
          </cell>
          <cell r="D347" t="str">
            <v>FILTRATION</v>
          </cell>
          <cell r="E347" t="str">
            <v>PEAR PUMP</v>
          </cell>
          <cell r="F347" t="str">
            <v>R6224030</v>
          </cell>
          <cell r="G347" t="str">
            <v>Bought Out Filters  47640.0057 (EURO)OUBought Out Filters  47470.0057 (EURO)</v>
          </cell>
          <cell r="H347" t="str">
            <v>€</v>
          </cell>
          <cell r="I347" t="str">
            <v>CR</v>
          </cell>
          <cell r="J347" t="str">
            <v>CR 2,9L</v>
          </cell>
          <cell r="K347">
            <v>0</v>
          </cell>
          <cell r="L347">
            <v>3672</v>
          </cell>
          <cell r="M347">
            <v>2592</v>
          </cell>
          <cell r="N347">
            <v>6624</v>
          </cell>
          <cell r="O347">
            <v>7200</v>
          </cell>
          <cell r="P347">
            <v>7446</v>
          </cell>
          <cell r="Q347">
            <v>8304</v>
          </cell>
          <cell r="R347">
            <v>8082</v>
          </cell>
          <cell r="S347">
            <v>2880</v>
          </cell>
          <cell r="T347">
            <v>9240</v>
          </cell>
          <cell r="U347">
            <v>8820</v>
          </cell>
          <cell r="V347">
            <v>8400</v>
          </cell>
          <cell r="W347">
            <v>7140</v>
          </cell>
          <cell r="X347">
            <v>80400</v>
          </cell>
          <cell r="Z347">
            <v>2.66</v>
          </cell>
          <cell r="AB347">
            <v>2.66</v>
          </cell>
          <cell r="AC347">
            <v>2.66</v>
          </cell>
          <cell r="AD347">
            <v>2.66</v>
          </cell>
          <cell r="AE347">
            <v>2.66</v>
          </cell>
          <cell r="AF347">
            <v>2.66</v>
          </cell>
          <cell r="AG347">
            <v>2.66</v>
          </cell>
          <cell r="AH347">
            <v>2.66</v>
          </cell>
          <cell r="AI347">
            <v>2.66</v>
          </cell>
          <cell r="AJ347">
            <v>2.66</v>
          </cell>
          <cell r="AK347">
            <v>2.66</v>
          </cell>
          <cell r="AL347">
            <v>2.66</v>
          </cell>
          <cell r="AM347">
            <v>2.66</v>
          </cell>
          <cell r="AN347">
            <v>2.6599999999999997</v>
          </cell>
          <cell r="AP347">
            <v>9.7675200000000011</v>
          </cell>
          <cell r="AQ347">
            <v>6.8947200000000004</v>
          </cell>
          <cell r="AR347">
            <v>17.61984</v>
          </cell>
          <cell r="AS347">
            <v>19.152000000000001</v>
          </cell>
          <cell r="AT347">
            <v>19.806360000000002</v>
          </cell>
          <cell r="AU347">
            <v>22.088639999999998</v>
          </cell>
          <cell r="AV347">
            <v>21.498120000000004</v>
          </cell>
          <cell r="AW347">
            <v>7.6608000000000001</v>
          </cell>
          <cell r="AX347">
            <v>24.578400000000002</v>
          </cell>
          <cell r="AY347">
            <v>23.461200000000002</v>
          </cell>
          <cell r="AZ347">
            <v>22.344000000000001</v>
          </cell>
          <cell r="BA347">
            <v>18.9924</v>
          </cell>
          <cell r="BB347">
            <v>213.86399999999998</v>
          </cell>
        </row>
        <row r="348">
          <cell r="C348" t="str">
            <v>KIA</v>
          </cell>
          <cell r="D348" t="str">
            <v>FILTRATION</v>
          </cell>
          <cell r="E348" t="str">
            <v>PEAR PUMP</v>
          </cell>
          <cell r="F348" t="str">
            <v>R6224050</v>
          </cell>
          <cell r="G348" t="str">
            <v>Bought Out Filters  47640.0057 (EURO)OUBought Out Filters  47470.0057 (EURO)</v>
          </cell>
          <cell r="H348" t="str">
            <v>€</v>
          </cell>
          <cell r="I348" t="str">
            <v>CR</v>
          </cell>
          <cell r="J348" t="str">
            <v>CR 2,9L</v>
          </cell>
          <cell r="K348">
            <v>0</v>
          </cell>
          <cell r="L348">
            <v>2448</v>
          </cell>
          <cell r="M348">
            <v>1728</v>
          </cell>
          <cell r="N348">
            <v>4416</v>
          </cell>
          <cell r="O348">
            <v>4800</v>
          </cell>
          <cell r="P348">
            <v>4964</v>
          </cell>
          <cell r="Q348">
            <v>5536</v>
          </cell>
          <cell r="R348">
            <v>5388</v>
          </cell>
          <cell r="S348">
            <v>1920</v>
          </cell>
          <cell r="T348">
            <v>6160</v>
          </cell>
          <cell r="U348">
            <v>5880</v>
          </cell>
          <cell r="V348">
            <v>5600</v>
          </cell>
          <cell r="W348">
            <v>4760</v>
          </cell>
          <cell r="X348">
            <v>53600</v>
          </cell>
          <cell r="Z348">
            <v>2.66</v>
          </cell>
          <cell r="AB348">
            <v>2.66</v>
          </cell>
          <cell r="AC348">
            <v>2.66</v>
          </cell>
          <cell r="AD348">
            <v>2.66</v>
          </cell>
          <cell r="AE348">
            <v>2.66</v>
          </cell>
          <cell r="AF348">
            <v>2.66</v>
          </cell>
          <cell r="AG348">
            <v>2.66</v>
          </cell>
          <cell r="AH348">
            <v>2.66</v>
          </cell>
          <cell r="AI348">
            <v>2.66</v>
          </cell>
          <cell r="AJ348">
            <v>2.66</v>
          </cell>
          <cell r="AK348">
            <v>2.66</v>
          </cell>
          <cell r="AL348">
            <v>2.66</v>
          </cell>
          <cell r="AM348">
            <v>2.66</v>
          </cell>
          <cell r="AN348">
            <v>2.66</v>
          </cell>
          <cell r="AP348">
            <v>6.5116800000000001</v>
          </cell>
          <cell r="AQ348">
            <v>4.5964800000000006</v>
          </cell>
          <cell r="AR348">
            <v>11.746560000000001</v>
          </cell>
          <cell r="AS348">
            <v>12.768000000000001</v>
          </cell>
          <cell r="AT348">
            <v>13.204240000000002</v>
          </cell>
          <cell r="AU348">
            <v>14.725760000000001</v>
          </cell>
          <cell r="AV348">
            <v>14.332079999999999</v>
          </cell>
          <cell r="AW348">
            <v>5.1072000000000006</v>
          </cell>
          <cell r="AX348">
            <v>16.385600000000004</v>
          </cell>
          <cell r="AY348">
            <v>15.6408</v>
          </cell>
          <cell r="AZ348">
            <v>14.896000000000001</v>
          </cell>
          <cell r="BA348">
            <v>12.6616</v>
          </cell>
          <cell r="BB348">
            <v>142.57599999999999</v>
          </cell>
        </row>
        <row r="349">
          <cell r="C349" t="str">
            <v>KIA</v>
          </cell>
          <cell r="D349" t="str">
            <v>FILTRATION</v>
          </cell>
          <cell r="E349" t="str">
            <v>Water Sedimentor</v>
          </cell>
          <cell r="F349" t="str">
            <v>R5864320</v>
          </cell>
          <cell r="H349" t="str">
            <v>€</v>
          </cell>
          <cell r="I349" t="str">
            <v>CR</v>
          </cell>
          <cell r="J349" t="str">
            <v>CR 2,9L</v>
          </cell>
          <cell r="K349">
            <v>0</v>
          </cell>
          <cell r="L349">
            <v>200</v>
          </cell>
          <cell r="M349">
            <v>200</v>
          </cell>
          <cell r="N349">
            <v>200</v>
          </cell>
          <cell r="O349">
            <v>200</v>
          </cell>
          <cell r="P349">
            <v>200</v>
          </cell>
          <cell r="Q349">
            <v>200</v>
          </cell>
          <cell r="R349">
            <v>200</v>
          </cell>
          <cell r="S349">
            <v>200</v>
          </cell>
          <cell r="T349">
            <v>200</v>
          </cell>
          <cell r="U349">
            <v>200</v>
          </cell>
          <cell r="V349">
            <v>200</v>
          </cell>
          <cell r="W349">
            <v>200</v>
          </cell>
          <cell r="X349">
            <v>2400</v>
          </cell>
          <cell r="Z349">
            <v>18</v>
          </cell>
          <cell r="AB349">
            <v>18</v>
          </cell>
          <cell r="AC349">
            <v>18</v>
          </cell>
          <cell r="AD349">
            <v>18</v>
          </cell>
          <cell r="AE349">
            <v>18</v>
          </cell>
          <cell r="AF349">
            <v>18</v>
          </cell>
          <cell r="AG349">
            <v>18</v>
          </cell>
          <cell r="AH349">
            <v>18</v>
          </cell>
          <cell r="AI349">
            <v>18</v>
          </cell>
          <cell r="AJ349">
            <v>18</v>
          </cell>
          <cell r="AK349">
            <v>18</v>
          </cell>
          <cell r="AL349">
            <v>18</v>
          </cell>
          <cell r="AM349">
            <v>18</v>
          </cell>
          <cell r="AN349">
            <v>18.000000000000007</v>
          </cell>
          <cell r="AP349">
            <v>3.6</v>
          </cell>
          <cell r="AQ349">
            <v>3.6</v>
          </cell>
          <cell r="AR349">
            <v>3.6</v>
          </cell>
          <cell r="AS349">
            <v>3.6</v>
          </cell>
          <cell r="AT349">
            <v>3.6</v>
          </cell>
          <cell r="AU349">
            <v>3.6</v>
          </cell>
          <cell r="AV349">
            <v>3.6</v>
          </cell>
          <cell r="AW349">
            <v>3.6</v>
          </cell>
          <cell r="AX349">
            <v>3.6</v>
          </cell>
          <cell r="AY349">
            <v>3.6</v>
          </cell>
          <cell r="AZ349">
            <v>3.6</v>
          </cell>
          <cell r="BA349">
            <v>3.6</v>
          </cell>
          <cell r="BB349">
            <v>43.20000000000001</v>
          </cell>
        </row>
        <row r="350">
          <cell r="C350" t="str">
            <v>KIA</v>
          </cell>
          <cell r="D350" t="str">
            <v>ELECTRONICS</v>
          </cell>
          <cell r="E350" t="str">
            <v>ECU COMMON RAIL</v>
          </cell>
          <cell r="F350" t="str">
            <v>ICU CR KJ 2,9L</v>
          </cell>
          <cell r="G350" t="str">
            <v>ECU   47610.0057 (EURO)OUECU   47440.0057 (EURO)</v>
          </cell>
          <cell r="H350" t="str">
            <v>€</v>
          </cell>
          <cell r="I350" t="str">
            <v>CR</v>
          </cell>
          <cell r="J350" t="str">
            <v>CR 2,9L</v>
          </cell>
          <cell r="K350">
            <v>0</v>
          </cell>
          <cell r="L350">
            <v>6120</v>
          </cell>
          <cell r="M350">
            <v>4320</v>
          </cell>
          <cell r="N350">
            <v>11040</v>
          </cell>
          <cell r="O350">
            <v>12000</v>
          </cell>
          <cell r="P350">
            <v>12410</v>
          </cell>
          <cell r="Q350">
            <v>13840</v>
          </cell>
          <cell r="R350">
            <v>13470</v>
          </cell>
          <cell r="S350">
            <v>4800</v>
          </cell>
          <cell r="T350">
            <v>15400</v>
          </cell>
          <cell r="U350">
            <v>14700</v>
          </cell>
          <cell r="V350">
            <v>14000</v>
          </cell>
          <cell r="W350">
            <v>11900</v>
          </cell>
          <cell r="X350">
            <v>134000</v>
          </cell>
          <cell r="Z350">
            <v>92.3</v>
          </cell>
          <cell r="AB350">
            <v>90.45</v>
          </cell>
          <cell r="AC350">
            <v>90.45</v>
          </cell>
          <cell r="AD350">
            <v>90.45</v>
          </cell>
          <cell r="AE350">
            <v>90.45</v>
          </cell>
          <cell r="AF350">
            <v>90.45</v>
          </cell>
          <cell r="AG350">
            <v>90.45</v>
          </cell>
          <cell r="AH350">
            <v>90.45</v>
          </cell>
          <cell r="AI350">
            <v>90.45</v>
          </cell>
          <cell r="AJ350">
            <v>90.45</v>
          </cell>
          <cell r="AK350">
            <v>90.45</v>
          </cell>
          <cell r="AL350">
            <v>90.45</v>
          </cell>
          <cell r="AM350">
            <v>90.45</v>
          </cell>
          <cell r="AN350">
            <v>90.449999999999974</v>
          </cell>
          <cell r="AP350">
            <v>553.55399999999997</v>
          </cell>
          <cell r="AQ350">
            <v>390.74400000000003</v>
          </cell>
          <cell r="AR350">
            <v>998.56799999999998</v>
          </cell>
          <cell r="AS350">
            <v>1085.4000000000001</v>
          </cell>
          <cell r="AT350">
            <v>1122.4845</v>
          </cell>
          <cell r="AU350">
            <v>1251.828</v>
          </cell>
          <cell r="AV350">
            <v>1218.3615</v>
          </cell>
          <cell r="AW350">
            <v>434.16</v>
          </cell>
          <cell r="AX350">
            <v>1392.93</v>
          </cell>
          <cell r="AY350">
            <v>1329.615</v>
          </cell>
          <cell r="AZ350">
            <v>1266.3</v>
          </cell>
          <cell r="BA350">
            <v>1076.355</v>
          </cell>
          <cell r="BB350">
            <v>12120.299999999997</v>
          </cell>
        </row>
        <row r="351">
          <cell r="C351" t="str">
            <v>PSA</v>
          </cell>
          <cell r="D351" t="str">
            <v>PUMP</v>
          </cell>
          <cell r="E351" t="str">
            <v>DPC NUM</v>
          </cell>
          <cell r="F351" t="str">
            <v>DPC N PSA</v>
          </cell>
          <cell r="G351" t="str">
            <v>Rot IDI Pump  29272.0046 (EURO)</v>
          </cell>
          <cell r="H351" t="str">
            <v>€</v>
          </cell>
          <cell r="I351" t="str">
            <v>DPC N</v>
          </cell>
          <cell r="J351" t="str">
            <v>DPC N DW8L4</v>
          </cell>
          <cell r="K351">
            <v>150</v>
          </cell>
          <cell r="L351">
            <v>15390</v>
          </cell>
          <cell r="M351">
            <v>16050</v>
          </cell>
          <cell r="N351">
            <v>17910</v>
          </cell>
          <cell r="O351">
            <v>16800</v>
          </cell>
          <cell r="P351">
            <v>16800</v>
          </cell>
          <cell r="Q351">
            <v>17600</v>
          </cell>
          <cell r="R351">
            <v>16000</v>
          </cell>
          <cell r="S351">
            <v>5500</v>
          </cell>
          <cell r="T351">
            <v>14000</v>
          </cell>
          <cell r="U351">
            <v>7500</v>
          </cell>
          <cell r="V351">
            <v>3900</v>
          </cell>
          <cell r="W351">
            <v>2550</v>
          </cell>
          <cell r="X351">
            <v>150000</v>
          </cell>
          <cell r="Z351">
            <v>279.75</v>
          </cell>
          <cell r="AB351">
            <v>279.75</v>
          </cell>
          <cell r="AC351">
            <v>279.75</v>
          </cell>
          <cell r="AD351">
            <v>279.75</v>
          </cell>
          <cell r="AE351">
            <v>279.75</v>
          </cell>
          <cell r="AF351">
            <v>279.75</v>
          </cell>
          <cell r="AG351">
            <v>279.75</v>
          </cell>
          <cell r="AH351">
            <v>276.95</v>
          </cell>
          <cell r="AI351">
            <v>276.95</v>
          </cell>
          <cell r="AJ351">
            <v>276.95</v>
          </cell>
          <cell r="AK351">
            <v>276.95</v>
          </cell>
          <cell r="AL351">
            <v>276.95</v>
          </cell>
          <cell r="AM351">
            <v>276.95</v>
          </cell>
          <cell r="AN351">
            <v>278.82693333333344</v>
          </cell>
          <cell r="AP351">
            <v>4305.3525</v>
          </cell>
          <cell r="AQ351">
            <v>4489.9875000000002</v>
          </cell>
          <cell r="AR351">
            <v>5010.3225000000002</v>
          </cell>
          <cell r="AS351">
            <v>4699.8</v>
          </cell>
          <cell r="AT351">
            <v>4699.8</v>
          </cell>
          <cell r="AU351">
            <v>4923.6000000000004</v>
          </cell>
          <cell r="AV351">
            <v>4431.2</v>
          </cell>
          <cell r="AW351">
            <v>1523.2249999999999</v>
          </cell>
          <cell r="AX351">
            <v>3877.3</v>
          </cell>
          <cell r="AY351">
            <v>2077.125</v>
          </cell>
          <cell r="AZ351">
            <v>1080.105</v>
          </cell>
          <cell r="BA351">
            <v>706.22249999999997</v>
          </cell>
          <cell r="BB351">
            <v>41824.040000000015</v>
          </cell>
        </row>
        <row r="352">
          <cell r="C352" t="str">
            <v>PSA</v>
          </cell>
          <cell r="D352" t="str">
            <v>PUMP</v>
          </cell>
          <cell r="E352" t="str">
            <v>PUMP HP</v>
          </cell>
          <cell r="F352" t="str">
            <v>R9042Z023A</v>
          </cell>
          <cell r="G352" t="str">
            <v>Pump CR   42946.0026 (EURO)</v>
          </cell>
          <cell r="H352" t="str">
            <v>€</v>
          </cell>
          <cell r="I352" t="str">
            <v>CR DV4TED4</v>
          </cell>
          <cell r="J352" t="str">
            <v>CR DV4TED4</v>
          </cell>
          <cell r="K352">
            <v>6</v>
          </cell>
          <cell r="L352">
            <v>1400</v>
          </cell>
          <cell r="M352">
            <v>1200</v>
          </cell>
          <cell r="N352">
            <v>1000</v>
          </cell>
          <cell r="O352">
            <v>800</v>
          </cell>
          <cell r="P352">
            <v>600</v>
          </cell>
          <cell r="Q352">
            <v>500</v>
          </cell>
          <cell r="R352">
            <v>400</v>
          </cell>
          <cell r="S352">
            <v>100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6000</v>
          </cell>
          <cell r="Z352">
            <v>127.39</v>
          </cell>
          <cell r="AB352">
            <v>127.39</v>
          </cell>
          <cell r="AC352">
            <v>127.39</v>
          </cell>
          <cell r="AD352">
            <v>127.39</v>
          </cell>
          <cell r="AE352">
            <v>127.39</v>
          </cell>
          <cell r="AF352">
            <v>127.39</v>
          </cell>
          <cell r="AG352">
            <v>127.39</v>
          </cell>
          <cell r="AH352">
            <v>127.39</v>
          </cell>
          <cell r="AI352">
            <v>127.39</v>
          </cell>
          <cell r="AJ352">
            <v>127.39</v>
          </cell>
          <cell r="AK352">
            <v>127.39</v>
          </cell>
          <cell r="AL352">
            <v>127.39</v>
          </cell>
          <cell r="AM352">
            <v>127.39</v>
          </cell>
          <cell r="AN352">
            <v>127.39</v>
          </cell>
          <cell r="AP352">
            <v>178.346</v>
          </cell>
          <cell r="AQ352">
            <v>152.86799999999999</v>
          </cell>
          <cell r="AR352">
            <v>127.39</v>
          </cell>
          <cell r="AS352">
            <v>101.91200000000001</v>
          </cell>
          <cell r="AT352">
            <v>76.433999999999997</v>
          </cell>
          <cell r="AU352">
            <v>63.695</v>
          </cell>
          <cell r="AV352">
            <v>50.956000000000003</v>
          </cell>
          <cell r="AW352">
            <v>12.739000000000001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764.34</v>
          </cell>
        </row>
        <row r="353">
          <cell r="C353" t="str">
            <v>PSA</v>
          </cell>
          <cell r="D353" t="str">
            <v>MISCELLANEOUS</v>
          </cell>
          <cell r="E353" t="str">
            <v>VENTURI</v>
          </cell>
          <cell r="F353" t="str">
            <v>9306-010A</v>
          </cell>
          <cell r="G353" t="str">
            <v>Bought Out   44307.0046 (EURO)</v>
          </cell>
          <cell r="H353" t="str">
            <v>€</v>
          </cell>
          <cell r="I353" t="str">
            <v>CR DV4TED4</v>
          </cell>
          <cell r="J353" t="str">
            <v>CR DV4TED4</v>
          </cell>
          <cell r="K353">
            <v>0</v>
          </cell>
          <cell r="L353">
            <v>1400</v>
          </cell>
          <cell r="M353">
            <v>1200</v>
          </cell>
          <cell r="N353">
            <v>1000</v>
          </cell>
          <cell r="O353">
            <v>800</v>
          </cell>
          <cell r="P353">
            <v>600</v>
          </cell>
          <cell r="Q353">
            <v>500</v>
          </cell>
          <cell r="R353">
            <v>400</v>
          </cell>
          <cell r="S353">
            <v>100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6000</v>
          </cell>
          <cell r="Z353">
            <v>2.81</v>
          </cell>
          <cell r="AB353">
            <v>2.81</v>
          </cell>
          <cell r="AC353">
            <v>2.81</v>
          </cell>
          <cell r="AD353">
            <v>2.81</v>
          </cell>
          <cell r="AE353">
            <v>2.81</v>
          </cell>
          <cell r="AF353">
            <v>2.81</v>
          </cell>
          <cell r="AG353">
            <v>2.81</v>
          </cell>
          <cell r="AH353">
            <v>2.81</v>
          </cell>
          <cell r="AI353">
            <v>2.81</v>
          </cell>
          <cell r="AJ353">
            <v>2.81</v>
          </cell>
          <cell r="AK353">
            <v>2.81</v>
          </cell>
          <cell r="AL353">
            <v>2.81</v>
          </cell>
          <cell r="AM353">
            <v>2.81</v>
          </cell>
          <cell r="AN353">
            <v>2.81</v>
          </cell>
          <cell r="AP353">
            <v>3.9340000000000002</v>
          </cell>
          <cell r="AQ353">
            <v>3.3719999999999999</v>
          </cell>
          <cell r="AR353">
            <v>2.81</v>
          </cell>
          <cell r="AS353">
            <v>2.2480000000000002</v>
          </cell>
          <cell r="AT353">
            <v>1.6859999999999999</v>
          </cell>
          <cell r="AU353">
            <v>1.405</v>
          </cell>
          <cell r="AV353">
            <v>1.1240000000000001</v>
          </cell>
          <cell r="AW353">
            <v>0.28100000000000003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16.86</v>
          </cell>
        </row>
        <row r="354">
          <cell r="C354" t="str">
            <v>PSA</v>
          </cell>
          <cell r="D354" t="str">
            <v>INJECTION</v>
          </cell>
          <cell r="E354" t="str">
            <v>CR INJ</v>
          </cell>
          <cell r="F354" t="str">
            <v>EJBR01001A</v>
          </cell>
          <cell r="G354" t="str">
            <v>INJ   42956.0026 (EURO)</v>
          </cell>
          <cell r="H354" t="str">
            <v>€</v>
          </cell>
          <cell r="I354" t="str">
            <v>CR DV4TED4</v>
          </cell>
          <cell r="J354" t="str">
            <v>CR DV4TED4</v>
          </cell>
          <cell r="K354">
            <v>0</v>
          </cell>
          <cell r="L354">
            <v>5600</v>
          </cell>
          <cell r="M354">
            <v>4800</v>
          </cell>
          <cell r="N354">
            <v>4000</v>
          </cell>
          <cell r="O354">
            <v>3200</v>
          </cell>
          <cell r="P354">
            <v>2400</v>
          </cell>
          <cell r="Q354">
            <v>2000</v>
          </cell>
          <cell r="R354">
            <v>1600</v>
          </cell>
          <cell r="S354">
            <v>400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24000</v>
          </cell>
          <cell r="Z354">
            <v>59.67</v>
          </cell>
          <cell r="AB354">
            <v>59.67</v>
          </cell>
          <cell r="AC354">
            <v>59.67</v>
          </cell>
          <cell r="AD354">
            <v>59.67</v>
          </cell>
          <cell r="AE354">
            <v>59.67</v>
          </cell>
          <cell r="AF354">
            <v>59.67</v>
          </cell>
          <cell r="AG354">
            <v>59.67</v>
          </cell>
          <cell r="AH354">
            <v>59.67</v>
          </cell>
          <cell r="AI354">
            <v>59.67</v>
          </cell>
          <cell r="AJ354">
            <v>59.67</v>
          </cell>
          <cell r="AK354">
            <v>59.67</v>
          </cell>
          <cell r="AL354">
            <v>59.67</v>
          </cell>
          <cell r="AM354">
            <v>59.67</v>
          </cell>
          <cell r="AN354">
            <v>59.669999999999995</v>
          </cell>
          <cell r="AP354">
            <v>334.15199999999999</v>
          </cell>
          <cell r="AQ354">
            <v>286.416</v>
          </cell>
          <cell r="AR354">
            <v>238.68</v>
          </cell>
          <cell r="AS354">
            <v>190.94399999999999</v>
          </cell>
          <cell r="AT354">
            <v>143.208</v>
          </cell>
          <cell r="AU354">
            <v>119.34</v>
          </cell>
          <cell r="AV354">
            <v>95.471999999999994</v>
          </cell>
          <cell r="AW354">
            <v>23.867999999999999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1432.08</v>
          </cell>
        </row>
        <row r="355">
          <cell r="C355" t="str">
            <v>PSA</v>
          </cell>
          <cell r="D355" t="str">
            <v>INJECTION</v>
          </cell>
          <cell r="E355" t="str">
            <v>LCC 24 NLS</v>
          </cell>
          <cell r="F355" t="str">
            <v>LDCR02601AA1</v>
          </cell>
          <cell r="G355" t="str">
            <v>IDI Injectors   57008.0026 (EURO)</v>
          </cell>
          <cell r="H355" t="str">
            <v>€</v>
          </cell>
          <cell r="I355" t="str">
            <v>DPC N</v>
          </cell>
          <cell r="J355" t="str">
            <v>DPC N DW8L4</v>
          </cell>
          <cell r="K355">
            <v>0</v>
          </cell>
          <cell r="L355">
            <v>15390</v>
          </cell>
          <cell r="M355">
            <v>16050</v>
          </cell>
          <cell r="N355">
            <v>17910</v>
          </cell>
          <cell r="O355">
            <v>16800</v>
          </cell>
          <cell r="P355">
            <v>16800</v>
          </cell>
          <cell r="Q355">
            <v>17600</v>
          </cell>
          <cell r="R355">
            <v>16000</v>
          </cell>
          <cell r="S355">
            <v>5500</v>
          </cell>
          <cell r="T355">
            <v>14000</v>
          </cell>
          <cell r="U355">
            <v>7500</v>
          </cell>
          <cell r="V355">
            <v>3900</v>
          </cell>
          <cell r="W355">
            <v>2550</v>
          </cell>
          <cell r="X355">
            <v>150000</v>
          </cell>
          <cell r="Z355">
            <v>25.39</v>
          </cell>
          <cell r="AB355">
            <v>25.39</v>
          </cell>
          <cell r="AC355">
            <v>25.39</v>
          </cell>
          <cell r="AD355">
            <v>25.39</v>
          </cell>
          <cell r="AE355">
            <v>25.39</v>
          </cell>
          <cell r="AF355">
            <v>25.39</v>
          </cell>
          <cell r="AG355">
            <v>25.39</v>
          </cell>
          <cell r="AH355">
            <v>25.14</v>
          </cell>
          <cell r="AI355">
            <v>25.14</v>
          </cell>
          <cell r="AJ355">
            <v>25.14</v>
          </cell>
          <cell r="AK355">
            <v>25.14</v>
          </cell>
          <cell r="AL355">
            <v>25.14</v>
          </cell>
          <cell r="AM355">
            <v>25.14</v>
          </cell>
          <cell r="AN355">
            <v>25.307583333333337</v>
          </cell>
          <cell r="AP355">
            <v>390.75210000000004</v>
          </cell>
          <cell r="AQ355">
            <v>407.5095</v>
          </cell>
          <cell r="AR355">
            <v>454.73490000000004</v>
          </cell>
          <cell r="AS355">
            <v>426.55200000000002</v>
          </cell>
          <cell r="AT355">
            <v>426.55200000000002</v>
          </cell>
          <cell r="AU355">
            <v>446.86399999999998</v>
          </cell>
          <cell r="AV355">
            <v>402.24</v>
          </cell>
          <cell r="AW355">
            <v>138.27000000000001</v>
          </cell>
          <cell r="AX355">
            <v>351.96</v>
          </cell>
          <cell r="AY355">
            <v>188.55</v>
          </cell>
          <cell r="AZ355">
            <v>98.046000000000006</v>
          </cell>
          <cell r="BA355">
            <v>64.106999999999999</v>
          </cell>
          <cell r="BB355">
            <v>3796.1375000000007</v>
          </cell>
        </row>
        <row r="356">
          <cell r="C356" t="str">
            <v>PSA</v>
          </cell>
          <cell r="D356" t="str">
            <v>INJECTION</v>
          </cell>
          <cell r="E356" t="str">
            <v>LCC 24 STANDARD</v>
          </cell>
          <cell r="F356" t="str">
            <v>6736001</v>
          </cell>
          <cell r="G356" t="str">
            <v>IDI Injectors   29282.0046 (EURO)</v>
          </cell>
          <cell r="H356" t="str">
            <v>€</v>
          </cell>
          <cell r="I356" t="str">
            <v>DPC N</v>
          </cell>
          <cell r="J356" t="str">
            <v>DPC N DW8L4</v>
          </cell>
          <cell r="K356">
            <v>0</v>
          </cell>
          <cell r="L356">
            <v>46170</v>
          </cell>
          <cell r="M356">
            <v>48150</v>
          </cell>
          <cell r="N356">
            <v>53730</v>
          </cell>
          <cell r="O356">
            <v>50400</v>
          </cell>
          <cell r="P356">
            <v>50400</v>
          </cell>
          <cell r="Q356">
            <v>52800</v>
          </cell>
          <cell r="R356">
            <v>48000</v>
          </cell>
          <cell r="S356">
            <v>16500</v>
          </cell>
          <cell r="T356">
            <v>42000</v>
          </cell>
          <cell r="U356">
            <v>22500</v>
          </cell>
          <cell r="V356">
            <v>11700</v>
          </cell>
          <cell r="W356">
            <v>7650</v>
          </cell>
          <cell r="X356">
            <v>450000</v>
          </cell>
          <cell r="Z356">
            <v>10.67</v>
          </cell>
          <cell r="AB356">
            <v>10.67</v>
          </cell>
          <cell r="AC356">
            <v>10.67</v>
          </cell>
          <cell r="AD356">
            <v>10.67</v>
          </cell>
          <cell r="AE356">
            <v>10.67</v>
          </cell>
          <cell r="AF356">
            <v>10.67</v>
          </cell>
          <cell r="AG356">
            <v>10.67</v>
          </cell>
          <cell r="AH356">
            <v>10.56</v>
          </cell>
          <cell r="AI356">
            <v>10.56</v>
          </cell>
          <cell r="AJ356">
            <v>10.56</v>
          </cell>
          <cell r="AK356">
            <v>10.56</v>
          </cell>
          <cell r="AL356">
            <v>10.56</v>
          </cell>
          <cell r="AM356">
            <v>10.56</v>
          </cell>
          <cell r="AN356">
            <v>10.633736666666664</v>
          </cell>
          <cell r="AP356">
            <v>492.63390000000004</v>
          </cell>
          <cell r="AQ356">
            <v>513.76049999999998</v>
          </cell>
          <cell r="AR356">
            <v>573.29909999999995</v>
          </cell>
          <cell r="AS356">
            <v>537.76800000000003</v>
          </cell>
          <cell r="AT356">
            <v>537.76800000000003</v>
          </cell>
          <cell r="AU356">
            <v>563.37599999999998</v>
          </cell>
          <cell r="AV356">
            <v>506.88</v>
          </cell>
          <cell r="AW356">
            <v>174.24</v>
          </cell>
          <cell r="AX356">
            <v>443.52</v>
          </cell>
          <cell r="AY356">
            <v>237.6</v>
          </cell>
          <cell r="AZ356">
            <v>123.55200000000001</v>
          </cell>
          <cell r="BA356">
            <v>80.784000000000006</v>
          </cell>
          <cell r="BB356">
            <v>4785.1814999999988</v>
          </cell>
        </row>
        <row r="357">
          <cell r="C357" t="str">
            <v>PSA</v>
          </cell>
          <cell r="D357" t="str">
            <v>FILTRATION</v>
          </cell>
          <cell r="E357" t="str">
            <v>CR FILTER</v>
          </cell>
          <cell r="F357" t="str">
            <v>R6356010A</v>
          </cell>
          <cell r="G357" t="str">
            <v>Filters-Diesel  78209.0026 (EURO)</v>
          </cell>
          <cell r="H357" t="str">
            <v>€</v>
          </cell>
          <cell r="I357" t="str">
            <v>CR Filter DV4 &amp; DV6</v>
          </cell>
          <cell r="J357" t="str">
            <v>CR Filter DV4 &amp; DV6</v>
          </cell>
          <cell r="K357">
            <v>700</v>
          </cell>
          <cell r="L357">
            <v>66500</v>
          </cell>
          <cell r="M357">
            <v>67500</v>
          </cell>
          <cell r="N357">
            <v>72600</v>
          </cell>
          <cell r="O357">
            <v>69300</v>
          </cell>
          <cell r="P357">
            <v>69300</v>
          </cell>
          <cell r="Q357">
            <v>72600</v>
          </cell>
          <cell r="R357">
            <v>66000</v>
          </cell>
          <cell r="S357">
            <v>21500</v>
          </cell>
          <cell r="T357">
            <v>61800</v>
          </cell>
          <cell r="U357">
            <v>51500</v>
          </cell>
          <cell r="V357">
            <v>44000</v>
          </cell>
          <cell r="W357">
            <v>37400</v>
          </cell>
          <cell r="X357">
            <v>700000</v>
          </cell>
          <cell r="Z357">
            <v>8.9499999999999993</v>
          </cell>
          <cell r="AB357">
            <v>9.76</v>
          </cell>
          <cell r="AC357">
            <v>9.76</v>
          </cell>
          <cell r="AD357">
            <v>9.76</v>
          </cell>
          <cell r="AE357">
            <v>9.76</v>
          </cell>
          <cell r="AF357">
            <v>9.76</v>
          </cell>
          <cell r="AG357">
            <v>8.68</v>
          </cell>
          <cell r="AH357">
            <v>8.68</v>
          </cell>
          <cell r="AI357">
            <v>8.68</v>
          </cell>
          <cell r="AJ357">
            <v>8.68</v>
          </cell>
          <cell r="AK357">
            <v>8.68</v>
          </cell>
          <cell r="AL357">
            <v>8.68</v>
          </cell>
          <cell r="AM357">
            <v>8.68</v>
          </cell>
          <cell r="AN357">
            <v>9.2125942857142853</v>
          </cell>
          <cell r="AP357">
            <v>649.04</v>
          </cell>
          <cell r="AQ357">
            <v>658.8</v>
          </cell>
          <cell r="AR357">
            <v>708.57600000000002</v>
          </cell>
          <cell r="AS357">
            <v>676.36800000000005</v>
          </cell>
          <cell r="AT357">
            <v>676.36800000000005</v>
          </cell>
          <cell r="AU357">
            <v>630.16800000000001</v>
          </cell>
          <cell r="AV357">
            <v>572.88</v>
          </cell>
          <cell r="AW357">
            <v>186.62</v>
          </cell>
          <cell r="AX357">
            <v>536.42399999999998</v>
          </cell>
          <cell r="AY357">
            <v>447.02</v>
          </cell>
          <cell r="AZ357">
            <v>381.92</v>
          </cell>
          <cell r="BA357">
            <v>324.63200000000001</v>
          </cell>
          <cell r="BB357">
            <v>6448.8159999999989</v>
          </cell>
        </row>
        <row r="358">
          <cell r="C358" t="str">
            <v>PSA</v>
          </cell>
          <cell r="D358" t="str">
            <v>ELECTRONICS</v>
          </cell>
          <cell r="E358" t="str">
            <v>DCN</v>
          </cell>
          <cell r="F358" t="str">
            <v>DCN DW8L4 TT</v>
          </cell>
          <cell r="G358" t="str">
            <v>ECU Rot IDI  40995.0026 (EURO)</v>
          </cell>
          <cell r="H358" t="str">
            <v>€</v>
          </cell>
          <cell r="I358" t="str">
            <v>DPC N</v>
          </cell>
          <cell r="J358" t="str">
            <v>DPC N DW8L4</v>
          </cell>
          <cell r="K358">
            <v>0</v>
          </cell>
          <cell r="L358">
            <v>15390</v>
          </cell>
          <cell r="M358">
            <v>16050</v>
          </cell>
          <cell r="N358">
            <v>17910</v>
          </cell>
          <cell r="O358">
            <v>16800</v>
          </cell>
          <cell r="P358">
            <v>16800</v>
          </cell>
          <cell r="Q358">
            <v>17600</v>
          </cell>
          <cell r="R358">
            <v>16000</v>
          </cell>
          <cell r="S358">
            <v>5500</v>
          </cell>
          <cell r="T358">
            <v>14000</v>
          </cell>
          <cell r="U358">
            <v>7500</v>
          </cell>
          <cell r="V358">
            <v>3900</v>
          </cell>
          <cell r="W358">
            <v>2550</v>
          </cell>
          <cell r="X358">
            <v>150000</v>
          </cell>
          <cell r="Z358">
            <v>59.79</v>
          </cell>
          <cell r="AB358">
            <v>59.79</v>
          </cell>
          <cell r="AC358">
            <v>59.79</v>
          </cell>
          <cell r="AD358">
            <v>59.79</v>
          </cell>
          <cell r="AE358">
            <v>59.79</v>
          </cell>
          <cell r="AF358">
            <v>59.79</v>
          </cell>
          <cell r="AG358">
            <v>59.79</v>
          </cell>
          <cell r="AH358">
            <v>59.19</v>
          </cell>
          <cell r="AI358">
            <v>59.19</v>
          </cell>
          <cell r="AJ358">
            <v>59.19</v>
          </cell>
          <cell r="AK358">
            <v>59.19</v>
          </cell>
          <cell r="AL358">
            <v>59.19</v>
          </cell>
          <cell r="AM358">
            <v>59.19</v>
          </cell>
          <cell r="AN358">
            <v>59.592199999999984</v>
          </cell>
          <cell r="AP358">
            <v>920.16809999999998</v>
          </cell>
          <cell r="AQ358">
            <v>959.62950000000001</v>
          </cell>
          <cell r="AR358">
            <v>1070.8389</v>
          </cell>
          <cell r="AS358">
            <v>1004.472</v>
          </cell>
          <cell r="AT358">
            <v>1004.472</v>
          </cell>
          <cell r="AU358">
            <v>1052.3040000000001</v>
          </cell>
          <cell r="AV358">
            <v>947.04</v>
          </cell>
          <cell r="AW358">
            <v>325.54500000000002</v>
          </cell>
          <cell r="AX358">
            <v>828.66</v>
          </cell>
          <cell r="AY358">
            <v>443.92500000000001</v>
          </cell>
          <cell r="AZ358">
            <v>230.84100000000001</v>
          </cell>
          <cell r="BA358">
            <v>150.93450000000001</v>
          </cell>
          <cell r="BB358">
            <v>8938.8299999999981</v>
          </cell>
        </row>
        <row r="359">
          <cell r="C359" t="str">
            <v>PSA</v>
          </cell>
          <cell r="D359" t="str">
            <v>ELECTRONICS</v>
          </cell>
          <cell r="E359" t="str">
            <v>ECU COMMON RAIL</v>
          </cell>
          <cell r="F359" t="str">
            <v>ECU CR PSA</v>
          </cell>
          <cell r="G359" t="str">
            <v>ECU   42896.0026 (EURO)</v>
          </cell>
          <cell r="H359" t="str">
            <v>€</v>
          </cell>
          <cell r="I359" t="str">
            <v>CR DV4TED4</v>
          </cell>
          <cell r="J359" t="str">
            <v>CR DV4TED4</v>
          </cell>
          <cell r="K359">
            <v>0</v>
          </cell>
          <cell r="L359">
            <v>1400</v>
          </cell>
          <cell r="M359">
            <v>1200</v>
          </cell>
          <cell r="N359">
            <v>1000</v>
          </cell>
          <cell r="O359">
            <v>800</v>
          </cell>
          <cell r="P359">
            <v>600</v>
          </cell>
          <cell r="Q359">
            <v>500</v>
          </cell>
          <cell r="R359">
            <v>400</v>
          </cell>
          <cell r="S359">
            <v>100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6000</v>
          </cell>
          <cell r="Z359">
            <v>131</v>
          </cell>
          <cell r="AB359">
            <v>131</v>
          </cell>
          <cell r="AC359">
            <v>131</v>
          </cell>
          <cell r="AD359">
            <v>131</v>
          </cell>
          <cell r="AE359">
            <v>131</v>
          </cell>
          <cell r="AF359">
            <v>131</v>
          </cell>
          <cell r="AG359">
            <v>131</v>
          </cell>
          <cell r="AH359">
            <v>131</v>
          </cell>
          <cell r="AI359">
            <v>131</v>
          </cell>
          <cell r="AJ359">
            <v>131</v>
          </cell>
          <cell r="AK359">
            <v>131</v>
          </cell>
          <cell r="AL359">
            <v>131</v>
          </cell>
          <cell r="AM359">
            <v>131</v>
          </cell>
          <cell r="AN359">
            <v>131</v>
          </cell>
          <cell r="AP359">
            <v>183.4</v>
          </cell>
          <cell r="AQ359">
            <v>157.19999999999999</v>
          </cell>
          <cell r="AR359">
            <v>131</v>
          </cell>
          <cell r="AS359">
            <v>104.8</v>
          </cell>
          <cell r="AT359">
            <v>78.599999999999994</v>
          </cell>
          <cell r="AU359">
            <v>65.5</v>
          </cell>
          <cell r="AV359">
            <v>52.4</v>
          </cell>
          <cell r="AW359">
            <v>13.1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786</v>
          </cell>
        </row>
        <row r="360">
          <cell r="C360" t="str">
            <v>Patch PSA</v>
          </cell>
          <cell r="D360" t="str">
            <v>PUMP</v>
          </cell>
          <cell r="E360" t="str">
            <v>DPC NUM</v>
          </cell>
          <cell r="F360" t="str">
            <v>DPC N PSA</v>
          </cell>
          <cell r="G360" t="str">
            <v>Rot IDI Pump  29272.0046 (EURO)</v>
          </cell>
          <cell r="H360" t="str">
            <v>€</v>
          </cell>
          <cell r="I360" t="str">
            <v>DPC N</v>
          </cell>
          <cell r="J360" t="str">
            <v>DPC N DW8L4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Z360">
            <v>279.75</v>
          </cell>
          <cell r="AB360">
            <v>279.75</v>
          </cell>
          <cell r="AC360">
            <v>279.75</v>
          </cell>
          <cell r="AD360">
            <v>279.75</v>
          </cell>
          <cell r="AE360">
            <v>279.75</v>
          </cell>
          <cell r="AF360">
            <v>279.75</v>
          </cell>
          <cell r="AG360">
            <v>279.75</v>
          </cell>
          <cell r="AH360">
            <v>276.95</v>
          </cell>
          <cell r="AI360">
            <v>276.95</v>
          </cell>
          <cell r="AJ360">
            <v>276.95</v>
          </cell>
          <cell r="AK360">
            <v>276.95</v>
          </cell>
          <cell r="AL360">
            <v>276.95</v>
          </cell>
          <cell r="AM360">
            <v>276.95</v>
          </cell>
          <cell r="AN360" t="e">
            <v>#DIV/0!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</row>
        <row r="361">
          <cell r="C361" t="str">
            <v>Patch PSA</v>
          </cell>
          <cell r="D361" t="str">
            <v>INJECTION</v>
          </cell>
          <cell r="E361" t="str">
            <v>LCC 24 NLS</v>
          </cell>
          <cell r="F361" t="str">
            <v>LDCR02601AA1</v>
          </cell>
          <cell r="G361" t="str">
            <v>IDI Injectors   57008.0026 (EURO)</v>
          </cell>
          <cell r="H361" t="str">
            <v>€</v>
          </cell>
          <cell r="I361" t="str">
            <v>DPC N</v>
          </cell>
          <cell r="J361" t="str">
            <v>DPC N DW8L4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Z361">
            <v>25.39</v>
          </cell>
          <cell r="AB361">
            <v>25.39</v>
          </cell>
          <cell r="AC361">
            <v>25.39</v>
          </cell>
          <cell r="AD361">
            <v>25.39</v>
          </cell>
          <cell r="AE361">
            <v>25.39</v>
          </cell>
          <cell r="AF361">
            <v>25.39</v>
          </cell>
          <cell r="AG361">
            <v>25.39</v>
          </cell>
          <cell r="AH361">
            <v>25.14</v>
          </cell>
          <cell r="AI361">
            <v>25.14</v>
          </cell>
          <cell r="AJ361">
            <v>25.14</v>
          </cell>
          <cell r="AK361">
            <v>25.14</v>
          </cell>
          <cell r="AL361">
            <v>25.14</v>
          </cell>
          <cell r="AM361">
            <v>25.14</v>
          </cell>
          <cell r="AN361" t="e">
            <v>#DIV/0!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</row>
        <row r="362">
          <cell r="C362" t="str">
            <v>Patch PSA</v>
          </cell>
          <cell r="D362" t="str">
            <v>INJECTION</v>
          </cell>
          <cell r="E362" t="str">
            <v>LCC 24 STANDARD</v>
          </cell>
          <cell r="F362" t="str">
            <v>6736001</v>
          </cell>
          <cell r="G362" t="str">
            <v>IDI Injectors   29282.0046 (EURO)</v>
          </cell>
          <cell r="H362" t="str">
            <v>€</v>
          </cell>
          <cell r="I362" t="str">
            <v>DPC N</v>
          </cell>
          <cell r="J362" t="str">
            <v>DPC N DW8L4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Z362">
            <v>10.67</v>
          </cell>
          <cell r="AB362">
            <v>10.67</v>
          </cell>
          <cell r="AC362">
            <v>10.67</v>
          </cell>
          <cell r="AD362">
            <v>10.67</v>
          </cell>
          <cell r="AE362">
            <v>10.67</v>
          </cell>
          <cell r="AF362">
            <v>10.67</v>
          </cell>
          <cell r="AG362">
            <v>10.67</v>
          </cell>
          <cell r="AH362">
            <v>10.56</v>
          </cell>
          <cell r="AI362">
            <v>10.56</v>
          </cell>
          <cell r="AJ362">
            <v>10.56</v>
          </cell>
          <cell r="AK362">
            <v>10.56</v>
          </cell>
          <cell r="AL362">
            <v>10.56</v>
          </cell>
          <cell r="AM362">
            <v>10.56</v>
          </cell>
          <cell r="AN362" t="e">
            <v>#DIV/0!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</row>
        <row r="363">
          <cell r="C363" t="str">
            <v>Patch PSA</v>
          </cell>
          <cell r="D363" t="str">
            <v>ELECTRONICS</v>
          </cell>
          <cell r="E363" t="str">
            <v>DCN</v>
          </cell>
          <cell r="F363" t="str">
            <v>DCN DW8L4 TT</v>
          </cell>
          <cell r="G363" t="str">
            <v>ECU Rot IDI  40995.0026 (EURO)</v>
          </cell>
          <cell r="H363" t="str">
            <v>€</v>
          </cell>
          <cell r="I363" t="str">
            <v>DPC N</v>
          </cell>
          <cell r="J363" t="str">
            <v>DPC N DW8L4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Z363">
            <v>59.79</v>
          </cell>
          <cell r="AB363">
            <v>59.79</v>
          </cell>
          <cell r="AC363">
            <v>59.79</v>
          </cell>
          <cell r="AD363">
            <v>59.79</v>
          </cell>
          <cell r="AE363">
            <v>59.79</v>
          </cell>
          <cell r="AF363">
            <v>59.79</v>
          </cell>
          <cell r="AG363">
            <v>59.79</v>
          </cell>
          <cell r="AH363">
            <v>59.19</v>
          </cell>
          <cell r="AI363">
            <v>59.19</v>
          </cell>
          <cell r="AJ363">
            <v>59.19</v>
          </cell>
          <cell r="AK363">
            <v>59.19</v>
          </cell>
          <cell r="AL363">
            <v>59.19</v>
          </cell>
          <cell r="AM363">
            <v>59.19</v>
          </cell>
          <cell r="AN363" t="e">
            <v>#DIV/0!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</row>
        <row r="364">
          <cell r="C364" t="str">
            <v>RENAULT</v>
          </cell>
          <cell r="D364" t="str">
            <v>RAIL</v>
          </cell>
          <cell r="E364" t="str">
            <v>SPHERICAL RAIL</v>
          </cell>
          <cell r="F364" t="str">
            <v>R9144Z010D</v>
          </cell>
          <cell r="G364" t="str">
            <v>Bought Out   41045.0026 (EURO)</v>
          </cell>
          <cell r="H364" t="str">
            <v>€</v>
          </cell>
          <cell r="I364" t="str">
            <v xml:space="preserve">CR eu3 </v>
          </cell>
          <cell r="J364" t="str">
            <v>CR K9K eu3</v>
          </cell>
          <cell r="K364">
            <v>0</v>
          </cell>
          <cell r="L364">
            <v>49600</v>
          </cell>
          <cell r="M364">
            <v>59700</v>
          </cell>
          <cell r="N364">
            <v>73550</v>
          </cell>
          <cell r="O364">
            <v>67510</v>
          </cell>
          <cell r="P364">
            <v>63310</v>
          </cell>
          <cell r="Q364">
            <v>50520</v>
          </cell>
          <cell r="R364">
            <v>41200</v>
          </cell>
          <cell r="S364">
            <v>11450</v>
          </cell>
          <cell r="T364">
            <v>30370</v>
          </cell>
          <cell r="U364">
            <v>21860</v>
          </cell>
          <cell r="V364">
            <v>14800</v>
          </cell>
          <cell r="W364">
            <v>11130</v>
          </cell>
          <cell r="X364">
            <v>495000</v>
          </cell>
          <cell r="Z364">
            <v>31.45</v>
          </cell>
          <cell r="AB364">
            <v>31.39</v>
          </cell>
          <cell r="AC364">
            <v>31.39</v>
          </cell>
          <cell r="AD364">
            <v>31.39</v>
          </cell>
          <cell r="AE364">
            <v>31.39</v>
          </cell>
          <cell r="AF364">
            <v>31.39</v>
          </cell>
          <cell r="AG364">
            <v>31.39</v>
          </cell>
          <cell r="AH364">
            <v>30.7622</v>
          </cell>
          <cell r="AI364">
            <v>30.7622</v>
          </cell>
          <cell r="AJ364">
            <v>30.7622</v>
          </cell>
          <cell r="AK364">
            <v>30.7622</v>
          </cell>
          <cell r="AL364">
            <v>30.7622</v>
          </cell>
          <cell r="AM364">
            <v>30.146955999999999</v>
          </cell>
          <cell r="AN364">
            <v>31.210262255111111</v>
          </cell>
          <cell r="AP364">
            <v>1556.944</v>
          </cell>
          <cell r="AQ364">
            <v>1873.9829999999999</v>
          </cell>
          <cell r="AR364">
            <v>2308.7345</v>
          </cell>
          <cell r="AS364">
            <v>2119.1388999999999</v>
          </cell>
          <cell r="AT364">
            <v>1987.3009000000002</v>
          </cell>
          <cell r="AU364">
            <v>1585.8228000000001</v>
          </cell>
          <cell r="AV364">
            <v>1267.4026399999998</v>
          </cell>
          <cell r="AW364">
            <v>352.22719000000001</v>
          </cell>
          <cell r="AX364">
            <v>934.24801400000001</v>
          </cell>
          <cell r="AY364">
            <v>672.46169200000008</v>
          </cell>
          <cell r="AZ364">
            <v>455.28055999999998</v>
          </cell>
          <cell r="BA364">
            <v>335.53562027999999</v>
          </cell>
          <cell r="BB364">
            <v>15449.07981628</v>
          </cell>
        </row>
        <row r="365">
          <cell r="C365" t="str">
            <v>RENAULT</v>
          </cell>
          <cell r="D365" t="str">
            <v>RAIL</v>
          </cell>
          <cell r="E365" t="str">
            <v>SPHERICAL RAIL</v>
          </cell>
          <cell r="F365" t="str">
            <v>R9144Z010D</v>
          </cell>
          <cell r="G365" t="str">
            <v>Bought Out   55627.0026 (EURO)</v>
          </cell>
          <cell r="H365" t="str">
            <v>€</v>
          </cell>
          <cell r="I365" t="str">
            <v>CR eu4 std</v>
          </cell>
          <cell r="J365" t="str">
            <v>CR K9K eu4</v>
          </cell>
          <cell r="K365">
            <v>0</v>
          </cell>
          <cell r="L365">
            <v>2200</v>
          </cell>
          <cell r="M365">
            <v>3000</v>
          </cell>
          <cell r="N365">
            <v>3150</v>
          </cell>
          <cell r="O365">
            <v>3250</v>
          </cell>
          <cell r="P365">
            <v>3250</v>
          </cell>
          <cell r="X365">
            <v>14850</v>
          </cell>
          <cell r="Z365">
            <v>31.45</v>
          </cell>
          <cell r="AB365">
            <v>31.39</v>
          </cell>
          <cell r="AC365">
            <v>31.39</v>
          </cell>
          <cell r="AD365">
            <v>31.39</v>
          </cell>
          <cell r="AE365">
            <v>31.39</v>
          </cell>
          <cell r="AF365">
            <v>31.39</v>
          </cell>
          <cell r="AG365">
            <v>31.39</v>
          </cell>
          <cell r="AH365">
            <v>30.7622</v>
          </cell>
          <cell r="AI365">
            <v>30.7622</v>
          </cell>
          <cell r="AJ365">
            <v>30.7622</v>
          </cell>
          <cell r="AK365">
            <v>30.7622</v>
          </cell>
          <cell r="AL365">
            <v>30.7622</v>
          </cell>
          <cell r="AM365">
            <v>30.146955999999999</v>
          </cell>
          <cell r="AN365">
            <v>31.389999999999993</v>
          </cell>
          <cell r="AP365">
            <v>69.058000000000007</v>
          </cell>
          <cell r="AQ365">
            <v>94.17</v>
          </cell>
          <cell r="AR365">
            <v>98.878500000000003</v>
          </cell>
          <cell r="AS365">
            <v>102.0175</v>
          </cell>
          <cell r="AT365">
            <v>102.0175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466.14149999999995</v>
          </cell>
        </row>
        <row r="366">
          <cell r="C366" t="str">
            <v>RENAULT</v>
          </cell>
          <cell r="D366" t="str">
            <v>RAIL</v>
          </cell>
          <cell r="E366" t="str">
            <v>SPHERICAL RAIL</v>
          </cell>
          <cell r="F366" t="str">
            <v>R9144Z070A</v>
          </cell>
          <cell r="G366" t="str">
            <v>Bought Out   78199.0026 (EURO)</v>
          </cell>
          <cell r="H366" t="str">
            <v>€</v>
          </cell>
          <cell r="I366" t="str">
            <v>CR eu4 multi</v>
          </cell>
          <cell r="J366" t="str">
            <v>CR K9K eu4</v>
          </cell>
          <cell r="K366">
            <v>0</v>
          </cell>
          <cell r="L366">
            <v>2800</v>
          </cell>
          <cell r="M366">
            <v>4000</v>
          </cell>
          <cell r="N366">
            <v>4000</v>
          </cell>
          <cell r="O366">
            <v>4000</v>
          </cell>
          <cell r="P366">
            <v>4000</v>
          </cell>
          <cell r="Q366">
            <v>16500</v>
          </cell>
          <cell r="R366">
            <v>18500</v>
          </cell>
          <cell r="S366">
            <v>10000</v>
          </cell>
          <cell r="T366">
            <v>39000</v>
          </cell>
          <cell r="U366">
            <v>46350</v>
          </cell>
          <cell r="V366">
            <v>52000</v>
          </cell>
          <cell r="W366">
            <v>45000</v>
          </cell>
          <cell r="X366">
            <v>246150</v>
          </cell>
          <cell r="AB366">
            <v>39.39</v>
          </cell>
          <cell r="AC366">
            <v>39.39</v>
          </cell>
          <cell r="AD366">
            <v>39.39</v>
          </cell>
          <cell r="AE366">
            <v>39.39</v>
          </cell>
          <cell r="AF366">
            <v>39.39</v>
          </cell>
          <cell r="AG366">
            <v>39.39</v>
          </cell>
          <cell r="AH366">
            <v>38.688858000000003</v>
          </cell>
          <cell r="AI366">
            <v>38.688858000000003</v>
          </cell>
          <cell r="AJ366">
            <v>38.688858000000003</v>
          </cell>
          <cell r="AK366">
            <v>38.688858000000003</v>
          </cell>
          <cell r="AL366">
            <v>38.688858000000003</v>
          </cell>
          <cell r="AM366">
            <v>37.957638583800005</v>
          </cell>
          <cell r="AN366">
            <v>38.655729577781834</v>
          </cell>
          <cell r="AP366">
            <v>110.292</v>
          </cell>
          <cell r="AQ366">
            <v>157.56</v>
          </cell>
          <cell r="AR366">
            <v>157.56</v>
          </cell>
          <cell r="AS366">
            <v>157.56</v>
          </cell>
          <cell r="AT366">
            <v>157.56</v>
          </cell>
          <cell r="AU366">
            <v>649.93499999999995</v>
          </cell>
          <cell r="AV366">
            <v>715.74387300000001</v>
          </cell>
          <cell r="AW366">
            <v>386.88857999999999</v>
          </cell>
          <cell r="AX366">
            <v>1508.865462</v>
          </cell>
          <cell r="AY366">
            <v>1793.2285683000002</v>
          </cell>
          <cell r="AZ366">
            <v>2011.8206160000002</v>
          </cell>
          <cell r="BA366">
            <v>1708.0937362710001</v>
          </cell>
          <cell r="BB366">
            <v>9515.1078355709997</v>
          </cell>
        </row>
        <row r="367">
          <cell r="C367" t="str">
            <v>RENAULT</v>
          </cell>
          <cell r="D367" t="str">
            <v>PUMP</v>
          </cell>
          <cell r="E367" t="str">
            <v>DPC NUM</v>
          </cell>
          <cell r="F367" t="str">
            <v>8448B235D</v>
          </cell>
          <cell r="G367" t="str">
            <v>Rot IDI Pump  43216.0026 (EURO)</v>
          </cell>
          <cell r="H367" t="str">
            <v>€</v>
          </cell>
          <cell r="I367" t="str">
            <v>DPC N</v>
          </cell>
          <cell r="J367" t="str">
            <v>DPC N F8Q</v>
          </cell>
          <cell r="K367">
            <v>0.18</v>
          </cell>
          <cell r="L367">
            <v>180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180</v>
          </cell>
          <cell r="Z367">
            <v>320</v>
          </cell>
          <cell r="AB367">
            <v>320</v>
          </cell>
          <cell r="AC367">
            <v>320</v>
          </cell>
          <cell r="AD367">
            <v>320</v>
          </cell>
          <cell r="AE367">
            <v>320</v>
          </cell>
          <cell r="AF367">
            <v>320</v>
          </cell>
          <cell r="AG367">
            <v>320</v>
          </cell>
          <cell r="AH367">
            <v>320</v>
          </cell>
          <cell r="AI367">
            <v>320</v>
          </cell>
          <cell r="AJ367">
            <v>320</v>
          </cell>
          <cell r="AK367">
            <v>320</v>
          </cell>
          <cell r="AL367">
            <v>320</v>
          </cell>
          <cell r="AM367">
            <v>320</v>
          </cell>
          <cell r="AN367">
            <v>320</v>
          </cell>
          <cell r="AP367">
            <v>57.6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57.6</v>
          </cell>
        </row>
        <row r="368">
          <cell r="C368" t="str">
            <v>RENAULT</v>
          </cell>
          <cell r="D368" t="str">
            <v>PUMP</v>
          </cell>
          <cell r="E368" t="str">
            <v>EPIC 70</v>
          </cell>
          <cell r="F368" t="str">
            <v>R8640A111B</v>
          </cell>
          <cell r="G368" t="str">
            <v>Rot IDI Pump  43206.0026 (EURO)</v>
          </cell>
          <cell r="H368" t="str">
            <v>€</v>
          </cell>
          <cell r="I368" t="str">
            <v>EPIC</v>
          </cell>
          <cell r="J368" t="str">
            <v>EPIC F8Q</v>
          </cell>
          <cell r="K368">
            <v>30</v>
          </cell>
          <cell r="L368">
            <v>2016</v>
          </cell>
          <cell r="M368">
            <v>2016</v>
          </cell>
          <cell r="N368">
            <v>2016</v>
          </cell>
          <cell r="O368">
            <v>3300</v>
          </cell>
          <cell r="P368">
            <v>3300</v>
          </cell>
          <cell r="Q368">
            <v>3100</v>
          </cell>
          <cell r="R368">
            <v>2600</v>
          </cell>
          <cell r="S368">
            <v>2400</v>
          </cell>
          <cell r="T368">
            <v>2650</v>
          </cell>
          <cell r="U368">
            <v>2400</v>
          </cell>
          <cell r="V368">
            <v>2300</v>
          </cell>
          <cell r="W368">
            <v>1902</v>
          </cell>
          <cell r="X368">
            <v>30000</v>
          </cell>
          <cell r="Z368">
            <v>300.52999999999997</v>
          </cell>
          <cell r="AB368">
            <v>300.52999999999997</v>
          </cell>
          <cell r="AC368">
            <v>300.52999999999997</v>
          </cell>
          <cell r="AD368">
            <v>300.52999999999997</v>
          </cell>
          <cell r="AE368">
            <v>300.52999999999997</v>
          </cell>
          <cell r="AF368">
            <v>300.52999999999997</v>
          </cell>
          <cell r="AG368">
            <v>300.52999999999997</v>
          </cell>
          <cell r="AH368">
            <v>300.52999999999997</v>
          </cell>
          <cell r="AI368">
            <v>300.52999999999997</v>
          </cell>
          <cell r="AJ368">
            <v>300.52999999999997</v>
          </cell>
          <cell r="AK368">
            <v>300.52999999999997</v>
          </cell>
          <cell r="AL368">
            <v>300.52999999999997</v>
          </cell>
          <cell r="AM368">
            <v>300.52999999999997</v>
          </cell>
          <cell r="AN368">
            <v>300.52999999999992</v>
          </cell>
          <cell r="AP368">
            <v>605.86847999999998</v>
          </cell>
          <cell r="AQ368">
            <v>605.86847999999998</v>
          </cell>
          <cell r="AR368">
            <v>605.86847999999998</v>
          </cell>
          <cell r="AS368">
            <v>991.74899999999991</v>
          </cell>
          <cell r="AT368">
            <v>991.74899999999991</v>
          </cell>
          <cell r="AU368">
            <v>931.64299999999992</v>
          </cell>
          <cell r="AV368">
            <v>781.37799999999993</v>
          </cell>
          <cell r="AW368">
            <v>721.27199999999993</v>
          </cell>
          <cell r="AX368">
            <v>796.40449999999987</v>
          </cell>
          <cell r="AY368">
            <v>721.27199999999993</v>
          </cell>
          <cell r="AZ368">
            <v>691.21899999999994</v>
          </cell>
          <cell r="BA368">
            <v>571.60805999999991</v>
          </cell>
          <cell r="BB368">
            <v>9015.8999999999978</v>
          </cell>
        </row>
        <row r="369">
          <cell r="C369" t="str">
            <v>RENAULT</v>
          </cell>
          <cell r="D369" t="str">
            <v>PUMP</v>
          </cell>
          <cell r="E369" t="str">
            <v>PUMP HP</v>
          </cell>
          <cell r="F369" t="str">
            <v>R9042A041A</v>
          </cell>
          <cell r="G369" t="str">
            <v>Pump CR   35629.21 (EURO)</v>
          </cell>
          <cell r="H369" t="str">
            <v>€</v>
          </cell>
          <cell r="I369" t="str">
            <v>CR eu3</v>
          </cell>
          <cell r="J369" t="str">
            <v>CR K9K eu3</v>
          </cell>
          <cell r="K369">
            <v>495</v>
          </cell>
          <cell r="L369">
            <v>49600</v>
          </cell>
          <cell r="M369">
            <v>59700</v>
          </cell>
          <cell r="N369">
            <v>73550</v>
          </cell>
          <cell r="O369">
            <v>67510</v>
          </cell>
          <cell r="P369">
            <v>63310</v>
          </cell>
          <cell r="Q369">
            <v>50520</v>
          </cell>
          <cell r="R369">
            <v>41200</v>
          </cell>
          <cell r="S369">
            <v>11450</v>
          </cell>
          <cell r="T369">
            <v>30370</v>
          </cell>
          <cell r="U369">
            <v>21860</v>
          </cell>
          <cell r="V369">
            <v>14800</v>
          </cell>
          <cell r="W369">
            <v>11130</v>
          </cell>
          <cell r="X369">
            <v>495000</v>
          </cell>
          <cell r="Z369">
            <v>122.88</v>
          </cell>
          <cell r="AB369">
            <v>120.99</v>
          </cell>
          <cell r="AC369">
            <v>120.99</v>
          </cell>
          <cell r="AD369">
            <v>120.99</v>
          </cell>
          <cell r="AE369">
            <v>120.99</v>
          </cell>
          <cell r="AF369">
            <v>120.99</v>
          </cell>
          <cell r="AG369">
            <v>120.99</v>
          </cell>
          <cell r="AH369">
            <v>118.5702</v>
          </cell>
          <cell r="AI369">
            <v>118.5702</v>
          </cell>
          <cell r="AJ369">
            <v>118.5702</v>
          </cell>
          <cell r="AK369">
            <v>118.5702</v>
          </cell>
          <cell r="AL369">
            <v>118.5702</v>
          </cell>
          <cell r="AM369">
            <v>116.198796</v>
          </cell>
          <cell r="AN369">
            <v>120.29721663733334</v>
          </cell>
          <cell r="AP369">
            <v>6001.1040000000003</v>
          </cell>
          <cell r="AQ369">
            <v>7223.1030000000001</v>
          </cell>
          <cell r="AR369">
            <v>8898.8145000000004</v>
          </cell>
          <cell r="AS369">
            <v>8168.0348999999997</v>
          </cell>
          <cell r="AT369">
            <v>7659.8768999999993</v>
          </cell>
          <cell r="AU369">
            <v>6112.4147999999996</v>
          </cell>
          <cell r="AV369">
            <v>4885.0922399999999</v>
          </cell>
          <cell r="AW369">
            <v>1357.62879</v>
          </cell>
          <cell r="AX369">
            <v>3600.9769740000002</v>
          </cell>
          <cell r="AY369">
            <v>2591.9445720000003</v>
          </cell>
          <cell r="AZ369">
            <v>1754.83896</v>
          </cell>
          <cell r="BA369">
            <v>1293.29259948</v>
          </cell>
          <cell r="BB369">
            <v>59547.122235480005</v>
          </cell>
        </row>
        <row r="370">
          <cell r="C370" t="str">
            <v>RENAULT</v>
          </cell>
          <cell r="D370" t="str">
            <v>PUMP</v>
          </cell>
          <cell r="E370" t="str">
            <v>PUMP HP</v>
          </cell>
          <cell r="F370" t="str">
            <v>R9042A041A</v>
          </cell>
          <cell r="G370" t="str">
            <v>Pump CR   55607.0026 (EURO)</v>
          </cell>
          <cell r="H370" t="str">
            <v>€</v>
          </cell>
          <cell r="I370" t="str">
            <v>CR eu4</v>
          </cell>
          <cell r="J370" t="str">
            <v>CR K9K eu4</v>
          </cell>
          <cell r="K370">
            <v>261</v>
          </cell>
          <cell r="L370">
            <v>5000</v>
          </cell>
          <cell r="M370">
            <v>7000</v>
          </cell>
          <cell r="N370">
            <v>7150</v>
          </cell>
          <cell r="O370">
            <v>7250</v>
          </cell>
          <cell r="P370">
            <v>7250</v>
          </cell>
          <cell r="Q370">
            <v>16500</v>
          </cell>
          <cell r="R370">
            <v>18500</v>
          </cell>
          <cell r="S370">
            <v>10000</v>
          </cell>
          <cell r="T370">
            <v>39000</v>
          </cell>
          <cell r="U370">
            <v>46350</v>
          </cell>
          <cell r="V370">
            <v>52000</v>
          </cell>
          <cell r="W370">
            <v>45000</v>
          </cell>
          <cell r="X370">
            <v>261000</v>
          </cell>
          <cell r="Z370">
            <v>122.88</v>
          </cell>
          <cell r="AB370">
            <v>120.99</v>
          </cell>
          <cell r="AC370">
            <v>120.99</v>
          </cell>
          <cell r="AD370">
            <v>120.99</v>
          </cell>
          <cell r="AE370">
            <v>120.99</v>
          </cell>
          <cell r="AF370">
            <v>120.99</v>
          </cell>
          <cell r="AG370">
            <v>120.99</v>
          </cell>
          <cell r="AH370">
            <v>118.5702</v>
          </cell>
          <cell r="AI370">
            <v>118.5702</v>
          </cell>
          <cell r="AJ370">
            <v>118.5702</v>
          </cell>
          <cell r="AK370">
            <v>118.5702</v>
          </cell>
          <cell r="AL370">
            <v>118.5702</v>
          </cell>
          <cell r="AM370">
            <v>116.198796</v>
          </cell>
          <cell r="AN370">
            <v>118.62629114942527</v>
          </cell>
          <cell r="AP370">
            <v>604.95000000000005</v>
          </cell>
          <cell r="AQ370">
            <v>846.93</v>
          </cell>
          <cell r="AR370">
            <v>865.07849999999996</v>
          </cell>
          <cell r="AS370">
            <v>877.17750000000001</v>
          </cell>
          <cell r="AT370">
            <v>877.17750000000001</v>
          </cell>
          <cell r="AU370">
            <v>1996.335</v>
          </cell>
          <cell r="AV370">
            <v>2193.5487000000003</v>
          </cell>
          <cell r="AW370">
            <v>1185.702</v>
          </cell>
          <cell r="AX370">
            <v>4624.2377999999999</v>
          </cell>
          <cell r="AY370">
            <v>5495.7287699999997</v>
          </cell>
          <cell r="AZ370">
            <v>6165.6504000000004</v>
          </cell>
          <cell r="BA370">
            <v>5228.9458199999999</v>
          </cell>
          <cell r="BB370">
            <v>30961.461989999996</v>
          </cell>
        </row>
        <row r="371">
          <cell r="C371" t="str">
            <v>RENAULT</v>
          </cell>
          <cell r="D371" t="str">
            <v>INJECTION</v>
          </cell>
          <cell r="E371" t="str">
            <v>CR INJ</v>
          </cell>
          <cell r="F371" t="str">
            <v>CR INJ K9K eur 3</v>
          </cell>
          <cell r="G371" t="str">
            <v>INJ   41085.0026 (EURO)</v>
          </cell>
          <cell r="H371" t="str">
            <v>€</v>
          </cell>
          <cell r="I371" t="str">
            <v>CR eu3</v>
          </cell>
          <cell r="J371" t="str">
            <v>CR K9K eu3</v>
          </cell>
          <cell r="K371">
            <v>0</v>
          </cell>
          <cell r="L371">
            <v>198400</v>
          </cell>
          <cell r="M371">
            <v>238800</v>
          </cell>
          <cell r="N371">
            <v>294200</v>
          </cell>
          <cell r="O371">
            <v>270040</v>
          </cell>
          <cell r="P371">
            <v>253240</v>
          </cell>
          <cell r="Q371">
            <v>202080</v>
          </cell>
          <cell r="R371">
            <v>164800</v>
          </cell>
          <cell r="S371">
            <v>45800</v>
          </cell>
          <cell r="T371">
            <v>121480</v>
          </cell>
          <cell r="U371">
            <v>87440</v>
          </cell>
          <cell r="V371">
            <v>59200</v>
          </cell>
          <cell r="W371">
            <v>44520</v>
          </cell>
          <cell r="X371">
            <v>1980000</v>
          </cell>
          <cell r="Z371">
            <v>53.36</v>
          </cell>
          <cell r="AB371">
            <v>52.835000000000001</v>
          </cell>
          <cell r="AC371">
            <v>52.835000000000001</v>
          </cell>
          <cell r="AD371">
            <v>52.835000000000001</v>
          </cell>
          <cell r="AE371">
            <v>52.835000000000001</v>
          </cell>
          <cell r="AF371">
            <v>52.835000000000001</v>
          </cell>
          <cell r="AG371">
            <v>52.835000000000001</v>
          </cell>
          <cell r="AH371">
            <v>51.778300000000002</v>
          </cell>
          <cell r="AI371">
            <v>51.778300000000002</v>
          </cell>
          <cell r="AJ371">
            <v>51.778300000000002</v>
          </cell>
          <cell r="AK371">
            <v>51.778300000000002</v>
          </cell>
          <cell r="AL371">
            <v>51.778300000000002</v>
          </cell>
          <cell r="AM371">
            <v>50.742733999999999</v>
          </cell>
          <cell r="AN371">
            <v>52.532469138222226</v>
          </cell>
          <cell r="AP371">
            <v>10482.464</v>
          </cell>
          <cell r="AQ371">
            <v>12616.998</v>
          </cell>
          <cell r="AR371">
            <v>15544.057000000001</v>
          </cell>
          <cell r="AS371">
            <v>14267.563400000001</v>
          </cell>
          <cell r="AT371">
            <v>13379.9354</v>
          </cell>
          <cell r="AU371">
            <v>10676.8968</v>
          </cell>
          <cell r="AV371">
            <v>8533.0638400000007</v>
          </cell>
          <cell r="AW371">
            <v>2371.44614</v>
          </cell>
          <cell r="AX371">
            <v>6290.027884000001</v>
          </cell>
          <cell r="AY371">
            <v>4527.4945520000001</v>
          </cell>
          <cell r="AZ371">
            <v>3065.2753600000001</v>
          </cell>
          <cell r="BA371">
            <v>2259.0665176799998</v>
          </cell>
          <cell r="BB371">
            <v>104014.28889368</v>
          </cell>
        </row>
        <row r="372">
          <cell r="C372" t="str">
            <v>RENAULT</v>
          </cell>
          <cell r="D372" t="str">
            <v>INJECTION</v>
          </cell>
          <cell r="E372" t="str">
            <v>CR INJ</v>
          </cell>
          <cell r="F372" t="str">
            <v>EJBR02701Z</v>
          </cell>
          <cell r="G372" t="str">
            <v>INJ   55617.0026 (EURO)</v>
          </cell>
          <cell r="H372" t="str">
            <v>€</v>
          </cell>
          <cell r="I372" t="str">
            <v>CR eu4 "GTI"</v>
          </cell>
          <cell r="J372" t="str">
            <v>CR K9K eu4</v>
          </cell>
          <cell r="K372">
            <v>0</v>
          </cell>
          <cell r="L372">
            <v>8800</v>
          </cell>
          <cell r="M372">
            <v>12000</v>
          </cell>
          <cell r="N372">
            <v>12600</v>
          </cell>
          <cell r="O372">
            <v>13000</v>
          </cell>
          <cell r="P372">
            <v>13000</v>
          </cell>
          <cell r="X372">
            <v>59400</v>
          </cell>
          <cell r="Z372">
            <v>56.76</v>
          </cell>
          <cell r="AB372">
            <v>54.46</v>
          </cell>
          <cell r="AC372">
            <v>54.46</v>
          </cell>
          <cell r="AD372">
            <v>54.46</v>
          </cell>
          <cell r="AE372">
            <v>54.46</v>
          </cell>
          <cell r="AF372">
            <v>54.46</v>
          </cell>
          <cell r="AG372">
            <v>54.46</v>
          </cell>
          <cell r="AH372">
            <v>53.490611999999999</v>
          </cell>
          <cell r="AI372">
            <v>53.490611999999999</v>
          </cell>
          <cell r="AJ372">
            <v>53.490611999999999</v>
          </cell>
          <cell r="AK372">
            <v>53.490611999999999</v>
          </cell>
          <cell r="AL372">
            <v>53.490611999999999</v>
          </cell>
          <cell r="AM372">
            <v>52.479639433199999</v>
          </cell>
          <cell r="AN372">
            <v>54.46</v>
          </cell>
          <cell r="AP372">
            <v>479.24799999999999</v>
          </cell>
          <cell r="AQ372">
            <v>653.52</v>
          </cell>
          <cell r="AR372">
            <v>686.19600000000003</v>
          </cell>
          <cell r="AS372">
            <v>707.98</v>
          </cell>
          <cell r="AT372">
            <v>707.98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3234.924</v>
          </cell>
        </row>
        <row r="373">
          <cell r="C373" t="str">
            <v>RENAULT</v>
          </cell>
          <cell r="D373" t="str">
            <v>INJECTION</v>
          </cell>
          <cell r="E373" t="str">
            <v>CR INJ</v>
          </cell>
          <cell r="F373" t="str">
            <v>EJBR03101D</v>
          </cell>
          <cell r="G373" t="str">
            <v>INJ   78198.0026 (EURO)</v>
          </cell>
          <cell r="H373" t="str">
            <v>€</v>
          </cell>
          <cell r="I373" t="str">
            <v>CR eu4 "ZRI"</v>
          </cell>
          <cell r="J373" t="str">
            <v>CR K9K eu4</v>
          </cell>
          <cell r="K373">
            <v>0</v>
          </cell>
          <cell r="L373">
            <v>11200</v>
          </cell>
          <cell r="M373">
            <v>16000</v>
          </cell>
          <cell r="N373">
            <v>16000</v>
          </cell>
          <cell r="O373">
            <v>16000</v>
          </cell>
          <cell r="P373">
            <v>16000</v>
          </cell>
          <cell r="Q373">
            <v>66000</v>
          </cell>
          <cell r="R373">
            <v>74000</v>
          </cell>
          <cell r="S373">
            <v>40000</v>
          </cell>
          <cell r="T373">
            <v>156000</v>
          </cell>
          <cell r="U373">
            <v>185400</v>
          </cell>
          <cell r="V373">
            <v>208000</v>
          </cell>
          <cell r="W373">
            <v>180000</v>
          </cell>
          <cell r="X373">
            <v>984600</v>
          </cell>
          <cell r="Z373">
            <v>56.66</v>
          </cell>
          <cell r="AB373">
            <v>54.36</v>
          </cell>
          <cell r="AC373">
            <v>54.36</v>
          </cell>
          <cell r="AD373">
            <v>54.36</v>
          </cell>
          <cell r="AE373">
            <v>54.36</v>
          </cell>
          <cell r="AF373">
            <v>54.36</v>
          </cell>
          <cell r="AG373">
            <v>54.36</v>
          </cell>
          <cell r="AH373">
            <v>53.292392</v>
          </cell>
          <cell r="AI373">
            <v>53.390611999999997</v>
          </cell>
          <cell r="AJ373">
            <v>53.390611999999997</v>
          </cell>
          <cell r="AK373">
            <v>53.390611999999997</v>
          </cell>
          <cell r="AL373">
            <v>53.390611999999997</v>
          </cell>
          <cell r="AM373">
            <v>52.281529433199999</v>
          </cell>
          <cell r="AN373">
            <v>53.319491182994106</v>
          </cell>
          <cell r="AP373">
            <v>608.83199999999999</v>
          </cell>
          <cell r="AQ373">
            <v>869.76</v>
          </cell>
          <cell r="AR373">
            <v>869.76</v>
          </cell>
          <cell r="AS373">
            <v>869.76</v>
          </cell>
          <cell r="AT373">
            <v>869.76</v>
          </cell>
          <cell r="AU373">
            <v>3587.76</v>
          </cell>
          <cell r="AV373">
            <v>3943.6370079999997</v>
          </cell>
          <cell r="AW373">
            <v>2135.6244799999999</v>
          </cell>
          <cell r="AX373">
            <v>8328.9354719999992</v>
          </cell>
          <cell r="AY373">
            <v>9898.6194648000001</v>
          </cell>
          <cell r="AZ373">
            <v>11105.247296</v>
          </cell>
          <cell r="BA373">
            <v>9410.6752979760004</v>
          </cell>
          <cell r="BB373">
            <v>52498.371018776001</v>
          </cell>
        </row>
        <row r="374">
          <cell r="C374" t="str">
            <v>RENAULT</v>
          </cell>
          <cell r="D374" t="str">
            <v>INJECTION</v>
          </cell>
          <cell r="E374" t="str">
            <v>LCC 24 STANDARD</v>
          </cell>
          <cell r="F374" t="str">
            <v>LCR6735406H</v>
          </cell>
          <cell r="G374" t="str">
            <v>IDI Injectors   43226.0026 (EURO)</v>
          </cell>
          <cell r="H374" t="str">
            <v>€</v>
          </cell>
          <cell r="I374" t="str">
            <v>EPIC</v>
          </cell>
          <cell r="J374" t="str">
            <v>EPIC F8Q</v>
          </cell>
          <cell r="K374">
            <v>0</v>
          </cell>
          <cell r="L374">
            <v>8064</v>
          </cell>
          <cell r="M374">
            <v>8064</v>
          </cell>
          <cell r="N374">
            <v>8064</v>
          </cell>
          <cell r="O374">
            <v>13200</v>
          </cell>
          <cell r="P374">
            <v>13200</v>
          </cell>
          <cell r="Q374">
            <v>12400</v>
          </cell>
          <cell r="R374">
            <v>10400</v>
          </cell>
          <cell r="S374">
            <v>9600</v>
          </cell>
          <cell r="T374">
            <v>10600</v>
          </cell>
          <cell r="U374">
            <v>9600</v>
          </cell>
          <cell r="V374">
            <v>9200</v>
          </cell>
          <cell r="W374">
            <v>7608</v>
          </cell>
          <cell r="X374">
            <v>120000</v>
          </cell>
          <cell r="Z374">
            <v>11.28</v>
          </cell>
          <cell r="AB374">
            <v>11.28</v>
          </cell>
          <cell r="AC374">
            <v>11.28</v>
          </cell>
          <cell r="AD374">
            <v>11.28</v>
          </cell>
          <cell r="AE374">
            <v>11.28</v>
          </cell>
          <cell r="AF374">
            <v>11.28</v>
          </cell>
          <cell r="AG374">
            <v>11.28</v>
          </cell>
          <cell r="AH374">
            <v>11.28</v>
          </cell>
          <cell r="AI374">
            <v>11.28</v>
          </cell>
          <cell r="AJ374">
            <v>11.28</v>
          </cell>
          <cell r="AK374">
            <v>11.28</v>
          </cell>
          <cell r="AL374">
            <v>11.28</v>
          </cell>
          <cell r="AM374">
            <v>11.28</v>
          </cell>
          <cell r="AN374">
            <v>11.280000000000001</v>
          </cell>
          <cell r="AP374">
            <v>90.961919999999992</v>
          </cell>
          <cell r="AQ374">
            <v>90.961919999999992</v>
          </cell>
          <cell r="AR374">
            <v>90.961919999999992</v>
          </cell>
          <cell r="AS374">
            <v>148.89599999999999</v>
          </cell>
          <cell r="AT374">
            <v>148.89599999999999</v>
          </cell>
          <cell r="AU374">
            <v>139.87200000000001</v>
          </cell>
          <cell r="AV374">
            <v>117.312</v>
          </cell>
          <cell r="AW374">
            <v>108.288</v>
          </cell>
          <cell r="AX374">
            <v>119.568</v>
          </cell>
          <cell r="AY374">
            <v>108.288</v>
          </cell>
          <cell r="AZ374">
            <v>103.776</v>
          </cell>
          <cell r="BA374">
            <v>85.818239999999989</v>
          </cell>
          <cell r="BB374">
            <v>1353.6000000000001</v>
          </cell>
        </row>
        <row r="375">
          <cell r="C375" t="str">
            <v>RENAULT</v>
          </cell>
          <cell r="D375" t="str">
            <v>FILTRATION</v>
          </cell>
          <cell r="E375" t="str">
            <v>CR FILTER</v>
          </cell>
          <cell r="F375" t="str">
            <v>R6351010</v>
          </cell>
          <cell r="G375" t="str">
            <v>Filters-Diesel  78197.0026 (EURO)</v>
          </cell>
          <cell r="H375" t="str">
            <v>€</v>
          </cell>
          <cell r="I375" t="str">
            <v>CR X65/X76</v>
          </cell>
          <cell r="J375" t="str">
            <v>CR Filter K9K</v>
          </cell>
          <cell r="K375">
            <v>325.10000000000002</v>
          </cell>
          <cell r="L375">
            <v>25840</v>
          </cell>
          <cell r="M375">
            <v>29100</v>
          </cell>
          <cell r="N375">
            <v>34860</v>
          </cell>
          <cell r="O375">
            <v>33340</v>
          </cell>
          <cell r="P375">
            <v>32540</v>
          </cell>
          <cell r="Q375">
            <v>32480</v>
          </cell>
          <cell r="R375">
            <v>26800</v>
          </cell>
          <cell r="S375">
            <v>8910</v>
          </cell>
          <cell r="T375">
            <v>27670</v>
          </cell>
          <cell r="U375">
            <v>26800</v>
          </cell>
          <cell r="V375">
            <v>25800</v>
          </cell>
          <cell r="W375">
            <v>20960</v>
          </cell>
          <cell r="X375">
            <v>325100</v>
          </cell>
          <cell r="Z375">
            <v>4.96</v>
          </cell>
          <cell r="AB375">
            <v>4.96</v>
          </cell>
          <cell r="AC375">
            <v>4.96</v>
          </cell>
          <cell r="AD375">
            <v>4.96</v>
          </cell>
          <cell r="AE375">
            <v>4.96</v>
          </cell>
          <cell r="AF375">
            <v>4.96</v>
          </cell>
          <cell r="AG375">
            <v>4.96</v>
          </cell>
          <cell r="AH375">
            <v>4.8099999999999996</v>
          </cell>
          <cell r="AI375">
            <v>4.8099999999999996</v>
          </cell>
          <cell r="AJ375">
            <v>4.8099999999999996</v>
          </cell>
          <cell r="AK375">
            <v>4.8099999999999996</v>
          </cell>
          <cell r="AL375">
            <v>4.8099999999999996</v>
          </cell>
          <cell r="AM375">
            <v>4.8099999999999996</v>
          </cell>
          <cell r="AN375">
            <v>4.8968163641956313</v>
          </cell>
          <cell r="AP375">
            <v>128.16639999999998</v>
          </cell>
          <cell r="AQ375">
            <v>144.33600000000001</v>
          </cell>
          <cell r="AR375">
            <v>172.90559999999999</v>
          </cell>
          <cell r="AS375">
            <v>165.3664</v>
          </cell>
          <cell r="AT375">
            <v>161.39839999999998</v>
          </cell>
          <cell r="AU375">
            <v>161.10079999999999</v>
          </cell>
          <cell r="AV375">
            <v>128.90799999999999</v>
          </cell>
          <cell r="AW375">
            <v>42.857099999999996</v>
          </cell>
          <cell r="AX375">
            <v>133.09269999999998</v>
          </cell>
          <cell r="AY375">
            <v>128.90799999999999</v>
          </cell>
          <cell r="AZ375">
            <v>124.09799999999998</v>
          </cell>
          <cell r="BA375">
            <v>100.81759999999998</v>
          </cell>
          <cell r="BB375">
            <v>1591.9549999999997</v>
          </cell>
        </row>
        <row r="376">
          <cell r="C376" t="str">
            <v>RENAULT</v>
          </cell>
          <cell r="D376" t="str">
            <v>FILTRATION</v>
          </cell>
          <cell r="E376" t="str">
            <v>CR FILTER</v>
          </cell>
          <cell r="F376" t="str">
            <v>R6351042</v>
          </cell>
          <cell r="G376" t="str">
            <v>Filters-Diesel  78197.0026 (EURO)</v>
          </cell>
          <cell r="H376" t="str">
            <v>€</v>
          </cell>
          <cell r="I376" t="str">
            <v>CR X65/X76</v>
          </cell>
          <cell r="J376" t="str">
            <v>CR Filter K9K</v>
          </cell>
          <cell r="K376">
            <v>74</v>
          </cell>
          <cell r="L376">
            <v>6560</v>
          </cell>
          <cell r="M376">
            <v>6400</v>
          </cell>
          <cell r="N376">
            <v>7040</v>
          </cell>
          <cell r="O376">
            <v>6720</v>
          </cell>
          <cell r="P376">
            <v>6720</v>
          </cell>
          <cell r="Q376">
            <v>7040</v>
          </cell>
          <cell r="R376">
            <v>6400</v>
          </cell>
          <cell r="S376">
            <v>2240</v>
          </cell>
          <cell r="T376">
            <v>6900</v>
          </cell>
          <cell r="U376">
            <v>6510</v>
          </cell>
          <cell r="V376">
            <v>6200</v>
          </cell>
          <cell r="W376">
            <v>5270</v>
          </cell>
          <cell r="X376">
            <v>74000</v>
          </cell>
          <cell r="Z376">
            <v>9.8699999999999992</v>
          </cell>
          <cell r="AB376">
            <v>9.8699999999999992</v>
          </cell>
          <cell r="AC376">
            <v>9.8699999999999992</v>
          </cell>
          <cell r="AD376">
            <v>9.8699999999999992</v>
          </cell>
          <cell r="AE376">
            <v>9.8699999999999992</v>
          </cell>
          <cell r="AF376">
            <v>9.8699999999999992</v>
          </cell>
          <cell r="AG376">
            <v>9.8699999999999992</v>
          </cell>
          <cell r="AH376">
            <v>9.7200000000000006</v>
          </cell>
          <cell r="AI376">
            <v>9.7200000000000006</v>
          </cell>
          <cell r="AJ376">
            <v>9.7200000000000006</v>
          </cell>
          <cell r="AK376">
            <v>9.7200000000000006</v>
          </cell>
          <cell r="AL376">
            <v>9.7200000000000006</v>
          </cell>
          <cell r="AM376">
            <v>9.7200000000000006</v>
          </cell>
          <cell r="AN376">
            <v>9.8020540540540555</v>
          </cell>
          <cell r="AP376">
            <v>64.747199999999992</v>
          </cell>
          <cell r="AQ376">
            <v>63.167999999999992</v>
          </cell>
          <cell r="AR376">
            <v>69.484799999999993</v>
          </cell>
          <cell r="AS376">
            <v>66.326399999999992</v>
          </cell>
          <cell r="AT376">
            <v>66.326399999999992</v>
          </cell>
          <cell r="AU376">
            <v>69.484799999999993</v>
          </cell>
          <cell r="AV376">
            <v>62.208000000000006</v>
          </cell>
          <cell r="AW376">
            <v>21.772800000000004</v>
          </cell>
          <cell r="AX376">
            <v>67.067999999999998</v>
          </cell>
          <cell r="AY376">
            <v>63.277200000000008</v>
          </cell>
          <cell r="AZ376">
            <v>60.26400000000001</v>
          </cell>
          <cell r="BA376">
            <v>51.224400000000003</v>
          </cell>
          <cell r="BB376">
            <v>725.35200000000009</v>
          </cell>
        </row>
        <row r="377">
          <cell r="C377" t="str">
            <v>RENAULT</v>
          </cell>
          <cell r="D377" t="str">
            <v>FILTRATION</v>
          </cell>
          <cell r="E377" t="str">
            <v>CR FILTER</v>
          </cell>
          <cell r="F377" t="str">
            <v>R6351050</v>
          </cell>
          <cell r="G377" t="str">
            <v>Filters-Diesel  78197.0026 (EURO)</v>
          </cell>
          <cell r="H377" t="str">
            <v>€</v>
          </cell>
          <cell r="I377" t="str">
            <v>CR X84</v>
          </cell>
          <cell r="J377" t="str">
            <v>CR Filter K9K</v>
          </cell>
          <cell r="K377">
            <v>2.5</v>
          </cell>
          <cell r="L377">
            <v>1000</v>
          </cell>
          <cell r="M377">
            <v>1000</v>
          </cell>
          <cell r="N377">
            <v>500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2500</v>
          </cell>
          <cell r="Z377">
            <v>10.09</v>
          </cell>
          <cell r="AB377">
            <v>10.09</v>
          </cell>
          <cell r="AC377">
            <v>10.09</v>
          </cell>
          <cell r="AD377">
            <v>10.09</v>
          </cell>
          <cell r="AE377">
            <v>10.09</v>
          </cell>
          <cell r="AF377">
            <v>10.09</v>
          </cell>
          <cell r="AG377">
            <v>10.09</v>
          </cell>
          <cell r="AN377">
            <v>10.09</v>
          </cell>
          <cell r="AP377">
            <v>10.09</v>
          </cell>
          <cell r="AQ377">
            <v>10.09</v>
          </cell>
          <cell r="AR377">
            <v>5.0449999999999999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25.225000000000001</v>
          </cell>
        </row>
        <row r="378">
          <cell r="C378" t="str">
            <v>RENAULT</v>
          </cell>
          <cell r="D378" t="str">
            <v>FILTRATION</v>
          </cell>
          <cell r="E378" t="str">
            <v>CR FILTER</v>
          </cell>
          <cell r="F378" t="str">
            <v>R6351060</v>
          </cell>
          <cell r="G378" t="str">
            <v>Filters-Diesel  78197.0026 (EURO)</v>
          </cell>
          <cell r="H378" t="str">
            <v>€</v>
          </cell>
          <cell r="I378" t="str">
            <v>CR X84</v>
          </cell>
          <cell r="J378" t="str">
            <v>CR Filter K9K</v>
          </cell>
          <cell r="K378">
            <v>49.5</v>
          </cell>
          <cell r="L378">
            <v>17500</v>
          </cell>
          <cell r="M378">
            <v>20100</v>
          </cell>
          <cell r="N378">
            <v>11900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49500</v>
          </cell>
          <cell r="Z378">
            <v>5.19</v>
          </cell>
          <cell r="AB378">
            <v>5.19</v>
          </cell>
          <cell r="AC378">
            <v>5.19</v>
          </cell>
          <cell r="AD378">
            <v>5.19</v>
          </cell>
          <cell r="AE378">
            <v>5.19</v>
          </cell>
          <cell r="AF378">
            <v>5.19</v>
          </cell>
          <cell r="AG378">
            <v>5.19</v>
          </cell>
          <cell r="AN378">
            <v>5.19</v>
          </cell>
          <cell r="AP378">
            <v>90.825000000000003</v>
          </cell>
          <cell r="AQ378">
            <v>104.31900000000002</v>
          </cell>
          <cell r="AR378">
            <v>61.76100000000001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256.90500000000003</v>
          </cell>
        </row>
        <row r="379">
          <cell r="C379" t="str">
            <v>RENAULT</v>
          </cell>
          <cell r="D379" t="str">
            <v>FILTRATION</v>
          </cell>
          <cell r="E379" t="str">
            <v>CR FILTER</v>
          </cell>
          <cell r="F379" t="str">
            <v>R6351160</v>
          </cell>
          <cell r="G379" t="str">
            <v>Filters-Diesel  65215.0026 (EURO)</v>
          </cell>
          <cell r="H379" t="str">
            <v>€</v>
          </cell>
          <cell r="I379" t="str">
            <v>CR J77/X85</v>
          </cell>
          <cell r="J379" t="str">
            <v>CR Filter K9K</v>
          </cell>
          <cell r="K379">
            <v>197.2</v>
          </cell>
          <cell r="L379">
            <v>10105</v>
          </cell>
          <cell r="M379">
            <v>10440</v>
          </cell>
          <cell r="N379">
            <v>12255</v>
          </cell>
          <cell r="O379">
            <v>12950</v>
          </cell>
          <cell r="P379">
            <v>13525</v>
          </cell>
          <cell r="Q379">
            <v>15600</v>
          </cell>
          <cell r="R379">
            <v>17550</v>
          </cell>
          <cell r="S379">
            <v>7125</v>
          </cell>
          <cell r="T379">
            <v>24750</v>
          </cell>
          <cell r="U379">
            <v>25200</v>
          </cell>
          <cell r="V379">
            <v>25500</v>
          </cell>
          <cell r="W379">
            <v>22200</v>
          </cell>
          <cell r="X379">
            <v>197200</v>
          </cell>
          <cell r="Z379">
            <v>9.85</v>
          </cell>
          <cell r="AB379">
            <v>9.85</v>
          </cell>
          <cell r="AC379">
            <v>9.85</v>
          </cell>
          <cell r="AD379">
            <v>9.85</v>
          </cell>
          <cell r="AE379">
            <v>9.85</v>
          </cell>
          <cell r="AF379">
            <v>9.85</v>
          </cell>
          <cell r="AG379">
            <v>9.85</v>
          </cell>
          <cell r="AH379">
            <v>9.6999999999999993</v>
          </cell>
          <cell r="AI379">
            <v>9.6999999999999993</v>
          </cell>
          <cell r="AJ379">
            <v>9.6999999999999993</v>
          </cell>
          <cell r="AK379">
            <v>9.6999999999999993</v>
          </cell>
          <cell r="AL379">
            <v>9.6999999999999993</v>
          </cell>
          <cell r="AM379">
            <v>9.6999999999999993</v>
          </cell>
          <cell r="AN379">
            <v>9.7569536004056783</v>
          </cell>
          <cell r="AP379">
            <v>99.53425</v>
          </cell>
          <cell r="AQ379">
            <v>102.834</v>
          </cell>
          <cell r="AR379">
            <v>120.71174999999999</v>
          </cell>
          <cell r="AS379">
            <v>127.5575</v>
          </cell>
          <cell r="AT379">
            <v>133.22125</v>
          </cell>
          <cell r="AU379">
            <v>153.66</v>
          </cell>
          <cell r="AV379">
            <v>170.23500000000001</v>
          </cell>
          <cell r="AW379">
            <v>69.112499999999997</v>
          </cell>
          <cell r="AX379">
            <v>240.07499999999999</v>
          </cell>
          <cell r="AY379">
            <v>244.44</v>
          </cell>
          <cell r="AZ379">
            <v>247.35</v>
          </cell>
          <cell r="BA379">
            <v>215.34</v>
          </cell>
          <cell r="BB379">
            <v>1924.0712499999997</v>
          </cell>
        </row>
        <row r="380">
          <cell r="C380" t="str">
            <v>RENAULT</v>
          </cell>
          <cell r="D380" t="str">
            <v>FILTRATION</v>
          </cell>
          <cell r="E380" t="str">
            <v>CR FILTER</v>
          </cell>
          <cell r="F380" t="str">
            <v>R6351170</v>
          </cell>
          <cell r="G380" t="str">
            <v>Filters-Diesel  65215.0026 (EURO)</v>
          </cell>
          <cell r="H380" t="str">
            <v>€</v>
          </cell>
          <cell r="I380" t="str">
            <v>CR J77/X85</v>
          </cell>
          <cell r="J380" t="str">
            <v>CR Filter K9K</v>
          </cell>
          <cell r="K380">
            <v>10.6</v>
          </cell>
          <cell r="L380">
            <v>595</v>
          </cell>
          <cell r="M380">
            <v>560</v>
          </cell>
          <cell r="N380">
            <v>745</v>
          </cell>
          <cell r="O380">
            <v>750</v>
          </cell>
          <cell r="P380">
            <v>775</v>
          </cell>
          <cell r="Q380">
            <v>900</v>
          </cell>
          <cell r="R380">
            <v>950</v>
          </cell>
          <cell r="S380">
            <v>375</v>
          </cell>
          <cell r="T380">
            <v>1250</v>
          </cell>
          <cell r="U380">
            <v>1300</v>
          </cell>
          <cell r="V380">
            <v>1300</v>
          </cell>
          <cell r="W380">
            <v>1100</v>
          </cell>
          <cell r="X380">
            <v>10600</v>
          </cell>
          <cell r="Z380">
            <v>15</v>
          </cell>
          <cell r="AB380">
            <v>15</v>
          </cell>
          <cell r="AC380">
            <v>15</v>
          </cell>
          <cell r="AD380">
            <v>15</v>
          </cell>
          <cell r="AE380">
            <v>15</v>
          </cell>
          <cell r="AF380">
            <v>15</v>
          </cell>
          <cell r="AG380">
            <v>15</v>
          </cell>
          <cell r="AH380">
            <v>14.85</v>
          </cell>
          <cell r="AI380">
            <v>14.85</v>
          </cell>
          <cell r="AJ380">
            <v>14.85</v>
          </cell>
          <cell r="AK380">
            <v>14.85</v>
          </cell>
          <cell r="AL380">
            <v>14.85</v>
          </cell>
          <cell r="AM380">
            <v>14.85</v>
          </cell>
          <cell r="AN380">
            <v>14.91120283018868</v>
          </cell>
          <cell r="AP380">
            <v>8.9250000000000007</v>
          </cell>
          <cell r="AQ380">
            <v>8.4</v>
          </cell>
          <cell r="AR380">
            <v>11.175000000000001</v>
          </cell>
          <cell r="AS380">
            <v>11.25</v>
          </cell>
          <cell r="AT380">
            <v>11.625</v>
          </cell>
          <cell r="AU380">
            <v>13.5</v>
          </cell>
          <cell r="AV380">
            <v>14.1075</v>
          </cell>
          <cell r="AW380">
            <v>5.5687499999999996</v>
          </cell>
          <cell r="AX380">
            <v>18.5625</v>
          </cell>
          <cell r="AY380">
            <v>19.305</v>
          </cell>
          <cell r="AZ380">
            <v>19.305</v>
          </cell>
          <cell r="BA380">
            <v>16.335000000000001</v>
          </cell>
          <cell r="BB380">
            <v>158.05875</v>
          </cell>
        </row>
        <row r="381">
          <cell r="C381" t="str">
            <v>RENAULT</v>
          </cell>
          <cell r="D381" t="str">
            <v>ELECTRONICS</v>
          </cell>
          <cell r="E381" t="str">
            <v>DCN</v>
          </cell>
          <cell r="F381" t="str">
            <v>R04080012J</v>
          </cell>
          <cell r="G381" t="str">
            <v>ECU Rot IDI  43246.0026 (EURO)</v>
          </cell>
          <cell r="H381" t="str">
            <v>€</v>
          </cell>
          <cell r="I381" t="str">
            <v>DPC N</v>
          </cell>
          <cell r="J381" t="str">
            <v>DPC N F8Q</v>
          </cell>
          <cell r="K381">
            <v>0</v>
          </cell>
          <cell r="L381">
            <v>322</v>
          </cell>
          <cell r="X381">
            <v>322</v>
          </cell>
          <cell r="Z381">
            <v>68.739999999999995</v>
          </cell>
          <cell r="AB381">
            <v>68.739999999999995</v>
          </cell>
          <cell r="AC381">
            <v>68.739999999999995</v>
          </cell>
          <cell r="AD381">
            <v>68.739999999999995</v>
          </cell>
          <cell r="AE381">
            <v>68.739999999999995</v>
          </cell>
          <cell r="AF381">
            <v>68.739999999999995</v>
          </cell>
          <cell r="AG381">
            <v>68.739999999999995</v>
          </cell>
          <cell r="AH381">
            <v>68.739999999999995</v>
          </cell>
          <cell r="AI381">
            <v>68.739999999999995</v>
          </cell>
          <cell r="AJ381">
            <v>68.739999999999995</v>
          </cell>
          <cell r="AK381">
            <v>68.739999999999995</v>
          </cell>
          <cell r="AL381">
            <v>68.739999999999995</v>
          </cell>
          <cell r="AM381">
            <v>68.739999999999995</v>
          </cell>
          <cell r="AN381">
            <v>68.739999999999995</v>
          </cell>
          <cell r="AP381">
            <v>22.13428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22.13428</v>
          </cell>
        </row>
        <row r="382">
          <cell r="C382" t="str">
            <v>RENAULT</v>
          </cell>
          <cell r="D382" t="str">
            <v>ELECTRONICS</v>
          </cell>
          <cell r="E382" t="str">
            <v>DCU</v>
          </cell>
          <cell r="F382" t="str">
            <v>ECU EPIC F8Q TT</v>
          </cell>
          <cell r="G382" t="str">
            <v>ECU Rot IDI  43246.0026 (EURO)</v>
          </cell>
          <cell r="H382" t="str">
            <v>€</v>
          </cell>
          <cell r="I382" t="str">
            <v>EPIC</v>
          </cell>
          <cell r="J382" t="str">
            <v>EPIC F8Q</v>
          </cell>
          <cell r="K382">
            <v>0</v>
          </cell>
          <cell r="L382">
            <v>3048</v>
          </cell>
          <cell r="M382">
            <v>3000</v>
          </cell>
          <cell r="N382">
            <v>3000</v>
          </cell>
          <cell r="O382">
            <v>3300</v>
          </cell>
          <cell r="P382">
            <v>3300</v>
          </cell>
          <cell r="Q382">
            <v>3100</v>
          </cell>
          <cell r="R382">
            <v>2600</v>
          </cell>
          <cell r="S382">
            <v>2400</v>
          </cell>
          <cell r="T382">
            <v>2650</v>
          </cell>
          <cell r="U382">
            <v>2400</v>
          </cell>
          <cell r="V382">
            <v>2300</v>
          </cell>
          <cell r="W382">
            <v>1902</v>
          </cell>
          <cell r="X382">
            <v>33000</v>
          </cell>
          <cell r="Z382">
            <v>73.72</v>
          </cell>
          <cell r="AB382">
            <v>73.72</v>
          </cell>
          <cell r="AC382">
            <v>73.72</v>
          </cell>
          <cell r="AD382">
            <v>73.72</v>
          </cell>
          <cell r="AE382">
            <v>73.72</v>
          </cell>
          <cell r="AF382">
            <v>73.72</v>
          </cell>
          <cell r="AG382">
            <v>73.72</v>
          </cell>
          <cell r="AH382">
            <v>73.72</v>
          </cell>
          <cell r="AI382">
            <v>73.72</v>
          </cell>
          <cell r="AJ382">
            <v>73.72</v>
          </cell>
          <cell r="AK382">
            <v>73.72</v>
          </cell>
          <cell r="AL382">
            <v>73.72</v>
          </cell>
          <cell r="AM382">
            <v>73.72</v>
          </cell>
          <cell r="AN382">
            <v>73.720000000000013</v>
          </cell>
          <cell r="AP382">
            <v>224.69855999999999</v>
          </cell>
          <cell r="AQ382">
            <v>221.16</v>
          </cell>
          <cell r="AR382">
            <v>221.16</v>
          </cell>
          <cell r="AS382">
            <v>243.27600000000001</v>
          </cell>
          <cell r="AT382">
            <v>243.27600000000001</v>
          </cell>
          <cell r="AU382">
            <v>228.53200000000001</v>
          </cell>
          <cell r="AV382">
            <v>191.672</v>
          </cell>
          <cell r="AW382">
            <v>176.928</v>
          </cell>
          <cell r="AX382">
            <v>195.358</v>
          </cell>
          <cell r="AY382">
            <v>176.928</v>
          </cell>
          <cell r="AZ382">
            <v>169.55600000000001</v>
          </cell>
          <cell r="BA382">
            <v>140.21544</v>
          </cell>
          <cell r="BB382">
            <v>2432.7600000000002</v>
          </cell>
        </row>
        <row r="383">
          <cell r="C383" t="str">
            <v>RENAULT</v>
          </cell>
          <cell r="D383" t="str">
            <v>ELECTRONICS</v>
          </cell>
          <cell r="E383" t="str">
            <v>ECU COMMON RAIL</v>
          </cell>
          <cell r="F383" t="str">
            <v>DCM 1.1 K9K eur 3</v>
          </cell>
          <cell r="G383" t="str">
            <v>ECU   41055.0026 (EURO)</v>
          </cell>
          <cell r="H383" t="str">
            <v>€</v>
          </cell>
          <cell r="I383" t="str">
            <v>CR eu3</v>
          </cell>
          <cell r="J383" t="str">
            <v>CR K9K eu3</v>
          </cell>
          <cell r="K383">
            <v>0</v>
          </cell>
          <cell r="L383">
            <v>40150</v>
          </cell>
          <cell r="M383">
            <v>51500</v>
          </cell>
          <cell r="N383">
            <v>64050</v>
          </cell>
          <cell r="O383">
            <v>60710</v>
          </cell>
          <cell r="P383">
            <v>57510</v>
          </cell>
          <cell r="Q383">
            <v>43720</v>
          </cell>
          <cell r="R383">
            <v>38500</v>
          </cell>
          <cell r="S383">
            <v>9150</v>
          </cell>
          <cell r="T383">
            <v>27070</v>
          </cell>
          <cell r="U383">
            <v>18660</v>
          </cell>
          <cell r="V383">
            <v>12800</v>
          </cell>
          <cell r="W383">
            <v>10130</v>
          </cell>
          <cell r="X383">
            <v>433950</v>
          </cell>
          <cell r="Z383">
            <v>70.81</v>
          </cell>
          <cell r="AB383">
            <v>70.099999999999994</v>
          </cell>
          <cell r="AC383">
            <v>70.099999999999994</v>
          </cell>
          <cell r="AD383">
            <v>70.099999999999994</v>
          </cell>
          <cell r="AE383">
            <v>70.099999999999994</v>
          </cell>
          <cell r="AF383">
            <v>70.099999999999994</v>
          </cell>
          <cell r="AG383">
            <v>70.099999999999994</v>
          </cell>
          <cell r="AH383">
            <v>68.697999999999993</v>
          </cell>
          <cell r="AI383">
            <v>68.697999999999993</v>
          </cell>
          <cell r="AJ383">
            <v>68.697999999999993</v>
          </cell>
          <cell r="AK383">
            <v>68.697999999999993</v>
          </cell>
          <cell r="AL383">
            <v>68.697999999999993</v>
          </cell>
          <cell r="AM383">
            <v>67.324039999999997</v>
          </cell>
          <cell r="AN383">
            <v>69.692153854591538</v>
          </cell>
          <cell r="AP383">
            <v>2814.5149999999999</v>
          </cell>
          <cell r="AQ383">
            <v>3610.15</v>
          </cell>
          <cell r="AR383">
            <v>4489.9049999999997</v>
          </cell>
          <cell r="AS383">
            <v>4255.7709999999997</v>
          </cell>
          <cell r="AT383">
            <v>4031.4509999999996</v>
          </cell>
          <cell r="AU383">
            <v>3064.7719999999995</v>
          </cell>
          <cell r="AV383">
            <v>2644.8729999999996</v>
          </cell>
          <cell r="AW383">
            <v>628.58669999999995</v>
          </cell>
          <cell r="AX383">
            <v>1859.6548599999999</v>
          </cell>
          <cell r="AY383">
            <v>1281.9046799999999</v>
          </cell>
          <cell r="AZ383">
            <v>879.33439999999996</v>
          </cell>
          <cell r="BA383">
            <v>681.99252519999993</v>
          </cell>
          <cell r="BB383">
            <v>30242.910165199999</v>
          </cell>
        </row>
        <row r="384">
          <cell r="C384" t="str">
            <v>RENAULT</v>
          </cell>
          <cell r="D384" t="str">
            <v>ELECTRONICS</v>
          </cell>
          <cell r="E384" t="str">
            <v>ECU COMMON RAIL</v>
          </cell>
          <cell r="F384" t="str">
            <v>DCM 1.2 K9K eur3</v>
          </cell>
          <cell r="G384" t="str">
            <v>ECU   41055.0026 (EURO)</v>
          </cell>
          <cell r="H384" t="str">
            <v>€</v>
          </cell>
          <cell r="I384" t="str">
            <v>CR eu3</v>
          </cell>
          <cell r="J384" t="str">
            <v>CR K9K eu3</v>
          </cell>
          <cell r="K384">
            <v>0</v>
          </cell>
          <cell r="L384">
            <v>9450</v>
          </cell>
          <cell r="M384">
            <v>8200</v>
          </cell>
          <cell r="N384">
            <v>9500</v>
          </cell>
          <cell r="O384">
            <v>6800</v>
          </cell>
          <cell r="P384">
            <v>5800</v>
          </cell>
          <cell r="Q384">
            <v>6800</v>
          </cell>
          <cell r="R384">
            <v>2700</v>
          </cell>
          <cell r="S384">
            <v>2300</v>
          </cell>
          <cell r="T384">
            <v>3300</v>
          </cell>
          <cell r="U384">
            <v>3200</v>
          </cell>
          <cell r="V384">
            <v>2000</v>
          </cell>
          <cell r="W384">
            <v>1000</v>
          </cell>
          <cell r="X384">
            <v>61050</v>
          </cell>
          <cell r="Z384">
            <v>81.900000000000006</v>
          </cell>
          <cell r="AB384">
            <v>80.02</v>
          </cell>
          <cell r="AC384">
            <v>80.02</v>
          </cell>
          <cell r="AD384">
            <v>80.02</v>
          </cell>
          <cell r="AE384">
            <v>80.02</v>
          </cell>
          <cell r="AF384">
            <v>80.02</v>
          </cell>
          <cell r="AG384">
            <v>80.02</v>
          </cell>
          <cell r="AH384">
            <v>78.595643999999993</v>
          </cell>
          <cell r="AI384">
            <v>78.595643999999993</v>
          </cell>
          <cell r="AJ384">
            <v>78.595643999999993</v>
          </cell>
          <cell r="AK384">
            <v>78.595643999999993</v>
          </cell>
          <cell r="AL384">
            <v>78.595643999999993</v>
          </cell>
          <cell r="AM384">
            <v>77.11018632839999</v>
          </cell>
          <cell r="AN384">
            <v>79.657369047148237</v>
          </cell>
          <cell r="AP384">
            <v>756.18899999999996</v>
          </cell>
          <cell r="AQ384">
            <v>656.16399999999999</v>
          </cell>
          <cell r="AR384">
            <v>760.19</v>
          </cell>
          <cell r="AS384">
            <v>544.13599999999997</v>
          </cell>
          <cell r="AT384">
            <v>464.11599999999999</v>
          </cell>
          <cell r="AU384">
            <v>544.13599999999997</v>
          </cell>
          <cell r="AV384">
            <v>212.2082388</v>
          </cell>
          <cell r="AW384">
            <v>180.76998119999999</v>
          </cell>
          <cell r="AX384">
            <v>259.36562519999995</v>
          </cell>
          <cell r="AY384">
            <v>251.50606079999997</v>
          </cell>
          <cell r="AZ384">
            <v>157.19128800000001</v>
          </cell>
          <cell r="BA384">
            <v>77.11018632839999</v>
          </cell>
          <cell r="BB384">
            <v>4863.0823803284002</v>
          </cell>
        </row>
        <row r="385">
          <cell r="C385" t="str">
            <v>RENAULT</v>
          </cell>
          <cell r="D385" t="str">
            <v>ELECTRONICS</v>
          </cell>
          <cell r="E385" t="str">
            <v>ECU COMMON RAIL</v>
          </cell>
          <cell r="F385" t="str">
            <v>DCM 1.2 K9K eur4</v>
          </cell>
          <cell r="G385" t="str">
            <v>ECU   55637.0026 (EURO)</v>
          </cell>
          <cell r="H385" t="str">
            <v>€</v>
          </cell>
          <cell r="I385" t="str">
            <v>CR eu4</v>
          </cell>
          <cell r="J385" t="str">
            <v>CR K9K eu4</v>
          </cell>
          <cell r="K385">
            <v>0</v>
          </cell>
          <cell r="L385">
            <v>5000</v>
          </cell>
          <cell r="M385">
            <v>7000</v>
          </cell>
          <cell r="N385">
            <v>7150</v>
          </cell>
          <cell r="O385">
            <v>7250</v>
          </cell>
          <cell r="P385">
            <v>7250</v>
          </cell>
          <cell r="Q385">
            <v>16500</v>
          </cell>
          <cell r="R385">
            <v>18500</v>
          </cell>
          <cell r="S385">
            <v>10000</v>
          </cell>
          <cell r="T385">
            <v>39000</v>
          </cell>
          <cell r="U385">
            <v>46350</v>
          </cell>
          <cell r="V385">
            <v>52000</v>
          </cell>
          <cell r="W385">
            <v>45000</v>
          </cell>
          <cell r="X385">
            <v>261000</v>
          </cell>
          <cell r="Z385">
            <v>81.900000000000006</v>
          </cell>
          <cell r="AB385">
            <v>80.02</v>
          </cell>
          <cell r="AC385">
            <v>80.02</v>
          </cell>
          <cell r="AD385">
            <v>80.02</v>
          </cell>
          <cell r="AE385">
            <v>80.02</v>
          </cell>
          <cell r="AF385">
            <v>80.02</v>
          </cell>
          <cell r="AG385">
            <v>80.02</v>
          </cell>
          <cell r="AH385">
            <v>78.595643999999993</v>
          </cell>
          <cell r="AI385">
            <v>78.595643999999993</v>
          </cell>
          <cell r="AJ385">
            <v>78.595643999999993</v>
          </cell>
          <cell r="AK385">
            <v>78.595643999999993</v>
          </cell>
          <cell r="AL385">
            <v>78.595643999999993</v>
          </cell>
          <cell r="AM385">
            <v>77.11018632839999</v>
          </cell>
          <cell r="AN385">
            <v>78.613214337846756</v>
          </cell>
          <cell r="AP385">
            <v>400.1</v>
          </cell>
          <cell r="AQ385">
            <v>560.14</v>
          </cell>
          <cell r="AR385">
            <v>572.14300000000003</v>
          </cell>
          <cell r="AS385">
            <v>580.14499999999998</v>
          </cell>
          <cell r="AT385">
            <v>580.14499999999998</v>
          </cell>
          <cell r="AU385">
            <v>1320.33</v>
          </cell>
          <cell r="AV385">
            <v>1454.0194139999999</v>
          </cell>
          <cell r="AW385">
            <v>785.95643999999993</v>
          </cell>
          <cell r="AX385">
            <v>3065.2301159999997</v>
          </cell>
          <cell r="AY385">
            <v>3642.9080993999996</v>
          </cell>
          <cell r="AZ385">
            <v>4086.9734879999996</v>
          </cell>
          <cell r="BA385">
            <v>3469.9583847779995</v>
          </cell>
          <cell r="BB385">
            <v>20518.048942178</v>
          </cell>
        </row>
        <row r="386">
          <cell r="C386" t="str">
            <v>SSANGYONG</v>
          </cell>
          <cell r="D386" t="str">
            <v>RAIL</v>
          </cell>
          <cell r="E386" t="str">
            <v>TUBULAR RAIL</v>
          </cell>
          <cell r="F386" t="str">
            <v>R9145Z010B</v>
          </cell>
          <cell r="G386" t="str">
            <v>Bought Out   47400.0057 (EURO)</v>
          </cell>
          <cell r="H386" t="str">
            <v>€</v>
          </cell>
          <cell r="I386" t="str">
            <v>CR 2,7l</v>
          </cell>
          <cell r="J386" t="str">
            <v>CR 2,7l</v>
          </cell>
          <cell r="K386">
            <v>0</v>
          </cell>
          <cell r="L386">
            <v>6000</v>
          </cell>
          <cell r="M386">
            <v>6960</v>
          </cell>
          <cell r="N386">
            <v>6480</v>
          </cell>
          <cell r="O386">
            <v>6160</v>
          </cell>
          <cell r="P386">
            <v>6600</v>
          </cell>
          <cell r="Q386">
            <v>7000</v>
          </cell>
          <cell r="R386">
            <v>8000</v>
          </cell>
          <cell r="S386">
            <v>2800</v>
          </cell>
          <cell r="T386">
            <v>8800</v>
          </cell>
          <cell r="U386">
            <v>8400</v>
          </cell>
          <cell r="V386">
            <v>8000</v>
          </cell>
          <cell r="W386">
            <v>6800</v>
          </cell>
          <cell r="X386">
            <v>82000</v>
          </cell>
          <cell r="Z386">
            <v>55.29</v>
          </cell>
          <cell r="AB386">
            <v>54.74</v>
          </cell>
          <cell r="AC386">
            <v>54.74</v>
          </cell>
          <cell r="AD386">
            <v>54.74</v>
          </cell>
          <cell r="AE386">
            <v>54.74</v>
          </cell>
          <cell r="AF386">
            <v>54.74</v>
          </cell>
          <cell r="AG386">
            <v>54.74</v>
          </cell>
          <cell r="AH386">
            <v>54.74</v>
          </cell>
          <cell r="AI386">
            <v>54.74</v>
          </cell>
          <cell r="AJ386">
            <v>54.74</v>
          </cell>
          <cell r="AK386">
            <v>54.74</v>
          </cell>
          <cell r="AL386">
            <v>54.74</v>
          </cell>
          <cell r="AM386">
            <v>54.74</v>
          </cell>
          <cell r="AN386">
            <v>54.739999999999988</v>
          </cell>
          <cell r="AP386">
            <v>328.44</v>
          </cell>
          <cell r="AQ386">
            <v>380.99040000000002</v>
          </cell>
          <cell r="AR386">
            <v>354.71520000000004</v>
          </cell>
          <cell r="AS386">
            <v>337.19840000000005</v>
          </cell>
          <cell r="AT386">
            <v>361.28399999999999</v>
          </cell>
          <cell r="AU386">
            <v>383.18</v>
          </cell>
          <cell r="AV386">
            <v>437.92</v>
          </cell>
          <cell r="AW386">
            <v>153.27199999999999</v>
          </cell>
          <cell r="AX386">
            <v>481.71199999999999</v>
          </cell>
          <cell r="AY386">
            <v>459.81599999999997</v>
          </cell>
          <cell r="AZ386">
            <v>437.92</v>
          </cell>
          <cell r="BA386">
            <v>372.23200000000003</v>
          </cell>
          <cell r="BB386">
            <v>4488.6799999999994</v>
          </cell>
        </row>
        <row r="387">
          <cell r="C387" t="str">
            <v>SSANGYONG</v>
          </cell>
          <cell r="D387" t="str">
            <v>PUMP</v>
          </cell>
          <cell r="E387" t="str">
            <v>PUMP HP</v>
          </cell>
          <cell r="F387" t="str">
            <v>R9044Z051A</v>
          </cell>
          <cell r="G387" t="str">
            <v>Pump CR   47380.0057 (EURO)</v>
          </cell>
          <cell r="H387" t="str">
            <v>€</v>
          </cell>
          <cell r="I387" t="str">
            <v>CR 2,7l</v>
          </cell>
          <cell r="J387" t="str">
            <v>CR 2,7l</v>
          </cell>
          <cell r="K387">
            <v>82</v>
          </cell>
          <cell r="L387">
            <v>5400</v>
          </cell>
          <cell r="M387">
            <v>7100</v>
          </cell>
          <cell r="N387">
            <v>6600</v>
          </cell>
          <cell r="O387">
            <v>6500</v>
          </cell>
          <cell r="P387">
            <v>6600</v>
          </cell>
          <cell r="Q387">
            <v>7000</v>
          </cell>
          <cell r="R387">
            <v>8000</v>
          </cell>
          <cell r="S387">
            <v>2800</v>
          </cell>
          <cell r="T387">
            <v>8800</v>
          </cell>
          <cell r="U387">
            <v>8400</v>
          </cell>
          <cell r="V387">
            <v>8000</v>
          </cell>
          <cell r="W387">
            <v>6800</v>
          </cell>
          <cell r="X387">
            <v>82000</v>
          </cell>
          <cell r="Z387">
            <v>145.84360000000001</v>
          </cell>
          <cell r="AB387">
            <v>145.38</v>
          </cell>
          <cell r="AC387">
            <v>145.38</v>
          </cell>
          <cell r="AD387">
            <v>145.38</v>
          </cell>
          <cell r="AE387">
            <v>145.38</v>
          </cell>
          <cell r="AF387">
            <v>145.38</v>
          </cell>
          <cell r="AG387">
            <v>145.38</v>
          </cell>
          <cell r="AH387">
            <v>145.38</v>
          </cell>
          <cell r="AI387">
            <v>145.38</v>
          </cell>
          <cell r="AJ387">
            <v>145.38</v>
          </cell>
          <cell r="AK387">
            <v>145.38</v>
          </cell>
          <cell r="AL387">
            <v>145.38</v>
          </cell>
          <cell r="AM387">
            <v>145.38</v>
          </cell>
          <cell r="AN387">
            <v>145.38</v>
          </cell>
          <cell r="AP387">
            <v>785.05200000000002</v>
          </cell>
          <cell r="AQ387">
            <v>1032.1980000000001</v>
          </cell>
          <cell r="AR387">
            <v>959.50800000000004</v>
          </cell>
          <cell r="AS387">
            <v>944.97</v>
          </cell>
          <cell r="AT387">
            <v>959.50800000000004</v>
          </cell>
          <cell r="AU387">
            <v>1017.66</v>
          </cell>
          <cell r="AV387">
            <v>1163.04</v>
          </cell>
          <cell r="AW387">
            <v>407.06400000000002</v>
          </cell>
          <cell r="AX387">
            <v>1279.3440000000001</v>
          </cell>
          <cell r="AY387">
            <v>1221.192</v>
          </cell>
          <cell r="AZ387">
            <v>1163.04</v>
          </cell>
          <cell r="BA387">
            <v>988.58399999999995</v>
          </cell>
          <cell r="BB387">
            <v>11921.160000000002</v>
          </cell>
        </row>
        <row r="388">
          <cell r="C388" t="str">
            <v>SSANGYONG</v>
          </cell>
          <cell r="D388" t="str">
            <v>INJECTION</v>
          </cell>
          <cell r="E388" t="str">
            <v>CR INJ</v>
          </cell>
          <cell r="F388" t="str">
            <v>EJBR02601Z</v>
          </cell>
          <cell r="G388" t="str">
            <v>INJ   47390.0057 (EURO)</v>
          </cell>
          <cell r="H388" t="str">
            <v>€</v>
          </cell>
          <cell r="I388" t="str">
            <v>CR 2,7l</v>
          </cell>
          <cell r="J388" t="str">
            <v>CR 2,7l</v>
          </cell>
          <cell r="K388">
            <v>0</v>
          </cell>
          <cell r="L388">
            <v>28800</v>
          </cell>
          <cell r="M388">
            <v>35200</v>
          </cell>
          <cell r="N388">
            <v>32000</v>
          </cell>
          <cell r="O388">
            <v>32000</v>
          </cell>
          <cell r="P388">
            <v>33000</v>
          </cell>
          <cell r="Q388">
            <v>35000</v>
          </cell>
          <cell r="R388">
            <v>40000</v>
          </cell>
          <cell r="S388">
            <v>14000</v>
          </cell>
          <cell r="T388">
            <v>44000</v>
          </cell>
          <cell r="U388">
            <v>42000</v>
          </cell>
          <cell r="V388">
            <v>40000</v>
          </cell>
          <cell r="W388">
            <v>34000</v>
          </cell>
          <cell r="X388">
            <v>410000</v>
          </cell>
          <cell r="Z388">
            <v>60.53</v>
          </cell>
          <cell r="AB388">
            <v>59.92</v>
          </cell>
          <cell r="AC388">
            <v>59.92</v>
          </cell>
          <cell r="AD388">
            <v>59.92</v>
          </cell>
          <cell r="AE388">
            <v>59.92</v>
          </cell>
          <cell r="AF388">
            <v>59.92</v>
          </cell>
          <cell r="AG388">
            <v>59.92</v>
          </cell>
          <cell r="AH388">
            <v>59.92</v>
          </cell>
          <cell r="AI388">
            <v>59.92</v>
          </cell>
          <cell r="AJ388">
            <v>59.92</v>
          </cell>
          <cell r="AK388">
            <v>59.92</v>
          </cell>
          <cell r="AL388">
            <v>59.92</v>
          </cell>
          <cell r="AM388">
            <v>59.92</v>
          </cell>
          <cell r="AN388">
            <v>59.919999999999995</v>
          </cell>
          <cell r="AP388">
            <v>1725.6959999999999</v>
          </cell>
          <cell r="AQ388">
            <v>2109.1840000000002</v>
          </cell>
          <cell r="AR388">
            <v>1917.44</v>
          </cell>
          <cell r="AS388">
            <v>1917.44</v>
          </cell>
          <cell r="AT388">
            <v>1977.36</v>
          </cell>
          <cell r="AU388">
            <v>2097.1999999999998</v>
          </cell>
          <cell r="AV388">
            <v>2396.8000000000002</v>
          </cell>
          <cell r="AW388">
            <v>838.88</v>
          </cell>
          <cell r="AX388">
            <v>2636.48</v>
          </cell>
          <cell r="AY388">
            <v>2516.64</v>
          </cell>
          <cell r="AZ388">
            <v>2396.8000000000002</v>
          </cell>
          <cell r="BA388">
            <v>2037.28</v>
          </cell>
          <cell r="BB388">
            <v>24567.199999999997</v>
          </cell>
        </row>
        <row r="389">
          <cell r="C389" t="str">
            <v>SSANGYONG</v>
          </cell>
          <cell r="D389" t="str">
            <v>HP PIPE</v>
          </cell>
          <cell r="E389" t="str">
            <v>HP PIPE</v>
          </cell>
          <cell r="F389" t="str">
            <v>USUI HP PIPE D27DT</v>
          </cell>
          <cell r="G389" t="str">
            <v>Bought Out   67767.0057 (EURO)</v>
          </cell>
          <cell r="H389" t="str">
            <v>€</v>
          </cell>
          <cell r="I389" t="str">
            <v>CR 2,7l</v>
          </cell>
          <cell r="J389" t="str">
            <v>CR 2,7l</v>
          </cell>
          <cell r="K389">
            <v>0</v>
          </cell>
          <cell r="L389">
            <v>23040</v>
          </cell>
          <cell r="M389">
            <v>46080</v>
          </cell>
          <cell r="N389">
            <v>39600</v>
          </cell>
          <cell r="O389">
            <v>42480</v>
          </cell>
          <cell r="P389">
            <v>42000</v>
          </cell>
          <cell r="Q389">
            <v>42000</v>
          </cell>
          <cell r="R389">
            <v>48000</v>
          </cell>
          <cell r="S389">
            <v>16800</v>
          </cell>
          <cell r="T389">
            <v>52800</v>
          </cell>
          <cell r="U389">
            <v>50400</v>
          </cell>
          <cell r="V389">
            <v>48000</v>
          </cell>
          <cell r="W389">
            <v>40800</v>
          </cell>
          <cell r="X389">
            <v>492000</v>
          </cell>
          <cell r="Z389">
            <v>3.8833333333333333</v>
          </cell>
          <cell r="AB389">
            <v>3.8450000000000002</v>
          </cell>
          <cell r="AC389">
            <v>3.8450000000000002</v>
          </cell>
          <cell r="AD389">
            <v>3.8450000000000002</v>
          </cell>
          <cell r="AE389">
            <v>3.8450000000000002</v>
          </cell>
          <cell r="AF389">
            <v>3.8450000000000002</v>
          </cell>
          <cell r="AG389">
            <v>3.8450000000000002</v>
          </cell>
          <cell r="AH389">
            <v>3.8450000000000002</v>
          </cell>
          <cell r="AI389">
            <v>3.8450000000000002</v>
          </cell>
          <cell r="AJ389">
            <v>3.8450000000000002</v>
          </cell>
          <cell r="AK389">
            <v>3.8450000000000002</v>
          </cell>
          <cell r="AL389">
            <v>3.8450000000000002</v>
          </cell>
          <cell r="AM389">
            <v>3.8450000000000002</v>
          </cell>
          <cell r="AN389">
            <v>3.8449999999999998</v>
          </cell>
          <cell r="AP389">
            <v>88.588800000000006</v>
          </cell>
          <cell r="AQ389">
            <v>177.17760000000001</v>
          </cell>
          <cell r="AR389">
            <v>152.262</v>
          </cell>
          <cell r="AS389">
            <v>163.3356</v>
          </cell>
          <cell r="AT389">
            <v>161.49</v>
          </cell>
          <cell r="AU389">
            <v>161.49</v>
          </cell>
          <cell r="AV389">
            <v>184.56</v>
          </cell>
          <cell r="AW389">
            <v>64.596000000000004</v>
          </cell>
          <cell r="AX389">
            <v>203.01599999999999</v>
          </cell>
          <cell r="AY389">
            <v>193.78800000000001</v>
          </cell>
          <cell r="AZ389">
            <v>184.56</v>
          </cell>
          <cell r="BA389">
            <v>156.876</v>
          </cell>
          <cell r="BB389">
            <v>1891.74</v>
          </cell>
        </row>
        <row r="390">
          <cell r="C390" t="str">
            <v>SSANGYONG</v>
          </cell>
          <cell r="D390" t="str">
            <v>FILTRATION</v>
          </cell>
          <cell r="E390" t="str">
            <v>CR FILTER</v>
          </cell>
          <cell r="F390" t="str">
            <v>R6353180</v>
          </cell>
          <cell r="G390" t="str">
            <v>Filters-Diesel  67757.0057 (EURO)</v>
          </cell>
          <cell r="H390" t="str">
            <v>€</v>
          </cell>
          <cell r="I390" t="str">
            <v>CR 2,7l</v>
          </cell>
          <cell r="J390" t="str">
            <v>CR 2,7l</v>
          </cell>
          <cell r="K390">
            <v>0</v>
          </cell>
          <cell r="L390">
            <v>5200</v>
          </cell>
          <cell r="M390">
            <v>6900</v>
          </cell>
          <cell r="N390">
            <v>6400</v>
          </cell>
          <cell r="O390">
            <v>6300</v>
          </cell>
          <cell r="P390">
            <v>6400</v>
          </cell>
          <cell r="Q390">
            <v>6800</v>
          </cell>
          <cell r="R390">
            <v>7800</v>
          </cell>
          <cell r="S390">
            <v>2600</v>
          </cell>
          <cell r="T390">
            <v>8600</v>
          </cell>
          <cell r="U390">
            <v>8200</v>
          </cell>
          <cell r="V390">
            <v>7800</v>
          </cell>
          <cell r="W390">
            <v>6600</v>
          </cell>
          <cell r="X390">
            <v>79600</v>
          </cell>
          <cell r="Z390">
            <v>16.420000000000002</v>
          </cell>
          <cell r="AB390">
            <v>16.260000000000002</v>
          </cell>
          <cell r="AC390">
            <v>16.260000000000002</v>
          </cell>
          <cell r="AD390">
            <v>16.260000000000002</v>
          </cell>
          <cell r="AE390">
            <v>16.260000000000002</v>
          </cell>
          <cell r="AF390">
            <v>16.260000000000002</v>
          </cell>
          <cell r="AG390">
            <v>16.260000000000002</v>
          </cell>
          <cell r="AH390">
            <v>16.260000000000002</v>
          </cell>
          <cell r="AI390">
            <v>16.260000000000002</v>
          </cell>
          <cell r="AJ390">
            <v>16.260000000000002</v>
          </cell>
          <cell r="AK390">
            <v>16.260000000000002</v>
          </cell>
          <cell r="AL390">
            <v>16.260000000000002</v>
          </cell>
          <cell r="AM390">
            <v>16.260000000000002</v>
          </cell>
          <cell r="AN390">
            <v>16.260000000000002</v>
          </cell>
          <cell r="AP390">
            <v>84.552000000000021</v>
          </cell>
          <cell r="AQ390">
            <v>112.19400000000002</v>
          </cell>
          <cell r="AR390">
            <v>104.06400000000002</v>
          </cell>
          <cell r="AS390">
            <v>102.43800000000002</v>
          </cell>
          <cell r="AT390">
            <v>104.06400000000002</v>
          </cell>
          <cell r="AU390">
            <v>110.56800000000001</v>
          </cell>
          <cell r="AV390">
            <v>126.82800000000002</v>
          </cell>
          <cell r="AW390">
            <v>42.27600000000001</v>
          </cell>
          <cell r="AX390">
            <v>139.83600000000001</v>
          </cell>
          <cell r="AY390">
            <v>133.33199999999999</v>
          </cell>
          <cell r="AZ390">
            <v>126.82800000000002</v>
          </cell>
          <cell r="BA390">
            <v>107.31600000000002</v>
          </cell>
          <cell r="BB390">
            <v>1294.296</v>
          </cell>
        </row>
        <row r="391">
          <cell r="C391" t="str">
            <v>SSANGYONG</v>
          </cell>
          <cell r="D391" t="str">
            <v>FILTRATION</v>
          </cell>
          <cell r="E391" t="str">
            <v>CR FILTER</v>
          </cell>
          <cell r="F391" t="str">
            <v>R6353230</v>
          </cell>
          <cell r="H391" t="str">
            <v>€</v>
          </cell>
          <cell r="I391" t="str">
            <v>CR 2,7l</v>
          </cell>
          <cell r="J391" t="str">
            <v>CR 2,7l</v>
          </cell>
          <cell r="K391">
            <v>0</v>
          </cell>
          <cell r="L391">
            <v>200</v>
          </cell>
          <cell r="M391">
            <v>200</v>
          </cell>
          <cell r="N391">
            <v>200</v>
          </cell>
          <cell r="O391">
            <v>200</v>
          </cell>
          <cell r="P391">
            <v>200</v>
          </cell>
          <cell r="Q391">
            <v>200</v>
          </cell>
          <cell r="R391">
            <v>200</v>
          </cell>
          <cell r="S391">
            <v>200</v>
          </cell>
          <cell r="T391">
            <v>200</v>
          </cell>
          <cell r="U391">
            <v>200</v>
          </cell>
          <cell r="V391">
            <v>200</v>
          </cell>
          <cell r="W391">
            <v>200</v>
          </cell>
          <cell r="X391">
            <v>2400</v>
          </cell>
          <cell r="Z391">
            <v>14.96</v>
          </cell>
          <cell r="AB391">
            <v>14.81</v>
          </cell>
          <cell r="AC391">
            <v>14.81</v>
          </cell>
          <cell r="AD391">
            <v>14.81</v>
          </cell>
          <cell r="AE391">
            <v>14.81</v>
          </cell>
          <cell r="AF391">
            <v>14.81</v>
          </cell>
          <cell r="AG391">
            <v>14.81</v>
          </cell>
          <cell r="AH391">
            <v>14.81</v>
          </cell>
          <cell r="AI391">
            <v>14.81</v>
          </cell>
          <cell r="AJ391">
            <v>14.81</v>
          </cell>
          <cell r="AK391">
            <v>14.81</v>
          </cell>
          <cell r="AL391">
            <v>14.81</v>
          </cell>
          <cell r="AM391">
            <v>14.81</v>
          </cell>
          <cell r="AN391">
            <v>14.810000000000002</v>
          </cell>
          <cell r="AP391">
            <v>2.9620000000000002</v>
          </cell>
          <cell r="AQ391">
            <v>2.9620000000000002</v>
          </cell>
          <cell r="AR391">
            <v>2.9620000000000002</v>
          </cell>
          <cell r="AS391">
            <v>2.9620000000000002</v>
          </cell>
          <cell r="AT391">
            <v>2.9620000000000002</v>
          </cell>
          <cell r="AU391">
            <v>2.9620000000000002</v>
          </cell>
          <cell r="AV391">
            <v>2.9620000000000002</v>
          </cell>
          <cell r="AW391">
            <v>2.9620000000000002</v>
          </cell>
          <cell r="AX391">
            <v>2.9620000000000002</v>
          </cell>
          <cell r="AY391">
            <v>2.9620000000000002</v>
          </cell>
          <cell r="AZ391">
            <v>2.9620000000000002</v>
          </cell>
          <cell r="BA391">
            <v>2.9620000000000002</v>
          </cell>
          <cell r="BB391">
            <v>35.544000000000004</v>
          </cell>
        </row>
        <row r="392">
          <cell r="C392" t="str">
            <v>SSANGYONG</v>
          </cell>
          <cell r="D392" t="str">
            <v>FILTRATION</v>
          </cell>
          <cell r="E392" t="str">
            <v>Water Sedimentor</v>
          </cell>
          <cell r="F392" t="str">
            <v>R5864330</v>
          </cell>
          <cell r="H392" t="str">
            <v>€</v>
          </cell>
          <cell r="I392" t="str">
            <v>CR 2,7l</v>
          </cell>
          <cell r="J392" t="str">
            <v>CR 2,7l</v>
          </cell>
          <cell r="K392">
            <v>0</v>
          </cell>
          <cell r="L392">
            <v>200</v>
          </cell>
          <cell r="M392">
            <v>200</v>
          </cell>
          <cell r="N392">
            <v>200</v>
          </cell>
          <cell r="O392">
            <v>200</v>
          </cell>
          <cell r="P392">
            <v>200</v>
          </cell>
          <cell r="Q392">
            <v>200</v>
          </cell>
          <cell r="R392">
            <v>200</v>
          </cell>
          <cell r="S392">
            <v>200</v>
          </cell>
          <cell r="T392">
            <v>200</v>
          </cell>
          <cell r="U392">
            <v>200</v>
          </cell>
          <cell r="V392">
            <v>200</v>
          </cell>
          <cell r="W392">
            <v>200</v>
          </cell>
          <cell r="X392">
            <v>2400</v>
          </cell>
          <cell r="Z392">
            <v>18</v>
          </cell>
          <cell r="AB392">
            <v>17.82</v>
          </cell>
          <cell r="AC392">
            <v>17.82</v>
          </cell>
          <cell r="AD392">
            <v>17.82</v>
          </cell>
          <cell r="AE392">
            <v>17.82</v>
          </cell>
          <cell r="AF392">
            <v>17.82</v>
          </cell>
          <cell r="AG392">
            <v>17.82</v>
          </cell>
          <cell r="AH392">
            <v>17.82</v>
          </cell>
          <cell r="AI392">
            <v>17.82</v>
          </cell>
          <cell r="AJ392">
            <v>17.82</v>
          </cell>
          <cell r="AK392">
            <v>17.82</v>
          </cell>
          <cell r="AL392">
            <v>17.82</v>
          </cell>
          <cell r="AM392">
            <v>17.82</v>
          </cell>
          <cell r="AN392">
            <v>17.82</v>
          </cell>
          <cell r="AP392">
            <v>3.5640000000000001</v>
          </cell>
          <cell r="AQ392">
            <v>3.5640000000000001</v>
          </cell>
          <cell r="AR392">
            <v>3.5640000000000001</v>
          </cell>
          <cell r="AS392">
            <v>3.5640000000000001</v>
          </cell>
          <cell r="AT392">
            <v>3.5640000000000001</v>
          </cell>
          <cell r="AU392">
            <v>3.5640000000000001</v>
          </cell>
          <cell r="AV392">
            <v>3.5640000000000001</v>
          </cell>
          <cell r="AW392">
            <v>3.5640000000000001</v>
          </cell>
          <cell r="AX392">
            <v>3.5640000000000001</v>
          </cell>
          <cell r="AY392">
            <v>3.5640000000000001</v>
          </cell>
          <cell r="AZ392">
            <v>3.5640000000000001</v>
          </cell>
          <cell r="BA392">
            <v>3.5640000000000001</v>
          </cell>
          <cell r="BB392">
            <v>42.768000000000001</v>
          </cell>
        </row>
        <row r="393">
          <cell r="C393" t="str">
            <v>SSANGYONG</v>
          </cell>
          <cell r="D393" t="str">
            <v>FILTRATION</v>
          </cell>
          <cell r="E393" t="str">
            <v>PEAR PUMP</v>
          </cell>
          <cell r="F393" t="str">
            <v>R6224030</v>
          </cell>
          <cell r="G393" t="str">
            <v>Bought Out Filters  67747.0057 (EURO)</v>
          </cell>
          <cell r="H393" t="str">
            <v>€</v>
          </cell>
          <cell r="I393" t="str">
            <v>CR 2,7l</v>
          </cell>
          <cell r="J393" t="str">
            <v>CR 2,7l</v>
          </cell>
          <cell r="K393">
            <v>0</v>
          </cell>
          <cell r="L393">
            <v>5400</v>
          </cell>
          <cell r="M393">
            <v>7100</v>
          </cell>
          <cell r="N393">
            <v>6600</v>
          </cell>
          <cell r="O393">
            <v>6500</v>
          </cell>
          <cell r="P393">
            <v>6600</v>
          </cell>
          <cell r="Q393">
            <v>7000</v>
          </cell>
          <cell r="R393">
            <v>8000</v>
          </cell>
          <cell r="S393">
            <v>2800</v>
          </cell>
          <cell r="T393">
            <v>8800</v>
          </cell>
          <cell r="U393">
            <v>8400</v>
          </cell>
          <cell r="V393">
            <v>8000</v>
          </cell>
          <cell r="W393">
            <v>6800</v>
          </cell>
          <cell r="X393">
            <v>82000</v>
          </cell>
          <cell r="Z393">
            <v>2.68</v>
          </cell>
          <cell r="AB393">
            <v>2.65</v>
          </cell>
          <cell r="AC393">
            <v>2.65</v>
          </cell>
          <cell r="AD393">
            <v>2.65</v>
          </cell>
          <cell r="AE393">
            <v>2.65</v>
          </cell>
          <cell r="AF393">
            <v>2.65</v>
          </cell>
          <cell r="AG393">
            <v>2.65</v>
          </cell>
          <cell r="AH393">
            <v>2.65</v>
          </cell>
          <cell r="AI393">
            <v>2.65</v>
          </cell>
          <cell r="AJ393">
            <v>2.65</v>
          </cell>
          <cell r="AK393">
            <v>2.65</v>
          </cell>
          <cell r="AL393">
            <v>2.65</v>
          </cell>
          <cell r="AM393">
            <v>2.65</v>
          </cell>
          <cell r="AN393">
            <v>2.6499999999999995</v>
          </cell>
          <cell r="AP393">
            <v>14.31</v>
          </cell>
          <cell r="AQ393">
            <v>18.815000000000001</v>
          </cell>
          <cell r="AR393">
            <v>17.489999999999998</v>
          </cell>
          <cell r="AS393">
            <v>17.225000000000001</v>
          </cell>
          <cell r="AT393">
            <v>17.489999999999998</v>
          </cell>
          <cell r="AU393">
            <v>18.55</v>
          </cell>
          <cell r="AV393">
            <v>21.2</v>
          </cell>
          <cell r="AW393">
            <v>7.42</v>
          </cell>
          <cell r="AX393">
            <v>23.32</v>
          </cell>
          <cell r="AY393">
            <v>22.26</v>
          </cell>
          <cell r="AZ393">
            <v>21.2</v>
          </cell>
          <cell r="BA393">
            <v>18.02</v>
          </cell>
          <cell r="BB393">
            <v>217.29999999999998</v>
          </cell>
        </row>
        <row r="394">
          <cell r="C394" t="str">
            <v>SSANGYONG</v>
          </cell>
          <cell r="D394" t="str">
            <v>ELECTRONICS</v>
          </cell>
          <cell r="E394" t="str">
            <v>ECU COMMON RAIL</v>
          </cell>
          <cell r="F394" t="str">
            <v>ECU CR SSANGYONG</v>
          </cell>
          <cell r="G394" t="str">
            <v>ECU   47490.0057 (USD)</v>
          </cell>
          <cell r="H394" t="str">
            <v>$</v>
          </cell>
          <cell r="I394" t="str">
            <v>CR 2,7l</v>
          </cell>
          <cell r="J394" t="str">
            <v>CR 2,7l</v>
          </cell>
          <cell r="K394">
            <v>0</v>
          </cell>
          <cell r="L394">
            <v>5400</v>
          </cell>
          <cell r="M394">
            <v>7100</v>
          </cell>
          <cell r="N394">
            <v>6600</v>
          </cell>
          <cell r="O394">
            <v>6500</v>
          </cell>
          <cell r="P394">
            <v>6600</v>
          </cell>
          <cell r="Q394">
            <v>7000</v>
          </cell>
          <cell r="R394">
            <v>8000</v>
          </cell>
          <cell r="S394">
            <v>2800</v>
          </cell>
          <cell r="T394">
            <v>8800</v>
          </cell>
          <cell r="U394">
            <v>8400</v>
          </cell>
          <cell r="V394">
            <v>8000</v>
          </cell>
          <cell r="W394">
            <v>6800</v>
          </cell>
          <cell r="X394">
            <v>82000</v>
          </cell>
          <cell r="Z394">
            <v>95.797303105580994</v>
          </cell>
          <cell r="AB394">
            <v>94.491935483870975</v>
          </cell>
          <cell r="AC394">
            <v>94.491935483870975</v>
          </cell>
          <cell r="AD394">
            <v>94.491935483870975</v>
          </cell>
          <cell r="AE394">
            <v>94.491935483870975</v>
          </cell>
          <cell r="AF394">
            <v>94.491935483870975</v>
          </cell>
          <cell r="AG394">
            <v>94.491935483870975</v>
          </cell>
          <cell r="AH394">
            <v>94.491935483870975</v>
          </cell>
          <cell r="AI394">
            <v>94.491935483870975</v>
          </cell>
          <cell r="AJ394">
            <v>94.491935483870975</v>
          </cell>
          <cell r="AK394">
            <v>94.491935483870975</v>
          </cell>
          <cell r="AL394">
            <v>94.491935483870975</v>
          </cell>
          <cell r="AM394">
            <v>94.491935483870975</v>
          </cell>
          <cell r="AN394">
            <v>94.491935483870975</v>
          </cell>
          <cell r="AP394">
            <v>510.25645161290328</v>
          </cell>
          <cell r="AQ394">
            <v>670.89274193548385</v>
          </cell>
          <cell r="AR394">
            <v>623.64677419354848</v>
          </cell>
          <cell r="AS394">
            <v>614.19758064516134</v>
          </cell>
          <cell r="AT394">
            <v>623.64677419354848</v>
          </cell>
          <cell r="AU394">
            <v>661.44354838709683</v>
          </cell>
          <cell r="AV394">
            <v>755.9354838709678</v>
          </cell>
          <cell r="AW394">
            <v>264.57741935483875</v>
          </cell>
          <cell r="AX394">
            <v>831.5290322580646</v>
          </cell>
          <cell r="AY394">
            <v>793.73225806451626</v>
          </cell>
          <cell r="AZ394">
            <v>755.9354838709678</v>
          </cell>
          <cell r="BA394">
            <v>642.54516129032265</v>
          </cell>
          <cell r="BB394">
            <v>7748.3387096774195</v>
          </cell>
        </row>
        <row r="395">
          <cell r="C395" t="str">
            <v>SSANGYONG</v>
          </cell>
          <cell r="D395" t="str">
            <v>RAIL</v>
          </cell>
          <cell r="E395" t="str">
            <v>TUBULAR RAIL</v>
          </cell>
          <cell r="F395" t="str">
            <v>TUBULAR RAIL SSANGYONG CR 2.l</v>
          </cell>
          <cell r="G395" t="str">
            <v>Bought Out   47520.0057 (EURO)</v>
          </cell>
          <cell r="H395" t="str">
            <v>€</v>
          </cell>
          <cell r="I395" t="str">
            <v>CR 2.l</v>
          </cell>
          <cell r="J395" t="str">
            <v>CR 2.l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300</v>
          </cell>
          <cell r="R395">
            <v>1500</v>
          </cell>
          <cell r="S395">
            <v>900</v>
          </cell>
          <cell r="T395">
            <v>3600</v>
          </cell>
          <cell r="U395">
            <v>4200</v>
          </cell>
          <cell r="V395">
            <v>4500</v>
          </cell>
          <cell r="W395">
            <v>4000</v>
          </cell>
          <cell r="X395">
            <v>19000</v>
          </cell>
          <cell r="Z395">
            <v>51.94</v>
          </cell>
          <cell r="AB395">
            <v>51.94</v>
          </cell>
          <cell r="AC395">
            <v>51.94</v>
          </cell>
          <cell r="AD395">
            <v>51.94</v>
          </cell>
          <cell r="AE395">
            <v>51.94</v>
          </cell>
          <cell r="AF395">
            <v>51.94</v>
          </cell>
          <cell r="AG395">
            <v>51.94</v>
          </cell>
          <cell r="AH395">
            <v>51.94</v>
          </cell>
          <cell r="AI395">
            <v>51.94</v>
          </cell>
          <cell r="AJ395">
            <v>51.94</v>
          </cell>
          <cell r="AK395">
            <v>51.94</v>
          </cell>
          <cell r="AL395">
            <v>51.94</v>
          </cell>
          <cell r="AM395">
            <v>51.94</v>
          </cell>
          <cell r="AN395">
            <v>51.94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15.582000000000001</v>
          </cell>
          <cell r="AV395">
            <v>77.91</v>
          </cell>
          <cell r="AW395">
            <v>46.746000000000002</v>
          </cell>
          <cell r="AX395">
            <v>186.98400000000001</v>
          </cell>
          <cell r="AY395">
            <v>218.148</v>
          </cell>
          <cell r="AZ395">
            <v>233.73</v>
          </cell>
          <cell r="BA395">
            <v>207.76</v>
          </cell>
          <cell r="BB395">
            <v>986.86</v>
          </cell>
        </row>
        <row r="396">
          <cell r="C396" t="str">
            <v>SSANGYONG</v>
          </cell>
          <cell r="D396" t="str">
            <v>PUMP</v>
          </cell>
          <cell r="E396" t="str">
            <v>PUMP HP</v>
          </cell>
          <cell r="F396" t="str">
            <v>PUMP HP SSANGYONG CR 2.l</v>
          </cell>
          <cell r="G396" t="str">
            <v>Pump CR   47500.0057 (EURO)</v>
          </cell>
          <cell r="H396" t="str">
            <v>€</v>
          </cell>
          <cell r="I396" t="str">
            <v>CR 2.l</v>
          </cell>
          <cell r="J396" t="str">
            <v>CR 2.l</v>
          </cell>
          <cell r="K396">
            <v>19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300</v>
          </cell>
          <cell r="R396">
            <v>1500</v>
          </cell>
          <cell r="S396">
            <v>900</v>
          </cell>
          <cell r="T396">
            <v>3600</v>
          </cell>
          <cell r="U396">
            <v>4200</v>
          </cell>
          <cell r="V396">
            <v>4500</v>
          </cell>
          <cell r="W396">
            <v>4000</v>
          </cell>
          <cell r="X396">
            <v>19000</v>
          </cell>
          <cell r="Z396">
            <v>145.38</v>
          </cell>
          <cell r="AB396">
            <v>145.38</v>
          </cell>
          <cell r="AC396">
            <v>145.38</v>
          </cell>
          <cell r="AD396">
            <v>145.38</v>
          </cell>
          <cell r="AE396">
            <v>145.38</v>
          </cell>
          <cell r="AF396">
            <v>145.38</v>
          </cell>
          <cell r="AG396">
            <v>145.38</v>
          </cell>
          <cell r="AH396">
            <v>145.38</v>
          </cell>
          <cell r="AI396">
            <v>145.38</v>
          </cell>
          <cell r="AJ396">
            <v>145.38</v>
          </cell>
          <cell r="AK396">
            <v>145.38</v>
          </cell>
          <cell r="AL396">
            <v>145.38</v>
          </cell>
          <cell r="AM396">
            <v>145.38</v>
          </cell>
          <cell r="AN396">
            <v>145.38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43.613999999999997</v>
          </cell>
          <cell r="AV396">
            <v>218.07</v>
          </cell>
          <cell r="AW396">
            <v>130.84200000000001</v>
          </cell>
          <cell r="AX396">
            <v>523.36800000000005</v>
          </cell>
          <cell r="AY396">
            <v>610.596</v>
          </cell>
          <cell r="AZ396">
            <v>654.21</v>
          </cell>
          <cell r="BA396">
            <v>581.52</v>
          </cell>
          <cell r="BB396">
            <v>2762.22</v>
          </cell>
        </row>
        <row r="397">
          <cell r="C397" t="str">
            <v>SSANGYONG</v>
          </cell>
          <cell r="D397" t="str">
            <v>INJECTION</v>
          </cell>
          <cell r="E397" t="str">
            <v>CR INJ</v>
          </cell>
          <cell r="F397" t="str">
            <v>CR INJ SSANGYONG CR 2.l</v>
          </cell>
          <cell r="G397" t="str">
            <v>INJ   47510.0057 (EURO)</v>
          </cell>
          <cell r="H397" t="str">
            <v>€</v>
          </cell>
          <cell r="I397" t="str">
            <v>CR 2.l</v>
          </cell>
          <cell r="J397" t="str">
            <v>CR 2.l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1200</v>
          </cell>
          <cell r="R397">
            <v>6000</v>
          </cell>
          <cell r="S397">
            <v>3600</v>
          </cell>
          <cell r="T397">
            <v>14400</v>
          </cell>
          <cell r="U397">
            <v>16800</v>
          </cell>
          <cell r="V397">
            <v>18000</v>
          </cell>
          <cell r="W397">
            <v>16000</v>
          </cell>
          <cell r="X397">
            <v>76000</v>
          </cell>
          <cell r="Z397">
            <v>59.92</v>
          </cell>
          <cell r="AB397">
            <v>59.92</v>
          </cell>
          <cell r="AC397">
            <v>59.92</v>
          </cell>
          <cell r="AD397">
            <v>59.92</v>
          </cell>
          <cell r="AE397">
            <v>59.92</v>
          </cell>
          <cell r="AF397">
            <v>59.92</v>
          </cell>
          <cell r="AG397">
            <v>59.92</v>
          </cell>
          <cell r="AH397">
            <v>59.92</v>
          </cell>
          <cell r="AI397">
            <v>59.92</v>
          </cell>
          <cell r="AJ397">
            <v>59.92</v>
          </cell>
          <cell r="AK397">
            <v>59.92</v>
          </cell>
          <cell r="AL397">
            <v>59.92</v>
          </cell>
          <cell r="AM397">
            <v>59.92</v>
          </cell>
          <cell r="AN397">
            <v>59.92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71.903999999999996</v>
          </cell>
          <cell r="AV397">
            <v>359.52</v>
          </cell>
          <cell r="AW397">
            <v>215.71199999999999</v>
          </cell>
          <cell r="AX397">
            <v>862.84799999999996</v>
          </cell>
          <cell r="AY397">
            <v>1006.6559999999999</v>
          </cell>
          <cell r="AZ397">
            <v>1078.56</v>
          </cell>
          <cell r="BA397">
            <v>958.72</v>
          </cell>
          <cell r="BB397">
            <v>4553.92</v>
          </cell>
        </row>
        <row r="398">
          <cell r="C398" t="str">
            <v>SSANGYONG</v>
          </cell>
          <cell r="D398" t="str">
            <v>HP PIPE</v>
          </cell>
          <cell r="E398" t="str">
            <v>HP PIPE</v>
          </cell>
          <cell r="F398" t="str">
            <v>HP PIPE SSANGYONG CR 2.l</v>
          </cell>
          <cell r="G398" t="str">
            <v>Bought Out   67737.0057 (EURO)</v>
          </cell>
          <cell r="H398" t="str">
            <v>€</v>
          </cell>
          <cell r="I398" t="str">
            <v>CR 2.l</v>
          </cell>
          <cell r="J398" t="str">
            <v>CR 2.l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1500</v>
          </cell>
          <cell r="R398">
            <v>7500</v>
          </cell>
          <cell r="S398">
            <v>4500</v>
          </cell>
          <cell r="T398">
            <v>18000</v>
          </cell>
          <cell r="U398">
            <v>21000</v>
          </cell>
          <cell r="V398">
            <v>22500</v>
          </cell>
          <cell r="W398">
            <v>20000</v>
          </cell>
          <cell r="X398">
            <v>95000</v>
          </cell>
          <cell r="Z398">
            <v>4.0060000000000002</v>
          </cell>
          <cell r="AB398">
            <v>4.0060000000000002</v>
          </cell>
          <cell r="AC398">
            <v>4.0060000000000002</v>
          </cell>
          <cell r="AD398">
            <v>4.0060000000000002</v>
          </cell>
          <cell r="AE398">
            <v>4.0060000000000002</v>
          </cell>
          <cell r="AF398">
            <v>4.0060000000000002</v>
          </cell>
          <cell r="AG398">
            <v>4.0060000000000002</v>
          </cell>
          <cell r="AH398">
            <v>4.0060000000000002</v>
          </cell>
          <cell r="AI398">
            <v>4.0060000000000002</v>
          </cell>
          <cell r="AJ398">
            <v>4.0060000000000002</v>
          </cell>
          <cell r="AK398">
            <v>4.0060000000000002</v>
          </cell>
          <cell r="AL398">
            <v>4.0060000000000002</v>
          </cell>
          <cell r="AM398">
            <v>4.0060000000000002</v>
          </cell>
          <cell r="AN398">
            <v>4.0060000000000002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6.0090000000000003</v>
          </cell>
          <cell r="AV398">
            <v>30.045000000000002</v>
          </cell>
          <cell r="AW398">
            <v>18.027000000000001</v>
          </cell>
          <cell r="AX398">
            <v>72.108000000000004</v>
          </cell>
          <cell r="AY398">
            <v>84.126000000000005</v>
          </cell>
          <cell r="AZ398">
            <v>90.135000000000005</v>
          </cell>
          <cell r="BA398">
            <v>80.12</v>
          </cell>
          <cell r="BB398">
            <v>380.57</v>
          </cell>
        </row>
        <row r="399">
          <cell r="C399" t="str">
            <v>SSANGYONG</v>
          </cell>
          <cell r="D399" t="str">
            <v>FILTRATION</v>
          </cell>
          <cell r="E399" t="str">
            <v>CR FILTER</v>
          </cell>
          <cell r="F399" t="str">
            <v>CR FILTER SSANGYONG CR 2.l</v>
          </cell>
          <cell r="G399" t="str">
            <v>Filters-Diesel  67727.0057 (EURO)</v>
          </cell>
          <cell r="H399" t="str">
            <v>€</v>
          </cell>
          <cell r="I399" t="str">
            <v>CR 2.l</v>
          </cell>
          <cell r="J399" t="str">
            <v>CR 2.l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300</v>
          </cell>
          <cell r="R399">
            <v>1500</v>
          </cell>
          <cell r="S399">
            <v>900</v>
          </cell>
          <cell r="T399">
            <v>3600</v>
          </cell>
          <cell r="U399">
            <v>4200</v>
          </cell>
          <cell r="V399">
            <v>4500</v>
          </cell>
          <cell r="W399">
            <v>4000</v>
          </cell>
          <cell r="X399">
            <v>19000</v>
          </cell>
          <cell r="Z399">
            <v>16.260000000000002</v>
          </cell>
          <cell r="AB399">
            <v>16.260000000000002</v>
          </cell>
          <cell r="AC399">
            <v>16.260000000000002</v>
          </cell>
          <cell r="AD399">
            <v>16.260000000000002</v>
          </cell>
          <cell r="AE399">
            <v>16.260000000000002</v>
          </cell>
          <cell r="AF399">
            <v>16.260000000000002</v>
          </cell>
          <cell r="AG399">
            <v>16.260000000000002</v>
          </cell>
          <cell r="AH399">
            <v>16.260000000000002</v>
          </cell>
          <cell r="AI399">
            <v>16.260000000000002</v>
          </cell>
          <cell r="AJ399">
            <v>16.260000000000002</v>
          </cell>
          <cell r="AK399">
            <v>16.260000000000002</v>
          </cell>
          <cell r="AL399">
            <v>16.260000000000002</v>
          </cell>
          <cell r="AM399">
            <v>16.260000000000002</v>
          </cell>
          <cell r="AN399">
            <v>16.260000000000005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4.878000000000001</v>
          </cell>
          <cell r="AV399">
            <v>24.39</v>
          </cell>
          <cell r="AW399">
            <v>14.634000000000002</v>
          </cell>
          <cell r="AX399">
            <v>58.536000000000008</v>
          </cell>
          <cell r="AY399">
            <v>68.292000000000002</v>
          </cell>
          <cell r="AZ399">
            <v>73.17</v>
          </cell>
          <cell r="BA399">
            <v>65.040000000000006</v>
          </cell>
          <cell r="BB399">
            <v>308.94000000000005</v>
          </cell>
        </row>
        <row r="400">
          <cell r="C400" t="str">
            <v>SSANGYONG</v>
          </cell>
          <cell r="D400" t="str">
            <v>FILTRATION</v>
          </cell>
          <cell r="E400" t="str">
            <v>PEAR PUMP</v>
          </cell>
          <cell r="F400" t="str">
            <v>PEAR PUMP SSANGYONG CR 2.l</v>
          </cell>
          <cell r="G400" t="str">
            <v>Bought Out Filters  67717.0057 (EURO)</v>
          </cell>
          <cell r="H400" t="str">
            <v>€</v>
          </cell>
          <cell r="I400" t="str">
            <v>CR 2.l</v>
          </cell>
          <cell r="J400" t="str">
            <v>CR 2.l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300</v>
          </cell>
          <cell r="R400">
            <v>1500</v>
          </cell>
          <cell r="S400">
            <v>900</v>
          </cell>
          <cell r="T400">
            <v>3600</v>
          </cell>
          <cell r="U400">
            <v>4200</v>
          </cell>
          <cell r="V400">
            <v>4500</v>
          </cell>
          <cell r="W400">
            <v>4000</v>
          </cell>
          <cell r="X400">
            <v>19000</v>
          </cell>
          <cell r="Z400">
            <v>2.65</v>
          </cell>
          <cell r="AB400">
            <v>2.65</v>
          </cell>
          <cell r="AC400">
            <v>2.65</v>
          </cell>
          <cell r="AD400">
            <v>2.65</v>
          </cell>
          <cell r="AE400">
            <v>2.65</v>
          </cell>
          <cell r="AF400">
            <v>2.65</v>
          </cell>
          <cell r="AG400">
            <v>2.65</v>
          </cell>
          <cell r="AH400">
            <v>2.65</v>
          </cell>
          <cell r="AI400">
            <v>2.65</v>
          </cell>
          <cell r="AJ400">
            <v>2.65</v>
          </cell>
          <cell r="AK400">
            <v>2.65</v>
          </cell>
          <cell r="AL400">
            <v>2.65</v>
          </cell>
          <cell r="AM400">
            <v>2.65</v>
          </cell>
          <cell r="AN400">
            <v>2.65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0.79500000000000004</v>
          </cell>
          <cell r="AV400">
            <v>3.9750000000000001</v>
          </cell>
          <cell r="AW400">
            <v>2.3849999999999998</v>
          </cell>
          <cell r="AX400">
            <v>9.5399999999999991</v>
          </cell>
          <cell r="AY400">
            <v>11.13</v>
          </cell>
          <cell r="AZ400">
            <v>11.925000000000001</v>
          </cell>
          <cell r="BA400">
            <v>10.6</v>
          </cell>
          <cell r="BB400">
            <v>50.35</v>
          </cell>
        </row>
        <row r="401">
          <cell r="C401" t="str">
            <v>SSANGYONG</v>
          </cell>
          <cell r="D401" t="str">
            <v>ELECTRONICS</v>
          </cell>
          <cell r="E401" t="str">
            <v>ECU COMMON RAIL</v>
          </cell>
          <cell r="F401" t="str">
            <v>ECU COMMON RAIL SSANGYONG CR 2.l</v>
          </cell>
          <cell r="G401" t="str">
            <v>ECU   47530.0057 (USD)</v>
          </cell>
          <cell r="H401" t="str">
            <v>$</v>
          </cell>
          <cell r="I401" t="str">
            <v>CR 2.l</v>
          </cell>
          <cell r="J401" t="str">
            <v>CR 2.l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300</v>
          </cell>
          <cell r="R401">
            <v>1500</v>
          </cell>
          <cell r="S401">
            <v>900</v>
          </cell>
          <cell r="T401">
            <v>3600</v>
          </cell>
          <cell r="U401">
            <v>4200</v>
          </cell>
          <cell r="V401">
            <v>4500</v>
          </cell>
          <cell r="W401">
            <v>4000</v>
          </cell>
          <cell r="X401">
            <v>19000</v>
          </cell>
          <cell r="Z401">
            <v>94.842163116864612</v>
          </cell>
          <cell r="AB401">
            <v>94.491935483870975</v>
          </cell>
          <cell r="AC401">
            <v>94.491935483870975</v>
          </cell>
          <cell r="AD401">
            <v>94.491935483870975</v>
          </cell>
          <cell r="AE401">
            <v>94.491935483870975</v>
          </cell>
          <cell r="AF401">
            <v>94.491935483870975</v>
          </cell>
          <cell r="AG401">
            <v>94.491935483870975</v>
          </cell>
          <cell r="AH401">
            <v>94.491935483870975</v>
          </cell>
          <cell r="AI401">
            <v>94.491935483870975</v>
          </cell>
          <cell r="AJ401">
            <v>94.491935483870975</v>
          </cell>
          <cell r="AK401">
            <v>94.491935483870975</v>
          </cell>
          <cell r="AL401">
            <v>94.491935483870975</v>
          </cell>
          <cell r="AM401">
            <v>94.491935483870975</v>
          </cell>
          <cell r="AN401">
            <v>94.491935483870989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28.34758064516129</v>
          </cell>
          <cell r="AV401">
            <v>141.73790322580646</v>
          </cell>
          <cell r="AW401">
            <v>85.042741935483875</v>
          </cell>
          <cell r="AX401">
            <v>340.1709677419355</v>
          </cell>
          <cell r="AY401">
            <v>396.86612903225813</v>
          </cell>
          <cell r="AZ401">
            <v>425.21370967741939</v>
          </cell>
          <cell r="BA401">
            <v>377.9677419354839</v>
          </cell>
          <cell r="BB401">
            <v>1795.3467741935488</v>
          </cell>
        </row>
        <row r="402">
          <cell r="C402" t="str">
            <v>TATA</v>
          </cell>
          <cell r="D402" t="str">
            <v>RAIL</v>
          </cell>
          <cell r="E402" t="str">
            <v>TUBULAR RAIL</v>
          </cell>
          <cell r="F402" t="str">
            <v>TUBULAR RAIL TATA CR 1,4.l</v>
          </cell>
          <cell r="H402" t="str">
            <v>€</v>
          </cell>
          <cell r="I402" t="str">
            <v>CR 1,4.l</v>
          </cell>
          <cell r="J402" t="str">
            <v>CR 1,4.l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120</v>
          </cell>
          <cell r="U402">
            <v>280</v>
          </cell>
          <cell r="V402">
            <v>280</v>
          </cell>
          <cell r="W402">
            <v>320</v>
          </cell>
          <cell r="X402">
            <v>1000</v>
          </cell>
          <cell r="Z402">
            <v>37</v>
          </cell>
          <cell r="AB402">
            <v>37</v>
          </cell>
          <cell r="AC402">
            <v>37</v>
          </cell>
          <cell r="AD402">
            <v>37</v>
          </cell>
          <cell r="AE402">
            <v>37</v>
          </cell>
          <cell r="AF402">
            <v>37</v>
          </cell>
          <cell r="AG402">
            <v>37</v>
          </cell>
          <cell r="AH402">
            <v>37</v>
          </cell>
          <cell r="AI402">
            <v>37</v>
          </cell>
          <cell r="AJ402">
            <v>37</v>
          </cell>
          <cell r="AK402">
            <v>37</v>
          </cell>
          <cell r="AL402">
            <v>37</v>
          </cell>
          <cell r="AM402">
            <v>37</v>
          </cell>
          <cell r="AN402">
            <v>37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4.4400000000000004</v>
          </cell>
          <cell r="AY402">
            <v>10.36</v>
          </cell>
          <cell r="AZ402">
            <v>10.36</v>
          </cell>
          <cell r="BA402">
            <v>11.84</v>
          </cell>
          <cell r="BB402">
            <v>37</v>
          </cell>
        </row>
        <row r="403">
          <cell r="C403" t="str">
            <v>TATA</v>
          </cell>
          <cell r="D403" t="str">
            <v>PUMP</v>
          </cell>
          <cell r="E403" t="str">
            <v>PUMP HP</v>
          </cell>
          <cell r="F403" t="str">
            <v>PUMP HP TATA CR 1,4.l</v>
          </cell>
          <cell r="G403" t="str">
            <v>Pump CR   49742.029 (EURO)</v>
          </cell>
          <cell r="H403" t="str">
            <v>€</v>
          </cell>
          <cell r="I403" t="str">
            <v>CR 1,4.l</v>
          </cell>
          <cell r="J403" t="str">
            <v>CR 1,4.l</v>
          </cell>
          <cell r="K403">
            <v>1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120</v>
          </cell>
          <cell r="U403">
            <v>280</v>
          </cell>
          <cell r="V403">
            <v>280</v>
          </cell>
          <cell r="W403">
            <v>320</v>
          </cell>
          <cell r="X403">
            <v>1000</v>
          </cell>
          <cell r="Z403">
            <v>132</v>
          </cell>
          <cell r="AB403">
            <v>132</v>
          </cell>
          <cell r="AC403">
            <v>132</v>
          </cell>
          <cell r="AD403">
            <v>132</v>
          </cell>
          <cell r="AE403">
            <v>132</v>
          </cell>
          <cell r="AF403">
            <v>132</v>
          </cell>
          <cell r="AG403">
            <v>132</v>
          </cell>
          <cell r="AH403">
            <v>132</v>
          </cell>
          <cell r="AI403">
            <v>132</v>
          </cell>
          <cell r="AJ403">
            <v>132</v>
          </cell>
          <cell r="AK403">
            <v>132</v>
          </cell>
          <cell r="AL403">
            <v>132</v>
          </cell>
          <cell r="AM403">
            <v>132</v>
          </cell>
          <cell r="AN403">
            <v>132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15.84</v>
          </cell>
          <cell r="AY403">
            <v>36.96</v>
          </cell>
          <cell r="AZ403">
            <v>36.96</v>
          </cell>
          <cell r="BA403">
            <v>42.24</v>
          </cell>
          <cell r="BB403">
            <v>132</v>
          </cell>
        </row>
        <row r="404">
          <cell r="C404" t="str">
            <v>TATA</v>
          </cell>
          <cell r="D404" t="str">
            <v>INJECTION</v>
          </cell>
          <cell r="E404" t="str">
            <v>CR INJ</v>
          </cell>
          <cell r="F404" t="str">
            <v>CR INJ TATA CR 1,4.l</v>
          </cell>
          <cell r="G404" t="str">
            <v>INJ   49732.029 (EURO)</v>
          </cell>
          <cell r="H404" t="str">
            <v>€</v>
          </cell>
          <cell r="I404" t="str">
            <v>CR 1,4.l</v>
          </cell>
          <cell r="J404" t="str">
            <v>CR 1,4.l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480</v>
          </cell>
          <cell r="U404">
            <v>1120</v>
          </cell>
          <cell r="V404">
            <v>1120</v>
          </cell>
          <cell r="W404">
            <v>1280</v>
          </cell>
          <cell r="X404">
            <v>4000</v>
          </cell>
          <cell r="Z404">
            <v>57.75</v>
          </cell>
          <cell r="AB404">
            <v>57.75</v>
          </cell>
          <cell r="AC404">
            <v>57.75</v>
          </cell>
          <cell r="AD404">
            <v>57.75</v>
          </cell>
          <cell r="AE404">
            <v>57.75</v>
          </cell>
          <cell r="AF404">
            <v>57.75</v>
          </cell>
          <cell r="AG404">
            <v>57.75</v>
          </cell>
          <cell r="AH404">
            <v>57.75</v>
          </cell>
          <cell r="AI404">
            <v>57.75</v>
          </cell>
          <cell r="AJ404">
            <v>57.75</v>
          </cell>
          <cell r="AK404">
            <v>57.75</v>
          </cell>
          <cell r="AL404">
            <v>57.75</v>
          </cell>
          <cell r="AM404">
            <v>57.75</v>
          </cell>
          <cell r="AN404">
            <v>57.75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27.72</v>
          </cell>
          <cell r="AY404">
            <v>64.680000000000007</v>
          </cell>
          <cell r="AZ404">
            <v>64.680000000000007</v>
          </cell>
          <cell r="BA404">
            <v>73.92</v>
          </cell>
          <cell r="BB404">
            <v>231</v>
          </cell>
        </row>
        <row r="405">
          <cell r="C405" t="str">
            <v>TATA</v>
          </cell>
          <cell r="D405" t="str">
            <v>HP PIPE</v>
          </cell>
          <cell r="E405" t="str">
            <v>HP PIPE</v>
          </cell>
          <cell r="F405" t="str">
            <v>HP PIPE TATA CR 1,4.l</v>
          </cell>
          <cell r="G405" t="str">
            <v>Bought Out   49752.029 (EURO)</v>
          </cell>
          <cell r="H405" t="str">
            <v>€</v>
          </cell>
          <cell r="I405" t="str">
            <v>CR 1,4.l</v>
          </cell>
          <cell r="J405" t="str">
            <v>CR 1,4.l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600</v>
          </cell>
          <cell r="U405">
            <v>1400</v>
          </cell>
          <cell r="V405">
            <v>1400</v>
          </cell>
          <cell r="W405">
            <v>1600</v>
          </cell>
          <cell r="X405">
            <v>5000</v>
          </cell>
          <cell r="Z405">
            <v>6.68</v>
          </cell>
          <cell r="AB405">
            <v>6.68</v>
          </cell>
          <cell r="AC405">
            <v>6.68</v>
          </cell>
          <cell r="AD405">
            <v>6.68</v>
          </cell>
          <cell r="AE405">
            <v>6.68</v>
          </cell>
          <cell r="AF405">
            <v>6.68</v>
          </cell>
          <cell r="AG405">
            <v>6.68</v>
          </cell>
          <cell r="AH405">
            <v>6.68</v>
          </cell>
          <cell r="AI405">
            <v>6.68</v>
          </cell>
          <cell r="AJ405">
            <v>6.68</v>
          </cell>
          <cell r="AK405">
            <v>6.68</v>
          </cell>
          <cell r="AL405">
            <v>6.68</v>
          </cell>
          <cell r="AM405">
            <v>6.68</v>
          </cell>
          <cell r="AN405">
            <v>6.68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4.008</v>
          </cell>
          <cell r="AY405">
            <v>9.3520000000000003</v>
          </cell>
          <cell r="AZ405">
            <v>9.3520000000000003</v>
          </cell>
          <cell r="BA405">
            <v>10.688000000000001</v>
          </cell>
          <cell r="BB405">
            <v>33.4</v>
          </cell>
        </row>
        <row r="406">
          <cell r="C406" t="str">
            <v>TATA</v>
          </cell>
          <cell r="D406" t="str">
            <v>ELECTRONICS</v>
          </cell>
          <cell r="E406" t="str">
            <v>ECU COMMON RAIL</v>
          </cell>
          <cell r="F406" t="str">
            <v>ECU COMMON RAIL TATA CR 1,4.l</v>
          </cell>
          <cell r="G406" t="str">
            <v>ECU   49722.029 (EURO)</v>
          </cell>
          <cell r="H406" t="str">
            <v>€</v>
          </cell>
          <cell r="I406" t="str">
            <v>CR 1,4.l</v>
          </cell>
          <cell r="J406" t="str">
            <v>CR 1,4.l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120</v>
          </cell>
          <cell r="U406">
            <v>280</v>
          </cell>
          <cell r="V406">
            <v>280</v>
          </cell>
          <cell r="W406">
            <v>320</v>
          </cell>
          <cell r="X406">
            <v>1000</v>
          </cell>
          <cell r="Z406">
            <v>114</v>
          </cell>
          <cell r="AB406">
            <v>114</v>
          </cell>
          <cell r="AC406">
            <v>114</v>
          </cell>
          <cell r="AD406">
            <v>114</v>
          </cell>
          <cell r="AE406">
            <v>114</v>
          </cell>
          <cell r="AF406">
            <v>114</v>
          </cell>
          <cell r="AG406">
            <v>114</v>
          </cell>
          <cell r="AH406">
            <v>114</v>
          </cell>
          <cell r="AI406">
            <v>114</v>
          </cell>
          <cell r="AJ406">
            <v>114</v>
          </cell>
          <cell r="AK406">
            <v>114</v>
          </cell>
          <cell r="AL406">
            <v>114</v>
          </cell>
          <cell r="AM406">
            <v>114</v>
          </cell>
          <cell r="AN406">
            <v>114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13.68</v>
          </cell>
          <cell r="AY406">
            <v>31.92</v>
          </cell>
          <cell r="AZ406">
            <v>31.92</v>
          </cell>
          <cell r="BA406">
            <v>36.479999999999997</v>
          </cell>
          <cell r="BB406">
            <v>114</v>
          </cell>
        </row>
        <row r="407">
          <cell r="C407" t="str">
            <v>TATA</v>
          </cell>
          <cell r="D407" t="str">
            <v>RAIL</v>
          </cell>
          <cell r="E407" t="str">
            <v>TUBULAR RAIL</v>
          </cell>
          <cell r="F407" t="str">
            <v xml:space="preserve">R9144Z080A </v>
          </cell>
          <cell r="G407" t="str">
            <v>Bought Out   93872.029 (EURO)</v>
          </cell>
          <cell r="H407" t="str">
            <v>€</v>
          </cell>
          <cell r="I407" t="str">
            <v>CR 3.l</v>
          </cell>
          <cell r="J407" t="str">
            <v>CR 3.l</v>
          </cell>
          <cell r="K407">
            <v>0</v>
          </cell>
          <cell r="L407">
            <v>0</v>
          </cell>
          <cell r="M407">
            <v>120</v>
          </cell>
          <cell r="N407">
            <v>200</v>
          </cell>
          <cell r="O407">
            <v>280</v>
          </cell>
          <cell r="P407">
            <v>560</v>
          </cell>
          <cell r="Q407">
            <v>560</v>
          </cell>
          <cell r="R407">
            <v>560</v>
          </cell>
          <cell r="S407">
            <v>520</v>
          </cell>
          <cell r="T407">
            <v>800</v>
          </cell>
          <cell r="U407">
            <v>800</v>
          </cell>
          <cell r="V407">
            <v>800</v>
          </cell>
          <cell r="W407">
            <v>800</v>
          </cell>
          <cell r="X407">
            <v>6000</v>
          </cell>
          <cell r="Z407">
            <v>37</v>
          </cell>
          <cell r="AB407">
            <v>37</v>
          </cell>
          <cell r="AC407">
            <v>37</v>
          </cell>
          <cell r="AD407">
            <v>37</v>
          </cell>
          <cell r="AE407">
            <v>37</v>
          </cell>
          <cell r="AF407">
            <v>37</v>
          </cell>
          <cell r="AG407">
            <v>37</v>
          </cell>
          <cell r="AH407">
            <v>37</v>
          </cell>
          <cell r="AI407">
            <v>37</v>
          </cell>
          <cell r="AJ407">
            <v>37</v>
          </cell>
          <cell r="AK407">
            <v>37</v>
          </cell>
          <cell r="AL407">
            <v>37</v>
          </cell>
          <cell r="AM407">
            <v>37</v>
          </cell>
          <cell r="AN407">
            <v>37</v>
          </cell>
          <cell r="AP407">
            <v>0</v>
          </cell>
          <cell r="AQ407">
            <v>4.4400000000000004</v>
          </cell>
          <cell r="AR407">
            <v>7.4</v>
          </cell>
          <cell r="AS407">
            <v>10.36</v>
          </cell>
          <cell r="AT407">
            <v>20.72</v>
          </cell>
          <cell r="AU407">
            <v>20.72</v>
          </cell>
          <cell r="AV407">
            <v>20.72</v>
          </cell>
          <cell r="AW407">
            <v>19.239999999999998</v>
          </cell>
          <cell r="AX407">
            <v>29.6</v>
          </cell>
          <cell r="AY407">
            <v>29.6</v>
          </cell>
          <cell r="AZ407">
            <v>29.6</v>
          </cell>
          <cell r="BA407">
            <v>29.6</v>
          </cell>
          <cell r="BB407">
            <v>221.99999999999997</v>
          </cell>
        </row>
        <row r="408">
          <cell r="C408" t="str">
            <v>TATA</v>
          </cell>
          <cell r="D408" t="str">
            <v>PUMP</v>
          </cell>
          <cell r="E408" t="str">
            <v>PUMP HP</v>
          </cell>
          <cell r="F408" t="str">
            <v xml:space="preserve">R9044Z110A </v>
          </cell>
          <cell r="G408" t="str">
            <v>Pump CR   93862.029 (EURO)</v>
          </cell>
          <cell r="H408" t="str">
            <v>€</v>
          </cell>
          <cell r="I408" t="str">
            <v>CR 3.l</v>
          </cell>
          <cell r="J408" t="str">
            <v>CR 3.l</v>
          </cell>
          <cell r="K408">
            <v>6</v>
          </cell>
          <cell r="L408">
            <v>0</v>
          </cell>
          <cell r="M408">
            <v>120</v>
          </cell>
          <cell r="N408">
            <v>200</v>
          </cell>
          <cell r="O408">
            <v>280</v>
          </cell>
          <cell r="P408">
            <v>560</v>
          </cell>
          <cell r="Q408">
            <v>560</v>
          </cell>
          <cell r="R408">
            <v>560</v>
          </cell>
          <cell r="S408">
            <v>520</v>
          </cell>
          <cell r="T408">
            <v>800</v>
          </cell>
          <cell r="U408">
            <v>800</v>
          </cell>
          <cell r="V408">
            <v>800</v>
          </cell>
          <cell r="W408">
            <v>800</v>
          </cell>
          <cell r="X408">
            <v>6000</v>
          </cell>
          <cell r="Z408">
            <v>152</v>
          </cell>
          <cell r="AB408">
            <v>152</v>
          </cell>
          <cell r="AC408">
            <v>152</v>
          </cell>
          <cell r="AD408">
            <v>152</v>
          </cell>
          <cell r="AE408">
            <v>152</v>
          </cell>
          <cell r="AF408">
            <v>152</v>
          </cell>
          <cell r="AG408">
            <v>152</v>
          </cell>
          <cell r="AH408">
            <v>152</v>
          </cell>
          <cell r="AI408">
            <v>152</v>
          </cell>
          <cell r="AJ408">
            <v>152</v>
          </cell>
          <cell r="AK408">
            <v>152</v>
          </cell>
          <cell r="AL408">
            <v>152</v>
          </cell>
          <cell r="AM408">
            <v>152</v>
          </cell>
          <cell r="AN408">
            <v>152.00000000000003</v>
          </cell>
          <cell r="AP408">
            <v>0</v>
          </cell>
          <cell r="AQ408">
            <v>18.239999999999998</v>
          </cell>
          <cell r="AR408">
            <v>30.4</v>
          </cell>
          <cell r="AS408">
            <v>42.56</v>
          </cell>
          <cell r="AT408">
            <v>85.12</v>
          </cell>
          <cell r="AU408">
            <v>85.12</v>
          </cell>
          <cell r="AV408">
            <v>85.12</v>
          </cell>
          <cell r="AW408">
            <v>79.040000000000006</v>
          </cell>
          <cell r="AX408">
            <v>121.6</v>
          </cell>
          <cell r="AY408">
            <v>121.6</v>
          </cell>
          <cell r="AZ408">
            <v>121.6</v>
          </cell>
          <cell r="BA408">
            <v>121.6</v>
          </cell>
          <cell r="BB408">
            <v>912.00000000000011</v>
          </cell>
        </row>
        <row r="409">
          <cell r="C409" t="str">
            <v>TATA</v>
          </cell>
          <cell r="D409" t="str">
            <v>INJECTION</v>
          </cell>
          <cell r="E409" t="str">
            <v>CR INJ</v>
          </cell>
          <cell r="F409" t="str">
            <v>EJBR03201D</v>
          </cell>
          <cell r="G409" t="str">
            <v>INJ   93852.029 (EURO)</v>
          </cell>
          <cell r="H409" t="str">
            <v>€</v>
          </cell>
          <cell r="I409" t="str">
            <v>CR 3.l</v>
          </cell>
          <cell r="J409" t="str">
            <v>CR 3.l</v>
          </cell>
          <cell r="K409">
            <v>0</v>
          </cell>
          <cell r="L409">
            <v>0</v>
          </cell>
          <cell r="M409">
            <v>480</v>
          </cell>
          <cell r="N409">
            <v>800</v>
          </cell>
          <cell r="O409">
            <v>1120</v>
          </cell>
          <cell r="P409">
            <v>2240</v>
          </cell>
          <cell r="Q409">
            <v>2240</v>
          </cell>
          <cell r="R409">
            <v>2240</v>
          </cell>
          <cell r="S409">
            <v>2080</v>
          </cell>
          <cell r="T409">
            <v>3200</v>
          </cell>
          <cell r="U409">
            <v>3200</v>
          </cell>
          <cell r="V409">
            <v>3200</v>
          </cell>
          <cell r="W409">
            <v>3200</v>
          </cell>
          <cell r="X409">
            <v>24000</v>
          </cell>
          <cell r="Z409">
            <v>57.75</v>
          </cell>
          <cell r="AB409">
            <v>57.75</v>
          </cell>
          <cell r="AC409">
            <v>57.75</v>
          </cell>
          <cell r="AD409">
            <v>57.75</v>
          </cell>
          <cell r="AE409">
            <v>57.75</v>
          </cell>
          <cell r="AF409">
            <v>57.75</v>
          </cell>
          <cell r="AG409">
            <v>57.75</v>
          </cell>
          <cell r="AH409">
            <v>57.75</v>
          </cell>
          <cell r="AI409">
            <v>57.75</v>
          </cell>
          <cell r="AJ409">
            <v>57.75</v>
          </cell>
          <cell r="AK409">
            <v>57.75</v>
          </cell>
          <cell r="AL409">
            <v>57.75</v>
          </cell>
          <cell r="AM409">
            <v>57.75</v>
          </cell>
          <cell r="AN409">
            <v>57.75</v>
          </cell>
          <cell r="AP409">
            <v>0</v>
          </cell>
          <cell r="AQ409">
            <v>27.72</v>
          </cell>
          <cell r="AR409">
            <v>46.2</v>
          </cell>
          <cell r="AS409">
            <v>64.680000000000007</v>
          </cell>
          <cell r="AT409">
            <v>129.36000000000001</v>
          </cell>
          <cell r="AU409">
            <v>129.36000000000001</v>
          </cell>
          <cell r="AV409">
            <v>129.36000000000001</v>
          </cell>
          <cell r="AW409">
            <v>120.12</v>
          </cell>
          <cell r="AX409">
            <v>184.8</v>
          </cell>
          <cell r="AY409">
            <v>184.8</v>
          </cell>
          <cell r="AZ409">
            <v>184.8</v>
          </cell>
          <cell r="BA409">
            <v>184.8</v>
          </cell>
          <cell r="BB409">
            <v>1386</v>
          </cell>
        </row>
        <row r="410">
          <cell r="C410" t="str">
            <v>TATA</v>
          </cell>
          <cell r="D410" t="str">
            <v>HP PIPE</v>
          </cell>
          <cell r="E410" t="str">
            <v>HP PIPE</v>
          </cell>
          <cell r="F410" t="str">
            <v xml:space="preserve"> 9306Z842</v>
          </cell>
          <cell r="G410" t="str">
            <v>Bought Out   97926.2152 (EURO)</v>
          </cell>
          <cell r="H410" t="str">
            <v>€</v>
          </cell>
          <cell r="I410" t="str">
            <v>CR 3.l</v>
          </cell>
          <cell r="J410" t="str">
            <v>CR 3.l</v>
          </cell>
          <cell r="K410">
            <v>0</v>
          </cell>
          <cell r="L410">
            <v>0</v>
          </cell>
          <cell r="M410">
            <v>120</v>
          </cell>
          <cell r="N410">
            <v>200</v>
          </cell>
          <cell r="O410">
            <v>280</v>
          </cell>
          <cell r="P410">
            <v>560</v>
          </cell>
          <cell r="Q410">
            <v>560</v>
          </cell>
          <cell r="R410">
            <v>560</v>
          </cell>
          <cell r="S410">
            <v>520</v>
          </cell>
          <cell r="T410">
            <v>800</v>
          </cell>
          <cell r="U410">
            <v>800</v>
          </cell>
          <cell r="V410">
            <v>800</v>
          </cell>
          <cell r="W410">
            <v>800</v>
          </cell>
          <cell r="X410">
            <v>6000</v>
          </cell>
          <cell r="Z410">
            <v>6.96</v>
          </cell>
          <cell r="AB410">
            <v>6.96</v>
          </cell>
          <cell r="AC410">
            <v>6.96</v>
          </cell>
          <cell r="AD410">
            <v>6.96</v>
          </cell>
          <cell r="AE410">
            <v>6.96</v>
          </cell>
          <cell r="AF410">
            <v>6.96</v>
          </cell>
          <cell r="AG410">
            <v>6.96</v>
          </cell>
          <cell r="AH410">
            <v>6.96</v>
          </cell>
          <cell r="AI410">
            <v>6.96</v>
          </cell>
          <cell r="AJ410">
            <v>6.96</v>
          </cell>
          <cell r="AK410">
            <v>6.96</v>
          </cell>
          <cell r="AL410">
            <v>6.96</v>
          </cell>
          <cell r="AM410">
            <v>6.96</v>
          </cell>
          <cell r="AN410">
            <v>6.9599999999999982</v>
          </cell>
          <cell r="AP410">
            <v>0</v>
          </cell>
          <cell r="AQ410">
            <v>0.83520000000000005</v>
          </cell>
          <cell r="AR410">
            <v>1.3919999999999999</v>
          </cell>
          <cell r="AS410">
            <v>1.9487999999999999</v>
          </cell>
          <cell r="AT410">
            <v>3.8975999999999997</v>
          </cell>
          <cell r="AU410">
            <v>3.8975999999999997</v>
          </cell>
          <cell r="AV410">
            <v>3.8975999999999997</v>
          </cell>
          <cell r="AW410">
            <v>3.6191999999999998</v>
          </cell>
          <cell r="AX410">
            <v>5.5679999999999996</v>
          </cell>
          <cell r="AY410">
            <v>5.5679999999999996</v>
          </cell>
          <cell r="AZ410">
            <v>5.5679999999999996</v>
          </cell>
          <cell r="BA410">
            <v>5.5679999999999996</v>
          </cell>
          <cell r="BB410">
            <v>41.759999999999991</v>
          </cell>
        </row>
        <row r="411">
          <cell r="C411" t="str">
            <v>TATA</v>
          </cell>
          <cell r="D411" t="str">
            <v>HP PIPE</v>
          </cell>
          <cell r="E411" t="str">
            <v>HP PIPE</v>
          </cell>
          <cell r="F411" t="str">
            <v xml:space="preserve"> 9306Z843</v>
          </cell>
          <cell r="G411" t="str">
            <v>Bought Out   97926.2152 (EURO)</v>
          </cell>
          <cell r="H411" t="str">
            <v>€</v>
          </cell>
          <cell r="I411" t="str">
            <v>CR 3.l</v>
          </cell>
          <cell r="J411" t="str">
            <v>CR 3.l</v>
          </cell>
          <cell r="K411">
            <v>0</v>
          </cell>
          <cell r="L411">
            <v>0</v>
          </cell>
          <cell r="M411">
            <v>120</v>
          </cell>
          <cell r="N411">
            <v>200</v>
          </cell>
          <cell r="O411">
            <v>280</v>
          </cell>
          <cell r="P411">
            <v>560</v>
          </cell>
          <cell r="Q411">
            <v>560</v>
          </cell>
          <cell r="R411">
            <v>560</v>
          </cell>
          <cell r="S411">
            <v>520</v>
          </cell>
          <cell r="T411">
            <v>800</v>
          </cell>
          <cell r="U411">
            <v>800</v>
          </cell>
          <cell r="V411">
            <v>800</v>
          </cell>
          <cell r="W411">
            <v>800</v>
          </cell>
          <cell r="X411">
            <v>6000</v>
          </cell>
          <cell r="Z411">
            <v>6.96</v>
          </cell>
          <cell r="AB411">
            <v>6.96</v>
          </cell>
          <cell r="AC411">
            <v>6.96</v>
          </cell>
          <cell r="AD411">
            <v>6.96</v>
          </cell>
          <cell r="AE411">
            <v>6.96</v>
          </cell>
          <cell r="AF411">
            <v>6.96</v>
          </cell>
          <cell r="AG411">
            <v>6.96</v>
          </cell>
          <cell r="AH411">
            <v>6.96</v>
          </cell>
          <cell r="AI411">
            <v>6.96</v>
          </cell>
          <cell r="AJ411">
            <v>6.96</v>
          </cell>
          <cell r="AK411">
            <v>6.96</v>
          </cell>
          <cell r="AL411">
            <v>6.96</v>
          </cell>
          <cell r="AM411">
            <v>6.96</v>
          </cell>
          <cell r="AN411">
            <v>6.9599999999999982</v>
          </cell>
          <cell r="AP411">
            <v>0</v>
          </cell>
          <cell r="AQ411">
            <v>0.83520000000000005</v>
          </cell>
          <cell r="AR411">
            <v>1.3919999999999999</v>
          </cell>
          <cell r="AS411">
            <v>1.9487999999999999</v>
          </cell>
          <cell r="AT411">
            <v>3.8975999999999997</v>
          </cell>
          <cell r="AU411">
            <v>3.8975999999999997</v>
          </cell>
          <cell r="AV411">
            <v>3.8975999999999997</v>
          </cell>
          <cell r="AW411">
            <v>3.6191999999999998</v>
          </cell>
          <cell r="AX411">
            <v>5.5679999999999996</v>
          </cell>
          <cell r="AY411">
            <v>5.5679999999999996</v>
          </cell>
          <cell r="AZ411">
            <v>5.5679999999999996</v>
          </cell>
          <cell r="BA411">
            <v>5.5679999999999996</v>
          </cell>
          <cell r="BB411">
            <v>41.759999999999991</v>
          </cell>
        </row>
        <row r="412">
          <cell r="C412" t="str">
            <v>TATA</v>
          </cell>
          <cell r="D412" t="str">
            <v>HP PIPE</v>
          </cell>
          <cell r="E412" t="str">
            <v>HP PIPE</v>
          </cell>
          <cell r="F412" t="str">
            <v xml:space="preserve"> 9306Z844</v>
          </cell>
          <cell r="G412" t="str">
            <v>Bought Out   97926.2152 (EURO)</v>
          </cell>
          <cell r="H412" t="str">
            <v>€</v>
          </cell>
          <cell r="I412" t="str">
            <v>CR 3.l</v>
          </cell>
          <cell r="J412" t="str">
            <v>CR 3.l</v>
          </cell>
          <cell r="K412">
            <v>0</v>
          </cell>
          <cell r="L412">
            <v>0</v>
          </cell>
          <cell r="M412">
            <v>120</v>
          </cell>
          <cell r="N412">
            <v>200</v>
          </cell>
          <cell r="O412">
            <v>280</v>
          </cell>
          <cell r="P412">
            <v>560</v>
          </cell>
          <cell r="Q412">
            <v>560</v>
          </cell>
          <cell r="R412">
            <v>560</v>
          </cell>
          <cell r="S412">
            <v>520</v>
          </cell>
          <cell r="T412">
            <v>800</v>
          </cell>
          <cell r="U412">
            <v>800</v>
          </cell>
          <cell r="V412">
            <v>800</v>
          </cell>
          <cell r="W412">
            <v>800</v>
          </cell>
          <cell r="X412">
            <v>6000</v>
          </cell>
          <cell r="Z412">
            <v>6.96</v>
          </cell>
          <cell r="AB412">
            <v>6.96</v>
          </cell>
          <cell r="AC412">
            <v>6.96</v>
          </cell>
          <cell r="AD412">
            <v>6.96</v>
          </cell>
          <cell r="AE412">
            <v>6.96</v>
          </cell>
          <cell r="AF412">
            <v>6.96</v>
          </cell>
          <cell r="AG412">
            <v>6.96</v>
          </cell>
          <cell r="AH412">
            <v>6.96</v>
          </cell>
          <cell r="AI412">
            <v>6.96</v>
          </cell>
          <cell r="AJ412">
            <v>6.96</v>
          </cell>
          <cell r="AK412">
            <v>6.96</v>
          </cell>
          <cell r="AL412">
            <v>6.96</v>
          </cell>
          <cell r="AM412">
            <v>6.96</v>
          </cell>
          <cell r="AN412">
            <v>6.9599999999999982</v>
          </cell>
          <cell r="AP412">
            <v>0</v>
          </cell>
          <cell r="AQ412">
            <v>0.83520000000000005</v>
          </cell>
          <cell r="AR412">
            <v>1.3919999999999999</v>
          </cell>
          <cell r="AS412">
            <v>1.9487999999999999</v>
          </cell>
          <cell r="AT412">
            <v>3.8975999999999997</v>
          </cell>
          <cell r="AU412">
            <v>3.8975999999999997</v>
          </cell>
          <cell r="AV412">
            <v>3.8975999999999997</v>
          </cell>
          <cell r="AW412">
            <v>3.6191999999999998</v>
          </cell>
          <cell r="AX412">
            <v>5.5679999999999996</v>
          </cell>
          <cell r="AY412">
            <v>5.5679999999999996</v>
          </cell>
          <cell r="AZ412">
            <v>5.5679999999999996</v>
          </cell>
          <cell r="BA412">
            <v>5.5679999999999996</v>
          </cell>
          <cell r="BB412">
            <v>41.759999999999991</v>
          </cell>
        </row>
        <row r="413">
          <cell r="C413" t="str">
            <v>TATA</v>
          </cell>
          <cell r="D413" t="str">
            <v>HP PIPE</v>
          </cell>
          <cell r="E413" t="str">
            <v>HP PIPE</v>
          </cell>
          <cell r="F413" t="str">
            <v xml:space="preserve"> 9306Z845</v>
          </cell>
          <cell r="G413" t="str">
            <v>Bought Out   97926.2152 (EURO)</v>
          </cell>
          <cell r="H413" t="str">
            <v>€</v>
          </cell>
          <cell r="I413" t="str">
            <v>CR 3.l</v>
          </cell>
          <cell r="J413" t="str">
            <v>CR 3.l</v>
          </cell>
          <cell r="K413">
            <v>0</v>
          </cell>
          <cell r="L413">
            <v>0</v>
          </cell>
          <cell r="M413">
            <v>120</v>
          </cell>
          <cell r="N413">
            <v>200</v>
          </cell>
          <cell r="O413">
            <v>280</v>
          </cell>
          <cell r="P413">
            <v>560</v>
          </cell>
          <cell r="Q413">
            <v>560</v>
          </cell>
          <cell r="R413">
            <v>560</v>
          </cell>
          <cell r="S413">
            <v>520</v>
          </cell>
          <cell r="T413">
            <v>800</v>
          </cell>
          <cell r="U413">
            <v>800</v>
          </cell>
          <cell r="V413">
            <v>800</v>
          </cell>
          <cell r="W413">
            <v>800</v>
          </cell>
          <cell r="X413">
            <v>6000</v>
          </cell>
          <cell r="Z413">
            <v>6.96</v>
          </cell>
          <cell r="AB413">
            <v>6.96</v>
          </cell>
          <cell r="AC413">
            <v>6.96</v>
          </cell>
          <cell r="AD413">
            <v>6.96</v>
          </cell>
          <cell r="AE413">
            <v>6.96</v>
          </cell>
          <cell r="AF413">
            <v>6.96</v>
          </cell>
          <cell r="AG413">
            <v>6.96</v>
          </cell>
          <cell r="AH413">
            <v>6.96</v>
          </cell>
          <cell r="AI413">
            <v>6.96</v>
          </cell>
          <cell r="AJ413">
            <v>6.96</v>
          </cell>
          <cell r="AK413">
            <v>6.96</v>
          </cell>
          <cell r="AL413">
            <v>6.96</v>
          </cell>
          <cell r="AM413">
            <v>6.96</v>
          </cell>
          <cell r="AN413">
            <v>6.9599999999999982</v>
          </cell>
          <cell r="AP413">
            <v>0</v>
          </cell>
          <cell r="AQ413">
            <v>0.83520000000000005</v>
          </cell>
          <cell r="AR413">
            <v>1.3919999999999999</v>
          </cell>
          <cell r="AS413">
            <v>1.9487999999999999</v>
          </cell>
          <cell r="AT413">
            <v>3.8975999999999997</v>
          </cell>
          <cell r="AU413">
            <v>3.8975999999999997</v>
          </cell>
          <cell r="AV413">
            <v>3.8975999999999997</v>
          </cell>
          <cell r="AW413">
            <v>3.6191999999999998</v>
          </cell>
          <cell r="AX413">
            <v>5.5679999999999996</v>
          </cell>
          <cell r="AY413">
            <v>5.5679999999999996</v>
          </cell>
          <cell r="AZ413">
            <v>5.5679999999999996</v>
          </cell>
          <cell r="BA413">
            <v>5.5679999999999996</v>
          </cell>
          <cell r="BB413">
            <v>41.759999999999991</v>
          </cell>
        </row>
        <row r="414">
          <cell r="C414" t="str">
            <v>TATA</v>
          </cell>
          <cell r="D414" t="str">
            <v>HP PIPE</v>
          </cell>
          <cell r="E414" t="str">
            <v>HP PIPE</v>
          </cell>
          <cell r="F414" t="str">
            <v xml:space="preserve"> 9306Z841</v>
          </cell>
          <cell r="G414" t="str">
            <v>Bought Out   97926.2152 (EURO)</v>
          </cell>
          <cell r="H414" t="str">
            <v>€</v>
          </cell>
          <cell r="I414" t="str">
            <v>CR 3.l</v>
          </cell>
          <cell r="J414" t="str">
            <v>CR 3.l</v>
          </cell>
          <cell r="K414">
            <v>0</v>
          </cell>
          <cell r="L414">
            <v>0</v>
          </cell>
          <cell r="M414">
            <v>120</v>
          </cell>
          <cell r="N414">
            <v>200</v>
          </cell>
          <cell r="O414">
            <v>280</v>
          </cell>
          <cell r="P414">
            <v>560</v>
          </cell>
          <cell r="Q414">
            <v>560</v>
          </cell>
          <cell r="R414">
            <v>560</v>
          </cell>
          <cell r="S414">
            <v>520</v>
          </cell>
          <cell r="T414">
            <v>800</v>
          </cell>
          <cell r="U414">
            <v>800</v>
          </cell>
          <cell r="V414">
            <v>800</v>
          </cell>
          <cell r="W414">
            <v>800</v>
          </cell>
          <cell r="X414">
            <v>6000</v>
          </cell>
          <cell r="Z414">
            <v>6.96</v>
          </cell>
          <cell r="AB414">
            <v>6.96</v>
          </cell>
          <cell r="AC414">
            <v>6.96</v>
          </cell>
          <cell r="AD414">
            <v>6.96</v>
          </cell>
          <cell r="AE414">
            <v>6.96</v>
          </cell>
          <cell r="AF414">
            <v>6.96</v>
          </cell>
          <cell r="AG414">
            <v>6.96</v>
          </cell>
          <cell r="AH414">
            <v>6.96</v>
          </cell>
          <cell r="AI414">
            <v>6.96</v>
          </cell>
          <cell r="AJ414">
            <v>6.96</v>
          </cell>
          <cell r="AK414">
            <v>6.96</v>
          </cell>
          <cell r="AL414">
            <v>6.96</v>
          </cell>
          <cell r="AM414">
            <v>6.96</v>
          </cell>
          <cell r="AN414">
            <v>6.9599999999999982</v>
          </cell>
          <cell r="AP414">
            <v>0</v>
          </cell>
          <cell r="AQ414">
            <v>0.83520000000000005</v>
          </cell>
          <cell r="AR414">
            <v>1.3919999999999999</v>
          </cell>
          <cell r="AS414">
            <v>1.9487999999999999</v>
          </cell>
          <cell r="AT414">
            <v>3.8975999999999997</v>
          </cell>
          <cell r="AU414">
            <v>3.8975999999999997</v>
          </cell>
          <cell r="AV414">
            <v>3.8975999999999997</v>
          </cell>
          <cell r="AW414">
            <v>3.6191999999999998</v>
          </cell>
          <cell r="AX414">
            <v>5.5679999999999996</v>
          </cell>
          <cell r="AY414">
            <v>5.5679999999999996</v>
          </cell>
          <cell r="AZ414">
            <v>5.5679999999999996</v>
          </cell>
          <cell r="BA414">
            <v>5.5679999999999996</v>
          </cell>
          <cell r="BB414">
            <v>41.759999999999991</v>
          </cell>
        </row>
        <row r="415">
          <cell r="C415" t="str">
            <v>TATA</v>
          </cell>
          <cell r="D415" t="str">
            <v>FILTRATION</v>
          </cell>
          <cell r="E415" t="str">
            <v>CR FILTER</v>
          </cell>
          <cell r="F415" t="str">
            <v>R6353220</v>
          </cell>
          <cell r="H415" t="str">
            <v>€</v>
          </cell>
          <cell r="I415" t="str">
            <v>CR 3.l</v>
          </cell>
          <cell r="J415" t="str">
            <v>CR 3.l</v>
          </cell>
          <cell r="K415">
            <v>0</v>
          </cell>
          <cell r="L415">
            <v>0</v>
          </cell>
          <cell r="M415">
            <v>120</v>
          </cell>
          <cell r="N415">
            <v>200</v>
          </cell>
          <cell r="O415">
            <v>280</v>
          </cell>
          <cell r="P415">
            <v>560</v>
          </cell>
          <cell r="Q415">
            <v>560</v>
          </cell>
          <cell r="R415">
            <v>560</v>
          </cell>
          <cell r="S415">
            <v>520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2800</v>
          </cell>
          <cell r="Z415">
            <v>13</v>
          </cell>
          <cell r="AB415">
            <v>13</v>
          </cell>
          <cell r="AC415">
            <v>13</v>
          </cell>
          <cell r="AD415">
            <v>13</v>
          </cell>
          <cell r="AE415">
            <v>13</v>
          </cell>
          <cell r="AF415">
            <v>13</v>
          </cell>
          <cell r="AG415">
            <v>13</v>
          </cell>
          <cell r="AH415">
            <v>13</v>
          </cell>
          <cell r="AI415">
            <v>13</v>
          </cell>
          <cell r="AJ415">
            <v>13</v>
          </cell>
          <cell r="AK415">
            <v>13</v>
          </cell>
          <cell r="AL415">
            <v>13</v>
          </cell>
          <cell r="AM415">
            <v>13</v>
          </cell>
          <cell r="AN415">
            <v>13.000000000000004</v>
          </cell>
          <cell r="AP415">
            <v>0</v>
          </cell>
          <cell r="AQ415">
            <v>1.56</v>
          </cell>
          <cell r="AR415">
            <v>2.6</v>
          </cell>
          <cell r="AS415">
            <v>3.64</v>
          </cell>
          <cell r="AT415">
            <v>7.28</v>
          </cell>
          <cell r="AU415">
            <v>7.28</v>
          </cell>
          <cell r="AV415">
            <v>7.28</v>
          </cell>
          <cell r="AW415">
            <v>6.76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36.400000000000006</v>
          </cell>
        </row>
        <row r="416">
          <cell r="C416" t="str">
            <v>TATA</v>
          </cell>
          <cell r="D416" t="str">
            <v>FILTRATION</v>
          </cell>
          <cell r="E416" t="str">
            <v>PEAR PUMP</v>
          </cell>
          <cell r="F416" t="str">
            <v>9009-088A</v>
          </cell>
          <cell r="H416" t="str">
            <v>€</v>
          </cell>
          <cell r="I416" t="str">
            <v>CR 3.l</v>
          </cell>
          <cell r="J416" t="str">
            <v>CR 3.l</v>
          </cell>
          <cell r="K416">
            <v>0</v>
          </cell>
          <cell r="L416">
            <v>0</v>
          </cell>
          <cell r="M416">
            <v>120</v>
          </cell>
          <cell r="N416">
            <v>200</v>
          </cell>
          <cell r="O416">
            <v>280</v>
          </cell>
          <cell r="P416">
            <v>560</v>
          </cell>
          <cell r="Q416">
            <v>560</v>
          </cell>
          <cell r="R416">
            <v>560</v>
          </cell>
          <cell r="S416">
            <v>520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2800</v>
          </cell>
          <cell r="Z416">
            <v>3</v>
          </cell>
          <cell r="AB416">
            <v>3</v>
          </cell>
          <cell r="AC416">
            <v>3</v>
          </cell>
          <cell r="AD416">
            <v>3</v>
          </cell>
          <cell r="AE416">
            <v>3</v>
          </cell>
          <cell r="AF416">
            <v>3</v>
          </cell>
          <cell r="AG416">
            <v>3</v>
          </cell>
          <cell r="AH416">
            <v>3</v>
          </cell>
          <cell r="AI416">
            <v>3</v>
          </cell>
          <cell r="AJ416">
            <v>3</v>
          </cell>
          <cell r="AK416">
            <v>3</v>
          </cell>
          <cell r="AL416">
            <v>3</v>
          </cell>
          <cell r="AM416">
            <v>3</v>
          </cell>
          <cell r="AN416">
            <v>2.9999999999999996</v>
          </cell>
          <cell r="AP416">
            <v>0</v>
          </cell>
          <cell r="AQ416">
            <v>0.36</v>
          </cell>
          <cell r="AR416">
            <v>0.6</v>
          </cell>
          <cell r="AS416">
            <v>0.84</v>
          </cell>
          <cell r="AT416">
            <v>1.68</v>
          </cell>
          <cell r="AU416">
            <v>1.68</v>
          </cell>
          <cell r="AV416">
            <v>1.68</v>
          </cell>
          <cell r="AW416">
            <v>1.56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8.3999999999999986</v>
          </cell>
        </row>
        <row r="417">
          <cell r="C417" t="str">
            <v>TATA</v>
          </cell>
          <cell r="D417" t="str">
            <v>FILTRATION</v>
          </cell>
          <cell r="E417" t="str">
            <v>Water Sedimentor</v>
          </cell>
          <cell r="F417" t="str">
            <v>R5864340</v>
          </cell>
          <cell r="H417" t="str">
            <v>€</v>
          </cell>
          <cell r="I417" t="str">
            <v>CR 3.l</v>
          </cell>
          <cell r="J417" t="str">
            <v>CR 3.l</v>
          </cell>
          <cell r="K417">
            <v>0</v>
          </cell>
          <cell r="L417">
            <v>0</v>
          </cell>
          <cell r="M417">
            <v>120</v>
          </cell>
          <cell r="N417">
            <v>200</v>
          </cell>
          <cell r="O417">
            <v>280</v>
          </cell>
          <cell r="P417">
            <v>560</v>
          </cell>
          <cell r="Q417">
            <v>560</v>
          </cell>
          <cell r="R417">
            <v>560</v>
          </cell>
          <cell r="S417">
            <v>520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2800</v>
          </cell>
          <cell r="Z417">
            <v>21</v>
          </cell>
          <cell r="AB417">
            <v>21</v>
          </cell>
          <cell r="AC417">
            <v>21</v>
          </cell>
          <cell r="AD417">
            <v>21</v>
          </cell>
          <cell r="AE417">
            <v>21</v>
          </cell>
          <cell r="AF417">
            <v>21</v>
          </cell>
          <cell r="AG417">
            <v>21</v>
          </cell>
          <cell r="AH417">
            <v>21</v>
          </cell>
          <cell r="AI417">
            <v>21</v>
          </cell>
          <cell r="AJ417">
            <v>21</v>
          </cell>
          <cell r="AK417">
            <v>21</v>
          </cell>
          <cell r="AL417">
            <v>21</v>
          </cell>
          <cell r="AM417">
            <v>21</v>
          </cell>
          <cell r="AN417">
            <v>20.999999999999996</v>
          </cell>
          <cell r="AP417">
            <v>0</v>
          </cell>
          <cell r="AQ417">
            <v>2.52</v>
          </cell>
          <cell r="AR417">
            <v>4.2</v>
          </cell>
          <cell r="AS417">
            <v>5.88</v>
          </cell>
          <cell r="AT417">
            <v>11.76</v>
          </cell>
          <cell r="AU417">
            <v>11.76</v>
          </cell>
          <cell r="AV417">
            <v>11.76</v>
          </cell>
          <cell r="AW417">
            <v>10.92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58.8</v>
          </cell>
        </row>
        <row r="418">
          <cell r="C418" t="str">
            <v>TATA</v>
          </cell>
          <cell r="D418" t="str">
            <v>ELECTRONICS</v>
          </cell>
          <cell r="E418" t="str">
            <v>ECU COMMON RAIL</v>
          </cell>
          <cell r="F418" t="str">
            <v xml:space="preserve">R0411C031A </v>
          </cell>
          <cell r="G418" t="str">
            <v>ECU   93842.029 (EURO)</v>
          </cell>
          <cell r="H418" t="str">
            <v>€</v>
          </cell>
          <cell r="I418" t="str">
            <v>CR 3.l</v>
          </cell>
          <cell r="J418" t="str">
            <v>CR 3.l</v>
          </cell>
          <cell r="K418">
            <v>0</v>
          </cell>
          <cell r="L418">
            <v>0</v>
          </cell>
          <cell r="M418">
            <v>120</v>
          </cell>
          <cell r="N418">
            <v>200</v>
          </cell>
          <cell r="O418">
            <v>280</v>
          </cell>
          <cell r="P418">
            <v>560</v>
          </cell>
          <cell r="Q418">
            <v>560</v>
          </cell>
          <cell r="R418">
            <v>560</v>
          </cell>
          <cell r="S418">
            <v>520</v>
          </cell>
          <cell r="T418">
            <v>800</v>
          </cell>
          <cell r="U418">
            <v>800</v>
          </cell>
          <cell r="V418">
            <v>800</v>
          </cell>
          <cell r="W418">
            <v>800</v>
          </cell>
          <cell r="X418">
            <v>6000</v>
          </cell>
          <cell r="Z418">
            <v>117</v>
          </cell>
          <cell r="AB418">
            <v>117</v>
          </cell>
          <cell r="AC418">
            <v>117</v>
          </cell>
          <cell r="AD418">
            <v>117</v>
          </cell>
          <cell r="AE418">
            <v>117</v>
          </cell>
          <cell r="AF418">
            <v>117</v>
          </cell>
          <cell r="AG418">
            <v>117</v>
          </cell>
          <cell r="AH418">
            <v>117</v>
          </cell>
          <cell r="AI418">
            <v>117</v>
          </cell>
          <cell r="AJ418">
            <v>117</v>
          </cell>
          <cell r="AK418">
            <v>117</v>
          </cell>
          <cell r="AL418">
            <v>117</v>
          </cell>
          <cell r="AM418">
            <v>117</v>
          </cell>
          <cell r="AN418">
            <v>117</v>
          </cell>
          <cell r="AP418">
            <v>0</v>
          </cell>
          <cell r="AQ418">
            <v>14.04</v>
          </cell>
          <cell r="AR418">
            <v>23.4</v>
          </cell>
          <cell r="AS418">
            <v>32.76</v>
          </cell>
          <cell r="AT418">
            <v>65.52</v>
          </cell>
          <cell r="AU418">
            <v>65.52</v>
          </cell>
          <cell r="AV418">
            <v>65.52</v>
          </cell>
          <cell r="AW418">
            <v>60.84</v>
          </cell>
          <cell r="AX418">
            <v>93.6</v>
          </cell>
          <cell r="AY418">
            <v>93.6</v>
          </cell>
          <cell r="AZ418">
            <v>93.6</v>
          </cell>
          <cell r="BA418">
            <v>93.6</v>
          </cell>
          <cell r="BB418">
            <v>702</v>
          </cell>
        </row>
        <row r="419">
          <cell r="C419" t="str">
            <v>SUZUKI</v>
          </cell>
          <cell r="D419" t="str">
            <v>FILTRATION</v>
          </cell>
          <cell r="E419" t="str">
            <v>PEAR PUMP</v>
          </cell>
          <cell r="F419" t="str">
            <v>R6224040</v>
          </cell>
          <cell r="G419" t="str">
            <v>Bought Out Filters  100048.0291 (EURO)</v>
          </cell>
          <cell r="H419" t="str">
            <v>€</v>
          </cell>
          <cell r="I419" t="str">
            <v>DIVERS</v>
          </cell>
          <cell r="J419" t="str">
            <v>DIVERS</v>
          </cell>
          <cell r="K419">
            <v>0</v>
          </cell>
          <cell r="L419">
            <v>800</v>
          </cell>
          <cell r="M419">
            <v>0</v>
          </cell>
          <cell r="N419">
            <v>1600</v>
          </cell>
          <cell r="O419">
            <v>1200</v>
          </cell>
          <cell r="P419">
            <v>1880</v>
          </cell>
          <cell r="Q419">
            <v>1970</v>
          </cell>
          <cell r="R419">
            <v>1790</v>
          </cell>
          <cell r="S419">
            <v>640</v>
          </cell>
          <cell r="T419">
            <v>1920</v>
          </cell>
          <cell r="U419">
            <v>1880</v>
          </cell>
          <cell r="V419">
            <v>1790</v>
          </cell>
          <cell r="W419">
            <v>1530</v>
          </cell>
          <cell r="X419">
            <v>17000</v>
          </cell>
          <cell r="Z419">
            <v>5.22</v>
          </cell>
          <cell r="AB419">
            <v>4.92</v>
          </cell>
          <cell r="AC419">
            <v>4.92</v>
          </cell>
          <cell r="AD419">
            <v>4.92</v>
          </cell>
          <cell r="AE419">
            <v>4.92</v>
          </cell>
          <cell r="AF419">
            <v>4.92</v>
          </cell>
          <cell r="AG419">
            <v>4.92</v>
          </cell>
          <cell r="AH419">
            <v>4.92</v>
          </cell>
          <cell r="AI419">
            <v>4.92</v>
          </cell>
          <cell r="AJ419">
            <v>4.92</v>
          </cell>
          <cell r="AK419">
            <v>4.92</v>
          </cell>
          <cell r="AL419">
            <v>4.92</v>
          </cell>
          <cell r="AM419">
            <v>4.92</v>
          </cell>
          <cell r="AN419">
            <v>4.919999999999999</v>
          </cell>
          <cell r="AP419">
            <v>3.9359999999999999</v>
          </cell>
          <cell r="AQ419">
            <v>0</v>
          </cell>
          <cell r="AR419">
            <v>7.8719999999999999</v>
          </cell>
          <cell r="AS419">
            <v>5.9039999999999999</v>
          </cell>
          <cell r="AT419">
            <v>9.2496000000000009</v>
          </cell>
          <cell r="AU419">
            <v>9.6923999999999992</v>
          </cell>
          <cell r="AV419">
            <v>8.8067999999999991</v>
          </cell>
          <cell r="AW419">
            <v>3.1488</v>
          </cell>
          <cell r="AX419">
            <v>9.4463999999999988</v>
          </cell>
          <cell r="AY419">
            <v>9.2496000000000009</v>
          </cell>
          <cell r="AZ419">
            <v>8.8067999999999991</v>
          </cell>
          <cell r="BA419">
            <v>7.5275999999999996</v>
          </cell>
          <cell r="BB419">
            <v>83.639999999999986</v>
          </cell>
        </row>
        <row r="420">
          <cell r="C420" t="str">
            <v>PERKINS</v>
          </cell>
          <cell r="D420" t="str">
            <v>PUMP</v>
          </cell>
          <cell r="E420" t="str">
            <v>DPA</v>
          </cell>
          <cell r="F420" t="str">
            <v>PER1RA100000</v>
          </cell>
          <cell r="J420" t="str">
            <v>DPA</v>
          </cell>
          <cell r="K420">
            <v>4.2709999999999999</v>
          </cell>
          <cell r="L420">
            <v>503</v>
          </cell>
          <cell r="M420">
            <v>501</v>
          </cell>
          <cell r="N420">
            <v>382</v>
          </cell>
          <cell r="O420">
            <v>274</v>
          </cell>
          <cell r="P420">
            <v>290</v>
          </cell>
          <cell r="Q420">
            <v>366</v>
          </cell>
          <cell r="R420">
            <v>306</v>
          </cell>
          <cell r="S420">
            <v>306</v>
          </cell>
          <cell r="T420">
            <v>366</v>
          </cell>
          <cell r="U420">
            <v>306</v>
          </cell>
          <cell r="V420">
            <v>381</v>
          </cell>
          <cell r="W420">
            <v>290</v>
          </cell>
          <cell r="X420">
            <v>4271</v>
          </cell>
          <cell r="AN420">
            <v>179.50716990161285</v>
          </cell>
          <cell r="AP420">
            <v>90.292106460511292</v>
          </cell>
          <cell r="AQ420">
            <v>89.933092120708068</v>
          </cell>
          <cell r="AR420">
            <v>68.571738902416129</v>
          </cell>
          <cell r="AS420">
            <v>49.184964553041937</v>
          </cell>
          <cell r="AT420">
            <v>52.057079271467742</v>
          </cell>
          <cell r="AU420">
            <v>65.699624183990323</v>
          </cell>
          <cell r="AV420">
            <v>54.929193989893548</v>
          </cell>
          <cell r="AW420">
            <v>54.929193989893548</v>
          </cell>
          <cell r="AX420">
            <v>65.699624183990323</v>
          </cell>
          <cell r="AY420">
            <v>54.929193989893548</v>
          </cell>
          <cell r="AZ420">
            <v>68.392231732514503</v>
          </cell>
          <cell r="BA420">
            <v>52.057079271467742</v>
          </cell>
          <cell r="BB420">
            <v>766.67512264978848</v>
          </cell>
        </row>
        <row r="421">
          <cell r="C421" t="str">
            <v>CASE NEW HOLLAND</v>
          </cell>
          <cell r="D421" t="str">
            <v>PUMP</v>
          </cell>
          <cell r="E421" t="str">
            <v>DPA</v>
          </cell>
          <cell r="F421" t="str">
            <v>CNH1RA100000</v>
          </cell>
          <cell r="J421" t="str">
            <v>DPA</v>
          </cell>
          <cell r="K421">
            <v>0.20200000000000001</v>
          </cell>
          <cell r="L421">
            <v>0</v>
          </cell>
          <cell r="M421">
            <v>30</v>
          </cell>
          <cell r="N421">
            <v>20</v>
          </cell>
          <cell r="O421">
            <v>14</v>
          </cell>
          <cell r="P421">
            <v>15</v>
          </cell>
          <cell r="Q421">
            <v>19</v>
          </cell>
          <cell r="R421">
            <v>16</v>
          </cell>
          <cell r="S421">
            <v>16</v>
          </cell>
          <cell r="T421">
            <v>19</v>
          </cell>
          <cell r="U421">
            <v>16</v>
          </cell>
          <cell r="V421">
            <v>21</v>
          </cell>
          <cell r="W421">
            <v>16</v>
          </cell>
          <cell r="X421">
            <v>202</v>
          </cell>
          <cell r="AN421">
            <v>221.34842065564516</v>
          </cell>
          <cell r="AP421">
            <v>0</v>
          </cell>
          <cell r="AQ421">
            <v>6.6404526196693539</v>
          </cell>
          <cell r="AR421">
            <v>4.4269684131129026</v>
          </cell>
          <cell r="AS421">
            <v>3.0988778891790321</v>
          </cell>
          <cell r="AT421">
            <v>3.3202263098346769</v>
          </cell>
          <cell r="AU421">
            <v>4.2056199924572581</v>
          </cell>
          <cell r="AV421">
            <v>3.5415747304903222</v>
          </cell>
          <cell r="AW421">
            <v>3.5415747304903222</v>
          </cell>
          <cell r="AX421">
            <v>4.2056199924572581</v>
          </cell>
          <cell r="AY421">
            <v>3.5415747304903222</v>
          </cell>
          <cell r="AZ421">
            <v>4.6483168337685479</v>
          </cell>
          <cell r="BA421">
            <v>3.5415747304903222</v>
          </cell>
          <cell r="BB421">
            <v>44.712380972440322</v>
          </cell>
        </row>
        <row r="422">
          <cell r="C422" t="str">
            <v>CONSOLIDATED DIESEL CO</v>
          </cell>
          <cell r="D422" t="str">
            <v>PUMP</v>
          </cell>
          <cell r="E422" t="str">
            <v>DPA</v>
          </cell>
          <cell r="F422" t="str">
            <v>CUM3RA100000</v>
          </cell>
          <cell r="J422" t="str">
            <v>DPA</v>
          </cell>
          <cell r="K422">
            <v>0.318</v>
          </cell>
          <cell r="L422">
            <v>2</v>
          </cell>
          <cell r="M422">
            <v>58</v>
          </cell>
          <cell r="N422">
            <v>30</v>
          </cell>
          <cell r="O422">
            <v>22</v>
          </cell>
          <cell r="P422">
            <v>23</v>
          </cell>
          <cell r="Q422">
            <v>29</v>
          </cell>
          <cell r="R422">
            <v>24</v>
          </cell>
          <cell r="S422">
            <v>24</v>
          </cell>
          <cell r="T422">
            <v>29</v>
          </cell>
          <cell r="U422">
            <v>24</v>
          </cell>
          <cell r="V422">
            <v>30</v>
          </cell>
          <cell r="W422">
            <v>23</v>
          </cell>
          <cell r="X422">
            <v>318</v>
          </cell>
          <cell r="AN422">
            <v>259.04283800161289</v>
          </cell>
          <cell r="AP422">
            <v>0.51808567600322586</v>
          </cell>
          <cell r="AQ422">
            <v>15.02448460409355</v>
          </cell>
          <cell r="AR422">
            <v>7.7712851400483878</v>
          </cell>
          <cell r="AS422">
            <v>5.6989424360354839</v>
          </cell>
          <cell r="AT422">
            <v>5.957985274037096</v>
          </cell>
          <cell r="AU422">
            <v>7.5122423020467748</v>
          </cell>
          <cell r="AV422">
            <v>6.217028112038709</v>
          </cell>
          <cell r="AW422">
            <v>6.217028112038709</v>
          </cell>
          <cell r="AX422">
            <v>7.5122423020467748</v>
          </cell>
          <cell r="AY422">
            <v>6.217028112038709</v>
          </cell>
          <cell r="AZ422">
            <v>7.7712851400483878</v>
          </cell>
          <cell r="BA422">
            <v>5.957985274037096</v>
          </cell>
          <cell r="BB422">
            <v>82.375622484512903</v>
          </cell>
        </row>
        <row r="423">
          <cell r="C423" t="str">
            <v>CUMMINS UK</v>
          </cell>
          <cell r="D423" t="str">
            <v>PUMP</v>
          </cell>
          <cell r="E423" t="str">
            <v>DPA</v>
          </cell>
          <cell r="F423" t="str">
            <v>CUM1RA100000</v>
          </cell>
          <cell r="J423" t="str">
            <v>DPA</v>
          </cell>
          <cell r="K423">
            <v>0.20399999999999999</v>
          </cell>
          <cell r="L423">
            <v>23</v>
          </cell>
          <cell r="M423">
            <v>11</v>
          </cell>
          <cell r="N423">
            <v>20</v>
          </cell>
          <cell r="O423">
            <v>14</v>
          </cell>
          <cell r="P423">
            <v>15</v>
          </cell>
          <cell r="Q423">
            <v>19</v>
          </cell>
          <cell r="R423">
            <v>16</v>
          </cell>
          <cell r="S423">
            <v>16</v>
          </cell>
          <cell r="T423">
            <v>19</v>
          </cell>
          <cell r="U423">
            <v>16</v>
          </cell>
          <cell r="V423">
            <v>20</v>
          </cell>
          <cell r="W423">
            <v>15</v>
          </cell>
          <cell r="X423">
            <v>204</v>
          </cell>
          <cell r="AN423">
            <v>276.24175497822586</v>
          </cell>
          <cell r="AP423">
            <v>6.3535603644991925</v>
          </cell>
          <cell r="AQ423">
            <v>3.038659304760484</v>
          </cell>
          <cell r="AR423">
            <v>5.5248350995645161</v>
          </cell>
          <cell r="AS423">
            <v>3.8673845696951612</v>
          </cell>
          <cell r="AT423">
            <v>4.1436263246733871</v>
          </cell>
          <cell r="AU423">
            <v>5.2485933445862907</v>
          </cell>
          <cell r="AV423">
            <v>4.4198680796516125</v>
          </cell>
          <cell r="AW423">
            <v>4.4198680796516125</v>
          </cell>
          <cell r="AX423">
            <v>5.2485933445862907</v>
          </cell>
          <cell r="AY423">
            <v>4.4198680796516125</v>
          </cell>
          <cell r="AZ423">
            <v>5.5248350995645161</v>
          </cell>
          <cell r="BA423">
            <v>4.1436263246733871</v>
          </cell>
          <cell r="BB423">
            <v>56.353318015558067</v>
          </cell>
        </row>
        <row r="424">
          <cell r="C424" t="str">
            <v>PERKINS</v>
          </cell>
          <cell r="D424" t="str">
            <v>PUMP</v>
          </cell>
          <cell r="E424" t="str">
            <v>DPS</v>
          </cell>
          <cell r="F424" t="str">
            <v>PER1RB100000</v>
          </cell>
          <cell r="J424" t="str">
            <v>DPS</v>
          </cell>
          <cell r="K424">
            <v>0.93899999999999995</v>
          </cell>
          <cell r="L424">
            <v>158</v>
          </cell>
          <cell r="M424">
            <v>351</v>
          </cell>
          <cell r="N424">
            <v>51</v>
          </cell>
          <cell r="O424">
            <v>36</v>
          </cell>
          <cell r="P424">
            <v>38</v>
          </cell>
          <cell r="Q424">
            <v>48</v>
          </cell>
          <cell r="R424">
            <v>40</v>
          </cell>
          <cell r="S424">
            <v>40</v>
          </cell>
          <cell r="T424">
            <v>49</v>
          </cell>
          <cell r="U424">
            <v>40</v>
          </cell>
          <cell r="V424">
            <v>50</v>
          </cell>
          <cell r="W424">
            <v>38</v>
          </cell>
          <cell r="X424">
            <v>939</v>
          </cell>
          <cell r="AN424">
            <v>366.90525661209671</v>
          </cell>
          <cell r="AP424">
            <v>57.97103054471129</v>
          </cell>
          <cell r="AQ424">
            <v>128.78374507084595</v>
          </cell>
          <cell r="AR424">
            <v>18.712168087216934</v>
          </cell>
          <cell r="AS424">
            <v>13.208589238035483</v>
          </cell>
          <cell r="AT424">
            <v>13.942399751259678</v>
          </cell>
          <cell r="AU424">
            <v>17.611452317380643</v>
          </cell>
          <cell r="AV424">
            <v>14.676210264483869</v>
          </cell>
          <cell r="AW424">
            <v>14.676210264483869</v>
          </cell>
          <cell r="AX424">
            <v>17.978357573992742</v>
          </cell>
          <cell r="AY424">
            <v>14.676210264483869</v>
          </cell>
          <cell r="AZ424">
            <v>18.345262830604838</v>
          </cell>
          <cell r="BA424">
            <v>13.942399751259678</v>
          </cell>
          <cell r="BB424">
            <v>344.52403595875882</v>
          </cell>
        </row>
        <row r="425">
          <cell r="C425" t="str">
            <v>CASE NEW HOLLAND</v>
          </cell>
          <cell r="D425" t="str">
            <v>PUMP</v>
          </cell>
          <cell r="E425" t="str">
            <v>DPS</v>
          </cell>
          <cell r="F425" t="str">
            <v>CNH1RB100000</v>
          </cell>
          <cell r="J425" t="str">
            <v>DPS</v>
          </cell>
          <cell r="K425">
            <v>3.7189999999999999</v>
          </cell>
          <cell r="L425">
            <v>483</v>
          </cell>
          <cell r="M425">
            <v>657</v>
          </cell>
          <cell r="N425">
            <v>301</v>
          </cell>
          <cell r="O425">
            <v>217</v>
          </cell>
          <cell r="P425">
            <v>229</v>
          </cell>
          <cell r="Q425">
            <v>289</v>
          </cell>
          <cell r="R425">
            <v>241</v>
          </cell>
          <cell r="S425">
            <v>241</v>
          </cell>
          <cell r="T425">
            <v>289</v>
          </cell>
          <cell r="U425">
            <v>241</v>
          </cell>
          <cell r="V425">
            <v>301</v>
          </cell>
          <cell r="W425">
            <v>230</v>
          </cell>
          <cell r="X425">
            <v>3719</v>
          </cell>
          <cell r="AN425">
            <v>259.8632546830645</v>
          </cell>
          <cell r="AP425">
            <v>125.51395201192017</v>
          </cell>
          <cell r="AQ425">
            <v>170.73015832677339</v>
          </cell>
          <cell r="AR425">
            <v>78.218839659602409</v>
          </cell>
          <cell r="AS425">
            <v>56.390326266224996</v>
          </cell>
          <cell r="AT425">
            <v>59.508685322421776</v>
          </cell>
          <cell r="AU425">
            <v>75.100480603405643</v>
          </cell>
          <cell r="AV425">
            <v>62.62704437861855</v>
          </cell>
          <cell r="AW425">
            <v>62.62704437861855</v>
          </cell>
          <cell r="AX425">
            <v>75.100480603405643</v>
          </cell>
          <cell r="AY425">
            <v>62.62704437861855</v>
          </cell>
          <cell r="AZ425">
            <v>78.218839659602409</v>
          </cell>
          <cell r="BA425">
            <v>59.768548577104838</v>
          </cell>
          <cell r="BB425">
            <v>966.43144416631685</v>
          </cell>
        </row>
        <row r="426">
          <cell r="C426" t="str">
            <v>IVECO</v>
          </cell>
          <cell r="D426" t="str">
            <v>PUMP</v>
          </cell>
          <cell r="E426" t="str">
            <v>DPS</v>
          </cell>
          <cell r="F426" t="str">
            <v>IVE3RB100000</v>
          </cell>
          <cell r="J426" t="str">
            <v>DPS</v>
          </cell>
          <cell r="K426">
            <v>7.0919999999999996</v>
          </cell>
          <cell r="L426">
            <v>1181</v>
          </cell>
          <cell r="M426">
            <v>755</v>
          </cell>
          <cell r="N426">
            <v>602</v>
          </cell>
          <cell r="O426">
            <v>434</v>
          </cell>
          <cell r="P426">
            <v>458</v>
          </cell>
          <cell r="Q426">
            <v>578</v>
          </cell>
          <cell r="R426">
            <v>482</v>
          </cell>
          <cell r="S426">
            <v>482</v>
          </cell>
          <cell r="T426">
            <v>578</v>
          </cell>
          <cell r="U426">
            <v>482</v>
          </cell>
          <cell r="V426">
            <v>602</v>
          </cell>
          <cell r="W426">
            <v>458</v>
          </cell>
          <cell r="X426">
            <v>7092</v>
          </cell>
          <cell r="AN426">
            <v>230.16417081451618</v>
          </cell>
          <cell r="AP426">
            <v>271.82388573194356</v>
          </cell>
          <cell r="AQ426">
            <v>173.77394896495969</v>
          </cell>
          <cell r="AR426">
            <v>138.55883083033871</v>
          </cell>
          <cell r="AS426">
            <v>99.891250133500023</v>
          </cell>
          <cell r="AT426">
            <v>105.41519023304839</v>
          </cell>
          <cell r="AU426">
            <v>133.03489073079035</v>
          </cell>
          <cell r="AV426">
            <v>110.93913033259678</v>
          </cell>
          <cell r="AW426">
            <v>110.93913033259678</v>
          </cell>
          <cell r="AX426">
            <v>133.03489073079035</v>
          </cell>
          <cell r="AY426">
            <v>110.93913033259678</v>
          </cell>
          <cell r="AZ426">
            <v>138.55883083033871</v>
          </cell>
          <cell r="BA426">
            <v>105.41519023304839</v>
          </cell>
          <cell r="BB426">
            <v>1632.3242994165487</v>
          </cell>
        </row>
        <row r="427">
          <cell r="C427" t="str">
            <v>PERKINS</v>
          </cell>
          <cell r="D427" t="str">
            <v>PUMP</v>
          </cell>
          <cell r="E427" t="str">
            <v>DP200</v>
          </cell>
          <cell r="F427" t="str">
            <v>PER1RD100000</v>
          </cell>
          <cell r="J427" t="str">
            <v>DP200</v>
          </cell>
          <cell r="K427">
            <v>0.48299999999999998</v>
          </cell>
          <cell r="L427">
            <v>0</v>
          </cell>
          <cell r="M427">
            <v>53</v>
          </cell>
          <cell r="N427">
            <v>50</v>
          </cell>
          <cell r="O427">
            <v>36</v>
          </cell>
          <cell r="P427">
            <v>38</v>
          </cell>
          <cell r="Q427">
            <v>48</v>
          </cell>
          <cell r="R427">
            <v>40</v>
          </cell>
          <cell r="S427">
            <v>40</v>
          </cell>
          <cell r="T427">
            <v>48</v>
          </cell>
          <cell r="U427">
            <v>40</v>
          </cell>
          <cell r="V427">
            <v>51</v>
          </cell>
          <cell r="W427">
            <v>39</v>
          </cell>
          <cell r="X427">
            <v>483</v>
          </cell>
          <cell r="AN427">
            <v>368.00908996532252</v>
          </cell>
          <cell r="AP427">
            <v>0</v>
          </cell>
          <cell r="AQ427">
            <v>19.504481768162098</v>
          </cell>
          <cell r="AR427">
            <v>18.400454498266129</v>
          </cell>
          <cell r="AS427">
            <v>13.248327238751612</v>
          </cell>
          <cell r="AT427">
            <v>13.984345418682256</v>
          </cell>
          <cell r="AU427">
            <v>17.664436318335483</v>
          </cell>
          <cell r="AV427">
            <v>14.720363598612902</v>
          </cell>
          <cell r="AW427">
            <v>14.720363598612902</v>
          </cell>
          <cell r="AX427">
            <v>17.664436318335483</v>
          </cell>
          <cell r="AY427">
            <v>14.720363598612902</v>
          </cell>
          <cell r="AZ427">
            <v>18.768463588231452</v>
          </cell>
          <cell r="BA427">
            <v>14.352354508647581</v>
          </cell>
          <cell r="BB427">
            <v>177.74839045325078</v>
          </cell>
        </row>
        <row r="428">
          <cell r="C428" t="str">
            <v>CASE NEW HOLLAND</v>
          </cell>
          <cell r="D428" t="str">
            <v>PUMP</v>
          </cell>
          <cell r="E428" t="str">
            <v>DP200</v>
          </cell>
          <cell r="F428" t="str">
            <v>CNH1RD100000</v>
          </cell>
          <cell r="J428" t="str">
            <v>DP200</v>
          </cell>
          <cell r="K428">
            <v>3.91</v>
          </cell>
          <cell r="L428">
            <v>175</v>
          </cell>
          <cell r="M428">
            <v>297</v>
          </cell>
          <cell r="N428">
            <v>401</v>
          </cell>
          <cell r="O428">
            <v>289</v>
          </cell>
          <cell r="P428">
            <v>305</v>
          </cell>
          <cell r="Q428">
            <v>385</v>
          </cell>
          <cell r="R428">
            <v>322</v>
          </cell>
          <cell r="S428">
            <v>322</v>
          </cell>
          <cell r="T428">
            <v>385</v>
          </cell>
          <cell r="U428">
            <v>322</v>
          </cell>
          <cell r="V428">
            <v>401</v>
          </cell>
          <cell r="W428">
            <v>306</v>
          </cell>
          <cell r="X428">
            <v>3910</v>
          </cell>
          <cell r="AN428">
            <v>343.68000619354831</v>
          </cell>
          <cell r="AP428">
            <v>60.144001083870968</v>
          </cell>
          <cell r="AQ428">
            <v>102.07296183948388</v>
          </cell>
          <cell r="AR428">
            <v>137.8156824836129</v>
          </cell>
          <cell r="AS428">
            <v>99.323521789935484</v>
          </cell>
          <cell r="AT428">
            <v>104.82240188903226</v>
          </cell>
          <cell r="AU428">
            <v>132.31680238451611</v>
          </cell>
          <cell r="AV428">
            <v>110.66496199432258</v>
          </cell>
          <cell r="AW428">
            <v>110.66496199432258</v>
          </cell>
          <cell r="AX428">
            <v>132.31680238451611</v>
          </cell>
          <cell r="AY428">
            <v>110.66496199432258</v>
          </cell>
          <cell r="AZ428">
            <v>137.8156824836129</v>
          </cell>
          <cell r="BA428">
            <v>105.16608189522582</v>
          </cell>
          <cell r="BB428">
            <v>1343.7888242167739</v>
          </cell>
        </row>
        <row r="429">
          <cell r="C429" t="str">
            <v>JOHN DEERE SA</v>
          </cell>
          <cell r="D429" t="str">
            <v>PUMP</v>
          </cell>
          <cell r="E429" t="str">
            <v>DP200</v>
          </cell>
          <cell r="F429" t="str">
            <v>JDSARD100000</v>
          </cell>
          <cell r="J429" t="str">
            <v>DP200</v>
          </cell>
          <cell r="K429">
            <v>0.76700000000000002</v>
          </cell>
          <cell r="L429">
            <v>75</v>
          </cell>
          <cell r="M429">
            <v>90</v>
          </cell>
          <cell r="N429">
            <v>70</v>
          </cell>
          <cell r="O429">
            <v>51</v>
          </cell>
          <cell r="P429">
            <v>54</v>
          </cell>
          <cell r="Q429">
            <v>68</v>
          </cell>
          <cell r="R429">
            <v>56</v>
          </cell>
          <cell r="S429">
            <v>56</v>
          </cell>
          <cell r="T429">
            <v>68</v>
          </cell>
          <cell r="U429">
            <v>56</v>
          </cell>
          <cell r="V429">
            <v>70</v>
          </cell>
          <cell r="W429">
            <v>53</v>
          </cell>
          <cell r="X429">
            <v>767</v>
          </cell>
          <cell r="AN429">
            <v>384.85000693548375</v>
          </cell>
          <cell r="AP429">
            <v>28.86375052016129</v>
          </cell>
          <cell r="AQ429">
            <v>34.636500624193545</v>
          </cell>
          <cell r="AR429">
            <v>26.939500485483869</v>
          </cell>
          <cell r="AS429">
            <v>19.627350353709677</v>
          </cell>
          <cell r="AT429">
            <v>20.781900374516127</v>
          </cell>
          <cell r="AU429">
            <v>26.169800471612902</v>
          </cell>
          <cell r="AV429">
            <v>21.551600388387097</v>
          </cell>
          <cell r="AW429">
            <v>21.551600388387097</v>
          </cell>
          <cell r="AX429">
            <v>26.169800471612902</v>
          </cell>
          <cell r="AY429">
            <v>21.551600388387097</v>
          </cell>
          <cell r="AZ429">
            <v>26.939500485483869</v>
          </cell>
          <cell r="BA429">
            <v>20.397050367580643</v>
          </cell>
          <cell r="BB429">
            <v>295.17995531951607</v>
          </cell>
        </row>
        <row r="430">
          <cell r="C430" t="str">
            <v>MOTORES JOHN DEERE SA DE CV</v>
          </cell>
          <cell r="D430" t="str">
            <v>PUMP</v>
          </cell>
          <cell r="E430" t="str">
            <v>DP200</v>
          </cell>
          <cell r="F430" t="str">
            <v>JDMORD100000</v>
          </cell>
          <cell r="J430" t="str">
            <v>DP200</v>
          </cell>
          <cell r="K430">
            <v>0.61299999999999999</v>
          </cell>
          <cell r="L430">
            <v>7</v>
          </cell>
          <cell r="M430">
            <v>4</v>
          </cell>
          <cell r="N430">
            <v>70</v>
          </cell>
          <cell r="O430">
            <v>51</v>
          </cell>
          <cell r="P430">
            <v>54</v>
          </cell>
          <cell r="Q430">
            <v>68</v>
          </cell>
          <cell r="R430">
            <v>56</v>
          </cell>
          <cell r="S430">
            <v>56</v>
          </cell>
          <cell r="T430">
            <v>68</v>
          </cell>
          <cell r="U430">
            <v>56</v>
          </cell>
          <cell r="V430">
            <v>70</v>
          </cell>
          <cell r="W430">
            <v>53</v>
          </cell>
          <cell r="X430">
            <v>613</v>
          </cell>
          <cell r="AN430">
            <v>377.18284013064516</v>
          </cell>
          <cell r="AP430">
            <v>2.640279880914516</v>
          </cell>
          <cell r="AQ430">
            <v>1.5087313605225807</v>
          </cell>
          <cell r="AR430">
            <v>26.402798809145164</v>
          </cell>
          <cell r="AS430">
            <v>19.236324846662903</v>
          </cell>
          <cell r="AT430">
            <v>20.367873367054838</v>
          </cell>
          <cell r="AU430">
            <v>25.648433128883866</v>
          </cell>
          <cell r="AV430">
            <v>21.122239047316128</v>
          </cell>
          <cell r="AW430">
            <v>21.122239047316128</v>
          </cell>
          <cell r="AX430">
            <v>25.648433128883866</v>
          </cell>
          <cell r="AY430">
            <v>21.122239047316128</v>
          </cell>
          <cell r="AZ430">
            <v>26.402798809145164</v>
          </cell>
          <cell r="BA430">
            <v>19.99069052692419</v>
          </cell>
          <cell r="BB430">
            <v>231.21308100008551</v>
          </cell>
        </row>
        <row r="431">
          <cell r="C431" t="str">
            <v>LONG/UTB</v>
          </cell>
          <cell r="D431" t="str">
            <v>PUMP</v>
          </cell>
          <cell r="E431" t="str">
            <v>DP200</v>
          </cell>
          <cell r="F431" t="str">
            <v>UTB1RD100000</v>
          </cell>
          <cell r="J431" t="str">
            <v>DP200</v>
          </cell>
          <cell r="K431">
            <v>2.5779999999999998</v>
          </cell>
          <cell r="L431">
            <v>0</v>
          </cell>
          <cell r="M431">
            <v>0</v>
          </cell>
          <cell r="N431">
            <v>301</v>
          </cell>
          <cell r="O431">
            <v>217</v>
          </cell>
          <cell r="P431">
            <v>229</v>
          </cell>
          <cell r="Q431">
            <v>289</v>
          </cell>
          <cell r="R431">
            <v>241</v>
          </cell>
          <cell r="S431">
            <v>241</v>
          </cell>
          <cell r="T431">
            <v>289</v>
          </cell>
          <cell r="U431">
            <v>241</v>
          </cell>
          <cell r="V431">
            <v>301</v>
          </cell>
          <cell r="W431">
            <v>229</v>
          </cell>
          <cell r="X431">
            <v>2578</v>
          </cell>
          <cell r="AN431">
            <v>372.91667338709675</v>
          </cell>
          <cell r="AP431">
            <v>0</v>
          </cell>
          <cell r="AQ431">
            <v>0</v>
          </cell>
          <cell r="AR431">
            <v>112.24791868951613</v>
          </cell>
          <cell r="AS431">
            <v>80.922918124999995</v>
          </cell>
          <cell r="AT431">
            <v>85.397918205645155</v>
          </cell>
          <cell r="AU431">
            <v>107.77291860887097</v>
          </cell>
          <cell r="AV431">
            <v>89.872918286290314</v>
          </cell>
          <cell r="AW431">
            <v>89.872918286290314</v>
          </cell>
          <cell r="AX431">
            <v>107.77291860887097</v>
          </cell>
          <cell r="AY431">
            <v>89.872918286290314</v>
          </cell>
          <cell r="AZ431">
            <v>112.24791868951613</v>
          </cell>
          <cell r="BA431">
            <v>85.397918205645155</v>
          </cell>
          <cell r="BB431">
            <v>961.37918399193552</v>
          </cell>
        </row>
        <row r="432">
          <cell r="C432" t="str">
            <v>DEUTZ</v>
          </cell>
          <cell r="D432" t="str">
            <v>PUMP</v>
          </cell>
          <cell r="E432" t="str">
            <v>DP200</v>
          </cell>
          <cell r="F432" t="str">
            <v>LISTRD100000</v>
          </cell>
          <cell r="J432" t="str">
            <v>DP200</v>
          </cell>
          <cell r="K432">
            <v>0.92</v>
          </cell>
          <cell r="L432">
            <v>0</v>
          </cell>
          <cell r="M432">
            <v>0</v>
          </cell>
          <cell r="N432">
            <v>70</v>
          </cell>
          <cell r="O432">
            <v>72</v>
          </cell>
          <cell r="P432">
            <v>76</v>
          </cell>
          <cell r="Q432">
            <v>96</v>
          </cell>
          <cell r="R432">
            <v>100</v>
          </cell>
          <cell r="S432">
            <v>100</v>
          </cell>
          <cell r="T432">
            <v>96</v>
          </cell>
          <cell r="U432">
            <v>100</v>
          </cell>
          <cell r="V432">
            <v>100</v>
          </cell>
          <cell r="W432">
            <v>110</v>
          </cell>
          <cell r="X432">
            <v>920</v>
          </cell>
          <cell r="AN432">
            <v>305.8215055112903</v>
          </cell>
          <cell r="AP432">
            <v>0</v>
          </cell>
          <cell r="AQ432">
            <v>0</v>
          </cell>
          <cell r="AR432">
            <v>21.407505385790323</v>
          </cell>
          <cell r="AS432">
            <v>22.019148396812902</v>
          </cell>
          <cell r="AT432">
            <v>23.242434418858064</v>
          </cell>
          <cell r="AU432">
            <v>29.358864529083871</v>
          </cell>
          <cell r="AV432">
            <v>30.582150551129029</v>
          </cell>
          <cell r="AW432">
            <v>30.582150551129029</v>
          </cell>
          <cell r="AX432">
            <v>29.358864529083871</v>
          </cell>
          <cell r="AY432">
            <v>30.582150551129029</v>
          </cell>
          <cell r="AZ432">
            <v>30.582150551129029</v>
          </cell>
          <cell r="BA432">
            <v>33.640365606241936</v>
          </cell>
          <cell r="BB432">
            <v>281.35578507038707</v>
          </cell>
        </row>
        <row r="433">
          <cell r="C433" t="str">
            <v>J &amp; M AUTO RESOURCE</v>
          </cell>
          <cell r="D433" t="str">
            <v>PUMP</v>
          </cell>
          <cell r="E433" t="str">
            <v>DP200</v>
          </cell>
          <cell r="J433" t="str">
            <v>DP200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AN433" t="e">
            <v>#DIV/0!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</row>
        <row r="434">
          <cell r="C434" t="str">
            <v>PERKINS</v>
          </cell>
          <cell r="D434" t="str">
            <v>PUMP</v>
          </cell>
          <cell r="E434" t="str">
            <v>DP200</v>
          </cell>
          <cell r="F434" t="str">
            <v>8924A500T</v>
          </cell>
          <cell r="J434" t="str">
            <v>DP200 EG</v>
          </cell>
          <cell r="K434">
            <v>3.226</v>
          </cell>
          <cell r="L434">
            <v>321</v>
          </cell>
          <cell r="M434">
            <v>327</v>
          </cell>
          <cell r="N434">
            <v>301</v>
          </cell>
          <cell r="O434">
            <v>217</v>
          </cell>
          <cell r="P434">
            <v>229</v>
          </cell>
          <cell r="Q434">
            <v>289</v>
          </cell>
          <cell r="R434">
            <v>241</v>
          </cell>
          <cell r="S434">
            <v>241</v>
          </cell>
          <cell r="T434">
            <v>289</v>
          </cell>
          <cell r="U434">
            <v>241</v>
          </cell>
          <cell r="V434">
            <v>301</v>
          </cell>
          <cell r="W434">
            <v>229</v>
          </cell>
          <cell r="X434">
            <v>3226</v>
          </cell>
          <cell r="AN434">
            <v>368.00908996532263</v>
          </cell>
          <cell r="AP434">
            <v>118.13091787886854</v>
          </cell>
          <cell r="AQ434">
            <v>120.33897241866049</v>
          </cell>
          <cell r="AR434">
            <v>110.77073607956211</v>
          </cell>
          <cell r="AS434">
            <v>79.857972522474995</v>
          </cell>
          <cell r="AT434">
            <v>84.274081602058871</v>
          </cell>
          <cell r="AU434">
            <v>106.35462699997821</v>
          </cell>
          <cell r="AV434">
            <v>88.690190681642733</v>
          </cell>
          <cell r="AW434">
            <v>88.690190681642733</v>
          </cell>
          <cell r="AX434">
            <v>106.35462699997821</v>
          </cell>
          <cell r="AY434">
            <v>88.690190681642733</v>
          </cell>
          <cell r="AZ434">
            <v>110.77073607956211</v>
          </cell>
          <cell r="BA434">
            <v>84.274081602058871</v>
          </cell>
          <cell r="BB434">
            <v>1187.1973242281308</v>
          </cell>
        </row>
        <row r="435">
          <cell r="C435" t="str">
            <v>PERKINS ENGINES LTD</v>
          </cell>
          <cell r="D435" t="str">
            <v>PUMP</v>
          </cell>
          <cell r="E435" t="str">
            <v>DP210</v>
          </cell>
          <cell r="F435" t="str">
            <v>PER1RH100000</v>
          </cell>
          <cell r="J435" t="str">
            <v>DP210</v>
          </cell>
          <cell r="K435">
            <v>76.367999999999995</v>
          </cell>
          <cell r="L435">
            <v>5207</v>
          </cell>
          <cell r="M435">
            <v>7563</v>
          </cell>
          <cell r="N435">
            <v>7430</v>
          </cell>
          <cell r="O435">
            <v>5349</v>
          </cell>
          <cell r="P435">
            <v>5647</v>
          </cell>
          <cell r="Q435">
            <v>7132</v>
          </cell>
          <cell r="R435">
            <v>5944</v>
          </cell>
          <cell r="S435">
            <v>5944</v>
          </cell>
          <cell r="T435">
            <v>7132</v>
          </cell>
          <cell r="U435">
            <v>5944</v>
          </cell>
          <cell r="V435">
            <v>7430</v>
          </cell>
          <cell r="W435">
            <v>5646</v>
          </cell>
          <cell r="X435">
            <v>76368</v>
          </cell>
          <cell r="AN435">
            <v>357.49283977580643</v>
          </cell>
          <cell r="AP435">
            <v>1861.4652167126239</v>
          </cell>
          <cell r="AQ435">
            <v>2703.7183472244242</v>
          </cell>
          <cell r="AR435">
            <v>2656.1717995342419</v>
          </cell>
          <cell r="AS435">
            <v>1912.2291999607887</v>
          </cell>
          <cell r="AT435">
            <v>2018.7620662139791</v>
          </cell>
          <cell r="AU435">
            <v>2549.6389332810513</v>
          </cell>
          <cell r="AV435">
            <v>2124.9374396273938</v>
          </cell>
          <cell r="AW435">
            <v>2124.9374396273938</v>
          </cell>
          <cell r="AX435">
            <v>2549.6389332810513</v>
          </cell>
          <cell r="AY435">
            <v>2124.9374396273938</v>
          </cell>
          <cell r="AZ435">
            <v>2656.1717995342419</v>
          </cell>
          <cell r="BA435">
            <v>2018.404573374203</v>
          </cell>
          <cell r="BB435">
            <v>27301.013187998786</v>
          </cell>
        </row>
        <row r="436">
          <cell r="C436" t="str">
            <v>CONSOLIDATED DIESEL CO</v>
          </cell>
          <cell r="D436" t="str">
            <v>PUMP</v>
          </cell>
          <cell r="E436" t="str">
            <v>DP210</v>
          </cell>
          <cell r="F436" t="str">
            <v>CUM3RH100000</v>
          </cell>
          <cell r="J436" t="str">
            <v>DP210</v>
          </cell>
          <cell r="K436">
            <v>5.82</v>
          </cell>
          <cell r="L436">
            <v>239</v>
          </cell>
          <cell r="M436">
            <v>425</v>
          </cell>
          <cell r="N436">
            <v>602</v>
          </cell>
          <cell r="O436">
            <v>434</v>
          </cell>
          <cell r="P436">
            <v>458</v>
          </cell>
          <cell r="Q436">
            <v>578</v>
          </cell>
          <cell r="R436">
            <v>482</v>
          </cell>
          <cell r="S436">
            <v>482</v>
          </cell>
          <cell r="T436">
            <v>578</v>
          </cell>
          <cell r="U436">
            <v>482</v>
          </cell>
          <cell r="V436">
            <v>602</v>
          </cell>
          <cell r="W436">
            <v>458</v>
          </cell>
          <cell r="X436">
            <v>5820</v>
          </cell>
          <cell r="AN436">
            <v>311.77325561854843</v>
          </cell>
          <cell r="AP436">
            <v>74.51380809283306</v>
          </cell>
          <cell r="AQ436">
            <v>132.50363363788307</v>
          </cell>
          <cell r="AR436">
            <v>187.6874998823661</v>
          </cell>
          <cell r="AS436">
            <v>135.30959293845001</v>
          </cell>
          <cell r="AT436">
            <v>142.79215107329514</v>
          </cell>
          <cell r="AU436">
            <v>180.20494174752096</v>
          </cell>
          <cell r="AV436">
            <v>150.27470920814031</v>
          </cell>
          <cell r="AW436">
            <v>150.27470920814031</v>
          </cell>
          <cell r="AX436">
            <v>180.20494174752096</v>
          </cell>
          <cell r="AY436">
            <v>150.27470920814031</v>
          </cell>
          <cell r="AZ436">
            <v>187.6874998823661</v>
          </cell>
          <cell r="BA436">
            <v>142.79215107329514</v>
          </cell>
          <cell r="BB436">
            <v>1814.5203476999516</v>
          </cell>
        </row>
        <row r="437">
          <cell r="C437" t="str">
            <v>IVECO FIAT SPA</v>
          </cell>
          <cell r="D437" t="str">
            <v>PUMP</v>
          </cell>
          <cell r="E437" t="str">
            <v>DP210</v>
          </cell>
          <cell r="F437" t="str">
            <v>IVE3RH100000</v>
          </cell>
          <cell r="J437" t="str">
            <v>DP210</v>
          </cell>
          <cell r="K437">
            <v>10</v>
          </cell>
          <cell r="L437">
            <v>0</v>
          </cell>
          <cell r="M437">
            <v>0</v>
          </cell>
          <cell r="N437">
            <v>0</v>
          </cell>
          <cell r="O437">
            <v>300</v>
          </cell>
          <cell r="P437">
            <v>500</v>
          </cell>
          <cell r="Q437">
            <v>540</v>
          </cell>
          <cell r="R437">
            <v>940</v>
          </cell>
          <cell r="S437">
            <v>800</v>
          </cell>
          <cell r="T437">
            <v>1420</v>
          </cell>
          <cell r="U437">
            <v>1500</v>
          </cell>
          <cell r="V437">
            <v>2000</v>
          </cell>
          <cell r="W437">
            <v>2000</v>
          </cell>
          <cell r="X437">
            <v>10000</v>
          </cell>
          <cell r="AN437">
            <v>343.083339516129</v>
          </cell>
          <cell r="AP437">
            <v>0</v>
          </cell>
          <cell r="AQ437">
            <v>0</v>
          </cell>
          <cell r="AR437">
            <v>0</v>
          </cell>
          <cell r="AS437">
            <v>102.9250018548387</v>
          </cell>
          <cell r="AT437">
            <v>171.5416697580645</v>
          </cell>
          <cell r="AU437">
            <v>185.26500333870968</v>
          </cell>
          <cell r="AV437">
            <v>322.49833914516125</v>
          </cell>
          <cell r="AW437">
            <v>274.46667161290321</v>
          </cell>
          <cell r="AX437">
            <v>487.17834211290324</v>
          </cell>
          <cell r="AY437">
            <v>514.62500927419353</v>
          </cell>
          <cell r="AZ437">
            <v>686.166679032258</v>
          </cell>
          <cell r="BA437">
            <v>686.166679032258</v>
          </cell>
          <cell r="BB437">
            <v>3430.8333951612899</v>
          </cell>
        </row>
        <row r="438">
          <cell r="C438" t="str">
            <v>DEUTZ</v>
          </cell>
          <cell r="D438" t="str">
            <v>PUMP</v>
          </cell>
          <cell r="E438" t="str">
            <v>DP210</v>
          </cell>
          <cell r="F438" t="str">
            <v>LISTRH100000</v>
          </cell>
          <cell r="J438" t="str">
            <v>DP210</v>
          </cell>
          <cell r="K438">
            <v>1.9179999999999999</v>
          </cell>
          <cell r="L438">
            <v>0</v>
          </cell>
          <cell r="M438">
            <v>0</v>
          </cell>
          <cell r="N438">
            <v>80</v>
          </cell>
          <cell r="O438">
            <v>100</v>
          </cell>
          <cell r="P438">
            <v>153</v>
          </cell>
          <cell r="Q438">
            <v>193</v>
          </cell>
          <cell r="R438">
            <v>161</v>
          </cell>
          <cell r="S438">
            <v>161</v>
          </cell>
          <cell r="T438">
            <v>200</v>
          </cell>
          <cell r="U438">
            <v>200</v>
          </cell>
          <cell r="V438">
            <v>300</v>
          </cell>
          <cell r="W438">
            <v>370</v>
          </cell>
          <cell r="X438">
            <v>1918</v>
          </cell>
          <cell r="AN438">
            <v>330.29975595241939</v>
          </cell>
          <cell r="AP438">
            <v>0</v>
          </cell>
          <cell r="AQ438">
            <v>0</v>
          </cell>
          <cell r="AR438">
            <v>26.423980476193549</v>
          </cell>
          <cell r="AS438">
            <v>33.029975595241936</v>
          </cell>
          <cell r="AT438">
            <v>50.535862660720163</v>
          </cell>
          <cell r="AU438">
            <v>63.747852898816937</v>
          </cell>
          <cell r="AV438">
            <v>53.178260708339515</v>
          </cell>
          <cell r="AW438">
            <v>53.178260708339515</v>
          </cell>
          <cell r="AX438">
            <v>66.059951190483872</v>
          </cell>
          <cell r="AY438">
            <v>66.059951190483872</v>
          </cell>
          <cell r="AZ438">
            <v>99.089926785725808</v>
          </cell>
          <cell r="BA438">
            <v>122.21090970239516</v>
          </cell>
          <cell r="BB438">
            <v>633.51493191674035</v>
          </cell>
        </row>
        <row r="439">
          <cell r="C439" t="str">
            <v>CUMMINS BRAZIL</v>
          </cell>
          <cell r="D439" t="str">
            <v>PUMP</v>
          </cell>
          <cell r="E439" t="str">
            <v>DP210</v>
          </cell>
          <cell r="F439" t="str">
            <v>CUBRRH100000</v>
          </cell>
          <cell r="J439" t="str">
            <v>DP210</v>
          </cell>
          <cell r="K439">
            <v>0.42</v>
          </cell>
          <cell r="L439">
            <v>280</v>
          </cell>
          <cell r="M439">
            <v>140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420</v>
          </cell>
          <cell r="AN439">
            <v>370.67917334677412</v>
          </cell>
          <cell r="AP439">
            <v>103.79016853709676</v>
          </cell>
          <cell r="AQ439">
            <v>51.895084268548381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155.68525280564515</v>
          </cell>
        </row>
        <row r="440">
          <cell r="C440" t="str">
            <v>CUMMINS ENGINE CO LTD</v>
          </cell>
          <cell r="D440" t="str">
            <v>PUMP</v>
          </cell>
          <cell r="E440" t="str">
            <v>DP210</v>
          </cell>
          <cell r="F440" t="str">
            <v>CUM1RH100000</v>
          </cell>
          <cell r="J440" t="str">
            <v>DP210</v>
          </cell>
          <cell r="K440">
            <v>0.17599999999999999</v>
          </cell>
          <cell r="L440">
            <v>42</v>
          </cell>
          <cell r="M440">
            <v>134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176</v>
          </cell>
          <cell r="AN440">
            <v>370.67917334677418</v>
          </cell>
          <cell r="AP440">
            <v>15.568525280564515</v>
          </cell>
          <cell r="AQ440">
            <v>49.671009228467739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65.239534509032254</v>
          </cell>
        </row>
        <row r="441">
          <cell r="C441" t="str">
            <v>JC BAMFORDS EXCAVATOR</v>
          </cell>
          <cell r="D441" t="str">
            <v>PUMP</v>
          </cell>
          <cell r="E441" t="str">
            <v>DP210</v>
          </cell>
          <cell r="F441" t="str">
            <v>JCBMRH100000</v>
          </cell>
          <cell r="J441" t="str">
            <v>DP210</v>
          </cell>
          <cell r="K441">
            <v>9.9469999999999992</v>
          </cell>
          <cell r="L441">
            <v>229</v>
          </cell>
          <cell r="M441">
            <v>665</v>
          </cell>
          <cell r="N441">
            <v>600</v>
          </cell>
          <cell r="O441">
            <v>700</v>
          </cell>
          <cell r="P441">
            <v>800</v>
          </cell>
          <cell r="Q441">
            <v>800</v>
          </cell>
          <cell r="R441">
            <v>850</v>
          </cell>
          <cell r="S441">
            <v>803</v>
          </cell>
          <cell r="T441">
            <v>800</v>
          </cell>
          <cell r="U441">
            <v>1000</v>
          </cell>
          <cell r="V441">
            <v>1200</v>
          </cell>
          <cell r="W441">
            <v>1500</v>
          </cell>
          <cell r="X441">
            <v>9947</v>
          </cell>
          <cell r="AN441">
            <v>387.83334032258068</v>
          </cell>
          <cell r="AP441">
            <v>88.813834933870965</v>
          </cell>
          <cell r="AQ441">
            <v>257.90917131451613</v>
          </cell>
          <cell r="AR441">
            <v>232.70000419354838</v>
          </cell>
          <cell r="AS441">
            <v>271.48333822580645</v>
          </cell>
          <cell r="AT441">
            <v>310.26667225806449</v>
          </cell>
          <cell r="AU441">
            <v>310.26667225806449</v>
          </cell>
          <cell r="AV441">
            <v>329.65833927419351</v>
          </cell>
          <cell r="AW441">
            <v>311.43017227903226</v>
          </cell>
          <cell r="AX441">
            <v>310.26667225806449</v>
          </cell>
          <cell r="AY441">
            <v>387.83334032258063</v>
          </cell>
          <cell r="AZ441">
            <v>465.40000838709676</v>
          </cell>
          <cell r="BA441">
            <v>581.75001048387094</v>
          </cell>
          <cell r="BB441">
            <v>3857.7782361887098</v>
          </cell>
        </row>
        <row r="442">
          <cell r="C442" t="str">
            <v>FABRYKA CIAGNILOW URSUS SP.200</v>
          </cell>
          <cell r="D442" t="str">
            <v>PUMP</v>
          </cell>
          <cell r="E442" t="str">
            <v>DP210</v>
          </cell>
          <cell r="F442" t="str">
            <v>FABRRH100000</v>
          </cell>
          <cell r="J442" t="str">
            <v>DP210</v>
          </cell>
          <cell r="K442">
            <v>0.85599999999999998</v>
          </cell>
          <cell r="L442">
            <v>0</v>
          </cell>
          <cell r="M442">
            <v>0</v>
          </cell>
          <cell r="N442">
            <v>100</v>
          </cell>
          <cell r="O442">
            <v>72</v>
          </cell>
          <cell r="P442">
            <v>76</v>
          </cell>
          <cell r="Q442">
            <v>96</v>
          </cell>
          <cell r="R442">
            <v>80</v>
          </cell>
          <cell r="S442">
            <v>80</v>
          </cell>
          <cell r="T442">
            <v>96</v>
          </cell>
          <cell r="U442">
            <v>80</v>
          </cell>
          <cell r="V442">
            <v>100</v>
          </cell>
          <cell r="W442">
            <v>76</v>
          </cell>
          <cell r="X442">
            <v>856</v>
          </cell>
          <cell r="AN442">
            <v>387.83334032258063</v>
          </cell>
          <cell r="AP442">
            <v>0</v>
          </cell>
          <cell r="AQ442">
            <v>0</v>
          </cell>
          <cell r="AR442">
            <v>38.783334032258061</v>
          </cell>
          <cell r="AS442">
            <v>27.924000503225802</v>
          </cell>
          <cell r="AT442">
            <v>29.475333864516131</v>
          </cell>
          <cell r="AU442">
            <v>37.232000670967743</v>
          </cell>
          <cell r="AV442">
            <v>31.026667225806452</v>
          </cell>
          <cell r="AW442">
            <v>31.026667225806452</v>
          </cell>
          <cell r="AX442">
            <v>37.232000670967743</v>
          </cell>
          <cell r="AY442">
            <v>31.026667225806452</v>
          </cell>
          <cell r="AZ442">
            <v>38.783334032258061</v>
          </cell>
          <cell r="BA442">
            <v>29.475333864516131</v>
          </cell>
          <cell r="BB442">
            <v>331.985339316129</v>
          </cell>
        </row>
        <row r="443">
          <cell r="C443" t="str">
            <v>JCB POWER SYSTEMS</v>
          </cell>
          <cell r="D443" t="str">
            <v>PUMP</v>
          </cell>
          <cell r="E443" t="str">
            <v>DP210</v>
          </cell>
          <cell r="J443" t="str">
            <v>DP210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AN443" t="e">
            <v>#DIV/0!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</row>
        <row r="444">
          <cell r="C444" t="str">
            <v>PERKINS ENGINES LTD</v>
          </cell>
          <cell r="D444" t="str">
            <v>PUMP</v>
          </cell>
          <cell r="E444" t="str">
            <v>DP210</v>
          </cell>
          <cell r="F444" t="str">
            <v>9320A160T</v>
          </cell>
          <cell r="J444" t="str">
            <v>DP210 EG</v>
          </cell>
          <cell r="K444">
            <v>3.41</v>
          </cell>
          <cell r="L444">
            <v>136</v>
          </cell>
          <cell r="M444">
            <v>173</v>
          </cell>
          <cell r="N444">
            <v>362</v>
          </cell>
          <cell r="O444">
            <v>261</v>
          </cell>
          <cell r="P444">
            <v>275</v>
          </cell>
          <cell r="Q444">
            <v>348</v>
          </cell>
          <cell r="R444">
            <v>290</v>
          </cell>
          <cell r="S444">
            <v>290</v>
          </cell>
          <cell r="T444">
            <v>348</v>
          </cell>
          <cell r="U444">
            <v>290</v>
          </cell>
          <cell r="V444">
            <v>362</v>
          </cell>
          <cell r="W444">
            <v>275</v>
          </cell>
          <cell r="X444">
            <v>3410</v>
          </cell>
          <cell r="AN444">
            <v>351.30242299758061</v>
          </cell>
          <cell r="AP444">
            <v>47.777129527670972</v>
          </cell>
          <cell r="AQ444">
            <v>60.775319178581441</v>
          </cell>
          <cell r="AR444">
            <v>127.17147712512417</v>
          </cell>
          <cell r="AS444">
            <v>91.689932402368555</v>
          </cell>
          <cell r="AT444">
            <v>96.608166324334661</v>
          </cell>
          <cell r="AU444">
            <v>122.25324320315805</v>
          </cell>
          <cell r="AV444">
            <v>101.87770266929839</v>
          </cell>
          <cell r="AW444">
            <v>101.87770266929839</v>
          </cell>
          <cell r="AX444">
            <v>122.25324320315805</v>
          </cell>
          <cell r="AY444">
            <v>101.87770266929839</v>
          </cell>
          <cell r="AZ444">
            <v>127.17147712512417</v>
          </cell>
          <cell r="BA444">
            <v>96.608166324334661</v>
          </cell>
          <cell r="BB444">
            <v>1197.94126242175</v>
          </cell>
        </row>
        <row r="445">
          <cell r="C445" t="str">
            <v>PERKINS ENGINES LTD</v>
          </cell>
          <cell r="D445" t="str">
            <v>PUMP</v>
          </cell>
          <cell r="E445" t="str">
            <v>DP210</v>
          </cell>
          <cell r="F445" t="str">
            <v>DP210 G</v>
          </cell>
          <cell r="J445" t="str">
            <v>DP210 G</v>
          </cell>
          <cell r="K445">
            <v>1.01</v>
          </cell>
          <cell r="L445">
            <v>40</v>
          </cell>
          <cell r="M445">
            <v>33</v>
          </cell>
          <cell r="N445">
            <v>109</v>
          </cell>
          <cell r="O445">
            <v>79</v>
          </cell>
          <cell r="P445">
            <v>83</v>
          </cell>
          <cell r="Q445">
            <v>105</v>
          </cell>
          <cell r="R445">
            <v>88</v>
          </cell>
          <cell r="S445">
            <v>88</v>
          </cell>
          <cell r="T445">
            <v>105</v>
          </cell>
          <cell r="U445">
            <v>88</v>
          </cell>
          <cell r="V445">
            <v>109</v>
          </cell>
          <cell r="W445">
            <v>83</v>
          </cell>
          <cell r="X445">
            <v>1010</v>
          </cell>
          <cell r="AN445">
            <v>378.64467349032265</v>
          </cell>
          <cell r="AP445">
            <v>15.145786939612904</v>
          </cell>
          <cell r="AQ445">
            <v>12.495274225180642</v>
          </cell>
          <cell r="AR445">
            <v>41.272269410445162</v>
          </cell>
          <cell r="AS445">
            <v>29.912929205735484</v>
          </cell>
          <cell r="AT445">
            <v>31.427507899696778</v>
          </cell>
          <cell r="AU445">
            <v>39.757690716483872</v>
          </cell>
          <cell r="AV445">
            <v>33.320731267148389</v>
          </cell>
          <cell r="AW445">
            <v>33.320731267148389</v>
          </cell>
          <cell r="AX445">
            <v>39.757690716483872</v>
          </cell>
          <cell r="AY445">
            <v>33.320731267148389</v>
          </cell>
          <cell r="AZ445">
            <v>41.272269410445162</v>
          </cell>
          <cell r="BA445">
            <v>31.427507899696778</v>
          </cell>
          <cell r="BB445">
            <v>382.43112022522587</v>
          </cell>
        </row>
        <row r="446">
          <cell r="C446" t="str">
            <v>PERKINS ENGINES LTD</v>
          </cell>
          <cell r="D446" t="str">
            <v>PUMP</v>
          </cell>
          <cell r="E446" t="str">
            <v>SF200</v>
          </cell>
          <cell r="F446" t="str">
            <v>MAKETOPRINT</v>
          </cell>
          <cell r="J446" t="str">
            <v>SF200</v>
          </cell>
          <cell r="K446">
            <v>3.2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100</v>
          </cell>
          <cell r="Q446">
            <v>200</v>
          </cell>
          <cell r="R446">
            <v>300</v>
          </cell>
          <cell r="S446">
            <v>400</v>
          </cell>
          <cell r="T446">
            <v>400</v>
          </cell>
          <cell r="U446">
            <v>600</v>
          </cell>
          <cell r="V446">
            <v>600</v>
          </cell>
          <cell r="W446">
            <v>600</v>
          </cell>
          <cell r="X446">
            <v>3200</v>
          </cell>
          <cell r="AN446">
            <v>209.99683711774193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20.999683711774193</v>
          </cell>
          <cell r="AU446">
            <v>41.999367423548385</v>
          </cell>
          <cell r="AV446">
            <v>62.999051135322581</v>
          </cell>
          <cell r="AW446">
            <v>83.99873484709677</v>
          </cell>
          <cell r="AX446">
            <v>83.99873484709677</v>
          </cell>
          <cell r="AY446">
            <v>125.99810227064516</v>
          </cell>
          <cell r="AZ446">
            <v>125.99810227064516</v>
          </cell>
          <cell r="BA446">
            <v>125.99810227064516</v>
          </cell>
          <cell r="BB446">
            <v>671.98987877677416</v>
          </cell>
        </row>
        <row r="447">
          <cell r="C447" t="str">
            <v>CUMMINS DIESEL RECON</v>
          </cell>
          <cell r="D447" t="str">
            <v>MISCELLANEOUS</v>
          </cell>
          <cell r="E447" t="str">
            <v>CAPS</v>
          </cell>
          <cell r="F447" t="str">
            <v>7188-045</v>
          </cell>
          <cell r="J447" t="str">
            <v>CAPS</v>
          </cell>
          <cell r="K447">
            <v>0</v>
          </cell>
          <cell r="L447">
            <v>120</v>
          </cell>
          <cell r="M447">
            <v>360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480</v>
          </cell>
          <cell r="AN447">
            <v>148.62966934516129</v>
          </cell>
          <cell r="AP447">
            <v>17.835560321419354</v>
          </cell>
          <cell r="AQ447">
            <v>53.506680964258067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71.342241285677417</v>
          </cell>
        </row>
        <row r="448">
          <cell r="C448" t="str">
            <v>CUMMINS US</v>
          </cell>
          <cell r="D448" t="str">
            <v>MISCELLANEOUS</v>
          </cell>
          <cell r="E448" t="str">
            <v>CAPS</v>
          </cell>
          <cell r="F448" t="str">
            <v>7188-050</v>
          </cell>
          <cell r="J448" t="str">
            <v>CAPS</v>
          </cell>
          <cell r="K448">
            <v>0</v>
          </cell>
          <cell r="L448">
            <v>960</v>
          </cell>
          <cell r="M448">
            <v>1080</v>
          </cell>
          <cell r="N448">
            <v>480</v>
          </cell>
          <cell r="O448">
            <v>360</v>
          </cell>
          <cell r="P448">
            <v>360</v>
          </cell>
          <cell r="Q448">
            <v>480</v>
          </cell>
          <cell r="R448">
            <v>360</v>
          </cell>
          <cell r="S448">
            <v>480</v>
          </cell>
          <cell r="T448">
            <v>360</v>
          </cell>
          <cell r="U448">
            <v>360</v>
          </cell>
          <cell r="V448">
            <v>480</v>
          </cell>
          <cell r="W448">
            <v>480</v>
          </cell>
          <cell r="X448">
            <v>6240</v>
          </cell>
          <cell r="AN448">
            <v>148.62966934516132</v>
          </cell>
          <cell r="AP448">
            <v>142.68448257135483</v>
          </cell>
          <cell r="AQ448">
            <v>160.52004289277417</v>
          </cell>
          <cell r="AR448">
            <v>71.342241285677417</v>
          </cell>
          <cell r="AS448">
            <v>53.506680964258067</v>
          </cell>
          <cell r="AT448">
            <v>53.506680964258067</v>
          </cell>
          <cell r="AU448">
            <v>71.342241285677417</v>
          </cell>
          <cell r="AV448">
            <v>53.506680964258067</v>
          </cell>
          <cell r="AW448">
            <v>71.342241285677417</v>
          </cell>
          <cell r="AX448">
            <v>53.506680964258067</v>
          </cell>
          <cell r="AY448">
            <v>53.506680964258067</v>
          </cell>
          <cell r="AZ448">
            <v>71.342241285677417</v>
          </cell>
          <cell r="BA448">
            <v>71.342241285677417</v>
          </cell>
          <cell r="BB448">
            <v>927.44913671380652</v>
          </cell>
        </row>
        <row r="449">
          <cell r="C449" t="str">
            <v>PERKINS</v>
          </cell>
          <cell r="D449" t="str">
            <v>PUMP</v>
          </cell>
          <cell r="E449" t="str">
            <v>DP200</v>
          </cell>
          <cell r="F449" t="str">
            <v>DP200STP</v>
          </cell>
          <cell r="J449" t="str">
            <v>DP200STP</v>
          </cell>
          <cell r="K449">
            <v>11.57</v>
          </cell>
          <cell r="L449">
            <v>504</v>
          </cell>
          <cell r="M449">
            <v>410</v>
          </cell>
          <cell r="N449">
            <v>1245</v>
          </cell>
          <cell r="O449">
            <v>896</v>
          </cell>
          <cell r="P449">
            <v>946</v>
          </cell>
          <cell r="Q449">
            <v>1195</v>
          </cell>
          <cell r="R449">
            <v>996</v>
          </cell>
          <cell r="S449">
            <v>996</v>
          </cell>
          <cell r="T449">
            <v>1195</v>
          </cell>
          <cell r="U449">
            <v>996</v>
          </cell>
          <cell r="V449">
            <v>1245</v>
          </cell>
          <cell r="W449">
            <v>946</v>
          </cell>
          <cell r="X449">
            <v>11570</v>
          </cell>
          <cell r="AN449">
            <v>254.64242125564519</v>
          </cell>
          <cell r="AP449">
            <v>128.33978031284519</v>
          </cell>
          <cell r="AQ449">
            <v>104.40339271481452</v>
          </cell>
          <cell r="AR449">
            <v>317.02981446327823</v>
          </cell>
          <cell r="AS449">
            <v>228.15960944505807</v>
          </cell>
          <cell r="AT449">
            <v>240.89173050784029</v>
          </cell>
          <cell r="AU449">
            <v>304.29769340049597</v>
          </cell>
          <cell r="AV449">
            <v>253.62385157062258</v>
          </cell>
          <cell r="AW449">
            <v>253.62385157062258</v>
          </cell>
          <cell r="AX449">
            <v>304.29769340049597</v>
          </cell>
          <cell r="AY449">
            <v>253.62385157062258</v>
          </cell>
          <cell r="AZ449">
            <v>317.02981446327823</v>
          </cell>
          <cell r="BA449">
            <v>240.89173050784029</v>
          </cell>
          <cell r="BB449">
            <v>2946.2128139278148</v>
          </cell>
        </row>
        <row r="450">
          <cell r="C450" t="str">
            <v>PERKINS ENGINES LTD</v>
          </cell>
          <cell r="D450" t="str">
            <v>PUMP</v>
          </cell>
          <cell r="E450" t="str">
            <v>DPA</v>
          </cell>
          <cell r="F450" t="str">
            <v>PER1RF200000</v>
          </cell>
          <cell r="J450" t="str">
            <v>DPA Genset</v>
          </cell>
          <cell r="K450">
            <v>46.838999999999999</v>
          </cell>
          <cell r="L450">
            <v>2400</v>
          </cell>
          <cell r="M450">
            <v>4045</v>
          </cell>
          <cell r="N450">
            <v>4719</v>
          </cell>
          <cell r="O450">
            <v>3397</v>
          </cell>
          <cell r="P450">
            <v>3586</v>
          </cell>
          <cell r="Q450">
            <v>4530</v>
          </cell>
          <cell r="R450">
            <v>3776</v>
          </cell>
          <cell r="S450">
            <v>3776</v>
          </cell>
          <cell r="T450">
            <v>4530</v>
          </cell>
          <cell r="U450">
            <v>3775</v>
          </cell>
          <cell r="V450">
            <v>4719</v>
          </cell>
          <cell r="W450">
            <v>3586</v>
          </cell>
          <cell r="X450">
            <v>46839</v>
          </cell>
          <cell r="AN450">
            <v>182.10266994838707</v>
          </cell>
          <cell r="AP450">
            <v>437.04640787612902</v>
          </cell>
          <cell r="AQ450">
            <v>736.60529994122567</v>
          </cell>
          <cell r="AR450">
            <v>859.34249948643867</v>
          </cell>
          <cell r="AS450">
            <v>618.60276981467098</v>
          </cell>
          <cell r="AT450">
            <v>653.02017443491616</v>
          </cell>
          <cell r="AU450">
            <v>824.9250948661936</v>
          </cell>
          <cell r="AV450">
            <v>687.61968172510967</v>
          </cell>
          <cell r="AW450">
            <v>687.61968172510967</v>
          </cell>
          <cell r="AX450">
            <v>824.9250948661936</v>
          </cell>
          <cell r="AY450">
            <v>687.43757905516122</v>
          </cell>
          <cell r="AZ450">
            <v>859.34249948643867</v>
          </cell>
          <cell r="BA450">
            <v>653.02017443491616</v>
          </cell>
          <cell r="BB450">
            <v>8529.5069577125032</v>
          </cell>
        </row>
        <row r="451">
          <cell r="C451" t="str">
            <v>J &amp; M AUTO RESOURCE</v>
          </cell>
          <cell r="D451" t="str">
            <v>PUMP</v>
          </cell>
          <cell r="E451" t="str">
            <v>DPA</v>
          </cell>
          <cell r="F451" t="str">
            <v>PER1RF200000</v>
          </cell>
          <cell r="J451" t="str">
            <v>DPA Genset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AN451" t="e">
            <v>#DIV/0!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</row>
        <row r="452">
          <cell r="C452" t="str">
            <v>PERKINS ENGINES LTD</v>
          </cell>
          <cell r="D452" t="str">
            <v>PUMP</v>
          </cell>
          <cell r="E452" t="str">
            <v>DPA</v>
          </cell>
          <cell r="F452" t="str">
            <v>PER1RA200000</v>
          </cell>
          <cell r="J452" t="str">
            <v>DPA Factored</v>
          </cell>
          <cell r="K452">
            <v>2.9</v>
          </cell>
          <cell r="L452">
            <v>176</v>
          </cell>
          <cell r="M452">
            <v>233</v>
          </cell>
          <cell r="N452">
            <v>291</v>
          </cell>
          <cell r="O452">
            <v>210</v>
          </cell>
          <cell r="P452">
            <v>221</v>
          </cell>
          <cell r="Q452">
            <v>279</v>
          </cell>
          <cell r="R452">
            <v>233</v>
          </cell>
          <cell r="S452">
            <v>233</v>
          </cell>
          <cell r="T452">
            <v>279</v>
          </cell>
          <cell r="U452">
            <v>233</v>
          </cell>
          <cell r="V452">
            <v>291</v>
          </cell>
          <cell r="W452">
            <v>221</v>
          </cell>
          <cell r="X452">
            <v>2900</v>
          </cell>
          <cell r="AN452">
            <v>185.62300334516127</v>
          </cell>
          <cell r="AP452">
            <v>32.66964858874838</v>
          </cell>
          <cell r="AQ452">
            <v>43.250159779422582</v>
          </cell>
          <cell r="AR452">
            <v>54.016293973441933</v>
          </cell>
          <cell r="AS452">
            <v>38.980830702483864</v>
          </cell>
          <cell r="AT452">
            <v>41.022683739280644</v>
          </cell>
          <cell r="AU452">
            <v>51.788817933300002</v>
          </cell>
          <cell r="AV452">
            <v>43.250159779422582</v>
          </cell>
          <cell r="AW452">
            <v>43.250159779422582</v>
          </cell>
          <cell r="AX452">
            <v>51.788817933300002</v>
          </cell>
          <cell r="AY452">
            <v>43.250159779422582</v>
          </cell>
          <cell r="AZ452">
            <v>54.016293973441933</v>
          </cell>
          <cell r="BA452">
            <v>41.022683739280644</v>
          </cell>
          <cell r="BB452">
            <v>538.30670970096764</v>
          </cell>
        </row>
        <row r="453">
          <cell r="C453" t="str">
            <v>PERKINS</v>
          </cell>
          <cell r="D453" t="str">
            <v>INJECTION</v>
          </cell>
          <cell r="E453" t="str">
            <v>Injectors</v>
          </cell>
          <cell r="J453" t="str">
            <v>Injectors</v>
          </cell>
          <cell r="K453">
            <v>0</v>
          </cell>
          <cell r="L453">
            <v>33239</v>
          </cell>
          <cell r="M453">
            <v>44317</v>
          </cell>
          <cell r="N453">
            <v>55397</v>
          </cell>
          <cell r="O453">
            <v>39886</v>
          </cell>
          <cell r="P453">
            <v>42101</v>
          </cell>
          <cell r="Q453">
            <v>53181</v>
          </cell>
          <cell r="R453">
            <v>44317</v>
          </cell>
          <cell r="S453">
            <v>44317</v>
          </cell>
          <cell r="T453">
            <v>53181</v>
          </cell>
          <cell r="U453">
            <v>44317</v>
          </cell>
          <cell r="V453">
            <v>55397</v>
          </cell>
          <cell r="W453">
            <v>42102</v>
          </cell>
          <cell r="X453">
            <v>551752</v>
          </cell>
          <cell r="AN453">
            <v>12.81373526284227</v>
          </cell>
          <cell r="AP453">
            <v>425.91618767554837</v>
          </cell>
          <cell r="AQ453">
            <v>567.86647190033875</v>
          </cell>
          <cell r="AR453">
            <v>709.84289012559998</v>
          </cell>
          <cell r="AS453">
            <v>511.0894608771452</v>
          </cell>
          <cell r="AT453">
            <v>539.47020972193548</v>
          </cell>
          <cell r="AU453">
            <v>681.4466279471967</v>
          </cell>
          <cell r="AV453">
            <v>567.86647190033875</v>
          </cell>
          <cell r="AW453">
            <v>567.86647190033875</v>
          </cell>
          <cell r="AX453">
            <v>681.4466279471967</v>
          </cell>
          <cell r="AY453">
            <v>567.86647190033875</v>
          </cell>
          <cell r="AZ453">
            <v>709.84289012559998</v>
          </cell>
          <cell r="BA453">
            <v>539.4832767221709</v>
          </cell>
          <cell r="BB453">
            <v>7070.0040587437479</v>
          </cell>
        </row>
        <row r="454">
          <cell r="C454" t="str">
            <v>NEW HOLLAND</v>
          </cell>
          <cell r="D454" t="str">
            <v>INJECTION</v>
          </cell>
          <cell r="E454" t="str">
            <v>Injectors</v>
          </cell>
          <cell r="J454" t="str">
            <v>Injectors</v>
          </cell>
          <cell r="K454">
            <v>0</v>
          </cell>
          <cell r="L454">
            <v>1404</v>
          </cell>
          <cell r="M454">
            <v>1872</v>
          </cell>
          <cell r="N454">
            <v>2339</v>
          </cell>
          <cell r="O454">
            <v>1684</v>
          </cell>
          <cell r="P454">
            <v>1778</v>
          </cell>
          <cell r="Q454">
            <v>2246</v>
          </cell>
          <cell r="R454">
            <v>1872</v>
          </cell>
          <cell r="S454">
            <v>1872</v>
          </cell>
          <cell r="T454">
            <v>2246</v>
          </cell>
          <cell r="U454">
            <v>1872</v>
          </cell>
          <cell r="V454">
            <v>2339</v>
          </cell>
          <cell r="W454">
            <v>1778</v>
          </cell>
          <cell r="X454">
            <v>23302</v>
          </cell>
          <cell r="AN454">
            <v>14.978419196774677</v>
          </cell>
          <cell r="AP454">
            <v>21.029860128984676</v>
          </cell>
          <cell r="AQ454">
            <v>28.039813505312903</v>
          </cell>
          <cell r="AR454">
            <v>35.034432548031447</v>
          </cell>
          <cell r="AS454">
            <v>25.223651204562092</v>
          </cell>
          <cell r="AT454">
            <v>26.631396729931453</v>
          </cell>
          <cell r="AU454">
            <v>33.641350106259672</v>
          </cell>
          <cell r="AV454">
            <v>28.039813505312903</v>
          </cell>
          <cell r="AW454">
            <v>28.039813505312903</v>
          </cell>
          <cell r="AX454">
            <v>33.641350106259672</v>
          </cell>
          <cell r="AY454">
            <v>28.039813505312903</v>
          </cell>
          <cell r="AZ454">
            <v>35.034432548031447</v>
          </cell>
          <cell r="BA454">
            <v>26.631396729931453</v>
          </cell>
          <cell r="BB454">
            <v>349.02712412324354</v>
          </cell>
        </row>
        <row r="455">
          <cell r="C455" t="str">
            <v>FABRYKA CIAGNILOW URSUS SP.200</v>
          </cell>
          <cell r="D455" t="str">
            <v>INJECTION</v>
          </cell>
          <cell r="E455" t="str">
            <v>Injectors</v>
          </cell>
          <cell r="J455" t="str">
            <v>Injectors</v>
          </cell>
          <cell r="K455">
            <v>0</v>
          </cell>
          <cell r="L455">
            <v>241</v>
          </cell>
          <cell r="M455">
            <v>321</v>
          </cell>
          <cell r="N455">
            <v>402</v>
          </cell>
          <cell r="O455">
            <v>289</v>
          </cell>
          <cell r="P455">
            <v>305</v>
          </cell>
          <cell r="Q455">
            <v>386</v>
          </cell>
          <cell r="R455">
            <v>321</v>
          </cell>
          <cell r="S455">
            <v>321</v>
          </cell>
          <cell r="T455">
            <v>386</v>
          </cell>
          <cell r="U455">
            <v>321</v>
          </cell>
          <cell r="V455">
            <v>402</v>
          </cell>
          <cell r="W455">
            <v>305</v>
          </cell>
          <cell r="X455">
            <v>4000</v>
          </cell>
          <cell r="AN455">
            <v>16.408333629032256</v>
          </cell>
          <cell r="AP455">
            <v>3.9544084045967738</v>
          </cell>
          <cell r="AQ455">
            <v>5.2670750949193552</v>
          </cell>
          <cell r="AR455">
            <v>6.596150118870967</v>
          </cell>
          <cell r="AS455">
            <v>4.7420084187903218</v>
          </cell>
          <cell r="AT455">
            <v>5.004541756854838</v>
          </cell>
          <cell r="AU455">
            <v>6.3336167808064516</v>
          </cell>
          <cell r="AV455">
            <v>5.2670750949193552</v>
          </cell>
          <cell r="AW455">
            <v>5.2670750949193552</v>
          </cell>
          <cell r="AX455">
            <v>6.3336167808064516</v>
          </cell>
          <cell r="AY455">
            <v>5.2670750949193552</v>
          </cell>
          <cell r="AZ455">
            <v>6.596150118870967</v>
          </cell>
          <cell r="BA455">
            <v>5.004541756854838</v>
          </cell>
          <cell r="BB455">
            <v>65.633334516129025</v>
          </cell>
        </row>
        <row r="456">
          <cell r="C456" t="str">
            <v>CUMMINS UK</v>
          </cell>
          <cell r="D456" t="str">
            <v>INJECTION</v>
          </cell>
          <cell r="E456" t="str">
            <v>Injectors</v>
          </cell>
          <cell r="J456" t="str">
            <v>Injectors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AN456" t="e">
            <v>#DIV/0!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</row>
        <row r="457">
          <cell r="C457" t="str">
            <v>PRESTOLITE ELECTRIC LTD</v>
          </cell>
          <cell r="D457" t="str">
            <v>INJECTION</v>
          </cell>
          <cell r="E457" t="str">
            <v>Injectors</v>
          </cell>
          <cell r="J457" t="str">
            <v>Injectors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AN457" t="e">
            <v>#DIV/0!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</row>
        <row r="458">
          <cell r="C458" t="str">
            <v>IVECO FIAT SPA</v>
          </cell>
          <cell r="D458" t="str">
            <v>INJECTION</v>
          </cell>
          <cell r="E458" t="str">
            <v>Injectors</v>
          </cell>
          <cell r="J458" t="str">
            <v>Injectors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1200</v>
          </cell>
          <cell r="P458">
            <v>2000</v>
          </cell>
          <cell r="Q458">
            <v>2160</v>
          </cell>
          <cell r="R458">
            <v>3760</v>
          </cell>
          <cell r="S458">
            <v>3200</v>
          </cell>
          <cell r="T458">
            <v>5680</v>
          </cell>
          <cell r="U458">
            <v>6000</v>
          </cell>
          <cell r="V458">
            <v>8000</v>
          </cell>
          <cell r="W458">
            <v>8000</v>
          </cell>
          <cell r="X458">
            <v>40000</v>
          </cell>
          <cell r="AN458">
            <v>13.887416916935484</v>
          </cell>
          <cell r="AP458">
            <v>0</v>
          </cell>
          <cell r="AQ458">
            <v>0</v>
          </cell>
          <cell r="AR458">
            <v>0</v>
          </cell>
          <cell r="AS458">
            <v>16.664900300322582</v>
          </cell>
          <cell r="AT458">
            <v>27.774833833870968</v>
          </cell>
          <cell r="AU458">
            <v>29.99682054058065</v>
          </cell>
          <cell r="AV458">
            <v>52.216687607677422</v>
          </cell>
          <cell r="AW458">
            <v>44.43973413419355</v>
          </cell>
          <cell r="AX458">
            <v>78.880528088193543</v>
          </cell>
          <cell r="AY458">
            <v>83.3245015016129</v>
          </cell>
          <cell r="AZ458">
            <v>111.09933533548387</v>
          </cell>
          <cell r="BA458">
            <v>111.09933533548387</v>
          </cell>
          <cell r="BB458">
            <v>555.49667667741937</v>
          </cell>
        </row>
        <row r="459">
          <cell r="C459" t="str">
            <v>CONSOLIDATED DIESEL CO</v>
          </cell>
          <cell r="D459" t="str">
            <v>INJECTION</v>
          </cell>
          <cell r="E459" t="str">
            <v>Injectors</v>
          </cell>
          <cell r="J459" t="str">
            <v>Injectors</v>
          </cell>
          <cell r="K459">
            <v>0</v>
          </cell>
          <cell r="L459">
            <v>1448</v>
          </cell>
          <cell r="M459">
            <v>1928</v>
          </cell>
          <cell r="N459">
            <v>2408</v>
          </cell>
          <cell r="O459">
            <v>1736</v>
          </cell>
          <cell r="P459">
            <v>1832</v>
          </cell>
          <cell r="Q459">
            <v>2312</v>
          </cell>
          <cell r="R459">
            <v>1928</v>
          </cell>
          <cell r="S459">
            <v>1928</v>
          </cell>
          <cell r="T459">
            <v>2312</v>
          </cell>
          <cell r="U459">
            <v>1928</v>
          </cell>
          <cell r="V459">
            <v>2408</v>
          </cell>
          <cell r="W459">
            <v>1832</v>
          </cell>
          <cell r="X459">
            <v>24000</v>
          </cell>
          <cell r="AN459">
            <v>16.408333629032256</v>
          </cell>
          <cell r="AP459">
            <v>23.759267094838709</v>
          </cell>
          <cell r="AQ459">
            <v>31.63526723677419</v>
          </cell>
          <cell r="AR459">
            <v>39.511267378709675</v>
          </cell>
          <cell r="AS459">
            <v>28.484867179999998</v>
          </cell>
          <cell r="AT459">
            <v>30.060067208387096</v>
          </cell>
          <cell r="AU459">
            <v>37.936067350322574</v>
          </cell>
          <cell r="AV459">
            <v>31.63526723677419</v>
          </cell>
          <cell r="AW459">
            <v>31.63526723677419</v>
          </cell>
          <cell r="AX459">
            <v>37.936067350322574</v>
          </cell>
          <cell r="AY459">
            <v>31.63526723677419</v>
          </cell>
          <cell r="AZ459">
            <v>39.511267378709675</v>
          </cell>
          <cell r="BA459">
            <v>30.060067208387096</v>
          </cell>
          <cell r="BB459">
            <v>393.80000709677415</v>
          </cell>
        </row>
        <row r="460">
          <cell r="C460" t="str">
            <v>LONG / UTB</v>
          </cell>
          <cell r="D460" t="str">
            <v>INJECTION</v>
          </cell>
          <cell r="E460" t="str">
            <v>Injectors</v>
          </cell>
          <cell r="J460" t="str">
            <v>Injectors</v>
          </cell>
          <cell r="K460">
            <v>0</v>
          </cell>
          <cell r="L460">
            <v>633</v>
          </cell>
          <cell r="M460">
            <v>843</v>
          </cell>
          <cell r="N460">
            <v>1054</v>
          </cell>
          <cell r="O460">
            <v>759</v>
          </cell>
          <cell r="P460">
            <v>801</v>
          </cell>
          <cell r="Q460">
            <v>1012</v>
          </cell>
          <cell r="R460">
            <v>843</v>
          </cell>
          <cell r="S460">
            <v>843</v>
          </cell>
          <cell r="T460">
            <v>1012</v>
          </cell>
          <cell r="U460">
            <v>843</v>
          </cell>
          <cell r="V460">
            <v>1054</v>
          </cell>
          <cell r="W460">
            <v>801</v>
          </cell>
          <cell r="X460">
            <v>10498</v>
          </cell>
          <cell r="AN460">
            <v>14.916666935483871</v>
          </cell>
          <cell r="AP460">
            <v>9.4422501701612891</v>
          </cell>
          <cell r="AQ460">
            <v>12.574750226612903</v>
          </cell>
          <cell r="AR460">
            <v>15.722166949999998</v>
          </cell>
          <cell r="AS460">
            <v>11.321750204032258</v>
          </cell>
          <cell r="AT460">
            <v>11.948250215322579</v>
          </cell>
          <cell r="AU460">
            <v>15.095666938709675</v>
          </cell>
          <cell r="AV460">
            <v>12.574750226612903</v>
          </cell>
          <cell r="AW460">
            <v>12.574750226612903</v>
          </cell>
          <cell r="AX460">
            <v>15.095666938709675</v>
          </cell>
          <cell r="AY460">
            <v>12.574750226612903</v>
          </cell>
          <cell r="AZ460">
            <v>15.722166949999998</v>
          </cell>
          <cell r="BA460">
            <v>11.948250215322579</v>
          </cell>
          <cell r="BB460">
            <v>156.59516948870967</v>
          </cell>
        </row>
        <row r="461">
          <cell r="C461" t="str">
            <v>JC BAMFORDS EXCAVATOR</v>
          </cell>
          <cell r="D461" t="str">
            <v>INJECTION</v>
          </cell>
          <cell r="E461" t="str">
            <v>Injectors</v>
          </cell>
          <cell r="J461" t="str">
            <v>Injectors</v>
          </cell>
          <cell r="K461">
            <v>0</v>
          </cell>
          <cell r="L461">
            <v>1800</v>
          </cell>
          <cell r="M461">
            <v>2000</v>
          </cell>
          <cell r="N461">
            <v>2400</v>
          </cell>
          <cell r="O461">
            <v>2800</v>
          </cell>
          <cell r="P461">
            <v>3200</v>
          </cell>
          <cell r="Q461">
            <v>3200</v>
          </cell>
          <cell r="R461">
            <v>3400</v>
          </cell>
          <cell r="S461">
            <v>3200</v>
          </cell>
          <cell r="T461">
            <v>3200</v>
          </cell>
          <cell r="U461">
            <v>4000</v>
          </cell>
          <cell r="V461">
            <v>4800</v>
          </cell>
          <cell r="W461">
            <v>6000</v>
          </cell>
          <cell r="X461">
            <v>40000</v>
          </cell>
          <cell r="AN461">
            <v>16.080166956451613</v>
          </cell>
          <cell r="AP461">
            <v>28.944300521612902</v>
          </cell>
          <cell r="AQ461">
            <v>32.160333912903219</v>
          </cell>
          <cell r="AR461">
            <v>38.592400695483867</v>
          </cell>
          <cell r="AS461">
            <v>45.024467478064516</v>
          </cell>
          <cell r="AT461">
            <v>51.456534260645164</v>
          </cell>
          <cell r="AU461">
            <v>51.456534260645164</v>
          </cell>
          <cell r="AV461">
            <v>54.672567651935481</v>
          </cell>
          <cell r="AW461">
            <v>51.456534260645164</v>
          </cell>
          <cell r="AX461">
            <v>51.456534260645164</v>
          </cell>
          <cell r="AY461">
            <v>64.320667825806439</v>
          </cell>
          <cell r="AZ461">
            <v>77.184801390967735</v>
          </cell>
          <cell r="BA461">
            <v>96.481001738709679</v>
          </cell>
          <cell r="BB461">
            <v>643.20667825806447</v>
          </cell>
        </row>
        <row r="462">
          <cell r="C462" t="str">
            <v>VOLVO</v>
          </cell>
          <cell r="D462" t="str">
            <v>INJECTION</v>
          </cell>
          <cell r="E462" t="str">
            <v>Injectors</v>
          </cell>
          <cell r="J462" t="str">
            <v>Injectors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AN462" t="e">
            <v>#DIV/0!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</row>
        <row r="463">
          <cell r="C463" t="str">
            <v>ROVER GROUP LIMITED</v>
          </cell>
          <cell r="D463" t="str">
            <v>INJECTION</v>
          </cell>
          <cell r="E463" t="str">
            <v>Injectors</v>
          </cell>
          <cell r="J463" t="str">
            <v>Injectors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AN463" t="e">
            <v>#DIV/0!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</row>
        <row r="464">
          <cell r="C464" t="str">
            <v>PERKINS</v>
          </cell>
          <cell r="D464" t="str">
            <v>FILTRATION</v>
          </cell>
          <cell r="E464" t="str">
            <v>Filters</v>
          </cell>
          <cell r="J464" t="str">
            <v>Filters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AN464" t="e">
            <v>#DIV/0!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</row>
        <row r="465">
          <cell r="C465" t="str">
            <v>CUMMINS UK</v>
          </cell>
          <cell r="D465" t="str">
            <v>FILTRATION</v>
          </cell>
          <cell r="E465" t="str">
            <v>Filters</v>
          </cell>
          <cell r="J465" t="str">
            <v>Filters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AN465" t="e">
            <v>#DIV/0!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</row>
        <row r="466">
          <cell r="C466" t="str">
            <v>IVECO</v>
          </cell>
          <cell r="D466" t="str">
            <v>FILTRATION</v>
          </cell>
          <cell r="E466" t="str">
            <v>Filters</v>
          </cell>
          <cell r="J466" t="str">
            <v>Filters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AN466" t="e">
            <v>#DIV/0!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</row>
        <row r="467">
          <cell r="C467" t="str">
            <v>PRESTOLITE ELECTRIC LTD</v>
          </cell>
          <cell r="D467" t="str">
            <v>FILTRATION</v>
          </cell>
          <cell r="E467" t="str">
            <v>Filters</v>
          </cell>
          <cell r="J467" t="str">
            <v>Filters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AN467" t="e">
            <v>#DIV/0!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</row>
        <row r="468">
          <cell r="C468" t="str">
            <v>VOLVO</v>
          </cell>
          <cell r="D468" t="str">
            <v>FILTRATION</v>
          </cell>
          <cell r="E468" t="str">
            <v>Filters</v>
          </cell>
          <cell r="J468" t="str">
            <v>Filters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AN468" t="e">
            <v>#DIV/0!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</row>
        <row r="469">
          <cell r="C469" t="str">
            <v>JC BAMFORDS EXCAVATOR</v>
          </cell>
          <cell r="D469" t="str">
            <v>FILTRATION</v>
          </cell>
          <cell r="E469" t="str">
            <v>Filters</v>
          </cell>
          <cell r="J469" t="str">
            <v>Filters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AN469" t="e">
            <v>#DIV/0!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</row>
        <row r="470">
          <cell r="C470" t="str">
            <v>ROVER GROUP LIMITED</v>
          </cell>
          <cell r="D470" t="str">
            <v>FILTRATION</v>
          </cell>
          <cell r="E470" t="str">
            <v>Filters</v>
          </cell>
          <cell r="J470" t="str">
            <v>Filters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AN470" t="e">
            <v>#DIV/0!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</row>
        <row r="471">
          <cell r="C471" t="str">
            <v>DPSS</v>
          </cell>
          <cell r="D471" t="str">
            <v>Repair parts</v>
          </cell>
          <cell r="E471" t="str">
            <v>PUMP HP</v>
          </cell>
          <cell r="F471" t="str">
            <v>Barcelona</v>
          </cell>
          <cell r="G471" t="str">
            <v>CR Repair parts</v>
          </cell>
          <cell r="I471" t="str">
            <v>CR</v>
          </cell>
          <cell r="J471" t="str">
            <v>CR</v>
          </cell>
          <cell r="K471">
            <v>0</v>
          </cell>
          <cell r="L471">
            <v>19414</v>
          </cell>
          <cell r="M471">
            <v>276</v>
          </cell>
          <cell r="N471">
            <v>44265.913506443598</v>
          </cell>
          <cell r="O471">
            <v>55332.391883054399</v>
          </cell>
          <cell r="P471">
            <v>77465.348636276205</v>
          </cell>
          <cell r="Q471">
            <v>99598.305389497997</v>
          </cell>
          <cell r="R471">
            <v>138330.979707636</v>
          </cell>
          <cell r="S471">
            <v>138330.979707636</v>
          </cell>
          <cell r="T471">
            <v>138330.979707636</v>
          </cell>
          <cell r="U471">
            <v>138330.979707636</v>
          </cell>
          <cell r="V471">
            <v>138330.979707636</v>
          </cell>
          <cell r="W471">
            <v>138330.979707636</v>
          </cell>
          <cell r="X471">
            <v>1126337.837661088</v>
          </cell>
          <cell r="AN471">
            <v>0.88217816354694012</v>
          </cell>
          <cell r="AP471">
            <v>8.818548387096774</v>
          </cell>
          <cell r="AQ471">
            <v>1.3362903225806451</v>
          </cell>
          <cell r="AR471">
            <v>39.338709677419359</v>
          </cell>
          <cell r="AS471">
            <v>49.173387096774199</v>
          </cell>
          <cell r="AT471">
            <v>68.842741935483872</v>
          </cell>
          <cell r="AU471">
            <v>88.512903225806454</v>
          </cell>
          <cell r="AV471">
            <v>122.93467741935483</v>
          </cell>
          <cell r="AW471">
            <v>122.93467741935483</v>
          </cell>
          <cell r="AX471">
            <v>122.93467741935483</v>
          </cell>
          <cell r="AY471">
            <v>122.93467741935483</v>
          </cell>
          <cell r="AZ471">
            <v>122.93467741935483</v>
          </cell>
          <cell r="BA471">
            <v>122.93467741935483</v>
          </cell>
          <cell r="BB471">
            <v>993.6306451612902</v>
          </cell>
        </row>
        <row r="472">
          <cell r="C472" t="str">
            <v>DPSS</v>
          </cell>
          <cell r="D472" t="str">
            <v>PUMP</v>
          </cell>
          <cell r="E472" t="str">
            <v>PUMP HP</v>
          </cell>
          <cell r="F472" t="str">
            <v>Barcelona</v>
          </cell>
          <cell r="G472" t="str">
            <v>CR Pump PSA</v>
          </cell>
          <cell r="I472" t="str">
            <v>CR</v>
          </cell>
          <cell r="J472" t="str">
            <v>CR</v>
          </cell>
          <cell r="K472">
            <v>0.57599999999999996</v>
          </cell>
          <cell r="L472">
            <v>72</v>
          </cell>
          <cell r="M472">
            <v>72</v>
          </cell>
          <cell r="N472">
            <v>72</v>
          </cell>
          <cell r="O472">
            <v>40</v>
          </cell>
          <cell r="P472">
            <v>40</v>
          </cell>
          <cell r="Q472">
            <v>40</v>
          </cell>
          <cell r="R472">
            <v>40</v>
          </cell>
          <cell r="S472">
            <v>40</v>
          </cell>
          <cell r="T472">
            <v>40</v>
          </cell>
          <cell r="U472">
            <v>40</v>
          </cell>
          <cell r="V472">
            <v>40</v>
          </cell>
          <cell r="W472">
            <v>40</v>
          </cell>
          <cell r="X472">
            <v>576</v>
          </cell>
          <cell r="AN472">
            <v>239.33551747311827</v>
          </cell>
          <cell r="AP472">
            <v>17.232258064516127</v>
          </cell>
          <cell r="AQ472">
            <v>17.232258064516127</v>
          </cell>
          <cell r="AR472">
            <v>17.232258064516127</v>
          </cell>
          <cell r="AS472">
            <v>9.5733870967741925</v>
          </cell>
          <cell r="AT472">
            <v>9.5733870967741925</v>
          </cell>
          <cell r="AU472">
            <v>9.5733870967741925</v>
          </cell>
          <cell r="AV472">
            <v>9.5733870967741925</v>
          </cell>
          <cell r="AW472">
            <v>9.5733870967741925</v>
          </cell>
          <cell r="AX472">
            <v>9.5733870967741925</v>
          </cell>
          <cell r="AY472">
            <v>9.5733870967741925</v>
          </cell>
          <cell r="AZ472">
            <v>9.5733870967741925</v>
          </cell>
          <cell r="BA472">
            <v>9.5733870967741925</v>
          </cell>
          <cell r="BB472">
            <v>137.85725806451612</v>
          </cell>
        </row>
        <row r="473">
          <cell r="C473" t="str">
            <v>DPSS</v>
          </cell>
          <cell r="D473" t="str">
            <v>Components</v>
          </cell>
          <cell r="E473" t="str">
            <v>PUMP HP</v>
          </cell>
          <cell r="F473" t="str">
            <v>Barcelona</v>
          </cell>
          <cell r="G473" t="str">
            <v>CR Components Ford</v>
          </cell>
          <cell r="I473" t="str">
            <v>CR</v>
          </cell>
          <cell r="J473" t="str">
            <v>CR</v>
          </cell>
          <cell r="K473">
            <v>0</v>
          </cell>
          <cell r="L473">
            <v>0</v>
          </cell>
          <cell r="M473">
            <v>123</v>
          </cell>
          <cell r="N473">
            <v>285</v>
          </cell>
          <cell r="O473">
            <v>105.555555555556</v>
          </cell>
          <cell r="P473">
            <v>105.555555555556</v>
          </cell>
          <cell r="Q473">
            <v>105.555555555556</v>
          </cell>
          <cell r="R473">
            <v>105.555555555556</v>
          </cell>
          <cell r="S473">
            <v>105.555555555556</v>
          </cell>
          <cell r="T473">
            <v>105.555555555556</v>
          </cell>
          <cell r="U473">
            <v>105.555555555556</v>
          </cell>
          <cell r="V473">
            <v>105.555555555556</v>
          </cell>
          <cell r="W473">
            <v>105.555555555556</v>
          </cell>
          <cell r="X473">
            <v>1358.0000000000041</v>
          </cell>
          <cell r="AN473">
            <v>1.6889163380683117</v>
          </cell>
          <cell r="AP473">
            <v>0</v>
          </cell>
          <cell r="AQ473">
            <v>0.20806451612903226</v>
          </cell>
          <cell r="AR473">
            <v>0.4814516129032258</v>
          </cell>
          <cell r="AS473">
            <v>0.1782258064516129</v>
          </cell>
          <cell r="AT473">
            <v>0.1782258064516129</v>
          </cell>
          <cell r="AU473">
            <v>0.1782258064516129</v>
          </cell>
          <cell r="AV473">
            <v>0.1782258064516129</v>
          </cell>
          <cell r="AW473">
            <v>0.1782258064516129</v>
          </cell>
          <cell r="AX473">
            <v>0.1782258064516129</v>
          </cell>
          <cell r="AY473">
            <v>0.1782258064516129</v>
          </cell>
          <cell r="AZ473">
            <v>0.1782258064516129</v>
          </cell>
          <cell r="BA473">
            <v>0.1782258064516129</v>
          </cell>
          <cell r="BB473">
            <v>2.2935483870967741</v>
          </cell>
        </row>
        <row r="474">
          <cell r="C474" t="str">
            <v>DPSS</v>
          </cell>
          <cell r="D474" t="str">
            <v>Components</v>
          </cell>
          <cell r="E474" t="str">
            <v>PUMP HP</v>
          </cell>
          <cell r="F474" t="str">
            <v>Barcelona</v>
          </cell>
          <cell r="G474" t="str">
            <v>CR Components Renault</v>
          </cell>
          <cell r="I474" t="str">
            <v>CR</v>
          </cell>
          <cell r="J474" t="str">
            <v>CR</v>
          </cell>
          <cell r="K474">
            <v>0</v>
          </cell>
          <cell r="L474">
            <v>5733</v>
          </cell>
          <cell r="M474">
            <v>720</v>
          </cell>
          <cell r="N474">
            <v>1127</v>
          </cell>
          <cell r="O474">
            <v>2380.4444444444398</v>
          </cell>
          <cell r="P474">
            <v>2380.4444444444398</v>
          </cell>
          <cell r="Q474">
            <v>2380.4444444444398</v>
          </cell>
          <cell r="R474">
            <v>2380.4444444444398</v>
          </cell>
          <cell r="S474">
            <v>2380.4444444444398</v>
          </cell>
          <cell r="T474">
            <v>2380.4444444444398</v>
          </cell>
          <cell r="U474">
            <v>2380.4444444444398</v>
          </cell>
          <cell r="V474">
            <v>2380.4444444444398</v>
          </cell>
          <cell r="W474">
            <v>2380.4444444444398</v>
          </cell>
          <cell r="X474">
            <v>29003.999999999949</v>
          </cell>
          <cell r="AN474">
            <v>4.5888275699458658</v>
          </cell>
          <cell r="AP474">
            <v>19.342741935483872</v>
          </cell>
          <cell r="AQ474">
            <v>7.3145161290322589</v>
          </cell>
          <cell r="AR474">
            <v>10.637903225806451</v>
          </cell>
          <cell r="AS474">
            <v>10.644354838709678</v>
          </cell>
          <cell r="AT474">
            <v>10.644354838709678</v>
          </cell>
          <cell r="AU474">
            <v>10.644354838709678</v>
          </cell>
          <cell r="AV474">
            <v>10.644354838709678</v>
          </cell>
          <cell r="AW474">
            <v>10.644354838709678</v>
          </cell>
          <cell r="AX474">
            <v>10.644354838709678</v>
          </cell>
          <cell r="AY474">
            <v>10.644354838709678</v>
          </cell>
          <cell r="AZ474">
            <v>10.644354838709678</v>
          </cell>
          <cell r="BA474">
            <v>10.644354838709678</v>
          </cell>
          <cell r="BB474">
            <v>133.09435483870965</v>
          </cell>
        </row>
        <row r="475">
          <cell r="C475" t="str">
            <v>DPSS</v>
          </cell>
          <cell r="D475" t="str">
            <v>PUMP</v>
          </cell>
          <cell r="E475" t="str">
            <v>PUMP HP</v>
          </cell>
          <cell r="F475" t="str">
            <v>Barcelona</v>
          </cell>
          <cell r="G475" t="str">
            <v>CR Pump Ford Lynx</v>
          </cell>
          <cell r="I475" t="str">
            <v>CR</v>
          </cell>
          <cell r="J475" t="str">
            <v>CR</v>
          </cell>
          <cell r="K475">
            <v>3.64</v>
          </cell>
          <cell r="L475">
            <v>480</v>
          </cell>
          <cell r="M475">
            <v>160</v>
          </cell>
          <cell r="N475">
            <v>300</v>
          </cell>
          <cell r="O475">
            <v>300</v>
          </cell>
          <cell r="P475">
            <v>300</v>
          </cell>
          <cell r="Q475">
            <v>300</v>
          </cell>
          <cell r="R475">
            <v>300</v>
          </cell>
          <cell r="S475">
            <v>300</v>
          </cell>
          <cell r="T475">
            <v>300</v>
          </cell>
          <cell r="U475">
            <v>300</v>
          </cell>
          <cell r="V475">
            <v>300</v>
          </cell>
          <cell r="W475">
            <v>300</v>
          </cell>
          <cell r="X475">
            <v>3640</v>
          </cell>
          <cell r="AN475">
            <v>198.16310705423609</v>
          </cell>
          <cell r="AP475">
            <v>95.957258064516139</v>
          </cell>
          <cell r="AQ475">
            <v>31.985483870967741</v>
          </cell>
          <cell r="AR475">
            <v>59.337096774193547</v>
          </cell>
          <cell r="AS475">
            <v>59.337096774193547</v>
          </cell>
          <cell r="AT475">
            <v>59.337096774193547</v>
          </cell>
          <cell r="AU475">
            <v>59.337096774193547</v>
          </cell>
          <cell r="AV475">
            <v>59.337096774193547</v>
          </cell>
          <cell r="AW475">
            <v>59.337096774193547</v>
          </cell>
          <cell r="AX475">
            <v>59.337096774193547</v>
          </cell>
          <cell r="AY475">
            <v>59.337096774193547</v>
          </cell>
          <cell r="AZ475">
            <v>59.337096774193547</v>
          </cell>
          <cell r="BA475">
            <v>59.337096774193547</v>
          </cell>
          <cell r="BB475">
            <v>721.31370967741941</v>
          </cell>
        </row>
        <row r="476">
          <cell r="C476" t="str">
            <v>DPSS</v>
          </cell>
          <cell r="D476" t="str">
            <v>PUMP</v>
          </cell>
          <cell r="E476" t="str">
            <v>PUMP HP</v>
          </cell>
          <cell r="F476" t="str">
            <v>Barcelona</v>
          </cell>
          <cell r="G476" t="str">
            <v>CR Pump Ford Puma</v>
          </cell>
          <cell r="I476" t="str">
            <v>CR</v>
          </cell>
          <cell r="J476" t="str">
            <v>CR</v>
          </cell>
          <cell r="K476">
            <v>3.93</v>
          </cell>
          <cell r="L476">
            <v>480</v>
          </cell>
          <cell r="M476">
            <v>0</v>
          </cell>
          <cell r="N476">
            <v>300</v>
          </cell>
          <cell r="O476">
            <v>350</v>
          </cell>
          <cell r="P476">
            <v>350</v>
          </cell>
          <cell r="Q476">
            <v>350</v>
          </cell>
          <cell r="R476">
            <v>350</v>
          </cell>
          <cell r="S476">
            <v>350</v>
          </cell>
          <cell r="T476">
            <v>350</v>
          </cell>
          <cell r="U476">
            <v>350</v>
          </cell>
          <cell r="V476">
            <v>350</v>
          </cell>
          <cell r="W476">
            <v>350</v>
          </cell>
          <cell r="X476">
            <v>3930</v>
          </cell>
          <cell r="AN476">
            <v>206.13621439711079</v>
          </cell>
          <cell r="AP476">
            <v>100.71048387096775</v>
          </cell>
          <cell r="AQ476">
            <v>0</v>
          </cell>
          <cell r="AR476">
            <v>61.687903225806451</v>
          </cell>
          <cell r="AS476">
            <v>71.968548387096774</v>
          </cell>
          <cell r="AT476">
            <v>71.968548387096774</v>
          </cell>
          <cell r="AU476">
            <v>71.968548387096774</v>
          </cell>
          <cell r="AV476">
            <v>71.968548387096774</v>
          </cell>
          <cell r="AW476">
            <v>71.968548387096774</v>
          </cell>
          <cell r="AX476">
            <v>71.968548387096774</v>
          </cell>
          <cell r="AY476">
            <v>71.968548387096774</v>
          </cell>
          <cell r="AZ476">
            <v>71.968548387096774</v>
          </cell>
          <cell r="BA476">
            <v>71.968548387096774</v>
          </cell>
          <cell r="BB476">
            <v>810.1153225806454</v>
          </cell>
        </row>
        <row r="477">
          <cell r="C477" t="str">
            <v>DPSS</v>
          </cell>
          <cell r="D477" t="str">
            <v>PUMP</v>
          </cell>
          <cell r="E477" t="str">
            <v>PUMP HP</v>
          </cell>
          <cell r="F477" t="str">
            <v>Barcelona</v>
          </cell>
          <cell r="G477" t="str">
            <v>CR Pump KIA</v>
          </cell>
          <cell r="I477" t="str">
            <v>CR</v>
          </cell>
          <cell r="J477" t="str">
            <v>CR</v>
          </cell>
          <cell r="K477">
            <v>6.2</v>
          </cell>
          <cell r="L477">
            <v>1200</v>
          </cell>
          <cell r="M477">
            <v>0</v>
          </cell>
          <cell r="N477">
            <v>500</v>
          </cell>
          <cell r="O477">
            <v>500</v>
          </cell>
          <cell r="P477">
            <v>500</v>
          </cell>
          <cell r="Q477">
            <v>500</v>
          </cell>
          <cell r="R477">
            <v>500</v>
          </cell>
          <cell r="S477">
            <v>500</v>
          </cell>
          <cell r="T477">
            <v>500</v>
          </cell>
          <cell r="U477">
            <v>500</v>
          </cell>
          <cell r="V477">
            <v>500</v>
          </cell>
          <cell r="W477">
            <v>500</v>
          </cell>
          <cell r="X477">
            <v>6200</v>
          </cell>
          <cell r="AN477">
            <v>201.42208636836628</v>
          </cell>
          <cell r="AP477">
            <v>246.34919354838709</v>
          </cell>
          <cell r="AQ477">
            <v>0</v>
          </cell>
          <cell r="AR477">
            <v>100.24677419354839</v>
          </cell>
          <cell r="AS477">
            <v>100.24677419354839</v>
          </cell>
          <cell r="AT477">
            <v>100.24677419354839</v>
          </cell>
          <cell r="AU477">
            <v>100.24677419354839</v>
          </cell>
          <cell r="AV477">
            <v>100.24677419354839</v>
          </cell>
          <cell r="AW477">
            <v>100.24677419354839</v>
          </cell>
          <cell r="AX477">
            <v>100.24677419354839</v>
          </cell>
          <cell r="AY477">
            <v>100.24677419354839</v>
          </cell>
          <cell r="AZ477">
            <v>100.24677419354839</v>
          </cell>
          <cell r="BA477">
            <v>100.24677419354839</v>
          </cell>
          <cell r="BB477">
            <v>1248.816935483871</v>
          </cell>
        </row>
        <row r="478">
          <cell r="C478" t="str">
            <v>DPSS</v>
          </cell>
          <cell r="D478" t="str">
            <v>PUMP</v>
          </cell>
          <cell r="E478" t="str">
            <v>PUMP HP</v>
          </cell>
          <cell r="F478" t="str">
            <v>Barcelona</v>
          </cell>
          <cell r="G478" t="str">
            <v>CR Pump Renault</v>
          </cell>
          <cell r="I478" t="str">
            <v>CR</v>
          </cell>
          <cell r="J478" t="str">
            <v>CR</v>
          </cell>
          <cell r="K478">
            <v>41.79</v>
          </cell>
          <cell r="L478">
            <v>2496</v>
          </cell>
          <cell r="M478">
            <v>2304</v>
          </cell>
          <cell r="N478">
            <v>4230</v>
          </cell>
          <cell r="O478">
            <v>3640</v>
          </cell>
          <cell r="P478">
            <v>3640</v>
          </cell>
          <cell r="Q478">
            <v>3640</v>
          </cell>
          <cell r="R478">
            <v>3640</v>
          </cell>
          <cell r="S478">
            <v>3640</v>
          </cell>
          <cell r="T478">
            <v>3640</v>
          </cell>
          <cell r="U478">
            <v>3640</v>
          </cell>
          <cell r="V478">
            <v>3640</v>
          </cell>
          <cell r="W478">
            <v>3640</v>
          </cell>
          <cell r="X478">
            <v>41790</v>
          </cell>
          <cell r="AN478">
            <v>153.58354753799719</v>
          </cell>
          <cell r="AP478">
            <v>383.23709677419356</v>
          </cell>
          <cell r="AQ478">
            <v>353.75725806451612</v>
          </cell>
          <cell r="AR478">
            <v>649.68145161290329</v>
          </cell>
          <cell r="AS478">
            <v>559.0645161290322</v>
          </cell>
          <cell r="AT478">
            <v>559.0645161290322</v>
          </cell>
          <cell r="AU478">
            <v>559.0645161290322</v>
          </cell>
          <cell r="AV478">
            <v>559.0645161290322</v>
          </cell>
          <cell r="AW478">
            <v>559.0645161290322</v>
          </cell>
          <cell r="AX478">
            <v>559.0645161290322</v>
          </cell>
          <cell r="AY478">
            <v>559.0645161290322</v>
          </cell>
          <cell r="AZ478">
            <v>559.0645161290322</v>
          </cell>
          <cell r="BA478">
            <v>559.0645161290322</v>
          </cell>
          <cell r="BB478">
            <v>6418.2564516129023</v>
          </cell>
        </row>
        <row r="479">
          <cell r="C479" t="str">
            <v>DPSS</v>
          </cell>
          <cell r="D479" t="str">
            <v>PUMP</v>
          </cell>
          <cell r="E479" t="str">
            <v>PUMP HP</v>
          </cell>
          <cell r="F479" t="str">
            <v>Barcelona</v>
          </cell>
          <cell r="G479" t="str">
            <v>CR Pump Ssangyong</v>
          </cell>
          <cell r="I479" t="str">
            <v>CR</v>
          </cell>
          <cell r="J479" t="str">
            <v>CR</v>
          </cell>
          <cell r="K479">
            <v>0.8</v>
          </cell>
          <cell r="L479">
            <v>0</v>
          </cell>
          <cell r="M479">
            <v>0</v>
          </cell>
          <cell r="N479">
            <v>50</v>
          </cell>
          <cell r="O479">
            <v>50</v>
          </cell>
          <cell r="P479">
            <v>50</v>
          </cell>
          <cell r="Q479">
            <v>50</v>
          </cell>
          <cell r="R479">
            <v>100</v>
          </cell>
          <cell r="S479">
            <v>100</v>
          </cell>
          <cell r="T479">
            <v>100</v>
          </cell>
          <cell r="U479">
            <v>100</v>
          </cell>
          <cell r="V479">
            <v>100</v>
          </cell>
          <cell r="W479">
            <v>100</v>
          </cell>
          <cell r="X479">
            <v>800</v>
          </cell>
          <cell r="AN479">
            <v>185.83870967741942</v>
          </cell>
          <cell r="AP479">
            <v>0</v>
          </cell>
          <cell r="AQ479">
            <v>0</v>
          </cell>
          <cell r="AR479">
            <v>9.2919354838709687</v>
          </cell>
          <cell r="AS479">
            <v>9.2919354838709687</v>
          </cell>
          <cell r="AT479">
            <v>9.2919354838709687</v>
          </cell>
          <cell r="AU479">
            <v>9.2919354838709687</v>
          </cell>
          <cell r="AV479">
            <v>18.583870967741937</v>
          </cell>
          <cell r="AW479">
            <v>18.583870967741937</v>
          </cell>
          <cell r="AX479">
            <v>18.583870967741937</v>
          </cell>
          <cell r="AY479">
            <v>18.583870967741937</v>
          </cell>
          <cell r="AZ479">
            <v>18.583870967741937</v>
          </cell>
          <cell r="BA479">
            <v>18.583870967741937</v>
          </cell>
          <cell r="BB479">
            <v>148.67096774193553</v>
          </cell>
        </row>
        <row r="480">
          <cell r="C480" t="str">
            <v>DPSS</v>
          </cell>
          <cell r="D480" t="str">
            <v>Reman</v>
          </cell>
          <cell r="E480" t="str">
            <v>PUMP HP</v>
          </cell>
          <cell r="F480" t="str">
            <v>Barcelona</v>
          </cell>
          <cell r="G480" t="str">
            <v>CR Pump Reman</v>
          </cell>
          <cell r="I480" t="str">
            <v>CR</v>
          </cell>
          <cell r="J480" t="str">
            <v>CR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317.14065353377902</v>
          </cell>
          <cell r="S480">
            <v>3964.2581691722398</v>
          </cell>
          <cell r="T480">
            <v>3964.2581691722398</v>
          </cell>
          <cell r="U480">
            <v>3964.2581691722398</v>
          </cell>
          <cell r="V480">
            <v>3964.2581691722398</v>
          </cell>
          <cell r="W480">
            <v>3964.2581691722398</v>
          </cell>
          <cell r="X480">
            <v>20138.431499394981</v>
          </cell>
          <cell r="AN480">
            <v>24.808567895483815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7.8677419354838714</v>
          </cell>
          <cell r="AW480">
            <v>98.347580645161287</v>
          </cell>
          <cell r="AX480">
            <v>98.347580645161287</v>
          </cell>
          <cell r="AY480">
            <v>98.347580645161287</v>
          </cell>
          <cell r="AZ480">
            <v>98.347580645161287</v>
          </cell>
          <cell r="BA480">
            <v>98.347580645161287</v>
          </cell>
          <cell r="BB480">
            <v>499.60564516129034</v>
          </cell>
        </row>
        <row r="481">
          <cell r="C481" t="str">
            <v>DPSS</v>
          </cell>
          <cell r="D481" t="str">
            <v>MISCELLANEOUS</v>
          </cell>
          <cell r="E481" t="str">
            <v>MISCELLANEOUS</v>
          </cell>
          <cell r="F481" t="str">
            <v>Barcelona</v>
          </cell>
          <cell r="G481" t="str">
            <v>Other</v>
          </cell>
          <cell r="I481" t="str">
            <v>CR</v>
          </cell>
          <cell r="J481" t="str">
            <v>CR</v>
          </cell>
          <cell r="K481">
            <v>0</v>
          </cell>
          <cell r="L481">
            <v>153</v>
          </cell>
          <cell r="M481">
            <v>448</v>
          </cell>
          <cell r="N481">
            <v>448</v>
          </cell>
          <cell r="O481">
            <v>481.444444444444</v>
          </cell>
          <cell r="P481">
            <v>481.444444444444</v>
          </cell>
          <cell r="Q481">
            <v>481.444444444444</v>
          </cell>
          <cell r="R481">
            <v>481.444444444444</v>
          </cell>
          <cell r="S481">
            <v>481.444444444444</v>
          </cell>
          <cell r="T481">
            <v>481.444444444444</v>
          </cell>
          <cell r="U481">
            <v>481.444444444444</v>
          </cell>
          <cell r="V481">
            <v>481.444444444444</v>
          </cell>
          <cell r="W481">
            <v>481.444444444444</v>
          </cell>
          <cell r="X481">
            <v>5381.9999999999964</v>
          </cell>
          <cell r="AN481">
            <v>1.306625430047591</v>
          </cell>
          <cell r="AP481">
            <v>1.2379032258064517</v>
          </cell>
          <cell r="AQ481">
            <v>0.5854838709677419</v>
          </cell>
          <cell r="AR481">
            <v>0.5854838709677419</v>
          </cell>
          <cell r="AS481">
            <v>0.51370967741935492</v>
          </cell>
          <cell r="AT481">
            <v>0.51370967741935492</v>
          </cell>
          <cell r="AU481">
            <v>0.51370967741935492</v>
          </cell>
          <cell r="AV481">
            <v>0.51370967741935492</v>
          </cell>
          <cell r="AW481">
            <v>0.51370967741935492</v>
          </cell>
          <cell r="AX481">
            <v>0.51370967741935492</v>
          </cell>
          <cell r="AY481">
            <v>0.51370967741935492</v>
          </cell>
          <cell r="AZ481">
            <v>0.51370967741935492</v>
          </cell>
          <cell r="BA481">
            <v>0.51370967741935492</v>
          </cell>
          <cell r="BB481">
            <v>7.032258064516129</v>
          </cell>
        </row>
        <row r="482">
          <cell r="C482" t="str">
            <v>DPSS</v>
          </cell>
          <cell r="D482" t="str">
            <v>PUMP</v>
          </cell>
          <cell r="E482" t="str">
            <v>PUMP HP</v>
          </cell>
          <cell r="F482" t="str">
            <v>Barcelona</v>
          </cell>
          <cell r="G482" t="str">
            <v>CR Pump TATA</v>
          </cell>
          <cell r="I482" t="str">
            <v>CR</v>
          </cell>
          <cell r="J482" t="str">
            <v>CR</v>
          </cell>
          <cell r="K482">
            <v>0.06</v>
          </cell>
          <cell r="L482">
            <v>20</v>
          </cell>
          <cell r="M482">
            <v>0</v>
          </cell>
          <cell r="N482">
            <v>20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20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60</v>
          </cell>
          <cell r="AN482">
            <v>199.87903225806451</v>
          </cell>
          <cell r="AP482">
            <v>3.9975806451612903</v>
          </cell>
          <cell r="AQ482">
            <v>0</v>
          </cell>
          <cell r="AR482">
            <v>3.9975806451612903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3.9975806451612903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11.99274193548387</v>
          </cell>
        </row>
        <row r="483">
          <cell r="C483" t="str">
            <v>DPSS</v>
          </cell>
          <cell r="D483" t="str">
            <v>ELECTRONICS</v>
          </cell>
          <cell r="E483" t="str">
            <v>ECU COMMON RAIL</v>
          </cell>
          <cell r="F483" t="str">
            <v>Resale (Crest)</v>
          </cell>
          <cell r="G483" t="str">
            <v>CR ECU KIA</v>
          </cell>
          <cell r="I483" t="str">
            <v>CR</v>
          </cell>
          <cell r="J483" t="str">
            <v>CR</v>
          </cell>
          <cell r="K483">
            <v>0</v>
          </cell>
          <cell r="L483">
            <v>154</v>
          </cell>
          <cell r="M483">
            <v>14</v>
          </cell>
          <cell r="N483">
            <v>50</v>
          </cell>
          <cell r="O483">
            <v>50</v>
          </cell>
          <cell r="P483">
            <v>50</v>
          </cell>
          <cell r="Q483">
            <v>50</v>
          </cell>
          <cell r="R483">
            <v>50</v>
          </cell>
          <cell r="S483">
            <v>50</v>
          </cell>
          <cell r="T483">
            <v>50</v>
          </cell>
          <cell r="U483">
            <v>50</v>
          </cell>
          <cell r="V483">
            <v>50</v>
          </cell>
          <cell r="W483">
            <v>50</v>
          </cell>
          <cell r="X483">
            <v>668</v>
          </cell>
          <cell r="AN483">
            <v>81.286217886807066</v>
          </cell>
          <cell r="AP483">
            <v>12.412903225806453</v>
          </cell>
          <cell r="AQ483">
            <v>1.1282258064516129</v>
          </cell>
          <cell r="AR483">
            <v>4.0758064516129036</v>
          </cell>
          <cell r="AS483">
            <v>4.0758064516129036</v>
          </cell>
          <cell r="AT483">
            <v>4.0758064516129036</v>
          </cell>
          <cell r="AU483">
            <v>4.0758064516129036</v>
          </cell>
          <cell r="AV483">
            <v>4.0758064516129036</v>
          </cell>
          <cell r="AW483">
            <v>4.0758064516129036</v>
          </cell>
          <cell r="AX483">
            <v>4.0758064516129036</v>
          </cell>
          <cell r="AY483">
            <v>4.0758064516129036</v>
          </cell>
          <cell r="AZ483">
            <v>4.0758064516129036</v>
          </cell>
          <cell r="BA483">
            <v>4.0758064516129036</v>
          </cell>
          <cell r="BB483">
            <v>54.299193548387116</v>
          </cell>
        </row>
        <row r="484">
          <cell r="C484" t="str">
            <v>DPSS</v>
          </cell>
          <cell r="D484" t="str">
            <v>ELECTRONICS</v>
          </cell>
          <cell r="E484" t="str">
            <v>ECU COMMON RAIL</v>
          </cell>
          <cell r="F484" t="str">
            <v>Resale (Crest)</v>
          </cell>
          <cell r="G484" t="str">
            <v>CR ECU PSA</v>
          </cell>
          <cell r="I484" t="str">
            <v>CR</v>
          </cell>
          <cell r="J484" t="str">
            <v>CR</v>
          </cell>
          <cell r="K484">
            <v>0</v>
          </cell>
          <cell r="L484">
            <v>0</v>
          </cell>
          <cell r="M484">
            <v>0</v>
          </cell>
          <cell r="N484">
            <v>4</v>
          </cell>
          <cell r="O484">
            <v>4</v>
          </cell>
          <cell r="P484">
            <v>4</v>
          </cell>
          <cell r="Q484">
            <v>4</v>
          </cell>
          <cell r="R484">
            <v>4</v>
          </cell>
          <cell r="S484">
            <v>4</v>
          </cell>
          <cell r="T484">
            <v>4</v>
          </cell>
          <cell r="U484">
            <v>4</v>
          </cell>
          <cell r="V484">
            <v>4</v>
          </cell>
          <cell r="W484">
            <v>4</v>
          </cell>
          <cell r="X484">
            <v>40</v>
          </cell>
          <cell r="AN484">
            <v>98.18548387096773</v>
          </cell>
          <cell r="AP484">
            <v>0</v>
          </cell>
          <cell r="AQ484">
            <v>0</v>
          </cell>
          <cell r="AR484">
            <v>0.39274193548387099</v>
          </cell>
          <cell r="AS484">
            <v>0.39274193548387099</v>
          </cell>
          <cell r="AT484">
            <v>0.39274193548387099</v>
          </cell>
          <cell r="AU484">
            <v>0.39274193548387099</v>
          </cell>
          <cell r="AV484">
            <v>0.39274193548387099</v>
          </cell>
          <cell r="AW484">
            <v>0.39274193548387099</v>
          </cell>
          <cell r="AX484">
            <v>0.39274193548387099</v>
          </cell>
          <cell r="AY484">
            <v>0.39274193548387099</v>
          </cell>
          <cell r="AZ484">
            <v>0.39274193548387099</v>
          </cell>
          <cell r="BA484">
            <v>0.39274193548387099</v>
          </cell>
          <cell r="BB484">
            <v>3.9274193548387091</v>
          </cell>
        </row>
        <row r="485">
          <cell r="C485" t="str">
            <v>DPSS</v>
          </cell>
          <cell r="D485" t="str">
            <v>ELECTRONICS</v>
          </cell>
          <cell r="E485" t="str">
            <v>ECU COMMON RAIL</v>
          </cell>
          <cell r="F485" t="str">
            <v>Resale (Crest)</v>
          </cell>
          <cell r="G485" t="str">
            <v>CR ECU Renault</v>
          </cell>
          <cell r="I485" t="str">
            <v>CR</v>
          </cell>
          <cell r="J485" t="str">
            <v>CR</v>
          </cell>
          <cell r="K485">
            <v>0</v>
          </cell>
          <cell r="L485">
            <v>0</v>
          </cell>
          <cell r="M485">
            <v>70</v>
          </cell>
          <cell r="N485">
            <v>500</v>
          </cell>
          <cell r="O485">
            <v>500</v>
          </cell>
          <cell r="P485">
            <v>500</v>
          </cell>
          <cell r="Q485">
            <v>500</v>
          </cell>
          <cell r="R485">
            <v>500</v>
          </cell>
          <cell r="S485">
            <v>500</v>
          </cell>
          <cell r="T485">
            <v>500</v>
          </cell>
          <cell r="U485">
            <v>500</v>
          </cell>
          <cell r="V485">
            <v>500</v>
          </cell>
          <cell r="W485">
            <v>500</v>
          </cell>
          <cell r="X485">
            <v>5070</v>
          </cell>
          <cell r="AN485">
            <v>75.547655404975501</v>
          </cell>
          <cell r="AP485">
            <v>0</v>
          </cell>
          <cell r="AQ485">
            <v>5.3169354838709681</v>
          </cell>
          <cell r="AR485">
            <v>37.770967741935486</v>
          </cell>
          <cell r="AS485">
            <v>37.770967741935486</v>
          </cell>
          <cell r="AT485">
            <v>37.770967741935486</v>
          </cell>
          <cell r="AU485">
            <v>37.770967741935486</v>
          </cell>
          <cell r="AV485">
            <v>37.770967741935486</v>
          </cell>
          <cell r="AW485">
            <v>37.770967741935486</v>
          </cell>
          <cell r="AX485">
            <v>37.770967741935486</v>
          </cell>
          <cell r="AY485">
            <v>37.770967741935486</v>
          </cell>
          <cell r="AZ485">
            <v>37.770967741935486</v>
          </cell>
          <cell r="BA485">
            <v>37.770967741935486</v>
          </cell>
          <cell r="BB485">
            <v>383.02661290322578</v>
          </cell>
        </row>
        <row r="486">
          <cell r="C486" t="str">
            <v>DPSS</v>
          </cell>
          <cell r="D486" t="str">
            <v>ELECTRONICS</v>
          </cell>
          <cell r="E486" t="str">
            <v>ECU COMMON RAIL</v>
          </cell>
          <cell r="F486" t="str">
            <v>Resale (Crest)</v>
          </cell>
          <cell r="G486" t="str">
            <v>CR ECU Ssangyong</v>
          </cell>
          <cell r="I486" t="str">
            <v>CR</v>
          </cell>
          <cell r="J486" t="str">
            <v>CR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45.5555555555556</v>
          </cell>
          <cell r="P486">
            <v>45.5555555555556</v>
          </cell>
          <cell r="Q486">
            <v>45.5555555555556</v>
          </cell>
          <cell r="R486">
            <v>45.5555555555556</v>
          </cell>
          <cell r="S486">
            <v>45.5555555555556</v>
          </cell>
          <cell r="T486">
            <v>45.5555555555556</v>
          </cell>
          <cell r="U486">
            <v>45.5555555555556</v>
          </cell>
          <cell r="V486">
            <v>45.5555555555556</v>
          </cell>
          <cell r="W486">
            <v>45.5555555555556</v>
          </cell>
          <cell r="X486">
            <v>410.0000000000004</v>
          </cell>
          <cell r="AN486">
            <v>128.85719905586137</v>
          </cell>
          <cell r="AP486">
            <v>0</v>
          </cell>
          <cell r="AQ486">
            <v>0</v>
          </cell>
          <cell r="AR486">
            <v>0</v>
          </cell>
          <cell r="AS486">
            <v>5.8701612903225806</v>
          </cell>
          <cell r="AT486">
            <v>5.8701612903225806</v>
          </cell>
          <cell r="AU486">
            <v>5.8701612903225806</v>
          </cell>
          <cell r="AV486">
            <v>5.8701612903225806</v>
          </cell>
          <cell r="AW486">
            <v>5.8701612903225806</v>
          </cell>
          <cell r="AX486">
            <v>5.8701612903225806</v>
          </cell>
          <cell r="AY486">
            <v>5.8701612903225806</v>
          </cell>
          <cell r="AZ486">
            <v>5.8701612903225806</v>
          </cell>
          <cell r="BA486">
            <v>5.8701612903225806</v>
          </cell>
          <cell r="BB486">
            <v>52.831451612903216</v>
          </cell>
        </row>
        <row r="487">
          <cell r="C487" t="str">
            <v>DPSS</v>
          </cell>
          <cell r="D487" t="str">
            <v>RAIL</v>
          </cell>
          <cell r="E487" t="str">
            <v>TUBULAR RAIL</v>
          </cell>
          <cell r="F487" t="str">
            <v>Resale (Crest)</v>
          </cell>
          <cell r="G487" t="str">
            <v>CR Rail Ford Puma</v>
          </cell>
          <cell r="I487" t="str">
            <v>CR</v>
          </cell>
          <cell r="J487" t="str">
            <v>CR</v>
          </cell>
          <cell r="K487">
            <v>0</v>
          </cell>
          <cell r="L487">
            <v>300</v>
          </cell>
          <cell r="M487">
            <v>120</v>
          </cell>
          <cell r="N487">
            <v>288</v>
          </cell>
          <cell r="O487">
            <v>200</v>
          </cell>
          <cell r="P487">
            <v>200</v>
          </cell>
          <cell r="Q487">
            <v>200</v>
          </cell>
          <cell r="R487">
            <v>200</v>
          </cell>
          <cell r="S487">
            <v>200</v>
          </cell>
          <cell r="T487">
            <v>200</v>
          </cell>
          <cell r="U487">
            <v>200</v>
          </cell>
          <cell r="V487">
            <v>200</v>
          </cell>
          <cell r="W487">
            <v>200</v>
          </cell>
          <cell r="X487">
            <v>2508</v>
          </cell>
          <cell r="AN487">
            <v>52.255685033698612</v>
          </cell>
          <cell r="AP487">
            <v>16.283870967741937</v>
          </cell>
          <cell r="AQ487">
            <v>6.3169354838709681</v>
          </cell>
          <cell r="AR487">
            <v>15.161290322580646</v>
          </cell>
          <cell r="AS487">
            <v>10.366129032258064</v>
          </cell>
          <cell r="AT487">
            <v>10.366129032258064</v>
          </cell>
          <cell r="AU487">
            <v>10.366129032258064</v>
          </cell>
          <cell r="AV487">
            <v>10.366129032258064</v>
          </cell>
          <cell r="AW487">
            <v>10.366129032258064</v>
          </cell>
          <cell r="AX487">
            <v>10.366129032258064</v>
          </cell>
          <cell r="AY487">
            <v>10.366129032258064</v>
          </cell>
          <cell r="AZ487">
            <v>10.366129032258064</v>
          </cell>
          <cell r="BA487">
            <v>10.366129032258064</v>
          </cell>
          <cell r="BB487">
            <v>131.05725806451611</v>
          </cell>
        </row>
        <row r="488">
          <cell r="C488" t="str">
            <v>DPSS</v>
          </cell>
          <cell r="D488" t="str">
            <v>RAIL</v>
          </cell>
          <cell r="E488" t="str">
            <v>SPHERICAL RAIL</v>
          </cell>
          <cell r="F488" t="str">
            <v>Resale (Crest)</v>
          </cell>
          <cell r="G488" t="str">
            <v>CR Rail Renault</v>
          </cell>
          <cell r="I488" t="str">
            <v>CR</v>
          </cell>
          <cell r="J488" t="str">
            <v>CR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AN488" t="e">
            <v>#DIV/0!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</row>
        <row r="489">
          <cell r="C489" t="str">
            <v>DPSS</v>
          </cell>
          <cell r="D489" t="str">
            <v>HP PIPE</v>
          </cell>
          <cell r="E489" t="str">
            <v>HP PIPE</v>
          </cell>
          <cell r="F489" t="str">
            <v>Resale (Crest)</v>
          </cell>
          <cell r="G489" t="str">
            <v>CR Tubes Renault</v>
          </cell>
          <cell r="I489" t="str">
            <v>CR</v>
          </cell>
          <cell r="J489" t="str">
            <v>CR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AN489" t="e">
            <v>#DIV/0!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</row>
        <row r="490">
          <cell r="C490" t="str">
            <v>DPSS</v>
          </cell>
          <cell r="D490" t="str">
            <v>HP PIPE</v>
          </cell>
          <cell r="E490" t="str">
            <v>HP PIPE</v>
          </cell>
          <cell r="F490" t="str">
            <v>Resale (Crest)</v>
          </cell>
          <cell r="G490" t="str">
            <v>CR Tubes Ssangyong</v>
          </cell>
          <cell r="I490" t="str">
            <v>CR</v>
          </cell>
          <cell r="J490" t="str">
            <v>CR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600</v>
          </cell>
          <cell r="P490">
            <v>0</v>
          </cell>
          <cell r="Q490">
            <v>0</v>
          </cell>
          <cell r="R490">
            <v>0</v>
          </cell>
          <cell r="S490">
            <v>300</v>
          </cell>
          <cell r="T490">
            <v>300</v>
          </cell>
          <cell r="U490">
            <v>300</v>
          </cell>
          <cell r="V490">
            <v>300</v>
          </cell>
          <cell r="W490">
            <v>300</v>
          </cell>
          <cell r="X490">
            <v>2100</v>
          </cell>
          <cell r="AN490">
            <v>4.4992319508448535</v>
          </cell>
          <cell r="AP490">
            <v>0</v>
          </cell>
          <cell r="AQ490">
            <v>0</v>
          </cell>
          <cell r="AR490">
            <v>0</v>
          </cell>
          <cell r="AS490">
            <v>2.4846774193548384</v>
          </cell>
          <cell r="AT490">
            <v>0</v>
          </cell>
          <cell r="AU490">
            <v>0</v>
          </cell>
          <cell r="AV490">
            <v>0</v>
          </cell>
          <cell r="AW490">
            <v>1.392741935483871</v>
          </cell>
          <cell r="AX490">
            <v>1.392741935483871</v>
          </cell>
          <cell r="AY490">
            <v>1.392741935483871</v>
          </cell>
          <cell r="AZ490">
            <v>1.392741935483871</v>
          </cell>
          <cell r="BA490">
            <v>1.392741935483871</v>
          </cell>
          <cell r="BB490">
            <v>9.4483870967741925</v>
          </cell>
        </row>
        <row r="491">
          <cell r="C491" t="str">
            <v>DPSS</v>
          </cell>
          <cell r="D491" t="str">
            <v>MISCELLANEOUS</v>
          </cell>
          <cell r="E491" t="str">
            <v>VENTURI</v>
          </cell>
          <cell r="F491" t="str">
            <v>Resale (Crest)</v>
          </cell>
          <cell r="G491" t="str">
            <v>CR Venturi</v>
          </cell>
          <cell r="I491" t="str">
            <v>CR</v>
          </cell>
          <cell r="J491" t="str">
            <v>CR</v>
          </cell>
          <cell r="K491">
            <v>0</v>
          </cell>
          <cell r="L491">
            <v>0</v>
          </cell>
          <cell r="M491">
            <v>100</v>
          </cell>
          <cell r="N491">
            <v>30</v>
          </cell>
          <cell r="O491">
            <v>22.2222222222222</v>
          </cell>
          <cell r="P491">
            <v>22.2222222222222</v>
          </cell>
          <cell r="Q491">
            <v>22.2222222222222</v>
          </cell>
          <cell r="R491">
            <v>22.2222222222222</v>
          </cell>
          <cell r="S491">
            <v>22.2222222222222</v>
          </cell>
          <cell r="T491">
            <v>22.2222222222222</v>
          </cell>
          <cell r="U491">
            <v>22.2222222222222</v>
          </cell>
          <cell r="V491">
            <v>22.2222222222222</v>
          </cell>
          <cell r="W491">
            <v>22.2222222222222</v>
          </cell>
          <cell r="X491">
            <v>329.99999999999977</v>
          </cell>
          <cell r="AN491">
            <v>3.0474095796676468</v>
          </cell>
          <cell r="AP491">
            <v>0</v>
          </cell>
          <cell r="AQ491">
            <v>0.30483870967741933</v>
          </cell>
          <cell r="AR491">
            <v>9.1129032258064513E-2</v>
          </cell>
          <cell r="AS491">
            <v>6.7741935483870974E-2</v>
          </cell>
          <cell r="AT491">
            <v>6.7741935483870974E-2</v>
          </cell>
          <cell r="AU491">
            <v>6.7741935483870974E-2</v>
          </cell>
          <cell r="AV491">
            <v>6.7741935483870974E-2</v>
          </cell>
          <cell r="AW491">
            <v>6.7741935483870974E-2</v>
          </cell>
          <cell r="AX491">
            <v>6.7741935483870974E-2</v>
          </cell>
          <cell r="AY491">
            <v>6.7741935483870974E-2</v>
          </cell>
          <cell r="AZ491">
            <v>6.7741935483870974E-2</v>
          </cell>
          <cell r="BA491">
            <v>6.7741935483870974E-2</v>
          </cell>
          <cell r="BB491">
            <v>1.0056451612903228</v>
          </cell>
        </row>
        <row r="492">
          <cell r="C492" t="str">
            <v>DPSS</v>
          </cell>
          <cell r="D492" t="str">
            <v>ELECTRONICS</v>
          </cell>
          <cell r="E492" t="str">
            <v>DCN / DCU</v>
          </cell>
          <cell r="F492" t="str">
            <v>Resale (Crest)</v>
          </cell>
          <cell r="G492" t="str">
            <v>ECU Non CR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AN492" t="e">
            <v>#DIV/0!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</row>
        <row r="493">
          <cell r="C493" t="str">
            <v>DPSS</v>
          </cell>
          <cell r="D493" t="str">
            <v>Components</v>
          </cell>
          <cell r="E493" t="str">
            <v>Advanced Solenoids (Blois)</v>
          </cell>
          <cell r="F493" t="str">
            <v>Blois</v>
          </cell>
          <cell r="G493" t="str">
            <v>Advanced Solenoids (Blois)</v>
          </cell>
          <cell r="K493">
            <v>0</v>
          </cell>
          <cell r="L493">
            <v>8750</v>
          </cell>
          <cell r="M493">
            <v>6100</v>
          </cell>
          <cell r="N493">
            <v>11750</v>
          </cell>
          <cell r="O493">
            <v>9372.2222222222208</v>
          </cell>
          <cell r="P493">
            <v>9372.2222222222208</v>
          </cell>
          <cell r="Q493">
            <v>9372.2222222222208</v>
          </cell>
          <cell r="R493">
            <v>9372.2222222222208</v>
          </cell>
          <cell r="S493">
            <v>9372.2222222222208</v>
          </cell>
          <cell r="T493">
            <v>9372.2222222222208</v>
          </cell>
          <cell r="U493">
            <v>9372.2222222222208</v>
          </cell>
          <cell r="V493">
            <v>9372.2222222222208</v>
          </cell>
          <cell r="W493">
            <v>9372.2222222222208</v>
          </cell>
          <cell r="X493">
            <v>110949.99999999997</v>
          </cell>
          <cell r="AN493">
            <v>21.055553940310226</v>
          </cell>
          <cell r="AP493">
            <v>184.01048387096776</v>
          </cell>
          <cell r="AQ493">
            <v>128.07983870967743</v>
          </cell>
          <cell r="AR493">
            <v>247.08225806451611</v>
          </cell>
          <cell r="AS493">
            <v>197.43790322580645</v>
          </cell>
          <cell r="AT493">
            <v>197.43790322580645</v>
          </cell>
          <cell r="AU493">
            <v>197.43790322580645</v>
          </cell>
          <cell r="AV493">
            <v>197.43790322580645</v>
          </cell>
          <cell r="AW493">
            <v>197.43790322580645</v>
          </cell>
          <cell r="AX493">
            <v>197.43790322580645</v>
          </cell>
          <cell r="AY493">
            <v>197.43790322580645</v>
          </cell>
          <cell r="AZ493">
            <v>197.43790322580645</v>
          </cell>
          <cell r="BA493">
            <v>197.43790322580645</v>
          </cell>
          <cell r="BB493">
            <v>2336.1137096774191</v>
          </cell>
        </row>
        <row r="494">
          <cell r="C494" t="str">
            <v>DPSS</v>
          </cell>
          <cell r="D494" t="str">
            <v>Components</v>
          </cell>
          <cell r="E494" t="str">
            <v>Camring (Blois)</v>
          </cell>
          <cell r="F494" t="str">
            <v>Blois</v>
          </cell>
          <cell r="G494" t="str">
            <v>Camring (Blois)</v>
          </cell>
          <cell r="K494">
            <v>0</v>
          </cell>
          <cell r="L494">
            <v>0</v>
          </cell>
          <cell r="M494">
            <v>100</v>
          </cell>
          <cell r="N494">
            <v>30</v>
          </cell>
          <cell r="O494">
            <v>22.2222222222222</v>
          </cell>
          <cell r="P494">
            <v>22.2222222222222</v>
          </cell>
          <cell r="Q494">
            <v>22.2222222222222</v>
          </cell>
          <cell r="R494">
            <v>22.2222222222222</v>
          </cell>
          <cell r="S494">
            <v>22.2222222222222</v>
          </cell>
          <cell r="T494">
            <v>22.2222222222222</v>
          </cell>
          <cell r="U494">
            <v>22.2222222222222</v>
          </cell>
          <cell r="V494">
            <v>22.2222222222222</v>
          </cell>
          <cell r="W494">
            <v>22.2222222222222</v>
          </cell>
          <cell r="X494">
            <v>329.99999999999977</v>
          </cell>
          <cell r="AN494">
            <v>19.848484848484865</v>
          </cell>
          <cell r="AP494">
            <v>0</v>
          </cell>
          <cell r="AQ494">
            <v>1.985483870967742</v>
          </cell>
          <cell r="AR494">
            <v>0.59435483870967742</v>
          </cell>
          <cell r="AS494">
            <v>0.44112903225806449</v>
          </cell>
          <cell r="AT494">
            <v>0.44112903225806449</v>
          </cell>
          <cell r="AU494">
            <v>0.44112903225806449</v>
          </cell>
          <cell r="AV494">
            <v>0.44112903225806449</v>
          </cell>
          <cell r="AW494">
            <v>0.44112903225806449</v>
          </cell>
          <cell r="AX494">
            <v>0.44112903225806449</v>
          </cell>
          <cell r="AY494">
            <v>0.44112903225806449</v>
          </cell>
          <cell r="AZ494">
            <v>0.44112903225806449</v>
          </cell>
          <cell r="BA494">
            <v>0.44112903225806449</v>
          </cell>
          <cell r="BB494">
            <v>6.5500000000000007</v>
          </cell>
        </row>
        <row r="495">
          <cell r="C495" t="str">
            <v>DPSS</v>
          </cell>
          <cell r="D495" t="str">
            <v>Components</v>
          </cell>
          <cell r="E495" t="str">
            <v>Covers (Blois)</v>
          </cell>
          <cell r="F495" t="str">
            <v>Blois</v>
          </cell>
          <cell r="G495" t="str">
            <v>Covers (Blois)</v>
          </cell>
          <cell r="K495">
            <v>0</v>
          </cell>
          <cell r="L495">
            <v>15990</v>
          </cell>
          <cell r="M495">
            <v>12285</v>
          </cell>
          <cell r="N495">
            <v>6980</v>
          </cell>
          <cell r="O495">
            <v>9964.4444444444507</v>
          </cell>
          <cell r="P495">
            <v>9964.4444444444507</v>
          </cell>
          <cell r="Q495">
            <v>9964.4444444444507</v>
          </cell>
          <cell r="R495">
            <v>9964.4444444444507</v>
          </cell>
          <cell r="S495">
            <v>9964.4444444444507</v>
          </cell>
          <cell r="T495">
            <v>9964.4444444444507</v>
          </cell>
          <cell r="U495">
            <v>9964.4444444444507</v>
          </cell>
          <cell r="V495">
            <v>9964.4444444444507</v>
          </cell>
          <cell r="W495">
            <v>9964.4444444444507</v>
          </cell>
          <cell r="X495">
            <v>124935.00000000007</v>
          </cell>
          <cell r="AN495">
            <v>3.7037646673044162</v>
          </cell>
          <cell r="AP495">
            <v>63.837096774193547</v>
          </cell>
          <cell r="AQ495">
            <v>47.847580645161287</v>
          </cell>
          <cell r="AR495">
            <v>32.176612903225809</v>
          </cell>
          <cell r="AS495">
            <v>35.429838709677419</v>
          </cell>
          <cell r="AT495">
            <v>35.429838709677419</v>
          </cell>
          <cell r="AU495">
            <v>35.429838709677419</v>
          </cell>
          <cell r="AV495">
            <v>35.429838709677419</v>
          </cell>
          <cell r="AW495">
            <v>35.429838709677419</v>
          </cell>
          <cell r="AX495">
            <v>35.429838709677419</v>
          </cell>
          <cell r="AY495">
            <v>35.429838709677419</v>
          </cell>
          <cell r="AZ495">
            <v>35.429838709677419</v>
          </cell>
          <cell r="BA495">
            <v>35.429838709677419</v>
          </cell>
          <cell r="BB495">
            <v>462.72983870967749</v>
          </cell>
        </row>
        <row r="496">
          <cell r="C496" t="str">
            <v>DPSS</v>
          </cell>
          <cell r="D496" t="str">
            <v>INJECTION</v>
          </cell>
          <cell r="E496" t="str">
            <v>CR INJ</v>
          </cell>
          <cell r="F496" t="str">
            <v>Blois</v>
          </cell>
          <cell r="G496" t="str">
            <v>CR BP Injector Renault</v>
          </cell>
          <cell r="I496" t="str">
            <v>CR</v>
          </cell>
          <cell r="J496" t="str">
            <v>CR</v>
          </cell>
          <cell r="K496">
            <v>0</v>
          </cell>
          <cell r="L496">
            <v>8640</v>
          </cell>
          <cell r="M496">
            <v>7776</v>
          </cell>
          <cell r="N496">
            <v>9400</v>
          </cell>
          <cell r="O496">
            <v>7600</v>
          </cell>
          <cell r="P496">
            <v>7600</v>
          </cell>
          <cell r="Q496">
            <v>7600</v>
          </cell>
          <cell r="R496">
            <v>8670</v>
          </cell>
          <cell r="S496">
            <v>8670</v>
          </cell>
          <cell r="T496">
            <v>8670</v>
          </cell>
          <cell r="U496">
            <v>9330</v>
          </cell>
          <cell r="V496">
            <v>9330</v>
          </cell>
          <cell r="W496">
            <v>9330</v>
          </cell>
          <cell r="X496">
            <v>102616</v>
          </cell>
          <cell r="AN496">
            <v>62.263462026924032</v>
          </cell>
          <cell r="AP496">
            <v>517.48225806451615</v>
          </cell>
          <cell r="AQ496">
            <v>465.73387096774195</v>
          </cell>
          <cell r="AR496">
            <v>589.51854838709676</v>
          </cell>
          <cell r="AS496">
            <v>476.63225806451612</v>
          </cell>
          <cell r="AT496">
            <v>476.63225806451612</v>
          </cell>
          <cell r="AU496">
            <v>476.63225806451612</v>
          </cell>
          <cell r="AV496">
            <v>543.73709677419356</v>
          </cell>
          <cell r="AW496">
            <v>543.73709677419356</v>
          </cell>
          <cell r="AX496">
            <v>543.73709677419356</v>
          </cell>
          <cell r="AY496">
            <v>585.12822580645161</v>
          </cell>
          <cell r="AZ496">
            <v>585.12822580645161</v>
          </cell>
          <cell r="BA496">
            <v>585.12822580645161</v>
          </cell>
          <cell r="BB496">
            <v>6389.2274193548365</v>
          </cell>
        </row>
        <row r="497">
          <cell r="C497" t="str">
            <v>DPSS</v>
          </cell>
          <cell r="D497" t="str">
            <v>INJECTION</v>
          </cell>
          <cell r="E497" t="str">
            <v>CR INJ</v>
          </cell>
          <cell r="F497" t="str">
            <v>Blois</v>
          </cell>
          <cell r="G497" t="str">
            <v>CR Injector Ford Lynx</v>
          </cell>
          <cell r="I497" t="str">
            <v>CR</v>
          </cell>
          <cell r="J497" t="str">
            <v>CR</v>
          </cell>
          <cell r="K497">
            <v>0</v>
          </cell>
          <cell r="L497">
            <v>2682</v>
          </cell>
          <cell r="M497">
            <v>1296</v>
          </cell>
          <cell r="N497">
            <v>3000</v>
          </cell>
          <cell r="O497">
            <v>3000</v>
          </cell>
          <cell r="P497">
            <v>3000</v>
          </cell>
          <cell r="Q497">
            <v>3000</v>
          </cell>
          <cell r="R497">
            <v>3000</v>
          </cell>
          <cell r="S497">
            <v>3000</v>
          </cell>
          <cell r="T497">
            <v>3000</v>
          </cell>
          <cell r="U497">
            <v>3000</v>
          </cell>
          <cell r="V497">
            <v>3000</v>
          </cell>
          <cell r="W497">
            <v>3000</v>
          </cell>
          <cell r="X497">
            <v>33978</v>
          </cell>
          <cell r="AN497">
            <v>63.205437484216546</v>
          </cell>
          <cell r="AP497">
            <v>168.09919354838709</v>
          </cell>
          <cell r="AQ497">
            <v>81.229032258064521</v>
          </cell>
          <cell r="AR497">
            <v>189.82661290322582</v>
          </cell>
          <cell r="AS497">
            <v>189.82661290322582</v>
          </cell>
          <cell r="AT497">
            <v>189.82661290322582</v>
          </cell>
          <cell r="AU497">
            <v>189.82661290322582</v>
          </cell>
          <cell r="AV497">
            <v>189.82661290322582</v>
          </cell>
          <cell r="AW497">
            <v>189.82661290322582</v>
          </cell>
          <cell r="AX497">
            <v>189.82661290322582</v>
          </cell>
          <cell r="AY497">
            <v>189.82661290322582</v>
          </cell>
          <cell r="AZ497">
            <v>189.82661290322582</v>
          </cell>
          <cell r="BA497">
            <v>189.82661290322582</v>
          </cell>
          <cell r="BB497">
            <v>2147.5943548387099</v>
          </cell>
        </row>
        <row r="498">
          <cell r="C498" t="str">
            <v>DPSS</v>
          </cell>
          <cell r="D498" t="str">
            <v>INJECTION</v>
          </cell>
          <cell r="E498" t="str">
            <v>CR INJ</v>
          </cell>
          <cell r="F498" t="str">
            <v>Blois</v>
          </cell>
          <cell r="G498" t="str">
            <v>CR Injector Ford Puma</v>
          </cell>
          <cell r="I498" t="str">
            <v>CR</v>
          </cell>
          <cell r="J498" t="str">
            <v>CR</v>
          </cell>
          <cell r="K498">
            <v>0</v>
          </cell>
          <cell r="L498">
            <v>5166</v>
          </cell>
          <cell r="M498">
            <v>2178</v>
          </cell>
          <cell r="N498">
            <v>5000</v>
          </cell>
          <cell r="O498">
            <v>5000</v>
          </cell>
          <cell r="P498">
            <v>5000</v>
          </cell>
          <cell r="Q498">
            <v>5000</v>
          </cell>
          <cell r="R498">
            <v>5000</v>
          </cell>
          <cell r="S498">
            <v>5000</v>
          </cell>
          <cell r="T498">
            <v>5000</v>
          </cell>
          <cell r="U498">
            <v>5000</v>
          </cell>
          <cell r="V498">
            <v>5000</v>
          </cell>
          <cell r="W498">
            <v>5000</v>
          </cell>
          <cell r="X498">
            <v>57344</v>
          </cell>
          <cell r="AN498">
            <v>64.219264720442126</v>
          </cell>
          <cell r="AP498">
            <v>324.9064516129032</v>
          </cell>
          <cell r="AQ498">
            <v>136.98145161290321</v>
          </cell>
          <cell r="AR498">
            <v>322.07016129032263</v>
          </cell>
          <cell r="AS498">
            <v>322.07016129032263</v>
          </cell>
          <cell r="AT498">
            <v>322.07016129032263</v>
          </cell>
          <cell r="AU498">
            <v>322.07016129032263</v>
          </cell>
          <cell r="AV498">
            <v>322.07016129032263</v>
          </cell>
          <cell r="AW498">
            <v>322.07016129032263</v>
          </cell>
          <cell r="AX498">
            <v>322.07016129032263</v>
          </cell>
          <cell r="AY498">
            <v>322.07016129032263</v>
          </cell>
          <cell r="AZ498">
            <v>322.07016129032263</v>
          </cell>
          <cell r="BA498">
            <v>322.07016129032263</v>
          </cell>
          <cell r="BB498">
            <v>3682.5895161290327</v>
          </cell>
        </row>
        <row r="499">
          <cell r="C499" t="str">
            <v>DPSS</v>
          </cell>
          <cell r="D499" t="str">
            <v>Reman</v>
          </cell>
          <cell r="E499" t="str">
            <v>CR INJ</v>
          </cell>
          <cell r="F499" t="str">
            <v>Blois</v>
          </cell>
          <cell r="G499" t="str">
            <v>CR Injector Reman</v>
          </cell>
          <cell r="I499" t="str">
            <v>CR</v>
          </cell>
          <cell r="J499" t="str">
            <v>CR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23809.272359055201</v>
          </cell>
          <cell r="S499">
            <v>41666.2266283465</v>
          </cell>
          <cell r="T499">
            <v>41666.2266283465</v>
          </cell>
          <cell r="U499">
            <v>41666.2266283465</v>
          </cell>
          <cell r="V499">
            <v>41666.2266283465</v>
          </cell>
          <cell r="W499">
            <v>41666.2266283465</v>
          </cell>
          <cell r="X499">
            <v>232140.40550078766</v>
          </cell>
          <cell r="AN499">
            <v>4.1306376679976671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98.347580645161287</v>
          </cell>
          <cell r="AW499">
            <v>172.10806451612902</v>
          </cell>
          <cell r="AX499">
            <v>172.10806451612902</v>
          </cell>
          <cell r="AY499">
            <v>172.10806451612902</v>
          </cell>
          <cell r="AZ499">
            <v>172.10806451612902</v>
          </cell>
          <cell r="BA499">
            <v>172.10806451612902</v>
          </cell>
          <cell r="BB499">
            <v>958.88790322580644</v>
          </cell>
        </row>
        <row r="500">
          <cell r="C500" t="str">
            <v>DPSS</v>
          </cell>
          <cell r="D500" t="str">
            <v>PUMP</v>
          </cell>
          <cell r="E500" t="str">
            <v>IDI Rotary Pump</v>
          </cell>
          <cell r="F500" t="str">
            <v>Blois</v>
          </cell>
          <cell r="G500" t="str">
            <v>DPC Pump New (Blois)</v>
          </cell>
          <cell r="J500" t="str">
            <v>IDI Rotary Pump</v>
          </cell>
          <cell r="K500">
            <v>0.92999999999999938</v>
          </cell>
          <cell r="L500">
            <v>210</v>
          </cell>
          <cell r="M500">
            <v>60</v>
          </cell>
          <cell r="N500">
            <v>90</v>
          </cell>
          <cell r="O500">
            <v>63.3333333333333</v>
          </cell>
          <cell r="P500">
            <v>63.3333333333333</v>
          </cell>
          <cell r="Q500">
            <v>63.3333333333333</v>
          </cell>
          <cell r="R500">
            <v>63.3333333333333</v>
          </cell>
          <cell r="S500">
            <v>63.3333333333333</v>
          </cell>
          <cell r="T500">
            <v>63.3333333333333</v>
          </cell>
          <cell r="U500">
            <v>63.3333333333333</v>
          </cell>
          <cell r="V500">
            <v>63.3333333333333</v>
          </cell>
          <cell r="W500">
            <v>63.3333333333333</v>
          </cell>
          <cell r="X500">
            <v>929.99999999999943</v>
          </cell>
          <cell r="AN500">
            <v>387.23291710024318</v>
          </cell>
          <cell r="AP500">
            <v>83.457258064516139</v>
          </cell>
          <cell r="AQ500">
            <v>24.783064516129034</v>
          </cell>
          <cell r="AR500">
            <v>33.890322580645162</v>
          </cell>
          <cell r="AS500">
            <v>24.221774193548388</v>
          </cell>
          <cell r="AT500">
            <v>24.221774193548388</v>
          </cell>
          <cell r="AU500">
            <v>24.221774193548388</v>
          </cell>
          <cell r="AV500">
            <v>24.221774193548388</v>
          </cell>
          <cell r="AW500">
            <v>24.221774193548388</v>
          </cell>
          <cell r="AX500">
            <v>24.221774193548388</v>
          </cell>
          <cell r="AY500">
            <v>24.221774193548388</v>
          </cell>
          <cell r="AZ500">
            <v>24.221774193548388</v>
          </cell>
          <cell r="BA500">
            <v>24.221774193548388</v>
          </cell>
          <cell r="BB500">
            <v>360.12661290322592</v>
          </cell>
        </row>
        <row r="501">
          <cell r="C501" t="str">
            <v>DPSS</v>
          </cell>
          <cell r="D501" t="str">
            <v>PUMP</v>
          </cell>
          <cell r="E501" t="str">
            <v>IDI Rotary Pump</v>
          </cell>
          <cell r="F501" t="str">
            <v>Blois</v>
          </cell>
          <cell r="G501" t="str">
            <v>DPC Pump New (UAP11)</v>
          </cell>
          <cell r="J501" t="str">
            <v>IDI Rotary Pump</v>
          </cell>
          <cell r="K501">
            <v>0.56000000000000005</v>
          </cell>
          <cell r="L501">
            <v>13</v>
          </cell>
          <cell r="M501">
            <v>40</v>
          </cell>
          <cell r="N501">
            <v>48</v>
          </cell>
          <cell r="O501">
            <v>51</v>
          </cell>
          <cell r="P501">
            <v>51</v>
          </cell>
          <cell r="Q501">
            <v>51</v>
          </cell>
          <cell r="R501">
            <v>51</v>
          </cell>
          <cell r="S501">
            <v>51</v>
          </cell>
          <cell r="T501">
            <v>51</v>
          </cell>
          <cell r="U501">
            <v>51</v>
          </cell>
          <cell r="V501">
            <v>51</v>
          </cell>
          <cell r="W501">
            <v>51</v>
          </cell>
          <cell r="X501">
            <v>560</v>
          </cell>
          <cell r="AN501">
            <v>458.93001152073742</v>
          </cell>
          <cell r="AP501">
            <v>6.286290322580645</v>
          </cell>
          <cell r="AQ501">
            <v>18.154032258064515</v>
          </cell>
          <cell r="AR501">
            <v>23.46290322580645</v>
          </cell>
          <cell r="AS501">
            <v>23.233064516129033</v>
          </cell>
          <cell r="AT501">
            <v>23.233064516129033</v>
          </cell>
          <cell r="AU501">
            <v>23.233064516129033</v>
          </cell>
          <cell r="AV501">
            <v>23.233064516129033</v>
          </cell>
          <cell r="AW501">
            <v>23.233064516129033</v>
          </cell>
          <cell r="AX501">
            <v>23.233064516129033</v>
          </cell>
          <cell r="AY501">
            <v>23.233064516129033</v>
          </cell>
          <cell r="AZ501">
            <v>23.233064516129033</v>
          </cell>
          <cell r="BA501">
            <v>23.233064516129033</v>
          </cell>
          <cell r="BB501">
            <v>257.00080645161296</v>
          </cell>
        </row>
        <row r="502">
          <cell r="C502" t="str">
            <v>DPSS</v>
          </cell>
          <cell r="D502" t="str">
            <v>Reman</v>
          </cell>
          <cell r="E502" t="str">
            <v>IDI Rotary Pump</v>
          </cell>
          <cell r="F502" t="str">
            <v>Blois</v>
          </cell>
          <cell r="G502" t="str">
            <v>DPC Pump Reman (UAP11)</v>
          </cell>
          <cell r="K502">
            <v>0</v>
          </cell>
          <cell r="L502">
            <v>95</v>
          </cell>
          <cell r="M502">
            <v>327</v>
          </cell>
          <cell r="N502">
            <v>84</v>
          </cell>
          <cell r="O502">
            <v>83</v>
          </cell>
          <cell r="P502">
            <v>83</v>
          </cell>
          <cell r="Q502">
            <v>84</v>
          </cell>
          <cell r="R502">
            <v>83</v>
          </cell>
          <cell r="S502">
            <v>83</v>
          </cell>
          <cell r="T502">
            <v>84</v>
          </cell>
          <cell r="U502">
            <v>83</v>
          </cell>
          <cell r="V502">
            <v>83</v>
          </cell>
          <cell r="W502">
            <v>84</v>
          </cell>
          <cell r="X502">
            <v>1256</v>
          </cell>
          <cell r="AN502">
            <v>347.05606636531752</v>
          </cell>
          <cell r="AP502">
            <v>31.793548387096774</v>
          </cell>
          <cell r="AQ502">
            <v>114.06532258064517</v>
          </cell>
          <cell r="AR502">
            <v>29.21290322580645</v>
          </cell>
          <cell r="AS502">
            <v>28.865322580645163</v>
          </cell>
          <cell r="AT502">
            <v>28.865322580645163</v>
          </cell>
          <cell r="AU502">
            <v>29.21290322580645</v>
          </cell>
          <cell r="AV502">
            <v>28.865322580645163</v>
          </cell>
          <cell r="AW502">
            <v>28.865322580645163</v>
          </cell>
          <cell r="AX502">
            <v>29.21290322580645</v>
          </cell>
          <cell r="AY502">
            <v>28.865322580645163</v>
          </cell>
          <cell r="AZ502">
            <v>28.865322580645163</v>
          </cell>
          <cell r="BA502">
            <v>29.21290322580645</v>
          </cell>
          <cell r="BB502">
            <v>435.90241935483874</v>
          </cell>
        </row>
        <row r="503">
          <cell r="C503" t="str">
            <v>DPSS</v>
          </cell>
          <cell r="D503" t="str">
            <v>Harnesses</v>
          </cell>
          <cell r="E503" t="str">
            <v>EPIC 70</v>
          </cell>
          <cell r="F503" t="str">
            <v>Blois</v>
          </cell>
          <cell r="G503" t="str">
            <v>EPIC Harnesses</v>
          </cell>
          <cell r="K503">
            <v>0</v>
          </cell>
          <cell r="L503">
            <v>72</v>
          </cell>
          <cell r="M503">
            <v>264</v>
          </cell>
          <cell r="N503">
            <v>36</v>
          </cell>
          <cell r="O503">
            <v>139.111111111111</v>
          </cell>
          <cell r="P503">
            <v>139.111111111111</v>
          </cell>
          <cell r="Q503">
            <v>139.111111111111</v>
          </cell>
          <cell r="R503">
            <v>139.111111111111</v>
          </cell>
          <cell r="S503">
            <v>139.111111111111</v>
          </cell>
          <cell r="T503">
            <v>139.111111111111</v>
          </cell>
          <cell r="U503">
            <v>139.111111111111</v>
          </cell>
          <cell r="V503">
            <v>139.111111111111</v>
          </cell>
          <cell r="W503">
            <v>139.111111111111</v>
          </cell>
          <cell r="X503">
            <v>1623.9999999999993</v>
          </cell>
          <cell r="AN503">
            <v>238.88000556173535</v>
          </cell>
          <cell r="AP503">
            <v>23.089516129032258</v>
          </cell>
          <cell r="AQ503">
            <v>52.20645161290323</v>
          </cell>
          <cell r="AR503">
            <v>11.544354838709678</v>
          </cell>
          <cell r="AS503">
            <v>33.455645161290327</v>
          </cell>
          <cell r="AT503">
            <v>33.455645161290327</v>
          </cell>
          <cell r="AU503">
            <v>33.455645161290327</v>
          </cell>
          <cell r="AV503">
            <v>33.455645161290327</v>
          </cell>
          <cell r="AW503">
            <v>33.455645161290327</v>
          </cell>
          <cell r="AX503">
            <v>33.455645161290327</v>
          </cell>
          <cell r="AY503">
            <v>33.455645161290327</v>
          </cell>
          <cell r="AZ503">
            <v>33.455645161290327</v>
          </cell>
          <cell r="BA503">
            <v>33.455645161290327</v>
          </cell>
          <cell r="BB503">
            <v>387.94112903225806</v>
          </cell>
        </row>
        <row r="504">
          <cell r="C504" t="str">
            <v>DPSS</v>
          </cell>
          <cell r="D504" t="str">
            <v>PUMP</v>
          </cell>
          <cell r="E504" t="str">
            <v>EPIC 70</v>
          </cell>
          <cell r="F504" t="str">
            <v>Blois</v>
          </cell>
          <cell r="G504" t="str">
            <v>EPIC Pump New (Blois)</v>
          </cell>
          <cell r="J504" t="str">
            <v>EPIC 70</v>
          </cell>
          <cell r="K504">
            <v>7.875</v>
          </cell>
          <cell r="L504">
            <v>1260</v>
          </cell>
          <cell r="M504">
            <v>567</v>
          </cell>
          <cell r="N504">
            <v>441</v>
          </cell>
          <cell r="O504">
            <v>623</v>
          </cell>
          <cell r="P504">
            <v>623</v>
          </cell>
          <cell r="Q504">
            <v>623</v>
          </cell>
          <cell r="R504">
            <v>623</v>
          </cell>
          <cell r="S504">
            <v>623</v>
          </cell>
          <cell r="T504">
            <v>623</v>
          </cell>
          <cell r="U504">
            <v>623</v>
          </cell>
          <cell r="V504">
            <v>623</v>
          </cell>
          <cell r="W504">
            <v>623</v>
          </cell>
          <cell r="X504">
            <v>7875</v>
          </cell>
          <cell r="AN504">
            <v>401.78515104966704</v>
          </cell>
          <cell r="AP504">
            <v>507.91532258064512</v>
          </cell>
          <cell r="AQ504">
            <v>226.77741935483868</v>
          </cell>
          <cell r="AR504">
            <v>176.38225806451612</v>
          </cell>
          <cell r="AS504">
            <v>250.33145161290324</v>
          </cell>
          <cell r="AT504">
            <v>250.33145161290324</v>
          </cell>
          <cell r="AU504">
            <v>250.33145161290324</v>
          </cell>
          <cell r="AV504">
            <v>250.33145161290324</v>
          </cell>
          <cell r="AW504">
            <v>250.33145161290324</v>
          </cell>
          <cell r="AX504">
            <v>250.33145161290324</v>
          </cell>
          <cell r="AY504">
            <v>250.33145161290324</v>
          </cell>
          <cell r="AZ504">
            <v>250.33145161290324</v>
          </cell>
          <cell r="BA504">
            <v>250.33145161290324</v>
          </cell>
          <cell r="BB504">
            <v>3164.0580645161281</v>
          </cell>
        </row>
        <row r="505">
          <cell r="C505" t="str">
            <v>DPSS</v>
          </cell>
          <cell r="D505" t="str">
            <v>PUMP</v>
          </cell>
          <cell r="E505" t="str">
            <v>EPIC 70</v>
          </cell>
          <cell r="F505" t="str">
            <v>Blois</v>
          </cell>
          <cell r="G505" t="str">
            <v>EPIC Pump New (UAP11)</v>
          </cell>
          <cell r="J505" t="str">
            <v>EPIC 70</v>
          </cell>
          <cell r="K505">
            <v>0.41</v>
          </cell>
          <cell r="L505">
            <v>70</v>
          </cell>
          <cell r="M505">
            <v>40</v>
          </cell>
          <cell r="N505">
            <v>30</v>
          </cell>
          <cell r="O505">
            <v>30</v>
          </cell>
          <cell r="P505">
            <v>30</v>
          </cell>
          <cell r="Q505">
            <v>30</v>
          </cell>
          <cell r="R505">
            <v>30</v>
          </cell>
          <cell r="S505">
            <v>30</v>
          </cell>
          <cell r="T505">
            <v>30</v>
          </cell>
          <cell r="U505">
            <v>30</v>
          </cell>
          <cell r="V505">
            <v>30</v>
          </cell>
          <cell r="W505">
            <v>30</v>
          </cell>
          <cell r="X505">
            <v>410</v>
          </cell>
          <cell r="AN505">
            <v>647.18332022029881</v>
          </cell>
          <cell r="AP505">
            <v>46.282258064516128</v>
          </cell>
          <cell r="AQ505">
            <v>24.737096774193549</v>
          </cell>
          <cell r="AR505">
            <v>19.834677419354836</v>
          </cell>
          <cell r="AS505">
            <v>19.387903225806451</v>
          </cell>
          <cell r="AT505">
            <v>19.387903225806451</v>
          </cell>
          <cell r="AU505">
            <v>19.387903225806451</v>
          </cell>
          <cell r="AV505">
            <v>19.387903225806451</v>
          </cell>
          <cell r="AW505">
            <v>19.387903225806451</v>
          </cell>
          <cell r="AX505">
            <v>19.387903225806451</v>
          </cell>
          <cell r="AY505">
            <v>19.387903225806451</v>
          </cell>
          <cell r="AZ505">
            <v>19.387903225806451</v>
          </cell>
          <cell r="BA505">
            <v>19.387903225806451</v>
          </cell>
          <cell r="BB505">
            <v>265.34516129032249</v>
          </cell>
        </row>
        <row r="506">
          <cell r="C506" t="str">
            <v>DPSS</v>
          </cell>
          <cell r="D506" t="str">
            <v>Reman</v>
          </cell>
          <cell r="E506" t="str">
            <v>EPIC 70</v>
          </cell>
          <cell r="F506" t="str">
            <v>Blois</v>
          </cell>
          <cell r="G506" t="str">
            <v>EPIC Pump Reman (UAP11)</v>
          </cell>
          <cell r="K506">
            <v>0</v>
          </cell>
          <cell r="L506">
            <v>419</v>
          </cell>
          <cell r="M506">
            <v>381</v>
          </cell>
          <cell r="N506">
            <v>245</v>
          </cell>
          <cell r="O506">
            <v>278.66666666666703</v>
          </cell>
          <cell r="P506">
            <v>278.66666666666703</v>
          </cell>
          <cell r="Q506">
            <v>278.66666666666703</v>
          </cell>
          <cell r="R506">
            <v>278.66666666666703</v>
          </cell>
          <cell r="S506">
            <v>278.66666666666703</v>
          </cell>
          <cell r="T506">
            <v>278.66666666666703</v>
          </cell>
          <cell r="U506">
            <v>278.66666666666703</v>
          </cell>
          <cell r="V506">
            <v>278.66666666666703</v>
          </cell>
          <cell r="W506">
            <v>278.66666666666703</v>
          </cell>
          <cell r="X506">
            <v>3553.0000000000027</v>
          </cell>
          <cell r="AN506">
            <v>412.04865493040842</v>
          </cell>
          <cell r="AP506">
            <v>166.69274193548387</v>
          </cell>
          <cell r="AQ506">
            <v>151.67822580645159</v>
          </cell>
          <cell r="AR506">
            <v>98.066935483870964</v>
          </cell>
          <cell r="AS506">
            <v>116.3967741935484</v>
          </cell>
          <cell r="AT506">
            <v>116.3967741935484</v>
          </cell>
          <cell r="AU506">
            <v>116.3967741935484</v>
          </cell>
          <cell r="AV506">
            <v>116.3967741935484</v>
          </cell>
          <cell r="AW506">
            <v>116.3967741935484</v>
          </cell>
          <cell r="AX506">
            <v>116.3967741935484</v>
          </cell>
          <cell r="AY506">
            <v>116.3967741935484</v>
          </cell>
          <cell r="AZ506">
            <v>116.3967741935484</v>
          </cell>
          <cell r="BA506">
            <v>116.3967741935484</v>
          </cell>
          <cell r="BB506">
            <v>1464.0088709677423</v>
          </cell>
        </row>
        <row r="507">
          <cell r="C507" t="str">
            <v>DPSS</v>
          </cell>
          <cell r="D507" t="str">
            <v>Components</v>
          </cell>
          <cell r="E507" t="str">
            <v>Head and Rotors (Blois)</v>
          </cell>
          <cell r="F507" t="str">
            <v>Blois</v>
          </cell>
          <cell r="G507" t="str">
            <v>Head and Rotors (Blois)</v>
          </cell>
          <cell r="K507">
            <v>0</v>
          </cell>
          <cell r="L507">
            <v>40</v>
          </cell>
          <cell r="M507">
            <v>32</v>
          </cell>
          <cell r="N507">
            <v>32</v>
          </cell>
          <cell r="O507">
            <v>40.8888888888889</v>
          </cell>
          <cell r="P507">
            <v>40.8888888888889</v>
          </cell>
          <cell r="Q507">
            <v>40.8888888888889</v>
          </cell>
          <cell r="R507">
            <v>40.8888888888889</v>
          </cell>
          <cell r="S507">
            <v>40.8888888888889</v>
          </cell>
          <cell r="T507">
            <v>40.8888888888889</v>
          </cell>
          <cell r="U507">
            <v>40.8888888888889</v>
          </cell>
          <cell r="V507">
            <v>40.8888888888889</v>
          </cell>
          <cell r="W507">
            <v>40.8888888888889</v>
          </cell>
          <cell r="X507">
            <v>472.00000000000023</v>
          </cell>
          <cell r="AN507">
            <v>84.737219792236147</v>
          </cell>
          <cell r="AP507">
            <v>3.3346774193548385</v>
          </cell>
          <cell r="AQ507">
            <v>2.6903225806451614</v>
          </cell>
          <cell r="AR507">
            <v>2.6524193548387096</v>
          </cell>
          <cell r="AS507">
            <v>3.4798387096774195</v>
          </cell>
          <cell r="AT507">
            <v>3.4798387096774195</v>
          </cell>
          <cell r="AU507">
            <v>3.4798387096774195</v>
          </cell>
          <cell r="AV507">
            <v>3.4798387096774195</v>
          </cell>
          <cell r="AW507">
            <v>3.4798387096774195</v>
          </cell>
          <cell r="AX507">
            <v>3.4798387096774195</v>
          </cell>
          <cell r="AY507">
            <v>3.4798387096774195</v>
          </cell>
          <cell r="AZ507">
            <v>3.4798387096774195</v>
          </cell>
          <cell r="BA507">
            <v>3.4798387096774195</v>
          </cell>
          <cell r="BB507">
            <v>39.99596774193548</v>
          </cell>
        </row>
        <row r="508">
          <cell r="C508" t="str">
            <v>DPSS</v>
          </cell>
          <cell r="D508" t="str">
            <v>MISCELLANEOUS</v>
          </cell>
          <cell r="E508" t="str">
            <v>MISCELLANEOUS</v>
          </cell>
          <cell r="F508" t="str">
            <v>Blois</v>
          </cell>
          <cell r="G508" t="str">
            <v>Not used</v>
          </cell>
          <cell r="K508">
            <v>0</v>
          </cell>
          <cell r="L508">
            <v>197</v>
          </cell>
          <cell r="M508">
            <v>81</v>
          </cell>
          <cell r="N508">
            <v>72</v>
          </cell>
          <cell r="O508">
            <v>69.3333333333333</v>
          </cell>
          <cell r="P508">
            <v>69.3333333333333</v>
          </cell>
          <cell r="Q508">
            <v>69.3333333333333</v>
          </cell>
          <cell r="R508">
            <v>69.3333333333333</v>
          </cell>
          <cell r="S508">
            <v>69.3333333333333</v>
          </cell>
          <cell r="T508">
            <v>69.3333333333333</v>
          </cell>
          <cell r="U508">
            <v>69.3333333333333</v>
          </cell>
          <cell r="V508">
            <v>69.3333333333333</v>
          </cell>
          <cell r="W508">
            <v>69.3333333333333</v>
          </cell>
          <cell r="X508">
            <v>973.99999999999943</v>
          </cell>
          <cell r="AN508">
            <v>87.547194806915329</v>
          </cell>
          <cell r="AP508">
            <v>16.592741935483872</v>
          </cell>
          <cell r="AQ508">
            <v>7.1048387096774199</v>
          </cell>
          <cell r="AR508">
            <v>6.9129032258064518</v>
          </cell>
          <cell r="AS508">
            <v>6.0733870967741934</v>
          </cell>
          <cell r="AT508">
            <v>6.0733870967741934</v>
          </cell>
          <cell r="AU508">
            <v>6.0733870967741934</v>
          </cell>
          <cell r="AV508">
            <v>6.0733870967741934</v>
          </cell>
          <cell r="AW508">
            <v>6.0733870967741934</v>
          </cell>
          <cell r="AX508">
            <v>6.0733870967741934</v>
          </cell>
          <cell r="AY508">
            <v>6.0733870967741934</v>
          </cell>
          <cell r="AZ508">
            <v>6.0733870967741934</v>
          </cell>
          <cell r="BA508">
            <v>6.0733870967741934</v>
          </cell>
          <cell r="BB508">
            <v>85.270967741935493</v>
          </cell>
        </row>
        <row r="509">
          <cell r="C509" t="str">
            <v>DPSS</v>
          </cell>
          <cell r="D509" t="str">
            <v>Components</v>
          </cell>
          <cell r="E509" t="str">
            <v>Housings (Blois)</v>
          </cell>
          <cell r="F509" t="str">
            <v>Blois</v>
          </cell>
          <cell r="G509" t="str">
            <v>Housings (Blois)</v>
          </cell>
          <cell r="K509">
            <v>0</v>
          </cell>
          <cell r="L509">
            <v>490</v>
          </cell>
          <cell r="M509">
            <v>210</v>
          </cell>
          <cell r="N509">
            <v>255</v>
          </cell>
          <cell r="O509">
            <v>279.66666666666703</v>
          </cell>
          <cell r="P509">
            <v>279.66666666666703</v>
          </cell>
          <cell r="Q509">
            <v>279.66666666666703</v>
          </cell>
          <cell r="R509">
            <v>279.66666666666703</v>
          </cell>
          <cell r="S509">
            <v>279.66666666666703</v>
          </cell>
          <cell r="T509">
            <v>279.66666666666703</v>
          </cell>
          <cell r="U509">
            <v>279.66666666666703</v>
          </cell>
          <cell r="V509">
            <v>279.66666666666703</v>
          </cell>
          <cell r="W509">
            <v>279.66666666666703</v>
          </cell>
          <cell r="X509">
            <v>3472.0000000000027</v>
          </cell>
          <cell r="AN509">
            <v>15.175319607551645</v>
          </cell>
          <cell r="AP509">
            <v>8.4282258064516142</v>
          </cell>
          <cell r="AQ509">
            <v>2.8935483870967742</v>
          </cell>
          <cell r="AR509">
            <v>3.5088709677419354</v>
          </cell>
          <cell r="AS509">
            <v>4.2064516129032254</v>
          </cell>
          <cell r="AT509">
            <v>4.2064516129032254</v>
          </cell>
          <cell r="AU509">
            <v>4.2064516129032254</v>
          </cell>
          <cell r="AV509">
            <v>4.2064516129032254</v>
          </cell>
          <cell r="AW509">
            <v>4.2064516129032254</v>
          </cell>
          <cell r="AX509">
            <v>4.2064516129032254</v>
          </cell>
          <cell r="AY509">
            <v>4.2064516129032254</v>
          </cell>
          <cell r="AZ509">
            <v>4.2064516129032254</v>
          </cell>
          <cell r="BA509">
            <v>4.2064516129032254</v>
          </cell>
          <cell r="BB509">
            <v>52.688709677419347</v>
          </cell>
        </row>
        <row r="510">
          <cell r="C510" t="str">
            <v>DPSS</v>
          </cell>
          <cell r="D510" t="str">
            <v>Components</v>
          </cell>
          <cell r="E510" t="str">
            <v>IDI Rotary Pump</v>
          </cell>
          <cell r="F510" t="str">
            <v>Blois</v>
          </cell>
          <cell r="G510" t="str">
            <v>IDI Rotary Pump Components (Blois)</v>
          </cell>
          <cell r="K510">
            <v>0</v>
          </cell>
          <cell r="L510">
            <v>592403</v>
          </cell>
          <cell r="M510">
            <v>391732</v>
          </cell>
          <cell r="N510">
            <v>198352</v>
          </cell>
          <cell r="O510">
            <v>449360.77777777798</v>
          </cell>
          <cell r="P510">
            <v>449360.77777777798</v>
          </cell>
          <cell r="Q510">
            <v>449360.77777777798</v>
          </cell>
          <cell r="R510">
            <v>449360.77777777798</v>
          </cell>
          <cell r="S510">
            <v>449360.77777777798</v>
          </cell>
          <cell r="T510">
            <v>449360.77777777798</v>
          </cell>
          <cell r="U510">
            <v>449360.77777777798</v>
          </cell>
          <cell r="V510">
            <v>449360.77777777798</v>
          </cell>
          <cell r="W510">
            <v>449360.77777777798</v>
          </cell>
          <cell r="X510">
            <v>5226734.0000000019</v>
          </cell>
          <cell r="AN510">
            <v>0.33470586955201787</v>
          </cell>
          <cell r="AP510">
            <v>196.75</v>
          </cell>
          <cell r="AQ510">
            <v>108.14354838709677</v>
          </cell>
          <cell r="AR510">
            <v>169.74758064516129</v>
          </cell>
          <cell r="AS510">
            <v>141.64193548387098</v>
          </cell>
          <cell r="AT510">
            <v>141.64193548387098</v>
          </cell>
          <cell r="AU510">
            <v>141.64193548387098</v>
          </cell>
          <cell r="AV510">
            <v>141.64193548387098</v>
          </cell>
          <cell r="AW510">
            <v>141.64193548387098</v>
          </cell>
          <cell r="AX510">
            <v>141.64193548387098</v>
          </cell>
          <cell r="AY510">
            <v>141.64193548387098</v>
          </cell>
          <cell r="AZ510">
            <v>141.64193548387098</v>
          </cell>
          <cell r="BA510">
            <v>141.64193548387098</v>
          </cell>
          <cell r="BB510">
            <v>1749.4185483870972</v>
          </cell>
        </row>
        <row r="511">
          <cell r="C511" t="str">
            <v>DPSS</v>
          </cell>
          <cell r="D511" t="str">
            <v>Components</v>
          </cell>
          <cell r="E511" t="str">
            <v>IDI Rotary Pump</v>
          </cell>
          <cell r="F511" t="str">
            <v>Blois</v>
          </cell>
          <cell r="G511" t="str">
            <v>IDI Rotary Pump Components</v>
          </cell>
          <cell r="K511">
            <v>0</v>
          </cell>
          <cell r="L511">
            <v>23572</v>
          </cell>
          <cell r="M511">
            <v>13572</v>
          </cell>
          <cell r="N511">
            <v>36336</v>
          </cell>
          <cell r="O511">
            <v>18484.444444444402</v>
          </cell>
          <cell r="P511">
            <v>18484.444444444402</v>
          </cell>
          <cell r="Q511">
            <v>18484.444444444402</v>
          </cell>
          <cell r="R511">
            <v>18484.444444444402</v>
          </cell>
          <cell r="S511">
            <v>18484.444444444402</v>
          </cell>
          <cell r="T511">
            <v>18484.444444444402</v>
          </cell>
          <cell r="U511">
            <v>18484.444444444402</v>
          </cell>
          <cell r="V511">
            <v>18484.444444444402</v>
          </cell>
          <cell r="W511">
            <v>18484.444444444402</v>
          </cell>
          <cell r="X511">
            <v>239839.99999999968</v>
          </cell>
          <cell r="AN511">
            <v>1.2719702920226408</v>
          </cell>
          <cell r="AP511">
            <v>26.904838709677421</v>
          </cell>
          <cell r="AQ511">
            <v>20.450806451612902</v>
          </cell>
          <cell r="AR511">
            <v>28.344354838709677</v>
          </cell>
          <cell r="AS511">
            <v>25.485483870967741</v>
          </cell>
          <cell r="AT511">
            <v>25.485483870967741</v>
          </cell>
          <cell r="AU511">
            <v>25.485483870967741</v>
          </cell>
          <cell r="AV511">
            <v>25.485483870967741</v>
          </cell>
          <cell r="AW511">
            <v>25.485483870967741</v>
          </cell>
          <cell r="AX511">
            <v>25.485483870967741</v>
          </cell>
          <cell r="AY511">
            <v>25.485483870967741</v>
          </cell>
          <cell r="AZ511">
            <v>25.485483870967741</v>
          </cell>
          <cell r="BA511">
            <v>25.485483870967741</v>
          </cell>
          <cell r="BB511">
            <v>305.06935483870973</v>
          </cell>
        </row>
        <row r="512">
          <cell r="C512" t="str">
            <v>DPSS</v>
          </cell>
          <cell r="D512" t="str">
            <v>MISCELLANEOUS</v>
          </cell>
          <cell r="E512" t="str">
            <v>MISCELLANEOUS</v>
          </cell>
          <cell r="F512" t="str">
            <v>Blois</v>
          </cell>
          <cell r="G512" t="str">
            <v>Other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AN512" t="e">
            <v>#DIV/0!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</row>
        <row r="513">
          <cell r="C513" t="str">
            <v>DPSS</v>
          </cell>
          <cell r="D513" t="str">
            <v>Components</v>
          </cell>
          <cell r="E513" t="str">
            <v>Shaft Assembly (Blois)</v>
          </cell>
          <cell r="F513" t="str">
            <v>Blois</v>
          </cell>
          <cell r="G513" t="str">
            <v>Shaft Assembly (Blois)</v>
          </cell>
          <cell r="K513">
            <v>0</v>
          </cell>
          <cell r="L513">
            <v>670</v>
          </cell>
          <cell r="M513">
            <v>390</v>
          </cell>
          <cell r="N513">
            <v>170</v>
          </cell>
          <cell r="O513">
            <v>395.555555555556</v>
          </cell>
          <cell r="P513">
            <v>395.555555555556</v>
          </cell>
          <cell r="Q513">
            <v>395.555555555556</v>
          </cell>
          <cell r="R513">
            <v>395.555555555556</v>
          </cell>
          <cell r="S513">
            <v>395.555555555556</v>
          </cell>
          <cell r="T513">
            <v>395.555555555556</v>
          </cell>
          <cell r="U513">
            <v>395.555555555556</v>
          </cell>
          <cell r="V513">
            <v>395.555555555556</v>
          </cell>
          <cell r="W513">
            <v>395.555555555556</v>
          </cell>
          <cell r="X513">
            <v>4790.0000000000045</v>
          </cell>
          <cell r="AN513">
            <v>3.9879789884840684</v>
          </cell>
          <cell r="AP513">
            <v>2.5572580645161294</v>
          </cell>
          <cell r="AQ513">
            <v>1.9475806451612903</v>
          </cell>
          <cell r="AR513">
            <v>0.70564516129032251</v>
          </cell>
          <cell r="AS513">
            <v>1.5435483870967741</v>
          </cell>
          <cell r="AT513">
            <v>1.5435483870967741</v>
          </cell>
          <cell r="AU513">
            <v>1.5435483870967741</v>
          </cell>
          <cell r="AV513">
            <v>1.5435483870967741</v>
          </cell>
          <cell r="AW513">
            <v>1.5435483870967741</v>
          </cell>
          <cell r="AX513">
            <v>1.5435483870967741</v>
          </cell>
          <cell r="AY513">
            <v>1.5435483870967741</v>
          </cell>
          <cell r="AZ513">
            <v>1.5435483870967741</v>
          </cell>
          <cell r="BA513">
            <v>1.5435483870967741</v>
          </cell>
          <cell r="BB513">
            <v>19.102419354838705</v>
          </cell>
        </row>
        <row r="514">
          <cell r="C514" t="str">
            <v>DPSS</v>
          </cell>
          <cell r="D514" t="str">
            <v>Components</v>
          </cell>
          <cell r="E514" t="str">
            <v>Solenoid (Blois)</v>
          </cell>
          <cell r="F514" t="str">
            <v>Blois</v>
          </cell>
          <cell r="G514" t="str">
            <v>Solenoid (Blois)</v>
          </cell>
          <cell r="K514">
            <v>0</v>
          </cell>
          <cell r="L514">
            <v>100</v>
          </cell>
          <cell r="M514">
            <v>189</v>
          </cell>
          <cell r="N514">
            <v>300</v>
          </cell>
          <cell r="O514">
            <v>186.666666666667</v>
          </cell>
          <cell r="P514">
            <v>186.666666666667</v>
          </cell>
          <cell r="Q514">
            <v>186.666666666667</v>
          </cell>
          <cell r="R514">
            <v>186.666666666667</v>
          </cell>
          <cell r="S514">
            <v>186.666666666667</v>
          </cell>
          <cell r="T514">
            <v>186.666666666667</v>
          </cell>
          <cell r="U514">
            <v>186.666666666667</v>
          </cell>
          <cell r="V514">
            <v>186.666666666667</v>
          </cell>
          <cell r="W514">
            <v>186.666666666667</v>
          </cell>
          <cell r="X514">
            <v>2269.0000000000027</v>
          </cell>
          <cell r="AN514">
            <v>21.012525057222852</v>
          </cell>
          <cell r="AP514">
            <v>3.1862903225806454</v>
          </cell>
          <cell r="AQ514">
            <v>3.9725806451612904</v>
          </cell>
          <cell r="AR514">
            <v>7.3274193548387094</v>
          </cell>
          <cell r="AS514">
            <v>3.6879032258064517</v>
          </cell>
          <cell r="AT514">
            <v>3.6879032258064517</v>
          </cell>
          <cell r="AU514">
            <v>3.6879032258064517</v>
          </cell>
          <cell r="AV514">
            <v>3.6879032258064517</v>
          </cell>
          <cell r="AW514">
            <v>3.6879032258064517</v>
          </cell>
          <cell r="AX514">
            <v>3.6879032258064517</v>
          </cell>
          <cell r="AY514">
            <v>3.6879032258064517</v>
          </cell>
          <cell r="AZ514">
            <v>3.6879032258064517</v>
          </cell>
          <cell r="BA514">
            <v>3.6879032258064517</v>
          </cell>
          <cell r="BB514">
            <v>47.677419354838712</v>
          </cell>
        </row>
        <row r="515">
          <cell r="C515" t="str">
            <v>DPSS</v>
          </cell>
          <cell r="D515" t="str">
            <v>Components</v>
          </cell>
          <cell r="E515" t="str">
            <v>TP Rotor (Blois)</v>
          </cell>
          <cell r="F515" t="str">
            <v>Blois</v>
          </cell>
          <cell r="G515" t="str">
            <v>TP Rotor (Blois)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300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AN515">
            <v>2.379032258064516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0.71370967741935487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0.71370967741935487</v>
          </cell>
        </row>
        <row r="516">
          <cell r="C516" t="str">
            <v>DPSS</v>
          </cell>
          <cell r="D516" t="str">
            <v>Components</v>
          </cell>
          <cell r="E516" t="str">
            <v xml:space="preserve">DI Injectors Injector Parts </v>
          </cell>
          <cell r="F516" t="str">
            <v>Brazil</v>
          </cell>
          <cell r="G516" t="str">
            <v xml:space="preserve">DI Injectors Injector Parts </v>
          </cell>
          <cell r="K516">
            <v>0</v>
          </cell>
          <cell r="L516">
            <v>0</v>
          </cell>
          <cell r="M516">
            <v>2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AN516">
            <v>14.112903225806452</v>
          </cell>
          <cell r="AP516">
            <v>0</v>
          </cell>
          <cell r="AQ516">
            <v>2.8225806451612902E-2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2.8225806451612902E-2</v>
          </cell>
        </row>
        <row r="517">
          <cell r="C517" t="str">
            <v>DPSS</v>
          </cell>
          <cell r="D517" t="str">
            <v>Components</v>
          </cell>
          <cell r="E517" t="str">
            <v>DI Pump Components</v>
          </cell>
          <cell r="F517" t="str">
            <v>Brazil</v>
          </cell>
          <cell r="G517" t="str">
            <v>DI Pump Components</v>
          </cell>
          <cell r="K517">
            <v>0</v>
          </cell>
          <cell r="L517">
            <v>772</v>
          </cell>
          <cell r="M517">
            <v>187</v>
          </cell>
          <cell r="N517">
            <v>1159</v>
          </cell>
          <cell r="O517">
            <v>1232.7777777777801</v>
          </cell>
          <cell r="P517">
            <v>1232.7777777777801</v>
          </cell>
          <cell r="Q517">
            <v>1232.7777777777801</v>
          </cell>
          <cell r="R517">
            <v>1232.7777777777801</v>
          </cell>
          <cell r="S517">
            <v>1232.7777777777801</v>
          </cell>
          <cell r="T517">
            <v>1232.7777777777801</v>
          </cell>
          <cell r="U517">
            <v>1232.7777777777801</v>
          </cell>
          <cell r="V517">
            <v>1232.7777777777801</v>
          </cell>
          <cell r="W517">
            <v>1232.7777777777801</v>
          </cell>
          <cell r="X517">
            <v>13213.000000000025</v>
          </cell>
          <cell r="AN517">
            <v>15.934758778622198</v>
          </cell>
          <cell r="AP517">
            <v>17.833064516129035</v>
          </cell>
          <cell r="AQ517">
            <v>1.9596774193548387</v>
          </cell>
          <cell r="AR517">
            <v>24.013709677419357</v>
          </cell>
          <cell r="AS517">
            <v>18.526612903225807</v>
          </cell>
          <cell r="AT517">
            <v>18.526612903225807</v>
          </cell>
          <cell r="AU517">
            <v>18.526612903225807</v>
          </cell>
          <cell r="AV517">
            <v>18.526612903225807</v>
          </cell>
          <cell r="AW517">
            <v>18.526612903225807</v>
          </cell>
          <cell r="AX517">
            <v>18.526612903225807</v>
          </cell>
          <cell r="AY517">
            <v>18.526612903225807</v>
          </cell>
          <cell r="AZ517">
            <v>18.526612903225807</v>
          </cell>
          <cell r="BA517">
            <v>18.526612903225807</v>
          </cell>
          <cell r="BB517">
            <v>210.54596774193553</v>
          </cell>
        </row>
        <row r="518">
          <cell r="C518" t="str">
            <v>DPSS</v>
          </cell>
          <cell r="D518" t="str">
            <v>Components</v>
          </cell>
          <cell r="E518" t="str">
            <v>DI Rotary Pump Components (UK)</v>
          </cell>
          <cell r="F518" t="str">
            <v>Brazil</v>
          </cell>
          <cell r="G518" t="str">
            <v>DI Rotary Pump Components (UK)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AN518" t="e">
            <v>#DIV/0!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</row>
        <row r="519">
          <cell r="C519" t="str">
            <v>DPSS</v>
          </cell>
          <cell r="D519" t="str">
            <v>PUMP</v>
          </cell>
          <cell r="E519" t="str">
            <v>DI Rotary Pump H&amp;R</v>
          </cell>
          <cell r="F519" t="str">
            <v>Brazil</v>
          </cell>
          <cell r="G519" t="str">
            <v>DI Rotary Pump H&amp;R</v>
          </cell>
          <cell r="J519" t="str">
            <v>DI Rotary pump</v>
          </cell>
          <cell r="K519">
            <v>80.14</v>
          </cell>
          <cell r="L519">
            <v>10013</v>
          </cell>
          <cell r="M519">
            <v>127</v>
          </cell>
          <cell r="N519">
            <v>7000</v>
          </cell>
          <cell r="O519">
            <v>7000</v>
          </cell>
          <cell r="P519">
            <v>7000</v>
          </cell>
          <cell r="Q519">
            <v>7000</v>
          </cell>
          <cell r="R519">
            <v>7000</v>
          </cell>
          <cell r="S519">
            <v>7000</v>
          </cell>
          <cell r="T519">
            <v>7000</v>
          </cell>
          <cell r="U519">
            <v>7000</v>
          </cell>
          <cell r="V519">
            <v>7000</v>
          </cell>
          <cell r="W519">
            <v>7000</v>
          </cell>
          <cell r="X519">
            <v>80140</v>
          </cell>
          <cell r="AN519">
            <v>21.548711126496379</v>
          </cell>
          <cell r="AP519">
            <v>220.60887096774195</v>
          </cell>
          <cell r="AQ519">
            <v>4.8370967741935482</v>
          </cell>
          <cell r="AR519">
            <v>150.1467741935484</v>
          </cell>
          <cell r="AS519">
            <v>150.1467741935484</v>
          </cell>
          <cell r="AT519">
            <v>150.1467741935484</v>
          </cell>
          <cell r="AU519">
            <v>150.1467741935484</v>
          </cell>
          <cell r="AV519">
            <v>150.1467741935484</v>
          </cell>
          <cell r="AW519">
            <v>150.1467741935484</v>
          </cell>
          <cell r="AX519">
            <v>150.1467741935484</v>
          </cell>
          <cell r="AY519">
            <v>150.1467741935484</v>
          </cell>
          <cell r="AZ519">
            <v>150.1467741935484</v>
          </cell>
          <cell r="BA519">
            <v>150.1467741935484</v>
          </cell>
          <cell r="BB519">
            <v>1726.9137096774198</v>
          </cell>
        </row>
        <row r="520">
          <cell r="C520" t="str">
            <v>DPSS</v>
          </cell>
          <cell r="D520" t="str">
            <v>PUMP</v>
          </cell>
          <cell r="E520" t="str">
            <v>DI Rotary Pumps</v>
          </cell>
          <cell r="F520" t="str">
            <v>Brazil</v>
          </cell>
          <cell r="G520" t="str">
            <v>DI Rotary Pumps</v>
          </cell>
          <cell r="J520" t="str">
            <v>DI Rotary Pump</v>
          </cell>
          <cell r="K520">
            <v>3.6000000000000004E-2</v>
          </cell>
          <cell r="L520">
            <v>13</v>
          </cell>
          <cell r="M520">
            <v>4</v>
          </cell>
          <cell r="N520">
            <v>3</v>
          </cell>
          <cell r="O520">
            <v>1.7777777777777799</v>
          </cell>
          <cell r="P520">
            <v>1.7777777777777799</v>
          </cell>
          <cell r="Q520">
            <v>1.7777777777777799</v>
          </cell>
          <cell r="R520">
            <v>1.7777777777777799</v>
          </cell>
          <cell r="S520">
            <v>1.7777777777777799</v>
          </cell>
          <cell r="T520">
            <v>1.7777777777777799</v>
          </cell>
          <cell r="U520">
            <v>1.7777777777777799</v>
          </cell>
          <cell r="V520">
            <v>1.7777777777777799</v>
          </cell>
          <cell r="W520">
            <v>1.7777777777777799</v>
          </cell>
          <cell r="X520">
            <v>36.000000000000007</v>
          </cell>
          <cell r="AN520">
            <v>315.05376344086005</v>
          </cell>
          <cell r="AP520">
            <v>4.2919354838709678</v>
          </cell>
          <cell r="AQ520">
            <v>1.1258064516129032</v>
          </cell>
          <cell r="AR520">
            <v>0.94516129032258056</v>
          </cell>
          <cell r="AS520">
            <v>0.5532258064516129</v>
          </cell>
          <cell r="AT520">
            <v>0.5532258064516129</v>
          </cell>
          <cell r="AU520">
            <v>0.5532258064516129</v>
          </cell>
          <cell r="AV520">
            <v>0.5532258064516129</v>
          </cell>
          <cell r="AW520">
            <v>0.5532258064516129</v>
          </cell>
          <cell r="AX520">
            <v>0.5532258064516129</v>
          </cell>
          <cell r="AY520">
            <v>0.5532258064516129</v>
          </cell>
          <cell r="AZ520">
            <v>0.5532258064516129</v>
          </cell>
          <cell r="BA520">
            <v>0.5532258064516129</v>
          </cell>
          <cell r="BB520">
            <v>11.341935483870964</v>
          </cell>
        </row>
        <row r="521">
          <cell r="C521" t="str">
            <v>DPSS</v>
          </cell>
          <cell r="D521" t="str">
            <v>MISCELLANEOUS</v>
          </cell>
          <cell r="E521" t="str">
            <v>DDA Brazil</v>
          </cell>
          <cell r="F521" t="str">
            <v>Brazil</v>
          </cell>
          <cell r="G521" t="str">
            <v>DDA Brazil</v>
          </cell>
          <cell r="K521">
            <v>0</v>
          </cell>
          <cell r="L521">
            <v>12552.4438516148</v>
          </cell>
          <cell r="M521">
            <v>12552.4438516148</v>
          </cell>
          <cell r="N521">
            <v>12552.4438516148</v>
          </cell>
          <cell r="O521">
            <v>12552.4438516148</v>
          </cell>
          <cell r="P521">
            <v>12552.4438516148</v>
          </cell>
          <cell r="Q521">
            <v>12552.4438516148</v>
          </cell>
          <cell r="R521">
            <v>12552.4438516148</v>
          </cell>
          <cell r="S521">
            <v>12552.4438516148</v>
          </cell>
          <cell r="T521">
            <v>12552.4438516148</v>
          </cell>
          <cell r="U521">
            <v>12552.4438516148</v>
          </cell>
          <cell r="V521">
            <v>12552.4438516148</v>
          </cell>
          <cell r="W521">
            <v>12552.4438516148</v>
          </cell>
          <cell r="X521">
            <v>150629.32621937763</v>
          </cell>
          <cell r="AN521">
            <v>21.570789898209782</v>
          </cell>
          <cell r="AP521">
            <v>270.76612903225805</v>
          </cell>
          <cell r="AQ521">
            <v>270.76612903225805</v>
          </cell>
          <cell r="AR521">
            <v>270.76612903225805</v>
          </cell>
          <cell r="AS521">
            <v>270.76612903225805</v>
          </cell>
          <cell r="AT521">
            <v>270.76612903225805</v>
          </cell>
          <cell r="AU521">
            <v>270.76612903225805</v>
          </cell>
          <cell r="AV521">
            <v>270.76612903225805</v>
          </cell>
          <cell r="AW521">
            <v>270.76612903225805</v>
          </cell>
          <cell r="AX521">
            <v>270.76612903225805</v>
          </cell>
          <cell r="AY521">
            <v>270.76612903225805</v>
          </cell>
          <cell r="AZ521">
            <v>270.76612903225805</v>
          </cell>
          <cell r="BA521">
            <v>270.76612903225805</v>
          </cell>
          <cell r="BB521">
            <v>3249.1935483870966</v>
          </cell>
        </row>
        <row r="522">
          <cell r="C522" t="str">
            <v>DPSS</v>
          </cell>
          <cell r="D522" t="str">
            <v>INJECTION</v>
          </cell>
          <cell r="E522" t="str">
            <v>EUI Unit Injector</v>
          </cell>
          <cell r="F522" t="str">
            <v>EUI Stonehouse</v>
          </cell>
          <cell r="G522" t="str">
            <v>EUI AFS Volvo Unit</v>
          </cell>
          <cell r="K522">
            <v>0</v>
          </cell>
          <cell r="L522">
            <v>1580</v>
          </cell>
          <cell r="M522">
            <v>828</v>
          </cell>
          <cell r="N522">
            <v>2000</v>
          </cell>
          <cell r="O522">
            <v>2000</v>
          </cell>
          <cell r="P522">
            <v>2000</v>
          </cell>
          <cell r="Q522">
            <v>2000</v>
          </cell>
          <cell r="R522">
            <v>2000</v>
          </cell>
          <cell r="S522">
            <v>2000</v>
          </cell>
          <cell r="T522">
            <v>2000</v>
          </cell>
          <cell r="U522">
            <v>2000</v>
          </cell>
          <cell r="V522">
            <v>2000</v>
          </cell>
          <cell r="W522">
            <v>2000</v>
          </cell>
          <cell r="X522">
            <v>22408</v>
          </cell>
          <cell r="AN522">
            <v>125.42442359295644</v>
          </cell>
          <cell r="AP522">
            <v>213.93467741935484</v>
          </cell>
          <cell r="AQ522">
            <v>95.519354838709688</v>
          </cell>
          <cell r="AR522">
            <v>250.10564516129034</v>
          </cell>
          <cell r="AS522">
            <v>250.10564516129034</v>
          </cell>
          <cell r="AT522">
            <v>250.10564516129034</v>
          </cell>
          <cell r="AU522">
            <v>250.10564516129034</v>
          </cell>
          <cell r="AV522">
            <v>250.10564516129034</v>
          </cell>
          <cell r="AW522">
            <v>250.10564516129034</v>
          </cell>
          <cell r="AX522">
            <v>250.10564516129034</v>
          </cell>
          <cell r="AY522">
            <v>250.10564516129034</v>
          </cell>
          <cell r="AZ522">
            <v>250.10564516129034</v>
          </cell>
          <cell r="BA522">
            <v>250.10564516129034</v>
          </cell>
          <cell r="BB522">
            <v>2810.5104838709681</v>
          </cell>
        </row>
        <row r="523">
          <cell r="C523" t="str">
            <v>DPSS</v>
          </cell>
          <cell r="D523" t="str">
            <v>Components</v>
          </cell>
          <cell r="E523" t="str">
            <v>EUI Unit Injector</v>
          </cell>
          <cell r="F523" t="str">
            <v>EUI Stonehouse</v>
          </cell>
          <cell r="G523" t="str">
            <v>EUI Components</v>
          </cell>
          <cell r="K523">
            <v>0</v>
          </cell>
          <cell r="L523">
            <v>73286</v>
          </cell>
          <cell r="M523">
            <v>12580</v>
          </cell>
          <cell r="N523">
            <v>15220</v>
          </cell>
          <cell r="O523">
            <v>15655.777777777799</v>
          </cell>
          <cell r="P523">
            <v>15655.777777777799</v>
          </cell>
          <cell r="Q523">
            <v>15655.777777777799</v>
          </cell>
          <cell r="R523">
            <v>15655.777777777799</v>
          </cell>
          <cell r="S523">
            <v>15655.777777777799</v>
          </cell>
          <cell r="T523">
            <v>15655.777777777799</v>
          </cell>
          <cell r="U523">
            <v>15655.777777777799</v>
          </cell>
          <cell r="V523">
            <v>15655.777777777799</v>
          </cell>
          <cell r="W523">
            <v>15655.777777777799</v>
          </cell>
          <cell r="X523">
            <v>241988.00000000026</v>
          </cell>
          <cell r="AN523">
            <v>2.5214860027716615</v>
          </cell>
          <cell r="AP523">
            <v>199.92016129032257</v>
          </cell>
          <cell r="AQ523">
            <v>46.04112903225807</v>
          </cell>
          <cell r="AR523">
            <v>55.79112903225807</v>
          </cell>
          <cell r="AS523">
            <v>34.268548387096772</v>
          </cell>
          <cell r="AT523">
            <v>34.268548387096772</v>
          </cell>
          <cell r="AU523">
            <v>34.268548387096772</v>
          </cell>
          <cell r="AV523">
            <v>34.268548387096772</v>
          </cell>
          <cell r="AW523">
            <v>34.268548387096772</v>
          </cell>
          <cell r="AX523">
            <v>34.268548387096772</v>
          </cell>
          <cell r="AY523">
            <v>34.268548387096772</v>
          </cell>
          <cell r="AZ523">
            <v>34.268548387096772</v>
          </cell>
          <cell r="BA523">
            <v>34.268548387096772</v>
          </cell>
          <cell r="BB523">
            <v>610.16935483870952</v>
          </cell>
        </row>
        <row r="524">
          <cell r="C524" t="str">
            <v>DPSS</v>
          </cell>
          <cell r="D524" t="str">
            <v>INJECTION</v>
          </cell>
          <cell r="E524" t="str">
            <v>EUI Unit Injector</v>
          </cell>
          <cell r="F524" t="str">
            <v>EUI Stonehouse</v>
          </cell>
          <cell r="G524" t="str">
            <v>EUI Hyundia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60</v>
          </cell>
          <cell r="P524">
            <v>60</v>
          </cell>
          <cell r="Q524">
            <v>60</v>
          </cell>
          <cell r="R524">
            <v>60</v>
          </cell>
          <cell r="S524">
            <v>60</v>
          </cell>
          <cell r="T524">
            <v>60</v>
          </cell>
          <cell r="U524">
            <v>60</v>
          </cell>
          <cell r="V524">
            <v>60</v>
          </cell>
          <cell r="W524">
            <v>60</v>
          </cell>
          <cell r="X524">
            <v>540</v>
          </cell>
          <cell r="AN524">
            <v>143.0913978494624</v>
          </cell>
          <cell r="AP524">
            <v>0</v>
          </cell>
          <cell r="AQ524">
            <v>0</v>
          </cell>
          <cell r="AR524">
            <v>0</v>
          </cell>
          <cell r="AS524">
            <v>8.5854838709677423</v>
          </cell>
          <cell r="AT524">
            <v>8.5854838709677423</v>
          </cell>
          <cell r="AU524">
            <v>8.5854838709677423</v>
          </cell>
          <cell r="AV524">
            <v>8.5854838709677423</v>
          </cell>
          <cell r="AW524">
            <v>8.5854838709677423</v>
          </cell>
          <cell r="AX524">
            <v>8.5854838709677423</v>
          </cell>
          <cell r="AY524">
            <v>8.5854838709677423</v>
          </cell>
          <cell r="AZ524">
            <v>8.5854838709677423</v>
          </cell>
          <cell r="BA524">
            <v>8.5854838709677423</v>
          </cell>
          <cell r="BB524">
            <v>77.269354838709688</v>
          </cell>
        </row>
        <row r="525">
          <cell r="C525" t="str">
            <v>DPSS</v>
          </cell>
          <cell r="D525" t="str">
            <v>INJECTION</v>
          </cell>
          <cell r="E525" t="str">
            <v>EUI Unit Injector</v>
          </cell>
          <cell r="F525" t="str">
            <v>EUI Stonehouse</v>
          </cell>
          <cell r="G525" t="str">
            <v>EUI Other</v>
          </cell>
          <cell r="K525">
            <v>0</v>
          </cell>
          <cell r="L525">
            <v>72</v>
          </cell>
          <cell r="M525">
            <v>36</v>
          </cell>
          <cell r="N525">
            <v>36</v>
          </cell>
          <cell r="O525">
            <v>32</v>
          </cell>
          <cell r="P525">
            <v>32</v>
          </cell>
          <cell r="Q525">
            <v>32</v>
          </cell>
          <cell r="R525">
            <v>32</v>
          </cell>
          <cell r="S525">
            <v>32</v>
          </cell>
          <cell r="T525">
            <v>32</v>
          </cell>
          <cell r="U525">
            <v>32</v>
          </cell>
          <cell r="V525">
            <v>32</v>
          </cell>
          <cell r="W525">
            <v>32</v>
          </cell>
          <cell r="X525">
            <v>432</v>
          </cell>
          <cell r="AN525">
            <v>128.7037037037037</v>
          </cell>
          <cell r="AP525">
            <v>9.2669354838709683</v>
          </cell>
          <cell r="AQ525">
            <v>4.633064516129032</v>
          </cell>
          <cell r="AR525">
            <v>4.633064516129032</v>
          </cell>
          <cell r="AS525">
            <v>4.1185483870967747</v>
          </cell>
          <cell r="AT525">
            <v>4.1185483870967747</v>
          </cell>
          <cell r="AU525">
            <v>4.1185483870967747</v>
          </cell>
          <cell r="AV525">
            <v>4.1185483870967747</v>
          </cell>
          <cell r="AW525">
            <v>4.1185483870967747</v>
          </cell>
          <cell r="AX525">
            <v>4.1185483870967747</v>
          </cell>
          <cell r="AY525">
            <v>4.1185483870967747</v>
          </cell>
          <cell r="AZ525">
            <v>4.1185483870967747</v>
          </cell>
          <cell r="BA525">
            <v>4.1185483870967747</v>
          </cell>
          <cell r="BB525">
            <v>55.599999999999987</v>
          </cell>
        </row>
        <row r="526">
          <cell r="C526" t="str">
            <v>DPSS</v>
          </cell>
          <cell r="D526" t="str">
            <v>Components</v>
          </cell>
          <cell r="E526" t="str">
            <v>EUI Unit Injector</v>
          </cell>
          <cell r="F526" t="str">
            <v>EUI Stonehouse</v>
          </cell>
          <cell r="G526" t="str">
            <v>EUIC GEN1 Nozzle LR EUI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AN526" t="e">
            <v>#DIV/0!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</row>
        <row r="527">
          <cell r="C527" t="str">
            <v>DPSS</v>
          </cell>
          <cell r="D527" t="str">
            <v>INJECTION</v>
          </cell>
          <cell r="E527" t="str">
            <v>EUI Unit Injector</v>
          </cell>
          <cell r="F527" t="str">
            <v>EUI Stonehouse</v>
          </cell>
          <cell r="G527" t="str">
            <v>DDA USA</v>
          </cell>
          <cell r="K527">
            <v>0</v>
          </cell>
          <cell r="L527">
            <v>24450.488896031799</v>
          </cell>
          <cell r="M527">
            <v>24450.488896031799</v>
          </cell>
          <cell r="N527">
            <v>24450.488896031799</v>
          </cell>
          <cell r="O527">
            <v>24450.488896031799</v>
          </cell>
          <cell r="P527">
            <v>24450.488896031799</v>
          </cell>
          <cell r="Q527">
            <v>24450.488896031799</v>
          </cell>
          <cell r="R527">
            <v>24450.488896031799</v>
          </cell>
          <cell r="S527">
            <v>24450.488896031799</v>
          </cell>
          <cell r="T527">
            <v>24450.488896031799</v>
          </cell>
          <cell r="U527">
            <v>24450.488896031799</v>
          </cell>
          <cell r="V527">
            <v>24450.488896031799</v>
          </cell>
          <cell r="W527">
            <v>24450.488896031799</v>
          </cell>
          <cell r="X527">
            <v>293405.86675238161</v>
          </cell>
          <cell r="AN527">
            <v>6.4902059976057913</v>
          </cell>
          <cell r="AP527">
            <v>158.68870967741935</v>
          </cell>
          <cell r="AQ527">
            <v>158.68870967741935</v>
          </cell>
          <cell r="AR527">
            <v>158.68870967741935</v>
          </cell>
          <cell r="AS527">
            <v>158.68870967741935</v>
          </cell>
          <cell r="AT527">
            <v>158.68870967741935</v>
          </cell>
          <cell r="AU527">
            <v>158.68870967741935</v>
          </cell>
          <cell r="AV527">
            <v>158.68870967741935</v>
          </cell>
          <cell r="AW527">
            <v>158.68870967741935</v>
          </cell>
          <cell r="AX527">
            <v>158.68870967741935</v>
          </cell>
          <cell r="AY527">
            <v>158.68870967741935</v>
          </cell>
          <cell r="AZ527">
            <v>158.68870967741935</v>
          </cell>
          <cell r="BA527">
            <v>158.68870967741935</v>
          </cell>
          <cell r="BB527">
            <v>1904.2645161290327</v>
          </cell>
        </row>
        <row r="528">
          <cell r="C528" t="str">
            <v>DPSS</v>
          </cell>
          <cell r="D528" t="str">
            <v>MISCELLANEOUS</v>
          </cell>
          <cell r="E528" t="str">
            <v>Undefined</v>
          </cell>
          <cell r="F528" t="str">
            <v>Gillingham</v>
          </cell>
          <cell r="G528" t="str">
            <v>Undefined</v>
          </cell>
          <cell r="K528">
            <v>0</v>
          </cell>
          <cell r="L528">
            <v>2640</v>
          </cell>
          <cell r="M528">
            <v>2000</v>
          </cell>
          <cell r="N528">
            <v>1473</v>
          </cell>
          <cell r="O528">
            <v>1473</v>
          </cell>
          <cell r="P528">
            <v>1473</v>
          </cell>
          <cell r="Q528">
            <v>1473</v>
          </cell>
          <cell r="R528">
            <v>1473</v>
          </cell>
          <cell r="S528">
            <v>1473</v>
          </cell>
          <cell r="T528">
            <v>1473</v>
          </cell>
          <cell r="U528">
            <v>1473</v>
          </cell>
          <cell r="V528">
            <v>1473</v>
          </cell>
          <cell r="W528">
            <v>1473</v>
          </cell>
          <cell r="X528">
            <v>19370</v>
          </cell>
          <cell r="AN528">
            <v>11.15588622245907</v>
          </cell>
          <cell r="AP528">
            <v>27.966935483870969</v>
          </cell>
          <cell r="AQ528">
            <v>21.187096774193549</v>
          </cell>
          <cell r="AR528">
            <v>16.693548387096772</v>
          </cell>
          <cell r="AS528">
            <v>16.693548387096772</v>
          </cell>
          <cell r="AT528">
            <v>16.693548387096772</v>
          </cell>
          <cell r="AU528">
            <v>16.693548387096772</v>
          </cell>
          <cell r="AV528">
            <v>16.693548387096772</v>
          </cell>
          <cell r="AW528">
            <v>16.693548387096772</v>
          </cell>
          <cell r="AX528">
            <v>16.693548387096772</v>
          </cell>
          <cell r="AY528">
            <v>16.693548387096772</v>
          </cell>
          <cell r="AZ528">
            <v>16.693548387096772</v>
          </cell>
          <cell r="BA528">
            <v>16.693548387096772</v>
          </cell>
          <cell r="BB528">
            <v>216.08951612903221</v>
          </cell>
        </row>
        <row r="529">
          <cell r="C529" t="str">
            <v>DPSS</v>
          </cell>
          <cell r="D529" t="str">
            <v>Components</v>
          </cell>
          <cell r="E529" t="str">
            <v>Cam Rings</v>
          </cell>
          <cell r="F529" t="str">
            <v>Gillingham</v>
          </cell>
          <cell r="G529" t="str">
            <v>Cam Rings</v>
          </cell>
          <cell r="K529">
            <v>0</v>
          </cell>
          <cell r="L529">
            <v>1638</v>
          </cell>
          <cell r="M529">
            <v>2369</v>
          </cell>
          <cell r="N529">
            <v>4361.75</v>
          </cell>
          <cell r="O529">
            <v>4361.75</v>
          </cell>
          <cell r="P529">
            <v>4361.75</v>
          </cell>
          <cell r="Q529">
            <v>4361.75</v>
          </cell>
          <cell r="R529">
            <v>4361.75</v>
          </cell>
          <cell r="S529">
            <v>4361.75</v>
          </cell>
          <cell r="T529">
            <v>4361.75</v>
          </cell>
          <cell r="U529">
            <v>4361.75</v>
          </cell>
          <cell r="V529">
            <v>4361.75</v>
          </cell>
          <cell r="W529">
            <v>4361.75</v>
          </cell>
          <cell r="X529">
            <v>47624.5</v>
          </cell>
          <cell r="AN529">
            <v>11.762836219768964</v>
          </cell>
          <cell r="AP529">
            <v>22.53709677419355</v>
          </cell>
          <cell r="AQ529">
            <v>33.08145161290323</v>
          </cell>
          <cell r="AR529">
            <v>50.458064516129028</v>
          </cell>
          <cell r="AS529">
            <v>50.458064516129028</v>
          </cell>
          <cell r="AT529">
            <v>50.458064516129028</v>
          </cell>
          <cell r="AU529">
            <v>50.458064516129028</v>
          </cell>
          <cell r="AV529">
            <v>50.458064516129028</v>
          </cell>
          <cell r="AW529">
            <v>50.458064516129028</v>
          </cell>
          <cell r="AX529">
            <v>50.458064516129028</v>
          </cell>
          <cell r="AY529">
            <v>50.458064516129028</v>
          </cell>
          <cell r="AZ529">
            <v>50.458064516129028</v>
          </cell>
          <cell r="BA529">
            <v>50.458064516129028</v>
          </cell>
          <cell r="BB529">
            <v>560.19919354838703</v>
          </cell>
        </row>
        <row r="530">
          <cell r="C530" t="str">
            <v>DPSS</v>
          </cell>
          <cell r="D530" t="str">
            <v>Components</v>
          </cell>
          <cell r="E530" t="str">
            <v>Cam Roller Shoes</v>
          </cell>
          <cell r="F530" t="str">
            <v>Gillingham</v>
          </cell>
          <cell r="G530" t="str">
            <v>Cam Roller Shoes</v>
          </cell>
          <cell r="K530">
            <v>0</v>
          </cell>
          <cell r="L530">
            <v>2095</v>
          </cell>
          <cell r="M530">
            <v>2558</v>
          </cell>
          <cell r="N530">
            <v>3197.125</v>
          </cell>
          <cell r="O530">
            <v>3197.125</v>
          </cell>
          <cell r="P530">
            <v>3197.125</v>
          </cell>
          <cell r="Q530">
            <v>3197.125</v>
          </cell>
          <cell r="R530">
            <v>3197.125</v>
          </cell>
          <cell r="S530">
            <v>3197.125</v>
          </cell>
          <cell r="T530">
            <v>3197.125</v>
          </cell>
          <cell r="U530">
            <v>3197.125</v>
          </cell>
          <cell r="V530">
            <v>3197.125</v>
          </cell>
          <cell r="W530">
            <v>3197.125</v>
          </cell>
          <cell r="X530">
            <v>36624.25</v>
          </cell>
          <cell r="AN530">
            <v>2.0651969752986239</v>
          </cell>
          <cell r="AP530">
            <v>4.0032258064516135</v>
          </cell>
          <cell r="AQ530">
            <v>5.592741935483871</v>
          </cell>
          <cell r="AR530">
            <v>6.6040322580645157</v>
          </cell>
          <cell r="AS530">
            <v>6.6040322580645157</v>
          </cell>
          <cell r="AT530">
            <v>6.6040322580645157</v>
          </cell>
          <cell r="AU530">
            <v>6.6040322580645157</v>
          </cell>
          <cell r="AV530">
            <v>6.6040322580645157</v>
          </cell>
          <cell r="AW530">
            <v>6.6040322580645157</v>
          </cell>
          <cell r="AX530">
            <v>6.6040322580645157</v>
          </cell>
          <cell r="AY530">
            <v>6.6040322580645157</v>
          </cell>
          <cell r="AZ530">
            <v>6.6040322580645157</v>
          </cell>
          <cell r="BA530">
            <v>6.6040322580645157</v>
          </cell>
          <cell r="BB530">
            <v>75.636290322580635</v>
          </cell>
        </row>
        <row r="531">
          <cell r="C531" t="str">
            <v>DPSS</v>
          </cell>
          <cell r="D531" t="str">
            <v>RAIL</v>
          </cell>
          <cell r="E531" t="str">
            <v>TUBULAR RAIL</v>
          </cell>
          <cell r="F531" t="str">
            <v>Gillingham</v>
          </cell>
          <cell r="G531" t="str">
            <v>CR Rail Ssangyong</v>
          </cell>
          <cell r="I531" t="str">
            <v>CR</v>
          </cell>
          <cell r="J531" t="str">
            <v>CR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100</v>
          </cell>
          <cell r="Q531">
            <v>100</v>
          </cell>
          <cell r="R531">
            <v>200</v>
          </cell>
          <cell r="S531">
            <v>200</v>
          </cell>
          <cell r="T531">
            <v>200</v>
          </cell>
          <cell r="U531">
            <v>200</v>
          </cell>
          <cell r="V531">
            <v>200</v>
          </cell>
          <cell r="W531">
            <v>200</v>
          </cell>
          <cell r="X531">
            <v>1400</v>
          </cell>
          <cell r="AN531">
            <v>55.33410138248847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5.5330645161290324</v>
          </cell>
          <cell r="AU531">
            <v>5.5330645161290324</v>
          </cell>
          <cell r="AV531">
            <v>11.066935483870967</v>
          </cell>
          <cell r="AW531">
            <v>11.066935483870967</v>
          </cell>
          <cell r="AX531">
            <v>11.066935483870967</v>
          </cell>
          <cell r="AY531">
            <v>11.066935483870967</v>
          </cell>
          <cell r="AZ531">
            <v>11.066935483870967</v>
          </cell>
          <cell r="BA531">
            <v>11.066935483870967</v>
          </cell>
          <cell r="BB531">
            <v>77.467741935483858</v>
          </cell>
        </row>
        <row r="532">
          <cell r="C532" t="str">
            <v>DPSS</v>
          </cell>
          <cell r="D532" t="str">
            <v>RAIL</v>
          </cell>
          <cell r="E532" t="str">
            <v>SPHERICAL RAIL</v>
          </cell>
          <cell r="F532" t="str">
            <v>Gillingham</v>
          </cell>
          <cell r="G532" t="str">
            <v xml:space="preserve">CR Rail Ford </v>
          </cell>
          <cell r="I532" t="str">
            <v>CR</v>
          </cell>
          <cell r="J532" t="str">
            <v>CR</v>
          </cell>
          <cell r="K532">
            <v>0</v>
          </cell>
          <cell r="L532">
            <v>0</v>
          </cell>
          <cell r="M532">
            <v>186</v>
          </cell>
          <cell r="N532">
            <v>0</v>
          </cell>
          <cell r="O532">
            <v>250</v>
          </cell>
          <cell r="P532">
            <v>250</v>
          </cell>
          <cell r="Q532">
            <v>250</v>
          </cell>
          <cell r="R532">
            <v>250</v>
          </cell>
          <cell r="S532">
            <v>250</v>
          </cell>
          <cell r="T532">
            <v>250</v>
          </cell>
          <cell r="U532">
            <v>250</v>
          </cell>
          <cell r="V532">
            <v>250</v>
          </cell>
          <cell r="W532">
            <v>250</v>
          </cell>
          <cell r="X532">
            <v>2436</v>
          </cell>
          <cell r="AN532">
            <v>33.641546162402662</v>
          </cell>
          <cell r="AP532">
            <v>0</v>
          </cell>
          <cell r="AQ532">
            <v>1.7201612903225807</v>
          </cell>
          <cell r="AR532">
            <v>0</v>
          </cell>
          <cell r="AS532">
            <v>8.9145161290322577</v>
          </cell>
          <cell r="AT532">
            <v>8.9145161290322577</v>
          </cell>
          <cell r="AU532">
            <v>8.9145161290322577</v>
          </cell>
          <cell r="AV532">
            <v>8.9145161290322577</v>
          </cell>
          <cell r="AW532">
            <v>8.9145161290322577</v>
          </cell>
          <cell r="AX532">
            <v>8.9145161290322577</v>
          </cell>
          <cell r="AY532">
            <v>8.9145161290322577</v>
          </cell>
          <cell r="AZ532">
            <v>8.9145161290322577</v>
          </cell>
          <cell r="BA532">
            <v>8.9145161290322577</v>
          </cell>
          <cell r="BB532">
            <v>81.950806451612891</v>
          </cell>
        </row>
        <row r="533">
          <cell r="C533" t="str">
            <v>DPSS</v>
          </cell>
          <cell r="D533" t="str">
            <v>RAIL</v>
          </cell>
          <cell r="E533" t="str">
            <v>TUBULAR RAIL</v>
          </cell>
          <cell r="F533" t="str">
            <v>Gillingham</v>
          </cell>
          <cell r="G533" t="str">
            <v>CR Rail KIA</v>
          </cell>
          <cell r="I533" t="str">
            <v>CR</v>
          </cell>
          <cell r="J533" t="str">
            <v>CR</v>
          </cell>
          <cell r="K533">
            <v>0</v>
          </cell>
          <cell r="L533">
            <v>247</v>
          </cell>
          <cell r="M533">
            <v>240</v>
          </cell>
          <cell r="N533">
            <v>0</v>
          </cell>
          <cell r="O533">
            <v>500</v>
          </cell>
          <cell r="P533">
            <v>630</v>
          </cell>
          <cell r="Q533">
            <v>630</v>
          </cell>
          <cell r="R533">
            <v>630</v>
          </cell>
          <cell r="S533">
            <v>630</v>
          </cell>
          <cell r="T533">
            <v>630</v>
          </cell>
          <cell r="U533">
            <v>630</v>
          </cell>
          <cell r="V533">
            <v>630</v>
          </cell>
          <cell r="W533">
            <v>630</v>
          </cell>
          <cell r="X533">
            <v>6027</v>
          </cell>
          <cell r="AN533">
            <v>74.726365762670127</v>
          </cell>
          <cell r="AP533">
            <v>18.97258064516129</v>
          </cell>
          <cell r="AQ533">
            <v>18.435483870967744</v>
          </cell>
          <cell r="AR533">
            <v>0</v>
          </cell>
          <cell r="AS533">
            <v>37.270967741935486</v>
          </cell>
          <cell r="AT533">
            <v>46.962096774193547</v>
          </cell>
          <cell r="AU533">
            <v>46.962096774193547</v>
          </cell>
          <cell r="AV533">
            <v>46.962096774193547</v>
          </cell>
          <cell r="AW533">
            <v>46.962096774193547</v>
          </cell>
          <cell r="AX533">
            <v>46.962096774193547</v>
          </cell>
          <cell r="AY533">
            <v>46.962096774193547</v>
          </cell>
          <cell r="AZ533">
            <v>46.962096774193547</v>
          </cell>
          <cell r="BA533">
            <v>46.962096774193547</v>
          </cell>
          <cell r="BB533">
            <v>450.37580645161285</v>
          </cell>
        </row>
        <row r="534">
          <cell r="C534" t="str">
            <v>DPSS</v>
          </cell>
          <cell r="D534" t="str">
            <v>RAIL</v>
          </cell>
          <cell r="E534" t="str">
            <v>SPHERICAL RAIL</v>
          </cell>
          <cell r="F534" t="str">
            <v>Gillingham</v>
          </cell>
          <cell r="G534" t="str">
            <v>CR Rail Renault</v>
          </cell>
          <cell r="I534" t="str">
            <v>CR</v>
          </cell>
          <cell r="J534" t="str">
            <v>CR</v>
          </cell>
          <cell r="K534">
            <v>0</v>
          </cell>
          <cell r="L534">
            <v>2400</v>
          </cell>
          <cell r="M534">
            <v>1440</v>
          </cell>
          <cell r="N534">
            <v>4320</v>
          </cell>
          <cell r="O534">
            <v>3840</v>
          </cell>
          <cell r="P534">
            <v>3120</v>
          </cell>
          <cell r="Q534">
            <v>3120</v>
          </cell>
          <cell r="R534">
            <v>3120</v>
          </cell>
          <cell r="S534">
            <v>3120</v>
          </cell>
          <cell r="T534">
            <v>3120</v>
          </cell>
          <cell r="U534">
            <v>3120</v>
          </cell>
          <cell r="V534">
            <v>3120</v>
          </cell>
          <cell r="W534">
            <v>3120</v>
          </cell>
          <cell r="X534">
            <v>36960</v>
          </cell>
          <cell r="AN534">
            <v>37.588412931154863</v>
          </cell>
          <cell r="AP534">
            <v>90.21209677419354</v>
          </cell>
          <cell r="AQ534">
            <v>54.127419354838715</v>
          </cell>
          <cell r="AR534">
            <v>162.38225806451612</v>
          </cell>
          <cell r="AS534">
            <v>144.33951612903226</v>
          </cell>
          <cell r="AT534">
            <v>117.27580645161291</v>
          </cell>
          <cell r="AU534">
            <v>117.27580645161291</v>
          </cell>
          <cell r="AV534">
            <v>117.27580645161291</v>
          </cell>
          <cell r="AW534">
            <v>117.27580645161291</v>
          </cell>
          <cell r="AX534">
            <v>117.27580645161291</v>
          </cell>
          <cell r="AY534">
            <v>117.27580645161291</v>
          </cell>
          <cell r="AZ534">
            <v>117.27580645161291</v>
          </cell>
          <cell r="BA534">
            <v>117.27580645161291</v>
          </cell>
          <cell r="BB534">
            <v>1389.2677419354839</v>
          </cell>
        </row>
        <row r="535">
          <cell r="C535" t="str">
            <v>DPSS</v>
          </cell>
          <cell r="D535" t="str">
            <v>Reman</v>
          </cell>
          <cell r="E535" t="str">
            <v>EPIC 80</v>
          </cell>
          <cell r="F535" t="str">
            <v>Gillingham</v>
          </cell>
          <cell r="G535" t="str">
            <v>DI Rotary EPIC Reman</v>
          </cell>
          <cell r="K535">
            <v>0</v>
          </cell>
          <cell r="L535">
            <v>64</v>
          </cell>
          <cell r="M535">
            <v>173</v>
          </cell>
          <cell r="N535">
            <v>111.25</v>
          </cell>
          <cell r="O535">
            <v>111.25</v>
          </cell>
          <cell r="P535">
            <v>111.25</v>
          </cell>
          <cell r="Q535">
            <v>111.25</v>
          </cell>
          <cell r="R535">
            <v>111.25</v>
          </cell>
          <cell r="S535">
            <v>111.25</v>
          </cell>
          <cell r="T535">
            <v>111.25</v>
          </cell>
          <cell r="U535">
            <v>111.25</v>
          </cell>
          <cell r="V535">
            <v>111.25</v>
          </cell>
          <cell r="W535">
            <v>111.25</v>
          </cell>
          <cell r="X535">
            <v>1349.5</v>
          </cell>
          <cell r="AN535">
            <v>417.12641480118083</v>
          </cell>
          <cell r="AP535">
            <v>30.245161290322578</v>
          </cell>
          <cell r="AQ535">
            <v>62.65887096774194</v>
          </cell>
          <cell r="AR535">
            <v>47.000806451612902</v>
          </cell>
          <cell r="AS535">
            <v>47.000806451612902</v>
          </cell>
          <cell r="AT535">
            <v>47.000806451612902</v>
          </cell>
          <cell r="AU535">
            <v>47.000806451612902</v>
          </cell>
          <cell r="AV535">
            <v>47.000806451612902</v>
          </cell>
          <cell r="AW535">
            <v>47.000806451612902</v>
          </cell>
          <cell r="AX535">
            <v>47.000806451612902</v>
          </cell>
          <cell r="AY535">
            <v>47.000806451612902</v>
          </cell>
          <cell r="AZ535">
            <v>47.000806451612902</v>
          </cell>
          <cell r="BA535">
            <v>47.000806451612902</v>
          </cell>
          <cell r="BB535">
            <v>562.91209677419351</v>
          </cell>
        </row>
        <row r="536">
          <cell r="C536" t="str">
            <v>DPSS</v>
          </cell>
          <cell r="D536" t="str">
            <v>Components</v>
          </cell>
          <cell r="E536" t="str">
            <v>DI Rotary Pump</v>
          </cell>
          <cell r="F536" t="str">
            <v>Gillingham</v>
          </cell>
          <cell r="G536" t="str">
            <v>DI Rotary Pump Components (UK)</v>
          </cell>
          <cell r="K536">
            <v>0</v>
          </cell>
          <cell r="L536">
            <v>96469</v>
          </cell>
          <cell r="M536">
            <v>95178</v>
          </cell>
          <cell r="N536">
            <v>154775.625</v>
          </cell>
          <cell r="O536">
            <v>154775.625</v>
          </cell>
          <cell r="P536">
            <v>154775.625</v>
          </cell>
          <cell r="Q536">
            <v>154775.625</v>
          </cell>
          <cell r="R536">
            <v>154775.625</v>
          </cell>
          <cell r="S536">
            <v>154775.625</v>
          </cell>
          <cell r="T536">
            <v>154775.625</v>
          </cell>
          <cell r="U536">
            <v>154775.625</v>
          </cell>
          <cell r="V536">
            <v>154775.625</v>
          </cell>
          <cell r="W536">
            <v>154775.625</v>
          </cell>
          <cell r="X536">
            <v>1739403.25</v>
          </cell>
          <cell r="AN536">
            <v>0.8156180630784835</v>
          </cell>
          <cell r="AP536">
            <v>88.048387096774192</v>
          </cell>
          <cell r="AQ536">
            <v>99.769354838709688</v>
          </cell>
          <cell r="AR536">
            <v>123.08709677419354</v>
          </cell>
          <cell r="AS536">
            <v>123.08709677419354</v>
          </cell>
          <cell r="AT536">
            <v>123.08709677419354</v>
          </cell>
          <cell r="AU536">
            <v>123.08709677419354</v>
          </cell>
          <cell r="AV536">
            <v>123.08709677419354</v>
          </cell>
          <cell r="AW536">
            <v>123.08709677419354</v>
          </cell>
          <cell r="AX536">
            <v>123.08709677419354</v>
          </cell>
          <cell r="AY536">
            <v>123.08709677419354</v>
          </cell>
          <cell r="AZ536">
            <v>123.08709677419354</v>
          </cell>
          <cell r="BA536">
            <v>123.08709677419354</v>
          </cell>
          <cell r="BB536">
            <v>1418.6887096774192</v>
          </cell>
        </row>
        <row r="537">
          <cell r="C537" t="str">
            <v>DPSS</v>
          </cell>
          <cell r="D537" t="str">
            <v>PUMP</v>
          </cell>
          <cell r="E537" t="str">
            <v>DP200</v>
          </cell>
          <cell r="F537" t="str">
            <v>Gillingham</v>
          </cell>
          <cell r="G537" t="str">
            <v>DI Rotary Pump DP200</v>
          </cell>
          <cell r="J537" t="str">
            <v>DP200</v>
          </cell>
          <cell r="K537">
            <v>4.6227499999999999</v>
          </cell>
          <cell r="L537">
            <v>353</v>
          </cell>
          <cell r="M537">
            <v>516</v>
          </cell>
          <cell r="N537">
            <v>375.375</v>
          </cell>
          <cell r="O537">
            <v>375.375</v>
          </cell>
          <cell r="P537">
            <v>375.375</v>
          </cell>
          <cell r="Q537">
            <v>375.375</v>
          </cell>
          <cell r="R537">
            <v>375.375</v>
          </cell>
          <cell r="S537">
            <v>375.375</v>
          </cell>
          <cell r="T537">
            <v>375.375</v>
          </cell>
          <cell r="U537">
            <v>375.375</v>
          </cell>
          <cell r="V537">
            <v>375.375</v>
          </cell>
          <cell r="W537">
            <v>375.375</v>
          </cell>
          <cell r="X537">
            <v>4622.75</v>
          </cell>
          <cell r="AN537">
            <v>393.01525938512361</v>
          </cell>
          <cell r="AP537">
            <v>141.49112903225807</v>
          </cell>
          <cell r="AQ537">
            <v>201.6266129032258</v>
          </cell>
          <cell r="AR537">
            <v>147.36935483870965</v>
          </cell>
          <cell r="AS537">
            <v>147.36935483870965</v>
          </cell>
          <cell r="AT537">
            <v>147.36935483870965</v>
          </cell>
          <cell r="AU537">
            <v>147.36935483870965</v>
          </cell>
          <cell r="AV537">
            <v>147.36935483870965</v>
          </cell>
          <cell r="AW537">
            <v>147.36935483870965</v>
          </cell>
          <cell r="AX537">
            <v>147.36935483870965</v>
          </cell>
          <cell r="AY537">
            <v>147.36935483870965</v>
          </cell>
          <cell r="AZ537">
            <v>147.36935483870965</v>
          </cell>
          <cell r="BA537">
            <v>147.36935483870965</v>
          </cell>
          <cell r="BB537">
            <v>1816.8112903225801</v>
          </cell>
        </row>
        <row r="538">
          <cell r="C538" t="str">
            <v>DPSS</v>
          </cell>
          <cell r="D538" t="str">
            <v>PUMP</v>
          </cell>
          <cell r="E538" t="str">
            <v>DP210</v>
          </cell>
          <cell r="F538" t="str">
            <v>Gillingham</v>
          </cell>
          <cell r="G538" t="str">
            <v>DI Rotary Pump DP210</v>
          </cell>
          <cell r="J538" t="str">
            <v>DP210</v>
          </cell>
          <cell r="K538">
            <v>2.2517499999999999</v>
          </cell>
          <cell r="L538">
            <v>205</v>
          </cell>
          <cell r="M538">
            <v>28</v>
          </cell>
          <cell r="N538">
            <v>201.875</v>
          </cell>
          <cell r="O538">
            <v>201.875</v>
          </cell>
          <cell r="P538">
            <v>201.875</v>
          </cell>
          <cell r="Q538">
            <v>201.875</v>
          </cell>
          <cell r="R538">
            <v>201.875</v>
          </cell>
          <cell r="S538">
            <v>201.875</v>
          </cell>
          <cell r="T538">
            <v>201.875</v>
          </cell>
          <cell r="U538">
            <v>201.875</v>
          </cell>
          <cell r="V538">
            <v>201.875</v>
          </cell>
          <cell r="W538">
            <v>201.875</v>
          </cell>
          <cell r="X538">
            <v>2251.75</v>
          </cell>
          <cell r="AN538">
            <v>486.94886056364754</v>
          </cell>
          <cell r="AP538">
            <v>98.051612903225802</v>
          </cell>
          <cell r="AQ538">
            <v>12.895161290322582</v>
          </cell>
          <cell r="AR538">
            <v>98.55403225806451</v>
          </cell>
          <cell r="AS538">
            <v>98.55403225806451</v>
          </cell>
          <cell r="AT538">
            <v>98.55403225806451</v>
          </cell>
          <cell r="AU538">
            <v>98.55403225806451</v>
          </cell>
          <cell r="AV538">
            <v>98.55403225806451</v>
          </cell>
          <cell r="AW538">
            <v>98.55403225806451</v>
          </cell>
          <cell r="AX538">
            <v>98.55403225806451</v>
          </cell>
          <cell r="AY538">
            <v>98.55403225806451</v>
          </cell>
          <cell r="AZ538">
            <v>98.55403225806451</v>
          </cell>
          <cell r="BA538">
            <v>98.55403225806451</v>
          </cell>
          <cell r="BB538">
            <v>1096.4870967741933</v>
          </cell>
        </row>
        <row r="539">
          <cell r="C539" t="str">
            <v>DPSS</v>
          </cell>
          <cell r="D539" t="str">
            <v>PUMP</v>
          </cell>
          <cell r="E539" t="str">
            <v>DPA</v>
          </cell>
          <cell r="F539" t="str">
            <v>Gillingham</v>
          </cell>
          <cell r="G539" t="str">
            <v>DI Rotary Pump DPA</v>
          </cell>
          <cell r="J539" t="str">
            <v>DPA</v>
          </cell>
          <cell r="K539">
            <v>2.5132500000000002</v>
          </cell>
          <cell r="L539">
            <v>247</v>
          </cell>
          <cell r="M539">
            <v>150</v>
          </cell>
          <cell r="N539">
            <v>211.625</v>
          </cell>
          <cell r="O539">
            <v>211.625</v>
          </cell>
          <cell r="P539">
            <v>211.625</v>
          </cell>
          <cell r="Q539">
            <v>211.625</v>
          </cell>
          <cell r="R539">
            <v>211.625</v>
          </cell>
          <cell r="S539">
            <v>211.625</v>
          </cell>
          <cell r="T539">
            <v>211.625</v>
          </cell>
          <cell r="U539">
            <v>211.625</v>
          </cell>
          <cell r="V539">
            <v>211.625</v>
          </cell>
          <cell r="W539">
            <v>211.625</v>
          </cell>
          <cell r="X539">
            <v>2513.25</v>
          </cell>
          <cell r="AN539">
            <v>239.68386904246208</v>
          </cell>
          <cell r="AP539">
            <v>58.187903225806451</v>
          </cell>
          <cell r="AQ539">
            <v>38.850806451612904</v>
          </cell>
          <cell r="AR539">
            <v>50.534677419354843</v>
          </cell>
          <cell r="AS539">
            <v>50.534677419354843</v>
          </cell>
          <cell r="AT539">
            <v>50.534677419354843</v>
          </cell>
          <cell r="AU539">
            <v>50.534677419354843</v>
          </cell>
          <cell r="AV539">
            <v>50.534677419354843</v>
          </cell>
          <cell r="AW539">
            <v>50.534677419354843</v>
          </cell>
          <cell r="AX539">
            <v>50.534677419354843</v>
          </cell>
          <cell r="AY539">
            <v>50.534677419354843</v>
          </cell>
          <cell r="AZ539">
            <v>50.534677419354843</v>
          </cell>
          <cell r="BA539">
            <v>50.534677419354843</v>
          </cell>
          <cell r="BB539">
            <v>602.38548387096785</v>
          </cell>
        </row>
        <row r="540">
          <cell r="C540" t="str">
            <v>DPSS</v>
          </cell>
          <cell r="D540" t="str">
            <v>PUMP</v>
          </cell>
          <cell r="E540" t="str">
            <v>DPS</v>
          </cell>
          <cell r="F540" t="str">
            <v>Gillingham</v>
          </cell>
          <cell r="G540" t="str">
            <v>DI Rotary Pump DPS</v>
          </cell>
          <cell r="J540" t="str">
            <v>DPS</v>
          </cell>
          <cell r="K540">
            <v>0.42949999999999999</v>
          </cell>
          <cell r="L540">
            <v>40</v>
          </cell>
          <cell r="M540">
            <v>27</v>
          </cell>
          <cell r="N540">
            <v>36.25</v>
          </cell>
          <cell r="O540">
            <v>36.25</v>
          </cell>
          <cell r="P540">
            <v>36.25</v>
          </cell>
          <cell r="Q540">
            <v>36.25</v>
          </cell>
          <cell r="R540">
            <v>36.25</v>
          </cell>
          <cell r="S540">
            <v>36.25</v>
          </cell>
          <cell r="T540">
            <v>36.25</v>
          </cell>
          <cell r="U540">
            <v>36.25</v>
          </cell>
          <cell r="V540">
            <v>36.25</v>
          </cell>
          <cell r="W540">
            <v>36.25</v>
          </cell>
          <cell r="X540">
            <v>429.5</v>
          </cell>
          <cell r="AN540">
            <v>304.40309437079873</v>
          </cell>
          <cell r="AP540">
            <v>12.730645161290322</v>
          </cell>
          <cell r="AQ540">
            <v>8.4459677419354851</v>
          </cell>
          <cell r="AR540">
            <v>10.956451612903225</v>
          </cell>
          <cell r="AS540">
            <v>10.956451612903225</v>
          </cell>
          <cell r="AT540">
            <v>10.956451612903225</v>
          </cell>
          <cell r="AU540">
            <v>10.956451612903225</v>
          </cell>
          <cell r="AV540">
            <v>10.956451612903225</v>
          </cell>
          <cell r="AW540">
            <v>10.956451612903225</v>
          </cell>
          <cell r="AX540">
            <v>10.956451612903225</v>
          </cell>
          <cell r="AY540">
            <v>10.956451612903225</v>
          </cell>
          <cell r="AZ540">
            <v>10.956451612903225</v>
          </cell>
          <cell r="BA540">
            <v>10.956451612903225</v>
          </cell>
          <cell r="BB540">
            <v>130.74112903225804</v>
          </cell>
        </row>
        <row r="541">
          <cell r="C541" t="str">
            <v>DPSS</v>
          </cell>
          <cell r="D541" t="str">
            <v>PUMP</v>
          </cell>
          <cell r="E541" t="str">
            <v>EPIC 80</v>
          </cell>
          <cell r="F541" t="str">
            <v>Gillingham</v>
          </cell>
          <cell r="G541" t="str">
            <v>DI Rotary Pump EPIC</v>
          </cell>
          <cell r="J541" t="str">
            <v>EPIC 80</v>
          </cell>
          <cell r="K541">
            <v>5.6500000000000002E-2</v>
          </cell>
          <cell r="L541">
            <v>5</v>
          </cell>
          <cell r="M541">
            <v>4</v>
          </cell>
          <cell r="N541">
            <v>4.75</v>
          </cell>
          <cell r="O541">
            <v>4.75</v>
          </cell>
          <cell r="P541">
            <v>4.75</v>
          </cell>
          <cell r="Q541">
            <v>4.75</v>
          </cell>
          <cell r="R541">
            <v>4.75</v>
          </cell>
          <cell r="S541">
            <v>4.75</v>
          </cell>
          <cell r="T541">
            <v>4.75</v>
          </cell>
          <cell r="U541">
            <v>4.75</v>
          </cell>
          <cell r="V541">
            <v>4.75</v>
          </cell>
          <cell r="W541">
            <v>4.75</v>
          </cell>
          <cell r="X541">
            <v>56.5</v>
          </cell>
          <cell r="AN541">
            <v>732.15815015700821</v>
          </cell>
          <cell r="AP541">
            <v>3.9120967741935484</v>
          </cell>
          <cell r="AQ541">
            <v>3.4467741935483871</v>
          </cell>
          <cell r="AR541">
            <v>3.4008064516129033</v>
          </cell>
          <cell r="AS541">
            <v>3.4008064516129033</v>
          </cell>
          <cell r="AT541">
            <v>3.4008064516129033</v>
          </cell>
          <cell r="AU541">
            <v>3.4008064516129033</v>
          </cell>
          <cell r="AV541">
            <v>3.4008064516129033</v>
          </cell>
          <cell r="AW541">
            <v>3.4008064516129033</v>
          </cell>
          <cell r="AX541">
            <v>3.4008064516129033</v>
          </cell>
          <cell r="AY541">
            <v>3.4008064516129033</v>
          </cell>
          <cell r="AZ541">
            <v>3.4008064516129033</v>
          </cell>
          <cell r="BA541">
            <v>3.4008064516129033</v>
          </cell>
          <cell r="BB541">
            <v>41.366935483870968</v>
          </cell>
        </row>
        <row r="542">
          <cell r="C542" t="str">
            <v>DPSS</v>
          </cell>
          <cell r="D542" t="str">
            <v>PUMP</v>
          </cell>
          <cell r="E542" t="str">
            <v>DI Rotary pump H&amp;R</v>
          </cell>
          <cell r="F542" t="str">
            <v>Gillingham</v>
          </cell>
          <cell r="G542" t="str">
            <v>DI Rotary Pump H&amp;R</v>
          </cell>
          <cell r="J542" t="str">
            <v>DI Rotary pump</v>
          </cell>
          <cell r="K542">
            <v>39.546750000000003</v>
          </cell>
          <cell r="L542">
            <v>1928</v>
          </cell>
          <cell r="M542">
            <v>2025</v>
          </cell>
          <cell r="N542">
            <v>2593.75</v>
          </cell>
          <cell r="O542">
            <v>3000</v>
          </cell>
          <cell r="P542">
            <v>3750</v>
          </cell>
          <cell r="Q542">
            <v>3750</v>
          </cell>
          <cell r="R542">
            <v>3750</v>
          </cell>
          <cell r="S542">
            <v>3750</v>
          </cell>
          <cell r="T542">
            <v>3750</v>
          </cell>
          <cell r="U542">
            <v>3750</v>
          </cell>
          <cell r="V542">
            <v>3750</v>
          </cell>
          <cell r="W542">
            <v>3750</v>
          </cell>
          <cell r="X542">
            <v>39546.75</v>
          </cell>
          <cell r="AN542">
            <v>54.828962128734119</v>
          </cell>
          <cell r="AP542">
            <v>106.53629032258065</v>
          </cell>
          <cell r="AQ542">
            <v>128.31854838709677</v>
          </cell>
          <cell r="AR542">
            <v>142.2975806451613</v>
          </cell>
          <cell r="AS542">
            <v>162.83225806451611</v>
          </cell>
          <cell r="AT542">
            <v>203.54032258064515</v>
          </cell>
          <cell r="AU542">
            <v>203.54032258064515</v>
          </cell>
          <cell r="AV542">
            <v>203.54032258064515</v>
          </cell>
          <cell r="AW542">
            <v>203.54032258064515</v>
          </cell>
          <cell r="AX542">
            <v>203.54032258064515</v>
          </cell>
          <cell r="AY542">
            <v>203.54032258064515</v>
          </cell>
          <cell r="AZ542">
            <v>203.54032258064515</v>
          </cell>
          <cell r="BA542">
            <v>203.54032258064515</v>
          </cell>
          <cell r="BB542">
            <v>2168.3072580645162</v>
          </cell>
        </row>
        <row r="543">
          <cell r="C543" t="str">
            <v>DPSS</v>
          </cell>
          <cell r="D543" t="str">
            <v>PUMP</v>
          </cell>
          <cell r="E543" t="str">
            <v>DI Rotary pump H&amp;R</v>
          </cell>
          <cell r="F543" t="str">
            <v>Gillingham</v>
          </cell>
          <cell r="G543" t="str">
            <v>DI Rotary Pump DPG</v>
          </cell>
          <cell r="J543" t="str">
            <v>DI Rotary pump</v>
          </cell>
          <cell r="K543">
            <v>0.27174999999999999</v>
          </cell>
          <cell r="L543">
            <v>0</v>
          </cell>
          <cell r="M543">
            <v>53</v>
          </cell>
          <cell r="N543">
            <v>21.875</v>
          </cell>
          <cell r="O543">
            <v>21.875</v>
          </cell>
          <cell r="P543">
            <v>21.875</v>
          </cell>
          <cell r="Q543">
            <v>21.875</v>
          </cell>
          <cell r="R543">
            <v>21.875</v>
          </cell>
          <cell r="S543">
            <v>21.875</v>
          </cell>
          <cell r="T543">
            <v>21.875</v>
          </cell>
          <cell r="U543">
            <v>21.875</v>
          </cell>
          <cell r="V543">
            <v>21.875</v>
          </cell>
          <cell r="W543">
            <v>21.875</v>
          </cell>
          <cell r="X543">
            <v>271.75</v>
          </cell>
          <cell r="AN543">
            <v>234.21076060183395</v>
          </cell>
          <cell r="AP543">
            <v>0</v>
          </cell>
          <cell r="AQ543">
            <v>12.461290322580647</v>
          </cell>
          <cell r="AR543">
            <v>5.1185483870967747</v>
          </cell>
          <cell r="AS543">
            <v>5.1185483870967747</v>
          </cell>
          <cell r="AT543">
            <v>5.1185483870967747</v>
          </cell>
          <cell r="AU543">
            <v>5.1185483870967747</v>
          </cell>
          <cell r="AV543">
            <v>5.1185483870967747</v>
          </cell>
          <cell r="AW543">
            <v>5.1185483870967747</v>
          </cell>
          <cell r="AX543">
            <v>5.1185483870967747</v>
          </cell>
          <cell r="AY543">
            <v>5.1185483870967747</v>
          </cell>
          <cell r="AZ543">
            <v>5.1185483870967747</v>
          </cell>
          <cell r="BA543">
            <v>5.1185483870967747</v>
          </cell>
          <cell r="BB543">
            <v>63.646774193548382</v>
          </cell>
        </row>
        <row r="544">
          <cell r="C544" t="str">
            <v>DPSS</v>
          </cell>
          <cell r="D544" t="str">
            <v>Components</v>
          </cell>
          <cell r="E544" t="str">
            <v>Driveshafts</v>
          </cell>
          <cell r="F544" t="str">
            <v>Gillingham</v>
          </cell>
          <cell r="G544" t="str">
            <v>Driveshafts</v>
          </cell>
          <cell r="K544">
            <v>0</v>
          </cell>
          <cell r="L544">
            <v>179</v>
          </cell>
          <cell r="M544">
            <v>165</v>
          </cell>
          <cell r="N544">
            <v>171</v>
          </cell>
          <cell r="O544">
            <v>171</v>
          </cell>
          <cell r="P544">
            <v>171</v>
          </cell>
          <cell r="Q544">
            <v>171</v>
          </cell>
          <cell r="R544">
            <v>171</v>
          </cell>
          <cell r="S544">
            <v>171</v>
          </cell>
          <cell r="T544">
            <v>171</v>
          </cell>
          <cell r="U544">
            <v>171</v>
          </cell>
          <cell r="V544">
            <v>171</v>
          </cell>
          <cell r="W544">
            <v>171</v>
          </cell>
          <cell r="X544">
            <v>2054</v>
          </cell>
          <cell r="AN544">
            <v>17.021861356283569</v>
          </cell>
          <cell r="AP544">
            <v>3.2556451612903223</v>
          </cell>
          <cell r="AQ544">
            <v>2.8282258064516128</v>
          </cell>
          <cell r="AR544">
            <v>2.8879032258064519</v>
          </cell>
          <cell r="AS544">
            <v>2.8879032258064519</v>
          </cell>
          <cell r="AT544">
            <v>2.8879032258064519</v>
          </cell>
          <cell r="AU544">
            <v>2.8879032258064519</v>
          </cell>
          <cell r="AV544">
            <v>2.8879032258064519</v>
          </cell>
          <cell r="AW544">
            <v>2.8879032258064519</v>
          </cell>
          <cell r="AX544">
            <v>2.8879032258064519</v>
          </cell>
          <cell r="AY544">
            <v>2.8879032258064519</v>
          </cell>
          <cell r="AZ544">
            <v>2.8879032258064519</v>
          </cell>
          <cell r="BA544">
            <v>2.8879032258064519</v>
          </cell>
          <cell r="BB544">
            <v>34.96290322580645</v>
          </cell>
        </row>
        <row r="545">
          <cell r="C545" t="str">
            <v>DPSS</v>
          </cell>
          <cell r="D545" t="str">
            <v>Components</v>
          </cell>
          <cell r="E545" t="str">
            <v>Housings</v>
          </cell>
          <cell r="F545" t="str">
            <v>Gillingham</v>
          </cell>
          <cell r="G545" t="str">
            <v>Housings</v>
          </cell>
          <cell r="K545">
            <v>0</v>
          </cell>
          <cell r="L545">
            <v>290</v>
          </cell>
          <cell r="M545">
            <v>232</v>
          </cell>
          <cell r="N545">
            <v>486</v>
          </cell>
          <cell r="O545">
            <v>486</v>
          </cell>
          <cell r="P545">
            <v>486</v>
          </cell>
          <cell r="Q545">
            <v>486</v>
          </cell>
          <cell r="R545">
            <v>486</v>
          </cell>
          <cell r="S545">
            <v>486</v>
          </cell>
          <cell r="T545">
            <v>486</v>
          </cell>
          <cell r="U545">
            <v>486</v>
          </cell>
          <cell r="V545">
            <v>486</v>
          </cell>
          <cell r="W545">
            <v>486</v>
          </cell>
          <cell r="X545">
            <v>5382</v>
          </cell>
          <cell r="AN545">
            <v>32.317252250632336</v>
          </cell>
          <cell r="AP545">
            <v>0.75</v>
          </cell>
          <cell r="AQ545">
            <v>13.173387096774194</v>
          </cell>
          <cell r="AR545">
            <v>16.000806451612902</v>
          </cell>
          <cell r="AS545">
            <v>16.000806451612902</v>
          </cell>
          <cell r="AT545">
            <v>16.000806451612902</v>
          </cell>
          <cell r="AU545">
            <v>16.000806451612902</v>
          </cell>
          <cell r="AV545">
            <v>16.000806451612902</v>
          </cell>
          <cell r="AW545">
            <v>16.000806451612902</v>
          </cell>
          <cell r="AX545">
            <v>16.000806451612902</v>
          </cell>
          <cell r="AY545">
            <v>16.000806451612902</v>
          </cell>
          <cell r="AZ545">
            <v>16.000806451612902</v>
          </cell>
          <cell r="BA545">
            <v>16.000806451612902</v>
          </cell>
          <cell r="BB545">
            <v>173.93145161290323</v>
          </cell>
        </row>
        <row r="546">
          <cell r="C546" t="str">
            <v>DPSS</v>
          </cell>
          <cell r="D546" t="str">
            <v>Components</v>
          </cell>
          <cell r="E546" t="str">
            <v>IDI Rotary Pump</v>
          </cell>
          <cell r="F546" t="str">
            <v>Gillingham</v>
          </cell>
          <cell r="G546" t="str">
            <v>IDI Rotary Pump Components</v>
          </cell>
          <cell r="K546">
            <v>0</v>
          </cell>
          <cell r="L546">
            <v>625</v>
          </cell>
          <cell r="M546">
            <v>630</v>
          </cell>
          <cell r="N546">
            <v>612.75</v>
          </cell>
          <cell r="O546">
            <v>612.75</v>
          </cell>
          <cell r="P546">
            <v>612.75</v>
          </cell>
          <cell r="Q546">
            <v>612.75</v>
          </cell>
          <cell r="R546">
            <v>612.75</v>
          </cell>
          <cell r="S546">
            <v>612.75</v>
          </cell>
          <cell r="T546">
            <v>612.75</v>
          </cell>
          <cell r="U546">
            <v>612.75</v>
          </cell>
          <cell r="V546">
            <v>612.75</v>
          </cell>
          <cell r="W546">
            <v>612.75</v>
          </cell>
          <cell r="X546">
            <v>7382.5</v>
          </cell>
          <cell r="AN546">
            <v>2.2630894770763468</v>
          </cell>
          <cell r="AP546">
            <v>1.7838709677419355</v>
          </cell>
          <cell r="AQ546">
            <v>1.1411290322580647</v>
          </cell>
          <cell r="AR546">
            <v>1.3782258064516129</v>
          </cell>
          <cell r="AS546">
            <v>1.3782258064516129</v>
          </cell>
          <cell r="AT546">
            <v>1.3782258064516129</v>
          </cell>
          <cell r="AU546">
            <v>1.3782258064516129</v>
          </cell>
          <cell r="AV546">
            <v>1.3782258064516129</v>
          </cell>
          <cell r="AW546">
            <v>1.3782258064516129</v>
          </cell>
          <cell r="AX546">
            <v>1.3782258064516129</v>
          </cell>
          <cell r="AY546">
            <v>1.3782258064516129</v>
          </cell>
          <cell r="AZ546">
            <v>1.3782258064516129</v>
          </cell>
          <cell r="BA546">
            <v>1.3782258064516129</v>
          </cell>
          <cell r="BB546">
            <v>16.707258064516132</v>
          </cell>
        </row>
        <row r="547">
          <cell r="C547" t="str">
            <v>DPSS</v>
          </cell>
          <cell r="D547" t="str">
            <v>Components</v>
          </cell>
          <cell r="E547" t="str">
            <v>Metering Valves</v>
          </cell>
          <cell r="F547" t="str">
            <v>Gillingham</v>
          </cell>
          <cell r="G547" t="str">
            <v>Metering Valves</v>
          </cell>
          <cell r="K547">
            <v>0</v>
          </cell>
          <cell r="L547">
            <v>2449</v>
          </cell>
          <cell r="M547">
            <v>5091</v>
          </cell>
          <cell r="N547">
            <v>16680.625</v>
          </cell>
          <cell r="O547">
            <v>16680.625</v>
          </cell>
          <cell r="P547">
            <v>16680.625</v>
          </cell>
          <cell r="Q547">
            <v>16680.625</v>
          </cell>
          <cell r="R547">
            <v>16680.625</v>
          </cell>
          <cell r="S547">
            <v>16680.625</v>
          </cell>
          <cell r="T547">
            <v>16680.625</v>
          </cell>
          <cell r="U547">
            <v>16680.625</v>
          </cell>
          <cell r="V547">
            <v>16680.625</v>
          </cell>
          <cell r="W547">
            <v>16680.625</v>
          </cell>
          <cell r="X547">
            <v>174346.25</v>
          </cell>
          <cell r="AN547">
            <v>1.9479081647638985</v>
          </cell>
          <cell r="AP547">
            <v>6.2725806451612911</v>
          </cell>
          <cell r="AQ547">
            <v>11.620161290322581</v>
          </cell>
          <cell r="AR547">
            <v>32.171774193548387</v>
          </cell>
          <cell r="AS547">
            <v>32.171774193548387</v>
          </cell>
          <cell r="AT547">
            <v>32.171774193548387</v>
          </cell>
          <cell r="AU547">
            <v>32.171774193548387</v>
          </cell>
          <cell r="AV547">
            <v>32.171774193548387</v>
          </cell>
          <cell r="AW547">
            <v>32.171774193548387</v>
          </cell>
          <cell r="AX547">
            <v>32.171774193548387</v>
          </cell>
          <cell r="AY547">
            <v>32.171774193548387</v>
          </cell>
          <cell r="AZ547">
            <v>32.171774193548387</v>
          </cell>
          <cell r="BA547">
            <v>32.171774193548387</v>
          </cell>
          <cell r="BB547">
            <v>339.61048387096781</v>
          </cell>
        </row>
        <row r="548">
          <cell r="C548" t="str">
            <v>DPSS</v>
          </cell>
          <cell r="D548" t="str">
            <v>MISCELLANEOUS</v>
          </cell>
          <cell r="E548" t="str">
            <v>MISCELLANEOUS</v>
          </cell>
          <cell r="F548" t="str">
            <v>Gillingham</v>
          </cell>
          <cell r="G548" t="str">
            <v>Other</v>
          </cell>
          <cell r="K548">
            <v>0</v>
          </cell>
          <cell r="L548">
            <v>231</v>
          </cell>
          <cell r="M548">
            <v>52</v>
          </cell>
          <cell r="N548">
            <v>223.875</v>
          </cell>
          <cell r="O548">
            <v>223.875</v>
          </cell>
          <cell r="P548">
            <v>223.875</v>
          </cell>
          <cell r="Q548">
            <v>223.875</v>
          </cell>
          <cell r="R548">
            <v>223.875</v>
          </cell>
          <cell r="S548">
            <v>223.875</v>
          </cell>
          <cell r="T548">
            <v>223.875</v>
          </cell>
          <cell r="U548">
            <v>223.875</v>
          </cell>
          <cell r="V548">
            <v>223.875</v>
          </cell>
          <cell r="W548">
            <v>223.875</v>
          </cell>
          <cell r="X548">
            <v>2521.75</v>
          </cell>
          <cell r="AN548">
            <v>105.99590018452371</v>
          </cell>
          <cell r="AP548">
            <v>16.824193548387097</v>
          </cell>
          <cell r="AQ548">
            <v>16.188709677419354</v>
          </cell>
          <cell r="AR548">
            <v>23.428225806451614</v>
          </cell>
          <cell r="AS548">
            <v>23.428225806451614</v>
          </cell>
          <cell r="AT548">
            <v>23.428225806451614</v>
          </cell>
          <cell r="AU548">
            <v>23.428225806451614</v>
          </cell>
          <cell r="AV548">
            <v>23.428225806451614</v>
          </cell>
          <cell r="AW548">
            <v>23.428225806451614</v>
          </cell>
          <cell r="AX548">
            <v>23.428225806451614</v>
          </cell>
          <cell r="AY548">
            <v>23.428225806451614</v>
          </cell>
          <cell r="AZ548">
            <v>23.428225806451614</v>
          </cell>
          <cell r="BA548">
            <v>23.428225806451614</v>
          </cell>
          <cell r="BB548">
            <v>267.29516129032265</v>
          </cell>
        </row>
        <row r="549">
          <cell r="C549" t="str">
            <v>DPSS</v>
          </cell>
          <cell r="D549" t="str">
            <v>MISCELLANEOUS</v>
          </cell>
          <cell r="E549" t="str">
            <v>MISCELLANEOUS</v>
          </cell>
          <cell r="F549" t="str">
            <v>Gillingham</v>
          </cell>
          <cell r="G549" t="str">
            <v>Other France</v>
          </cell>
          <cell r="K549">
            <v>0</v>
          </cell>
          <cell r="L549">
            <v>280</v>
          </cell>
          <cell r="M549">
            <v>320</v>
          </cell>
          <cell r="N549">
            <v>339.25</v>
          </cell>
          <cell r="O549">
            <v>339.25</v>
          </cell>
          <cell r="P549">
            <v>339.25</v>
          </cell>
          <cell r="Q549">
            <v>339.25</v>
          </cell>
          <cell r="R549">
            <v>339.25</v>
          </cell>
          <cell r="S549">
            <v>339.25</v>
          </cell>
          <cell r="T549">
            <v>339.25</v>
          </cell>
          <cell r="U549">
            <v>339.25</v>
          </cell>
          <cell r="V549">
            <v>339.25</v>
          </cell>
          <cell r="W549">
            <v>339.25</v>
          </cell>
          <cell r="X549">
            <v>3992.5</v>
          </cell>
          <cell r="AN549">
            <v>56.37344213949541</v>
          </cell>
          <cell r="AP549">
            <v>17.183064516129033</v>
          </cell>
          <cell r="AQ549">
            <v>19.637903225806451</v>
          </cell>
          <cell r="AR549">
            <v>18.824999999999999</v>
          </cell>
          <cell r="AS549">
            <v>18.824999999999999</v>
          </cell>
          <cell r="AT549">
            <v>18.824999999999999</v>
          </cell>
          <cell r="AU549">
            <v>18.824999999999999</v>
          </cell>
          <cell r="AV549">
            <v>18.824999999999999</v>
          </cell>
          <cell r="AW549">
            <v>18.824999999999999</v>
          </cell>
          <cell r="AX549">
            <v>18.824999999999999</v>
          </cell>
          <cell r="AY549">
            <v>18.824999999999999</v>
          </cell>
          <cell r="AZ549">
            <v>18.824999999999999</v>
          </cell>
          <cell r="BA549">
            <v>18.824999999999999</v>
          </cell>
          <cell r="BB549">
            <v>225.07096774193542</v>
          </cell>
        </row>
        <row r="550">
          <cell r="C550" t="str">
            <v>DPSS</v>
          </cell>
          <cell r="D550" t="str">
            <v>Components</v>
          </cell>
          <cell r="E550" t="str">
            <v>TP Blades</v>
          </cell>
          <cell r="F550" t="str">
            <v>Gillingham</v>
          </cell>
          <cell r="G550" t="str">
            <v>TP Blades</v>
          </cell>
          <cell r="K550">
            <v>0</v>
          </cell>
          <cell r="L550">
            <v>174000</v>
          </cell>
          <cell r="M550">
            <v>170628</v>
          </cell>
          <cell r="N550">
            <v>149403.625</v>
          </cell>
          <cell r="O550">
            <v>149403.625</v>
          </cell>
          <cell r="P550">
            <v>149403.625</v>
          </cell>
          <cell r="Q550">
            <v>149403.625</v>
          </cell>
          <cell r="R550">
            <v>149403.625</v>
          </cell>
          <cell r="S550">
            <v>149403.625</v>
          </cell>
          <cell r="T550">
            <v>149403.625</v>
          </cell>
          <cell r="U550">
            <v>149403.625</v>
          </cell>
          <cell r="V550">
            <v>149403.625</v>
          </cell>
          <cell r="W550">
            <v>149403.625</v>
          </cell>
          <cell r="X550">
            <v>1838664.25</v>
          </cell>
          <cell r="AN550">
            <v>0.37943393575157935</v>
          </cell>
          <cell r="AP550">
            <v>62.86774193548387</v>
          </cell>
          <cell r="AQ550">
            <v>63.396774193548389</v>
          </cell>
          <cell r="AR550">
            <v>57.138709677419357</v>
          </cell>
          <cell r="AS550">
            <v>57.138709677419357</v>
          </cell>
          <cell r="AT550">
            <v>57.138709677419357</v>
          </cell>
          <cell r="AU550">
            <v>57.138709677419357</v>
          </cell>
          <cell r="AV550">
            <v>57.138709677419357</v>
          </cell>
          <cell r="AW550">
            <v>57.138709677419357</v>
          </cell>
          <cell r="AX550">
            <v>57.138709677419357</v>
          </cell>
          <cell r="AY550">
            <v>57.138709677419357</v>
          </cell>
          <cell r="AZ550">
            <v>57.138709677419357</v>
          </cell>
          <cell r="BA550">
            <v>57.138709677419357</v>
          </cell>
          <cell r="BB550">
            <v>697.65161290322578</v>
          </cell>
        </row>
        <row r="551">
          <cell r="C551" t="str">
            <v>DPSS</v>
          </cell>
          <cell r="D551" t="str">
            <v>Components</v>
          </cell>
          <cell r="E551" t="str">
            <v>TP Liners</v>
          </cell>
          <cell r="F551" t="str">
            <v>Gillingham</v>
          </cell>
          <cell r="G551" t="str">
            <v>TP Liners</v>
          </cell>
          <cell r="K551">
            <v>0</v>
          </cell>
          <cell r="L551">
            <v>4017</v>
          </cell>
          <cell r="M551">
            <v>11570</v>
          </cell>
          <cell r="N551">
            <v>28192.5</v>
          </cell>
          <cell r="O551">
            <v>28192.5</v>
          </cell>
          <cell r="P551">
            <v>28192.5</v>
          </cell>
          <cell r="Q551">
            <v>28192.5</v>
          </cell>
          <cell r="R551">
            <v>28192.5</v>
          </cell>
          <cell r="S551">
            <v>28192.5</v>
          </cell>
          <cell r="T551">
            <v>28192.5</v>
          </cell>
          <cell r="U551">
            <v>28192.5</v>
          </cell>
          <cell r="V551">
            <v>28192.5</v>
          </cell>
          <cell r="W551">
            <v>28192.5</v>
          </cell>
          <cell r="X551">
            <v>297512</v>
          </cell>
          <cell r="AN551">
            <v>1.8640316161820307</v>
          </cell>
          <cell r="AP551">
            <v>14.825806451612904</v>
          </cell>
          <cell r="AQ551">
            <v>22.092741935483872</v>
          </cell>
          <cell r="AR551">
            <v>51.765322580645162</v>
          </cell>
          <cell r="AS551">
            <v>51.765322580645162</v>
          </cell>
          <cell r="AT551">
            <v>51.765322580645162</v>
          </cell>
          <cell r="AU551">
            <v>51.765322580645162</v>
          </cell>
          <cell r="AV551">
            <v>51.765322580645162</v>
          </cell>
          <cell r="AW551">
            <v>51.765322580645162</v>
          </cell>
          <cell r="AX551">
            <v>51.765322580645162</v>
          </cell>
          <cell r="AY551">
            <v>51.765322580645162</v>
          </cell>
          <cell r="AZ551">
            <v>51.765322580645162</v>
          </cell>
          <cell r="BA551">
            <v>51.765322580645162</v>
          </cell>
          <cell r="BB551">
            <v>554.57177419354832</v>
          </cell>
        </row>
        <row r="552">
          <cell r="C552" t="str">
            <v>DPSS</v>
          </cell>
          <cell r="D552" t="str">
            <v>Components</v>
          </cell>
          <cell r="E552" t="str">
            <v>TP Rotor</v>
          </cell>
          <cell r="F552" t="str">
            <v>Gillingham</v>
          </cell>
          <cell r="G552" t="str">
            <v>TP Rotor</v>
          </cell>
          <cell r="K552">
            <v>0</v>
          </cell>
          <cell r="L552">
            <v>0</v>
          </cell>
          <cell r="M552">
            <v>60</v>
          </cell>
          <cell r="N552">
            <v>7.5</v>
          </cell>
          <cell r="O552">
            <v>7.5</v>
          </cell>
          <cell r="P552">
            <v>7.5</v>
          </cell>
          <cell r="Q552">
            <v>7.5</v>
          </cell>
          <cell r="R552">
            <v>7.5</v>
          </cell>
          <cell r="S552">
            <v>7.5</v>
          </cell>
          <cell r="T552">
            <v>7.5</v>
          </cell>
          <cell r="U552">
            <v>7.5</v>
          </cell>
          <cell r="V552">
            <v>7.5</v>
          </cell>
          <cell r="W552">
            <v>7.5</v>
          </cell>
          <cell r="X552">
            <v>135</v>
          </cell>
          <cell r="AN552">
            <v>4.4265232974910402</v>
          </cell>
          <cell r="AP552">
            <v>0</v>
          </cell>
          <cell r="AQ552">
            <v>0.26693548387096777</v>
          </cell>
          <cell r="AR552">
            <v>3.3064516129032259E-2</v>
          </cell>
          <cell r="AS552">
            <v>3.3064516129032259E-2</v>
          </cell>
          <cell r="AT552">
            <v>3.3064516129032259E-2</v>
          </cell>
          <cell r="AU552">
            <v>3.3064516129032259E-2</v>
          </cell>
          <cell r="AV552">
            <v>3.3064516129032259E-2</v>
          </cell>
          <cell r="AW552">
            <v>3.3064516129032259E-2</v>
          </cell>
          <cell r="AX552">
            <v>3.3064516129032259E-2</v>
          </cell>
          <cell r="AY552">
            <v>3.3064516129032259E-2</v>
          </cell>
          <cell r="AZ552">
            <v>3.3064516129032259E-2</v>
          </cell>
          <cell r="BA552">
            <v>3.3064516129032259E-2</v>
          </cell>
          <cell r="BB552">
            <v>0.5975806451612905</v>
          </cell>
        </row>
        <row r="553">
          <cell r="C553" t="str">
            <v>DPSS</v>
          </cell>
          <cell r="D553" t="str">
            <v>MISCELLANEOUS</v>
          </cell>
          <cell r="E553" t="str">
            <v>MISCELLANEOUS</v>
          </cell>
          <cell r="F553" t="str">
            <v>India</v>
          </cell>
          <cell r="G553" t="str">
            <v>Undefined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AN553" t="e">
            <v>#DIV/0!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</row>
        <row r="554">
          <cell r="C554" t="str">
            <v>DPSS</v>
          </cell>
          <cell r="D554" t="str">
            <v>Components</v>
          </cell>
          <cell r="E554" t="str">
            <v>IDI Rotary pump</v>
          </cell>
          <cell r="F554" t="str">
            <v>India</v>
          </cell>
          <cell r="G554" t="str">
            <v>IDI Rotary Pump Components</v>
          </cell>
          <cell r="K554">
            <v>0</v>
          </cell>
          <cell r="L554">
            <v>0</v>
          </cell>
          <cell r="M554">
            <v>1000</v>
          </cell>
          <cell r="N554">
            <v>1000</v>
          </cell>
          <cell r="O554">
            <v>933.33333333333303</v>
          </cell>
          <cell r="P554">
            <v>933.33333333333303</v>
          </cell>
          <cell r="Q554">
            <v>933.33333333333303</v>
          </cell>
          <cell r="R554">
            <v>933.33333333333303</v>
          </cell>
          <cell r="S554">
            <v>933.33333333333303</v>
          </cell>
          <cell r="T554">
            <v>933.33333333333303</v>
          </cell>
          <cell r="U554">
            <v>933.33333333333303</v>
          </cell>
          <cell r="V554">
            <v>933.33333333333303</v>
          </cell>
          <cell r="W554">
            <v>933.33333333333303</v>
          </cell>
          <cell r="X554">
            <v>10399.999999999996</v>
          </cell>
          <cell r="AN554">
            <v>0.29164081885856097</v>
          </cell>
          <cell r="AP554">
            <v>0</v>
          </cell>
          <cell r="AQ554">
            <v>9.7580645161290322E-2</v>
          </cell>
          <cell r="AR554">
            <v>9.7580645161290322E-2</v>
          </cell>
          <cell r="AS554">
            <v>0.31532258064516128</v>
          </cell>
          <cell r="AT554">
            <v>0.31532258064516128</v>
          </cell>
          <cell r="AU554">
            <v>0.31532258064516128</v>
          </cell>
          <cell r="AV554">
            <v>0.31532258064516128</v>
          </cell>
          <cell r="AW554">
            <v>0.31532258064516128</v>
          </cell>
          <cell r="AX554">
            <v>0.31532258064516128</v>
          </cell>
          <cell r="AY554">
            <v>0.31532258064516128</v>
          </cell>
          <cell r="AZ554">
            <v>0.31532258064516128</v>
          </cell>
          <cell r="BA554">
            <v>0.31532258064516128</v>
          </cell>
          <cell r="BB554">
            <v>3.0330645161290328</v>
          </cell>
        </row>
        <row r="555">
          <cell r="C555" t="str">
            <v>DPSS</v>
          </cell>
          <cell r="D555" t="str">
            <v>Components</v>
          </cell>
          <cell r="E555" t="str">
            <v>IDI Rotary pump</v>
          </cell>
          <cell r="F555" t="str">
            <v>India</v>
          </cell>
          <cell r="G555" t="str">
            <v>IDI Rotary Pump Parts</v>
          </cell>
          <cell r="K555">
            <v>0</v>
          </cell>
          <cell r="L555">
            <v>40</v>
          </cell>
          <cell r="M555">
            <v>40</v>
          </cell>
          <cell r="N555">
            <v>40</v>
          </cell>
          <cell r="O555">
            <v>31.1111111111111</v>
          </cell>
          <cell r="P555">
            <v>31.1111111111111</v>
          </cell>
          <cell r="Q555">
            <v>31.1111111111111</v>
          </cell>
          <cell r="R555">
            <v>31.1111111111111</v>
          </cell>
          <cell r="S555">
            <v>31.1111111111111</v>
          </cell>
          <cell r="T555">
            <v>31.1111111111111</v>
          </cell>
          <cell r="U555">
            <v>31.1111111111111</v>
          </cell>
          <cell r="V555">
            <v>31.1111111111111</v>
          </cell>
          <cell r="W555">
            <v>31.1111111111111</v>
          </cell>
          <cell r="X555">
            <v>399.99999999999977</v>
          </cell>
          <cell r="AN555">
            <v>5.8366935483870996</v>
          </cell>
          <cell r="AP555">
            <v>0.2338709677419355</v>
          </cell>
          <cell r="AQ555">
            <v>0.2338709677419355</v>
          </cell>
          <cell r="AR555">
            <v>0.2338709677419355</v>
          </cell>
          <cell r="AS555">
            <v>0.18145161290322578</v>
          </cell>
          <cell r="AT555">
            <v>0.18145161290322578</v>
          </cell>
          <cell r="AU555">
            <v>0.18145161290322578</v>
          </cell>
          <cell r="AV555">
            <v>0.18145161290322578</v>
          </cell>
          <cell r="AW555">
            <v>0.18145161290322578</v>
          </cell>
          <cell r="AX555">
            <v>0.18145161290322578</v>
          </cell>
          <cell r="AY555">
            <v>0.18145161290322578</v>
          </cell>
          <cell r="AZ555">
            <v>0.18145161290322578</v>
          </cell>
          <cell r="BA555">
            <v>0.18145161290322578</v>
          </cell>
          <cell r="BB555">
            <v>2.3346774193548385</v>
          </cell>
        </row>
        <row r="556">
          <cell r="C556" t="str">
            <v>DPSS</v>
          </cell>
          <cell r="D556" t="str">
            <v>MISCELLANEOUS</v>
          </cell>
          <cell r="E556" t="str">
            <v>MISCELLANEOUS</v>
          </cell>
          <cell r="F556" t="str">
            <v>Korea</v>
          </cell>
          <cell r="G556" t="str">
            <v>Undefined</v>
          </cell>
          <cell r="K556">
            <v>0</v>
          </cell>
          <cell r="L556">
            <v>2</v>
          </cell>
          <cell r="M556">
            <v>227</v>
          </cell>
          <cell r="N556">
            <v>1000</v>
          </cell>
          <cell r="O556">
            <v>167.222222222222</v>
          </cell>
          <cell r="P556">
            <v>167.222222222222</v>
          </cell>
          <cell r="Q556">
            <v>167.222222222222</v>
          </cell>
          <cell r="R556">
            <v>167.222222222222</v>
          </cell>
          <cell r="S556">
            <v>167.222222222222</v>
          </cell>
          <cell r="T556">
            <v>167.222222222222</v>
          </cell>
          <cell r="U556">
            <v>167.222222222222</v>
          </cell>
          <cell r="V556">
            <v>167.222222222222</v>
          </cell>
          <cell r="W556">
            <v>167.222222222222</v>
          </cell>
          <cell r="X556">
            <v>2733.9999999999986</v>
          </cell>
          <cell r="AN556">
            <v>3.8201736791183931</v>
          </cell>
          <cell r="AP556">
            <v>0.62741935483870959</v>
          </cell>
          <cell r="AQ556">
            <v>0.86935483870967745</v>
          </cell>
          <cell r="AR556">
            <v>3.6129032258064515</v>
          </cell>
          <cell r="AS556">
            <v>0.592741935483871</v>
          </cell>
          <cell r="AT556">
            <v>0.592741935483871</v>
          </cell>
          <cell r="AU556">
            <v>0.592741935483871</v>
          </cell>
          <cell r="AV556">
            <v>0.592741935483871</v>
          </cell>
          <cell r="AW556">
            <v>0.592741935483871</v>
          </cell>
          <cell r="AX556">
            <v>0.592741935483871</v>
          </cell>
          <cell r="AY556">
            <v>0.592741935483871</v>
          </cell>
          <cell r="AZ556">
            <v>0.592741935483871</v>
          </cell>
          <cell r="BA556">
            <v>0.592741935483871</v>
          </cell>
          <cell r="BB556">
            <v>10.444354838709682</v>
          </cell>
        </row>
        <row r="557">
          <cell r="C557" t="str">
            <v>DPSS</v>
          </cell>
          <cell r="D557" t="str">
            <v>MISCELLANEOUS</v>
          </cell>
          <cell r="E557" t="str">
            <v>MISCELLANEOUS</v>
          </cell>
          <cell r="F557" t="str">
            <v>Korea</v>
          </cell>
          <cell r="G557" t="str">
            <v>Other</v>
          </cell>
          <cell r="K557">
            <v>0</v>
          </cell>
          <cell r="L557">
            <v>0</v>
          </cell>
          <cell r="M557">
            <v>0</v>
          </cell>
          <cell r="N557">
            <v>80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80</v>
          </cell>
          <cell r="AN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</row>
        <row r="558">
          <cell r="C558" t="str">
            <v>DPSS</v>
          </cell>
          <cell r="D558" t="str">
            <v>MISCELLANEOUS</v>
          </cell>
          <cell r="E558" t="str">
            <v>MISCELLANEOUS</v>
          </cell>
          <cell r="F558" t="str">
            <v>Korea</v>
          </cell>
          <cell r="G558" t="str">
            <v>Other France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67.2222222222222</v>
          </cell>
          <cell r="P558">
            <v>67.2222222222222</v>
          </cell>
          <cell r="Q558">
            <v>67.2222222222222</v>
          </cell>
          <cell r="R558">
            <v>67.2222222222222</v>
          </cell>
          <cell r="S558">
            <v>67.2222222222222</v>
          </cell>
          <cell r="T558">
            <v>67.2222222222222</v>
          </cell>
          <cell r="U558">
            <v>67.2222222222222</v>
          </cell>
          <cell r="V558">
            <v>67.2222222222222</v>
          </cell>
          <cell r="W558">
            <v>67.2222222222222</v>
          </cell>
          <cell r="X558">
            <v>604.99999999999966</v>
          </cell>
          <cell r="AN558">
            <v>3.814982671287658</v>
          </cell>
          <cell r="AP558">
            <v>0</v>
          </cell>
          <cell r="AQ558">
            <v>0</v>
          </cell>
          <cell r="AR558">
            <v>0</v>
          </cell>
          <cell r="AS558">
            <v>0.25645161290322577</v>
          </cell>
          <cell r="AT558">
            <v>0.25645161290322577</v>
          </cell>
          <cell r="AU558">
            <v>0.25645161290322577</v>
          </cell>
          <cell r="AV558">
            <v>0.25645161290322577</v>
          </cell>
          <cell r="AW558">
            <v>0.25645161290322577</v>
          </cell>
          <cell r="AX558">
            <v>0.25645161290322577</v>
          </cell>
          <cell r="AY558">
            <v>0.25645161290322577</v>
          </cell>
          <cell r="AZ558">
            <v>0.25645161290322577</v>
          </cell>
          <cell r="BA558">
            <v>0.25645161290322577</v>
          </cell>
          <cell r="BB558">
            <v>2.3080645161290319</v>
          </cell>
        </row>
        <row r="559">
          <cell r="C559" t="str">
            <v>DPSS</v>
          </cell>
          <cell r="D559" t="str">
            <v>Components</v>
          </cell>
          <cell r="E559" t="str">
            <v>Other Nozzles UK</v>
          </cell>
          <cell r="F559" t="str">
            <v>Korea</v>
          </cell>
          <cell r="G559" t="str">
            <v>Other Nozzles UK</v>
          </cell>
          <cell r="K559">
            <v>0</v>
          </cell>
          <cell r="L559">
            <v>3000</v>
          </cell>
          <cell r="M559">
            <v>6000</v>
          </cell>
          <cell r="N559">
            <v>22400</v>
          </cell>
          <cell r="O559">
            <v>7718.7777777777801</v>
          </cell>
          <cell r="P559">
            <v>7718.7777777777801</v>
          </cell>
          <cell r="Q559">
            <v>7718.7777777777801</v>
          </cell>
          <cell r="R559">
            <v>7718.7777777777801</v>
          </cell>
          <cell r="S559">
            <v>7718.7777777777801</v>
          </cell>
          <cell r="T559">
            <v>7718.7777777777801</v>
          </cell>
          <cell r="U559">
            <v>7718.7777777777801</v>
          </cell>
          <cell r="V559">
            <v>7718.7777777777801</v>
          </cell>
          <cell r="W559">
            <v>7718.7777777777801</v>
          </cell>
          <cell r="X559">
            <v>100869.00000000003</v>
          </cell>
          <cell r="AN559">
            <v>4.0678839593608949</v>
          </cell>
          <cell r="AP559">
            <v>13.454838709677418</v>
          </cell>
          <cell r="AQ559">
            <v>26.881451612903227</v>
          </cell>
          <cell r="AR559">
            <v>85.645161290322577</v>
          </cell>
          <cell r="AS559">
            <v>31.593548387096774</v>
          </cell>
          <cell r="AT559">
            <v>31.593548387096774</v>
          </cell>
          <cell r="AU559">
            <v>31.593548387096774</v>
          </cell>
          <cell r="AV559">
            <v>31.593548387096774</v>
          </cell>
          <cell r="AW559">
            <v>31.593548387096774</v>
          </cell>
          <cell r="AX559">
            <v>31.593548387096774</v>
          </cell>
          <cell r="AY559">
            <v>31.593548387096774</v>
          </cell>
          <cell r="AZ559">
            <v>31.593548387096774</v>
          </cell>
          <cell r="BA559">
            <v>31.593548387096774</v>
          </cell>
          <cell r="BB559">
            <v>410.32338709677424</v>
          </cell>
        </row>
        <row r="560">
          <cell r="C560" t="str">
            <v>DPSS</v>
          </cell>
          <cell r="D560" t="str">
            <v>Components</v>
          </cell>
          <cell r="E560" t="str">
            <v>Pintle Nozzles</v>
          </cell>
          <cell r="F560" t="str">
            <v>Korea</v>
          </cell>
          <cell r="G560" t="str">
            <v>Pintle Nozzles</v>
          </cell>
          <cell r="K560">
            <v>0</v>
          </cell>
          <cell r="L560">
            <v>21084</v>
          </cell>
          <cell r="M560">
            <v>13460</v>
          </cell>
          <cell r="N560">
            <v>19000</v>
          </cell>
          <cell r="O560">
            <v>22179.888888888901</v>
          </cell>
          <cell r="P560">
            <v>22179.888888888901</v>
          </cell>
          <cell r="Q560">
            <v>22179.888888888901</v>
          </cell>
          <cell r="R560">
            <v>22179.888888888901</v>
          </cell>
          <cell r="S560">
            <v>22179.888888888901</v>
          </cell>
          <cell r="T560">
            <v>22179.888888888901</v>
          </cell>
          <cell r="U560">
            <v>22179.888888888901</v>
          </cell>
          <cell r="V560">
            <v>22179.888888888901</v>
          </cell>
          <cell r="W560">
            <v>22179.888888888901</v>
          </cell>
          <cell r="X560">
            <v>253163.00000000015</v>
          </cell>
          <cell r="AN560">
            <v>3.7752771292446665</v>
          </cell>
          <cell r="AP560">
            <v>76.586290322580652</v>
          </cell>
          <cell r="AQ560">
            <v>50.772580645161291</v>
          </cell>
          <cell r="AR560">
            <v>72.909677419354836</v>
          </cell>
          <cell r="AS560">
            <v>83.943548387096769</v>
          </cell>
          <cell r="AT560">
            <v>83.943548387096769</v>
          </cell>
          <cell r="AU560">
            <v>83.943548387096769</v>
          </cell>
          <cell r="AV560">
            <v>83.943548387096769</v>
          </cell>
          <cell r="AW560">
            <v>83.943548387096769</v>
          </cell>
          <cell r="AX560">
            <v>83.943548387096769</v>
          </cell>
          <cell r="AY560">
            <v>83.943548387096769</v>
          </cell>
          <cell r="AZ560">
            <v>83.943548387096769</v>
          </cell>
          <cell r="BA560">
            <v>83.943548387096769</v>
          </cell>
          <cell r="BB560">
            <v>955.76048387096807</v>
          </cell>
        </row>
        <row r="561">
          <cell r="C561" t="str">
            <v>DPSS</v>
          </cell>
          <cell r="D561" t="str">
            <v>MISCELLANEOUS</v>
          </cell>
          <cell r="E561" t="str">
            <v>Undefined</v>
          </cell>
          <cell r="F561" t="str">
            <v>Mexico</v>
          </cell>
          <cell r="G561" t="str">
            <v>Undefined</v>
          </cell>
          <cell r="K561">
            <v>0</v>
          </cell>
          <cell r="L561">
            <v>250</v>
          </cell>
          <cell r="M561">
            <v>50</v>
          </cell>
          <cell r="N561">
            <v>77</v>
          </cell>
          <cell r="O561">
            <v>61.1111111111111</v>
          </cell>
          <cell r="P561">
            <v>61.1111111111111</v>
          </cell>
          <cell r="Q561">
            <v>61.1111111111111</v>
          </cell>
          <cell r="R561">
            <v>61.1111111111111</v>
          </cell>
          <cell r="S561">
            <v>61.1111111111111</v>
          </cell>
          <cell r="T561">
            <v>61.1111111111111</v>
          </cell>
          <cell r="U561">
            <v>61.1111111111111</v>
          </cell>
          <cell r="V561">
            <v>61.1111111111111</v>
          </cell>
          <cell r="W561">
            <v>61.1111111111111</v>
          </cell>
          <cell r="X561">
            <v>926.99999999999977</v>
          </cell>
          <cell r="AN561">
            <v>1.2692695827678606</v>
          </cell>
          <cell r="AP561">
            <v>0.21693548387096775</v>
          </cell>
          <cell r="AQ561">
            <v>0.21532258064516127</v>
          </cell>
          <cell r="AR561">
            <v>9.838709677419355E-2</v>
          </cell>
          <cell r="AS561">
            <v>7.17741935483871E-2</v>
          </cell>
          <cell r="AT561">
            <v>7.17741935483871E-2</v>
          </cell>
          <cell r="AU561">
            <v>7.17741935483871E-2</v>
          </cell>
          <cell r="AV561">
            <v>7.17741935483871E-2</v>
          </cell>
          <cell r="AW561">
            <v>7.17741935483871E-2</v>
          </cell>
          <cell r="AX561">
            <v>7.17741935483871E-2</v>
          </cell>
          <cell r="AY561">
            <v>7.17741935483871E-2</v>
          </cell>
          <cell r="AZ561">
            <v>7.17741935483871E-2</v>
          </cell>
          <cell r="BA561">
            <v>7.17741935483871E-2</v>
          </cell>
          <cell r="BB561">
            <v>1.1766129032258066</v>
          </cell>
        </row>
        <row r="562">
          <cell r="C562" t="str">
            <v>DPSS</v>
          </cell>
          <cell r="D562" t="str">
            <v>Components</v>
          </cell>
          <cell r="E562" t="str">
            <v>BDLL 4 Nozzles</v>
          </cell>
          <cell r="F562" t="str">
            <v>Mexico</v>
          </cell>
          <cell r="G562" t="str">
            <v>BDLL 4mm Nozzles</v>
          </cell>
          <cell r="K562">
            <v>0</v>
          </cell>
          <cell r="L562">
            <v>487</v>
          </cell>
          <cell r="M562">
            <v>3455</v>
          </cell>
          <cell r="N562">
            <v>3128</v>
          </cell>
          <cell r="O562">
            <v>2060</v>
          </cell>
          <cell r="P562">
            <v>1794</v>
          </cell>
          <cell r="Q562">
            <v>5542</v>
          </cell>
          <cell r="R562">
            <v>3024</v>
          </cell>
          <cell r="S562">
            <v>6398</v>
          </cell>
          <cell r="T562">
            <v>2757</v>
          </cell>
          <cell r="U562">
            <v>2134</v>
          </cell>
          <cell r="V562">
            <v>2967</v>
          </cell>
          <cell r="W562">
            <v>1500</v>
          </cell>
          <cell r="X562">
            <v>35246</v>
          </cell>
          <cell r="AP562">
            <v>4.9310900877194026</v>
          </cell>
          <cell r="AQ562">
            <v>34.94290249373077</v>
          </cell>
          <cell r="AR562">
            <v>31.113742616653326</v>
          </cell>
          <cell r="AS562">
            <v>19.679886455270882</v>
          </cell>
          <cell r="AT562">
            <v>17.509202233705764</v>
          </cell>
          <cell r="AU562">
            <v>60.456692396589681</v>
          </cell>
          <cell r="AV562">
            <v>33.200681935660235</v>
          </cell>
          <cell r="AW562">
            <v>69.382099496337673</v>
          </cell>
          <cell r="AX562">
            <v>29.277473466287169</v>
          </cell>
          <cell r="AY562">
            <v>23.598017228528992</v>
          </cell>
          <cell r="AZ562">
            <v>30.716465356878931</v>
          </cell>
          <cell r="BA562">
            <v>16.058596437581226</v>
          </cell>
          <cell r="BB562">
            <v>370.86685020494411</v>
          </cell>
        </row>
        <row r="563">
          <cell r="C563" t="str">
            <v>DPSS</v>
          </cell>
          <cell r="D563" t="str">
            <v>Components</v>
          </cell>
          <cell r="E563" t="str">
            <v>BDLL 4 Nozzles</v>
          </cell>
          <cell r="F563" t="str">
            <v>Mexico</v>
          </cell>
          <cell r="G563" t="str">
            <v>BDLL 4mm Nozzles</v>
          </cell>
          <cell r="K563">
            <v>0</v>
          </cell>
          <cell r="L563">
            <v>487</v>
          </cell>
          <cell r="M563">
            <v>3455</v>
          </cell>
          <cell r="N563">
            <v>3128</v>
          </cell>
          <cell r="O563">
            <v>2060</v>
          </cell>
          <cell r="P563">
            <v>1794</v>
          </cell>
          <cell r="Q563">
            <v>5542</v>
          </cell>
          <cell r="R563">
            <v>3024</v>
          </cell>
          <cell r="S563">
            <v>6398</v>
          </cell>
          <cell r="T563">
            <v>2757</v>
          </cell>
          <cell r="U563">
            <v>2824</v>
          </cell>
          <cell r="V563">
            <v>2083</v>
          </cell>
          <cell r="W563">
            <v>1661</v>
          </cell>
          <cell r="X563">
            <v>35213</v>
          </cell>
          <cell r="AP563">
            <v>4.9310900877194026</v>
          </cell>
          <cell r="AQ563">
            <v>34.94290249373077</v>
          </cell>
          <cell r="AR563">
            <v>31.113742616653326</v>
          </cell>
          <cell r="AS563">
            <v>19.679886455270882</v>
          </cell>
          <cell r="AT563">
            <v>17.509202233705764</v>
          </cell>
          <cell r="AU563">
            <v>60.456692396589681</v>
          </cell>
          <cell r="AV563">
            <v>33.200681935660235</v>
          </cell>
          <cell r="AW563">
            <v>69.382099496337673</v>
          </cell>
          <cell r="AX563">
            <v>29.277473466287169</v>
          </cell>
          <cell r="AY563">
            <v>31.528627974653119</v>
          </cell>
          <cell r="AZ563">
            <v>21.032413424050148</v>
          </cell>
          <cell r="BA563">
            <v>17.411544734092704</v>
          </cell>
          <cell r="BB563">
            <v>370.46635731475101</v>
          </cell>
        </row>
        <row r="564">
          <cell r="C564" t="str">
            <v>DPSS</v>
          </cell>
          <cell r="D564" t="str">
            <v>Components</v>
          </cell>
          <cell r="E564" t="str">
            <v>BDLL 4.5 Nozzle</v>
          </cell>
          <cell r="F564" t="str">
            <v>Mexico</v>
          </cell>
          <cell r="G564" t="str">
            <v>BDLL 4.5mm Nozzle</v>
          </cell>
          <cell r="K564">
            <v>0</v>
          </cell>
          <cell r="L564">
            <v>8514</v>
          </cell>
          <cell r="M564">
            <v>7171</v>
          </cell>
          <cell r="N564">
            <v>10791</v>
          </cell>
          <cell r="O564">
            <v>6619</v>
          </cell>
          <cell r="P564">
            <v>8848</v>
          </cell>
          <cell r="Q564">
            <v>7903</v>
          </cell>
          <cell r="R564">
            <v>12208</v>
          </cell>
          <cell r="S564">
            <v>11021</v>
          </cell>
          <cell r="T564">
            <v>10407</v>
          </cell>
          <cell r="U564">
            <v>11438</v>
          </cell>
          <cell r="V564">
            <v>12208</v>
          </cell>
          <cell r="W564">
            <v>6075</v>
          </cell>
          <cell r="X564">
            <v>113203</v>
          </cell>
          <cell r="AP564">
            <v>43.944223576432009</v>
          </cell>
          <cell r="AQ564">
            <v>34.450748937481038</v>
          </cell>
          <cell r="AR564">
            <v>54.750304333615958</v>
          </cell>
          <cell r="AS564">
            <v>36.87804980612065</v>
          </cell>
          <cell r="AT564">
            <v>46.884949745844452</v>
          </cell>
          <cell r="AU564">
            <v>43.455146528670888</v>
          </cell>
          <cell r="AV564">
            <v>70.133803043039478</v>
          </cell>
          <cell r="AW564">
            <v>62.081292003007746</v>
          </cell>
          <cell r="AX564">
            <v>54.943093092940707</v>
          </cell>
          <cell r="AY564">
            <v>57.338465422811232</v>
          </cell>
          <cell r="AZ564">
            <v>68.244655097724433</v>
          </cell>
          <cell r="BA564">
            <v>32.008096985449633</v>
          </cell>
          <cell r="BB564">
            <v>605.11282857313813</v>
          </cell>
        </row>
        <row r="565">
          <cell r="C565" t="str">
            <v>DPSS</v>
          </cell>
          <cell r="D565" t="str">
            <v>INJECTION</v>
          </cell>
          <cell r="E565" t="str">
            <v>DI Injector</v>
          </cell>
          <cell r="F565" t="str">
            <v>Mexico</v>
          </cell>
          <cell r="G565" t="str">
            <v>DI Injector</v>
          </cell>
          <cell r="K565">
            <v>0</v>
          </cell>
          <cell r="L565">
            <v>1920</v>
          </cell>
          <cell r="M565">
            <v>1090</v>
          </cell>
          <cell r="N565">
            <v>996</v>
          </cell>
          <cell r="O565">
            <v>2123.7777777777801</v>
          </cell>
          <cell r="P565">
            <v>2123.7777777777801</v>
          </cell>
          <cell r="Q565">
            <v>2123.7777777777801</v>
          </cell>
          <cell r="R565">
            <v>2123.7777777777801</v>
          </cell>
          <cell r="S565">
            <v>2123.7777777777801</v>
          </cell>
          <cell r="T565">
            <v>2123.7777777777801</v>
          </cell>
          <cell r="U565">
            <v>2123.7777777777801</v>
          </cell>
          <cell r="V565">
            <v>2123.7777777777801</v>
          </cell>
          <cell r="W565">
            <v>2123.7777777777801</v>
          </cell>
          <cell r="X565">
            <v>23120.000000000025</v>
          </cell>
          <cell r="AN565">
            <v>17.04937074450271</v>
          </cell>
          <cell r="AP565">
            <v>33.119354838709675</v>
          </cell>
          <cell r="AQ565">
            <v>17.172580645161293</v>
          </cell>
          <cell r="AR565">
            <v>19.751612903225809</v>
          </cell>
          <cell r="AS565">
            <v>36.015322580645162</v>
          </cell>
          <cell r="AT565">
            <v>36.015322580645162</v>
          </cell>
          <cell r="AU565">
            <v>36.015322580645162</v>
          </cell>
          <cell r="AV565">
            <v>36.015322580645162</v>
          </cell>
          <cell r="AW565">
            <v>36.015322580645162</v>
          </cell>
          <cell r="AX565">
            <v>36.015322580645162</v>
          </cell>
          <cell r="AY565">
            <v>36.015322580645162</v>
          </cell>
          <cell r="AZ565">
            <v>36.015322580645162</v>
          </cell>
          <cell r="BA565">
            <v>36.015322580645162</v>
          </cell>
          <cell r="BB565">
            <v>394.18145161290312</v>
          </cell>
        </row>
        <row r="566">
          <cell r="C566" t="str">
            <v>DPSS</v>
          </cell>
          <cell r="D566" t="str">
            <v>FILTRATION</v>
          </cell>
          <cell r="E566" t="str">
            <v>Fam 1 Traditional Filter Units</v>
          </cell>
          <cell r="F566" t="str">
            <v>Mexico</v>
          </cell>
          <cell r="G566" t="str">
            <v>Fam 1 Traditional Filter Units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AN566" t="e">
            <v>#DIV/0!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</row>
        <row r="567">
          <cell r="C567" t="str">
            <v>DPSS</v>
          </cell>
          <cell r="D567" t="str">
            <v>Components</v>
          </cell>
          <cell r="E567" t="str">
            <v>Filter Components</v>
          </cell>
          <cell r="F567" t="str">
            <v>Mexico</v>
          </cell>
          <cell r="G567" t="str">
            <v>Filter Components</v>
          </cell>
          <cell r="K567">
            <v>0</v>
          </cell>
          <cell r="L567">
            <v>23901</v>
          </cell>
          <cell r="M567">
            <v>12711</v>
          </cell>
          <cell r="N567">
            <v>48390</v>
          </cell>
          <cell r="O567">
            <v>26541.333333333299</v>
          </cell>
          <cell r="P567">
            <v>26541.333333333299</v>
          </cell>
          <cell r="Q567">
            <v>26541.333333333299</v>
          </cell>
          <cell r="R567">
            <v>26541.333333333299</v>
          </cell>
          <cell r="S567">
            <v>26541.333333333299</v>
          </cell>
          <cell r="T567">
            <v>26541.333333333299</v>
          </cell>
          <cell r="U567">
            <v>26541.333333333299</v>
          </cell>
          <cell r="V567">
            <v>26541.333333333299</v>
          </cell>
          <cell r="W567">
            <v>26541.333333333299</v>
          </cell>
          <cell r="X567">
            <v>323873.99999999977</v>
          </cell>
          <cell r="AN567">
            <v>0.42935852991017837</v>
          </cell>
          <cell r="AP567">
            <v>18.334677419354836</v>
          </cell>
          <cell r="AQ567">
            <v>4.0701612903225808</v>
          </cell>
          <cell r="AR567">
            <v>16.745967741935484</v>
          </cell>
          <cell r="AS567">
            <v>11.100806451612904</v>
          </cell>
          <cell r="AT567">
            <v>11.100806451612904</v>
          </cell>
          <cell r="AU567">
            <v>11.100806451612904</v>
          </cell>
          <cell r="AV567">
            <v>11.100806451612904</v>
          </cell>
          <cell r="AW567">
            <v>11.100806451612904</v>
          </cell>
          <cell r="AX567">
            <v>11.100806451612904</v>
          </cell>
          <cell r="AY567">
            <v>11.100806451612904</v>
          </cell>
          <cell r="AZ567">
            <v>11.100806451612904</v>
          </cell>
          <cell r="BA567">
            <v>11.100806451612904</v>
          </cell>
          <cell r="BB567">
            <v>139.05806451612901</v>
          </cell>
        </row>
        <row r="568">
          <cell r="C568" t="str">
            <v>DPSS</v>
          </cell>
          <cell r="D568" t="str">
            <v>FILTRATION</v>
          </cell>
          <cell r="E568" t="str">
            <v>Filter Elements</v>
          </cell>
          <cell r="F568" t="str">
            <v>Mexico</v>
          </cell>
          <cell r="G568" t="str">
            <v>Filter Elements</v>
          </cell>
          <cell r="K568">
            <v>0</v>
          </cell>
          <cell r="L568">
            <v>300904</v>
          </cell>
          <cell r="M568">
            <v>259722</v>
          </cell>
          <cell r="N568">
            <v>137760</v>
          </cell>
          <cell r="O568">
            <v>250000</v>
          </cell>
          <cell r="P568">
            <v>250000</v>
          </cell>
          <cell r="Q568">
            <v>250000</v>
          </cell>
          <cell r="R568">
            <v>250000</v>
          </cell>
          <cell r="S568">
            <v>250000</v>
          </cell>
          <cell r="T568">
            <v>250000</v>
          </cell>
          <cell r="U568">
            <v>250000</v>
          </cell>
          <cell r="V568">
            <v>250000</v>
          </cell>
          <cell r="W568">
            <v>250000</v>
          </cell>
          <cell r="X568">
            <v>2948386</v>
          </cell>
          <cell r="AN568">
            <v>1.0444030143293488</v>
          </cell>
          <cell r="AP568">
            <v>296.90241935483874</v>
          </cell>
          <cell r="AQ568">
            <v>287.20241935483875</v>
          </cell>
          <cell r="AR568">
            <v>135.72499999999999</v>
          </cell>
          <cell r="AS568">
            <v>262.16370967741932</v>
          </cell>
          <cell r="AT568">
            <v>262.16370967741932</v>
          </cell>
          <cell r="AU568">
            <v>262.16370967741932</v>
          </cell>
          <cell r="AV568">
            <v>262.16370967741932</v>
          </cell>
          <cell r="AW568">
            <v>262.16370967741932</v>
          </cell>
          <cell r="AX568">
            <v>262.16370967741932</v>
          </cell>
          <cell r="AY568">
            <v>262.16370967741932</v>
          </cell>
          <cell r="AZ568">
            <v>262.16370967741932</v>
          </cell>
          <cell r="BA568">
            <v>262.16370967741932</v>
          </cell>
          <cell r="BB568">
            <v>3079.3032258064513</v>
          </cell>
        </row>
        <row r="569">
          <cell r="C569" t="str">
            <v>DPSS</v>
          </cell>
          <cell r="D569" t="str">
            <v>FILTRATION</v>
          </cell>
          <cell r="E569" t="str">
            <v>Filter Units</v>
          </cell>
          <cell r="F569" t="str">
            <v>Mexico</v>
          </cell>
          <cell r="G569" t="str">
            <v>Filter Units</v>
          </cell>
          <cell r="K569">
            <v>0</v>
          </cell>
          <cell r="L569">
            <v>3298</v>
          </cell>
          <cell r="M569">
            <v>3080</v>
          </cell>
          <cell r="N569">
            <v>6490</v>
          </cell>
          <cell r="O569">
            <v>4370</v>
          </cell>
          <cell r="P569">
            <v>4370</v>
          </cell>
          <cell r="Q569">
            <v>4370</v>
          </cell>
          <cell r="R569">
            <v>4370</v>
          </cell>
          <cell r="S569">
            <v>4370</v>
          </cell>
          <cell r="T569">
            <v>4370</v>
          </cell>
          <cell r="U569">
            <v>4370</v>
          </cell>
          <cell r="V569">
            <v>4370</v>
          </cell>
          <cell r="W569">
            <v>4370</v>
          </cell>
          <cell r="X569">
            <v>52198</v>
          </cell>
          <cell r="AN569">
            <v>7.3992607552631489</v>
          </cell>
          <cell r="AP569">
            <v>24.01693548387097</v>
          </cell>
          <cell r="AQ569">
            <v>21.844354838709677</v>
          </cell>
          <cell r="AR569">
            <v>48.569354838709671</v>
          </cell>
          <cell r="AS569">
            <v>32.421774193548387</v>
          </cell>
          <cell r="AT569">
            <v>32.421774193548387</v>
          </cell>
          <cell r="AU569">
            <v>32.421774193548387</v>
          </cell>
          <cell r="AV569">
            <v>32.421774193548387</v>
          </cell>
          <cell r="AW569">
            <v>32.421774193548387</v>
          </cell>
          <cell r="AX569">
            <v>32.421774193548387</v>
          </cell>
          <cell r="AY569">
            <v>32.421774193548387</v>
          </cell>
          <cell r="AZ569">
            <v>32.421774193548387</v>
          </cell>
          <cell r="BA569">
            <v>32.421774193548387</v>
          </cell>
          <cell r="BB569">
            <v>386.22661290322588</v>
          </cell>
        </row>
        <row r="570">
          <cell r="C570" t="str">
            <v>DPSS</v>
          </cell>
          <cell r="D570" t="str">
            <v>Components</v>
          </cell>
          <cell r="E570" t="str">
            <v>Inj Compts</v>
          </cell>
          <cell r="F570" t="str">
            <v>Mexico</v>
          </cell>
          <cell r="G570" t="str">
            <v>Inj Compts</v>
          </cell>
          <cell r="K570">
            <v>0</v>
          </cell>
          <cell r="L570">
            <v>850</v>
          </cell>
          <cell r="M570">
            <v>1865</v>
          </cell>
          <cell r="N570">
            <v>4150</v>
          </cell>
          <cell r="O570">
            <v>3359.6666666666702</v>
          </cell>
          <cell r="P570">
            <v>3359.6666666666702</v>
          </cell>
          <cell r="Q570">
            <v>3359.6666666666702</v>
          </cell>
          <cell r="R570">
            <v>3359.6666666666702</v>
          </cell>
          <cell r="S570">
            <v>3359.6666666666702</v>
          </cell>
          <cell r="T570">
            <v>3359.6666666666702</v>
          </cell>
          <cell r="U570">
            <v>3359.6666666666702</v>
          </cell>
          <cell r="V570">
            <v>3359.6666666666702</v>
          </cell>
          <cell r="W570">
            <v>3359.6666666666702</v>
          </cell>
          <cell r="X570">
            <v>37102.000000000036</v>
          </cell>
          <cell r="AN570">
            <v>1.3408763287258656</v>
          </cell>
          <cell r="AP570">
            <v>4.5346774193548391</v>
          </cell>
          <cell r="AQ570">
            <v>6.1725806451612906</v>
          </cell>
          <cell r="AR570">
            <v>3.7822580645161294</v>
          </cell>
          <cell r="AS570">
            <v>3.9177419354838712</v>
          </cell>
          <cell r="AT570">
            <v>3.9177419354838712</v>
          </cell>
          <cell r="AU570">
            <v>3.9177419354838712</v>
          </cell>
          <cell r="AV570">
            <v>3.9177419354838712</v>
          </cell>
          <cell r="AW570">
            <v>3.9177419354838712</v>
          </cell>
          <cell r="AX570">
            <v>3.9177419354838712</v>
          </cell>
          <cell r="AY570">
            <v>3.9177419354838712</v>
          </cell>
          <cell r="AZ570">
            <v>3.9177419354838712</v>
          </cell>
          <cell r="BA570">
            <v>3.9177419354838712</v>
          </cell>
          <cell r="BB570">
            <v>49.749193548387112</v>
          </cell>
        </row>
        <row r="571">
          <cell r="C571" t="str">
            <v>DPSS</v>
          </cell>
          <cell r="D571" t="str">
            <v>MISCELLANEOUS</v>
          </cell>
          <cell r="E571" t="str">
            <v>MISCELLANEOUS</v>
          </cell>
          <cell r="F571" t="str">
            <v>Mexico</v>
          </cell>
          <cell r="G571" t="str">
            <v>Other France</v>
          </cell>
          <cell r="K571">
            <v>0</v>
          </cell>
          <cell r="L571">
            <v>1300</v>
          </cell>
          <cell r="M571">
            <v>500</v>
          </cell>
          <cell r="N571">
            <v>928</v>
          </cell>
          <cell r="O571">
            <v>935</v>
          </cell>
          <cell r="P571">
            <v>935</v>
          </cell>
          <cell r="Q571">
            <v>935</v>
          </cell>
          <cell r="R571">
            <v>935</v>
          </cell>
          <cell r="S571">
            <v>935</v>
          </cell>
          <cell r="T571">
            <v>935</v>
          </cell>
          <cell r="U571">
            <v>935</v>
          </cell>
          <cell r="V571">
            <v>935</v>
          </cell>
          <cell r="W571">
            <v>935</v>
          </cell>
          <cell r="X571">
            <v>11143</v>
          </cell>
          <cell r="AN571">
            <v>7.8725831058410742</v>
          </cell>
          <cell r="AP571">
            <v>14.574999999999999</v>
          </cell>
          <cell r="AQ571">
            <v>2.5048387096774194</v>
          </cell>
          <cell r="AR571">
            <v>7.310483870967742</v>
          </cell>
          <cell r="AS571">
            <v>7.0370967741935484</v>
          </cell>
          <cell r="AT571">
            <v>7.0370967741935484</v>
          </cell>
          <cell r="AU571">
            <v>7.0370967741935484</v>
          </cell>
          <cell r="AV571">
            <v>7.0370967741935484</v>
          </cell>
          <cell r="AW571">
            <v>7.0370967741935484</v>
          </cell>
          <cell r="AX571">
            <v>7.0370967741935484</v>
          </cell>
          <cell r="AY571">
            <v>7.0370967741935484</v>
          </cell>
          <cell r="AZ571">
            <v>7.0370967741935484</v>
          </cell>
          <cell r="BA571">
            <v>7.0370967741935484</v>
          </cell>
          <cell r="BB571">
            <v>87.724193548387092</v>
          </cell>
        </row>
        <row r="572">
          <cell r="C572" t="str">
            <v>DPSS</v>
          </cell>
          <cell r="D572" t="str">
            <v>MISCELLANEOUS</v>
          </cell>
          <cell r="E572" t="str">
            <v>DDA USA</v>
          </cell>
          <cell r="F572" t="str">
            <v>Mexico</v>
          </cell>
          <cell r="G572" t="str">
            <v>DDA USA</v>
          </cell>
          <cell r="K572">
            <v>0</v>
          </cell>
          <cell r="L572">
            <v>63421.659435059701</v>
          </cell>
          <cell r="M572">
            <v>63421.659435059701</v>
          </cell>
          <cell r="N572">
            <v>63421.659435059701</v>
          </cell>
          <cell r="O572">
            <v>63421.659435059701</v>
          </cell>
          <cell r="P572">
            <v>63421.659435059701</v>
          </cell>
          <cell r="Q572">
            <v>63421.659435059701</v>
          </cell>
          <cell r="R572">
            <v>63421.659435059701</v>
          </cell>
          <cell r="S572">
            <v>63421.659435059701</v>
          </cell>
          <cell r="T572">
            <v>63421.659435059701</v>
          </cell>
          <cell r="U572">
            <v>63421.659435059701</v>
          </cell>
          <cell r="V572">
            <v>63421.659435059701</v>
          </cell>
          <cell r="W572">
            <v>63421.659435059701</v>
          </cell>
          <cell r="X572">
            <v>761059.91322071617</v>
          </cell>
          <cell r="AN572">
            <v>1.6911898154597396</v>
          </cell>
          <cell r="AP572">
            <v>107.25806451612902</v>
          </cell>
          <cell r="AQ572">
            <v>107.25806451612902</v>
          </cell>
          <cell r="AR572">
            <v>107.25806451612902</v>
          </cell>
          <cell r="AS572">
            <v>107.25806451612902</v>
          </cell>
          <cell r="AT572">
            <v>107.25806451612902</v>
          </cell>
          <cell r="AU572">
            <v>107.25806451612902</v>
          </cell>
          <cell r="AV572">
            <v>107.25806451612902</v>
          </cell>
          <cell r="AW572">
            <v>107.25806451612902</v>
          </cell>
          <cell r="AX572">
            <v>107.25806451612902</v>
          </cell>
          <cell r="AY572">
            <v>107.25806451612902</v>
          </cell>
          <cell r="AZ572">
            <v>107.25806451612902</v>
          </cell>
          <cell r="BA572">
            <v>107.25806451612902</v>
          </cell>
          <cell r="BB572">
            <v>1287.0967741935483</v>
          </cell>
        </row>
        <row r="573">
          <cell r="C573" t="str">
            <v>DPSS</v>
          </cell>
          <cell r="D573" t="str">
            <v>MISCELLANEOUS</v>
          </cell>
          <cell r="E573" t="str">
            <v>DDA Mexico</v>
          </cell>
          <cell r="F573" t="str">
            <v>Mexico</v>
          </cell>
          <cell r="G573" t="str">
            <v>DDA Mexico</v>
          </cell>
          <cell r="K573">
            <v>0</v>
          </cell>
          <cell r="L573">
            <v>99185.753101446695</v>
          </cell>
          <cell r="M573">
            <v>99185.753101446695</v>
          </cell>
          <cell r="N573">
            <v>99185.753101446695</v>
          </cell>
          <cell r="O573">
            <v>99185.753101446695</v>
          </cell>
          <cell r="P573">
            <v>99185.753101446695</v>
          </cell>
          <cell r="Q573">
            <v>99185.753101446695</v>
          </cell>
          <cell r="R573">
            <v>99185.753101446695</v>
          </cell>
          <cell r="S573">
            <v>99185.753101446695</v>
          </cell>
          <cell r="T573">
            <v>99185.753101446695</v>
          </cell>
          <cell r="U573">
            <v>99185.753101446695</v>
          </cell>
          <cell r="V573">
            <v>99185.753101446695</v>
          </cell>
          <cell r="W573">
            <v>99185.753101446695</v>
          </cell>
          <cell r="X573">
            <v>1190229.0372173602</v>
          </cell>
          <cell r="AN573">
            <v>1.6911898154597402</v>
          </cell>
          <cell r="AP573">
            <v>167.74193548387098</v>
          </cell>
          <cell r="AQ573">
            <v>167.74193548387098</v>
          </cell>
          <cell r="AR573">
            <v>167.74193548387098</v>
          </cell>
          <cell r="AS573">
            <v>167.74193548387098</v>
          </cell>
          <cell r="AT573">
            <v>167.74193548387098</v>
          </cell>
          <cell r="AU573">
            <v>167.74193548387098</v>
          </cell>
          <cell r="AV573">
            <v>167.74193548387098</v>
          </cell>
          <cell r="AW573">
            <v>167.74193548387098</v>
          </cell>
          <cell r="AX573">
            <v>167.74193548387098</v>
          </cell>
          <cell r="AY573">
            <v>167.74193548387098</v>
          </cell>
          <cell r="AZ573">
            <v>167.74193548387098</v>
          </cell>
          <cell r="BA573">
            <v>167.74193548387098</v>
          </cell>
          <cell r="BB573">
            <v>2012.9032258064517</v>
          </cell>
        </row>
        <row r="574">
          <cell r="C574" t="str">
            <v>DPSS</v>
          </cell>
          <cell r="D574" t="str">
            <v>INJECTION</v>
          </cell>
          <cell r="E574" t="str">
            <v>CR INJ</v>
          </cell>
          <cell r="F574" t="str">
            <v>La Rochelle</v>
          </cell>
          <cell r="G574" t="str">
            <v>CR HP Injector Renault</v>
          </cell>
          <cell r="I574" t="str">
            <v>CR</v>
          </cell>
          <cell r="J574" t="str">
            <v>CR</v>
          </cell>
          <cell r="K574">
            <v>0</v>
          </cell>
          <cell r="L574">
            <v>5760</v>
          </cell>
          <cell r="M574">
            <v>0</v>
          </cell>
          <cell r="N574">
            <v>7000</v>
          </cell>
          <cell r="O574">
            <v>9600</v>
          </cell>
          <cell r="P574">
            <v>9600</v>
          </cell>
          <cell r="Q574">
            <v>9600</v>
          </cell>
          <cell r="R574">
            <v>10670</v>
          </cell>
          <cell r="S574">
            <v>10670</v>
          </cell>
          <cell r="T574">
            <v>10670</v>
          </cell>
          <cell r="U574">
            <v>11170</v>
          </cell>
          <cell r="V574">
            <v>11170</v>
          </cell>
          <cell r="W574">
            <v>11170</v>
          </cell>
          <cell r="X574">
            <v>107080</v>
          </cell>
          <cell r="AN574">
            <v>60.520668899948191</v>
          </cell>
          <cell r="AP574">
            <v>345.72419354838706</v>
          </cell>
          <cell r="AQ574">
            <v>0</v>
          </cell>
          <cell r="AR574">
            <v>423.8427419354839</v>
          </cell>
          <cell r="AS574">
            <v>581.27096774193546</v>
          </cell>
          <cell r="AT574">
            <v>581.27096774193546</v>
          </cell>
          <cell r="AU574">
            <v>581.27096774193546</v>
          </cell>
          <cell r="AV574">
            <v>646.05806451612909</v>
          </cell>
          <cell r="AW574">
            <v>646.05806451612909</v>
          </cell>
          <cell r="AX574">
            <v>646.05806451612909</v>
          </cell>
          <cell r="AY574">
            <v>676.33306451612907</v>
          </cell>
          <cell r="AZ574">
            <v>676.33306451612907</v>
          </cell>
          <cell r="BA574">
            <v>676.33306451612907</v>
          </cell>
          <cell r="BB574">
            <v>6480.5532258064522</v>
          </cell>
        </row>
        <row r="575">
          <cell r="C575" t="str">
            <v>DPSS</v>
          </cell>
          <cell r="D575" t="str">
            <v>INJECTION</v>
          </cell>
          <cell r="E575" t="str">
            <v>CR INJ</v>
          </cell>
          <cell r="F575" t="str">
            <v>La Rochelle</v>
          </cell>
          <cell r="G575" t="str">
            <v>CR Injector KIA</v>
          </cell>
          <cell r="I575" t="str">
            <v>CR</v>
          </cell>
          <cell r="J575" t="str">
            <v>CR</v>
          </cell>
          <cell r="K575">
            <v>0</v>
          </cell>
          <cell r="L575">
            <v>2740</v>
          </cell>
          <cell r="M575">
            <v>180</v>
          </cell>
          <cell r="N575">
            <v>4000</v>
          </cell>
          <cell r="O575">
            <v>5000</v>
          </cell>
          <cell r="P575">
            <v>5000</v>
          </cell>
          <cell r="Q575">
            <v>5000</v>
          </cell>
          <cell r="R575">
            <v>5000</v>
          </cell>
          <cell r="S575">
            <v>5000</v>
          </cell>
          <cell r="T575">
            <v>5000</v>
          </cell>
          <cell r="U575">
            <v>5000</v>
          </cell>
          <cell r="V575">
            <v>5000</v>
          </cell>
          <cell r="W575">
            <v>5000</v>
          </cell>
          <cell r="X575">
            <v>51920</v>
          </cell>
          <cell r="AN575">
            <v>64.210742954421193</v>
          </cell>
          <cell r="AP575">
            <v>171.78306451612903</v>
          </cell>
          <cell r="AQ575">
            <v>11.275806451612903</v>
          </cell>
          <cell r="AR575">
            <v>257.2048387096774</v>
          </cell>
          <cell r="AS575">
            <v>321.50645161290322</v>
          </cell>
          <cell r="AT575">
            <v>321.50645161290322</v>
          </cell>
          <cell r="AU575">
            <v>321.50645161290322</v>
          </cell>
          <cell r="AV575">
            <v>321.50645161290322</v>
          </cell>
          <cell r="AW575">
            <v>321.50645161290322</v>
          </cell>
          <cell r="AX575">
            <v>321.50645161290322</v>
          </cell>
          <cell r="AY575">
            <v>321.50645161290322</v>
          </cell>
          <cell r="AZ575">
            <v>321.50645161290322</v>
          </cell>
          <cell r="BA575">
            <v>321.50645161290322</v>
          </cell>
          <cell r="BB575">
            <v>3333.8217741935482</v>
          </cell>
        </row>
        <row r="576">
          <cell r="C576" t="str">
            <v>DPSS</v>
          </cell>
          <cell r="D576" t="str">
            <v>INJECTION</v>
          </cell>
          <cell r="E576" t="str">
            <v>CR INJ</v>
          </cell>
          <cell r="F576" t="str">
            <v>La Rochelle</v>
          </cell>
          <cell r="G576" t="str">
            <v>CR Injector PSA</v>
          </cell>
          <cell r="I576" t="str">
            <v>CR</v>
          </cell>
          <cell r="J576" t="str">
            <v>CR</v>
          </cell>
          <cell r="K576">
            <v>0</v>
          </cell>
          <cell r="L576">
            <v>240</v>
          </cell>
          <cell r="M576">
            <v>240</v>
          </cell>
          <cell r="N576">
            <v>603</v>
          </cell>
          <cell r="O576">
            <v>603</v>
          </cell>
          <cell r="P576">
            <v>603</v>
          </cell>
          <cell r="Q576">
            <v>603</v>
          </cell>
          <cell r="R576">
            <v>603</v>
          </cell>
          <cell r="S576">
            <v>603</v>
          </cell>
          <cell r="T576">
            <v>603</v>
          </cell>
          <cell r="U576">
            <v>603</v>
          </cell>
          <cell r="V576">
            <v>603</v>
          </cell>
          <cell r="W576">
            <v>603</v>
          </cell>
          <cell r="X576">
            <v>6510</v>
          </cell>
          <cell r="AN576">
            <v>65.087706258361834</v>
          </cell>
          <cell r="AP576">
            <v>15.110483870967743</v>
          </cell>
          <cell r="AQ576">
            <v>15.110483870967743</v>
          </cell>
          <cell r="AR576">
            <v>39.35</v>
          </cell>
          <cell r="AS576">
            <v>39.35</v>
          </cell>
          <cell r="AT576">
            <v>39.35</v>
          </cell>
          <cell r="AU576">
            <v>39.35</v>
          </cell>
          <cell r="AV576">
            <v>39.35</v>
          </cell>
          <cell r="AW576">
            <v>39.35</v>
          </cell>
          <cell r="AX576">
            <v>39.35</v>
          </cell>
          <cell r="AY576">
            <v>39.35</v>
          </cell>
          <cell r="AZ576">
            <v>39.35</v>
          </cell>
          <cell r="BA576">
            <v>39.35</v>
          </cell>
          <cell r="BB576">
            <v>423.72096774193557</v>
          </cell>
        </row>
        <row r="577">
          <cell r="C577" t="str">
            <v>DPSS</v>
          </cell>
          <cell r="D577" t="str">
            <v>INJECTION</v>
          </cell>
          <cell r="E577" t="str">
            <v>CR INJ</v>
          </cell>
          <cell r="F577" t="str">
            <v>La Rochelle</v>
          </cell>
          <cell r="G577" t="str">
            <v>CR Injector Ssangyong</v>
          </cell>
          <cell r="I577" t="str">
            <v>CR</v>
          </cell>
          <cell r="J577" t="str">
            <v>CR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510</v>
          </cell>
          <cell r="Q577">
            <v>510</v>
          </cell>
          <cell r="R577">
            <v>510</v>
          </cell>
          <cell r="S577">
            <v>510</v>
          </cell>
          <cell r="T577">
            <v>510</v>
          </cell>
          <cell r="U577">
            <v>510</v>
          </cell>
          <cell r="V577">
            <v>510</v>
          </cell>
          <cell r="W577">
            <v>510</v>
          </cell>
          <cell r="X577">
            <v>4080</v>
          </cell>
          <cell r="AN577">
            <v>61.182795698924714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31.203225806451613</v>
          </cell>
          <cell r="AU577">
            <v>31.203225806451613</v>
          </cell>
          <cell r="AV577">
            <v>31.203225806451613</v>
          </cell>
          <cell r="AW577">
            <v>31.203225806451613</v>
          </cell>
          <cell r="AX577">
            <v>31.203225806451613</v>
          </cell>
          <cell r="AY577">
            <v>31.203225806451613</v>
          </cell>
          <cell r="AZ577">
            <v>31.203225806451613</v>
          </cell>
          <cell r="BA577">
            <v>31.203225806451613</v>
          </cell>
          <cell r="BB577">
            <v>249.62580645161285</v>
          </cell>
        </row>
        <row r="578">
          <cell r="C578" t="str">
            <v>DPSS</v>
          </cell>
          <cell r="D578" t="str">
            <v>INJECTION</v>
          </cell>
          <cell r="E578" t="str">
            <v>CR INJ</v>
          </cell>
          <cell r="F578" t="str">
            <v>La Rochelle</v>
          </cell>
          <cell r="G578" t="str">
            <v>CR Injector TATA</v>
          </cell>
          <cell r="I578" t="str">
            <v>CR</v>
          </cell>
          <cell r="J578" t="str">
            <v>CR</v>
          </cell>
          <cell r="K578">
            <v>0</v>
          </cell>
          <cell r="L578">
            <v>60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20</v>
          </cell>
          <cell r="R578">
            <v>0</v>
          </cell>
          <cell r="S578">
            <v>0</v>
          </cell>
          <cell r="T578">
            <v>20</v>
          </cell>
          <cell r="U578">
            <v>0</v>
          </cell>
          <cell r="V578">
            <v>0</v>
          </cell>
          <cell r="W578">
            <v>0</v>
          </cell>
          <cell r="X578">
            <v>100</v>
          </cell>
          <cell r="AN578">
            <v>60.250000000000007</v>
          </cell>
          <cell r="AP578">
            <v>3.6153225806451617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1.2048387096774194</v>
          </cell>
          <cell r="AV578">
            <v>0</v>
          </cell>
          <cell r="AW578">
            <v>0</v>
          </cell>
          <cell r="AX578">
            <v>1.2048387096774194</v>
          </cell>
          <cell r="AY578">
            <v>0</v>
          </cell>
          <cell r="AZ578">
            <v>0</v>
          </cell>
          <cell r="BA578">
            <v>0</v>
          </cell>
          <cell r="BB578">
            <v>6.0250000000000004</v>
          </cell>
        </row>
        <row r="579">
          <cell r="C579" t="str">
            <v>DPSS</v>
          </cell>
          <cell r="D579" t="str">
            <v>FILTRATION</v>
          </cell>
          <cell r="E579" t="str">
            <v>Water Sedimentor</v>
          </cell>
          <cell r="F579" t="str">
            <v>Sudbury</v>
          </cell>
          <cell r="G579" t="str">
            <v>CR Sedimenter</v>
          </cell>
          <cell r="I579" t="str">
            <v>CR</v>
          </cell>
          <cell r="J579" t="str">
            <v>CR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AN579" t="e">
            <v>#DIV/0!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</row>
        <row r="580">
          <cell r="C580" t="str">
            <v>DPSS</v>
          </cell>
          <cell r="D580" t="str">
            <v>FILTRATION</v>
          </cell>
          <cell r="E580" t="str">
            <v>CR FILTER</v>
          </cell>
          <cell r="F580" t="str">
            <v>Sudbury</v>
          </cell>
          <cell r="G580" t="str">
            <v>Fam 6 CR B Platform</v>
          </cell>
          <cell r="I580" t="str">
            <v>CR</v>
          </cell>
          <cell r="J580" t="str">
            <v>CR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1670</v>
          </cell>
          <cell r="P580">
            <v>1670</v>
          </cell>
          <cell r="Q580">
            <v>1670</v>
          </cell>
          <cell r="R580">
            <v>4666</v>
          </cell>
          <cell r="S580">
            <v>4666</v>
          </cell>
          <cell r="T580">
            <v>4666</v>
          </cell>
          <cell r="U580">
            <v>6660</v>
          </cell>
          <cell r="V580">
            <v>6660</v>
          </cell>
          <cell r="W580">
            <v>6660</v>
          </cell>
          <cell r="X580">
            <v>38988</v>
          </cell>
          <cell r="AN580">
            <v>0.97182507769139881</v>
          </cell>
          <cell r="AP580">
            <v>0</v>
          </cell>
          <cell r="AQ580">
            <v>0</v>
          </cell>
          <cell r="AR580">
            <v>0</v>
          </cell>
          <cell r="AS580">
            <v>1.6225806451612903</v>
          </cell>
          <cell r="AT580">
            <v>1.6225806451612903</v>
          </cell>
          <cell r="AU580">
            <v>1.6225806451612903</v>
          </cell>
          <cell r="AV580">
            <v>4.5346774193548391</v>
          </cell>
          <cell r="AW580">
            <v>4.5346774193548391</v>
          </cell>
          <cell r="AX580">
            <v>4.5346774193548391</v>
          </cell>
          <cell r="AY580">
            <v>6.4725806451612904</v>
          </cell>
          <cell r="AZ580">
            <v>6.4725806451612904</v>
          </cell>
          <cell r="BA580">
            <v>6.4725806451612904</v>
          </cell>
          <cell r="BB580">
            <v>37.889516129032259</v>
          </cell>
        </row>
        <row r="581">
          <cell r="C581" t="str">
            <v>DPSS</v>
          </cell>
          <cell r="D581" t="str">
            <v>FILTRATION</v>
          </cell>
          <cell r="E581" t="str">
            <v>STANDARD FILTER</v>
          </cell>
          <cell r="F581" t="str">
            <v>Sudbury</v>
          </cell>
          <cell r="G581" t="str">
            <v>Fam 1 Traditional Filter Units</v>
          </cell>
          <cell r="K581">
            <v>0</v>
          </cell>
          <cell r="L581">
            <v>336</v>
          </cell>
          <cell r="M581">
            <v>448</v>
          </cell>
          <cell r="N581">
            <v>112</v>
          </cell>
          <cell r="O581">
            <v>373.33333333333297</v>
          </cell>
          <cell r="P581">
            <v>373.33333333333297</v>
          </cell>
          <cell r="Q581">
            <v>373.33333333333297</v>
          </cell>
          <cell r="R581">
            <v>373.33333333333297</v>
          </cell>
          <cell r="S581">
            <v>373.33333333333297</v>
          </cell>
          <cell r="T581">
            <v>373.33333333333297</v>
          </cell>
          <cell r="U581">
            <v>373.33333333333297</v>
          </cell>
          <cell r="V581">
            <v>373.33333333333297</v>
          </cell>
          <cell r="W581">
            <v>373.33333333333297</v>
          </cell>
          <cell r="X581">
            <v>4255.9999999999973</v>
          </cell>
          <cell r="AN581">
            <v>15.846698399223879</v>
          </cell>
          <cell r="AP581">
            <v>4.9927419354838714</v>
          </cell>
          <cell r="AQ581">
            <v>5.7750000000000004</v>
          </cell>
          <cell r="AR581">
            <v>2.0733870967741939</v>
          </cell>
          <cell r="AS581">
            <v>6.0669354838709681</v>
          </cell>
          <cell r="AT581">
            <v>6.0669354838709681</v>
          </cell>
          <cell r="AU581">
            <v>6.0669354838709681</v>
          </cell>
          <cell r="AV581">
            <v>6.0669354838709681</v>
          </cell>
          <cell r="AW581">
            <v>6.0669354838709681</v>
          </cell>
          <cell r="AX581">
            <v>6.0669354838709681</v>
          </cell>
          <cell r="AY581">
            <v>6.0669354838709681</v>
          </cell>
          <cell r="AZ581">
            <v>6.0669354838709681</v>
          </cell>
          <cell r="BA581">
            <v>6.0669354838709681</v>
          </cell>
          <cell r="BB581">
            <v>67.443548387096783</v>
          </cell>
        </row>
        <row r="582">
          <cell r="C582" t="str">
            <v>DPSS</v>
          </cell>
          <cell r="D582" t="str">
            <v>FILTRATION</v>
          </cell>
          <cell r="E582" t="str">
            <v>CR FILTER</v>
          </cell>
          <cell r="F582" t="str">
            <v>Sudbury</v>
          </cell>
          <cell r="G582" t="str">
            <v>Fam 2 Ford DV4</v>
          </cell>
          <cell r="I582" t="str">
            <v>CR</v>
          </cell>
          <cell r="J582" t="str">
            <v>CR</v>
          </cell>
          <cell r="K582">
            <v>0</v>
          </cell>
          <cell r="L582">
            <v>960</v>
          </cell>
          <cell r="M582">
            <v>2160</v>
          </cell>
          <cell r="N582">
            <v>3000</v>
          </cell>
          <cell r="O582">
            <v>1500</v>
          </cell>
          <cell r="P582">
            <v>1500</v>
          </cell>
          <cell r="Q582">
            <v>1500</v>
          </cell>
          <cell r="R582">
            <v>1500</v>
          </cell>
          <cell r="S582">
            <v>1500</v>
          </cell>
          <cell r="T582">
            <v>1500</v>
          </cell>
          <cell r="U582">
            <v>1500</v>
          </cell>
          <cell r="V582">
            <v>1500</v>
          </cell>
          <cell r="W582">
            <v>1500</v>
          </cell>
          <cell r="X582">
            <v>19620</v>
          </cell>
          <cell r="AN582">
            <v>8.6441583637499573</v>
          </cell>
          <cell r="AP582">
            <v>8.9209677419354847</v>
          </cell>
          <cell r="AQ582">
            <v>20.072580645161292</v>
          </cell>
          <cell r="AR582">
            <v>25.564516129032256</v>
          </cell>
          <cell r="AS582">
            <v>12.782258064516128</v>
          </cell>
          <cell r="AT582">
            <v>12.782258064516128</v>
          </cell>
          <cell r="AU582">
            <v>12.782258064516128</v>
          </cell>
          <cell r="AV582">
            <v>12.782258064516128</v>
          </cell>
          <cell r="AW582">
            <v>12.782258064516128</v>
          </cell>
          <cell r="AX582">
            <v>12.782258064516128</v>
          </cell>
          <cell r="AY582">
            <v>12.782258064516128</v>
          </cell>
          <cell r="AZ582">
            <v>12.782258064516128</v>
          </cell>
          <cell r="BA582">
            <v>12.782258064516128</v>
          </cell>
          <cell r="BB582">
            <v>169.59838709677419</v>
          </cell>
        </row>
        <row r="583">
          <cell r="C583" t="str">
            <v>DPSS</v>
          </cell>
          <cell r="D583" t="str">
            <v>FILTRATION</v>
          </cell>
          <cell r="E583" t="str">
            <v>CR FILTER</v>
          </cell>
          <cell r="F583" t="str">
            <v>Sudbury</v>
          </cell>
          <cell r="G583" t="str">
            <v>Fam 2 PSA DV4</v>
          </cell>
          <cell r="I583" t="str">
            <v>CR</v>
          </cell>
          <cell r="J583" t="str">
            <v>CR</v>
          </cell>
          <cell r="K583">
            <v>0</v>
          </cell>
          <cell r="L583">
            <v>3402</v>
          </cell>
          <cell r="M583">
            <v>1134</v>
          </cell>
          <cell r="N583">
            <v>2268</v>
          </cell>
          <cell r="O583">
            <v>2268</v>
          </cell>
          <cell r="P583">
            <v>2722</v>
          </cell>
          <cell r="Q583">
            <v>2722</v>
          </cell>
          <cell r="R583">
            <v>3266</v>
          </cell>
          <cell r="S583">
            <v>3266</v>
          </cell>
          <cell r="T583">
            <v>3919</v>
          </cell>
          <cell r="U583">
            <v>3919</v>
          </cell>
          <cell r="V583">
            <v>4703</v>
          </cell>
          <cell r="W583">
            <v>4703</v>
          </cell>
          <cell r="X583">
            <v>38292</v>
          </cell>
          <cell r="AN583">
            <v>8.1590359984229845</v>
          </cell>
          <cell r="AP583">
            <v>28.083064516129035</v>
          </cell>
          <cell r="AQ583">
            <v>9.55241935483871</v>
          </cell>
          <cell r="AR583">
            <v>18.46290322580645</v>
          </cell>
          <cell r="AS583">
            <v>18.46290322580645</v>
          </cell>
          <cell r="AT583">
            <v>22.158064516129034</v>
          </cell>
          <cell r="AU583">
            <v>22.158064516129034</v>
          </cell>
          <cell r="AV583">
            <v>26.587096774193551</v>
          </cell>
          <cell r="AW583">
            <v>26.587096774193551</v>
          </cell>
          <cell r="AX583">
            <v>31.90241935483871</v>
          </cell>
          <cell r="AY583">
            <v>31.90241935483871</v>
          </cell>
          <cell r="AZ583">
            <v>38.284677419354843</v>
          </cell>
          <cell r="BA583">
            <v>38.284677419354843</v>
          </cell>
          <cell r="BB583">
            <v>312.42580645161297</v>
          </cell>
        </row>
        <row r="584">
          <cell r="C584" t="str">
            <v>DPSS</v>
          </cell>
          <cell r="D584" t="str">
            <v>FILTRATION</v>
          </cell>
          <cell r="E584" t="str">
            <v>CR FILTER</v>
          </cell>
          <cell r="F584" t="str">
            <v>Sudbury</v>
          </cell>
          <cell r="G584" t="str">
            <v>Fam 3 CR Filter Ford Puma</v>
          </cell>
          <cell r="I584" t="str">
            <v>CR</v>
          </cell>
          <cell r="J584" t="str">
            <v>CR</v>
          </cell>
          <cell r="K584">
            <v>0</v>
          </cell>
          <cell r="L584">
            <v>53364</v>
          </cell>
          <cell r="M584">
            <v>36312</v>
          </cell>
          <cell r="N584">
            <v>40950</v>
          </cell>
          <cell r="O584">
            <v>42998</v>
          </cell>
          <cell r="P584">
            <v>42998</v>
          </cell>
          <cell r="Q584">
            <v>42998</v>
          </cell>
          <cell r="R584">
            <v>45148</v>
          </cell>
          <cell r="S584">
            <v>45148</v>
          </cell>
          <cell r="T584">
            <v>45148</v>
          </cell>
          <cell r="U584">
            <v>47405</v>
          </cell>
          <cell r="V584">
            <v>47405</v>
          </cell>
          <cell r="W584">
            <v>47405</v>
          </cell>
          <cell r="X584">
            <v>537279</v>
          </cell>
          <cell r="AN584">
            <v>8.9204869771210973</v>
          </cell>
          <cell r="AP584">
            <v>487.10887096774195</v>
          </cell>
          <cell r="AQ584">
            <v>331.5</v>
          </cell>
          <cell r="AR584">
            <v>363.58709677419358</v>
          </cell>
          <cell r="AS584">
            <v>381.77096774193552</v>
          </cell>
          <cell r="AT584">
            <v>381.77096774193552</v>
          </cell>
          <cell r="AU584">
            <v>381.77096774193552</v>
          </cell>
          <cell r="AV584">
            <v>400.86048387096776</v>
          </cell>
          <cell r="AW584">
            <v>400.86048387096776</v>
          </cell>
          <cell r="AX584">
            <v>400.86048387096776</v>
          </cell>
          <cell r="AY584">
            <v>420.9</v>
          </cell>
          <cell r="AZ584">
            <v>420.9</v>
          </cell>
          <cell r="BA584">
            <v>420.9</v>
          </cell>
          <cell r="BB584">
            <v>4792.7903225806458</v>
          </cell>
        </row>
        <row r="585">
          <cell r="C585" t="str">
            <v>DPSS</v>
          </cell>
          <cell r="D585" t="str">
            <v>FILTRATION</v>
          </cell>
          <cell r="E585" t="str">
            <v>CR FILTER</v>
          </cell>
          <cell r="F585" t="str">
            <v>Sudbury</v>
          </cell>
          <cell r="G585" t="str">
            <v>Fam 3 CR Filter Hyundai</v>
          </cell>
          <cell r="I585" t="str">
            <v>CR</v>
          </cell>
          <cell r="J585" t="str">
            <v>CR</v>
          </cell>
          <cell r="K585">
            <v>0</v>
          </cell>
          <cell r="L585">
            <v>540</v>
          </cell>
          <cell r="M585">
            <v>0</v>
          </cell>
          <cell r="N585">
            <v>1145</v>
          </cell>
          <cell r="O585">
            <v>1249</v>
          </cell>
          <cell r="P585">
            <v>1249</v>
          </cell>
          <cell r="Q585">
            <v>1249</v>
          </cell>
          <cell r="R585">
            <v>1361</v>
          </cell>
          <cell r="S585">
            <v>1361</v>
          </cell>
          <cell r="T585">
            <v>1361</v>
          </cell>
          <cell r="U585">
            <v>1483</v>
          </cell>
          <cell r="V585">
            <v>1483</v>
          </cell>
          <cell r="W585">
            <v>1483</v>
          </cell>
          <cell r="X585">
            <v>13964</v>
          </cell>
          <cell r="AN585">
            <v>11.978786464734203</v>
          </cell>
          <cell r="AP585">
            <v>6.9846774193548393</v>
          </cell>
          <cell r="AQ585">
            <v>0</v>
          </cell>
          <cell r="AR585">
            <v>13.671774193548387</v>
          </cell>
          <cell r="AS585">
            <v>14.913709677419353</v>
          </cell>
          <cell r="AT585">
            <v>14.913709677419353</v>
          </cell>
          <cell r="AU585">
            <v>14.913709677419353</v>
          </cell>
          <cell r="AV585">
            <v>16.250806451612902</v>
          </cell>
          <cell r="AW585">
            <v>16.250806451612902</v>
          </cell>
          <cell r="AX585">
            <v>16.250806451612902</v>
          </cell>
          <cell r="AY585">
            <v>17.707258064516129</v>
          </cell>
          <cell r="AZ585">
            <v>17.707258064516129</v>
          </cell>
          <cell r="BA585">
            <v>17.707258064516129</v>
          </cell>
          <cell r="BB585">
            <v>167.2717741935484</v>
          </cell>
        </row>
        <row r="586">
          <cell r="C586" t="str">
            <v>DPSS</v>
          </cell>
          <cell r="D586" t="str">
            <v>FILTRATION</v>
          </cell>
          <cell r="E586" t="str">
            <v>CR FILTER</v>
          </cell>
          <cell r="F586" t="str">
            <v>Sudbury</v>
          </cell>
          <cell r="G586" t="str">
            <v>Fam 3 CR Filter Jaguar</v>
          </cell>
          <cell r="I586" t="str">
            <v>CR</v>
          </cell>
          <cell r="J586" t="str">
            <v>CR</v>
          </cell>
          <cell r="K586">
            <v>0</v>
          </cell>
          <cell r="L586">
            <v>882</v>
          </cell>
          <cell r="M586">
            <v>294</v>
          </cell>
          <cell r="N586">
            <v>726</v>
          </cell>
          <cell r="O586">
            <v>878</v>
          </cell>
          <cell r="P586">
            <v>878</v>
          </cell>
          <cell r="Q586">
            <v>878</v>
          </cell>
          <cell r="R586">
            <v>1062</v>
          </cell>
          <cell r="S586">
            <v>1062</v>
          </cell>
          <cell r="T586">
            <v>1062</v>
          </cell>
          <cell r="U586">
            <v>1285</v>
          </cell>
          <cell r="V586">
            <v>1285</v>
          </cell>
          <cell r="W586">
            <v>1285</v>
          </cell>
          <cell r="X586">
            <v>11577</v>
          </cell>
          <cell r="AN586">
            <v>9.671358951424823</v>
          </cell>
          <cell r="AP586">
            <v>8.383064516129032</v>
          </cell>
          <cell r="AQ586">
            <v>2.6806451612903226</v>
          </cell>
          <cell r="AR586">
            <v>7.0427419354838712</v>
          </cell>
          <cell r="AS586">
            <v>8.5177419354838708</v>
          </cell>
          <cell r="AT586">
            <v>8.5177419354838708</v>
          </cell>
          <cell r="AU586">
            <v>8.5177419354838708</v>
          </cell>
          <cell r="AV586">
            <v>10.30241935483871</v>
          </cell>
          <cell r="AW586">
            <v>10.30241935483871</v>
          </cell>
          <cell r="AX586">
            <v>10.30241935483871</v>
          </cell>
          <cell r="AY586">
            <v>12.466129032258065</v>
          </cell>
          <cell r="AZ586">
            <v>12.466129032258065</v>
          </cell>
          <cell r="BA586">
            <v>12.466129032258065</v>
          </cell>
          <cell r="BB586">
            <v>111.96532258064516</v>
          </cell>
        </row>
        <row r="587">
          <cell r="C587" t="str">
            <v>DPSS</v>
          </cell>
          <cell r="D587" t="str">
            <v>FILTRATION</v>
          </cell>
          <cell r="E587" t="str">
            <v>CR FILTER</v>
          </cell>
          <cell r="F587" t="str">
            <v>Sudbury</v>
          </cell>
          <cell r="G587" t="str">
            <v>Fam 3 CR Filter KIA</v>
          </cell>
          <cell r="I587" t="str">
            <v>CR</v>
          </cell>
          <cell r="J587" t="str">
            <v>CR</v>
          </cell>
          <cell r="K587">
            <v>0</v>
          </cell>
          <cell r="L587">
            <v>3240</v>
          </cell>
          <cell r="M587">
            <v>1080</v>
          </cell>
          <cell r="N587">
            <v>7560</v>
          </cell>
          <cell r="O587">
            <v>9085</v>
          </cell>
          <cell r="P587">
            <v>9085</v>
          </cell>
          <cell r="Q587">
            <v>9085</v>
          </cell>
          <cell r="R587">
            <v>10930</v>
          </cell>
          <cell r="S587">
            <v>10930</v>
          </cell>
          <cell r="T587">
            <v>10930</v>
          </cell>
          <cell r="U587">
            <v>13162</v>
          </cell>
          <cell r="V587">
            <v>13162</v>
          </cell>
          <cell r="W587">
            <v>13162</v>
          </cell>
          <cell r="X587">
            <v>111411</v>
          </cell>
          <cell r="AN587">
            <v>8.8631718475705039</v>
          </cell>
          <cell r="AP587">
            <v>29.828225806451613</v>
          </cell>
          <cell r="AQ587">
            <v>9.9427419354838715</v>
          </cell>
          <cell r="AR587">
            <v>66.900806451612908</v>
          </cell>
          <cell r="AS587">
            <v>80.395967741935479</v>
          </cell>
          <cell r="AT587">
            <v>80.395967741935479</v>
          </cell>
          <cell r="AU587">
            <v>80.395967741935479</v>
          </cell>
          <cell r="AV587">
            <v>96.723387096774204</v>
          </cell>
          <cell r="AW587">
            <v>96.723387096774204</v>
          </cell>
          <cell r="AX587">
            <v>96.723387096774204</v>
          </cell>
          <cell r="AY587">
            <v>116.47499999999999</v>
          </cell>
          <cell r="AZ587">
            <v>116.47499999999999</v>
          </cell>
          <cell r="BA587">
            <v>116.47499999999999</v>
          </cell>
          <cell r="BB587">
            <v>987.45483870967746</v>
          </cell>
        </row>
        <row r="588">
          <cell r="C588" t="str">
            <v>DPSS</v>
          </cell>
          <cell r="D588" t="str">
            <v>FILTRATION</v>
          </cell>
          <cell r="E588" t="str">
            <v>CR FILTER</v>
          </cell>
          <cell r="F588" t="str">
            <v>Sudbury</v>
          </cell>
          <cell r="G588" t="str">
            <v>Fam 3 CR Filter Ssangyong</v>
          </cell>
          <cell r="I588" t="str">
            <v>CR</v>
          </cell>
          <cell r="J588" t="str">
            <v>CR</v>
          </cell>
          <cell r="K588">
            <v>0</v>
          </cell>
          <cell r="L588">
            <v>0</v>
          </cell>
          <cell r="M588">
            <v>0</v>
          </cell>
          <cell r="N588">
            <v>500</v>
          </cell>
          <cell r="O588">
            <v>732</v>
          </cell>
          <cell r="P588">
            <v>732</v>
          </cell>
          <cell r="Q588">
            <v>732</v>
          </cell>
          <cell r="R588">
            <v>886</v>
          </cell>
          <cell r="S588">
            <v>886</v>
          </cell>
          <cell r="T588">
            <v>886</v>
          </cell>
          <cell r="U588">
            <v>1072</v>
          </cell>
          <cell r="V588">
            <v>1072</v>
          </cell>
          <cell r="W588">
            <v>1072</v>
          </cell>
          <cell r="X588">
            <v>8570</v>
          </cell>
          <cell r="AN588">
            <v>1.5963413257048213</v>
          </cell>
          <cell r="AP588">
            <v>0</v>
          </cell>
          <cell r="AQ588">
            <v>0</v>
          </cell>
          <cell r="AR588">
            <v>0.79758064516129035</v>
          </cell>
          <cell r="AS588">
            <v>1.1685483870967741</v>
          </cell>
          <cell r="AT588">
            <v>1.1685483870967741</v>
          </cell>
          <cell r="AU588">
            <v>1.1685483870967741</v>
          </cell>
          <cell r="AV588">
            <v>1.4145161290322581</v>
          </cell>
          <cell r="AW588">
            <v>1.4145161290322581</v>
          </cell>
          <cell r="AX588">
            <v>1.4145161290322581</v>
          </cell>
          <cell r="AY588">
            <v>1.7112903225806451</v>
          </cell>
          <cell r="AZ588">
            <v>1.7112903225806451</v>
          </cell>
          <cell r="BA588">
            <v>1.7112903225806451</v>
          </cell>
          <cell r="BB588">
            <v>13.68064516129032</v>
          </cell>
        </row>
        <row r="589">
          <cell r="C589" t="str">
            <v>DPSS</v>
          </cell>
          <cell r="D589" t="str">
            <v>FILTRATION</v>
          </cell>
          <cell r="E589" t="str">
            <v>CR FILTER</v>
          </cell>
          <cell r="F589" t="str">
            <v>Sudbury</v>
          </cell>
          <cell r="G589" t="str">
            <v xml:space="preserve">Fam 3 CR Filter V227 </v>
          </cell>
          <cell r="I589" t="str">
            <v>CR</v>
          </cell>
          <cell r="J589" t="str">
            <v>CR</v>
          </cell>
          <cell r="K589">
            <v>0</v>
          </cell>
          <cell r="L589">
            <v>2012</v>
          </cell>
          <cell r="M589">
            <v>1914</v>
          </cell>
          <cell r="N589">
            <v>1620</v>
          </cell>
          <cell r="O589">
            <v>1218.8888888888901</v>
          </cell>
          <cell r="P589">
            <v>1218.8888888888901</v>
          </cell>
          <cell r="Q589">
            <v>1218.8888888888901</v>
          </cell>
          <cell r="R589">
            <v>1218.8888888888901</v>
          </cell>
          <cell r="S589">
            <v>1218.8888888888901</v>
          </cell>
          <cell r="T589">
            <v>1218.8888888888901</v>
          </cell>
          <cell r="U589">
            <v>1218.8888888888901</v>
          </cell>
          <cell r="V589">
            <v>1218.8888888888901</v>
          </cell>
          <cell r="W589">
            <v>1218.8888888888901</v>
          </cell>
          <cell r="X589">
            <v>16516.000000000015</v>
          </cell>
          <cell r="AN589">
            <v>9.5635024492378751</v>
          </cell>
          <cell r="AP589">
            <v>19.279032258064515</v>
          </cell>
          <cell r="AQ589">
            <v>18.322580645161292</v>
          </cell>
          <cell r="AR589">
            <v>15.70967741935484</v>
          </cell>
          <cell r="AS589">
            <v>11.626612903225807</v>
          </cell>
          <cell r="AT589">
            <v>11.626612903225807</v>
          </cell>
          <cell r="AU589">
            <v>11.626612903225807</v>
          </cell>
          <cell r="AV589">
            <v>11.626612903225807</v>
          </cell>
          <cell r="AW589">
            <v>11.626612903225807</v>
          </cell>
          <cell r="AX589">
            <v>11.626612903225807</v>
          </cell>
          <cell r="AY589">
            <v>11.626612903225807</v>
          </cell>
          <cell r="AZ589">
            <v>11.626612903225807</v>
          </cell>
          <cell r="BA589">
            <v>11.626612903225807</v>
          </cell>
          <cell r="BB589">
            <v>157.95080645161289</v>
          </cell>
        </row>
        <row r="590">
          <cell r="C590" t="str">
            <v>DPSS</v>
          </cell>
          <cell r="D590" t="str">
            <v>FILTRATION</v>
          </cell>
          <cell r="E590" t="str">
            <v>STANDARD FILTER</v>
          </cell>
          <cell r="F590" t="str">
            <v>Sudbury</v>
          </cell>
          <cell r="G590" t="str">
            <v>Fam 3 Fiat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300</v>
          </cell>
          <cell r="P590">
            <v>300</v>
          </cell>
          <cell r="Q590">
            <v>300</v>
          </cell>
          <cell r="R590">
            <v>300</v>
          </cell>
          <cell r="S590">
            <v>300</v>
          </cell>
          <cell r="T590">
            <v>300</v>
          </cell>
          <cell r="U590">
            <v>300</v>
          </cell>
          <cell r="V590">
            <v>300</v>
          </cell>
          <cell r="W590">
            <v>300</v>
          </cell>
          <cell r="X590">
            <v>2700</v>
          </cell>
          <cell r="AN590">
            <v>9.0322580645161299</v>
          </cell>
          <cell r="AP590">
            <v>0</v>
          </cell>
          <cell r="AQ590">
            <v>0</v>
          </cell>
          <cell r="AR590">
            <v>0</v>
          </cell>
          <cell r="AS590">
            <v>2.7096774193548385</v>
          </cell>
          <cell r="AT590">
            <v>2.7096774193548385</v>
          </cell>
          <cell r="AU590">
            <v>2.7096774193548385</v>
          </cell>
          <cell r="AV590">
            <v>2.7096774193548385</v>
          </cell>
          <cell r="AW590">
            <v>2.7096774193548385</v>
          </cell>
          <cell r="AX590">
            <v>2.7096774193548385</v>
          </cell>
          <cell r="AY590">
            <v>2.7096774193548385</v>
          </cell>
          <cell r="AZ590">
            <v>2.7096774193548385</v>
          </cell>
          <cell r="BA590">
            <v>2.7096774193548385</v>
          </cell>
          <cell r="BB590">
            <v>24.387096774193552</v>
          </cell>
        </row>
        <row r="591">
          <cell r="C591" t="str">
            <v>DPSS</v>
          </cell>
          <cell r="D591" t="str">
            <v>FILTRATION</v>
          </cell>
          <cell r="E591" t="str">
            <v>CR FILTER</v>
          </cell>
          <cell r="F591" t="str">
            <v>Sudbury</v>
          </cell>
          <cell r="G591" t="str">
            <v>Fam 6 Renault K9</v>
          </cell>
          <cell r="I591" t="str">
            <v>CR</v>
          </cell>
          <cell r="J591" t="str">
            <v>CR</v>
          </cell>
          <cell r="K591">
            <v>0</v>
          </cell>
          <cell r="L591">
            <v>48320</v>
          </cell>
          <cell r="M591">
            <v>19520</v>
          </cell>
          <cell r="N591">
            <v>73920</v>
          </cell>
          <cell r="O591">
            <v>73300</v>
          </cell>
          <cell r="P591">
            <v>73300</v>
          </cell>
          <cell r="Q591">
            <v>73300</v>
          </cell>
          <cell r="R591">
            <v>86666</v>
          </cell>
          <cell r="S591">
            <v>86666</v>
          </cell>
          <cell r="T591">
            <v>86666</v>
          </cell>
          <cell r="U591">
            <v>106666</v>
          </cell>
          <cell r="V591">
            <v>106666</v>
          </cell>
          <cell r="W591">
            <v>106666</v>
          </cell>
          <cell r="X591">
            <v>941656</v>
          </cell>
          <cell r="AN591">
            <v>6.7061601771155646</v>
          </cell>
          <cell r="AP591">
            <v>286.61370967741931</v>
          </cell>
          <cell r="AQ591">
            <v>116.79112903225806</v>
          </cell>
          <cell r="AR591">
            <v>500.07903225806456</v>
          </cell>
          <cell r="AS591">
            <v>495.88467741935483</v>
          </cell>
          <cell r="AT591">
            <v>495.88467741935483</v>
          </cell>
          <cell r="AU591">
            <v>495.88467741935483</v>
          </cell>
          <cell r="AV591">
            <v>586.30806451612909</v>
          </cell>
          <cell r="AW591">
            <v>586.30806451612909</v>
          </cell>
          <cell r="AX591">
            <v>586.30806451612909</v>
          </cell>
          <cell r="AY591">
            <v>721.61129032258066</v>
          </cell>
          <cell r="AZ591">
            <v>721.61129032258066</v>
          </cell>
          <cell r="BA591">
            <v>721.61129032258066</v>
          </cell>
          <cell r="BB591">
            <v>6314.8959677419343</v>
          </cell>
        </row>
        <row r="592">
          <cell r="C592" t="str">
            <v>DPSS</v>
          </cell>
          <cell r="D592" t="str">
            <v>FILTRATION</v>
          </cell>
          <cell r="E592" t="str">
            <v>PEAR PUMP</v>
          </cell>
          <cell r="F592" t="str">
            <v>Sudbury</v>
          </cell>
          <cell r="G592" t="str">
            <v>Fam 8 Pear Pumps Rotary</v>
          </cell>
          <cell r="K592">
            <v>0</v>
          </cell>
          <cell r="L592">
            <v>1900</v>
          </cell>
          <cell r="M592">
            <v>2300</v>
          </cell>
          <cell r="N592">
            <v>1500</v>
          </cell>
          <cell r="O592">
            <v>2022.2222222222199</v>
          </cell>
          <cell r="P592">
            <v>2022.2222222222199</v>
          </cell>
          <cell r="Q592">
            <v>2022.2222222222199</v>
          </cell>
          <cell r="R592">
            <v>2022.2222222222199</v>
          </cell>
          <cell r="S592">
            <v>2022.2222222222199</v>
          </cell>
          <cell r="T592">
            <v>2022.2222222222199</v>
          </cell>
          <cell r="U592">
            <v>2022.2222222222199</v>
          </cell>
          <cell r="V592">
            <v>2022.2222222222199</v>
          </cell>
          <cell r="W592">
            <v>2022.2222222222199</v>
          </cell>
          <cell r="X592">
            <v>23899.999999999975</v>
          </cell>
          <cell r="AN592">
            <v>2.5074234039681493</v>
          </cell>
          <cell r="AP592">
            <v>4.7362903225806452</v>
          </cell>
          <cell r="AQ592">
            <v>5.7911290322580644</v>
          </cell>
          <cell r="AR592">
            <v>3.7612903225806456</v>
          </cell>
          <cell r="AS592">
            <v>5.0709677419354842</v>
          </cell>
          <cell r="AT592">
            <v>5.0709677419354842</v>
          </cell>
          <cell r="AU592">
            <v>5.0709677419354842</v>
          </cell>
          <cell r="AV592">
            <v>5.0709677419354842</v>
          </cell>
          <cell r="AW592">
            <v>5.0709677419354842</v>
          </cell>
          <cell r="AX592">
            <v>5.0709677419354842</v>
          </cell>
          <cell r="AY592">
            <v>5.0709677419354842</v>
          </cell>
          <cell r="AZ592">
            <v>5.0709677419354842</v>
          </cell>
          <cell r="BA592">
            <v>5.0709677419354842</v>
          </cell>
          <cell r="BB592">
            <v>59.927419354838705</v>
          </cell>
        </row>
        <row r="593">
          <cell r="C593" t="str">
            <v>DPSS</v>
          </cell>
          <cell r="D593" t="str">
            <v>Components</v>
          </cell>
          <cell r="E593" t="str">
            <v>Filter Components</v>
          </cell>
          <cell r="F593" t="str">
            <v>Sudbury</v>
          </cell>
          <cell r="G593" t="str">
            <v>Filter Components</v>
          </cell>
          <cell r="K593">
            <v>0</v>
          </cell>
          <cell r="L593">
            <v>12858</v>
          </cell>
          <cell r="M593">
            <v>2996</v>
          </cell>
          <cell r="N593">
            <v>11395</v>
          </cell>
          <cell r="O593">
            <v>11582.5555555556</v>
          </cell>
          <cell r="P593">
            <v>11582.5555555556</v>
          </cell>
          <cell r="Q593">
            <v>11582.5555555556</v>
          </cell>
          <cell r="R593">
            <v>11582.5555555556</v>
          </cell>
          <cell r="S593">
            <v>11582.5555555556</v>
          </cell>
          <cell r="T593">
            <v>11582.5555555556</v>
          </cell>
          <cell r="U593">
            <v>11582.5555555556</v>
          </cell>
          <cell r="V593">
            <v>11582.5555555556</v>
          </cell>
          <cell r="W593">
            <v>11582.5555555556</v>
          </cell>
          <cell r="X593">
            <v>131492.00000000041</v>
          </cell>
          <cell r="AN593">
            <v>0.81560217572416749</v>
          </cell>
          <cell r="AP593">
            <v>9.1532258064516139</v>
          </cell>
          <cell r="AQ593">
            <v>8.2685483870967751</v>
          </cell>
          <cell r="AR593">
            <v>7.778225806451613</v>
          </cell>
          <cell r="AS593">
            <v>9.1161290322580637</v>
          </cell>
          <cell r="AT593">
            <v>9.1161290322580637</v>
          </cell>
          <cell r="AU593">
            <v>9.1161290322580637</v>
          </cell>
          <cell r="AV593">
            <v>9.1161290322580637</v>
          </cell>
          <cell r="AW593">
            <v>9.1161290322580637</v>
          </cell>
          <cell r="AX593">
            <v>9.1161290322580637</v>
          </cell>
          <cell r="AY593">
            <v>9.1161290322580637</v>
          </cell>
          <cell r="AZ593">
            <v>9.1161290322580637</v>
          </cell>
          <cell r="BA593">
            <v>9.1161290322580637</v>
          </cell>
          <cell r="BB593">
            <v>107.24516129032256</v>
          </cell>
        </row>
        <row r="594">
          <cell r="C594" t="str">
            <v>DPSS</v>
          </cell>
          <cell r="D594" t="str">
            <v>FILTRATION</v>
          </cell>
          <cell r="E594" t="str">
            <v>STANDARD FILTER</v>
          </cell>
          <cell r="F594" t="str">
            <v>Sudbury</v>
          </cell>
          <cell r="G594" t="str">
            <v>Fam 3 JCB</v>
          </cell>
          <cell r="K594">
            <v>0</v>
          </cell>
          <cell r="L594">
            <v>4100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4100</v>
          </cell>
          <cell r="AN594">
            <v>8.4834775767112518</v>
          </cell>
          <cell r="AP594">
            <v>34.782258064516128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34.782258064516128</v>
          </cell>
        </row>
        <row r="595">
          <cell r="C595" t="str">
            <v>DPSS</v>
          </cell>
          <cell r="D595" t="str">
            <v>INJECTION</v>
          </cell>
          <cell r="E595" t="str">
            <v>LCC 24 STANDARD</v>
          </cell>
          <cell r="F595" t="str">
            <v>Sudbury</v>
          </cell>
          <cell r="G595" t="str">
            <v>IDI Injectors DC LRC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AN595" t="e">
            <v>#DIV/0!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</row>
        <row r="596">
          <cell r="C596" t="str">
            <v>DPSS</v>
          </cell>
          <cell r="D596" t="str">
            <v>INJECTION</v>
          </cell>
          <cell r="E596" t="str">
            <v>LCC 24 STANDARD</v>
          </cell>
          <cell r="F596" t="str">
            <v>Sudbury</v>
          </cell>
          <cell r="G596" t="str">
            <v>IDI Injectors Ford LCR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AN596" t="e">
            <v>#DIV/0!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</row>
        <row r="597">
          <cell r="C597" t="str">
            <v>DPSS</v>
          </cell>
          <cell r="D597" t="str">
            <v>INJECTION</v>
          </cell>
          <cell r="E597" t="str">
            <v>LCC 24 STANDARD</v>
          </cell>
          <cell r="F597" t="str">
            <v>Sudbury</v>
          </cell>
          <cell r="G597" t="str">
            <v>IDI Injectors Ford LRC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AN597" t="e">
            <v>#DIV/0!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</row>
        <row r="598">
          <cell r="C598" t="str">
            <v>DPSS</v>
          </cell>
          <cell r="D598" t="str">
            <v>INJECTION</v>
          </cell>
          <cell r="E598" t="str">
            <v>LCC 24 STANDARD</v>
          </cell>
          <cell r="F598" t="str">
            <v>Sudbury</v>
          </cell>
          <cell r="G598" t="str">
            <v>IDI Injectors LC 24 Fiat</v>
          </cell>
          <cell r="K598">
            <v>0</v>
          </cell>
          <cell r="L598">
            <v>96</v>
          </cell>
          <cell r="M598">
            <v>96</v>
          </cell>
          <cell r="N598">
            <v>96</v>
          </cell>
          <cell r="O598">
            <v>96</v>
          </cell>
          <cell r="P598">
            <v>96</v>
          </cell>
          <cell r="Q598">
            <v>96</v>
          </cell>
          <cell r="R598">
            <v>96</v>
          </cell>
          <cell r="S598">
            <v>96</v>
          </cell>
          <cell r="T598">
            <v>96</v>
          </cell>
          <cell r="U598">
            <v>96</v>
          </cell>
          <cell r="V598">
            <v>96</v>
          </cell>
          <cell r="W598">
            <v>96</v>
          </cell>
          <cell r="X598">
            <v>1152</v>
          </cell>
          <cell r="AN598">
            <v>10.282258064516128</v>
          </cell>
          <cell r="AP598">
            <v>0.98709677419354847</v>
          </cell>
          <cell r="AQ598">
            <v>0.98709677419354847</v>
          </cell>
          <cell r="AR598">
            <v>0.98709677419354847</v>
          </cell>
          <cell r="AS598">
            <v>0.98709677419354847</v>
          </cell>
          <cell r="AT598">
            <v>0.98709677419354847</v>
          </cell>
          <cell r="AU598">
            <v>0.98709677419354847</v>
          </cell>
          <cell r="AV598">
            <v>0.98709677419354847</v>
          </cell>
          <cell r="AW598">
            <v>0.98709677419354847</v>
          </cell>
          <cell r="AX598">
            <v>0.98709677419354847</v>
          </cell>
          <cell r="AY598">
            <v>0.98709677419354847</v>
          </cell>
          <cell r="AZ598">
            <v>0.98709677419354847</v>
          </cell>
          <cell r="BA598">
            <v>0.98709677419354847</v>
          </cell>
          <cell r="BB598">
            <v>11.845161290322579</v>
          </cell>
        </row>
        <row r="599">
          <cell r="C599" t="str">
            <v>DPSS</v>
          </cell>
          <cell r="D599" t="str">
            <v>INJECTION</v>
          </cell>
          <cell r="E599" t="str">
            <v>LCC 24 STANDARD</v>
          </cell>
          <cell r="F599" t="str">
            <v>Sudbury</v>
          </cell>
          <cell r="G599" t="str">
            <v>IDI Injectors LC 24 PSA</v>
          </cell>
          <cell r="K599">
            <v>0</v>
          </cell>
          <cell r="L599">
            <v>64</v>
          </cell>
          <cell r="M599">
            <v>32</v>
          </cell>
          <cell r="N599">
            <v>32</v>
          </cell>
          <cell r="O599">
            <v>28.4444444444444</v>
          </cell>
          <cell r="P599">
            <v>28.4444444444444</v>
          </cell>
          <cell r="Q599">
            <v>28.4444444444444</v>
          </cell>
          <cell r="R599">
            <v>28.4444444444444</v>
          </cell>
          <cell r="S599">
            <v>28.4444444444444</v>
          </cell>
          <cell r="T599">
            <v>28.4444444444444</v>
          </cell>
          <cell r="U599">
            <v>28.4444444444444</v>
          </cell>
          <cell r="V599">
            <v>28.4444444444444</v>
          </cell>
          <cell r="W599">
            <v>28.4444444444444</v>
          </cell>
          <cell r="X599">
            <v>383.9999999999996</v>
          </cell>
          <cell r="AN599">
            <v>10.265456989247324</v>
          </cell>
          <cell r="AP599">
            <v>0.65806451612903227</v>
          </cell>
          <cell r="AQ599">
            <v>0.32741935483870971</v>
          </cell>
          <cell r="AR599">
            <v>0.32903225806451614</v>
          </cell>
          <cell r="AS599">
            <v>0.29193548387096774</v>
          </cell>
          <cell r="AT599">
            <v>0.29193548387096774</v>
          </cell>
          <cell r="AU599">
            <v>0.29193548387096774</v>
          </cell>
          <cell r="AV599">
            <v>0.29193548387096774</v>
          </cell>
          <cell r="AW599">
            <v>0.29193548387096774</v>
          </cell>
          <cell r="AX599">
            <v>0.29193548387096774</v>
          </cell>
          <cell r="AY599">
            <v>0.29193548387096774</v>
          </cell>
          <cell r="AZ599">
            <v>0.29193548387096774</v>
          </cell>
          <cell r="BA599">
            <v>0.29193548387096774</v>
          </cell>
          <cell r="BB599">
            <v>3.9419354838709681</v>
          </cell>
        </row>
        <row r="600">
          <cell r="C600" t="str">
            <v>DPSS</v>
          </cell>
          <cell r="D600" t="str">
            <v>INJECTION</v>
          </cell>
          <cell r="E600" t="str">
            <v>LCC 24 STANDARD</v>
          </cell>
          <cell r="F600" t="str">
            <v>Sudbury</v>
          </cell>
          <cell r="G600" t="str">
            <v>IDI Injectors LC 24 Renault</v>
          </cell>
          <cell r="K600">
            <v>0</v>
          </cell>
          <cell r="L600">
            <v>64</v>
          </cell>
          <cell r="M600">
            <v>32</v>
          </cell>
          <cell r="N600">
            <v>64</v>
          </cell>
          <cell r="O600">
            <v>35.5555555555556</v>
          </cell>
          <cell r="P600">
            <v>35.5555555555556</v>
          </cell>
          <cell r="Q600">
            <v>35.5555555555556</v>
          </cell>
          <cell r="R600">
            <v>35.5555555555556</v>
          </cell>
          <cell r="S600">
            <v>35.5555555555556</v>
          </cell>
          <cell r="T600">
            <v>35.5555555555556</v>
          </cell>
          <cell r="U600">
            <v>35.5555555555556</v>
          </cell>
          <cell r="V600">
            <v>35.5555555555556</v>
          </cell>
          <cell r="W600">
            <v>35.5555555555556</v>
          </cell>
          <cell r="X600">
            <v>480.0000000000004</v>
          </cell>
          <cell r="AN600">
            <v>10.277217741935475</v>
          </cell>
          <cell r="AP600">
            <v>0.65806451612903227</v>
          </cell>
          <cell r="AQ600">
            <v>0.32903225806451614</v>
          </cell>
          <cell r="AR600">
            <v>0.65806451612903227</v>
          </cell>
          <cell r="AS600">
            <v>0.36532258064516127</v>
          </cell>
          <cell r="AT600">
            <v>0.36532258064516127</v>
          </cell>
          <cell r="AU600">
            <v>0.36532258064516127</v>
          </cell>
          <cell r="AV600">
            <v>0.36532258064516127</v>
          </cell>
          <cell r="AW600">
            <v>0.36532258064516127</v>
          </cell>
          <cell r="AX600">
            <v>0.36532258064516127</v>
          </cell>
          <cell r="AY600">
            <v>0.36532258064516127</v>
          </cell>
          <cell r="AZ600">
            <v>0.36532258064516127</v>
          </cell>
          <cell r="BA600">
            <v>0.36532258064516127</v>
          </cell>
          <cell r="BB600">
            <v>4.9330645161290319</v>
          </cell>
        </row>
        <row r="601">
          <cell r="C601" t="str">
            <v>DPSS</v>
          </cell>
          <cell r="D601" t="str">
            <v>Components</v>
          </cell>
          <cell r="E601" t="str">
            <v>IDI Nozzles BDN 6</v>
          </cell>
          <cell r="F601" t="str">
            <v>Sudbury</v>
          </cell>
          <cell r="G601" t="str">
            <v>IDI Nozzles BDN 6</v>
          </cell>
          <cell r="K601">
            <v>0</v>
          </cell>
          <cell r="L601">
            <v>3960</v>
          </cell>
          <cell r="M601">
            <v>600</v>
          </cell>
          <cell r="N601">
            <v>1400</v>
          </cell>
          <cell r="O601">
            <v>1251.1111111111099</v>
          </cell>
          <cell r="P601">
            <v>1251.1111111111099</v>
          </cell>
          <cell r="Q601">
            <v>1251.1111111111099</v>
          </cell>
          <cell r="R601">
            <v>1251.1111111111099</v>
          </cell>
          <cell r="S601">
            <v>1251.1111111111099</v>
          </cell>
          <cell r="T601">
            <v>1251.1111111111099</v>
          </cell>
          <cell r="U601">
            <v>1251.1111111111099</v>
          </cell>
          <cell r="V601">
            <v>1251.1111111111099</v>
          </cell>
          <cell r="W601">
            <v>1251.1111111111099</v>
          </cell>
          <cell r="X601">
            <v>17219.999999999985</v>
          </cell>
          <cell r="AN601">
            <v>4.5298977183320259</v>
          </cell>
          <cell r="AP601">
            <v>18.727419354838709</v>
          </cell>
          <cell r="AQ601">
            <v>2.57258064516129</v>
          </cell>
          <cell r="AR601">
            <v>6.0072580645161286</v>
          </cell>
          <cell r="AS601">
            <v>5.633064516129032</v>
          </cell>
          <cell r="AT601">
            <v>5.633064516129032</v>
          </cell>
          <cell r="AU601">
            <v>5.633064516129032</v>
          </cell>
          <cell r="AV601">
            <v>5.633064516129032</v>
          </cell>
          <cell r="AW601">
            <v>5.633064516129032</v>
          </cell>
          <cell r="AX601">
            <v>5.633064516129032</v>
          </cell>
          <cell r="AY601">
            <v>5.633064516129032</v>
          </cell>
          <cell r="AZ601">
            <v>5.633064516129032</v>
          </cell>
          <cell r="BA601">
            <v>5.633064516129032</v>
          </cell>
          <cell r="BB601">
            <v>78.004838709677415</v>
          </cell>
        </row>
        <row r="602">
          <cell r="C602" t="str">
            <v>DPSS</v>
          </cell>
          <cell r="D602" t="str">
            <v>INJECTION</v>
          </cell>
          <cell r="E602" t="str">
            <v>LJ 2 ST EXT GUIDE</v>
          </cell>
          <cell r="F602" t="str">
            <v>Sudbury</v>
          </cell>
          <cell r="G602" t="str">
            <v>Injectors Isuzu 2st</v>
          </cell>
          <cell r="K602">
            <v>0</v>
          </cell>
          <cell r="L602">
            <v>104</v>
          </cell>
          <cell r="M602">
            <v>120</v>
          </cell>
          <cell r="N602">
            <v>1500</v>
          </cell>
          <cell r="O602">
            <v>1500</v>
          </cell>
          <cell r="P602">
            <v>1500</v>
          </cell>
          <cell r="Q602">
            <v>1500</v>
          </cell>
          <cell r="R602">
            <v>1500</v>
          </cell>
          <cell r="S602">
            <v>1500</v>
          </cell>
          <cell r="T602">
            <v>1500</v>
          </cell>
          <cell r="U602">
            <v>1500</v>
          </cell>
          <cell r="V602">
            <v>1500</v>
          </cell>
          <cell r="W602">
            <v>1500</v>
          </cell>
          <cell r="X602">
            <v>15224</v>
          </cell>
          <cell r="AN602">
            <v>32.708223857067786</v>
          </cell>
          <cell r="AP602">
            <v>3.4249999999999998</v>
          </cell>
          <cell r="AQ602">
            <v>3.9524193548387099</v>
          </cell>
          <cell r="AR602">
            <v>49.057258064516127</v>
          </cell>
          <cell r="AS602">
            <v>49.057258064516127</v>
          </cell>
          <cell r="AT602">
            <v>49.057258064516127</v>
          </cell>
          <cell r="AU602">
            <v>49.057258064516127</v>
          </cell>
          <cell r="AV602">
            <v>49.057258064516127</v>
          </cell>
          <cell r="AW602">
            <v>49.057258064516127</v>
          </cell>
          <cell r="AX602">
            <v>49.057258064516127</v>
          </cell>
          <cell r="AY602">
            <v>49.057258064516127</v>
          </cell>
          <cell r="AZ602">
            <v>49.057258064516127</v>
          </cell>
          <cell r="BA602">
            <v>49.057258064516127</v>
          </cell>
          <cell r="BB602">
            <v>497.95</v>
          </cell>
        </row>
        <row r="603">
          <cell r="C603" t="str">
            <v>DPSS</v>
          </cell>
          <cell r="D603" t="str">
            <v>INJECTION</v>
          </cell>
          <cell r="E603" t="str">
            <v>LJ 2 ST EXT GUIDE</v>
          </cell>
          <cell r="F603" t="str">
            <v>Sudbury</v>
          </cell>
          <cell r="G603" t="str">
            <v>Injectors Lynx 2st</v>
          </cell>
          <cell r="K603">
            <v>0</v>
          </cell>
          <cell r="L603">
            <v>152</v>
          </cell>
          <cell r="M603">
            <v>200</v>
          </cell>
          <cell r="N603">
            <v>80</v>
          </cell>
          <cell r="O603">
            <v>150</v>
          </cell>
          <cell r="P603">
            <v>150</v>
          </cell>
          <cell r="Q603">
            <v>150</v>
          </cell>
          <cell r="R603">
            <v>150</v>
          </cell>
          <cell r="S603">
            <v>150</v>
          </cell>
          <cell r="T603">
            <v>150</v>
          </cell>
          <cell r="U603">
            <v>150</v>
          </cell>
          <cell r="V603">
            <v>150</v>
          </cell>
          <cell r="W603">
            <v>150</v>
          </cell>
          <cell r="X603">
            <v>1782</v>
          </cell>
          <cell r="AN603">
            <v>24.035154411498496</v>
          </cell>
          <cell r="AP603">
            <v>3.9249999999999998</v>
          </cell>
          <cell r="AQ603">
            <v>5.165322580645161</v>
          </cell>
          <cell r="AR603">
            <v>2.0661290322580643</v>
          </cell>
          <cell r="AS603">
            <v>3.5193548387096776</v>
          </cell>
          <cell r="AT603">
            <v>3.5193548387096776</v>
          </cell>
          <cell r="AU603">
            <v>3.5193548387096776</v>
          </cell>
          <cell r="AV603">
            <v>3.5193548387096776</v>
          </cell>
          <cell r="AW603">
            <v>3.5193548387096776</v>
          </cell>
          <cell r="AX603">
            <v>3.5193548387096776</v>
          </cell>
          <cell r="AY603">
            <v>3.5193548387096776</v>
          </cell>
          <cell r="AZ603">
            <v>3.5193548387096776</v>
          </cell>
          <cell r="BA603">
            <v>3.5193548387096776</v>
          </cell>
          <cell r="BB603">
            <v>42.83064516129032</v>
          </cell>
        </row>
        <row r="604">
          <cell r="C604" t="str">
            <v>DPSS</v>
          </cell>
          <cell r="D604" t="str">
            <v>Reman</v>
          </cell>
          <cell r="E604" t="str">
            <v>LJ 2 ST EXT GUIDE</v>
          </cell>
          <cell r="F604" t="str">
            <v>Sudbury</v>
          </cell>
          <cell r="G604" t="str">
            <v>Injectors Lynx 2st Reman</v>
          </cell>
          <cell r="K604">
            <v>0</v>
          </cell>
          <cell r="L604">
            <v>445</v>
          </cell>
          <cell r="M604">
            <v>880</v>
          </cell>
          <cell r="N604">
            <v>760</v>
          </cell>
          <cell r="O604">
            <v>1250</v>
          </cell>
          <cell r="P604">
            <v>1250</v>
          </cell>
          <cell r="Q604">
            <v>1250</v>
          </cell>
          <cell r="R604">
            <v>1250</v>
          </cell>
          <cell r="S604">
            <v>1250</v>
          </cell>
          <cell r="T604">
            <v>1250</v>
          </cell>
          <cell r="U604">
            <v>1250</v>
          </cell>
          <cell r="V604">
            <v>1250</v>
          </cell>
          <cell r="W604">
            <v>1250</v>
          </cell>
          <cell r="X604">
            <v>13335</v>
          </cell>
          <cell r="AN604">
            <v>13.145735815281157</v>
          </cell>
          <cell r="AP604">
            <v>7.7750000000000004</v>
          </cell>
          <cell r="AQ604">
            <v>15.375806451612904</v>
          </cell>
          <cell r="AR604">
            <v>13.279032258064516</v>
          </cell>
          <cell r="AS604">
            <v>15.429838709677419</v>
          </cell>
          <cell r="AT604">
            <v>15.429838709677419</v>
          </cell>
          <cell r="AU604">
            <v>15.429838709677419</v>
          </cell>
          <cell r="AV604">
            <v>15.429838709677419</v>
          </cell>
          <cell r="AW604">
            <v>15.429838709677419</v>
          </cell>
          <cell r="AX604">
            <v>15.429838709677419</v>
          </cell>
          <cell r="AY604">
            <v>15.429838709677419</v>
          </cell>
          <cell r="AZ604">
            <v>15.429838709677419</v>
          </cell>
          <cell r="BA604">
            <v>15.429838709677419</v>
          </cell>
          <cell r="BB604">
            <v>175.29838709677423</v>
          </cell>
        </row>
        <row r="605">
          <cell r="C605" t="str">
            <v>DPSS</v>
          </cell>
          <cell r="D605" t="str">
            <v>INJECTION</v>
          </cell>
          <cell r="E605" t="str">
            <v>LJ 2 ST EXT GUIDE</v>
          </cell>
          <cell r="F605" t="str">
            <v>Sudbury</v>
          </cell>
          <cell r="G605" t="str">
            <v>Injectors Puma 2st</v>
          </cell>
          <cell r="K605">
            <v>0</v>
          </cell>
          <cell r="L605">
            <v>1208</v>
          </cell>
          <cell r="M605">
            <v>1040</v>
          </cell>
          <cell r="N605">
            <v>1760</v>
          </cell>
          <cell r="O605">
            <v>2000</v>
          </cell>
          <cell r="P605">
            <v>2000</v>
          </cell>
          <cell r="Q605">
            <v>2000</v>
          </cell>
          <cell r="R605">
            <v>2000</v>
          </cell>
          <cell r="S605">
            <v>2000</v>
          </cell>
          <cell r="T605">
            <v>2000</v>
          </cell>
          <cell r="U605">
            <v>2000</v>
          </cell>
          <cell r="V605">
            <v>2000</v>
          </cell>
          <cell r="W605">
            <v>2000</v>
          </cell>
          <cell r="X605">
            <v>22008</v>
          </cell>
          <cell r="AN605">
            <v>27.557647658915815</v>
          </cell>
          <cell r="AP605">
            <v>35.419354838709673</v>
          </cell>
          <cell r="AQ605">
            <v>30.466129032258063</v>
          </cell>
          <cell r="AR605">
            <v>51.54758064516129</v>
          </cell>
          <cell r="AS605">
            <v>54.339516129032255</v>
          </cell>
          <cell r="AT605">
            <v>54.339516129032255</v>
          </cell>
          <cell r="AU605">
            <v>54.339516129032255</v>
          </cell>
          <cell r="AV605">
            <v>54.339516129032255</v>
          </cell>
          <cell r="AW605">
            <v>54.339516129032255</v>
          </cell>
          <cell r="AX605">
            <v>54.339516129032255</v>
          </cell>
          <cell r="AY605">
            <v>54.339516129032255</v>
          </cell>
          <cell r="AZ605">
            <v>54.339516129032255</v>
          </cell>
          <cell r="BA605">
            <v>54.339516129032255</v>
          </cell>
          <cell r="BB605">
            <v>606.48870967741925</v>
          </cell>
        </row>
        <row r="606">
          <cell r="C606" t="str">
            <v>DPSS</v>
          </cell>
          <cell r="D606" t="str">
            <v>Components</v>
          </cell>
          <cell r="E606" t="str">
            <v>LJ 2 ST EXT GUIDE</v>
          </cell>
          <cell r="F606" t="str">
            <v>Sudbury</v>
          </cell>
          <cell r="G606" t="str">
            <v>Injs Components</v>
          </cell>
          <cell r="K606">
            <v>0</v>
          </cell>
          <cell r="L606">
            <v>9956</v>
          </cell>
          <cell r="M606">
            <v>2224</v>
          </cell>
          <cell r="N606">
            <v>1388</v>
          </cell>
          <cell r="O606">
            <v>15487.5555555556</v>
          </cell>
          <cell r="P606">
            <v>15487.5555555556</v>
          </cell>
          <cell r="Q606">
            <v>15487.5555555556</v>
          </cell>
          <cell r="R606">
            <v>15487.5555555556</v>
          </cell>
          <cell r="S606">
            <v>15487.5555555556</v>
          </cell>
          <cell r="T606">
            <v>15487.5555555556</v>
          </cell>
          <cell r="U606">
            <v>15487.5555555556</v>
          </cell>
          <cell r="V606">
            <v>15487.5555555556</v>
          </cell>
          <cell r="W606">
            <v>15487.5555555556</v>
          </cell>
          <cell r="X606">
            <v>152956.00000000041</v>
          </cell>
          <cell r="AN606">
            <v>0.19708914813368167</v>
          </cell>
          <cell r="AP606">
            <v>2.1580645161290324</v>
          </cell>
          <cell r="AQ606">
            <v>2.5919354838709676</v>
          </cell>
          <cell r="AR606">
            <v>1.9887096774193549</v>
          </cell>
          <cell r="AS606">
            <v>2.6008064516129035</v>
          </cell>
          <cell r="AT606">
            <v>2.6008064516129035</v>
          </cell>
          <cell r="AU606">
            <v>2.6008064516129035</v>
          </cell>
          <cell r="AV606">
            <v>2.6008064516129035</v>
          </cell>
          <cell r="AW606">
            <v>2.6008064516129035</v>
          </cell>
          <cell r="AX606">
            <v>2.6008064516129035</v>
          </cell>
          <cell r="AY606">
            <v>2.6008064516129035</v>
          </cell>
          <cell r="AZ606">
            <v>2.6008064516129035</v>
          </cell>
          <cell r="BA606">
            <v>2.6008064516129035</v>
          </cell>
          <cell r="BB606">
            <v>30.14596774193549</v>
          </cell>
        </row>
        <row r="607">
          <cell r="C607" t="str">
            <v>DPSS</v>
          </cell>
          <cell r="D607" t="str">
            <v>INJECTION</v>
          </cell>
          <cell r="E607" t="str">
            <v>LCC 24 NLS</v>
          </cell>
          <cell r="F607" t="str">
            <v>Sudbury</v>
          </cell>
          <cell r="G607" t="str">
            <v>NLS Injectors Fiat</v>
          </cell>
          <cell r="K607">
            <v>0</v>
          </cell>
          <cell r="L607">
            <v>64</v>
          </cell>
          <cell r="M607">
            <v>64</v>
          </cell>
          <cell r="N607">
            <v>128</v>
          </cell>
          <cell r="O607">
            <v>128</v>
          </cell>
          <cell r="P607">
            <v>128</v>
          </cell>
          <cell r="Q607">
            <v>128</v>
          </cell>
          <cell r="R607">
            <v>128</v>
          </cell>
          <cell r="S607">
            <v>128</v>
          </cell>
          <cell r="T607">
            <v>128</v>
          </cell>
          <cell r="U607">
            <v>128</v>
          </cell>
          <cell r="V607">
            <v>128</v>
          </cell>
          <cell r="W607">
            <v>128</v>
          </cell>
          <cell r="X607">
            <v>1408</v>
          </cell>
          <cell r="AN607">
            <v>21.130979655425215</v>
          </cell>
          <cell r="AP607">
            <v>1.3491935483870969</v>
          </cell>
          <cell r="AQ607">
            <v>1.3298387096774194</v>
          </cell>
          <cell r="AR607">
            <v>2.7370967741935481</v>
          </cell>
          <cell r="AS607">
            <v>2.7040322580645162</v>
          </cell>
          <cell r="AT607">
            <v>2.7040322580645162</v>
          </cell>
          <cell r="AU607">
            <v>2.7040322580645162</v>
          </cell>
          <cell r="AV607">
            <v>2.7040322580645162</v>
          </cell>
          <cell r="AW607">
            <v>2.7040322580645162</v>
          </cell>
          <cell r="AX607">
            <v>2.7040322580645162</v>
          </cell>
          <cell r="AY607">
            <v>2.7040322580645162</v>
          </cell>
          <cell r="AZ607">
            <v>2.7040322580645162</v>
          </cell>
          <cell r="BA607">
            <v>2.7040322580645162</v>
          </cell>
          <cell r="BB607">
            <v>29.752419354838704</v>
          </cell>
        </row>
        <row r="608">
          <cell r="C608" t="str">
            <v>DPSS</v>
          </cell>
          <cell r="D608" t="str">
            <v>INJECTION</v>
          </cell>
          <cell r="E608" t="str">
            <v>LCC 24 NLS</v>
          </cell>
          <cell r="F608" t="str">
            <v>Sudbury</v>
          </cell>
          <cell r="G608" t="str">
            <v>NLS Injectors Ford</v>
          </cell>
          <cell r="K608">
            <v>0</v>
          </cell>
          <cell r="L608">
            <v>512</v>
          </cell>
          <cell r="M608">
            <v>224</v>
          </cell>
          <cell r="N608">
            <v>416</v>
          </cell>
          <cell r="O608">
            <v>327.11111111111097</v>
          </cell>
          <cell r="P608">
            <v>327.11111111111097</v>
          </cell>
          <cell r="Q608">
            <v>327.11111111111097</v>
          </cell>
          <cell r="R608">
            <v>327.11111111111097</v>
          </cell>
          <cell r="S608">
            <v>327.11111111111097</v>
          </cell>
          <cell r="T608">
            <v>327.11111111111097</v>
          </cell>
          <cell r="U608">
            <v>327.11111111111097</v>
          </cell>
          <cell r="V608">
            <v>327.11111111111097</v>
          </cell>
          <cell r="W608">
            <v>327.11111111111097</v>
          </cell>
          <cell r="X608">
            <v>4095.9999999999977</v>
          </cell>
          <cell r="AN608">
            <v>21.902958039314534</v>
          </cell>
          <cell r="AP608">
            <v>11.236290322580645</v>
          </cell>
          <cell r="AQ608">
            <v>4.7491935483870966</v>
          </cell>
          <cell r="AR608">
            <v>9.0741935483870968</v>
          </cell>
          <cell r="AS608">
            <v>7.1838709677419352</v>
          </cell>
          <cell r="AT608">
            <v>7.1838709677419352</v>
          </cell>
          <cell r="AU608">
            <v>7.1838709677419352</v>
          </cell>
          <cell r="AV608">
            <v>7.1838709677419352</v>
          </cell>
          <cell r="AW608">
            <v>7.1838709677419352</v>
          </cell>
          <cell r="AX608">
            <v>7.1838709677419352</v>
          </cell>
          <cell r="AY608">
            <v>7.1838709677419352</v>
          </cell>
          <cell r="AZ608">
            <v>7.1838709677419352</v>
          </cell>
          <cell r="BA608">
            <v>7.1838709677419352</v>
          </cell>
          <cell r="BB608">
            <v>89.714516129032276</v>
          </cell>
        </row>
        <row r="609">
          <cell r="C609" t="str">
            <v>DPSS</v>
          </cell>
          <cell r="D609" t="str">
            <v>INJECTION</v>
          </cell>
          <cell r="E609" t="str">
            <v>LCC 24 NLS</v>
          </cell>
          <cell r="F609" t="str">
            <v>Sudbury</v>
          </cell>
          <cell r="G609" t="str">
            <v>NLS Injectors France</v>
          </cell>
          <cell r="K609">
            <v>0</v>
          </cell>
          <cell r="L609">
            <v>128</v>
          </cell>
          <cell r="M609">
            <v>32</v>
          </cell>
          <cell r="N609">
            <v>192</v>
          </cell>
          <cell r="O609">
            <v>209.777777777778</v>
          </cell>
          <cell r="P609">
            <v>209.777777777778</v>
          </cell>
          <cell r="Q609">
            <v>209.777777777778</v>
          </cell>
          <cell r="R609">
            <v>209.777777777778</v>
          </cell>
          <cell r="S609">
            <v>209.777777777778</v>
          </cell>
          <cell r="T609">
            <v>209.777777777778</v>
          </cell>
          <cell r="U609">
            <v>209.777777777778</v>
          </cell>
          <cell r="V609">
            <v>209.777777777778</v>
          </cell>
          <cell r="W609">
            <v>209.777777777778</v>
          </cell>
          <cell r="X609">
            <v>2240.0000000000023</v>
          </cell>
          <cell r="AN609">
            <v>20.858654953917025</v>
          </cell>
          <cell r="AP609">
            <v>2.6693548387096775</v>
          </cell>
          <cell r="AQ609">
            <v>0.66693548387096779</v>
          </cell>
          <cell r="AR609">
            <v>4.0048387096774194</v>
          </cell>
          <cell r="AS609">
            <v>4.3758064516129034</v>
          </cell>
          <cell r="AT609">
            <v>4.3758064516129034</v>
          </cell>
          <cell r="AU609">
            <v>4.3758064516129034</v>
          </cell>
          <cell r="AV609">
            <v>4.3758064516129034</v>
          </cell>
          <cell r="AW609">
            <v>4.3758064516129034</v>
          </cell>
          <cell r="AX609">
            <v>4.3758064516129034</v>
          </cell>
          <cell r="AY609">
            <v>4.3758064516129034</v>
          </cell>
          <cell r="AZ609">
            <v>4.3758064516129034</v>
          </cell>
          <cell r="BA609">
            <v>4.3758064516129034</v>
          </cell>
          <cell r="BB609">
            <v>46.723387096774189</v>
          </cell>
        </row>
        <row r="610">
          <cell r="C610" t="str">
            <v>DPSS</v>
          </cell>
          <cell r="D610" t="str">
            <v>INJECTION</v>
          </cell>
          <cell r="E610" t="str">
            <v>LCC 24 NLS</v>
          </cell>
          <cell r="F610" t="str">
            <v>Sudbury</v>
          </cell>
          <cell r="G610" t="str">
            <v>NLS Injectors PSA</v>
          </cell>
          <cell r="K610">
            <v>0</v>
          </cell>
          <cell r="L610">
            <v>96</v>
          </cell>
          <cell r="M610">
            <v>416</v>
          </cell>
          <cell r="N610">
            <v>416</v>
          </cell>
          <cell r="O610">
            <v>401.777777777778</v>
          </cell>
          <cell r="P610">
            <v>401.777777777778</v>
          </cell>
          <cell r="Q610">
            <v>401.777777777778</v>
          </cell>
          <cell r="R610">
            <v>401.777777777778</v>
          </cell>
          <cell r="S610">
            <v>401.777777777778</v>
          </cell>
          <cell r="T610">
            <v>401.777777777778</v>
          </cell>
          <cell r="U610">
            <v>401.777777777778</v>
          </cell>
          <cell r="V610">
            <v>401.777777777778</v>
          </cell>
          <cell r="W610">
            <v>401.777777777778</v>
          </cell>
          <cell r="X610">
            <v>4544.0000000000018</v>
          </cell>
          <cell r="AN610">
            <v>20.805883689232157</v>
          </cell>
          <cell r="AP610">
            <v>1.9838709677419355</v>
          </cell>
          <cell r="AQ610">
            <v>8.6612903225806459</v>
          </cell>
          <cell r="AR610">
            <v>8.6524193548387096</v>
          </cell>
          <cell r="AS610">
            <v>8.3604838709677427</v>
          </cell>
          <cell r="AT610">
            <v>8.3604838709677427</v>
          </cell>
          <cell r="AU610">
            <v>8.3604838709677427</v>
          </cell>
          <cell r="AV610">
            <v>8.3604838709677427</v>
          </cell>
          <cell r="AW610">
            <v>8.3604838709677427</v>
          </cell>
          <cell r="AX610">
            <v>8.3604838709677427</v>
          </cell>
          <cell r="AY610">
            <v>8.3604838709677427</v>
          </cell>
          <cell r="AZ610">
            <v>8.3604838709677427</v>
          </cell>
          <cell r="BA610">
            <v>8.3604838709677427</v>
          </cell>
          <cell r="BB610">
            <v>94.541935483870958</v>
          </cell>
        </row>
        <row r="611">
          <cell r="C611" t="str">
            <v>DPSS</v>
          </cell>
          <cell r="D611" t="str">
            <v>INJECTION</v>
          </cell>
          <cell r="E611" t="str">
            <v>LCC 24 NLS</v>
          </cell>
          <cell r="F611" t="str">
            <v>Sudbury</v>
          </cell>
          <cell r="G611" t="str">
            <v>NLS Injectors Renault</v>
          </cell>
          <cell r="K611">
            <v>0</v>
          </cell>
          <cell r="L611">
            <v>736</v>
          </cell>
          <cell r="M611">
            <v>352</v>
          </cell>
          <cell r="N611">
            <v>480</v>
          </cell>
          <cell r="O611">
            <v>753.77777777777806</v>
          </cell>
          <cell r="P611">
            <v>753.77777777777806</v>
          </cell>
          <cell r="Q611">
            <v>753.77777777777806</v>
          </cell>
          <cell r="R611">
            <v>753.77777777777806</v>
          </cell>
          <cell r="S611">
            <v>753.77777777777806</v>
          </cell>
          <cell r="T611">
            <v>753.77777777777806</v>
          </cell>
          <cell r="U611">
            <v>753.77777777777806</v>
          </cell>
          <cell r="V611">
            <v>753.77777777777806</v>
          </cell>
          <cell r="W611">
            <v>753.77777777777806</v>
          </cell>
          <cell r="X611">
            <v>8352.0000000000036</v>
          </cell>
          <cell r="AN611">
            <v>20.826574280064264</v>
          </cell>
          <cell r="AP611">
            <v>15.281451612903226</v>
          </cell>
          <cell r="AQ611">
            <v>7.310483870967742</v>
          </cell>
          <cell r="AR611">
            <v>9.9935483870967747</v>
          </cell>
          <cell r="AS611">
            <v>15.706451612903225</v>
          </cell>
          <cell r="AT611">
            <v>15.706451612903225</v>
          </cell>
          <cell r="AU611">
            <v>15.706451612903225</v>
          </cell>
          <cell r="AV611">
            <v>15.706451612903225</v>
          </cell>
          <cell r="AW611">
            <v>15.706451612903225</v>
          </cell>
          <cell r="AX611">
            <v>15.706451612903225</v>
          </cell>
          <cell r="AY611">
            <v>15.706451612903225</v>
          </cell>
          <cell r="AZ611">
            <v>15.706451612903225</v>
          </cell>
          <cell r="BA611">
            <v>15.706451612903225</v>
          </cell>
          <cell r="BB611">
            <v>173.9435483870968</v>
          </cell>
        </row>
        <row r="612">
          <cell r="C612" t="str">
            <v>DPSS</v>
          </cell>
          <cell r="D612" t="str">
            <v>Components</v>
          </cell>
          <cell r="E612" t="str">
            <v>Nozzles 4mm</v>
          </cell>
          <cell r="F612" t="str">
            <v>Sudbury</v>
          </cell>
          <cell r="G612" t="str">
            <v>Nozzles 4mm</v>
          </cell>
          <cell r="K612">
            <v>0</v>
          </cell>
          <cell r="L612">
            <v>1076</v>
          </cell>
          <cell r="M612">
            <v>700</v>
          </cell>
          <cell r="N612">
            <v>1100</v>
          </cell>
          <cell r="O612">
            <v>1115.1111111111099</v>
          </cell>
          <cell r="P612">
            <v>1115.1111111111099</v>
          </cell>
          <cell r="Q612">
            <v>1115.1111111111099</v>
          </cell>
          <cell r="R612">
            <v>1115.1111111111099</v>
          </cell>
          <cell r="S612">
            <v>1115.1111111111099</v>
          </cell>
          <cell r="T612">
            <v>1115.1111111111099</v>
          </cell>
          <cell r="U612">
            <v>1115.1111111111099</v>
          </cell>
          <cell r="V612">
            <v>1115.1111111111099</v>
          </cell>
          <cell r="W612">
            <v>1115.1111111111099</v>
          </cell>
          <cell r="X612">
            <v>12911.999999999987</v>
          </cell>
          <cell r="AN612">
            <v>6.9358461246352547</v>
          </cell>
          <cell r="AP612">
            <v>8.1282258064516135</v>
          </cell>
          <cell r="AQ612">
            <v>5.2201612903225802</v>
          </cell>
          <cell r="AR612">
            <v>8.3370967741935491</v>
          </cell>
          <cell r="AS612">
            <v>7.5411290322580644</v>
          </cell>
          <cell r="AT612">
            <v>7.5411290322580644</v>
          </cell>
          <cell r="AU612">
            <v>7.5411290322580644</v>
          </cell>
          <cell r="AV612">
            <v>7.5411290322580644</v>
          </cell>
          <cell r="AW612">
            <v>7.5411290322580644</v>
          </cell>
          <cell r="AX612">
            <v>7.5411290322580644</v>
          </cell>
          <cell r="AY612">
            <v>7.5411290322580644</v>
          </cell>
          <cell r="AZ612">
            <v>7.5411290322580644</v>
          </cell>
          <cell r="BA612">
            <v>7.5411290322580644</v>
          </cell>
          <cell r="BB612">
            <v>89.555645161290329</v>
          </cell>
        </row>
        <row r="613">
          <cell r="C613" t="str">
            <v>DPSS</v>
          </cell>
          <cell r="D613" t="str">
            <v>FILTRATION</v>
          </cell>
          <cell r="E613" t="str">
            <v>Renault F4</v>
          </cell>
          <cell r="F613" t="str">
            <v>Sudbury</v>
          </cell>
          <cell r="G613" t="str">
            <v>Renault F4</v>
          </cell>
          <cell r="K613">
            <v>0</v>
          </cell>
          <cell r="L613">
            <v>1260</v>
          </cell>
          <cell r="M613">
            <v>1032</v>
          </cell>
          <cell r="N613">
            <v>1260</v>
          </cell>
          <cell r="O613">
            <v>982.22222222222194</v>
          </cell>
          <cell r="P613">
            <v>982.22222222222194</v>
          </cell>
          <cell r="Q613">
            <v>982.22222222222194</v>
          </cell>
          <cell r="R613">
            <v>982.22222222222194</v>
          </cell>
          <cell r="S613">
            <v>982.22222222222194</v>
          </cell>
          <cell r="T613">
            <v>982.22222222222194</v>
          </cell>
          <cell r="U613">
            <v>982.22222222222194</v>
          </cell>
          <cell r="V613">
            <v>982.22222222222194</v>
          </cell>
          <cell r="W613">
            <v>982.22222222222194</v>
          </cell>
          <cell r="X613">
            <v>12392</v>
          </cell>
          <cell r="AN613">
            <v>3.0169698452695815</v>
          </cell>
          <cell r="AP613">
            <v>4.024193548387097</v>
          </cell>
          <cell r="AQ613">
            <v>3.1145161290322578</v>
          </cell>
          <cell r="AR613">
            <v>4.024193548387097</v>
          </cell>
          <cell r="AS613">
            <v>2.9137096774193547</v>
          </cell>
          <cell r="AT613">
            <v>2.9137096774193547</v>
          </cell>
          <cell r="AU613">
            <v>2.9137096774193547</v>
          </cell>
          <cell r="AV613">
            <v>2.9137096774193547</v>
          </cell>
          <cell r="AW613">
            <v>2.9137096774193547</v>
          </cell>
          <cell r="AX613">
            <v>2.9137096774193547</v>
          </cell>
          <cell r="AY613">
            <v>2.9137096774193547</v>
          </cell>
          <cell r="AZ613">
            <v>2.9137096774193547</v>
          </cell>
          <cell r="BA613">
            <v>2.9137096774193547</v>
          </cell>
          <cell r="BB613">
            <v>37.386290322580649</v>
          </cell>
        </row>
        <row r="614">
          <cell r="C614" t="str">
            <v>DPSS</v>
          </cell>
          <cell r="D614" t="str">
            <v>FILTRATION</v>
          </cell>
          <cell r="E614" t="str">
            <v>Traditional Plastic Filters</v>
          </cell>
          <cell r="F614" t="str">
            <v>Sudbury</v>
          </cell>
          <cell r="G614" t="str">
            <v>Traditional Plastic Filters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AN614" t="e">
            <v>#DIV/0!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</row>
        <row r="615">
          <cell r="C615" t="str">
            <v>DPSS</v>
          </cell>
          <cell r="D615" t="str">
            <v>Components</v>
          </cell>
          <cell r="E615" t="str">
            <v>Delivery Valves AM</v>
          </cell>
          <cell r="F615" t="str">
            <v>Turkey</v>
          </cell>
          <cell r="G615" t="str">
            <v>Delivery Valves AM</v>
          </cell>
          <cell r="K615">
            <v>0</v>
          </cell>
          <cell r="L615">
            <v>6100</v>
          </cell>
          <cell r="M615">
            <v>5000</v>
          </cell>
          <cell r="N615">
            <v>29200</v>
          </cell>
          <cell r="O615">
            <v>7479.4444444444398</v>
          </cell>
          <cell r="P615">
            <v>7479.4444444444398</v>
          </cell>
          <cell r="Q615">
            <v>7479.4444444444398</v>
          </cell>
          <cell r="R615">
            <v>7479.4444444444398</v>
          </cell>
          <cell r="S615">
            <v>7479.4444444444398</v>
          </cell>
          <cell r="T615">
            <v>7479.4444444444398</v>
          </cell>
          <cell r="U615">
            <v>7479.4444444444398</v>
          </cell>
          <cell r="V615">
            <v>7479.4444444444398</v>
          </cell>
          <cell r="W615">
            <v>7479.4444444444398</v>
          </cell>
          <cell r="X615">
            <v>107614.99999999994</v>
          </cell>
          <cell r="AN615">
            <v>5.4553643289324416</v>
          </cell>
          <cell r="AP615">
            <v>70.528225806451601</v>
          </cell>
          <cell r="AQ615">
            <v>47.475806451612904</v>
          </cell>
          <cell r="AR615">
            <v>77.894354838709688</v>
          </cell>
          <cell r="AS615">
            <v>43.464516129032255</v>
          </cell>
          <cell r="AT615">
            <v>43.464516129032255</v>
          </cell>
          <cell r="AU615">
            <v>43.464516129032255</v>
          </cell>
          <cell r="AV615">
            <v>43.464516129032255</v>
          </cell>
          <cell r="AW615">
            <v>43.464516129032255</v>
          </cell>
          <cell r="AX615">
            <v>43.464516129032255</v>
          </cell>
          <cell r="AY615">
            <v>43.464516129032255</v>
          </cell>
          <cell r="AZ615">
            <v>43.464516129032255</v>
          </cell>
          <cell r="BA615">
            <v>43.464516129032255</v>
          </cell>
          <cell r="BB615">
            <v>587.07903225806444</v>
          </cell>
        </row>
        <row r="616">
          <cell r="C616" t="str">
            <v>DPSS</v>
          </cell>
          <cell r="D616" t="str">
            <v>Components</v>
          </cell>
          <cell r="E616" t="str">
            <v>Delivery Valves Bryce</v>
          </cell>
          <cell r="F616" t="str">
            <v>Turkey</v>
          </cell>
          <cell r="G616" t="str">
            <v>Delivery Valves Bryce</v>
          </cell>
          <cell r="K616">
            <v>0</v>
          </cell>
          <cell r="L616">
            <v>416</v>
          </cell>
          <cell r="M616">
            <v>900</v>
          </cell>
          <cell r="N616">
            <v>1600</v>
          </cell>
          <cell r="O616">
            <v>1212.6666666666699</v>
          </cell>
          <cell r="P616">
            <v>1212.6666666666699</v>
          </cell>
          <cell r="Q616">
            <v>1212.6666666666699</v>
          </cell>
          <cell r="R616">
            <v>1212.6666666666699</v>
          </cell>
          <cell r="S616">
            <v>1212.6666666666699</v>
          </cell>
          <cell r="T616">
            <v>1212.6666666666699</v>
          </cell>
          <cell r="U616">
            <v>1212.6666666666699</v>
          </cell>
          <cell r="V616">
            <v>1212.6666666666699</v>
          </cell>
          <cell r="W616">
            <v>1212.6666666666699</v>
          </cell>
          <cell r="X616">
            <v>13830.000000000027</v>
          </cell>
          <cell r="AN616">
            <v>1.384845940335407</v>
          </cell>
          <cell r="AP616">
            <v>0.59596774193548385</v>
          </cell>
          <cell r="AQ616">
            <v>1.4733870967741935</v>
          </cell>
          <cell r="AR616">
            <v>2.0806451612903225</v>
          </cell>
          <cell r="AS616">
            <v>1.6669354838709678</v>
          </cell>
          <cell r="AT616">
            <v>1.6669354838709678</v>
          </cell>
          <cell r="AU616">
            <v>1.6669354838709678</v>
          </cell>
          <cell r="AV616">
            <v>1.6669354838709678</v>
          </cell>
          <cell r="AW616">
            <v>1.6669354838709678</v>
          </cell>
          <cell r="AX616">
            <v>1.6669354838709678</v>
          </cell>
          <cell r="AY616">
            <v>1.6669354838709678</v>
          </cell>
          <cell r="AZ616">
            <v>1.6669354838709678</v>
          </cell>
          <cell r="BA616">
            <v>1.6669354838709678</v>
          </cell>
          <cell r="BB616">
            <v>19.152419354838717</v>
          </cell>
        </row>
        <row r="617">
          <cell r="C617" t="str">
            <v>DPSS</v>
          </cell>
          <cell r="D617" t="str">
            <v>Components</v>
          </cell>
          <cell r="E617" t="str">
            <v>Delivery Valves Simms</v>
          </cell>
          <cell r="F617" t="str">
            <v>Turkey</v>
          </cell>
          <cell r="G617" t="str">
            <v>Delivery Valves Simms</v>
          </cell>
          <cell r="K617">
            <v>0</v>
          </cell>
          <cell r="L617">
            <v>7600</v>
          </cell>
          <cell r="M617">
            <v>4050</v>
          </cell>
          <cell r="N617">
            <v>3500</v>
          </cell>
          <cell r="O617">
            <v>4746.5555555555602</v>
          </cell>
          <cell r="P617">
            <v>4746.5555555555602</v>
          </cell>
          <cell r="Q617">
            <v>4746.5555555555602</v>
          </cell>
          <cell r="R617">
            <v>4746.5555555555602</v>
          </cell>
          <cell r="S617">
            <v>4746.5555555555602</v>
          </cell>
          <cell r="T617">
            <v>4746.5555555555602</v>
          </cell>
          <cell r="U617">
            <v>4746.5555555555602</v>
          </cell>
          <cell r="V617">
            <v>4746.5555555555602</v>
          </cell>
          <cell r="W617">
            <v>4746.5555555555602</v>
          </cell>
          <cell r="X617">
            <v>57869.000000000058</v>
          </cell>
          <cell r="AN617">
            <v>1.64251683028241</v>
          </cell>
          <cell r="AP617">
            <v>15.036290322580646</v>
          </cell>
          <cell r="AQ617">
            <v>6.1362903225806447</v>
          </cell>
          <cell r="AR617">
            <v>5.2024193548387094</v>
          </cell>
          <cell r="AS617">
            <v>7.6306451612903228</v>
          </cell>
          <cell r="AT617">
            <v>7.6306451612903228</v>
          </cell>
          <cell r="AU617">
            <v>7.6306451612903228</v>
          </cell>
          <cell r="AV617">
            <v>7.6306451612903228</v>
          </cell>
          <cell r="AW617">
            <v>7.6306451612903228</v>
          </cell>
          <cell r="AX617">
            <v>7.6306451612903228</v>
          </cell>
          <cell r="AY617">
            <v>7.6306451612903228</v>
          </cell>
          <cell r="AZ617">
            <v>7.6306451612903228</v>
          </cell>
          <cell r="BA617">
            <v>7.6306451612903228</v>
          </cell>
          <cell r="BB617">
            <v>95.050806451612885</v>
          </cell>
        </row>
        <row r="618">
          <cell r="C618" t="str">
            <v>DPSS</v>
          </cell>
          <cell r="D618" t="str">
            <v>Components</v>
          </cell>
          <cell r="E618" t="str">
            <v>Delivery Valves Traditional</v>
          </cell>
          <cell r="F618" t="str">
            <v>Turkey</v>
          </cell>
          <cell r="G618" t="str">
            <v>Delivery Valves Traditional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391.11111111111097</v>
          </cell>
          <cell r="P618">
            <v>391.11111111111097</v>
          </cell>
          <cell r="Q618">
            <v>391.11111111111097</v>
          </cell>
          <cell r="R618">
            <v>391.11111111111097</v>
          </cell>
          <cell r="S618">
            <v>391.11111111111097</v>
          </cell>
          <cell r="T618">
            <v>391.11111111111097</v>
          </cell>
          <cell r="U618">
            <v>391.11111111111097</v>
          </cell>
          <cell r="V618">
            <v>391.11111111111097</v>
          </cell>
          <cell r="W618">
            <v>391.11111111111097</v>
          </cell>
          <cell r="X618">
            <v>3519.9999999999982</v>
          </cell>
          <cell r="AN618">
            <v>1.4392412023460415</v>
          </cell>
          <cell r="AP618">
            <v>0</v>
          </cell>
          <cell r="AQ618">
            <v>0</v>
          </cell>
          <cell r="AR618">
            <v>0</v>
          </cell>
          <cell r="AS618">
            <v>0.56290322580645158</v>
          </cell>
          <cell r="AT618">
            <v>0.56290322580645158</v>
          </cell>
          <cell r="AU618">
            <v>0.56290322580645158</v>
          </cell>
          <cell r="AV618">
            <v>0.56290322580645158</v>
          </cell>
          <cell r="AW618">
            <v>0.56290322580645158</v>
          </cell>
          <cell r="AX618">
            <v>0.56290322580645158</v>
          </cell>
          <cell r="AY618">
            <v>0.56290322580645158</v>
          </cell>
          <cell r="AZ618">
            <v>0.56290322580645158</v>
          </cell>
          <cell r="BA618">
            <v>0.56290322580645158</v>
          </cell>
          <cell r="BB618">
            <v>5.0661290322580639</v>
          </cell>
        </row>
        <row r="619">
          <cell r="C619" t="str">
            <v>DPSS</v>
          </cell>
          <cell r="D619" t="str">
            <v>INJECTION</v>
          </cell>
          <cell r="E619" t="str">
            <v>LJ 2 ST EXT GUIDE</v>
          </cell>
          <cell r="F619" t="str">
            <v>Turkey</v>
          </cell>
          <cell r="G619" t="str">
            <v>Injectors</v>
          </cell>
          <cell r="K619">
            <v>0</v>
          </cell>
          <cell r="L619">
            <v>0</v>
          </cell>
          <cell r="M619">
            <v>300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300</v>
          </cell>
          <cell r="AN619">
            <v>16.706989247311824</v>
          </cell>
          <cell r="AP619">
            <v>0</v>
          </cell>
          <cell r="AQ619">
            <v>5.012096774193548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5.012096774193548</v>
          </cell>
        </row>
        <row r="620">
          <cell r="C620" t="str">
            <v>DPSS</v>
          </cell>
          <cell r="D620" t="str">
            <v>Components</v>
          </cell>
          <cell r="E620" t="str">
            <v>Injectors Misc Compt</v>
          </cell>
          <cell r="F620" t="str">
            <v>Turkey</v>
          </cell>
          <cell r="G620" t="str">
            <v>Injectors Misc Compt</v>
          </cell>
          <cell r="K620">
            <v>0</v>
          </cell>
          <cell r="L620">
            <v>1200</v>
          </cell>
          <cell r="M620">
            <v>3200</v>
          </cell>
          <cell r="N620">
            <v>0</v>
          </cell>
          <cell r="O620">
            <v>0</v>
          </cell>
          <cell r="P620">
            <v>0</v>
          </cell>
          <cell r="Q620">
            <v>562.90909090909099</v>
          </cell>
          <cell r="R620">
            <v>562.90909090909099</v>
          </cell>
          <cell r="S620">
            <v>562.90909090909099</v>
          </cell>
          <cell r="T620">
            <v>562.90909090909099</v>
          </cell>
          <cell r="U620">
            <v>562.90909090909099</v>
          </cell>
          <cell r="V620">
            <v>562.90909090909099</v>
          </cell>
          <cell r="W620">
            <v>562.90909090909099</v>
          </cell>
          <cell r="X620">
            <v>8340.363636363636</v>
          </cell>
          <cell r="AN620">
            <v>9.0248057005749551</v>
          </cell>
          <cell r="AP620">
            <v>16.718548387096774</v>
          </cell>
          <cell r="AQ620">
            <v>19.408064516129034</v>
          </cell>
          <cell r="AR620">
            <v>0</v>
          </cell>
          <cell r="AS620">
            <v>0</v>
          </cell>
          <cell r="AT620">
            <v>0</v>
          </cell>
          <cell r="AU620">
            <v>5.5919354838709676</v>
          </cell>
          <cell r="AV620">
            <v>5.5919354838709676</v>
          </cell>
          <cell r="AW620">
            <v>5.5919354838709676</v>
          </cell>
          <cell r="AX620">
            <v>5.5919354838709676</v>
          </cell>
          <cell r="AY620">
            <v>5.5919354838709676</v>
          </cell>
          <cell r="AZ620">
            <v>5.5919354838709676</v>
          </cell>
          <cell r="BA620">
            <v>5.5919354838709676</v>
          </cell>
          <cell r="BB620">
            <v>75.270161290322591</v>
          </cell>
        </row>
        <row r="621">
          <cell r="C621" t="str">
            <v>DPSS</v>
          </cell>
          <cell r="D621" t="str">
            <v>Components</v>
          </cell>
          <cell r="E621" t="str">
            <v xml:space="preserve">Nozzles 4.5mm </v>
          </cell>
          <cell r="F621" t="str">
            <v>Turkey</v>
          </cell>
          <cell r="G621" t="str">
            <v xml:space="preserve">Nozzles 4.5mm </v>
          </cell>
          <cell r="K621">
            <v>0</v>
          </cell>
          <cell r="L621">
            <v>2120</v>
          </cell>
          <cell r="M621">
            <v>8234</v>
          </cell>
          <cell r="N621">
            <v>2402</v>
          </cell>
          <cell r="O621">
            <v>2822</v>
          </cell>
          <cell r="P621">
            <v>3103</v>
          </cell>
          <cell r="Q621">
            <v>3103</v>
          </cell>
          <cell r="R621">
            <v>3103</v>
          </cell>
          <cell r="S621">
            <v>3103</v>
          </cell>
          <cell r="T621">
            <v>3103</v>
          </cell>
          <cell r="U621">
            <v>3103</v>
          </cell>
          <cell r="V621">
            <v>3103</v>
          </cell>
          <cell r="W621">
            <v>3103</v>
          </cell>
          <cell r="X621">
            <v>40402</v>
          </cell>
          <cell r="AN621">
            <v>6.0248135272766765</v>
          </cell>
          <cell r="AP621">
            <v>13.49274193548387</v>
          </cell>
          <cell r="AQ621">
            <v>49.458064516129028</v>
          </cell>
          <cell r="AR621">
            <v>13.842741935483872</v>
          </cell>
          <cell r="AS621">
            <v>17.162903225806449</v>
          </cell>
          <cell r="AT621">
            <v>18.68225806451613</v>
          </cell>
          <cell r="AU621">
            <v>18.68225806451613</v>
          </cell>
          <cell r="AV621">
            <v>18.68225806451613</v>
          </cell>
          <cell r="AW621">
            <v>18.68225806451613</v>
          </cell>
          <cell r="AX621">
            <v>18.68225806451613</v>
          </cell>
          <cell r="AY621">
            <v>18.68225806451613</v>
          </cell>
          <cell r="AZ621">
            <v>18.68225806451613</v>
          </cell>
          <cell r="BA621">
            <v>18.68225806451613</v>
          </cell>
          <cell r="BB621">
            <v>243.41451612903228</v>
          </cell>
        </row>
        <row r="622">
          <cell r="C622" t="str">
            <v>DPSS</v>
          </cell>
          <cell r="D622" t="str">
            <v>Components</v>
          </cell>
          <cell r="E622" t="str">
            <v>Nozzles 4mm</v>
          </cell>
          <cell r="F622" t="str">
            <v>Turkey</v>
          </cell>
          <cell r="G622" t="str">
            <v>Nozzles 4mm</v>
          </cell>
          <cell r="K622">
            <v>0</v>
          </cell>
          <cell r="L622">
            <v>2175</v>
          </cell>
          <cell r="M622">
            <v>1460</v>
          </cell>
          <cell r="N622">
            <v>1000</v>
          </cell>
          <cell r="O622">
            <v>1723</v>
          </cell>
          <cell r="P622">
            <v>1790</v>
          </cell>
          <cell r="Q622">
            <v>1790</v>
          </cell>
          <cell r="R622">
            <v>1790</v>
          </cell>
          <cell r="S622">
            <v>1790</v>
          </cell>
          <cell r="T622">
            <v>1790</v>
          </cell>
          <cell r="U622">
            <v>1790</v>
          </cell>
          <cell r="V622">
            <v>1790</v>
          </cell>
          <cell r="W622">
            <v>1790</v>
          </cell>
          <cell r="X622">
            <v>20678</v>
          </cell>
          <cell r="AN622">
            <v>5.787863991338777</v>
          </cell>
          <cell r="AP622">
            <v>12.93467741935484</v>
          </cell>
          <cell r="AQ622">
            <v>7.9983870967741932</v>
          </cell>
          <cell r="AR622">
            <v>5.9104838709677425</v>
          </cell>
          <cell r="AS622">
            <v>9.9733870967741929</v>
          </cell>
          <cell r="AT622">
            <v>10.358064516129032</v>
          </cell>
          <cell r="AU622">
            <v>10.358064516129032</v>
          </cell>
          <cell r="AV622">
            <v>10.358064516129032</v>
          </cell>
          <cell r="AW622">
            <v>10.358064516129032</v>
          </cell>
          <cell r="AX622">
            <v>10.358064516129032</v>
          </cell>
          <cell r="AY622">
            <v>10.358064516129032</v>
          </cell>
          <cell r="AZ622">
            <v>10.358064516129032</v>
          </cell>
          <cell r="BA622">
            <v>10.358064516129032</v>
          </cell>
          <cell r="BB622">
            <v>119.68145161290323</v>
          </cell>
        </row>
        <row r="623">
          <cell r="C623" t="str">
            <v>DPSS</v>
          </cell>
          <cell r="D623" t="str">
            <v>Components</v>
          </cell>
          <cell r="E623" t="str">
            <v>Nozzles 5 / 6mm</v>
          </cell>
          <cell r="F623" t="str">
            <v>Turkey</v>
          </cell>
          <cell r="G623" t="str">
            <v>Nozzles 5 / 6mm</v>
          </cell>
          <cell r="K623">
            <v>0</v>
          </cell>
          <cell r="L623">
            <v>15534</v>
          </cell>
          <cell r="M623">
            <v>11366</v>
          </cell>
          <cell r="N623">
            <v>28751</v>
          </cell>
          <cell r="O623">
            <v>5668</v>
          </cell>
          <cell r="P623">
            <v>14367</v>
          </cell>
          <cell r="Q623">
            <v>14367</v>
          </cell>
          <cell r="R623">
            <v>14367</v>
          </cell>
          <cell r="S623">
            <v>14367</v>
          </cell>
          <cell r="T623">
            <v>14367</v>
          </cell>
          <cell r="U623">
            <v>14367</v>
          </cell>
          <cell r="V623">
            <v>14367</v>
          </cell>
          <cell r="W623">
            <v>14367</v>
          </cell>
          <cell r="X623">
            <v>176255</v>
          </cell>
          <cell r="AN623">
            <v>4.3475545420354118</v>
          </cell>
          <cell r="AP623">
            <v>66.004032258064512</v>
          </cell>
          <cell r="AQ623">
            <v>48.815322580645159</v>
          </cell>
          <cell r="AR623">
            <v>125.86370967741935</v>
          </cell>
          <cell r="AS623">
            <v>24.595161290322579</v>
          </cell>
          <cell r="AT623">
            <v>62.625</v>
          </cell>
          <cell r="AU623">
            <v>62.625</v>
          </cell>
          <cell r="AV623">
            <v>62.625</v>
          </cell>
          <cell r="AW623">
            <v>62.625</v>
          </cell>
          <cell r="AX623">
            <v>62.625</v>
          </cell>
          <cell r="AY623">
            <v>62.625</v>
          </cell>
          <cell r="AZ623">
            <v>62.625</v>
          </cell>
          <cell r="BA623">
            <v>62.625</v>
          </cell>
          <cell r="BB623">
            <v>766.27822580645159</v>
          </cell>
        </row>
        <row r="624">
          <cell r="C624" t="str">
            <v>DPSS</v>
          </cell>
          <cell r="D624" t="str">
            <v>Components</v>
          </cell>
          <cell r="E624" t="str">
            <v>Nozzles 5-6mm Long Stem</v>
          </cell>
          <cell r="F624" t="str">
            <v>Turkey</v>
          </cell>
          <cell r="G624" t="str">
            <v>Nozzles 5-6mm Long Stem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600</v>
          </cell>
          <cell r="P624">
            <v>618</v>
          </cell>
          <cell r="Q624">
            <v>618</v>
          </cell>
          <cell r="R624">
            <v>618</v>
          </cell>
          <cell r="S624">
            <v>618</v>
          </cell>
          <cell r="T624">
            <v>618</v>
          </cell>
          <cell r="U624">
            <v>618</v>
          </cell>
          <cell r="V624">
            <v>618</v>
          </cell>
          <cell r="W624">
            <v>618</v>
          </cell>
          <cell r="X624">
            <v>5544</v>
          </cell>
          <cell r="AN624">
            <v>4.4173008890750829</v>
          </cell>
          <cell r="AP624">
            <v>0</v>
          </cell>
          <cell r="AQ624">
            <v>0</v>
          </cell>
          <cell r="AR624">
            <v>0</v>
          </cell>
          <cell r="AS624">
            <v>2.6443548387096776</v>
          </cell>
          <cell r="AT624">
            <v>2.7306451612903224</v>
          </cell>
          <cell r="AU624">
            <v>2.7306451612903224</v>
          </cell>
          <cell r="AV624">
            <v>2.7306451612903224</v>
          </cell>
          <cell r="AW624">
            <v>2.7306451612903224</v>
          </cell>
          <cell r="AX624">
            <v>2.7306451612903224</v>
          </cell>
          <cell r="AY624">
            <v>2.7306451612903224</v>
          </cell>
          <cell r="AZ624">
            <v>2.7306451612903224</v>
          </cell>
          <cell r="BA624">
            <v>2.7306451612903224</v>
          </cell>
          <cell r="BB624">
            <v>24.489516129032257</v>
          </cell>
        </row>
        <row r="625">
          <cell r="C625" t="str">
            <v>DPSS</v>
          </cell>
          <cell r="D625" t="str">
            <v>Components</v>
          </cell>
          <cell r="E625" t="str">
            <v>Nozzles 6mm AM</v>
          </cell>
          <cell r="F625" t="str">
            <v>Turkey</v>
          </cell>
          <cell r="G625" t="str">
            <v>Nozzles 6mm AM</v>
          </cell>
          <cell r="K625">
            <v>0</v>
          </cell>
          <cell r="L625">
            <v>12476</v>
          </cell>
          <cell r="M625">
            <v>8789</v>
          </cell>
          <cell r="N625">
            <v>13688</v>
          </cell>
          <cell r="O625">
            <v>10316</v>
          </cell>
          <cell r="P625">
            <v>11916</v>
          </cell>
          <cell r="Q625">
            <v>11916</v>
          </cell>
          <cell r="R625">
            <v>11916</v>
          </cell>
          <cell r="S625">
            <v>11916</v>
          </cell>
          <cell r="T625">
            <v>11916</v>
          </cell>
          <cell r="U625">
            <v>11916</v>
          </cell>
          <cell r="V625">
            <v>11916</v>
          </cell>
          <cell r="W625">
            <v>11916</v>
          </cell>
          <cell r="X625">
            <v>140597</v>
          </cell>
          <cell r="AN625">
            <v>4.1265908257116486</v>
          </cell>
          <cell r="AP625">
            <v>46.254838709677415</v>
          </cell>
          <cell r="AQ625">
            <v>34.29032258064516</v>
          </cell>
          <cell r="AR625">
            <v>55.024193548387096</v>
          </cell>
          <cell r="AS625">
            <v>43.610483870967741</v>
          </cell>
          <cell r="AT625">
            <v>50.125806451612902</v>
          </cell>
          <cell r="AU625">
            <v>50.125806451612902</v>
          </cell>
          <cell r="AV625">
            <v>50.125806451612902</v>
          </cell>
          <cell r="AW625">
            <v>50.125806451612902</v>
          </cell>
          <cell r="AX625">
            <v>50.125806451612902</v>
          </cell>
          <cell r="AY625">
            <v>50.125806451612902</v>
          </cell>
          <cell r="AZ625">
            <v>50.125806451612902</v>
          </cell>
          <cell r="BA625">
            <v>50.125806451612902</v>
          </cell>
          <cell r="BB625">
            <v>580.1862903225807</v>
          </cell>
        </row>
        <row r="626">
          <cell r="C626" t="str">
            <v>DPSS</v>
          </cell>
          <cell r="D626" t="str">
            <v>Components</v>
          </cell>
          <cell r="E626" t="str">
            <v>Nozzles BDL</v>
          </cell>
          <cell r="F626" t="str">
            <v>Turkey</v>
          </cell>
          <cell r="G626" t="str">
            <v>Nozzles BDL</v>
          </cell>
          <cell r="K626">
            <v>0</v>
          </cell>
          <cell r="L626">
            <v>0</v>
          </cell>
          <cell r="M626">
            <v>1000</v>
          </cell>
          <cell r="N626">
            <v>1000</v>
          </cell>
          <cell r="O626">
            <v>1000</v>
          </cell>
          <cell r="P626">
            <v>1288</v>
          </cell>
          <cell r="Q626">
            <v>1288</v>
          </cell>
          <cell r="R626">
            <v>1288</v>
          </cell>
          <cell r="S626">
            <v>1288</v>
          </cell>
          <cell r="T626">
            <v>1288</v>
          </cell>
          <cell r="U626">
            <v>1288</v>
          </cell>
          <cell r="V626">
            <v>1288</v>
          </cell>
          <cell r="W626">
            <v>1288</v>
          </cell>
          <cell r="X626">
            <v>13304</v>
          </cell>
          <cell r="AN626">
            <v>4.3450429654918246</v>
          </cell>
          <cell r="AP626">
            <v>0</v>
          </cell>
          <cell r="AQ626">
            <v>4.3354838709677423</v>
          </cell>
          <cell r="AR626">
            <v>4.3354838709677423</v>
          </cell>
          <cell r="AS626">
            <v>4.3354838709677423</v>
          </cell>
          <cell r="AT626">
            <v>5.6</v>
          </cell>
          <cell r="AU626">
            <v>5.6</v>
          </cell>
          <cell r="AV626">
            <v>5.6</v>
          </cell>
          <cell r="AW626">
            <v>5.6</v>
          </cell>
          <cell r="AX626">
            <v>5.6</v>
          </cell>
          <cell r="AY626">
            <v>5.6</v>
          </cell>
          <cell r="AZ626">
            <v>5.6</v>
          </cell>
          <cell r="BA626">
            <v>5.6</v>
          </cell>
          <cell r="BB626">
            <v>57.806451612903238</v>
          </cell>
        </row>
        <row r="627">
          <cell r="C627" t="str">
            <v>DPSS</v>
          </cell>
          <cell r="D627" t="str">
            <v>Components</v>
          </cell>
          <cell r="E627" t="str">
            <v>Nozzles Bryce 6mm</v>
          </cell>
          <cell r="F627" t="str">
            <v>Turkey</v>
          </cell>
          <cell r="G627" t="str">
            <v>Nozzles Bryce 6mm</v>
          </cell>
          <cell r="K627">
            <v>0</v>
          </cell>
          <cell r="L627">
            <v>10300</v>
          </cell>
          <cell r="M627">
            <v>3200</v>
          </cell>
          <cell r="N627">
            <v>5100</v>
          </cell>
          <cell r="O627">
            <v>2100</v>
          </cell>
          <cell r="P627">
            <v>7598</v>
          </cell>
          <cell r="Q627">
            <v>7598</v>
          </cell>
          <cell r="R627">
            <v>7598</v>
          </cell>
          <cell r="S627">
            <v>7598</v>
          </cell>
          <cell r="T627">
            <v>7598</v>
          </cell>
          <cell r="U627">
            <v>7598</v>
          </cell>
          <cell r="V627">
            <v>7598</v>
          </cell>
          <cell r="W627">
            <v>7598</v>
          </cell>
          <cell r="X627">
            <v>81484</v>
          </cell>
          <cell r="AN627">
            <v>4.2680257038389486</v>
          </cell>
          <cell r="AP627">
            <v>44.419354838709673</v>
          </cell>
          <cell r="AQ627">
            <v>13.852419354838711</v>
          </cell>
          <cell r="AR627">
            <v>22.024999999999999</v>
          </cell>
          <cell r="AS627">
            <v>8.9887096774193544</v>
          </cell>
          <cell r="AT627">
            <v>32.311290322580646</v>
          </cell>
          <cell r="AU627">
            <v>32.311290322580646</v>
          </cell>
          <cell r="AV627">
            <v>32.311290322580646</v>
          </cell>
          <cell r="AW627">
            <v>32.311290322580646</v>
          </cell>
          <cell r="AX627">
            <v>32.311290322580646</v>
          </cell>
          <cell r="AY627">
            <v>32.311290322580646</v>
          </cell>
          <cell r="AZ627">
            <v>32.311290322580646</v>
          </cell>
          <cell r="BA627">
            <v>32.311290322580646</v>
          </cell>
          <cell r="BB627">
            <v>347.77580645161288</v>
          </cell>
        </row>
        <row r="628">
          <cell r="C628" t="str">
            <v>DPSS</v>
          </cell>
          <cell r="D628" t="str">
            <v>Components</v>
          </cell>
          <cell r="E628" t="str">
            <v>Nozzles LLL</v>
          </cell>
          <cell r="F628" t="str">
            <v>Turkey</v>
          </cell>
          <cell r="G628" t="str">
            <v>Nozzles LLL</v>
          </cell>
          <cell r="K628">
            <v>0</v>
          </cell>
          <cell r="L628">
            <v>500</v>
          </cell>
          <cell r="M628">
            <v>4000</v>
          </cell>
          <cell r="N628">
            <v>3600</v>
          </cell>
          <cell r="O628">
            <v>2596</v>
          </cell>
          <cell r="P628">
            <v>2557</v>
          </cell>
          <cell r="Q628">
            <v>2557</v>
          </cell>
          <cell r="R628">
            <v>2557</v>
          </cell>
          <cell r="S628">
            <v>2557</v>
          </cell>
          <cell r="T628">
            <v>2557</v>
          </cell>
          <cell r="U628">
            <v>2557</v>
          </cell>
          <cell r="V628">
            <v>2557</v>
          </cell>
          <cell r="W628">
            <v>2557</v>
          </cell>
          <cell r="X628">
            <v>31152</v>
          </cell>
          <cell r="AN628">
            <v>5.2026639412164304</v>
          </cell>
          <cell r="AP628">
            <v>2.6008064516129035</v>
          </cell>
          <cell r="AQ628">
            <v>20.811290322580643</v>
          </cell>
          <cell r="AR628">
            <v>18.72983870967742</v>
          </cell>
          <cell r="AS628">
            <v>13.505645161290323</v>
          </cell>
          <cell r="AT628">
            <v>13.303225806451614</v>
          </cell>
          <cell r="AU628">
            <v>13.303225806451614</v>
          </cell>
          <cell r="AV628">
            <v>13.303225806451614</v>
          </cell>
          <cell r="AW628">
            <v>13.303225806451614</v>
          </cell>
          <cell r="AX628">
            <v>13.303225806451614</v>
          </cell>
          <cell r="AY628">
            <v>13.303225806451614</v>
          </cell>
          <cell r="AZ628">
            <v>13.303225806451614</v>
          </cell>
          <cell r="BA628">
            <v>13.303225806451614</v>
          </cell>
          <cell r="BB628">
            <v>162.07338709677424</v>
          </cell>
        </row>
        <row r="629">
          <cell r="C629" t="str">
            <v>DPSS</v>
          </cell>
          <cell r="D629" t="str">
            <v>MISCELLANEOUS</v>
          </cell>
          <cell r="E629" t="str">
            <v>MISCELLANEOUS</v>
          </cell>
          <cell r="F629" t="str">
            <v>Turkey</v>
          </cell>
          <cell r="G629" t="str">
            <v>Other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25000</v>
          </cell>
          <cell r="P629">
            <v>10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25010</v>
          </cell>
          <cell r="AN629">
            <v>4.9109388502663449E-2</v>
          </cell>
          <cell r="AP629">
            <v>0</v>
          </cell>
          <cell r="AQ629">
            <v>0</v>
          </cell>
          <cell r="AR629">
            <v>0</v>
          </cell>
          <cell r="AS629">
            <v>1.2282258064516129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1.2282258064516129</v>
          </cell>
        </row>
        <row r="630">
          <cell r="C630" t="str">
            <v>DPSS</v>
          </cell>
          <cell r="D630" t="str">
            <v>Components</v>
          </cell>
          <cell r="E630" t="str">
            <v>Pumping Elements AM</v>
          </cell>
          <cell r="F630" t="str">
            <v>Turkey</v>
          </cell>
          <cell r="G630" t="str">
            <v>Pumping Elements AM</v>
          </cell>
          <cell r="K630">
            <v>0</v>
          </cell>
          <cell r="L630">
            <v>9700</v>
          </cell>
          <cell r="M630">
            <v>5500</v>
          </cell>
          <cell r="N630">
            <v>9300</v>
          </cell>
          <cell r="O630">
            <v>5718</v>
          </cell>
          <cell r="P630">
            <v>4800</v>
          </cell>
          <cell r="Q630">
            <v>4800</v>
          </cell>
          <cell r="R630">
            <v>4800</v>
          </cell>
          <cell r="S630">
            <v>4800</v>
          </cell>
          <cell r="T630">
            <v>4800</v>
          </cell>
          <cell r="U630">
            <v>4800</v>
          </cell>
          <cell r="V630">
            <v>4800</v>
          </cell>
          <cell r="W630">
            <v>4800</v>
          </cell>
          <cell r="X630">
            <v>68618</v>
          </cell>
          <cell r="AN630">
            <v>7.8434935251636242</v>
          </cell>
          <cell r="AP630">
            <v>93.789516129032251</v>
          </cell>
          <cell r="AQ630">
            <v>53.228225806451611</v>
          </cell>
          <cell r="AR630">
            <v>73.595161290322579</v>
          </cell>
          <cell r="AS630">
            <v>44.85</v>
          </cell>
          <cell r="AT630">
            <v>34.092741935483872</v>
          </cell>
          <cell r="AU630">
            <v>34.092741935483872</v>
          </cell>
          <cell r="AV630">
            <v>34.092741935483872</v>
          </cell>
          <cell r="AW630">
            <v>34.092741935483872</v>
          </cell>
          <cell r="AX630">
            <v>34.092741935483872</v>
          </cell>
          <cell r="AY630">
            <v>34.092741935483872</v>
          </cell>
          <cell r="AZ630">
            <v>34.092741935483872</v>
          </cell>
          <cell r="BA630">
            <v>34.092741935483872</v>
          </cell>
          <cell r="BB630">
            <v>538.20483870967757</v>
          </cell>
        </row>
        <row r="631">
          <cell r="C631" t="str">
            <v>DPSS</v>
          </cell>
          <cell r="D631" t="str">
            <v>Components</v>
          </cell>
          <cell r="E631" t="str">
            <v>Pumping Elements Bryce</v>
          </cell>
          <cell r="F631" t="str">
            <v>Turkey</v>
          </cell>
          <cell r="G631" t="str">
            <v>Pumping Elements Bryce</v>
          </cell>
          <cell r="K631">
            <v>0</v>
          </cell>
          <cell r="L631">
            <v>12588</v>
          </cell>
          <cell r="M631">
            <v>3801</v>
          </cell>
          <cell r="N631">
            <v>7213</v>
          </cell>
          <cell r="O631">
            <v>2400</v>
          </cell>
          <cell r="P631">
            <v>4900</v>
          </cell>
          <cell r="Q631">
            <v>4900</v>
          </cell>
          <cell r="R631">
            <v>4900</v>
          </cell>
          <cell r="S631">
            <v>4900</v>
          </cell>
          <cell r="T631">
            <v>4900</v>
          </cell>
          <cell r="U631">
            <v>4900</v>
          </cell>
          <cell r="V631">
            <v>4900</v>
          </cell>
          <cell r="W631">
            <v>4900</v>
          </cell>
          <cell r="X631">
            <v>65202</v>
          </cell>
          <cell r="AN631">
            <v>4.4383657338830877</v>
          </cell>
          <cell r="AP631">
            <v>55.401612903225811</v>
          </cell>
          <cell r="AQ631">
            <v>16.985483870967741</v>
          </cell>
          <cell r="AR631">
            <v>32.373387096774195</v>
          </cell>
          <cell r="AS631">
            <v>10.997580645161289</v>
          </cell>
          <cell r="AT631">
            <v>21.704032258064515</v>
          </cell>
          <cell r="AU631">
            <v>21.704032258064515</v>
          </cell>
          <cell r="AV631">
            <v>21.704032258064515</v>
          </cell>
          <cell r="AW631">
            <v>21.704032258064515</v>
          </cell>
          <cell r="AX631">
            <v>21.704032258064515</v>
          </cell>
          <cell r="AY631">
            <v>21.704032258064515</v>
          </cell>
          <cell r="AZ631">
            <v>21.704032258064515</v>
          </cell>
          <cell r="BA631">
            <v>21.704032258064515</v>
          </cell>
          <cell r="BB631">
            <v>289.39032258064509</v>
          </cell>
        </row>
        <row r="632">
          <cell r="C632" t="str">
            <v>DPSS</v>
          </cell>
          <cell r="D632" t="str">
            <v>Components</v>
          </cell>
          <cell r="E632" t="str">
            <v>Pumping Elements Simms</v>
          </cell>
          <cell r="F632" t="str">
            <v>Turkey</v>
          </cell>
          <cell r="G632" t="str">
            <v>Pumping Elements Simms</v>
          </cell>
          <cell r="K632">
            <v>0</v>
          </cell>
          <cell r="L632">
            <v>13900</v>
          </cell>
          <cell r="M632">
            <v>5700</v>
          </cell>
          <cell r="N632">
            <v>10000</v>
          </cell>
          <cell r="O632">
            <v>4000</v>
          </cell>
          <cell r="P632">
            <v>10000</v>
          </cell>
          <cell r="Q632">
            <v>10000</v>
          </cell>
          <cell r="R632">
            <v>10000</v>
          </cell>
          <cell r="S632">
            <v>10000</v>
          </cell>
          <cell r="T632">
            <v>10000</v>
          </cell>
          <cell r="U632">
            <v>10000</v>
          </cell>
          <cell r="V632">
            <v>10000</v>
          </cell>
          <cell r="W632">
            <v>10000</v>
          </cell>
          <cell r="X632">
            <v>113600</v>
          </cell>
          <cell r="AN632">
            <v>5.4454154361653782</v>
          </cell>
          <cell r="AP632">
            <v>91.238709677419351</v>
          </cell>
          <cell r="AQ632">
            <v>34.440322580645159</v>
          </cell>
          <cell r="AR632">
            <v>53.488709677419358</v>
          </cell>
          <cell r="AS632">
            <v>19.076612903225808</v>
          </cell>
          <cell r="AT632">
            <v>52.544354838709673</v>
          </cell>
          <cell r="AU632">
            <v>52.544354838709673</v>
          </cell>
          <cell r="AV632">
            <v>52.544354838709673</v>
          </cell>
          <cell r="AW632">
            <v>52.544354838709673</v>
          </cell>
          <cell r="AX632">
            <v>52.544354838709673</v>
          </cell>
          <cell r="AY632">
            <v>52.544354838709673</v>
          </cell>
          <cell r="AZ632">
            <v>52.544354838709673</v>
          </cell>
          <cell r="BA632">
            <v>52.544354838709673</v>
          </cell>
          <cell r="BB632">
            <v>618.59919354838701</v>
          </cell>
        </row>
        <row r="633">
          <cell r="C633" t="str">
            <v>DPSS</v>
          </cell>
          <cell r="D633" t="str">
            <v>Components</v>
          </cell>
          <cell r="E633" t="str">
            <v>Pumping Elements Traditional</v>
          </cell>
          <cell r="F633" t="str">
            <v>Turkey</v>
          </cell>
          <cell r="G633" t="str">
            <v>Pumping Elements Traditional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160</v>
          </cell>
          <cell r="Q633">
            <v>160</v>
          </cell>
          <cell r="R633">
            <v>160</v>
          </cell>
          <cell r="S633">
            <v>160</v>
          </cell>
          <cell r="T633">
            <v>160</v>
          </cell>
          <cell r="U633">
            <v>160</v>
          </cell>
          <cell r="V633">
            <v>160</v>
          </cell>
          <cell r="W633">
            <v>160</v>
          </cell>
          <cell r="X633">
            <v>1280</v>
          </cell>
          <cell r="AN633">
            <v>5.8215725806451619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0.93145161290322587</v>
          </cell>
          <cell r="AU633">
            <v>0.93145161290322587</v>
          </cell>
          <cell r="AV633">
            <v>0.93145161290322587</v>
          </cell>
          <cell r="AW633">
            <v>0.93145161290322587</v>
          </cell>
          <cell r="AX633">
            <v>0.93145161290322587</v>
          </cell>
          <cell r="AY633">
            <v>0.93145161290322587</v>
          </cell>
          <cell r="AZ633">
            <v>0.93145161290322587</v>
          </cell>
          <cell r="BA633">
            <v>0.93145161290322587</v>
          </cell>
          <cell r="BB633">
            <v>7.4516129032258069</v>
          </cell>
        </row>
        <row r="634">
          <cell r="C634" t="str">
            <v>DPSS</v>
          </cell>
          <cell r="D634" t="str">
            <v>MISCELLANEOUS</v>
          </cell>
          <cell r="E634" t="str">
            <v>DDA USA</v>
          </cell>
          <cell r="F634" t="str">
            <v>Turkey</v>
          </cell>
          <cell r="G634" t="str">
            <v>DDA USA</v>
          </cell>
          <cell r="K634">
            <v>0</v>
          </cell>
          <cell r="L634">
            <v>34136.770238790799</v>
          </cell>
          <cell r="M634">
            <v>34136.770238790799</v>
          </cell>
          <cell r="N634">
            <v>34136.770238790799</v>
          </cell>
          <cell r="O634">
            <v>34136.770238790799</v>
          </cell>
          <cell r="P634">
            <v>34136.770238790799</v>
          </cell>
          <cell r="Q634">
            <v>34136.770238790799</v>
          </cell>
          <cell r="R634">
            <v>34136.770238790799</v>
          </cell>
          <cell r="S634">
            <v>34136.770238790799</v>
          </cell>
          <cell r="T634">
            <v>34136.770238790799</v>
          </cell>
          <cell r="U634">
            <v>34136.770238790799</v>
          </cell>
          <cell r="V634">
            <v>34136.770238790799</v>
          </cell>
          <cell r="W634">
            <v>34136.770238790799</v>
          </cell>
          <cell r="X634">
            <v>409641.2428654895</v>
          </cell>
          <cell r="AN634">
            <v>4.6570726592695397</v>
          </cell>
          <cell r="AP634">
            <v>158.9774193548387</v>
          </cell>
          <cell r="AQ634">
            <v>158.9774193548387</v>
          </cell>
          <cell r="AR634">
            <v>158.9774193548387</v>
          </cell>
          <cell r="AS634">
            <v>158.9774193548387</v>
          </cell>
          <cell r="AT634">
            <v>158.9774193548387</v>
          </cell>
          <cell r="AU634">
            <v>158.9774193548387</v>
          </cell>
          <cell r="AV634">
            <v>158.9774193548387</v>
          </cell>
          <cell r="AW634">
            <v>158.9774193548387</v>
          </cell>
          <cell r="AX634">
            <v>158.9774193548387</v>
          </cell>
          <cell r="AY634">
            <v>158.9774193548387</v>
          </cell>
          <cell r="AZ634">
            <v>158.9774193548387</v>
          </cell>
          <cell r="BA634">
            <v>158.9774193548387</v>
          </cell>
          <cell r="BB634">
            <v>1907.7290322580645</v>
          </cell>
        </row>
        <row r="635">
          <cell r="C635" t="str">
            <v>DPSS</v>
          </cell>
          <cell r="D635" t="str">
            <v>MISCELLANEOUS</v>
          </cell>
          <cell r="E635" t="str">
            <v>DDA Turkey</v>
          </cell>
          <cell r="F635" t="str">
            <v>Turkey</v>
          </cell>
          <cell r="G635" t="str">
            <v>DDA Turkey</v>
          </cell>
          <cell r="K635">
            <v>0</v>
          </cell>
          <cell r="L635">
            <v>35378.107338383197</v>
          </cell>
          <cell r="M635">
            <v>35378.107338383197</v>
          </cell>
          <cell r="N635">
            <v>35378.107338383197</v>
          </cell>
          <cell r="O635">
            <v>35378.107338383197</v>
          </cell>
          <cell r="P635">
            <v>35378.107338383197</v>
          </cell>
          <cell r="Q635">
            <v>35378.107338383197</v>
          </cell>
          <cell r="R635">
            <v>35378.107338383197</v>
          </cell>
          <cell r="S635">
            <v>35378.107338383197</v>
          </cell>
          <cell r="T635">
            <v>35378.107338383197</v>
          </cell>
          <cell r="U635">
            <v>35378.107338383197</v>
          </cell>
          <cell r="V635">
            <v>35378.107338383197</v>
          </cell>
          <cell r="W635">
            <v>35378.107338383197</v>
          </cell>
          <cell r="X635">
            <v>424537.28806059848</v>
          </cell>
          <cell r="AN635">
            <v>4.6570855074824227</v>
          </cell>
          <cell r="AP635">
            <v>164.75887096774193</v>
          </cell>
          <cell r="AQ635">
            <v>164.75887096774193</v>
          </cell>
          <cell r="AR635">
            <v>164.75887096774193</v>
          </cell>
          <cell r="AS635">
            <v>164.75887096774193</v>
          </cell>
          <cell r="AT635">
            <v>164.75887096774193</v>
          </cell>
          <cell r="AU635">
            <v>164.75887096774193</v>
          </cell>
          <cell r="AV635">
            <v>164.75887096774193</v>
          </cell>
          <cell r="AW635">
            <v>164.75887096774193</v>
          </cell>
          <cell r="AX635">
            <v>164.75887096774193</v>
          </cell>
          <cell r="AY635">
            <v>164.75887096774193</v>
          </cell>
          <cell r="AZ635">
            <v>164.75887096774193</v>
          </cell>
          <cell r="BA635">
            <v>164.75887096774193</v>
          </cell>
          <cell r="BB635">
            <v>1977.1064516129036</v>
          </cell>
        </row>
        <row r="636">
          <cell r="C636" t="str">
            <v>FIAT</v>
          </cell>
          <cell r="D636" t="str">
            <v>PUMP</v>
          </cell>
          <cell r="E636" t="str">
            <v>EPIC 70</v>
          </cell>
          <cell r="F636" t="str">
            <v>R8640A121A</v>
          </cell>
          <cell r="G636" t="str">
            <v>Rot IDI Pump  65145.0022 (EURO)</v>
          </cell>
          <cell r="H636" t="str">
            <v>€</v>
          </cell>
          <cell r="I636" t="str">
            <v>EPIC</v>
          </cell>
          <cell r="J636" t="str">
            <v>EPIC 1,9L na</v>
          </cell>
          <cell r="K636">
            <v>3.3</v>
          </cell>
          <cell r="L636">
            <v>0</v>
          </cell>
          <cell r="M636">
            <v>0</v>
          </cell>
          <cell r="N636">
            <v>125</v>
          </cell>
          <cell r="O636">
            <v>235</v>
          </cell>
          <cell r="P636">
            <v>315</v>
          </cell>
          <cell r="Q636">
            <v>380</v>
          </cell>
          <cell r="R636">
            <v>390</v>
          </cell>
          <cell r="S636">
            <v>145</v>
          </cell>
          <cell r="T636">
            <v>470</v>
          </cell>
          <cell r="U636">
            <v>450</v>
          </cell>
          <cell r="V636">
            <v>430</v>
          </cell>
          <cell r="W636">
            <v>360</v>
          </cell>
          <cell r="X636">
            <v>3300</v>
          </cell>
          <cell r="Z636">
            <v>307.33999999999997</v>
          </cell>
          <cell r="AB636">
            <v>0</v>
          </cell>
          <cell r="AC636">
            <v>307.33999999999997</v>
          </cell>
          <cell r="AD636">
            <v>307.33999999999997</v>
          </cell>
          <cell r="AE636">
            <v>307.33999999999997</v>
          </cell>
          <cell r="AF636">
            <v>307.33999999999997</v>
          </cell>
          <cell r="AG636">
            <v>307.33999999999997</v>
          </cell>
          <cell r="AH636">
            <v>307.33999999999997</v>
          </cell>
          <cell r="AI636">
            <v>307.33999999999997</v>
          </cell>
          <cell r="AJ636">
            <v>307.33999999999997</v>
          </cell>
          <cell r="AK636">
            <v>307.33999999999997</v>
          </cell>
          <cell r="AL636">
            <v>307.33999999999997</v>
          </cell>
          <cell r="AM636">
            <v>307.33999999999997</v>
          </cell>
          <cell r="AN636">
            <v>307.33999999999997</v>
          </cell>
          <cell r="AP636">
            <v>0</v>
          </cell>
          <cell r="AQ636">
            <v>0</v>
          </cell>
          <cell r="AR636">
            <v>38.417499999999997</v>
          </cell>
          <cell r="AS636">
            <v>72.224899999999991</v>
          </cell>
          <cell r="AT636">
            <v>96.812099999999987</v>
          </cell>
          <cell r="AU636">
            <v>116.78919999999999</v>
          </cell>
          <cell r="AV636">
            <v>119.86259999999999</v>
          </cell>
          <cell r="AW636">
            <v>44.564299999999996</v>
          </cell>
          <cell r="AX636">
            <v>144.44979999999998</v>
          </cell>
          <cell r="AY636">
            <v>138.303</v>
          </cell>
          <cell r="AZ636">
            <v>132.15619999999998</v>
          </cell>
          <cell r="BA636">
            <v>110.64239999999999</v>
          </cell>
          <cell r="BB636">
            <v>1014.222</v>
          </cell>
        </row>
        <row r="637">
          <cell r="C637" t="str">
            <v>FIAT</v>
          </cell>
          <cell r="D637" t="str">
            <v>PUMP</v>
          </cell>
          <cell r="E637" t="str">
            <v>DPC MECA</v>
          </cell>
          <cell r="F637" t="str">
            <v>8444B301C</v>
          </cell>
          <cell r="G637" t="str">
            <v>Rot IDI Pump  40015.0026 (EURO)</v>
          </cell>
          <cell r="H637" t="str">
            <v>€</v>
          </cell>
          <cell r="I637" t="str">
            <v>DPC</v>
          </cell>
          <cell r="J637" t="str">
            <v>DPC</v>
          </cell>
          <cell r="K637">
            <v>0.27</v>
          </cell>
          <cell r="L637">
            <v>120</v>
          </cell>
          <cell r="M637">
            <v>150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270</v>
          </cell>
          <cell r="Z637">
            <v>435</v>
          </cell>
          <cell r="AB637">
            <v>435</v>
          </cell>
          <cell r="AC637">
            <v>435</v>
          </cell>
          <cell r="AD637">
            <v>435</v>
          </cell>
          <cell r="AE637">
            <v>435</v>
          </cell>
          <cell r="AF637">
            <v>435</v>
          </cell>
          <cell r="AG637">
            <v>435</v>
          </cell>
          <cell r="AH637">
            <v>435</v>
          </cell>
          <cell r="AI637">
            <v>435</v>
          </cell>
          <cell r="AJ637">
            <v>435</v>
          </cell>
          <cell r="AK637">
            <v>435</v>
          </cell>
          <cell r="AL637">
            <v>435</v>
          </cell>
          <cell r="AM637">
            <v>435</v>
          </cell>
          <cell r="AN637">
            <v>435</v>
          </cell>
          <cell r="AP637">
            <v>52.2</v>
          </cell>
          <cell r="AQ637">
            <v>65.25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117.45</v>
          </cell>
        </row>
        <row r="638">
          <cell r="C638" t="str">
            <v>FIAT</v>
          </cell>
          <cell r="D638" t="str">
            <v>PUMP</v>
          </cell>
          <cell r="E638" t="str">
            <v>DPC MECA</v>
          </cell>
          <cell r="F638" t="str">
            <v>8445B180A</v>
          </cell>
          <cell r="G638" t="str">
            <v>Rot IDI Pump  40015.0026 (EURO)</v>
          </cell>
          <cell r="H638" t="str">
            <v>€</v>
          </cell>
          <cell r="I638" t="str">
            <v>DPC</v>
          </cell>
          <cell r="J638" t="str">
            <v>DPC</v>
          </cell>
          <cell r="K638">
            <v>0.6</v>
          </cell>
          <cell r="L638">
            <v>0</v>
          </cell>
          <cell r="M638">
            <v>0</v>
          </cell>
          <cell r="N638">
            <v>180</v>
          </cell>
          <cell r="O638">
            <v>210</v>
          </cell>
          <cell r="P638">
            <v>210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600</v>
          </cell>
          <cell r="Z638">
            <v>491.91</v>
          </cell>
          <cell r="AB638">
            <v>0</v>
          </cell>
          <cell r="AC638">
            <v>491.91</v>
          </cell>
          <cell r="AD638">
            <v>491.91</v>
          </cell>
          <cell r="AE638">
            <v>491.91</v>
          </cell>
          <cell r="AF638">
            <v>491.91</v>
          </cell>
          <cell r="AG638">
            <v>491.91</v>
          </cell>
          <cell r="AH638">
            <v>491.91</v>
          </cell>
          <cell r="AI638">
            <v>491.91</v>
          </cell>
          <cell r="AJ638">
            <v>491.91</v>
          </cell>
          <cell r="AK638">
            <v>491.91</v>
          </cell>
          <cell r="AL638">
            <v>491.91</v>
          </cell>
          <cell r="AM638">
            <v>491.91</v>
          </cell>
          <cell r="AN638">
            <v>491.91</v>
          </cell>
          <cell r="AP638">
            <v>0</v>
          </cell>
          <cell r="AQ638">
            <v>0</v>
          </cell>
          <cell r="AR638">
            <v>88.543800000000005</v>
          </cell>
          <cell r="AS638">
            <v>103.30110000000001</v>
          </cell>
          <cell r="AT638">
            <v>103.30110000000001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295.14600000000002</v>
          </cell>
        </row>
        <row r="639">
          <cell r="C639" t="str">
            <v>FIAT</v>
          </cell>
          <cell r="D639" t="str">
            <v>INJECTION</v>
          </cell>
          <cell r="E639" t="str">
            <v>LCC 24 STANDARD</v>
          </cell>
          <cell r="F639" t="str">
            <v>LCR6705404D</v>
          </cell>
          <cell r="G639" t="str">
            <v>IDI Injectors   43406.0026 (EURO)</v>
          </cell>
          <cell r="H639" t="str">
            <v>€</v>
          </cell>
          <cell r="I639" t="str">
            <v>EPIC</v>
          </cell>
          <cell r="J639" t="str">
            <v>EPIC 1,9L na</v>
          </cell>
          <cell r="K639">
            <v>0</v>
          </cell>
          <cell r="L639">
            <v>0</v>
          </cell>
          <cell r="M639">
            <v>0</v>
          </cell>
          <cell r="N639">
            <v>500</v>
          </cell>
          <cell r="O639">
            <v>940</v>
          </cell>
          <cell r="P639">
            <v>1260</v>
          </cell>
          <cell r="Q639">
            <v>1520</v>
          </cell>
          <cell r="R639">
            <v>1560</v>
          </cell>
          <cell r="S639">
            <v>580</v>
          </cell>
          <cell r="T639">
            <v>1880</v>
          </cell>
          <cell r="U639">
            <v>1800</v>
          </cell>
          <cell r="V639">
            <v>1720</v>
          </cell>
          <cell r="W639">
            <v>1440</v>
          </cell>
          <cell r="X639">
            <v>13200</v>
          </cell>
          <cell r="Z639">
            <v>11.59</v>
          </cell>
          <cell r="AB639">
            <v>0</v>
          </cell>
          <cell r="AC639">
            <v>11.59</v>
          </cell>
          <cell r="AD639">
            <v>11.59</v>
          </cell>
          <cell r="AE639">
            <v>11.59</v>
          </cell>
          <cell r="AF639">
            <v>11.59</v>
          </cell>
          <cell r="AG639">
            <v>11.59</v>
          </cell>
          <cell r="AH639">
            <v>11.59</v>
          </cell>
          <cell r="AI639">
            <v>11.59</v>
          </cell>
          <cell r="AJ639">
            <v>11.59</v>
          </cell>
          <cell r="AK639">
            <v>11.59</v>
          </cell>
          <cell r="AL639">
            <v>11.59</v>
          </cell>
          <cell r="AM639">
            <v>11.59</v>
          </cell>
          <cell r="AN639">
            <v>11.59</v>
          </cell>
          <cell r="AP639">
            <v>0</v>
          </cell>
          <cell r="AQ639">
            <v>0</v>
          </cell>
          <cell r="AR639">
            <v>5.7949999999999999</v>
          </cell>
          <cell r="AS639">
            <v>10.894600000000001</v>
          </cell>
          <cell r="AT639">
            <v>14.603399999999999</v>
          </cell>
          <cell r="AU639">
            <v>17.616799999999998</v>
          </cell>
          <cell r="AV639">
            <v>18.080400000000001</v>
          </cell>
          <cell r="AW639">
            <v>6.7222</v>
          </cell>
          <cell r="AX639">
            <v>21.789200000000001</v>
          </cell>
          <cell r="AY639">
            <v>20.861999999999998</v>
          </cell>
          <cell r="AZ639">
            <v>19.934799999999999</v>
          </cell>
          <cell r="BA639">
            <v>16.689599999999999</v>
          </cell>
          <cell r="BB639">
            <v>152.988</v>
          </cell>
        </row>
        <row r="640">
          <cell r="C640" t="str">
            <v>FIAT</v>
          </cell>
          <cell r="D640" t="str">
            <v>INJECTION</v>
          </cell>
          <cell r="E640" t="str">
            <v>LCC 24 STANDARD</v>
          </cell>
          <cell r="F640" t="str">
            <v>6734203D</v>
          </cell>
          <cell r="G640" t="str">
            <v>IDI Injectors   43406.0026 (EURO)</v>
          </cell>
          <cell r="H640" t="str">
            <v>€</v>
          </cell>
          <cell r="I640" t="str">
            <v>DPC</v>
          </cell>
          <cell r="J640" t="str">
            <v>DPC</v>
          </cell>
          <cell r="K640">
            <v>0</v>
          </cell>
          <cell r="L640">
            <v>0</v>
          </cell>
          <cell r="M640">
            <v>0</v>
          </cell>
          <cell r="N640">
            <v>720</v>
          </cell>
          <cell r="O640">
            <v>840</v>
          </cell>
          <cell r="P640">
            <v>840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2400</v>
          </cell>
          <cell r="Z640">
            <v>13.17</v>
          </cell>
          <cell r="AB640">
            <v>0</v>
          </cell>
          <cell r="AC640">
            <v>13.17</v>
          </cell>
          <cell r="AD640">
            <v>13.17</v>
          </cell>
          <cell r="AE640">
            <v>13.17</v>
          </cell>
          <cell r="AF640">
            <v>13.17</v>
          </cell>
          <cell r="AG640">
            <v>13.17</v>
          </cell>
          <cell r="AH640">
            <v>13.17</v>
          </cell>
          <cell r="AI640">
            <v>13.17</v>
          </cell>
          <cell r="AJ640">
            <v>13.17</v>
          </cell>
          <cell r="AK640">
            <v>13.17</v>
          </cell>
          <cell r="AL640">
            <v>13.17</v>
          </cell>
          <cell r="AM640">
            <v>13.17</v>
          </cell>
          <cell r="AN640">
            <v>13.17</v>
          </cell>
          <cell r="AP640">
            <v>0</v>
          </cell>
          <cell r="AQ640">
            <v>0</v>
          </cell>
          <cell r="AR640">
            <v>9.4824000000000002</v>
          </cell>
          <cell r="AS640">
            <v>11.062799999999999</v>
          </cell>
          <cell r="AT640">
            <v>11.062799999999999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31.608000000000001</v>
          </cell>
        </row>
        <row r="641">
          <cell r="C641" t="str">
            <v>FIAT</v>
          </cell>
          <cell r="D641" t="str">
            <v>FILTRATION</v>
          </cell>
          <cell r="E641" t="str">
            <v>STANDARD FILTER</v>
          </cell>
          <cell r="F641" t="str">
            <v>5872161</v>
          </cell>
          <cell r="G641" t="str">
            <v>Filters-Diesel  67217.0235 (EURO)</v>
          </cell>
          <cell r="H641" t="str">
            <v>€</v>
          </cell>
          <cell r="I641" t="str">
            <v>DPC</v>
          </cell>
          <cell r="J641" t="str">
            <v>DPC</v>
          </cell>
          <cell r="K641">
            <v>0</v>
          </cell>
          <cell r="L641">
            <v>224</v>
          </cell>
          <cell r="M641">
            <v>224</v>
          </cell>
          <cell r="N641">
            <v>224</v>
          </cell>
          <cell r="O641">
            <v>224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896</v>
          </cell>
          <cell r="Z641">
            <v>6.92</v>
          </cell>
          <cell r="AB641">
            <v>6.92</v>
          </cell>
          <cell r="AC641">
            <v>6.92</v>
          </cell>
          <cell r="AD641">
            <v>6.92</v>
          </cell>
          <cell r="AE641">
            <v>6.92</v>
          </cell>
          <cell r="AF641">
            <v>6.92</v>
          </cell>
          <cell r="AG641">
            <v>6.92</v>
          </cell>
          <cell r="AH641">
            <v>6.92</v>
          </cell>
          <cell r="AI641">
            <v>6.92</v>
          </cell>
          <cell r="AJ641">
            <v>6.92</v>
          </cell>
          <cell r="AK641">
            <v>6.92</v>
          </cell>
          <cell r="AL641">
            <v>6.92</v>
          </cell>
          <cell r="AM641">
            <v>6.92</v>
          </cell>
          <cell r="AN641">
            <v>6.92</v>
          </cell>
          <cell r="AP641">
            <v>1.5500799999999999</v>
          </cell>
          <cell r="AQ641">
            <v>1.5500799999999999</v>
          </cell>
          <cell r="AR641">
            <v>1.5500799999999999</v>
          </cell>
          <cell r="AS641">
            <v>1.5500799999999999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6.2003199999999996</v>
          </cell>
        </row>
        <row r="642">
          <cell r="C642" t="str">
            <v>FIAT</v>
          </cell>
          <cell r="D642" t="str">
            <v>FILTRATION</v>
          </cell>
          <cell r="E642" t="str">
            <v>STANDARD FILTER</v>
          </cell>
          <cell r="F642" t="str">
            <v>R5872210</v>
          </cell>
          <cell r="G642" t="str">
            <v>Filters-Diesel  72410.0235 (EURO)</v>
          </cell>
          <cell r="H642" t="str">
            <v>€</v>
          </cell>
          <cell r="I642" t="str">
            <v>DPC</v>
          </cell>
          <cell r="J642" t="str">
            <v>DPC</v>
          </cell>
          <cell r="K642">
            <v>0</v>
          </cell>
          <cell r="L642">
            <v>0</v>
          </cell>
          <cell r="M642">
            <v>144</v>
          </cell>
          <cell r="N642">
            <v>0</v>
          </cell>
          <cell r="O642">
            <v>0</v>
          </cell>
          <cell r="P642">
            <v>144</v>
          </cell>
          <cell r="Q642">
            <v>0</v>
          </cell>
          <cell r="R642">
            <v>144</v>
          </cell>
          <cell r="S642">
            <v>0</v>
          </cell>
          <cell r="T642">
            <v>0</v>
          </cell>
          <cell r="U642">
            <v>144</v>
          </cell>
          <cell r="V642">
            <v>0</v>
          </cell>
          <cell r="W642">
            <v>144</v>
          </cell>
          <cell r="X642">
            <v>720</v>
          </cell>
          <cell r="Z642">
            <v>19</v>
          </cell>
          <cell r="AB642">
            <v>0</v>
          </cell>
          <cell r="AC642">
            <v>19</v>
          </cell>
          <cell r="AD642">
            <v>19</v>
          </cell>
          <cell r="AE642">
            <v>19</v>
          </cell>
          <cell r="AF642">
            <v>19</v>
          </cell>
          <cell r="AG642">
            <v>19</v>
          </cell>
          <cell r="AH642">
            <v>19</v>
          </cell>
          <cell r="AI642">
            <v>19</v>
          </cell>
          <cell r="AJ642">
            <v>19</v>
          </cell>
          <cell r="AK642">
            <v>19</v>
          </cell>
          <cell r="AL642">
            <v>19</v>
          </cell>
          <cell r="AM642">
            <v>19</v>
          </cell>
          <cell r="AN642">
            <v>19.000000000000004</v>
          </cell>
          <cell r="AP642">
            <v>0</v>
          </cell>
          <cell r="AQ642">
            <v>2.7360000000000002</v>
          </cell>
          <cell r="AR642">
            <v>0</v>
          </cell>
          <cell r="AS642">
            <v>0</v>
          </cell>
          <cell r="AT642">
            <v>2.7360000000000002</v>
          </cell>
          <cell r="AU642">
            <v>0</v>
          </cell>
          <cell r="AV642">
            <v>2.7360000000000002</v>
          </cell>
          <cell r="AW642">
            <v>0</v>
          </cell>
          <cell r="AX642">
            <v>0</v>
          </cell>
          <cell r="AY642">
            <v>2.7360000000000002</v>
          </cell>
          <cell r="AZ642">
            <v>0</v>
          </cell>
          <cell r="BA642">
            <v>2.7360000000000002</v>
          </cell>
          <cell r="BB642">
            <v>13.680000000000001</v>
          </cell>
        </row>
        <row r="643">
          <cell r="C643" t="str">
            <v>FIAT</v>
          </cell>
          <cell r="D643" t="str">
            <v>FILTRATION</v>
          </cell>
          <cell r="E643" t="str">
            <v>STANDARD FILTER</v>
          </cell>
          <cell r="F643" t="str">
            <v>6260950</v>
          </cell>
          <cell r="G643" t="str">
            <v>Filters-Diesel  67217.0235 (EURO)</v>
          </cell>
          <cell r="H643" t="str">
            <v>€</v>
          </cell>
          <cell r="I643" t="str">
            <v>EPIC</v>
          </cell>
          <cell r="J643" t="str">
            <v>EPIC 1,9L na</v>
          </cell>
          <cell r="K643">
            <v>0</v>
          </cell>
          <cell r="L643">
            <v>72</v>
          </cell>
          <cell r="M643">
            <v>35</v>
          </cell>
          <cell r="N643">
            <v>68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175</v>
          </cell>
          <cell r="Z643">
            <v>6.58</v>
          </cell>
          <cell r="AB643">
            <v>6.58</v>
          </cell>
          <cell r="AC643">
            <v>6.58</v>
          </cell>
          <cell r="AD643">
            <v>6.58</v>
          </cell>
          <cell r="AE643">
            <v>6.58</v>
          </cell>
          <cell r="AF643">
            <v>6.58</v>
          </cell>
          <cell r="AG643">
            <v>6.58</v>
          </cell>
          <cell r="AH643">
            <v>6.58</v>
          </cell>
          <cell r="AI643">
            <v>6.58</v>
          </cell>
          <cell r="AJ643">
            <v>6.58</v>
          </cell>
          <cell r="AK643">
            <v>6.58</v>
          </cell>
          <cell r="AL643">
            <v>6.58</v>
          </cell>
          <cell r="AM643">
            <v>6.58</v>
          </cell>
          <cell r="AN643">
            <v>6.58</v>
          </cell>
          <cell r="AP643">
            <v>0.47376000000000001</v>
          </cell>
          <cell r="AQ643">
            <v>0.2303</v>
          </cell>
          <cell r="AR643">
            <v>0.44744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1.1515</v>
          </cell>
        </row>
        <row r="644">
          <cell r="C644" t="str">
            <v>FIAT</v>
          </cell>
          <cell r="D644" t="str">
            <v>FILTRATION</v>
          </cell>
          <cell r="E644" t="str">
            <v>STANDARD FILTER</v>
          </cell>
          <cell r="F644" t="str">
            <v>R6353010</v>
          </cell>
          <cell r="G644" t="str">
            <v>Filters-Diesel  67217.0235 (EURO)</v>
          </cell>
          <cell r="H644" t="str">
            <v>€</v>
          </cell>
          <cell r="I644" t="str">
            <v>EPIC</v>
          </cell>
          <cell r="J644" t="str">
            <v>EPIC 1,9L na</v>
          </cell>
          <cell r="K644">
            <v>0</v>
          </cell>
          <cell r="L644">
            <v>360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360</v>
          </cell>
          <cell r="Z644">
            <v>6.64</v>
          </cell>
          <cell r="AB644">
            <v>6.64</v>
          </cell>
          <cell r="AC644">
            <v>6.64</v>
          </cell>
          <cell r="AD644">
            <v>6.64</v>
          </cell>
          <cell r="AE644">
            <v>6.64</v>
          </cell>
          <cell r="AF644">
            <v>6.64</v>
          </cell>
          <cell r="AG644">
            <v>6.64</v>
          </cell>
          <cell r="AH644">
            <v>6.64</v>
          </cell>
          <cell r="AI644">
            <v>6.64</v>
          </cell>
          <cell r="AJ644">
            <v>6.64</v>
          </cell>
          <cell r="AK644">
            <v>6.64</v>
          </cell>
          <cell r="AL644">
            <v>6.64</v>
          </cell>
          <cell r="AM644">
            <v>6.64</v>
          </cell>
          <cell r="AN644">
            <v>6.64</v>
          </cell>
          <cell r="AP644">
            <v>2.3904000000000001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2.3904000000000001</v>
          </cell>
        </row>
        <row r="645">
          <cell r="C645" t="str">
            <v>FIAT</v>
          </cell>
          <cell r="D645" t="str">
            <v>FILTRATION</v>
          </cell>
          <cell r="E645" t="str">
            <v>STANDARD FILTER</v>
          </cell>
          <cell r="F645" t="str">
            <v>R6353130</v>
          </cell>
          <cell r="G645" t="str">
            <v>Filters-Diesel  72410.0235 (EURO)</v>
          </cell>
          <cell r="H645" t="str">
            <v>€</v>
          </cell>
          <cell r="I645" t="str">
            <v>EPIC</v>
          </cell>
          <cell r="J645" t="str">
            <v>EPIC 1,9L na</v>
          </cell>
          <cell r="K645">
            <v>0</v>
          </cell>
          <cell r="L645">
            <v>0</v>
          </cell>
          <cell r="M645">
            <v>0</v>
          </cell>
          <cell r="N645">
            <v>300</v>
          </cell>
          <cell r="O645">
            <v>300</v>
          </cell>
          <cell r="P645">
            <v>0</v>
          </cell>
          <cell r="Q645">
            <v>300</v>
          </cell>
          <cell r="R645">
            <v>300</v>
          </cell>
          <cell r="S645">
            <v>0</v>
          </cell>
          <cell r="T645">
            <v>325</v>
          </cell>
          <cell r="U645">
            <v>450</v>
          </cell>
          <cell r="V645">
            <v>430</v>
          </cell>
          <cell r="W645">
            <v>360</v>
          </cell>
          <cell r="X645">
            <v>2765</v>
          </cell>
          <cell r="Z645">
            <v>21</v>
          </cell>
          <cell r="AB645">
            <v>0</v>
          </cell>
          <cell r="AC645">
            <v>21</v>
          </cell>
          <cell r="AD645">
            <v>21</v>
          </cell>
          <cell r="AE645">
            <v>21</v>
          </cell>
          <cell r="AF645">
            <v>21</v>
          </cell>
          <cell r="AG645">
            <v>21</v>
          </cell>
          <cell r="AH645">
            <v>21</v>
          </cell>
          <cell r="AI645">
            <v>21</v>
          </cell>
          <cell r="AJ645">
            <v>21</v>
          </cell>
          <cell r="AK645">
            <v>21</v>
          </cell>
          <cell r="AL645">
            <v>21</v>
          </cell>
          <cell r="AM645">
            <v>21</v>
          </cell>
          <cell r="AN645">
            <v>20.999999999999996</v>
          </cell>
          <cell r="AP645">
            <v>0</v>
          </cell>
          <cell r="AQ645">
            <v>0</v>
          </cell>
          <cell r="AR645">
            <v>6.3</v>
          </cell>
          <cell r="AS645">
            <v>6.3</v>
          </cell>
          <cell r="AT645">
            <v>0</v>
          </cell>
          <cell r="AU645">
            <v>6.3</v>
          </cell>
          <cell r="AV645">
            <v>6.3</v>
          </cell>
          <cell r="AW645">
            <v>0</v>
          </cell>
          <cell r="AX645">
            <v>6.8250000000000002</v>
          </cell>
          <cell r="AY645">
            <v>9.4499999999999993</v>
          </cell>
          <cell r="AZ645">
            <v>9.0299999999999994</v>
          </cell>
          <cell r="BA645">
            <v>7.56</v>
          </cell>
          <cell r="BB645">
            <v>58.064999999999998</v>
          </cell>
        </row>
        <row r="646">
          <cell r="C646" t="str">
            <v>FIAT</v>
          </cell>
          <cell r="D646" t="str">
            <v>ELECTRONICS</v>
          </cell>
          <cell r="E646" t="str">
            <v>DCU</v>
          </cell>
          <cell r="F646" t="str">
            <v>ECU EPIC 1,9 TT</v>
          </cell>
          <cell r="G646" t="str">
            <v>ECU Rot IDI  72400.0235(EURO)</v>
          </cell>
          <cell r="H646" t="str">
            <v>€</v>
          </cell>
          <cell r="I646" t="str">
            <v>EPIC</v>
          </cell>
          <cell r="J646" t="str">
            <v>EPIC 1,9L na</v>
          </cell>
          <cell r="K646">
            <v>0</v>
          </cell>
          <cell r="L646">
            <v>0</v>
          </cell>
          <cell r="M646">
            <v>24</v>
          </cell>
          <cell r="N646">
            <v>24</v>
          </cell>
          <cell r="O646">
            <v>232</v>
          </cell>
          <cell r="P646">
            <v>300</v>
          </cell>
          <cell r="Q646">
            <v>380</v>
          </cell>
          <cell r="R646">
            <v>390</v>
          </cell>
          <cell r="S646">
            <v>0</v>
          </cell>
          <cell r="T646">
            <v>470</v>
          </cell>
          <cell r="U646">
            <v>450</v>
          </cell>
          <cell r="V646">
            <v>430</v>
          </cell>
          <cell r="W646">
            <v>360</v>
          </cell>
          <cell r="X646">
            <v>3060</v>
          </cell>
          <cell r="Z646">
            <v>136.4</v>
          </cell>
          <cell r="AB646">
            <v>0</v>
          </cell>
          <cell r="AC646">
            <v>136.4</v>
          </cell>
          <cell r="AD646">
            <v>136.4</v>
          </cell>
          <cell r="AE646">
            <v>136.4</v>
          </cell>
          <cell r="AF646">
            <v>136.4</v>
          </cell>
          <cell r="AG646">
            <v>136.4</v>
          </cell>
          <cell r="AH646">
            <v>136.4</v>
          </cell>
          <cell r="AI646">
            <v>136.4</v>
          </cell>
          <cell r="AJ646">
            <v>136.4</v>
          </cell>
          <cell r="AK646">
            <v>136.4</v>
          </cell>
          <cell r="AL646">
            <v>136.4</v>
          </cell>
          <cell r="AM646">
            <v>136.4</v>
          </cell>
          <cell r="AN646">
            <v>136.4</v>
          </cell>
          <cell r="AP646">
            <v>0</v>
          </cell>
          <cell r="AQ646">
            <v>3.2736000000000005</v>
          </cell>
          <cell r="AR646">
            <v>3.2736000000000005</v>
          </cell>
          <cell r="AS646">
            <v>31.644800000000004</v>
          </cell>
          <cell r="AT646">
            <v>40.92</v>
          </cell>
          <cell r="AU646">
            <v>51.832000000000001</v>
          </cell>
          <cell r="AV646">
            <v>53.195999999999998</v>
          </cell>
          <cell r="AW646">
            <v>0</v>
          </cell>
          <cell r="AX646">
            <v>64.108000000000004</v>
          </cell>
          <cell r="AY646">
            <v>61.38</v>
          </cell>
          <cell r="AZ646">
            <v>58.652000000000001</v>
          </cell>
          <cell r="BA646">
            <v>49.103999999999999</v>
          </cell>
          <cell r="BB646">
            <v>417.38400000000001</v>
          </cell>
        </row>
        <row r="647">
          <cell r="C647" t="str">
            <v>FIAT</v>
          </cell>
          <cell r="D647" t="str">
            <v>ELECTRONICS</v>
          </cell>
          <cell r="E647" t="str">
            <v>DCU</v>
          </cell>
          <cell r="F647" t="str">
            <v>R04010036G</v>
          </cell>
          <cell r="G647" t="str">
            <v>ECU Rot IDI  43386.0026 (EURO)</v>
          </cell>
          <cell r="H647" t="str">
            <v>€</v>
          </cell>
          <cell r="I647" t="str">
            <v>EPIC</v>
          </cell>
          <cell r="J647" t="str">
            <v>EPIC 1,9L na</v>
          </cell>
          <cell r="K647">
            <v>0</v>
          </cell>
          <cell r="L647">
            <v>96</v>
          </cell>
          <cell r="X647">
            <v>96</v>
          </cell>
          <cell r="Z647">
            <v>90.27</v>
          </cell>
          <cell r="AB647">
            <v>90.27</v>
          </cell>
          <cell r="AC647">
            <v>90.27</v>
          </cell>
          <cell r="AD647">
            <v>90.27</v>
          </cell>
          <cell r="AE647">
            <v>90.27</v>
          </cell>
          <cell r="AF647">
            <v>90.27</v>
          </cell>
          <cell r="AG647">
            <v>90.27</v>
          </cell>
          <cell r="AH647">
            <v>90.27</v>
          </cell>
          <cell r="AI647">
            <v>90.27</v>
          </cell>
          <cell r="AJ647">
            <v>90.27</v>
          </cell>
          <cell r="AK647">
            <v>90.27</v>
          </cell>
          <cell r="AL647">
            <v>90.27</v>
          </cell>
          <cell r="AM647">
            <v>90.27</v>
          </cell>
          <cell r="AN647">
            <v>90.27</v>
          </cell>
          <cell r="AP647">
            <v>8.6659199999999998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8.6659199999999998</v>
          </cell>
        </row>
        <row r="648">
          <cell r="C648" t="str">
            <v>FIAT</v>
          </cell>
          <cell r="D648" t="str">
            <v>ELECTRONICS</v>
          </cell>
          <cell r="E648" t="str">
            <v>DCU</v>
          </cell>
          <cell r="F648" t="str">
            <v>R04010043C</v>
          </cell>
          <cell r="G648" t="str">
            <v>ECU Rot IDI  72400.0235(EURO)</v>
          </cell>
          <cell r="H648" t="str">
            <v>€</v>
          </cell>
          <cell r="I648" t="str">
            <v>EPIC</v>
          </cell>
          <cell r="J648" t="str">
            <v>EPIC 1,9L na</v>
          </cell>
          <cell r="K648">
            <v>0</v>
          </cell>
          <cell r="L648">
            <v>-144</v>
          </cell>
          <cell r="X648">
            <v>-144</v>
          </cell>
          <cell r="Z648">
            <v>136.4</v>
          </cell>
          <cell r="AB648">
            <v>136.4</v>
          </cell>
          <cell r="AC648">
            <v>136.4</v>
          </cell>
          <cell r="AD648">
            <v>136.4</v>
          </cell>
          <cell r="AE648">
            <v>136.4</v>
          </cell>
          <cell r="AF648">
            <v>136.4</v>
          </cell>
          <cell r="AG648">
            <v>136.4</v>
          </cell>
          <cell r="AH648">
            <v>136.4</v>
          </cell>
          <cell r="AI648">
            <v>136.4</v>
          </cell>
          <cell r="AJ648">
            <v>136.4</v>
          </cell>
          <cell r="AK648">
            <v>136.4</v>
          </cell>
          <cell r="AL648">
            <v>136.4</v>
          </cell>
          <cell r="AM648">
            <v>136.4</v>
          </cell>
          <cell r="AN648">
            <v>136.39999999999998</v>
          </cell>
          <cell r="AP648">
            <v>-19.641599999999997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-19.641599999999997</v>
          </cell>
        </row>
        <row r="649">
          <cell r="C649" t="str">
            <v>FIAT</v>
          </cell>
          <cell r="D649" t="str">
            <v>ELECTRONICS</v>
          </cell>
          <cell r="E649" t="str">
            <v>DCU</v>
          </cell>
          <cell r="F649" t="str">
            <v>R04010044B</v>
          </cell>
          <cell r="G649" t="str">
            <v>ECU Rot IDI  43386.0026 (EURO)</v>
          </cell>
          <cell r="H649" t="str">
            <v>€</v>
          </cell>
          <cell r="I649" t="str">
            <v>EPIC</v>
          </cell>
          <cell r="J649" t="str">
            <v>EPIC 1,9L na</v>
          </cell>
          <cell r="K649">
            <v>0</v>
          </cell>
          <cell r="L649">
            <v>288</v>
          </cell>
          <cell r="X649">
            <v>288</v>
          </cell>
          <cell r="Z649">
            <v>87.77</v>
          </cell>
          <cell r="AB649">
            <v>87.77</v>
          </cell>
          <cell r="AC649">
            <v>87.77</v>
          </cell>
          <cell r="AD649">
            <v>87.77</v>
          </cell>
          <cell r="AE649">
            <v>87.77</v>
          </cell>
          <cell r="AF649">
            <v>87.77</v>
          </cell>
          <cell r="AG649">
            <v>87.77</v>
          </cell>
          <cell r="AH649">
            <v>87.77</v>
          </cell>
          <cell r="AI649">
            <v>87.77</v>
          </cell>
          <cell r="AJ649">
            <v>87.77</v>
          </cell>
          <cell r="AK649">
            <v>87.77</v>
          </cell>
          <cell r="AL649">
            <v>87.77</v>
          </cell>
          <cell r="AM649">
            <v>87.77</v>
          </cell>
          <cell r="AN649">
            <v>87.769999999999982</v>
          </cell>
          <cell r="AP649">
            <v>25.277759999999997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25.277759999999997</v>
          </cell>
        </row>
        <row r="650">
          <cell r="C650" t="str">
            <v>CHERY</v>
          </cell>
          <cell r="D650" t="str">
            <v>RAIL</v>
          </cell>
          <cell r="E650" t="str">
            <v>TUBULAR RAIL</v>
          </cell>
          <cell r="F650" t="str">
            <v>TUBULAR RAIL CHERY CR 1,9.l</v>
          </cell>
          <cell r="G650" t="str">
            <v>Bought Out   25001.9002 (CNY)</v>
          </cell>
          <cell r="H650" t="str">
            <v>€</v>
          </cell>
          <cell r="I650" t="str">
            <v>CR 1,9.l</v>
          </cell>
          <cell r="J650" t="str">
            <v>CR 1,9.l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100</v>
          </cell>
          <cell r="V650">
            <v>200</v>
          </cell>
          <cell r="W650">
            <v>700</v>
          </cell>
          <cell r="X650">
            <v>1000</v>
          </cell>
          <cell r="Z650">
            <v>46</v>
          </cell>
          <cell r="AB650">
            <v>0</v>
          </cell>
          <cell r="AC650">
            <v>46</v>
          </cell>
          <cell r="AD650">
            <v>46</v>
          </cell>
          <cell r="AE650">
            <v>46</v>
          </cell>
          <cell r="AF650">
            <v>46</v>
          </cell>
          <cell r="AG650">
            <v>46</v>
          </cell>
          <cell r="AH650">
            <v>46</v>
          </cell>
          <cell r="AI650">
            <v>46</v>
          </cell>
          <cell r="AJ650">
            <v>46</v>
          </cell>
          <cell r="AK650">
            <v>46</v>
          </cell>
          <cell r="AL650">
            <v>46</v>
          </cell>
          <cell r="AM650">
            <v>46</v>
          </cell>
          <cell r="AN650">
            <v>46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4.5999999999999996</v>
          </cell>
          <cell r="AZ650">
            <v>9.1999999999999993</v>
          </cell>
          <cell r="BA650">
            <v>32.200000000000003</v>
          </cell>
          <cell r="BB650">
            <v>46</v>
          </cell>
        </row>
        <row r="651">
          <cell r="C651" t="str">
            <v>CHERY</v>
          </cell>
          <cell r="D651" t="str">
            <v>PUMP</v>
          </cell>
          <cell r="E651" t="str">
            <v>PUMP HP</v>
          </cell>
          <cell r="F651" t="str">
            <v>PUMP HP CHERY CR 1,9.l</v>
          </cell>
          <cell r="G651" t="str">
            <v>Pump CR   24981.9002 (CNY)</v>
          </cell>
          <cell r="H651" t="str">
            <v>€</v>
          </cell>
          <cell r="I651" t="str">
            <v>CR 1,9.l</v>
          </cell>
          <cell r="J651" t="str">
            <v>CR 1,9.l</v>
          </cell>
          <cell r="K651">
            <v>1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100</v>
          </cell>
          <cell r="V651">
            <v>200</v>
          </cell>
          <cell r="W651">
            <v>700</v>
          </cell>
          <cell r="X651">
            <v>1000</v>
          </cell>
          <cell r="Z651">
            <v>158</v>
          </cell>
          <cell r="AB651">
            <v>0</v>
          </cell>
          <cell r="AC651">
            <v>158</v>
          </cell>
          <cell r="AD651">
            <v>158</v>
          </cell>
          <cell r="AE651">
            <v>158</v>
          </cell>
          <cell r="AF651">
            <v>158</v>
          </cell>
          <cell r="AG651">
            <v>158</v>
          </cell>
          <cell r="AH651">
            <v>158</v>
          </cell>
          <cell r="AI651">
            <v>158</v>
          </cell>
          <cell r="AJ651">
            <v>158</v>
          </cell>
          <cell r="AK651">
            <v>158</v>
          </cell>
          <cell r="AL651">
            <v>158</v>
          </cell>
          <cell r="AM651">
            <v>158</v>
          </cell>
          <cell r="AN651">
            <v>158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15.8</v>
          </cell>
          <cell r="AZ651">
            <v>31.6</v>
          </cell>
          <cell r="BA651">
            <v>110.6</v>
          </cell>
          <cell r="BB651">
            <v>158</v>
          </cell>
        </row>
        <row r="652">
          <cell r="C652" t="str">
            <v>CHERY</v>
          </cell>
          <cell r="D652" t="str">
            <v>INJECTION</v>
          </cell>
          <cell r="E652" t="str">
            <v>CR INJ</v>
          </cell>
          <cell r="F652" t="str">
            <v>CR INJ CHERY CR 1,9.l</v>
          </cell>
          <cell r="G652" t="str">
            <v>INJ   24991.9002 (CNY)</v>
          </cell>
          <cell r="H652" t="str">
            <v>€</v>
          </cell>
          <cell r="I652" t="str">
            <v>CR 1,9.l</v>
          </cell>
          <cell r="J652" t="str">
            <v>CR 1,9.l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400</v>
          </cell>
          <cell r="V652">
            <v>800</v>
          </cell>
          <cell r="W652">
            <v>2800</v>
          </cell>
          <cell r="X652">
            <v>4000</v>
          </cell>
          <cell r="Z652">
            <v>57</v>
          </cell>
          <cell r="AB652">
            <v>0</v>
          </cell>
          <cell r="AC652">
            <v>57</v>
          </cell>
          <cell r="AD652">
            <v>57</v>
          </cell>
          <cell r="AE652">
            <v>57</v>
          </cell>
          <cell r="AF652">
            <v>57</v>
          </cell>
          <cell r="AG652">
            <v>57</v>
          </cell>
          <cell r="AH652">
            <v>57</v>
          </cell>
          <cell r="AI652">
            <v>57</v>
          </cell>
          <cell r="AJ652">
            <v>57</v>
          </cell>
          <cell r="AK652">
            <v>57</v>
          </cell>
          <cell r="AL652">
            <v>57</v>
          </cell>
          <cell r="AM652">
            <v>57</v>
          </cell>
          <cell r="AN652">
            <v>57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22.8</v>
          </cell>
          <cell r="AZ652">
            <v>45.6</v>
          </cell>
          <cell r="BA652">
            <v>159.6</v>
          </cell>
          <cell r="BB652">
            <v>228</v>
          </cell>
        </row>
        <row r="653">
          <cell r="C653" t="str">
            <v>CHERY</v>
          </cell>
          <cell r="D653" t="str">
            <v>FILTRATION</v>
          </cell>
          <cell r="E653" t="str">
            <v>CR FILTER</v>
          </cell>
          <cell r="F653" t="str">
            <v>CR FILTER CHERY CR 1,9.l</v>
          </cell>
          <cell r="G653" t="str">
            <v>Filters-Diesel  78537.0072 (EURO)</v>
          </cell>
          <cell r="H653" t="str">
            <v>€</v>
          </cell>
          <cell r="I653" t="str">
            <v>CR 1,9.l</v>
          </cell>
          <cell r="J653" t="str">
            <v>CR 1,9.l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100</v>
          </cell>
          <cell r="V653">
            <v>200</v>
          </cell>
          <cell r="W653">
            <v>700</v>
          </cell>
          <cell r="X653">
            <v>1000</v>
          </cell>
          <cell r="Z653">
            <v>18</v>
          </cell>
          <cell r="AB653">
            <v>0</v>
          </cell>
          <cell r="AC653">
            <v>18</v>
          </cell>
          <cell r="AD653">
            <v>18</v>
          </cell>
          <cell r="AE653">
            <v>18</v>
          </cell>
          <cell r="AF653">
            <v>18</v>
          </cell>
          <cell r="AG653">
            <v>18</v>
          </cell>
          <cell r="AH653">
            <v>18</v>
          </cell>
          <cell r="AI653">
            <v>18</v>
          </cell>
          <cell r="AJ653">
            <v>18</v>
          </cell>
          <cell r="AK653">
            <v>18</v>
          </cell>
          <cell r="AL653">
            <v>18</v>
          </cell>
          <cell r="AM653">
            <v>18</v>
          </cell>
          <cell r="AN653">
            <v>18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1.8</v>
          </cell>
          <cell r="AZ653">
            <v>3.6</v>
          </cell>
          <cell r="BA653">
            <v>12.6</v>
          </cell>
          <cell r="BB653">
            <v>18</v>
          </cell>
        </row>
        <row r="654">
          <cell r="C654" t="str">
            <v>CHERY</v>
          </cell>
          <cell r="D654" t="str">
            <v>ELECTRONICS</v>
          </cell>
          <cell r="E654" t="str">
            <v>ECU COMMON RAIL</v>
          </cell>
          <cell r="F654" t="str">
            <v>ECU COMMON RAIL CHERY CR 1,9.l</v>
          </cell>
          <cell r="G654" t="str">
            <v>ECU   25011.9002 (CNY)</v>
          </cell>
          <cell r="H654" t="str">
            <v>$</v>
          </cell>
          <cell r="I654" t="str">
            <v>CR 1,9.l</v>
          </cell>
          <cell r="J654" t="str">
            <v>CR 1,9.l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100</v>
          </cell>
          <cell r="V654">
            <v>200</v>
          </cell>
          <cell r="W654">
            <v>700</v>
          </cell>
          <cell r="X654">
            <v>1000</v>
          </cell>
          <cell r="Z654">
            <v>91.466795529621066</v>
          </cell>
          <cell r="AB654">
            <v>0</v>
          </cell>
          <cell r="AC654">
            <v>91.129032258064512</v>
          </cell>
          <cell r="AD654">
            <v>91.129032258064512</v>
          </cell>
          <cell r="AE654">
            <v>91.129032258064512</v>
          </cell>
          <cell r="AF654">
            <v>91.129032258064512</v>
          </cell>
          <cell r="AG654">
            <v>91.129032258064512</v>
          </cell>
          <cell r="AH654">
            <v>91.129032258064512</v>
          </cell>
          <cell r="AI654">
            <v>91.129032258064512</v>
          </cell>
          <cell r="AJ654">
            <v>91.129032258064512</v>
          </cell>
          <cell r="AK654">
            <v>91.129032258064512</v>
          </cell>
          <cell r="AL654">
            <v>91.129032258064512</v>
          </cell>
          <cell r="AM654">
            <v>91.129032258064512</v>
          </cell>
          <cell r="AN654">
            <v>91.129032258064512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9.1129032258064502</v>
          </cell>
          <cell r="AZ654">
            <v>18.2258064516129</v>
          </cell>
          <cell r="BA654">
            <v>63.79032258064516</v>
          </cell>
          <cell r="BB654">
            <v>91.129032258064512</v>
          </cell>
        </row>
        <row r="655">
          <cell r="C655" t="str">
            <v>FORD</v>
          </cell>
          <cell r="D655" t="str">
            <v>RAIL</v>
          </cell>
          <cell r="E655" t="str">
            <v>SPHERICAL RAIL</v>
          </cell>
          <cell r="F655" t="str">
            <v>R9144Z020D</v>
          </cell>
          <cell r="G655" t="str">
            <v>Bought Out   52124.0001 (£)</v>
          </cell>
          <cell r="H655" t="str">
            <v>£</v>
          </cell>
          <cell r="I655" t="str">
            <v>CR LYNX V227 Transit Connect</v>
          </cell>
          <cell r="J655" t="str">
            <v>CR Lynx</v>
          </cell>
          <cell r="K655">
            <v>0</v>
          </cell>
          <cell r="L655">
            <v>3900</v>
          </cell>
          <cell r="M655">
            <v>4050</v>
          </cell>
          <cell r="N655">
            <v>4700</v>
          </cell>
          <cell r="O655">
            <v>4150</v>
          </cell>
          <cell r="P655">
            <v>4000</v>
          </cell>
          <cell r="Q655">
            <v>3500</v>
          </cell>
          <cell r="R655">
            <v>3650</v>
          </cell>
          <cell r="S655">
            <v>2500</v>
          </cell>
          <cell r="T655">
            <v>4141</v>
          </cell>
          <cell r="U655">
            <v>3809</v>
          </cell>
          <cell r="V655">
            <v>3600</v>
          </cell>
          <cell r="W655">
            <v>3000</v>
          </cell>
          <cell r="X655">
            <v>45000</v>
          </cell>
          <cell r="Z655">
            <v>33.930854866478711</v>
          </cell>
          <cell r="AB655">
            <v>32.510980653360541</v>
          </cell>
          <cell r="AC655">
            <v>33.935417278225806</v>
          </cell>
          <cell r="AD655">
            <v>33.935417278225806</v>
          </cell>
          <cell r="AE655">
            <v>33.935417278225806</v>
          </cell>
          <cell r="AF655">
            <v>33.935417278225806</v>
          </cell>
          <cell r="AG655">
            <v>33.935417278225806</v>
          </cell>
          <cell r="AH655">
            <v>33.935417278225806</v>
          </cell>
          <cell r="AI655">
            <v>33.935417278225806</v>
          </cell>
          <cell r="AJ655">
            <v>33.935417278225806</v>
          </cell>
          <cell r="AK655">
            <v>33.935417278225806</v>
          </cell>
          <cell r="AL655">
            <v>33.935417278225806</v>
          </cell>
          <cell r="AM655">
            <v>33.935417278225806</v>
          </cell>
          <cell r="AN655">
            <v>33.811966104070812</v>
          </cell>
          <cell r="AP655">
            <v>126.7928245481061</v>
          </cell>
          <cell r="AQ655">
            <v>137.43843997681452</v>
          </cell>
          <cell r="AR655">
            <v>159.49646120766127</v>
          </cell>
          <cell r="AS655">
            <v>140.83198170463709</v>
          </cell>
          <cell r="AT655">
            <v>135.74166911290322</v>
          </cell>
          <cell r="AU655">
            <v>118.77396047379032</v>
          </cell>
          <cell r="AV655">
            <v>123.86427306552419</v>
          </cell>
          <cell r="AW655">
            <v>84.838543195564512</v>
          </cell>
          <cell r="AX655">
            <v>140.52656294913308</v>
          </cell>
          <cell r="AY655">
            <v>129.2600044127621</v>
          </cell>
          <cell r="AZ655">
            <v>122.1675022016129</v>
          </cell>
          <cell r="BA655">
            <v>101.80625183467741</v>
          </cell>
          <cell r="BB655">
            <v>1521.5384746831867</v>
          </cell>
        </row>
        <row r="656">
          <cell r="C656" t="str">
            <v>FORD</v>
          </cell>
          <cell r="D656" t="str">
            <v>RAIL</v>
          </cell>
          <cell r="E656" t="str">
            <v>SPHERICAL RAIL</v>
          </cell>
          <cell r="F656" t="str">
            <v>R9144Z020D</v>
          </cell>
          <cell r="G656" t="str">
            <v>Bought Out   34570.0085 (£)</v>
          </cell>
          <cell r="H656" t="str">
            <v>£</v>
          </cell>
          <cell r="I656" t="str">
            <v>CR LYNX C170 FOCUS</v>
          </cell>
          <cell r="J656" t="str">
            <v>CR Lynx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Z656">
            <v>18.414775206184771</v>
          </cell>
          <cell r="AB656">
            <v>32.510980653360541</v>
          </cell>
          <cell r="AC656">
            <v>33.935417278225806</v>
          </cell>
          <cell r="AD656">
            <v>33.935417278225806</v>
          </cell>
          <cell r="AE656">
            <v>33.935417278225806</v>
          </cell>
          <cell r="AF656">
            <v>33.935417278225806</v>
          </cell>
          <cell r="AG656">
            <v>33.935417278225806</v>
          </cell>
          <cell r="AH656">
            <v>33.935417278225806</v>
          </cell>
          <cell r="AI656">
            <v>33.935417278225806</v>
          </cell>
          <cell r="AJ656">
            <v>33.935417278225806</v>
          </cell>
          <cell r="AK656">
            <v>33.935417278225806</v>
          </cell>
          <cell r="AL656">
            <v>33.935417278225806</v>
          </cell>
          <cell r="AM656">
            <v>33.935417278225806</v>
          </cell>
          <cell r="AN656" t="e">
            <v>#DIV/0!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</row>
        <row r="657">
          <cell r="C657" t="str">
            <v>FORD</v>
          </cell>
          <cell r="D657" t="str">
            <v>RAIL</v>
          </cell>
          <cell r="E657" t="str">
            <v>TUBULAR RAIL</v>
          </cell>
          <cell r="F657" t="str">
            <v>R9144Z050B</v>
          </cell>
          <cell r="G657" t="str">
            <v>Bought Out   52004.0001 (EURO)</v>
          </cell>
          <cell r="H657" t="str">
            <v>€</v>
          </cell>
          <cell r="I657" t="str">
            <v>CR PUMA Mondeo 2.0L eu3(115cv)</v>
          </cell>
          <cell r="J657" t="str">
            <v>CR PUMA eu3</v>
          </cell>
          <cell r="K657">
            <v>0</v>
          </cell>
          <cell r="L657">
            <v>3010</v>
          </cell>
          <cell r="M657">
            <v>3800</v>
          </cell>
          <cell r="N657">
            <v>3600</v>
          </cell>
          <cell r="O657">
            <v>3250</v>
          </cell>
          <cell r="P657">
            <v>2350</v>
          </cell>
          <cell r="Q657">
            <v>1710</v>
          </cell>
          <cell r="R657">
            <v>280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18000</v>
          </cell>
          <cell r="Z657">
            <v>37.01</v>
          </cell>
          <cell r="AB657">
            <v>37.01</v>
          </cell>
          <cell r="AC657">
            <v>37.01</v>
          </cell>
          <cell r="AD657">
            <v>37.01</v>
          </cell>
          <cell r="AE657">
            <v>37.01</v>
          </cell>
          <cell r="AF657">
            <v>37.01</v>
          </cell>
          <cell r="AG657">
            <v>37.01</v>
          </cell>
          <cell r="AH657">
            <v>37.01</v>
          </cell>
          <cell r="AI657">
            <v>37.01</v>
          </cell>
          <cell r="AJ657">
            <v>37.01</v>
          </cell>
          <cell r="AK657">
            <v>37.01</v>
          </cell>
          <cell r="AL657">
            <v>37.01</v>
          </cell>
          <cell r="AM657">
            <v>37.01</v>
          </cell>
          <cell r="AN657">
            <v>37.009999999999991</v>
          </cell>
          <cell r="AP657">
            <v>111.40009999999999</v>
          </cell>
          <cell r="AQ657">
            <v>140.63800000000001</v>
          </cell>
          <cell r="AR657">
            <v>133.23599999999999</v>
          </cell>
          <cell r="AS657">
            <v>120.2825</v>
          </cell>
          <cell r="AT657">
            <v>86.973500000000001</v>
          </cell>
          <cell r="AU657">
            <v>63.287099999999995</v>
          </cell>
          <cell r="AV657">
            <v>10.3628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666.18</v>
          </cell>
        </row>
        <row r="658">
          <cell r="C658" t="str">
            <v>FORD</v>
          </cell>
          <cell r="D658" t="str">
            <v>RAIL</v>
          </cell>
          <cell r="E658" t="str">
            <v>TUBULAR RAIL</v>
          </cell>
          <cell r="F658" t="str">
            <v>R9144Z050B</v>
          </cell>
          <cell r="G658" t="str">
            <v>Bought Out   52004.0001 (EURO)</v>
          </cell>
          <cell r="H658" t="str">
            <v>€</v>
          </cell>
          <cell r="I658" t="str">
            <v>CR PUMA Mondeo 2.0L eu3(130cv)</v>
          </cell>
          <cell r="J658" t="str">
            <v>CR PUMA eu3</v>
          </cell>
          <cell r="K658">
            <v>0</v>
          </cell>
          <cell r="L658">
            <v>4400</v>
          </cell>
          <cell r="M658">
            <v>3900</v>
          </cell>
          <cell r="N658">
            <v>4500</v>
          </cell>
          <cell r="O658">
            <v>4000</v>
          </cell>
          <cell r="P658">
            <v>3300</v>
          </cell>
          <cell r="Q658">
            <v>1500</v>
          </cell>
          <cell r="R658">
            <v>100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21700</v>
          </cell>
          <cell r="Z658">
            <v>37.01</v>
          </cell>
          <cell r="AB658">
            <v>37.01</v>
          </cell>
          <cell r="AC658">
            <v>37.01</v>
          </cell>
          <cell r="AD658">
            <v>37.01</v>
          </cell>
          <cell r="AE658">
            <v>37.01</v>
          </cell>
          <cell r="AF658">
            <v>37.01</v>
          </cell>
          <cell r="AG658">
            <v>37.01</v>
          </cell>
          <cell r="AH658">
            <v>37.01</v>
          </cell>
          <cell r="AI658">
            <v>37.01</v>
          </cell>
          <cell r="AJ658">
            <v>37.01</v>
          </cell>
          <cell r="AK658">
            <v>37.01</v>
          </cell>
          <cell r="AL658">
            <v>37.01</v>
          </cell>
          <cell r="AM658">
            <v>37.01</v>
          </cell>
          <cell r="AN658">
            <v>37.01</v>
          </cell>
          <cell r="AP658">
            <v>162.84399999999999</v>
          </cell>
          <cell r="AQ658">
            <v>144.339</v>
          </cell>
          <cell r="AR658">
            <v>166.54499999999999</v>
          </cell>
          <cell r="AS658">
            <v>148.04</v>
          </cell>
          <cell r="AT658">
            <v>122.133</v>
          </cell>
          <cell r="AU658">
            <v>55.515000000000001</v>
          </cell>
          <cell r="AV658">
            <v>3.7010000000000001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803.11699999999996</v>
          </cell>
        </row>
        <row r="659">
          <cell r="C659" t="str">
            <v>FORD</v>
          </cell>
          <cell r="D659" t="str">
            <v>RAIL</v>
          </cell>
          <cell r="E659" t="str">
            <v>TUBULAR RAIL</v>
          </cell>
          <cell r="F659" t="str">
            <v>R9144Z050B</v>
          </cell>
          <cell r="G659" t="str">
            <v>Bought Out   52004.0001 (EURO)</v>
          </cell>
          <cell r="H659" t="str">
            <v>€</v>
          </cell>
          <cell r="I659" t="str">
            <v>CR PUMA Mondeo 2.2L eu3(150cv)</v>
          </cell>
          <cell r="J659" t="str">
            <v>CR PUMA eu3</v>
          </cell>
          <cell r="K659">
            <v>0</v>
          </cell>
          <cell r="L659">
            <v>2241</v>
          </cell>
          <cell r="M659">
            <v>1208</v>
          </cell>
          <cell r="N659">
            <v>1100</v>
          </cell>
          <cell r="O659">
            <v>900</v>
          </cell>
          <cell r="P659">
            <v>630</v>
          </cell>
          <cell r="Q659">
            <v>321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6400</v>
          </cell>
          <cell r="Z659">
            <v>37.01</v>
          </cell>
          <cell r="AB659">
            <v>37.01</v>
          </cell>
          <cell r="AC659">
            <v>37.01</v>
          </cell>
          <cell r="AD659">
            <v>37.01</v>
          </cell>
          <cell r="AE659">
            <v>37.01</v>
          </cell>
          <cell r="AF659">
            <v>37.01</v>
          </cell>
          <cell r="AG659">
            <v>37.01</v>
          </cell>
          <cell r="AH659">
            <v>37.01</v>
          </cell>
          <cell r="AI659">
            <v>37.01</v>
          </cell>
          <cell r="AJ659">
            <v>37.01</v>
          </cell>
          <cell r="AK659">
            <v>37.01</v>
          </cell>
          <cell r="AL659">
            <v>37.01</v>
          </cell>
          <cell r="AM659">
            <v>37.01</v>
          </cell>
          <cell r="AN659">
            <v>37.01</v>
          </cell>
          <cell r="AP659">
            <v>82.939409999999995</v>
          </cell>
          <cell r="AQ659">
            <v>44.708079999999995</v>
          </cell>
          <cell r="AR659">
            <v>40.710999999999999</v>
          </cell>
          <cell r="AS659">
            <v>33.308999999999997</v>
          </cell>
          <cell r="AT659">
            <v>23.316299999999998</v>
          </cell>
          <cell r="AU659">
            <v>11.88021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236.864</v>
          </cell>
        </row>
        <row r="660">
          <cell r="C660" t="str">
            <v>FORD</v>
          </cell>
          <cell r="D660" t="str">
            <v>RAIL</v>
          </cell>
          <cell r="E660" t="str">
            <v>TUBULAR RAIL</v>
          </cell>
          <cell r="F660" t="str">
            <v>R9144Z050B</v>
          </cell>
          <cell r="G660" t="str">
            <v>Bought Out   52134.0001 (EURO)</v>
          </cell>
          <cell r="H660" t="str">
            <v>€</v>
          </cell>
          <cell r="I660" t="str">
            <v>CR PUMA Transit V185 eu3 125cv</v>
          </cell>
          <cell r="J660" t="str">
            <v>CR PUMA eu3</v>
          </cell>
          <cell r="K660">
            <v>0</v>
          </cell>
          <cell r="L660">
            <v>1434</v>
          </cell>
          <cell r="M660">
            <v>1532</v>
          </cell>
          <cell r="N660">
            <v>1600</v>
          </cell>
          <cell r="O660">
            <v>1375</v>
          </cell>
          <cell r="P660">
            <v>1200</v>
          </cell>
          <cell r="Q660">
            <v>1341</v>
          </cell>
          <cell r="R660">
            <v>907</v>
          </cell>
          <cell r="S660">
            <v>560</v>
          </cell>
          <cell r="T660">
            <v>1200</v>
          </cell>
          <cell r="U660">
            <v>1120</v>
          </cell>
          <cell r="V660">
            <v>1081</v>
          </cell>
          <cell r="W660">
            <v>1050</v>
          </cell>
          <cell r="X660">
            <v>14400</v>
          </cell>
          <cell r="Z660">
            <v>37.01</v>
          </cell>
          <cell r="AB660">
            <v>37.01</v>
          </cell>
          <cell r="AC660">
            <v>37.01</v>
          </cell>
          <cell r="AD660">
            <v>37.01</v>
          </cell>
          <cell r="AE660">
            <v>37.01</v>
          </cell>
          <cell r="AF660">
            <v>37.01</v>
          </cell>
          <cell r="AG660">
            <v>37.01</v>
          </cell>
          <cell r="AH660">
            <v>37.01</v>
          </cell>
          <cell r="AI660">
            <v>37.01</v>
          </cell>
          <cell r="AJ660">
            <v>37.01</v>
          </cell>
          <cell r="AK660">
            <v>37.01</v>
          </cell>
          <cell r="AL660">
            <v>37.01</v>
          </cell>
          <cell r="AM660">
            <v>37.01</v>
          </cell>
          <cell r="AN660">
            <v>37.009999999999991</v>
          </cell>
          <cell r="AP660">
            <v>53.072339999999997</v>
          </cell>
          <cell r="AQ660">
            <v>56.69932</v>
          </cell>
          <cell r="AR660">
            <v>59.216000000000001</v>
          </cell>
          <cell r="AS660">
            <v>50.888750000000002</v>
          </cell>
          <cell r="AT660">
            <v>44.411999999999999</v>
          </cell>
          <cell r="AU660">
            <v>49.630409999999998</v>
          </cell>
          <cell r="AV660">
            <v>33.568069999999999</v>
          </cell>
          <cell r="AW660">
            <v>20.7256</v>
          </cell>
          <cell r="AX660">
            <v>44.411999999999999</v>
          </cell>
          <cell r="AY660">
            <v>41.4512</v>
          </cell>
          <cell r="AZ660">
            <v>40.007809999999999</v>
          </cell>
          <cell r="BA660">
            <v>38.860500000000002</v>
          </cell>
          <cell r="BB660">
            <v>532.94399999999996</v>
          </cell>
        </row>
        <row r="661">
          <cell r="C661" t="str">
            <v>FORD</v>
          </cell>
          <cell r="D661" t="str">
            <v>RAIL</v>
          </cell>
          <cell r="E661" t="str">
            <v>TUBULAR RAIL</v>
          </cell>
          <cell r="F661" t="str">
            <v>R9144Z050B</v>
          </cell>
          <cell r="G661" t="str">
            <v>Bought Out   107278.2234 (EURO)</v>
          </cell>
          <cell r="H661" t="str">
            <v>€</v>
          </cell>
          <cell r="I661" t="str">
            <v>CR PUMA Transit V184 eu3 135cv</v>
          </cell>
          <cell r="J661" t="str">
            <v>CR PUMA eu3</v>
          </cell>
          <cell r="K661">
            <v>0</v>
          </cell>
          <cell r="L661">
            <v>1500</v>
          </cell>
          <cell r="M661">
            <v>1825</v>
          </cell>
          <cell r="N661">
            <v>1895</v>
          </cell>
          <cell r="O661">
            <v>1500</v>
          </cell>
          <cell r="P661">
            <v>1500</v>
          </cell>
          <cell r="Q661">
            <v>1500</v>
          </cell>
          <cell r="R661">
            <v>1000</v>
          </cell>
          <cell r="S661">
            <v>800</v>
          </cell>
          <cell r="T661">
            <v>1500</v>
          </cell>
          <cell r="U661">
            <v>1400</v>
          </cell>
          <cell r="V661">
            <v>1300</v>
          </cell>
          <cell r="W661">
            <v>1180</v>
          </cell>
          <cell r="X661">
            <v>16900</v>
          </cell>
          <cell r="Z661">
            <v>37.01</v>
          </cell>
          <cell r="AB661">
            <v>37.01</v>
          </cell>
          <cell r="AC661">
            <v>37.01</v>
          </cell>
          <cell r="AD661">
            <v>37.01</v>
          </cell>
          <cell r="AE661">
            <v>37.01</v>
          </cell>
          <cell r="AF661">
            <v>37.01</v>
          </cell>
          <cell r="AG661">
            <v>37.01</v>
          </cell>
          <cell r="AH661">
            <v>37.01</v>
          </cell>
          <cell r="AI661">
            <v>37.01</v>
          </cell>
          <cell r="AJ661">
            <v>37.01</v>
          </cell>
          <cell r="AK661">
            <v>37.01</v>
          </cell>
          <cell r="AL661">
            <v>37.01</v>
          </cell>
          <cell r="AM661">
            <v>37.01</v>
          </cell>
          <cell r="AN661">
            <v>37.009999999999991</v>
          </cell>
          <cell r="AP661">
            <v>55.515000000000001</v>
          </cell>
          <cell r="AQ661">
            <v>67.54325</v>
          </cell>
          <cell r="AR661">
            <v>70.133949999999999</v>
          </cell>
          <cell r="AS661">
            <v>55.515000000000001</v>
          </cell>
          <cell r="AT661">
            <v>55.515000000000001</v>
          </cell>
          <cell r="AU661">
            <v>55.515000000000001</v>
          </cell>
          <cell r="AV661">
            <v>37.01</v>
          </cell>
          <cell r="AW661">
            <v>29.608000000000001</v>
          </cell>
          <cell r="AX661">
            <v>55.515000000000001</v>
          </cell>
          <cell r="AY661">
            <v>51.814</v>
          </cell>
          <cell r="AZ661">
            <v>48.113</v>
          </cell>
          <cell r="BA661">
            <v>43.671799999999998</v>
          </cell>
          <cell r="BB661">
            <v>625.46899999999994</v>
          </cell>
        </row>
        <row r="662">
          <cell r="C662" t="str">
            <v>FORD</v>
          </cell>
          <cell r="D662" t="str">
            <v>RAIL</v>
          </cell>
          <cell r="E662" t="str">
            <v>TUBULAR RAIL</v>
          </cell>
          <cell r="F662" t="str">
            <v>R9144Z050B</v>
          </cell>
          <cell r="G662" t="str">
            <v>Bought Out   52344.0001 (EURO)</v>
          </cell>
          <cell r="H662" t="str">
            <v>€</v>
          </cell>
          <cell r="I662" t="str">
            <v>CR PUMA Mondeo 2.0L eu4(115cv)</v>
          </cell>
          <cell r="J662" t="str">
            <v>CR PUMA eu4</v>
          </cell>
          <cell r="K662">
            <v>0</v>
          </cell>
          <cell r="L662">
            <v>800</v>
          </cell>
          <cell r="M662">
            <v>600</v>
          </cell>
          <cell r="N662">
            <v>700</v>
          </cell>
          <cell r="O662">
            <v>800</v>
          </cell>
          <cell r="P662">
            <v>1220</v>
          </cell>
          <cell r="Q662">
            <v>2070</v>
          </cell>
          <cell r="R662">
            <v>1530</v>
          </cell>
          <cell r="S662">
            <v>2500</v>
          </cell>
          <cell r="T662">
            <v>3500</v>
          </cell>
          <cell r="U662">
            <v>3660</v>
          </cell>
          <cell r="V662">
            <v>3660</v>
          </cell>
          <cell r="W662">
            <v>2490</v>
          </cell>
          <cell r="X662">
            <v>23530</v>
          </cell>
          <cell r="Z662">
            <v>37.01</v>
          </cell>
          <cell r="AB662">
            <v>37.01</v>
          </cell>
          <cell r="AC662">
            <v>37.01</v>
          </cell>
          <cell r="AD662">
            <v>37.01</v>
          </cell>
          <cell r="AE662">
            <v>37.01</v>
          </cell>
          <cell r="AF662">
            <v>37.01</v>
          </cell>
          <cell r="AG662">
            <v>37.01</v>
          </cell>
          <cell r="AH662">
            <v>37.01</v>
          </cell>
          <cell r="AI662">
            <v>37.01</v>
          </cell>
          <cell r="AJ662">
            <v>37.01</v>
          </cell>
          <cell r="AK662">
            <v>37.01</v>
          </cell>
          <cell r="AL662">
            <v>37.01</v>
          </cell>
          <cell r="AM662">
            <v>37.01</v>
          </cell>
          <cell r="AN662">
            <v>37.01</v>
          </cell>
          <cell r="AP662">
            <v>29.608000000000001</v>
          </cell>
          <cell r="AQ662">
            <v>22.206</v>
          </cell>
          <cell r="AR662">
            <v>25.907</v>
          </cell>
          <cell r="AS662">
            <v>29.608000000000001</v>
          </cell>
          <cell r="AT662">
            <v>45.152200000000001</v>
          </cell>
          <cell r="AU662">
            <v>76.610699999999994</v>
          </cell>
          <cell r="AV662">
            <v>56.625299999999996</v>
          </cell>
          <cell r="AW662">
            <v>92.525000000000006</v>
          </cell>
          <cell r="AX662">
            <v>129.535</v>
          </cell>
          <cell r="AY662">
            <v>135.45660000000001</v>
          </cell>
          <cell r="AZ662">
            <v>135.45660000000001</v>
          </cell>
          <cell r="BA662">
            <v>92.154899999999998</v>
          </cell>
          <cell r="BB662">
            <v>870.84529999999995</v>
          </cell>
        </row>
        <row r="663">
          <cell r="C663" t="str">
            <v>FORD</v>
          </cell>
          <cell r="D663" t="str">
            <v>RAIL</v>
          </cell>
          <cell r="E663" t="str">
            <v>TUBULAR RAIL</v>
          </cell>
          <cell r="F663" t="str">
            <v>R9144Z050B</v>
          </cell>
          <cell r="G663" t="str">
            <v>Bought Out   52344.0001 (EURO)</v>
          </cell>
          <cell r="H663" t="str">
            <v>€</v>
          </cell>
          <cell r="I663" t="str">
            <v>CR PUMA Mondeo 2.0L eu4(130cv)</v>
          </cell>
          <cell r="J663" t="str">
            <v>CR PUMA eu4</v>
          </cell>
          <cell r="K663">
            <v>0</v>
          </cell>
          <cell r="L663">
            <v>2515</v>
          </cell>
          <cell r="M663">
            <v>1478</v>
          </cell>
          <cell r="N663">
            <v>1500</v>
          </cell>
          <cell r="O663">
            <v>1500</v>
          </cell>
          <cell r="P663">
            <v>2400</v>
          </cell>
          <cell r="Q663">
            <v>2845</v>
          </cell>
          <cell r="R663">
            <v>2600</v>
          </cell>
          <cell r="S663">
            <v>3500</v>
          </cell>
          <cell r="T663">
            <v>4200</v>
          </cell>
          <cell r="U663">
            <v>4500</v>
          </cell>
          <cell r="V663">
            <v>4500</v>
          </cell>
          <cell r="W663">
            <v>3962</v>
          </cell>
          <cell r="X663">
            <v>35500</v>
          </cell>
          <cell r="Z663">
            <v>37.01</v>
          </cell>
          <cell r="AB663">
            <v>37.01</v>
          </cell>
          <cell r="AC663">
            <v>37.01</v>
          </cell>
          <cell r="AD663">
            <v>37.01</v>
          </cell>
          <cell r="AE663">
            <v>37.01</v>
          </cell>
          <cell r="AF663">
            <v>37.01</v>
          </cell>
          <cell r="AG663">
            <v>37.01</v>
          </cell>
          <cell r="AH663">
            <v>37.01</v>
          </cell>
          <cell r="AI663">
            <v>37.01</v>
          </cell>
          <cell r="AJ663">
            <v>37.01</v>
          </cell>
          <cell r="AK663">
            <v>37.01</v>
          </cell>
          <cell r="AL663">
            <v>37.01</v>
          </cell>
          <cell r="AM663">
            <v>37.01</v>
          </cell>
          <cell r="AN663">
            <v>37.01</v>
          </cell>
          <cell r="AP663">
            <v>93.080149999999989</v>
          </cell>
          <cell r="AQ663">
            <v>54.700780000000002</v>
          </cell>
          <cell r="AR663">
            <v>55.515000000000001</v>
          </cell>
          <cell r="AS663">
            <v>55.515000000000001</v>
          </cell>
          <cell r="AT663">
            <v>88.823999999999998</v>
          </cell>
          <cell r="AU663">
            <v>105.29344999999999</v>
          </cell>
          <cell r="AV663">
            <v>96.225999999999999</v>
          </cell>
          <cell r="AW663">
            <v>129.535</v>
          </cell>
          <cell r="AX663">
            <v>155.44200000000001</v>
          </cell>
          <cell r="AY663">
            <v>166.54499999999999</v>
          </cell>
          <cell r="AZ663">
            <v>166.54499999999999</v>
          </cell>
          <cell r="BA663">
            <v>146.63362000000001</v>
          </cell>
          <cell r="BB663">
            <v>1313.855</v>
          </cell>
        </row>
        <row r="664">
          <cell r="C664" t="str">
            <v>FORD</v>
          </cell>
          <cell r="D664" t="str">
            <v>RAIL</v>
          </cell>
          <cell r="E664" t="str">
            <v>TUBULAR RAIL</v>
          </cell>
          <cell r="F664" t="str">
            <v xml:space="preserve">Rail Puma 2.2Ls4 Multi </v>
          </cell>
          <cell r="G664" t="str">
            <v>Bought Out   52344.0001 (EURO)</v>
          </cell>
          <cell r="H664" t="str">
            <v>€</v>
          </cell>
          <cell r="I664" t="str">
            <v>CR PUMA Mondeo 2.2L eu4(150cv)</v>
          </cell>
          <cell r="J664" t="str">
            <v>CR PUMA eu4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630</v>
          </cell>
          <cell r="Q664">
            <v>990</v>
          </cell>
          <cell r="R664">
            <v>950</v>
          </cell>
          <cell r="S664">
            <v>500</v>
          </cell>
          <cell r="T664">
            <v>1320</v>
          </cell>
          <cell r="U664">
            <v>1260</v>
          </cell>
          <cell r="V664">
            <v>1200</v>
          </cell>
          <cell r="W664">
            <v>950</v>
          </cell>
          <cell r="X664">
            <v>7800</v>
          </cell>
          <cell r="Z664">
            <v>42.33</v>
          </cell>
          <cell r="AB664">
            <v>0</v>
          </cell>
          <cell r="AC664">
            <v>42.33</v>
          </cell>
          <cell r="AD664">
            <v>42.33</v>
          </cell>
          <cell r="AE664">
            <v>42.33</v>
          </cell>
          <cell r="AF664">
            <v>42.33</v>
          </cell>
          <cell r="AG664">
            <v>42.33</v>
          </cell>
          <cell r="AH664">
            <v>42.33</v>
          </cell>
          <cell r="AI664">
            <v>42.33</v>
          </cell>
          <cell r="AJ664">
            <v>42.33</v>
          </cell>
          <cell r="AK664">
            <v>42.33</v>
          </cell>
          <cell r="AL664">
            <v>42.33</v>
          </cell>
          <cell r="AM664">
            <v>42.33</v>
          </cell>
          <cell r="AN664">
            <v>42.33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26.667899999999999</v>
          </cell>
          <cell r="AU664">
            <v>41.906699999999994</v>
          </cell>
          <cell r="AV664">
            <v>40.213500000000003</v>
          </cell>
          <cell r="AW664">
            <v>21.164999999999999</v>
          </cell>
          <cell r="AX664">
            <v>55.875599999999999</v>
          </cell>
          <cell r="AY664">
            <v>53.335799999999999</v>
          </cell>
          <cell r="AZ664">
            <v>50.795999999999999</v>
          </cell>
          <cell r="BA664">
            <v>40.213500000000003</v>
          </cell>
          <cell r="BB664">
            <v>330.17399999999998</v>
          </cell>
        </row>
        <row r="665">
          <cell r="C665" t="str">
            <v>FORD</v>
          </cell>
          <cell r="D665" t="str">
            <v>RAIL</v>
          </cell>
          <cell r="E665" t="str">
            <v>TUBULAR RAIL</v>
          </cell>
          <cell r="F665" t="str">
            <v>R9144Z050B</v>
          </cell>
          <cell r="G665" t="str">
            <v>Bought Out   78170.0026 (EURO)</v>
          </cell>
          <cell r="H665" t="str">
            <v>€</v>
          </cell>
          <cell r="I665" t="str">
            <v>CR PUMA Jaguar 2.0L eu3(130cv)</v>
          </cell>
          <cell r="J665" t="str">
            <v>CR PUMA eu3</v>
          </cell>
          <cell r="K665">
            <v>0</v>
          </cell>
          <cell r="L665">
            <v>1000</v>
          </cell>
          <cell r="M665">
            <v>600</v>
          </cell>
          <cell r="N665">
            <v>600</v>
          </cell>
          <cell r="O665">
            <v>600</v>
          </cell>
          <cell r="P665">
            <v>600</v>
          </cell>
          <cell r="Q665">
            <v>200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3600</v>
          </cell>
          <cell r="Z665">
            <v>37.01</v>
          </cell>
          <cell r="AB665">
            <v>37.01</v>
          </cell>
          <cell r="AC665">
            <v>37.01</v>
          </cell>
          <cell r="AD665">
            <v>37.01</v>
          </cell>
          <cell r="AE665">
            <v>37.01</v>
          </cell>
          <cell r="AF665">
            <v>37.01</v>
          </cell>
          <cell r="AG665">
            <v>37.01</v>
          </cell>
          <cell r="AH665">
            <v>37.01</v>
          </cell>
          <cell r="AI665">
            <v>37.01</v>
          </cell>
          <cell r="AJ665">
            <v>37.01</v>
          </cell>
          <cell r="AK665">
            <v>37.01</v>
          </cell>
          <cell r="AL665">
            <v>37.01</v>
          </cell>
          <cell r="AM665">
            <v>37.01</v>
          </cell>
          <cell r="AN665">
            <v>37.009999999999991</v>
          </cell>
          <cell r="AP665">
            <v>37.01</v>
          </cell>
          <cell r="AQ665">
            <v>22.206</v>
          </cell>
          <cell r="AR665">
            <v>22.206</v>
          </cell>
          <cell r="AS665">
            <v>22.206</v>
          </cell>
          <cell r="AT665">
            <v>22.206</v>
          </cell>
          <cell r="AU665">
            <v>7.4020000000000001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133.23599999999999</v>
          </cell>
        </row>
        <row r="666">
          <cell r="C666" t="str">
            <v>FORD</v>
          </cell>
          <cell r="D666" t="str">
            <v>RAIL</v>
          </cell>
          <cell r="E666" t="str">
            <v>TUBULAR RAIL</v>
          </cell>
          <cell r="F666" t="str">
            <v>R9144Z050B</v>
          </cell>
          <cell r="G666" t="str">
            <v>Bought Out   78170.0026 (EURO)</v>
          </cell>
          <cell r="H666" t="str">
            <v>€</v>
          </cell>
          <cell r="I666" t="str">
            <v>CR PUMA Jaguar 2.0L eu4(130cv)</v>
          </cell>
          <cell r="J666" t="str">
            <v>CR PUMA eu4</v>
          </cell>
          <cell r="K666">
            <v>0</v>
          </cell>
          <cell r="L666">
            <v>2000</v>
          </cell>
          <cell r="M666">
            <v>1885</v>
          </cell>
          <cell r="N666">
            <v>2000</v>
          </cell>
          <cell r="O666">
            <v>2000</v>
          </cell>
          <cell r="P666">
            <v>1885</v>
          </cell>
          <cell r="Q666">
            <v>2000</v>
          </cell>
          <cell r="R666">
            <v>1900</v>
          </cell>
          <cell r="S666">
            <v>800</v>
          </cell>
          <cell r="T666">
            <v>1300</v>
          </cell>
          <cell r="U666">
            <v>1000</v>
          </cell>
          <cell r="V666">
            <v>1100</v>
          </cell>
          <cell r="W666">
            <v>800</v>
          </cell>
          <cell r="X666">
            <v>18670</v>
          </cell>
          <cell r="Z666">
            <v>37.01</v>
          </cell>
          <cell r="AB666">
            <v>37.01</v>
          </cell>
          <cell r="AC666">
            <v>37.01</v>
          </cell>
          <cell r="AD666">
            <v>37.01</v>
          </cell>
          <cell r="AE666">
            <v>37.01</v>
          </cell>
          <cell r="AF666">
            <v>37.01</v>
          </cell>
          <cell r="AG666">
            <v>37.01</v>
          </cell>
          <cell r="AH666">
            <v>37.01</v>
          </cell>
          <cell r="AI666">
            <v>37.01</v>
          </cell>
          <cell r="AJ666">
            <v>37.01</v>
          </cell>
          <cell r="AK666">
            <v>37.01</v>
          </cell>
          <cell r="AL666">
            <v>37.01</v>
          </cell>
          <cell r="AM666">
            <v>37.01</v>
          </cell>
          <cell r="AN666">
            <v>37.009999999999991</v>
          </cell>
          <cell r="AP666">
            <v>74.02</v>
          </cell>
          <cell r="AQ666">
            <v>69.763849999999991</v>
          </cell>
          <cell r="AR666">
            <v>74.02</v>
          </cell>
          <cell r="AS666">
            <v>74.02</v>
          </cell>
          <cell r="AT666">
            <v>69.763849999999991</v>
          </cell>
          <cell r="AU666">
            <v>74.02</v>
          </cell>
          <cell r="AV666">
            <v>70.319000000000003</v>
          </cell>
          <cell r="AW666">
            <v>29.608000000000001</v>
          </cell>
          <cell r="AX666">
            <v>48.113</v>
          </cell>
          <cell r="AY666">
            <v>37.01</v>
          </cell>
          <cell r="AZ666">
            <v>40.710999999999999</v>
          </cell>
          <cell r="BA666">
            <v>29.608000000000001</v>
          </cell>
          <cell r="BB666">
            <v>690.97669999999994</v>
          </cell>
        </row>
        <row r="667">
          <cell r="C667" t="str">
            <v>FORD</v>
          </cell>
          <cell r="D667" t="str">
            <v>RAIL</v>
          </cell>
          <cell r="E667" t="str">
            <v>TUBULAR RAIL</v>
          </cell>
          <cell r="F667" t="str">
            <v xml:space="preserve">Rail Puma 2.2Ls4 Multi </v>
          </cell>
          <cell r="G667" t="str">
            <v>Bought Out   78170.0026 (EURO)</v>
          </cell>
          <cell r="H667" t="str">
            <v>€</v>
          </cell>
          <cell r="I667" t="str">
            <v>CR PUMA Jaguar 2.2L eu4(150cv)</v>
          </cell>
          <cell r="J667" t="str">
            <v>CR PUMA eu4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320</v>
          </cell>
          <cell r="R667">
            <v>200</v>
          </cell>
          <cell r="S667">
            <v>680</v>
          </cell>
          <cell r="T667">
            <v>1300</v>
          </cell>
          <cell r="U667">
            <v>1800</v>
          </cell>
          <cell r="V667">
            <v>1700</v>
          </cell>
          <cell r="W667">
            <v>1500</v>
          </cell>
          <cell r="X667">
            <v>7500</v>
          </cell>
          <cell r="Z667">
            <v>42.33</v>
          </cell>
          <cell r="AB667">
            <v>0</v>
          </cell>
          <cell r="AC667">
            <v>42.33</v>
          </cell>
          <cell r="AD667">
            <v>42.33</v>
          </cell>
          <cell r="AE667">
            <v>42.33</v>
          </cell>
          <cell r="AF667">
            <v>42.33</v>
          </cell>
          <cell r="AG667">
            <v>42.33</v>
          </cell>
          <cell r="AH667">
            <v>42.33</v>
          </cell>
          <cell r="AI667">
            <v>42.33</v>
          </cell>
          <cell r="AJ667">
            <v>42.33</v>
          </cell>
          <cell r="AK667">
            <v>42.33</v>
          </cell>
          <cell r="AL667">
            <v>42.33</v>
          </cell>
          <cell r="AM667">
            <v>42.33</v>
          </cell>
          <cell r="AN667">
            <v>42.33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13.545599999999999</v>
          </cell>
          <cell r="AV667">
            <v>8.4659999999999993</v>
          </cell>
          <cell r="AW667">
            <v>28.784399999999998</v>
          </cell>
          <cell r="AX667">
            <v>55.029000000000003</v>
          </cell>
          <cell r="AY667">
            <v>76.194000000000003</v>
          </cell>
          <cell r="AZ667">
            <v>71.960999999999999</v>
          </cell>
          <cell r="BA667">
            <v>63.494999999999997</v>
          </cell>
          <cell r="BB667">
            <v>317.47500000000002</v>
          </cell>
        </row>
        <row r="668">
          <cell r="C668" t="str">
            <v>FORD</v>
          </cell>
          <cell r="D668" t="str">
            <v>PUMP</v>
          </cell>
          <cell r="E668" t="str">
            <v>PUMP HP</v>
          </cell>
          <cell r="F668" t="str">
            <v>R9044Z016A</v>
          </cell>
          <cell r="G668" t="str">
            <v>Pump CR   51924.0001 (EURO)</v>
          </cell>
          <cell r="H668" t="str">
            <v>€</v>
          </cell>
          <cell r="I668" t="str">
            <v>CR LYNX V227 Transit Connect</v>
          </cell>
          <cell r="J668" t="str">
            <v>CR Lynx</v>
          </cell>
          <cell r="K668">
            <v>45</v>
          </cell>
          <cell r="L668">
            <v>3440</v>
          </cell>
          <cell r="M668">
            <v>4510</v>
          </cell>
          <cell r="N668">
            <v>4700</v>
          </cell>
          <cell r="O668">
            <v>4150</v>
          </cell>
          <cell r="P668">
            <v>4000</v>
          </cell>
          <cell r="Q668">
            <v>3500</v>
          </cell>
          <cell r="R668">
            <v>3650</v>
          </cell>
          <cell r="S668">
            <v>2500</v>
          </cell>
          <cell r="T668">
            <v>4141</v>
          </cell>
          <cell r="U668">
            <v>3809</v>
          </cell>
          <cell r="V668">
            <v>3600</v>
          </cell>
          <cell r="W668">
            <v>3000</v>
          </cell>
          <cell r="X668">
            <v>45000</v>
          </cell>
          <cell r="Z668">
            <v>157.76</v>
          </cell>
          <cell r="AB668">
            <v>157.76</v>
          </cell>
          <cell r="AC668">
            <v>157.76</v>
          </cell>
          <cell r="AD668">
            <v>157.76</v>
          </cell>
          <cell r="AE668">
            <v>157.76</v>
          </cell>
          <cell r="AF668">
            <v>157.76</v>
          </cell>
          <cell r="AG668">
            <v>157.76</v>
          </cell>
          <cell r="AH668">
            <v>157.76</v>
          </cell>
          <cell r="AI668">
            <v>157.76</v>
          </cell>
          <cell r="AJ668">
            <v>157.76</v>
          </cell>
          <cell r="AK668">
            <v>157.76</v>
          </cell>
          <cell r="AL668">
            <v>157.76</v>
          </cell>
          <cell r="AM668">
            <v>157.76</v>
          </cell>
          <cell r="AN668">
            <v>157.76</v>
          </cell>
          <cell r="AP668">
            <v>542.69439999999997</v>
          </cell>
          <cell r="AQ668">
            <v>711.49759999999992</v>
          </cell>
          <cell r="AR668">
            <v>741.47199999999998</v>
          </cell>
          <cell r="AS668">
            <v>654.70399999999995</v>
          </cell>
          <cell r="AT668">
            <v>631.04</v>
          </cell>
          <cell r="AU668">
            <v>552.16</v>
          </cell>
          <cell r="AV668">
            <v>575.82399999999996</v>
          </cell>
          <cell r="AW668">
            <v>394.4</v>
          </cell>
          <cell r="AX668">
            <v>653.28415999999993</v>
          </cell>
          <cell r="AY668">
            <v>600.90783999999996</v>
          </cell>
          <cell r="AZ668">
            <v>567.93600000000004</v>
          </cell>
          <cell r="BA668">
            <v>473.28</v>
          </cell>
          <cell r="BB668">
            <v>7099.1999999999989</v>
          </cell>
        </row>
        <row r="669">
          <cell r="C669" t="str">
            <v>FORD</v>
          </cell>
          <cell r="D669" t="str">
            <v>PUMP</v>
          </cell>
          <cell r="E669" t="str">
            <v>PUMP HP</v>
          </cell>
          <cell r="F669" t="str">
            <v>R9044Z016A</v>
          </cell>
          <cell r="G669" t="str">
            <v>Pump CR   52484.0001 (EURO)</v>
          </cell>
          <cell r="H669" t="str">
            <v>€</v>
          </cell>
          <cell r="I669" t="str">
            <v>CR LYNX C170 FOCUS</v>
          </cell>
          <cell r="J669" t="str">
            <v>CR Lynx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Z669">
            <v>157.76</v>
          </cell>
          <cell r="AB669">
            <v>0</v>
          </cell>
          <cell r="AC669">
            <v>157.76</v>
          </cell>
          <cell r="AD669">
            <v>157.76</v>
          </cell>
          <cell r="AE669">
            <v>157.76</v>
          </cell>
          <cell r="AF669">
            <v>157.76</v>
          </cell>
          <cell r="AG669">
            <v>157.76</v>
          </cell>
          <cell r="AH669">
            <v>157.76</v>
          </cell>
          <cell r="AI669">
            <v>157.76</v>
          </cell>
          <cell r="AJ669">
            <v>157.76</v>
          </cell>
          <cell r="AK669">
            <v>157.76</v>
          </cell>
          <cell r="AL669">
            <v>157.76</v>
          </cell>
          <cell r="AM669">
            <v>157.76</v>
          </cell>
          <cell r="AN669" t="e">
            <v>#DIV/0!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</row>
        <row r="670">
          <cell r="C670" t="str">
            <v>FORD</v>
          </cell>
          <cell r="D670" t="str">
            <v>PUMP</v>
          </cell>
          <cell r="E670" t="str">
            <v>PUMP HP</v>
          </cell>
          <cell r="F670" t="str">
            <v>R9044Z100A</v>
          </cell>
          <cell r="G670" t="str">
            <v>Pump CR   34590.0085 (EURO)</v>
          </cell>
          <cell r="H670" t="str">
            <v>€</v>
          </cell>
          <cell r="I670" t="str">
            <v>CR PUMA Mondeo 2.0L eu3(115cv)</v>
          </cell>
          <cell r="J670" t="str">
            <v>CR PUMA eu3</v>
          </cell>
          <cell r="K670">
            <v>18</v>
          </cell>
          <cell r="L670">
            <v>3010</v>
          </cell>
          <cell r="M670">
            <v>3800</v>
          </cell>
          <cell r="N670">
            <v>3600</v>
          </cell>
          <cell r="O670">
            <v>3250</v>
          </cell>
          <cell r="P670">
            <v>2350</v>
          </cell>
          <cell r="Q670">
            <v>1710</v>
          </cell>
          <cell r="R670">
            <v>280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18000</v>
          </cell>
          <cell r="Z670">
            <v>161.71</v>
          </cell>
          <cell r="AB670">
            <v>161.71</v>
          </cell>
          <cell r="AC670">
            <v>161.71</v>
          </cell>
          <cell r="AD670">
            <v>161.71</v>
          </cell>
          <cell r="AE670">
            <v>161.71</v>
          </cell>
          <cell r="AF670">
            <v>161.71</v>
          </cell>
          <cell r="AG670">
            <v>161.71</v>
          </cell>
          <cell r="AH670">
            <v>161.71</v>
          </cell>
          <cell r="AI670">
            <v>161.71</v>
          </cell>
          <cell r="AJ670">
            <v>161.71</v>
          </cell>
          <cell r="AK670">
            <v>161.71</v>
          </cell>
          <cell r="AL670">
            <v>161.71</v>
          </cell>
          <cell r="AM670">
            <v>161.71</v>
          </cell>
          <cell r="AN670">
            <v>161.71</v>
          </cell>
          <cell r="AP670">
            <v>486.74710000000005</v>
          </cell>
          <cell r="AQ670">
            <v>614.49800000000005</v>
          </cell>
          <cell r="AR670">
            <v>582.15599999999995</v>
          </cell>
          <cell r="AS670">
            <v>525.5575</v>
          </cell>
          <cell r="AT670">
            <v>380.01850000000002</v>
          </cell>
          <cell r="AU670">
            <v>276.52410000000003</v>
          </cell>
          <cell r="AV670">
            <v>45.278800000000004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2910.78</v>
          </cell>
        </row>
        <row r="671">
          <cell r="C671" t="str">
            <v>FORD</v>
          </cell>
          <cell r="D671" t="str">
            <v>PUMP</v>
          </cell>
          <cell r="E671" t="str">
            <v>PUMP HP</v>
          </cell>
          <cell r="F671" t="str">
            <v>R9044Z100A</v>
          </cell>
          <cell r="G671" t="str">
            <v>Pump CR   34590.0085 (EURO)</v>
          </cell>
          <cell r="H671" t="str">
            <v>€</v>
          </cell>
          <cell r="I671" t="str">
            <v>CR PUMA Mondeo 2.0L eu3(130cv)</v>
          </cell>
          <cell r="J671" t="str">
            <v>CR PUMA eu3</v>
          </cell>
          <cell r="K671">
            <v>21.7</v>
          </cell>
          <cell r="L671">
            <v>3320</v>
          </cell>
          <cell r="M671">
            <v>3900</v>
          </cell>
          <cell r="N671">
            <v>5000</v>
          </cell>
          <cell r="O671">
            <v>4500</v>
          </cell>
          <cell r="P671">
            <v>3380</v>
          </cell>
          <cell r="Q671">
            <v>1500</v>
          </cell>
          <cell r="R671">
            <v>100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21700</v>
          </cell>
          <cell r="Z671">
            <v>161.71</v>
          </cell>
          <cell r="AB671">
            <v>161.71</v>
          </cell>
          <cell r="AC671">
            <v>161.71</v>
          </cell>
          <cell r="AD671">
            <v>161.71</v>
          </cell>
          <cell r="AE671">
            <v>161.71</v>
          </cell>
          <cell r="AF671">
            <v>161.71</v>
          </cell>
          <cell r="AG671">
            <v>161.71</v>
          </cell>
          <cell r="AH671">
            <v>161.71</v>
          </cell>
          <cell r="AI671">
            <v>161.71</v>
          </cell>
          <cell r="AJ671">
            <v>161.71</v>
          </cell>
          <cell r="AK671">
            <v>161.71</v>
          </cell>
          <cell r="AL671">
            <v>161.71</v>
          </cell>
          <cell r="AM671">
            <v>161.71</v>
          </cell>
          <cell r="AN671">
            <v>161.70999999999998</v>
          </cell>
          <cell r="AP671">
            <v>536.87720000000002</v>
          </cell>
          <cell r="AQ671">
            <v>630.66899999999998</v>
          </cell>
          <cell r="AR671">
            <v>808.55</v>
          </cell>
          <cell r="AS671">
            <v>727.69500000000005</v>
          </cell>
          <cell r="AT671">
            <v>546.57980000000009</v>
          </cell>
          <cell r="AU671">
            <v>242.565</v>
          </cell>
          <cell r="AV671">
            <v>16.170999999999999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3509.107</v>
          </cell>
        </row>
        <row r="672">
          <cell r="C672" t="str">
            <v>FORD</v>
          </cell>
          <cell r="D672" t="str">
            <v>PUMP</v>
          </cell>
          <cell r="E672" t="str">
            <v>PUMP HP</v>
          </cell>
          <cell r="F672" t="str">
            <v>R9044Z090A</v>
          </cell>
          <cell r="G672" t="str">
            <v>Pump CR   34590.0085 (EURO)</v>
          </cell>
          <cell r="H672" t="str">
            <v>€</v>
          </cell>
          <cell r="I672" t="str">
            <v>CR PUMA Mondeo 2.2L eu3(150cv)</v>
          </cell>
          <cell r="J672" t="str">
            <v>CR PUMA eu3</v>
          </cell>
          <cell r="K672">
            <v>6.4</v>
          </cell>
          <cell r="L672">
            <v>2241</v>
          </cell>
          <cell r="M672">
            <v>1208</v>
          </cell>
          <cell r="N672">
            <v>1100</v>
          </cell>
          <cell r="O672">
            <v>900</v>
          </cell>
          <cell r="P672">
            <v>630</v>
          </cell>
          <cell r="Q672">
            <v>321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6400</v>
          </cell>
          <cell r="Z672">
            <v>165.15</v>
          </cell>
          <cell r="AB672">
            <v>165.15</v>
          </cell>
          <cell r="AC672">
            <v>165.15</v>
          </cell>
          <cell r="AD672">
            <v>165.15</v>
          </cell>
          <cell r="AE672">
            <v>165.15</v>
          </cell>
          <cell r="AF672">
            <v>165.15</v>
          </cell>
          <cell r="AG672">
            <v>165.15</v>
          </cell>
          <cell r="AH672">
            <v>165.15</v>
          </cell>
          <cell r="AI672">
            <v>165.15</v>
          </cell>
          <cell r="AJ672">
            <v>165.15</v>
          </cell>
          <cell r="AK672">
            <v>165.15</v>
          </cell>
          <cell r="AL672">
            <v>165.15</v>
          </cell>
          <cell r="AM672">
            <v>165.15</v>
          </cell>
          <cell r="AN672">
            <v>165.15</v>
          </cell>
          <cell r="AP672">
            <v>370.10115000000002</v>
          </cell>
          <cell r="AQ672">
            <v>199.50120000000001</v>
          </cell>
          <cell r="AR672">
            <v>181.66499999999999</v>
          </cell>
          <cell r="AS672">
            <v>148.63499999999999</v>
          </cell>
          <cell r="AT672">
            <v>104.0445</v>
          </cell>
          <cell r="AU672">
            <v>53.013150000000003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1056.96</v>
          </cell>
        </row>
        <row r="673">
          <cell r="C673" t="str">
            <v>FORD</v>
          </cell>
          <cell r="D673" t="str">
            <v>PUMP</v>
          </cell>
          <cell r="E673" t="str">
            <v>PUMP HP</v>
          </cell>
          <cell r="F673" t="str">
            <v>R9044Z035A</v>
          </cell>
          <cell r="G673" t="str">
            <v>Pump CR   51944.0001 (EURO)</v>
          </cell>
          <cell r="H673" t="str">
            <v>€</v>
          </cell>
          <cell r="I673" t="str">
            <v>CR PUMA Transit V185 eu3 125cv</v>
          </cell>
          <cell r="J673" t="str">
            <v>CR PUMA eu3</v>
          </cell>
          <cell r="K673">
            <v>14.4</v>
          </cell>
          <cell r="L673">
            <v>1434</v>
          </cell>
          <cell r="M673">
            <v>1532</v>
          </cell>
          <cell r="N673">
            <v>1600</v>
          </cell>
          <cell r="O673">
            <v>1375</v>
          </cell>
          <cell r="P673">
            <v>1200</v>
          </cell>
          <cell r="Q673">
            <v>1341</v>
          </cell>
          <cell r="R673">
            <v>907</v>
          </cell>
          <cell r="S673">
            <v>560</v>
          </cell>
          <cell r="T673">
            <v>1200</v>
          </cell>
          <cell r="U673">
            <v>1120</v>
          </cell>
          <cell r="V673">
            <v>1081</v>
          </cell>
          <cell r="W673">
            <v>1050</v>
          </cell>
          <cell r="X673">
            <v>14400</v>
          </cell>
          <cell r="Z673">
            <v>165.15</v>
          </cell>
          <cell r="AB673">
            <v>161.71</v>
          </cell>
          <cell r="AC673">
            <v>161.71</v>
          </cell>
          <cell r="AD673">
            <v>161.71</v>
          </cell>
          <cell r="AE673">
            <v>161.71</v>
          </cell>
          <cell r="AF673">
            <v>161.71</v>
          </cell>
          <cell r="AG673">
            <v>161.71</v>
          </cell>
          <cell r="AH673">
            <v>161.71</v>
          </cell>
          <cell r="AI673">
            <v>161.71</v>
          </cell>
          <cell r="AJ673">
            <v>161.71</v>
          </cell>
          <cell r="AK673">
            <v>161.71</v>
          </cell>
          <cell r="AL673">
            <v>161.71</v>
          </cell>
          <cell r="AM673">
            <v>161.71</v>
          </cell>
          <cell r="AN673">
            <v>161.70999999999998</v>
          </cell>
          <cell r="AP673">
            <v>231.89214000000001</v>
          </cell>
          <cell r="AQ673">
            <v>247.73972000000001</v>
          </cell>
          <cell r="AR673">
            <v>258.73599999999999</v>
          </cell>
          <cell r="AS673">
            <v>222.35124999999999</v>
          </cell>
          <cell r="AT673">
            <v>194.05199999999999</v>
          </cell>
          <cell r="AU673">
            <v>216.85311000000002</v>
          </cell>
          <cell r="AV673">
            <v>146.67097000000001</v>
          </cell>
          <cell r="AW673">
            <v>90.557600000000008</v>
          </cell>
          <cell r="AX673">
            <v>194.05199999999999</v>
          </cell>
          <cell r="AY673">
            <v>181.11520000000002</v>
          </cell>
          <cell r="AZ673">
            <v>174.80851000000001</v>
          </cell>
          <cell r="BA673">
            <v>169.7955</v>
          </cell>
          <cell r="BB673">
            <v>2328.6239999999998</v>
          </cell>
        </row>
        <row r="674">
          <cell r="C674" t="str">
            <v>FORD</v>
          </cell>
          <cell r="D674" t="str">
            <v>PUMP</v>
          </cell>
          <cell r="E674" t="str">
            <v>PUMP HP</v>
          </cell>
          <cell r="F674" t="str">
            <v>R9044Z090A</v>
          </cell>
          <cell r="G674" t="str">
            <v>Pump CR   107275.2234 (EURO)</v>
          </cell>
          <cell r="H674" t="str">
            <v>€</v>
          </cell>
          <cell r="I674" t="str">
            <v>CR PUMA Transit V184 eu3 135cv</v>
          </cell>
          <cell r="J674" t="str">
            <v>CR PUMA eu3</v>
          </cell>
          <cell r="K674">
            <v>16.899999999999999</v>
          </cell>
          <cell r="L674">
            <v>1500</v>
          </cell>
          <cell r="M674">
            <v>1825</v>
          </cell>
          <cell r="N674">
            <v>1895</v>
          </cell>
          <cell r="O674">
            <v>1500</v>
          </cell>
          <cell r="P674">
            <v>1500</v>
          </cell>
          <cell r="Q674">
            <v>1500</v>
          </cell>
          <cell r="R674">
            <v>1000</v>
          </cell>
          <cell r="S674">
            <v>800</v>
          </cell>
          <cell r="T674">
            <v>1500</v>
          </cell>
          <cell r="U674">
            <v>1400</v>
          </cell>
          <cell r="V674">
            <v>1300</v>
          </cell>
          <cell r="W674">
            <v>1180</v>
          </cell>
          <cell r="X674">
            <v>16900</v>
          </cell>
          <cell r="Z674">
            <v>165.15</v>
          </cell>
          <cell r="AB674">
            <v>165.15</v>
          </cell>
          <cell r="AC674">
            <v>165.15</v>
          </cell>
          <cell r="AD674">
            <v>165.15</v>
          </cell>
          <cell r="AE674">
            <v>165.15</v>
          </cell>
          <cell r="AF674">
            <v>165.15</v>
          </cell>
          <cell r="AG674">
            <v>165.15</v>
          </cell>
          <cell r="AH674">
            <v>165.15</v>
          </cell>
          <cell r="AI674">
            <v>165.15</v>
          </cell>
          <cell r="AJ674">
            <v>165.15</v>
          </cell>
          <cell r="AK674">
            <v>165.15</v>
          </cell>
          <cell r="AL674">
            <v>165.15</v>
          </cell>
          <cell r="AM674">
            <v>165.15</v>
          </cell>
          <cell r="AN674">
            <v>165.14999999999998</v>
          </cell>
          <cell r="AP674">
            <v>247.72499999999999</v>
          </cell>
          <cell r="AQ674">
            <v>301.39875000000001</v>
          </cell>
          <cell r="AR674">
            <v>312.95925</v>
          </cell>
          <cell r="AS674">
            <v>247.72499999999999</v>
          </cell>
          <cell r="AT674">
            <v>247.72499999999999</v>
          </cell>
          <cell r="AU674">
            <v>247.72499999999999</v>
          </cell>
          <cell r="AV674">
            <v>165.15</v>
          </cell>
          <cell r="AW674">
            <v>132.12</v>
          </cell>
          <cell r="AX674">
            <v>247.72499999999999</v>
          </cell>
          <cell r="AY674">
            <v>231.21</v>
          </cell>
          <cell r="AZ674">
            <v>214.69499999999999</v>
          </cell>
          <cell r="BA674">
            <v>194.87700000000001</v>
          </cell>
          <cell r="BB674">
            <v>2791.0349999999999</v>
          </cell>
        </row>
        <row r="675">
          <cell r="C675" t="str">
            <v>FORD</v>
          </cell>
          <cell r="D675" t="str">
            <v>PUMP</v>
          </cell>
          <cell r="E675" t="str">
            <v>PUMP HP</v>
          </cell>
          <cell r="F675" t="str">
            <v>R9044Z100A</v>
          </cell>
          <cell r="G675" t="str">
            <v>Pump CR   52354.0001 (EURO)</v>
          </cell>
          <cell r="H675" t="str">
            <v>€</v>
          </cell>
          <cell r="I675" t="str">
            <v>CR PUMA Mondeo 2.0L eu4(115cv)</v>
          </cell>
          <cell r="J675" t="str">
            <v>CR PUMA eu4</v>
          </cell>
          <cell r="K675">
            <v>23.53</v>
          </cell>
          <cell r="L675">
            <v>800</v>
          </cell>
          <cell r="M675">
            <v>600</v>
          </cell>
          <cell r="N675">
            <v>700</v>
          </cell>
          <cell r="O675">
            <v>800</v>
          </cell>
          <cell r="P675">
            <v>1220</v>
          </cell>
          <cell r="Q675">
            <v>2070</v>
          </cell>
          <cell r="R675">
            <v>1530</v>
          </cell>
          <cell r="S675">
            <v>2500</v>
          </cell>
          <cell r="T675">
            <v>3500</v>
          </cell>
          <cell r="U675">
            <v>3660</v>
          </cell>
          <cell r="V675">
            <v>3660</v>
          </cell>
          <cell r="W675">
            <v>2490</v>
          </cell>
          <cell r="X675">
            <v>23530</v>
          </cell>
          <cell r="Z675">
            <v>161.71</v>
          </cell>
          <cell r="AB675">
            <v>161.71</v>
          </cell>
          <cell r="AC675">
            <v>161.71</v>
          </cell>
          <cell r="AD675">
            <v>161.71</v>
          </cell>
          <cell r="AE675">
            <v>161.71</v>
          </cell>
          <cell r="AF675">
            <v>161.71</v>
          </cell>
          <cell r="AG675">
            <v>161.71</v>
          </cell>
          <cell r="AH675">
            <v>161.71</v>
          </cell>
          <cell r="AI675">
            <v>161.71</v>
          </cell>
          <cell r="AJ675">
            <v>161.71</v>
          </cell>
          <cell r="AK675">
            <v>161.71</v>
          </cell>
          <cell r="AL675">
            <v>161.71</v>
          </cell>
          <cell r="AM675">
            <v>161.71</v>
          </cell>
          <cell r="AN675">
            <v>161.71</v>
          </cell>
          <cell r="AP675">
            <v>129.36799999999999</v>
          </cell>
          <cell r="AQ675">
            <v>97.025999999999996</v>
          </cell>
          <cell r="AR675">
            <v>113.197</v>
          </cell>
          <cell r="AS675">
            <v>129.36799999999999</v>
          </cell>
          <cell r="AT675">
            <v>197.28620000000001</v>
          </cell>
          <cell r="AU675">
            <v>334.73970000000003</v>
          </cell>
          <cell r="AV675">
            <v>247.41630000000001</v>
          </cell>
          <cell r="AW675">
            <v>404.27499999999998</v>
          </cell>
          <cell r="AX675">
            <v>565.98500000000001</v>
          </cell>
          <cell r="AY675">
            <v>591.85860000000002</v>
          </cell>
          <cell r="AZ675">
            <v>591.85860000000002</v>
          </cell>
          <cell r="BA675">
            <v>402.65790000000004</v>
          </cell>
          <cell r="BB675">
            <v>3805.0363000000007</v>
          </cell>
        </row>
        <row r="676">
          <cell r="C676" t="str">
            <v>FORD</v>
          </cell>
          <cell r="D676" t="str">
            <v>PUMP</v>
          </cell>
          <cell r="E676" t="str">
            <v>PUMP HP</v>
          </cell>
          <cell r="F676" t="str">
            <v>R9044Z100A</v>
          </cell>
          <cell r="G676" t="str">
            <v>Pump CR   52354.0001 (EURO)</v>
          </cell>
          <cell r="H676" t="str">
            <v>€</v>
          </cell>
          <cell r="I676" t="str">
            <v>CR PUMA Mondeo 2.0L eu4(130cv)</v>
          </cell>
          <cell r="J676" t="str">
            <v>CR PUMA eu4</v>
          </cell>
          <cell r="K676">
            <v>35.5</v>
          </cell>
          <cell r="L676">
            <v>2060</v>
          </cell>
          <cell r="M676">
            <v>1478</v>
          </cell>
          <cell r="N676">
            <v>1500</v>
          </cell>
          <cell r="O676">
            <v>1500</v>
          </cell>
          <cell r="P676">
            <v>2400</v>
          </cell>
          <cell r="Q676">
            <v>3300</v>
          </cell>
          <cell r="R676">
            <v>2600</v>
          </cell>
          <cell r="S676">
            <v>3500</v>
          </cell>
          <cell r="T676">
            <v>4200</v>
          </cell>
          <cell r="U676">
            <v>4500</v>
          </cell>
          <cell r="V676">
            <v>4500</v>
          </cell>
          <cell r="W676">
            <v>3962</v>
          </cell>
          <cell r="X676">
            <v>35500</v>
          </cell>
          <cell r="Z676">
            <v>161.71</v>
          </cell>
          <cell r="AB676">
            <v>161.71</v>
          </cell>
          <cell r="AC676">
            <v>161.71</v>
          </cell>
          <cell r="AD676">
            <v>161.71</v>
          </cell>
          <cell r="AE676">
            <v>161.71</v>
          </cell>
          <cell r="AF676">
            <v>161.71</v>
          </cell>
          <cell r="AG676">
            <v>161.71</v>
          </cell>
          <cell r="AH676">
            <v>161.71</v>
          </cell>
          <cell r="AI676">
            <v>161.71</v>
          </cell>
          <cell r="AJ676">
            <v>161.71</v>
          </cell>
          <cell r="AK676">
            <v>161.71</v>
          </cell>
          <cell r="AL676">
            <v>161.71</v>
          </cell>
          <cell r="AM676">
            <v>161.71</v>
          </cell>
          <cell r="AN676">
            <v>161.70999999999998</v>
          </cell>
          <cell r="AP676">
            <v>333.12260000000003</v>
          </cell>
          <cell r="AQ676">
            <v>239.00738000000001</v>
          </cell>
          <cell r="AR676">
            <v>242.565</v>
          </cell>
          <cell r="AS676">
            <v>242.565</v>
          </cell>
          <cell r="AT676">
            <v>388.10399999999998</v>
          </cell>
          <cell r="AU676">
            <v>533.64300000000003</v>
          </cell>
          <cell r="AV676">
            <v>420.44600000000003</v>
          </cell>
          <cell r="AW676">
            <v>565.98500000000001</v>
          </cell>
          <cell r="AX676">
            <v>679.18200000000002</v>
          </cell>
          <cell r="AY676">
            <v>727.69500000000005</v>
          </cell>
          <cell r="AZ676">
            <v>727.69500000000005</v>
          </cell>
          <cell r="BA676">
            <v>640.69502</v>
          </cell>
          <cell r="BB676">
            <v>5740.7049999999999</v>
          </cell>
        </row>
        <row r="677">
          <cell r="C677" t="str">
            <v>FORD</v>
          </cell>
          <cell r="D677" t="str">
            <v>PUMP</v>
          </cell>
          <cell r="E677" t="str">
            <v>PUMP HP</v>
          </cell>
          <cell r="F677" t="str">
            <v>R9044Z130A</v>
          </cell>
          <cell r="G677" t="str">
            <v>Pump CR   52354.0001 (EURO)</v>
          </cell>
          <cell r="H677" t="str">
            <v>€</v>
          </cell>
          <cell r="I677" t="str">
            <v>CR PUMA Mondeo 2.2L eu4(150cv)</v>
          </cell>
          <cell r="J677" t="str">
            <v>CR PUMA eu4</v>
          </cell>
          <cell r="K677">
            <v>7.8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630</v>
          </cell>
          <cell r="Q677">
            <v>990</v>
          </cell>
          <cell r="R677">
            <v>950</v>
          </cell>
          <cell r="S677">
            <v>500</v>
          </cell>
          <cell r="T677">
            <v>1320</v>
          </cell>
          <cell r="U677">
            <v>1260</v>
          </cell>
          <cell r="V677">
            <v>1200</v>
          </cell>
          <cell r="W677">
            <v>950</v>
          </cell>
          <cell r="X677">
            <v>7800</v>
          </cell>
          <cell r="Z677">
            <v>163.13</v>
          </cell>
          <cell r="AB677">
            <v>0</v>
          </cell>
          <cell r="AC677">
            <v>163.13</v>
          </cell>
          <cell r="AD677">
            <v>163.13</v>
          </cell>
          <cell r="AE677">
            <v>163.13</v>
          </cell>
          <cell r="AF677">
            <v>163.13</v>
          </cell>
          <cell r="AG677">
            <v>163.13</v>
          </cell>
          <cell r="AH677">
            <v>163.13</v>
          </cell>
          <cell r="AI677">
            <v>163.13</v>
          </cell>
          <cell r="AJ677">
            <v>163.13</v>
          </cell>
          <cell r="AK677">
            <v>163.13</v>
          </cell>
          <cell r="AL677">
            <v>163.13</v>
          </cell>
          <cell r="AM677">
            <v>163.13</v>
          </cell>
          <cell r="AN677">
            <v>163.13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102.77189999999999</v>
          </cell>
          <cell r="AU677">
            <v>161.49869999999999</v>
          </cell>
          <cell r="AV677">
            <v>154.9735</v>
          </cell>
          <cell r="AW677">
            <v>81.564999999999998</v>
          </cell>
          <cell r="AX677">
            <v>215.33160000000001</v>
          </cell>
          <cell r="AY677">
            <v>205.54379999999998</v>
          </cell>
          <cell r="AZ677">
            <v>195.756</v>
          </cell>
          <cell r="BA677">
            <v>154.9735</v>
          </cell>
          <cell r="BB677">
            <v>1272.414</v>
          </cell>
        </row>
        <row r="678">
          <cell r="C678" t="str">
            <v>FORD</v>
          </cell>
          <cell r="D678" t="str">
            <v>PUMP</v>
          </cell>
          <cell r="E678" t="str">
            <v>PUMP HP</v>
          </cell>
          <cell r="F678" t="str">
            <v>R9044Z035A</v>
          </cell>
          <cell r="G678" t="str">
            <v>Pump CR   78167.0026 (EURO)</v>
          </cell>
          <cell r="H678" t="str">
            <v>€</v>
          </cell>
          <cell r="I678" t="str">
            <v>CR PUMA Jaguar 2.0L eu3(130cv)</v>
          </cell>
          <cell r="J678" t="str">
            <v>CR PUMA eu3</v>
          </cell>
          <cell r="K678">
            <v>3.6</v>
          </cell>
          <cell r="L678">
            <v>1000</v>
          </cell>
          <cell r="M678">
            <v>600</v>
          </cell>
          <cell r="N678">
            <v>600</v>
          </cell>
          <cell r="O678">
            <v>600</v>
          </cell>
          <cell r="P678">
            <v>600</v>
          </cell>
          <cell r="Q678">
            <v>200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3600</v>
          </cell>
          <cell r="Z678">
            <v>161.71</v>
          </cell>
          <cell r="AB678">
            <v>161.71</v>
          </cell>
          <cell r="AC678">
            <v>161.71</v>
          </cell>
          <cell r="AD678">
            <v>161.71</v>
          </cell>
          <cell r="AE678">
            <v>161.71</v>
          </cell>
          <cell r="AF678">
            <v>161.71</v>
          </cell>
          <cell r="AG678">
            <v>161.71</v>
          </cell>
          <cell r="AH678">
            <v>161.71</v>
          </cell>
          <cell r="AI678">
            <v>161.71</v>
          </cell>
          <cell r="AJ678">
            <v>161.71</v>
          </cell>
          <cell r="AK678">
            <v>161.71</v>
          </cell>
          <cell r="AL678">
            <v>161.71</v>
          </cell>
          <cell r="AM678">
            <v>161.71</v>
          </cell>
          <cell r="AN678">
            <v>161.70999999999998</v>
          </cell>
          <cell r="AP678">
            <v>161.71</v>
          </cell>
          <cell r="AQ678">
            <v>97.025999999999996</v>
          </cell>
          <cell r="AR678">
            <v>97.025999999999996</v>
          </cell>
          <cell r="AS678">
            <v>97.025999999999996</v>
          </cell>
          <cell r="AT678">
            <v>97.025999999999996</v>
          </cell>
          <cell r="AU678">
            <v>32.341999999999999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582.15599999999995</v>
          </cell>
        </row>
        <row r="679">
          <cell r="C679" t="str">
            <v>FORD</v>
          </cell>
          <cell r="D679" t="str">
            <v>PUMP</v>
          </cell>
          <cell r="E679" t="str">
            <v>PUMP HP</v>
          </cell>
          <cell r="F679" t="str">
            <v>R9044Z035A</v>
          </cell>
          <cell r="G679" t="str">
            <v>Pump CR   78167.0026 (EURO)</v>
          </cell>
          <cell r="H679" t="str">
            <v>€</v>
          </cell>
          <cell r="I679" t="str">
            <v>CR PUMA Jaguar 2.0L eu4(130cv)</v>
          </cell>
          <cell r="J679" t="str">
            <v>CR PUMA eu4</v>
          </cell>
          <cell r="K679">
            <v>18.670000000000002</v>
          </cell>
          <cell r="L679">
            <v>2000</v>
          </cell>
          <cell r="M679">
            <v>1885</v>
          </cell>
          <cell r="N679">
            <v>2000</v>
          </cell>
          <cell r="O679">
            <v>2000</v>
          </cell>
          <cell r="P679">
            <v>1885</v>
          </cell>
          <cell r="Q679">
            <v>2000</v>
          </cell>
          <cell r="R679">
            <v>1900</v>
          </cell>
          <cell r="S679">
            <v>800</v>
          </cell>
          <cell r="T679">
            <v>1300</v>
          </cell>
          <cell r="U679">
            <v>1000</v>
          </cell>
          <cell r="V679">
            <v>1100</v>
          </cell>
          <cell r="W679">
            <v>800</v>
          </cell>
          <cell r="X679">
            <v>18670</v>
          </cell>
          <cell r="Z679">
            <v>161.71</v>
          </cell>
          <cell r="AB679">
            <v>161.71</v>
          </cell>
          <cell r="AC679">
            <v>161.71</v>
          </cell>
          <cell r="AD679">
            <v>161.71</v>
          </cell>
          <cell r="AE679">
            <v>161.71</v>
          </cell>
          <cell r="AF679">
            <v>161.71</v>
          </cell>
          <cell r="AG679">
            <v>161.71</v>
          </cell>
          <cell r="AH679">
            <v>161.71</v>
          </cell>
          <cell r="AI679">
            <v>161.71</v>
          </cell>
          <cell r="AJ679">
            <v>161.71</v>
          </cell>
          <cell r="AK679">
            <v>161.71</v>
          </cell>
          <cell r="AL679">
            <v>161.71</v>
          </cell>
          <cell r="AM679">
            <v>161.71</v>
          </cell>
          <cell r="AN679">
            <v>161.70999999999998</v>
          </cell>
          <cell r="AP679">
            <v>323.42</v>
          </cell>
          <cell r="AQ679">
            <v>304.82335000000006</v>
          </cell>
          <cell r="AR679">
            <v>323.42</v>
          </cell>
          <cell r="AS679">
            <v>323.42</v>
          </cell>
          <cell r="AT679">
            <v>304.82335000000006</v>
          </cell>
          <cell r="AU679">
            <v>323.42</v>
          </cell>
          <cell r="AV679">
            <v>307.24900000000002</v>
          </cell>
          <cell r="AW679">
            <v>129.36799999999999</v>
          </cell>
          <cell r="AX679">
            <v>210.22300000000001</v>
          </cell>
          <cell r="AY679">
            <v>161.71</v>
          </cell>
          <cell r="AZ679">
            <v>177.881</v>
          </cell>
          <cell r="BA679">
            <v>129.36799999999999</v>
          </cell>
          <cell r="BB679">
            <v>3019.1257000000001</v>
          </cell>
        </row>
        <row r="680">
          <cell r="C680" t="str">
            <v>FORD</v>
          </cell>
          <cell r="D680" t="str">
            <v>PUMP</v>
          </cell>
          <cell r="E680" t="str">
            <v>PUMP HP</v>
          </cell>
          <cell r="F680" t="str">
            <v>R9044Z130A</v>
          </cell>
          <cell r="G680" t="str">
            <v>Pump CR   78167.0026 (EURO)</v>
          </cell>
          <cell r="H680" t="str">
            <v>€</v>
          </cell>
          <cell r="I680" t="str">
            <v>CR PUMA Jaguar 2.2L eu4(150cv)</v>
          </cell>
          <cell r="J680" t="str">
            <v>CR PUMA eu4</v>
          </cell>
          <cell r="K680">
            <v>7.5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320</v>
          </cell>
          <cell r="R680">
            <v>200</v>
          </cell>
          <cell r="S680">
            <v>680</v>
          </cell>
          <cell r="T680">
            <v>1300</v>
          </cell>
          <cell r="U680">
            <v>1800</v>
          </cell>
          <cell r="V680">
            <v>1700</v>
          </cell>
          <cell r="W680">
            <v>1500</v>
          </cell>
          <cell r="X680">
            <v>7500</v>
          </cell>
          <cell r="Z680">
            <v>163.13</v>
          </cell>
          <cell r="AB680">
            <v>0</v>
          </cell>
          <cell r="AC680">
            <v>163.13</v>
          </cell>
          <cell r="AD680">
            <v>163.13</v>
          </cell>
          <cell r="AE680">
            <v>163.13</v>
          </cell>
          <cell r="AF680">
            <v>163.13</v>
          </cell>
          <cell r="AG680">
            <v>163.13</v>
          </cell>
          <cell r="AH680">
            <v>163.13</v>
          </cell>
          <cell r="AI680">
            <v>163.13</v>
          </cell>
          <cell r="AJ680">
            <v>163.13</v>
          </cell>
          <cell r="AK680">
            <v>163.13</v>
          </cell>
          <cell r="AL680">
            <v>163.13</v>
          </cell>
          <cell r="AM680">
            <v>163.13</v>
          </cell>
          <cell r="AN680">
            <v>163.13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52.201599999999999</v>
          </cell>
          <cell r="AV680">
            <v>32.625999999999998</v>
          </cell>
          <cell r="AW680">
            <v>110.9284</v>
          </cell>
          <cell r="AX680">
            <v>212.06899999999999</v>
          </cell>
          <cell r="AY680">
            <v>293.63400000000001</v>
          </cell>
          <cell r="AZ680">
            <v>277.32100000000003</v>
          </cell>
          <cell r="BA680">
            <v>244.69499999999999</v>
          </cell>
          <cell r="BB680">
            <v>1223.4749999999999</v>
          </cell>
        </row>
        <row r="681">
          <cell r="C681" t="str">
            <v>FORD</v>
          </cell>
          <cell r="D681" t="str">
            <v>INJECTION</v>
          </cell>
          <cell r="E681" t="str">
            <v>CR INJ</v>
          </cell>
          <cell r="F681" t="str">
            <v>EJBR02201Z</v>
          </cell>
          <cell r="G681" t="str">
            <v>INJ   51934.0001 (EURO)</v>
          </cell>
          <cell r="H681" t="str">
            <v>€</v>
          </cell>
          <cell r="I681" t="str">
            <v>CR LYNX V227 Transit Connect</v>
          </cell>
          <cell r="J681" t="str">
            <v>CR Lynx</v>
          </cell>
          <cell r="K681">
            <v>0</v>
          </cell>
          <cell r="L681">
            <v>16800</v>
          </cell>
          <cell r="M681">
            <v>15000</v>
          </cell>
          <cell r="N681">
            <v>18800</v>
          </cell>
          <cell r="O681">
            <v>16600</v>
          </cell>
          <cell r="P681">
            <v>16000</v>
          </cell>
          <cell r="Q681">
            <v>14000</v>
          </cell>
          <cell r="R681">
            <v>14600</v>
          </cell>
          <cell r="S681">
            <v>10000</v>
          </cell>
          <cell r="T681">
            <v>16564</v>
          </cell>
          <cell r="U681">
            <v>15236</v>
          </cell>
          <cell r="V681">
            <v>14400</v>
          </cell>
          <cell r="W681">
            <v>12000</v>
          </cell>
          <cell r="X681">
            <v>180000</v>
          </cell>
          <cell r="Z681">
            <v>55.34</v>
          </cell>
          <cell r="AB681">
            <v>55.34</v>
          </cell>
          <cell r="AC681">
            <v>54.84</v>
          </cell>
          <cell r="AD681">
            <v>54.84</v>
          </cell>
          <cell r="AE681">
            <v>54.84</v>
          </cell>
          <cell r="AF681">
            <v>54.84</v>
          </cell>
          <cell r="AG681">
            <v>54.84</v>
          </cell>
          <cell r="AH681">
            <v>54.84</v>
          </cell>
          <cell r="AI681">
            <v>54.84</v>
          </cell>
          <cell r="AJ681">
            <v>54.84</v>
          </cell>
          <cell r="AK681">
            <v>54.84</v>
          </cell>
          <cell r="AL681">
            <v>54.84</v>
          </cell>
          <cell r="AM681">
            <v>54.84</v>
          </cell>
          <cell r="AN681">
            <v>54.88666666666667</v>
          </cell>
          <cell r="AP681">
            <v>929.71199999999999</v>
          </cell>
          <cell r="AQ681">
            <v>822.6</v>
          </cell>
          <cell r="AR681">
            <v>1030.9920000000002</v>
          </cell>
          <cell r="AS681">
            <v>910.34400000000005</v>
          </cell>
          <cell r="AT681">
            <v>877.44</v>
          </cell>
          <cell r="AU681">
            <v>767.76</v>
          </cell>
          <cell r="AV681">
            <v>800.66399999999999</v>
          </cell>
          <cell r="AW681">
            <v>548.4</v>
          </cell>
          <cell r="AX681">
            <v>908.36976000000004</v>
          </cell>
          <cell r="AY681">
            <v>835.54224000000011</v>
          </cell>
          <cell r="AZ681">
            <v>789.69600000000003</v>
          </cell>
          <cell r="BA681">
            <v>658.08</v>
          </cell>
          <cell r="BB681">
            <v>9879.6</v>
          </cell>
        </row>
        <row r="682">
          <cell r="C682" t="str">
            <v>FORD</v>
          </cell>
          <cell r="D682" t="str">
            <v>INJECTION</v>
          </cell>
          <cell r="E682" t="str">
            <v>CR INJ</v>
          </cell>
          <cell r="F682" t="str">
            <v>EJBR02201Z</v>
          </cell>
          <cell r="G682" t="str">
            <v>INJ   34550.0085 (EURO)</v>
          </cell>
          <cell r="H682" t="str">
            <v>€</v>
          </cell>
          <cell r="I682" t="str">
            <v>CR LYNX C170 FOCUS</v>
          </cell>
          <cell r="J682" t="str">
            <v>CR Lynx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Z682">
            <v>55.34</v>
          </cell>
          <cell r="AB682">
            <v>0</v>
          </cell>
          <cell r="AC682">
            <v>54.84</v>
          </cell>
          <cell r="AD682">
            <v>54.84</v>
          </cell>
          <cell r="AE682">
            <v>54.84</v>
          </cell>
          <cell r="AF682">
            <v>54.84</v>
          </cell>
          <cell r="AG682">
            <v>54.84</v>
          </cell>
          <cell r="AH682">
            <v>54.84</v>
          </cell>
          <cell r="AI682">
            <v>54.84</v>
          </cell>
          <cell r="AJ682">
            <v>54.84</v>
          </cell>
          <cell r="AK682">
            <v>54.84</v>
          </cell>
          <cell r="AL682">
            <v>54.84</v>
          </cell>
          <cell r="AM682">
            <v>54.84</v>
          </cell>
          <cell r="AN682" t="e">
            <v>#DIV/0!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</row>
        <row r="683">
          <cell r="C683" t="str">
            <v>FORD</v>
          </cell>
          <cell r="D683" t="str">
            <v>INJECTION</v>
          </cell>
          <cell r="E683" t="str">
            <v>CR INJ</v>
          </cell>
          <cell r="F683" t="str">
            <v>EJDR00502Z</v>
          </cell>
          <cell r="G683" t="str">
            <v>INJ   34600.0085 (EURO)</v>
          </cell>
          <cell r="H683" t="str">
            <v>€</v>
          </cell>
          <cell r="I683" t="str">
            <v>CR PUMA Mondeo 2.0L eu3(115cv)</v>
          </cell>
          <cell r="J683" t="str">
            <v>CR PUMA eu3</v>
          </cell>
          <cell r="K683">
            <v>0</v>
          </cell>
          <cell r="L683">
            <v>11200</v>
          </cell>
          <cell r="M683">
            <v>15200</v>
          </cell>
          <cell r="N683">
            <v>15240</v>
          </cell>
          <cell r="O683">
            <v>13000</v>
          </cell>
          <cell r="P683">
            <v>9400</v>
          </cell>
          <cell r="Q683">
            <v>6840</v>
          </cell>
          <cell r="R683">
            <v>1120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72000</v>
          </cell>
          <cell r="Z683">
            <v>54.79</v>
          </cell>
          <cell r="AB683">
            <v>54.79</v>
          </cell>
          <cell r="AC683">
            <v>54.79</v>
          </cell>
          <cell r="AD683">
            <v>54.79</v>
          </cell>
          <cell r="AE683">
            <v>54.79</v>
          </cell>
          <cell r="AF683">
            <v>54.79</v>
          </cell>
          <cell r="AG683">
            <v>54.79</v>
          </cell>
          <cell r="AH683">
            <v>54.79</v>
          </cell>
          <cell r="AI683">
            <v>54.79</v>
          </cell>
          <cell r="AJ683">
            <v>54.79</v>
          </cell>
          <cell r="AK683">
            <v>54.79</v>
          </cell>
          <cell r="AL683">
            <v>54.79</v>
          </cell>
          <cell r="AM683">
            <v>54.79</v>
          </cell>
          <cell r="AN683">
            <v>54.79</v>
          </cell>
          <cell r="AP683">
            <v>613.64800000000002</v>
          </cell>
          <cell r="AQ683">
            <v>832.80799999999999</v>
          </cell>
          <cell r="AR683">
            <v>834.99959999999999</v>
          </cell>
          <cell r="AS683">
            <v>712.27</v>
          </cell>
          <cell r="AT683">
            <v>515.02599999999995</v>
          </cell>
          <cell r="AU683">
            <v>374.7636</v>
          </cell>
          <cell r="AV683">
            <v>61.364799999999995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3944.8799999999997</v>
          </cell>
        </row>
        <row r="684">
          <cell r="C684" t="str">
            <v>FORD</v>
          </cell>
          <cell r="D684" t="str">
            <v>INJECTION</v>
          </cell>
          <cell r="E684" t="str">
            <v>CR INJ</v>
          </cell>
          <cell r="F684" t="str">
            <v>EJDR00501Z</v>
          </cell>
          <cell r="G684" t="str">
            <v>INJ   34600.0085 (EURO)</v>
          </cell>
          <cell r="H684" t="str">
            <v>€</v>
          </cell>
          <cell r="I684" t="str">
            <v>CR PUMA Mondeo 2.0L eu3(130cv)</v>
          </cell>
          <cell r="J684" t="str">
            <v>CR PUMA eu3</v>
          </cell>
          <cell r="K684">
            <v>0</v>
          </cell>
          <cell r="L684">
            <v>13600</v>
          </cell>
          <cell r="M684">
            <v>15600</v>
          </cell>
          <cell r="N684">
            <v>20000</v>
          </cell>
          <cell r="O684">
            <v>18000</v>
          </cell>
          <cell r="P684">
            <v>13200</v>
          </cell>
          <cell r="Q684">
            <v>6000</v>
          </cell>
          <cell r="R684">
            <v>400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86800</v>
          </cell>
          <cell r="Z684">
            <v>54.79</v>
          </cell>
          <cell r="AB684">
            <v>54.79</v>
          </cell>
          <cell r="AC684">
            <v>54.79</v>
          </cell>
          <cell r="AD684">
            <v>54.79</v>
          </cell>
          <cell r="AE684">
            <v>54.79</v>
          </cell>
          <cell r="AF684">
            <v>54.79</v>
          </cell>
          <cell r="AG684">
            <v>54.79</v>
          </cell>
          <cell r="AH684">
            <v>54.79</v>
          </cell>
          <cell r="AI684">
            <v>54.79</v>
          </cell>
          <cell r="AJ684">
            <v>54.79</v>
          </cell>
          <cell r="AK684">
            <v>54.79</v>
          </cell>
          <cell r="AL684">
            <v>54.79</v>
          </cell>
          <cell r="AM684">
            <v>54.79</v>
          </cell>
          <cell r="AN684">
            <v>54.79</v>
          </cell>
          <cell r="AP684">
            <v>745.14400000000001</v>
          </cell>
          <cell r="AQ684">
            <v>854.72400000000005</v>
          </cell>
          <cell r="AR684">
            <v>1095.8</v>
          </cell>
          <cell r="AS684">
            <v>986.22</v>
          </cell>
          <cell r="AT684">
            <v>723.22799999999995</v>
          </cell>
          <cell r="AU684">
            <v>328.74</v>
          </cell>
          <cell r="AV684">
            <v>21.916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4755.7719999999999</v>
          </cell>
        </row>
        <row r="685">
          <cell r="C685" t="str">
            <v>FORD</v>
          </cell>
          <cell r="D685" t="str">
            <v>INJECTION</v>
          </cell>
          <cell r="E685" t="str">
            <v>CR INJ</v>
          </cell>
          <cell r="F685" t="str">
            <v>EJDR00601D</v>
          </cell>
          <cell r="G685" t="str">
            <v>INJ   34600.0085 (EURO)</v>
          </cell>
          <cell r="H685" t="str">
            <v>€</v>
          </cell>
          <cell r="I685" t="str">
            <v>CR PUMA Mondeo 2.2L eu3(150cv)</v>
          </cell>
          <cell r="J685" t="str">
            <v>CR PUMA eu3</v>
          </cell>
          <cell r="K685">
            <v>0</v>
          </cell>
          <cell r="L685">
            <v>8000</v>
          </cell>
          <cell r="M685">
            <v>5796</v>
          </cell>
          <cell r="N685">
            <v>4400</v>
          </cell>
          <cell r="O685">
            <v>3600</v>
          </cell>
          <cell r="P685">
            <v>2520</v>
          </cell>
          <cell r="Q685">
            <v>1284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25600</v>
          </cell>
          <cell r="Z685">
            <v>60.74</v>
          </cell>
          <cell r="AB685">
            <v>60.74</v>
          </cell>
          <cell r="AC685">
            <v>60.74</v>
          </cell>
          <cell r="AD685">
            <v>60.74</v>
          </cell>
          <cell r="AE685">
            <v>60.74</v>
          </cell>
          <cell r="AF685">
            <v>60.74</v>
          </cell>
          <cell r="AG685">
            <v>60.74</v>
          </cell>
          <cell r="AH685">
            <v>60.74</v>
          </cell>
          <cell r="AI685">
            <v>60.74</v>
          </cell>
          <cell r="AJ685">
            <v>60.74</v>
          </cell>
          <cell r="AK685">
            <v>60.74</v>
          </cell>
          <cell r="AL685">
            <v>60.74</v>
          </cell>
          <cell r="AM685">
            <v>60.74</v>
          </cell>
          <cell r="AN685">
            <v>60.740000000000009</v>
          </cell>
          <cell r="AP685">
            <v>485.92</v>
          </cell>
          <cell r="AQ685">
            <v>352.04904000000005</v>
          </cell>
          <cell r="AR685">
            <v>267.25599999999997</v>
          </cell>
          <cell r="AS685">
            <v>218.66399999999999</v>
          </cell>
          <cell r="AT685">
            <v>153.06480000000002</v>
          </cell>
          <cell r="AU685">
            <v>77.990160000000003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1554.9440000000002</v>
          </cell>
        </row>
        <row r="686">
          <cell r="C686" t="str">
            <v>FORD</v>
          </cell>
          <cell r="D686" t="str">
            <v>INJECTION</v>
          </cell>
          <cell r="E686" t="str">
            <v>CR INJ</v>
          </cell>
          <cell r="F686" t="str">
            <v>EJDR00401Z</v>
          </cell>
          <cell r="G686" t="str">
            <v>INJ   51954.0001 (EURO)</v>
          </cell>
          <cell r="H686" t="str">
            <v>€</v>
          </cell>
          <cell r="I686" t="str">
            <v>CR PUMA Transit V185 eu3 125cv</v>
          </cell>
          <cell r="J686" t="str">
            <v>CR PUMA eu3</v>
          </cell>
          <cell r="K686">
            <v>0</v>
          </cell>
          <cell r="L686">
            <v>4800</v>
          </cell>
          <cell r="M686">
            <v>6800</v>
          </cell>
          <cell r="N686">
            <v>6664</v>
          </cell>
          <cell r="O686">
            <v>5500</v>
          </cell>
          <cell r="P686">
            <v>4800</v>
          </cell>
          <cell r="Q686">
            <v>5364</v>
          </cell>
          <cell r="R686">
            <v>3628</v>
          </cell>
          <cell r="S686">
            <v>2240</v>
          </cell>
          <cell r="T686">
            <v>4800</v>
          </cell>
          <cell r="U686">
            <v>4480</v>
          </cell>
          <cell r="V686">
            <v>4324</v>
          </cell>
          <cell r="W686">
            <v>4200</v>
          </cell>
          <cell r="X686">
            <v>57600</v>
          </cell>
          <cell r="Z686">
            <v>54.79</v>
          </cell>
          <cell r="AB686">
            <v>54.79</v>
          </cell>
          <cell r="AC686">
            <v>54.79</v>
          </cell>
          <cell r="AD686">
            <v>54.79</v>
          </cell>
          <cell r="AE686">
            <v>54.79</v>
          </cell>
          <cell r="AF686">
            <v>54.79</v>
          </cell>
          <cell r="AG686">
            <v>54.79</v>
          </cell>
          <cell r="AH686">
            <v>54.79</v>
          </cell>
          <cell r="AI686">
            <v>54.79</v>
          </cell>
          <cell r="AJ686">
            <v>54.79</v>
          </cell>
          <cell r="AK686">
            <v>54.79</v>
          </cell>
          <cell r="AL686">
            <v>54.79</v>
          </cell>
          <cell r="AM686">
            <v>54.79</v>
          </cell>
          <cell r="AN686">
            <v>54.79</v>
          </cell>
          <cell r="AP686">
            <v>262.99200000000002</v>
          </cell>
          <cell r="AQ686">
            <v>372.572</v>
          </cell>
          <cell r="AR686">
            <v>365.12056000000001</v>
          </cell>
          <cell r="AS686">
            <v>301.34500000000003</v>
          </cell>
          <cell r="AT686">
            <v>262.99200000000002</v>
          </cell>
          <cell r="AU686">
            <v>293.89355999999998</v>
          </cell>
          <cell r="AV686">
            <v>198.77812</v>
          </cell>
          <cell r="AW686">
            <v>122.72959999999999</v>
          </cell>
          <cell r="AX686">
            <v>262.99200000000002</v>
          </cell>
          <cell r="AY686">
            <v>245.45919999999998</v>
          </cell>
          <cell r="AZ686">
            <v>236.91195999999999</v>
          </cell>
          <cell r="BA686">
            <v>230.11799999999999</v>
          </cell>
          <cell r="BB686">
            <v>3155.904</v>
          </cell>
        </row>
        <row r="687">
          <cell r="C687" t="str">
            <v>FORD</v>
          </cell>
          <cell r="D687" t="str">
            <v>INJECTION</v>
          </cell>
          <cell r="E687" t="str">
            <v>CR INJ</v>
          </cell>
          <cell r="F687" t="str">
            <v>EJDR00403Z</v>
          </cell>
          <cell r="G687" t="str">
            <v>INJ  107276.2234 (EURO)</v>
          </cell>
          <cell r="H687" t="str">
            <v>€</v>
          </cell>
          <cell r="I687" t="str">
            <v>CR PUMA Transit V184 eu3 135cv</v>
          </cell>
          <cell r="J687" t="str">
            <v>CR PUMA eu3</v>
          </cell>
          <cell r="K687">
            <v>0</v>
          </cell>
          <cell r="L687">
            <v>6400</v>
          </cell>
          <cell r="M687">
            <v>7300</v>
          </cell>
          <cell r="N687">
            <v>7180</v>
          </cell>
          <cell r="O687">
            <v>6000</v>
          </cell>
          <cell r="P687">
            <v>6000</v>
          </cell>
          <cell r="Q687">
            <v>6000</v>
          </cell>
          <cell r="R687">
            <v>4000</v>
          </cell>
          <cell r="S687">
            <v>3200</v>
          </cell>
          <cell r="T687">
            <v>6000</v>
          </cell>
          <cell r="U687">
            <v>5600</v>
          </cell>
          <cell r="V687">
            <v>5200</v>
          </cell>
          <cell r="W687">
            <v>4720</v>
          </cell>
          <cell r="X687">
            <v>67600</v>
          </cell>
          <cell r="Z687">
            <v>54.79</v>
          </cell>
          <cell r="AB687">
            <v>55.29</v>
          </cell>
          <cell r="AC687">
            <v>54.79</v>
          </cell>
          <cell r="AD687">
            <v>54.79</v>
          </cell>
          <cell r="AE687">
            <v>54.79</v>
          </cell>
          <cell r="AF687">
            <v>54.79</v>
          </cell>
          <cell r="AG687">
            <v>54.79</v>
          </cell>
          <cell r="AH687">
            <v>54.79</v>
          </cell>
          <cell r="AI687">
            <v>54.79</v>
          </cell>
          <cell r="AJ687">
            <v>54.79</v>
          </cell>
          <cell r="AK687">
            <v>54.79</v>
          </cell>
          <cell r="AL687">
            <v>54.79</v>
          </cell>
          <cell r="AM687">
            <v>54.79</v>
          </cell>
          <cell r="AN687">
            <v>54.83733727810651</v>
          </cell>
          <cell r="AP687">
            <v>353.85599999999999</v>
          </cell>
          <cell r="AQ687">
            <v>399.96699999999998</v>
          </cell>
          <cell r="AR687">
            <v>393.3922</v>
          </cell>
          <cell r="AS687">
            <v>328.74</v>
          </cell>
          <cell r="AT687">
            <v>328.74</v>
          </cell>
          <cell r="AU687">
            <v>328.74</v>
          </cell>
          <cell r="AV687">
            <v>219.16</v>
          </cell>
          <cell r="AW687">
            <v>175.328</v>
          </cell>
          <cell r="AX687">
            <v>328.74</v>
          </cell>
          <cell r="AY687">
            <v>306.82400000000001</v>
          </cell>
          <cell r="AZ687">
            <v>284.90800000000002</v>
          </cell>
          <cell r="BA687">
            <v>258.60879999999997</v>
          </cell>
          <cell r="BB687">
            <v>3707.0039999999999</v>
          </cell>
        </row>
        <row r="688">
          <cell r="C688" t="str">
            <v>FORD</v>
          </cell>
          <cell r="D688" t="str">
            <v>INJECTION</v>
          </cell>
          <cell r="E688" t="str">
            <v>CR INJ</v>
          </cell>
          <cell r="F688" t="str">
            <v>EJDR00504Z</v>
          </cell>
          <cell r="G688" t="str">
            <v>INJ   52374.0001 (EURO)</v>
          </cell>
          <cell r="H688" t="str">
            <v>€</v>
          </cell>
          <cell r="I688" t="str">
            <v>CR PUMA Mondeo 2.0L eu4(115cv)</v>
          </cell>
          <cell r="J688" t="str">
            <v>CR PUMA eu4</v>
          </cell>
          <cell r="K688">
            <v>0</v>
          </cell>
          <cell r="L688">
            <v>3200</v>
          </cell>
          <cell r="M688">
            <v>2400</v>
          </cell>
          <cell r="N688">
            <v>2800</v>
          </cell>
          <cell r="O688">
            <v>3200</v>
          </cell>
          <cell r="P688">
            <v>4880</v>
          </cell>
          <cell r="Q688">
            <v>8280</v>
          </cell>
          <cell r="R688">
            <v>6120</v>
          </cell>
          <cell r="S688">
            <v>10000</v>
          </cell>
          <cell r="T688">
            <v>14000</v>
          </cell>
          <cell r="U688">
            <v>14640</v>
          </cell>
          <cell r="V688">
            <v>14640</v>
          </cell>
          <cell r="W688">
            <v>9960</v>
          </cell>
          <cell r="X688">
            <v>94120</v>
          </cell>
          <cell r="Z688">
            <v>57.59</v>
          </cell>
          <cell r="AB688">
            <v>57.59</v>
          </cell>
          <cell r="AC688">
            <v>57.59</v>
          </cell>
          <cell r="AD688">
            <v>57.59</v>
          </cell>
          <cell r="AE688">
            <v>57.59</v>
          </cell>
          <cell r="AF688">
            <v>57.59</v>
          </cell>
          <cell r="AG688">
            <v>57.59</v>
          </cell>
          <cell r="AH688">
            <v>57.59</v>
          </cell>
          <cell r="AI688">
            <v>57.59</v>
          </cell>
          <cell r="AJ688">
            <v>57.59</v>
          </cell>
          <cell r="AK688">
            <v>57.59</v>
          </cell>
          <cell r="AL688">
            <v>57.59</v>
          </cell>
          <cell r="AM688">
            <v>57.59</v>
          </cell>
          <cell r="AN688">
            <v>57.590000000000011</v>
          </cell>
          <cell r="AP688">
            <v>184.28800000000001</v>
          </cell>
          <cell r="AQ688">
            <v>138.21600000000001</v>
          </cell>
          <cell r="AR688">
            <v>161.25200000000001</v>
          </cell>
          <cell r="AS688">
            <v>184.28800000000001</v>
          </cell>
          <cell r="AT688">
            <v>281.03919999999999</v>
          </cell>
          <cell r="AU688">
            <v>476.84520000000003</v>
          </cell>
          <cell r="AV688">
            <v>352.45080000000007</v>
          </cell>
          <cell r="AW688">
            <v>575.9</v>
          </cell>
          <cell r="AX688">
            <v>806.26</v>
          </cell>
          <cell r="AY688">
            <v>843.11760000000004</v>
          </cell>
          <cell r="AZ688">
            <v>843.11760000000004</v>
          </cell>
          <cell r="BA688">
            <v>573.59640000000002</v>
          </cell>
          <cell r="BB688">
            <v>5420.3708000000006</v>
          </cell>
        </row>
        <row r="689">
          <cell r="C689" t="str">
            <v>FORD</v>
          </cell>
          <cell r="D689" t="str">
            <v>INJECTION</v>
          </cell>
          <cell r="E689" t="str">
            <v>CR INJ</v>
          </cell>
          <cell r="F689" t="str">
            <v>EJDR00504Z</v>
          </cell>
          <cell r="G689" t="str">
            <v>INJ   52374.0001 (EURO)</v>
          </cell>
          <cell r="H689" t="str">
            <v>€</v>
          </cell>
          <cell r="I689" t="str">
            <v>CR PUMA Mondeo 2.0L eu4(130cv)</v>
          </cell>
          <cell r="J689" t="str">
            <v>CR PUMA eu4</v>
          </cell>
          <cell r="K689">
            <v>0</v>
          </cell>
          <cell r="L689">
            <v>12800</v>
          </cell>
          <cell r="M689">
            <v>5912</v>
          </cell>
          <cell r="N689">
            <v>6000</v>
          </cell>
          <cell r="O689">
            <v>6000</v>
          </cell>
          <cell r="P689">
            <v>8040</v>
          </cell>
          <cell r="Q689">
            <v>10200</v>
          </cell>
          <cell r="R689">
            <v>10400</v>
          </cell>
          <cell r="S689">
            <v>14000</v>
          </cell>
          <cell r="T689">
            <v>16800</v>
          </cell>
          <cell r="U689">
            <v>18000</v>
          </cell>
          <cell r="V689">
            <v>18000</v>
          </cell>
          <cell r="W689">
            <v>15848</v>
          </cell>
          <cell r="X689">
            <v>142000</v>
          </cell>
          <cell r="Z689">
            <v>57.59</v>
          </cell>
          <cell r="AB689">
            <v>57.59</v>
          </cell>
          <cell r="AC689">
            <v>57.59</v>
          </cell>
          <cell r="AD689">
            <v>57.59</v>
          </cell>
          <cell r="AE689">
            <v>57.59</v>
          </cell>
          <cell r="AF689">
            <v>57.59</v>
          </cell>
          <cell r="AG689">
            <v>57.59</v>
          </cell>
          <cell r="AH689">
            <v>57.59</v>
          </cell>
          <cell r="AI689">
            <v>57.59</v>
          </cell>
          <cell r="AJ689">
            <v>57.59</v>
          </cell>
          <cell r="AK689">
            <v>57.59</v>
          </cell>
          <cell r="AL689">
            <v>57.59</v>
          </cell>
          <cell r="AM689">
            <v>57.59</v>
          </cell>
          <cell r="AN689">
            <v>57.589999999999996</v>
          </cell>
          <cell r="AP689">
            <v>737.15200000000004</v>
          </cell>
          <cell r="AQ689">
            <v>340.47208000000001</v>
          </cell>
          <cell r="AR689">
            <v>345.54</v>
          </cell>
          <cell r="AS689">
            <v>345.54</v>
          </cell>
          <cell r="AT689">
            <v>463.02360000000004</v>
          </cell>
          <cell r="AU689">
            <v>587.41800000000001</v>
          </cell>
          <cell r="AV689">
            <v>598.93600000000004</v>
          </cell>
          <cell r="AW689">
            <v>806.26</v>
          </cell>
          <cell r="AX689">
            <v>967.51199999999994</v>
          </cell>
          <cell r="AY689">
            <v>1036.6199999999999</v>
          </cell>
          <cell r="AZ689">
            <v>1036.6199999999999</v>
          </cell>
          <cell r="BA689">
            <v>912.68632000000002</v>
          </cell>
          <cell r="BB689">
            <v>8177.78</v>
          </cell>
        </row>
        <row r="690">
          <cell r="C690" t="str">
            <v>FORD</v>
          </cell>
          <cell r="D690" t="str">
            <v>INJECTION</v>
          </cell>
          <cell r="E690" t="str">
            <v>CR INJ</v>
          </cell>
          <cell r="F690" t="str">
            <v>EJDR00701D</v>
          </cell>
          <cell r="G690" t="str">
            <v>INJ   52374.0001 (EURO)</v>
          </cell>
          <cell r="H690" t="str">
            <v>€</v>
          </cell>
          <cell r="I690" t="str">
            <v>CR PUMA Mondeo 2.2L eu4(150cv)</v>
          </cell>
          <cell r="J690" t="str">
            <v>CR PUMA eu4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2520</v>
          </cell>
          <cell r="Q690">
            <v>3960</v>
          </cell>
          <cell r="R690">
            <v>3800</v>
          </cell>
          <cell r="S690">
            <v>2000</v>
          </cell>
          <cell r="T690">
            <v>5280</v>
          </cell>
          <cell r="U690">
            <v>5040</v>
          </cell>
          <cell r="V690">
            <v>4800</v>
          </cell>
          <cell r="W690">
            <v>3800</v>
          </cell>
          <cell r="X690">
            <v>31200</v>
          </cell>
          <cell r="Z690">
            <v>62.34</v>
          </cell>
          <cell r="AB690">
            <v>0</v>
          </cell>
          <cell r="AC690">
            <v>62.34</v>
          </cell>
          <cell r="AD690">
            <v>62.34</v>
          </cell>
          <cell r="AE690">
            <v>62.34</v>
          </cell>
          <cell r="AF690">
            <v>62.34</v>
          </cell>
          <cell r="AG690">
            <v>62.34</v>
          </cell>
          <cell r="AH690">
            <v>62.34</v>
          </cell>
          <cell r="AI690">
            <v>62.34</v>
          </cell>
          <cell r="AJ690">
            <v>62.34</v>
          </cell>
          <cell r="AK690">
            <v>62.34</v>
          </cell>
          <cell r="AL690">
            <v>62.34</v>
          </cell>
          <cell r="AM690">
            <v>62.34</v>
          </cell>
          <cell r="AN690">
            <v>62.339999999999996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157.09680000000003</v>
          </cell>
          <cell r="AU690">
            <v>246.86640000000003</v>
          </cell>
          <cell r="AV690">
            <v>236.892</v>
          </cell>
          <cell r="AW690">
            <v>124.68</v>
          </cell>
          <cell r="AX690">
            <v>329.15520000000004</v>
          </cell>
          <cell r="AY690">
            <v>314.19360000000006</v>
          </cell>
          <cell r="AZ690">
            <v>299.23200000000003</v>
          </cell>
          <cell r="BA690">
            <v>236.892</v>
          </cell>
          <cell r="BB690">
            <v>1945.008</v>
          </cell>
        </row>
        <row r="691">
          <cell r="C691" t="str">
            <v>FORD</v>
          </cell>
          <cell r="D691" t="str">
            <v>INJECTION</v>
          </cell>
          <cell r="E691" t="str">
            <v>CR INJ</v>
          </cell>
          <cell r="F691" t="str">
            <v>EJDR00501Z</v>
          </cell>
          <cell r="G691" t="str">
            <v>INJ   78168.0026 (EURO)</v>
          </cell>
          <cell r="H691" t="str">
            <v>€</v>
          </cell>
          <cell r="I691" t="str">
            <v>CR PUMA Jaguar 2.0L eu3(130cv)</v>
          </cell>
          <cell r="J691" t="str">
            <v>CR PUMA eu3</v>
          </cell>
          <cell r="K691">
            <v>0</v>
          </cell>
          <cell r="L691">
            <v>4000</v>
          </cell>
          <cell r="M691">
            <v>2400</v>
          </cell>
          <cell r="N691">
            <v>2400</v>
          </cell>
          <cell r="O691">
            <v>2400</v>
          </cell>
          <cell r="P691">
            <v>2400</v>
          </cell>
          <cell r="Q691">
            <v>800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14400</v>
          </cell>
          <cell r="Z691">
            <v>57.59</v>
          </cell>
          <cell r="AB691">
            <v>54.79</v>
          </cell>
          <cell r="AC691">
            <v>54.79</v>
          </cell>
          <cell r="AD691">
            <v>54.79</v>
          </cell>
          <cell r="AE691">
            <v>54.79</v>
          </cell>
          <cell r="AF691">
            <v>54.79</v>
          </cell>
          <cell r="AG691">
            <v>54.79</v>
          </cell>
          <cell r="AH691">
            <v>54.79</v>
          </cell>
          <cell r="AI691">
            <v>54.79</v>
          </cell>
          <cell r="AJ691">
            <v>54.79</v>
          </cell>
          <cell r="AK691">
            <v>54.79</v>
          </cell>
          <cell r="AL691">
            <v>54.79</v>
          </cell>
          <cell r="AM691">
            <v>54.79</v>
          </cell>
          <cell r="AN691">
            <v>54.79</v>
          </cell>
          <cell r="AP691">
            <v>219.16</v>
          </cell>
          <cell r="AQ691">
            <v>131.49600000000001</v>
          </cell>
          <cell r="AR691">
            <v>131.49600000000001</v>
          </cell>
          <cell r="AS691">
            <v>131.49600000000001</v>
          </cell>
          <cell r="AT691">
            <v>131.49600000000001</v>
          </cell>
          <cell r="AU691">
            <v>43.832000000000001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788.976</v>
          </cell>
        </row>
        <row r="692">
          <cell r="C692" t="str">
            <v>FORD</v>
          </cell>
          <cell r="D692" t="str">
            <v>INJECTION</v>
          </cell>
          <cell r="E692" t="str">
            <v>CR INJ</v>
          </cell>
          <cell r="F692" t="str">
            <v>EJDR00504Z</v>
          </cell>
          <cell r="G692" t="str">
            <v>INJ   78168.0026 (EURO)</v>
          </cell>
          <cell r="H692" t="str">
            <v>€</v>
          </cell>
          <cell r="I692" t="str">
            <v>CR PUMA Jaguar 2.0L eu4(130cv)</v>
          </cell>
          <cell r="J692" t="str">
            <v>CR PUMA eu4</v>
          </cell>
          <cell r="K692">
            <v>0</v>
          </cell>
          <cell r="L692">
            <v>8000</v>
          </cell>
          <cell r="M692">
            <v>7540</v>
          </cell>
          <cell r="N692">
            <v>8000</v>
          </cell>
          <cell r="O692">
            <v>8000</v>
          </cell>
          <cell r="P692">
            <v>7540</v>
          </cell>
          <cell r="Q692">
            <v>8000</v>
          </cell>
          <cell r="R692">
            <v>7600</v>
          </cell>
          <cell r="S692">
            <v>3200</v>
          </cell>
          <cell r="T692">
            <v>5200</v>
          </cell>
          <cell r="U692">
            <v>4000</v>
          </cell>
          <cell r="V692">
            <v>4400</v>
          </cell>
          <cell r="W692">
            <v>3200</v>
          </cell>
          <cell r="X692">
            <v>74680</v>
          </cell>
          <cell r="Z692">
            <v>57.59</v>
          </cell>
          <cell r="AB692">
            <v>57.59</v>
          </cell>
          <cell r="AC692">
            <v>57.59</v>
          </cell>
          <cell r="AD692">
            <v>57.59</v>
          </cell>
          <cell r="AE692">
            <v>57.59</v>
          </cell>
          <cell r="AF692">
            <v>57.59</v>
          </cell>
          <cell r="AG692">
            <v>57.59</v>
          </cell>
          <cell r="AH692">
            <v>57.59</v>
          </cell>
          <cell r="AI692">
            <v>57.59</v>
          </cell>
          <cell r="AJ692">
            <v>57.59</v>
          </cell>
          <cell r="AK692">
            <v>57.59</v>
          </cell>
          <cell r="AL692">
            <v>57.59</v>
          </cell>
          <cell r="AM692">
            <v>57.59</v>
          </cell>
          <cell r="AN692">
            <v>57.59</v>
          </cell>
          <cell r="AP692">
            <v>460.72</v>
          </cell>
          <cell r="AQ692">
            <v>434.22860000000003</v>
          </cell>
          <cell r="AR692">
            <v>460.72</v>
          </cell>
          <cell r="AS692">
            <v>460.72</v>
          </cell>
          <cell r="AT692">
            <v>434.22860000000003</v>
          </cell>
          <cell r="AU692">
            <v>460.72</v>
          </cell>
          <cell r="AV692">
            <v>437.68400000000003</v>
          </cell>
          <cell r="AW692">
            <v>184.28800000000001</v>
          </cell>
          <cell r="AX692">
            <v>299.46800000000002</v>
          </cell>
          <cell r="AY692">
            <v>230.36</v>
          </cell>
          <cell r="AZ692">
            <v>253.39600000000002</v>
          </cell>
          <cell r="BA692">
            <v>184.28800000000001</v>
          </cell>
          <cell r="BB692">
            <v>4300.8212000000003</v>
          </cell>
        </row>
        <row r="693">
          <cell r="C693" t="str">
            <v>FORD</v>
          </cell>
          <cell r="D693" t="str">
            <v>INJECTION</v>
          </cell>
          <cell r="E693" t="str">
            <v>CR INJ</v>
          </cell>
          <cell r="F693" t="str">
            <v>EJDR00701D</v>
          </cell>
          <cell r="G693" t="str">
            <v>INJ   78168.0026 (EURO)</v>
          </cell>
          <cell r="H693" t="str">
            <v>€</v>
          </cell>
          <cell r="I693" t="str">
            <v>CR PUMA Jaguar 2.2L eu4(150cv)</v>
          </cell>
          <cell r="J693" t="str">
            <v>CR PUMA eu4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1280</v>
          </cell>
          <cell r="R693">
            <v>800</v>
          </cell>
          <cell r="S693">
            <v>2720</v>
          </cell>
          <cell r="T693">
            <v>5200</v>
          </cell>
          <cell r="U693">
            <v>7200</v>
          </cell>
          <cell r="V693">
            <v>6800</v>
          </cell>
          <cell r="W693">
            <v>6000</v>
          </cell>
          <cell r="X693">
            <v>30000</v>
          </cell>
          <cell r="Z693">
            <v>62.34</v>
          </cell>
          <cell r="AB693">
            <v>0</v>
          </cell>
          <cell r="AC693">
            <v>62.34</v>
          </cell>
          <cell r="AD693">
            <v>62.34</v>
          </cell>
          <cell r="AE693">
            <v>62.34</v>
          </cell>
          <cell r="AF693">
            <v>62.34</v>
          </cell>
          <cell r="AG693">
            <v>62.34</v>
          </cell>
          <cell r="AH693">
            <v>62.34</v>
          </cell>
          <cell r="AI693">
            <v>62.34</v>
          </cell>
          <cell r="AJ693">
            <v>62.34</v>
          </cell>
          <cell r="AK693">
            <v>62.34</v>
          </cell>
          <cell r="AL693">
            <v>62.34</v>
          </cell>
          <cell r="AM693">
            <v>62.34</v>
          </cell>
          <cell r="AN693">
            <v>62.339999999999996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79.795200000000008</v>
          </cell>
          <cell r="AV693">
            <v>49.872</v>
          </cell>
          <cell r="AW693">
            <v>169.56480000000002</v>
          </cell>
          <cell r="AX693">
            <v>324.16800000000001</v>
          </cell>
          <cell r="AY693">
            <v>448.84800000000001</v>
          </cell>
          <cell r="AZ693">
            <v>423.91199999999998</v>
          </cell>
          <cell r="BA693">
            <v>374.04</v>
          </cell>
          <cell r="BB693">
            <v>1870.2</v>
          </cell>
        </row>
        <row r="694">
          <cell r="C694" t="str">
            <v>FORD</v>
          </cell>
          <cell r="D694" t="str">
            <v>INJECTION</v>
          </cell>
          <cell r="E694" t="str">
            <v>LJ 2 ST EXT GUIDE</v>
          </cell>
          <cell r="F694" t="str">
            <v>B02701D</v>
          </cell>
          <cell r="G694" t="str">
            <v>DI Injectors   52054.0001 (GBP)</v>
          </cell>
          <cell r="H694" t="str">
            <v>£</v>
          </cell>
          <cell r="I694" t="str">
            <v>HSDI INJ LYNX</v>
          </cell>
          <cell r="J694" t="str">
            <v>HSDI INJ LYNX(set of 4)</v>
          </cell>
          <cell r="K694">
            <v>40</v>
          </cell>
          <cell r="L694">
            <v>19200</v>
          </cell>
          <cell r="M694">
            <v>12800</v>
          </cell>
          <cell r="N694">
            <v>15500</v>
          </cell>
          <cell r="O694">
            <v>15200</v>
          </cell>
          <cell r="P694">
            <v>14000</v>
          </cell>
          <cell r="Q694">
            <v>14500</v>
          </cell>
          <cell r="R694">
            <v>11000</v>
          </cell>
          <cell r="S694">
            <v>8000</v>
          </cell>
          <cell r="T694">
            <v>14000</v>
          </cell>
          <cell r="U694">
            <v>13300</v>
          </cell>
          <cell r="V694">
            <v>12500</v>
          </cell>
          <cell r="W694">
            <v>10000</v>
          </cell>
          <cell r="X694">
            <v>160000</v>
          </cell>
          <cell r="Z694">
            <v>23.043151986245981</v>
          </cell>
          <cell r="AB694">
            <v>21.650169533996142</v>
          </cell>
          <cell r="AC694">
            <v>22.598750407258063</v>
          </cell>
          <cell r="AD694">
            <v>22.598750407258063</v>
          </cell>
          <cell r="AE694">
            <v>22.598750407258063</v>
          </cell>
          <cell r="AF694">
            <v>22.598750407258063</v>
          </cell>
          <cell r="AG694">
            <v>22.598750407258063</v>
          </cell>
          <cell r="AH694">
            <v>22.598750407258063</v>
          </cell>
          <cell r="AI694">
            <v>22.598750407258063</v>
          </cell>
          <cell r="AJ694">
            <v>22.598750407258063</v>
          </cell>
          <cell r="AK694">
            <v>22.598750407258063</v>
          </cell>
          <cell r="AL694">
            <v>22.598750407258063</v>
          </cell>
          <cell r="AM694">
            <v>22.598750407258063</v>
          </cell>
          <cell r="AN694">
            <v>22.484920702466631</v>
          </cell>
          <cell r="AP694">
            <v>415.68325505272588</v>
          </cell>
          <cell r="AQ694">
            <v>289.26400521290321</v>
          </cell>
          <cell r="AR694">
            <v>350.28063131249996</v>
          </cell>
          <cell r="AS694">
            <v>343.50100619032258</v>
          </cell>
          <cell r="AT694">
            <v>316.38250570161284</v>
          </cell>
          <cell r="AU694">
            <v>327.68188090524194</v>
          </cell>
          <cell r="AV694">
            <v>248.58625447983869</v>
          </cell>
          <cell r="AW694">
            <v>180.7900032580645</v>
          </cell>
          <cell r="AX694">
            <v>316.38250570161284</v>
          </cell>
          <cell r="AY694">
            <v>300.5633804165322</v>
          </cell>
          <cell r="AZ694">
            <v>282.48438009072578</v>
          </cell>
          <cell r="BA694">
            <v>225.98750407258063</v>
          </cell>
          <cell r="BB694">
            <v>3597.5873123946612</v>
          </cell>
        </row>
        <row r="695">
          <cell r="C695" t="str">
            <v>FORD</v>
          </cell>
          <cell r="D695" t="str">
            <v>INJECTION</v>
          </cell>
          <cell r="E695" t="str">
            <v>LJ 2 ST EXT GUIDE</v>
          </cell>
          <cell r="F695" t="str">
            <v>HSDI INJ PUMA</v>
          </cell>
          <cell r="G695" t="str">
            <v>DI Injectors   52024.0001 (GBP)</v>
          </cell>
          <cell r="H695" t="str">
            <v>£</v>
          </cell>
          <cell r="I695" t="str">
            <v>HSDI INJ PUMA</v>
          </cell>
          <cell r="J695" t="str">
            <v>HSDI INJ PUMA(set of 4)</v>
          </cell>
          <cell r="K695">
            <v>109.2</v>
          </cell>
          <cell r="L695">
            <v>0</v>
          </cell>
          <cell r="M695">
            <v>53600</v>
          </cell>
          <cell r="N695">
            <v>43200</v>
          </cell>
          <cell r="O695">
            <v>42500</v>
          </cell>
          <cell r="P695">
            <v>42500</v>
          </cell>
          <cell r="Q695">
            <v>45400</v>
          </cell>
          <cell r="R695">
            <v>31144</v>
          </cell>
          <cell r="S695">
            <v>18000</v>
          </cell>
          <cell r="T695">
            <v>44656</v>
          </cell>
          <cell r="U695">
            <v>42400</v>
          </cell>
          <cell r="V695">
            <v>40400</v>
          </cell>
          <cell r="W695">
            <v>33000</v>
          </cell>
          <cell r="X695">
            <v>436800</v>
          </cell>
          <cell r="Z695">
            <v>27.085025247263886</v>
          </cell>
          <cell r="AB695">
            <v>25.437162884827153</v>
          </cell>
          <cell r="AC695">
            <v>26.551667145161289</v>
          </cell>
          <cell r="AD695">
            <v>26.551667145161289</v>
          </cell>
          <cell r="AE695">
            <v>26.551667145161289</v>
          </cell>
          <cell r="AF695">
            <v>26.551667145161289</v>
          </cell>
          <cell r="AG695">
            <v>26.551667145161289</v>
          </cell>
          <cell r="AH695">
            <v>26.551667145161289</v>
          </cell>
          <cell r="AI695">
            <v>26.551667145161289</v>
          </cell>
          <cell r="AJ695">
            <v>26.551667145161289</v>
          </cell>
          <cell r="AK695">
            <v>26.551667145161289</v>
          </cell>
          <cell r="AL695">
            <v>26.551667145161289</v>
          </cell>
          <cell r="AM695">
            <v>26.551667145161289</v>
          </cell>
          <cell r="AN695">
            <v>26.551667145161289</v>
          </cell>
          <cell r="AP695">
            <v>0</v>
          </cell>
          <cell r="AQ695">
            <v>1423.1693589806453</v>
          </cell>
          <cell r="AR695">
            <v>1147.0320206709675</v>
          </cell>
          <cell r="AS695">
            <v>1128.4458536693546</v>
          </cell>
          <cell r="AT695">
            <v>1128.4458536693546</v>
          </cell>
          <cell r="AU695">
            <v>1205.4456883903224</v>
          </cell>
          <cell r="AV695">
            <v>826.92512156890325</v>
          </cell>
          <cell r="AW695">
            <v>477.93000861290318</v>
          </cell>
          <cell r="AX695">
            <v>1185.6912480343226</v>
          </cell>
          <cell r="AY695">
            <v>1125.7906869548387</v>
          </cell>
          <cell r="AZ695">
            <v>1072.6873526645161</v>
          </cell>
          <cell r="BA695">
            <v>876.20501579032259</v>
          </cell>
          <cell r="BB695">
            <v>11597.768209006452</v>
          </cell>
        </row>
        <row r="696">
          <cell r="C696" t="str">
            <v>FORD</v>
          </cell>
          <cell r="D696" t="str">
            <v>INJECTION</v>
          </cell>
          <cell r="E696" t="str">
            <v>LJ 2 ST EXT GUIDE</v>
          </cell>
          <cell r="F696" t="str">
            <v>B02601D</v>
          </cell>
          <cell r="G696" t="str">
            <v>DI Injectors   52024.0001 (GBP)</v>
          </cell>
          <cell r="H696" t="str">
            <v>£</v>
          </cell>
          <cell r="I696" t="str">
            <v>HSDI INJ PUMA</v>
          </cell>
          <cell r="J696" t="str">
            <v>HSDI INJ PUMA(set of 4)</v>
          </cell>
          <cell r="K696">
            <v>8.8000000000000007</v>
          </cell>
          <cell r="L696">
            <v>35200</v>
          </cell>
          <cell r="X696">
            <v>35200</v>
          </cell>
          <cell r="Z696">
            <v>27.085025247263886</v>
          </cell>
          <cell r="AB696">
            <v>25.437162884827153</v>
          </cell>
          <cell r="AC696">
            <v>26.551667145161289</v>
          </cell>
          <cell r="AD696">
            <v>26.551667145161289</v>
          </cell>
          <cell r="AE696">
            <v>26.551667145161289</v>
          </cell>
          <cell r="AF696">
            <v>26.551667145161289</v>
          </cell>
          <cell r="AG696">
            <v>26.551667145161289</v>
          </cell>
          <cell r="AH696">
            <v>26.551667145161289</v>
          </cell>
          <cell r="AI696">
            <v>26.551667145161289</v>
          </cell>
          <cell r="AJ696">
            <v>26.551667145161289</v>
          </cell>
          <cell r="AK696">
            <v>26.551667145161289</v>
          </cell>
          <cell r="AL696">
            <v>26.551667145161289</v>
          </cell>
          <cell r="AM696">
            <v>26.551667145161289</v>
          </cell>
          <cell r="AN696">
            <v>25.437162884827156</v>
          </cell>
          <cell r="AP696">
            <v>895.38813354591582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895.38813354591582</v>
          </cell>
        </row>
        <row r="697">
          <cell r="C697" t="str">
            <v>FORD</v>
          </cell>
          <cell r="D697" t="str">
            <v>INJECTION</v>
          </cell>
          <cell r="E697" t="str">
            <v>LJ 2 ST EXT GUIDE</v>
          </cell>
          <cell r="F697" t="str">
            <v>B02602D</v>
          </cell>
          <cell r="G697" t="str">
            <v>DI Injectors   52024.0001 (GBP)</v>
          </cell>
          <cell r="H697" t="str">
            <v>£</v>
          </cell>
          <cell r="I697" t="str">
            <v>HSDI INJ PUMA</v>
          </cell>
          <cell r="J697" t="str">
            <v>HSDI INJ PUMA(set of 4)</v>
          </cell>
          <cell r="K697">
            <v>0.1</v>
          </cell>
          <cell r="L697">
            <v>400</v>
          </cell>
          <cell r="X697">
            <v>400</v>
          </cell>
          <cell r="Z697">
            <v>27.085025247263886</v>
          </cell>
          <cell r="AB697">
            <v>25.437162884827153</v>
          </cell>
          <cell r="AC697">
            <v>26.551667145161289</v>
          </cell>
          <cell r="AD697">
            <v>26.551667145161289</v>
          </cell>
          <cell r="AE697">
            <v>26.551667145161289</v>
          </cell>
          <cell r="AF697">
            <v>26.551667145161289</v>
          </cell>
          <cell r="AG697">
            <v>26.551667145161289</v>
          </cell>
          <cell r="AH697">
            <v>26.551667145161289</v>
          </cell>
          <cell r="AI697">
            <v>26.551667145161289</v>
          </cell>
          <cell r="AJ697">
            <v>26.551667145161289</v>
          </cell>
          <cell r="AK697">
            <v>26.551667145161289</v>
          </cell>
          <cell r="AL697">
            <v>26.551667145161289</v>
          </cell>
          <cell r="AM697">
            <v>26.551667145161289</v>
          </cell>
          <cell r="AN697">
            <v>25.437162884827156</v>
          </cell>
          <cell r="AP697">
            <v>10.174865153930861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10.174865153930861</v>
          </cell>
        </row>
        <row r="698">
          <cell r="C698" t="str">
            <v>FORD</v>
          </cell>
          <cell r="D698" t="str">
            <v>INJECTION</v>
          </cell>
          <cell r="E698" t="str">
            <v>LJ 2 ST EXT GUIDE</v>
          </cell>
          <cell r="F698" t="str">
            <v>B02801D</v>
          </cell>
          <cell r="G698" t="str">
            <v>DI Injectors   52024.0001 (GBP)</v>
          </cell>
          <cell r="H698" t="str">
            <v>£</v>
          </cell>
          <cell r="I698" t="str">
            <v>HSDI INJ PUMA</v>
          </cell>
          <cell r="J698" t="str">
            <v>HSDI INJ PUMA(set of 4)</v>
          </cell>
          <cell r="K698">
            <v>2.5</v>
          </cell>
          <cell r="L698">
            <v>10000</v>
          </cell>
          <cell r="X698">
            <v>10000</v>
          </cell>
          <cell r="Z698">
            <v>27.085025247263886</v>
          </cell>
          <cell r="AB698">
            <v>25.437162884827153</v>
          </cell>
          <cell r="AC698">
            <v>26.551667145161289</v>
          </cell>
          <cell r="AD698">
            <v>26.551667145161289</v>
          </cell>
          <cell r="AE698">
            <v>26.551667145161289</v>
          </cell>
          <cell r="AF698">
            <v>26.551667145161289</v>
          </cell>
          <cell r="AG698">
            <v>26.551667145161289</v>
          </cell>
          <cell r="AH698">
            <v>26.551667145161289</v>
          </cell>
          <cell r="AI698">
            <v>26.551667145161289</v>
          </cell>
          <cell r="AJ698">
            <v>26.551667145161289</v>
          </cell>
          <cell r="AK698">
            <v>26.551667145161289</v>
          </cell>
          <cell r="AL698">
            <v>26.551667145161289</v>
          </cell>
          <cell r="AM698">
            <v>26.551667145161289</v>
          </cell>
          <cell r="AN698">
            <v>25.437162884827156</v>
          </cell>
          <cell r="AP698">
            <v>254.37162884827154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254.37162884827154</v>
          </cell>
        </row>
        <row r="699">
          <cell r="C699" t="str">
            <v>FORD</v>
          </cell>
          <cell r="D699" t="str">
            <v>FILTRATION</v>
          </cell>
          <cell r="E699" t="str">
            <v>CR FILTER</v>
          </cell>
          <cell r="F699" t="str">
            <v>R6353080</v>
          </cell>
          <cell r="G699" t="str">
            <v>Filters-Diesel  52444.0001 (£)</v>
          </cell>
          <cell r="H699" t="str">
            <v>£</v>
          </cell>
          <cell r="I699" t="str">
            <v>CR LYNX V227 Transit Connect</v>
          </cell>
          <cell r="J699" t="str">
            <v>CR Lynx</v>
          </cell>
          <cell r="K699">
            <v>0</v>
          </cell>
          <cell r="L699">
            <v>2250</v>
          </cell>
          <cell r="M699">
            <v>2508</v>
          </cell>
          <cell r="N699">
            <v>2468</v>
          </cell>
          <cell r="O699">
            <v>2271</v>
          </cell>
          <cell r="P699">
            <v>2264</v>
          </cell>
          <cell r="Q699">
            <v>2450</v>
          </cell>
          <cell r="R699">
            <v>2555</v>
          </cell>
          <cell r="S699">
            <v>1750</v>
          </cell>
          <cell r="T699">
            <v>2899</v>
          </cell>
          <cell r="U699">
            <v>2666</v>
          </cell>
          <cell r="V699">
            <v>2520</v>
          </cell>
          <cell r="W699">
            <v>2102</v>
          </cell>
          <cell r="X699">
            <v>28703</v>
          </cell>
          <cell r="Z699">
            <v>10.291116421041895</v>
          </cell>
          <cell r="AB699">
            <v>9.8604732531071537</v>
          </cell>
          <cell r="AC699">
            <v>10.29250018548387</v>
          </cell>
          <cell r="AD699">
            <v>10.29250018548387</v>
          </cell>
          <cell r="AE699">
            <v>10.29250018548387</v>
          </cell>
          <cell r="AF699">
            <v>10.29250018548387</v>
          </cell>
          <cell r="AG699">
            <v>10.29250018548387</v>
          </cell>
          <cell r="AH699">
            <v>10.29250018548387</v>
          </cell>
          <cell r="AI699">
            <v>10.29250018548387</v>
          </cell>
          <cell r="AJ699">
            <v>10.29250018548387</v>
          </cell>
          <cell r="AK699">
            <v>10.29250018548387</v>
          </cell>
          <cell r="AL699">
            <v>10.29250018548387</v>
          </cell>
          <cell r="AM699">
            <v>10.29250018548387</v>
          </cell>
          <cell r="AN699">
            <v>10.258634018259274</v>
          </cell>
          <cell r="AP699">
            <v>22.186064819491097</v>
          </cell>
          <cell r="AQ699">
            <v>25.813590465193549</v>
          </cell>
          <cell r="AR699">
            <v>25.401890457774194</v>
          </cell>
          <cell r="AS699">
            <v>23.374267921233869</v>
          </cell>
          <cell r="AT699">
            <v>23.30222041993548</v>
          </cell>
          <cell r="AU699">
            <v>25.21662545443548</v>
          </cell>
          <cell r="AV699">
            <v>26.29733797391129</v>
          </cell>
          <cell r="AW699">
            <v>18.011875324596776</v>
          </cell>
          <cell r="AX699">
            <v>29.83795803771774</v>
          </cell>
          <cell r="AY699">
            <v>27.4398054945</v>
          </cell>
          <cell r="AZ699">
            <v>25.937100467419352</v>
          </cell>
          <cell r="BA699">
            <v>21.634835389887094</v>
          </cell>
          <cell r="BB699">
            <v>294.4535722260959</v>
          </cell>
        </row>
        <row r="700">
          <cell r="C700" t="str">
            <v>FORD</v>
          </cell>
          <cell r="D700" t="str">
            <v>FILTRATION</v>
          </cell>
          <cell r="E700" t="str">
            <v>CR FILTER</v>
          </cell>
          <cell r="F700" t="str">
            <v>R6353240</v>
          </cell>
          <cell r="G700" t="str">
            <v>Filters-Diesel  52444.0001 (EURO)</v>
          </cell>
          <cell r="H700" t="str">
            <v>£</v>
          </cell>
          <cell r="I700" t="str">
            <v>CR LYNX V227 Transit Connect</v>
          </cell>
          <cell r="J700" t="str">
            <v>CR Lynx</v>
          </cell>
          <cell r="K700">
            <v>0</v>
          </cell>
          <cell r="L700">
            <v>900</v>
          </cell>
          <cell r="M700">
            <v>1200</v>
          </cell>
          <cell r="N700">
            <v>1875</v>
          </cell>
          <cell r="O700">
            <v>2025</v>
          </cell>
          <cell r="P700">
            <v>2040</v>
          </cell>
          <cell r="Q700">
            <v>2000</v>
          </cell>
          <cell r="R700">
            <v>1143</v>
          </cell>
          <cell r="S700">
            <v>750</v>
          </cell>
          <cell r="T700">
            <v>1242</v>
          </cell>
          <cell r="U700">
            <v>1143</v>
          </cell>
          <cell r="V700">
            <v>1080</v>
          </cell>
          <cell r="W700">
            <v>899</v>
          </cell>
          <cell r="X700">
            <v>16297</v>
          </cell>
          <cell r="Z700">
            <v>17.942337760164346</v>
          </cell>
          <cell r="AB700">
            <v>17.191520758678124</v>
          </cell>
          <cell r="AC700">
            <v>17.944750323387094</v>
          </cell>
          <cell r="AD700">
            <v>17.944750323387094</v>
          </cell>
          <cell r="AE700">
            <v>17.944750323387094</v>
          </cell>
          <cell r="AF700">
            <v>17.944750323387094</v>
          </cell>
          <cell r="AG700">
            <v>17.944750323387094</v>
          </cell>
          <cell r="AH700">
            <v>17.944750323387094</v>
          </cell>
          <cell r="AI700">
            <v>17.944750323387094</v>
          </cell>
          <cell r="AJ700">
            <v>17.944750323387094</v>
          </cell>
          <cell r="AK700">
            <v>17.944750323387094</v>
          </cell>
          <cell r="AL700">
            <v>17.944750323387094</v>
          </cell>
          <cell r="AM700">
            <v>17.944750323387094</v>
          </cell>
          <cell r="AN700">
            <v>17.903153305025548</v>
          </cell>
          <cell r="AP700">
            <v>15.472368682810311</v>
          </cell>
          <cell r="AQ700">
            <v>21.533700388064513</v>
          </cell>
          <cell r="AR700">
            <v>33.646406856350808</v>
          </cell>
          <cell r="AS700">
            <v>36.338119404858865</v>
          </cell>
          <cell r="AT700">
            <v>36.607290659709676</v>
          </cell>
          <cell r="AU700">
            <v>35.889500646774188</v>
          </cell>
          <cell r="AV700">
            <v>20.510849619631447</v>
          </cell>
          <cell r="AW700">
            <v>13.45856274254032</v>
          </cell>
          <cell r="AX700">
            <v>22.287379901646769</v>
          </cell>
          <cell r="AY700">
            <v>20.510849619631447</v>
          </cell>
          <cell r="AZ700">
            <v>19.38033034925806</v>
          </cell>
          <cell r="BA700">
            <v>16.132330540724997</v>
          </cell>
          <cell r="BB700">
            <v>291.76768941200135</v>
          </cell>
        </row>
        <row r="701">
          <cell r="C701" t="str">
            <v>FORD</v>
          </cell>
          <cell r="D701" t="str">
            <v>FILTRATION</v>
          </cell>
          <cell r="E701" t="str">
            <v>CR FILTER</v>
          </cell>
          <cell r="F701" t="str">
            <v>R6353110</v>
          </cell>
          <cell r="G701" t="str">
            <v>Filters-Diesel  52434.0001 (EURO)</v>
          </cell>
          <cell r="H701" t="str">
            <v>£</v>
          </cell>
          <cell r="I701" t="str">
            <v>CR PUMA Mondeo eu3</v>
          </cell>
          <cell r="J701" t="str">
            <v>CR PUMA eu3</v>
          </cell>
          <cell r="K701">
            <v>0</v>
          </cell>
          <cell r="L701">
            <v>9965</v>
          </cell>
          <cell r="M701">
            <v>8908</v>
          </cell>
          <cell r="N701">
            <v>9350</v>
          </cell>
          <cell r="O701">
            <v>8000</v>
          </cell>
          <cell r="P701">
            <v>6360</v>
          </cell>
          <cell r="Q701">
            <v>3137</v>
          </cell>
          <cell r="R701">
            <v>380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46100</v>
          </cell>
          <cell r="Z701">
            <v>9.247090117457935</v>
          </cell>
          <cell r="AB701">
            <v>8.8601353868499064</v>
          </cell>
          <cell r="AC701">
            <v>9.2483334999999993</v>
          </cell>
          <cell r="AD701">
            <v>9.2483334999999993</v>
          </cell>
          <cell r="AE701">
            <v>9.2483334999999993</v>
          </cell>
          <cell r="AF701">
            <v>9.2483334999999993</v>
          </cell>
          <cell r="AG701">
            <v>9.2483334999999993</v>
          </cell>
          <cell r="AH701">
            <v>9.2483334999999993</v>
          </cell>
          <cell r="AI701">
            <v>9.2483334999999993</v>
          </cell>
          <cell r="AJ701">
            <v>9.2483334999999993</v>
          </cell>
          <cell r="AK701">
            <v>9.2483334999999993</v>
          </cell>
          <cell r="AL701">
            <v>9.2483334999999993</v>
          </cell>
          <cell r="AM701">
            <v>9.2483334999999993</v>
          </cell>
          <cell r="AN701">
            <v>9.1644203937626756</v>
          </cell>
          <cell r="AP701">
            <v>88.291249129959326</v>
          </cell>
          <cell r="AQ701">
            <v>82.384154817999999</v>
          </cell>
          <cell r="AR701">
            <v>86.471918224999982</v>
          </cell>
          <cell r="AS701">
            <v>73.986667999999995</v>
          </cell>
          <cell r="AT701">
            <v>58.819401059999997</v>
          </cell>
          <cell r="AU701">
            <v>29.012022189499998</v>
          </cell>
          <cell r="AV701">
            <v>3.5143667299999999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422.47978015245934</v>
          </cell>
        </row>
        <row r="702">
          <cell r="C702" t="str">
            <v>FORD</v>
          </cell>
          <cell r="D702" t="str">
            <v>FILTRATION</v>
          </cell>
          <cell r="E702" t="str">
            <v>CR FILTER</v>
          </cell>
          <cell r="F702" t="str">
            <v>R6353110</v>
          </cell>
          <cell r="G702" t="str">
            <v>Filters-Diesel  52364.0001 (GBP)</v>
          </cell>
          <cell r="H702" t="str">
            <v>£</v>
          </cell>
          <cell r="I702" t="str">
            <v>CR PUMA Mondeo eu4</v>
          </cell>
          <cell r="J702" t="str">
            <v>CR PUMA eu4</v>
          </cell>
          <cell r="K702">
            <v>0</v>
          </cell>
          <cell r="L702">
            <v>2860</v>
          </cell>
          <cell r="M702">
            <v>2078</v>
          </cell>
          <cell r="N702">
            <v>2200</v>
          </cell>
          <cell r="O702">
            <v>2300</v>
          </cell>
          <cell r="P702">
            <v>4250</v>
          </cell>
          <cell r="Q702">
            <v>6360</v>
          </cell>
          <cell r="R702">
            <v>5080</v>
          </cell>
          <cell r="S702">
            <v>6500</v>
          </cell>
          <cell r="T702">
            <v>9020</v>
          </cell>
          <cell r="U702">
            <v>9420</v>
          </cell>
          <cell r="V702">
            <v>9360</v>
          </cell>
          <cell r="W702">
            <v>7402</v>
          </cell>
          <cell r="X702">
            <v>66830</v>
          </cell>
          <cell r="Z702">
            <v>9.247090117457935</v>
          </cell>
          <cell r="AB702">
            <v>8.8601353868499064</v>
          </cell>
          <cell r="AC702">
            <v>9.2483334999999993</v>
          </cell>
          <cell r="AD702">
            <v>9.2483334999999993</v>
          </cell>
          <cell r="AE702">
            <v>9.2483334999999993</v>
          </cell>
          <cell r="AF702">
            <v>9.2483334999999993</v>
          </cell>
          <cell r="AG702">
            <v>9.2483334999999993</v>
          </cell>
          <cell r="AH702">
            <v>9.2483334999999993</v>
          </cell>
          <cell r="AI702">
            <v>9.2483334999999993</v>
          </cell>
          <cell r="AJ702">
            <v>9.2483334999999993</v>
          </cell>
          <cell r="AK702">
            <v>9.2483334999999993</v>
          </cell>
          <cell r="AL702">
            <v>9.2483334999999993</v>
          </cell>
          <cell r="AM702">
            <v>9.2483334999999993</v>
          </cell>
          <cell r="AN702">
            <v>9.2317205027890257</v>
          </cell>
          <cell r="AP702">
            <v>25.339987206390731</v>
          </cell>
          <cell r="AQ702">
            <v>19.218037012999996</v>
          </cell>
          <cell r="AR702">
            <v>20.346333699999999</v>
          </cell>
          <cell r="AS702">
            <v>21.271167049999999</v>
          </cell>
          <cell r="AT702">
            <v>39.305417374999998</v>
          </cell>
          <cell r="AU702">
            <v>58.819401059999997</v>
          </cell>
          <cell r="AV702">
            <v>46.981534179999997</v>
          </cell>
          <cell r="AW702">
            <v>60.114167749999993</v>
          </cell>
          <cell r="AX702">
            <v>83.41996816999999</v>
          </cell>
          <cell r="AY702">
            <v>87.11930156999999</v>
          </cell>
          <cell r="AZ702">
            <v>86.564401559999993</v>
          </cell>
          <cell r="BA702">
            <v>68.456164567000002</v>
          </cell>
          <cell r="BB702">
            <v>616.95588120139064</v>
          </cell>
        </row>
        <row r="703">
          <cell r="C703" t="str">
            <v>FORD</v>
          </cell>
          <cell r="D703" t="str">
            <v>FILTRATION</v>
          </cell>
          <cell r="E703" t="str">
            <v>CR FILTER</v>
          </cell>
          <cell r="F703" t="str">
            <v>R6350190</v>
          </cell>
          <cell r="G703" t="str">
            <v>Filters-Diesel  100999.2192 (EURO)</v>
          </cell>
          <cell r="H703" t="str">
            <v>£</v>
          </cell>
          <cell r="I703" t="str">
            <v>CR FILTER LYNX C1</v>
          </cell>
          <cell r="J703" t="str">
            <v>CR FILTER LYNX C1</v>
          </cell>
          <cell r="K703">
            <v>80</v>
          </cell>
          <cell r="L703">
            <v>0</v>
          </cell>
          <cell r="M703">
            <v>0</v>
          </cell>
          <cell r="N703">
            <v>0</v>
          </cell>
          <cell r="O703">
            <v>560</v>
          </cell>
          <cell r="P703">
            <v>2160</v>
          </cell>
          <cell r="Q703">
            <v>10500</v>
          </cell>
          <cell r="R703">
            <v>6300</v>
          </cell>
          <cell r="S703">
            <v>4000</v>
          </cell>
          <cell r="T703">
            <v>14000</v>
          </cell>
          <cell r="U703">
            <v>15000</v>
          </cell>
          <cell r="V703">
            <v>15480</v>
          </cell>
          <cell r="W703">
            <v>12000</v>
          </cell>
          <cell r="X703">
            <v>80000</v>
          </cell>
          <cell r="Z703">
            <v>12.006302491215546</v>
          </cell>
          <cell r="AB703">
            <v>11.503885461958347</v>
          </cell>
          <cell r="AC703">
            <v>12.007916883064517</v>
          </cell>
          <cell r="AD703">
            <v>12.007916883064517</v>
          </cell>
          <cell r="AE703">
            <v>12.007916883064517</v>
          </cell>
          <cell r="AF703">
            <v>12.007916883064517</v>
          </cell>
          <cell r="AG703">
            <v>12.007916883064517</v>
          </cell>
          <cell r="AH703">
            <v>12.007916883064517</v>
          </cell>
          <cell r="AI703">
            <v>12.007916883064517</v>
          </cell>
          <cell r="AJ703">
            <v>12.007916883064517</v>
          </cell>
          <cell r="AK703">
            <v>12.007916883064517</v>
          </cell>
          <cell r="AL703">
            <v>12.007916883064517</v>
          </cell>
          <cell r="AM703">
            <v>12.007916883064517</v>
          </cell>
          <cell r="AN703">
            <v>12.007916883064516</v>
          </cell>
          <cell r="AP703">
            <v>0</v>
          </cell>
          <cell r="AQ703">
            <v>0</v>
          </cell>
          <cell r="AR703">
            <v>0</v>
          </cell>
          <cell r="AS703">
            <v>6.7244334545161299</v>
          </cell>
          <cell r="AT703">
            <v>25.937100467419356</v>
          </cell>
          <cell r="AU703">
            <v>126.08312727217744</v>
          </cell>
          <cell r="AV703">
            <v>75.649876363306461</v>
          </cell>
          <cell r="AW703">
            <v>48.031667532258069</v>
          </cell>
          <cell r="AX703">
            <v>168.11083636290323</v>
          </cell>
          <cell r="AY703">
            <v>180.11875324596775</v>
          </cell>
          <cell r="AZ703">
            <v>185.88255334983873</v>
          </cell>
          <cell r="BA703">
            <v>144.09500259677421</v>
          </cell>
          <cell r="BB703">
            <v>960.63335064516127</v>
          </cell>
        </row>
        <row r="704">
          <cell r="C704" t="str">
            <v>FORD</v>
          </cell>
          <cell r="D704" t="str">
            <v>FILTRATION</v>
          </cell>
          <cell r="E704" t="str">
            <v>CR FILTER</v>
          </cell>
          <cell r="F704" t="str">
            <v>R6353110-J</v>
          </cell>
          <cell r="G704" t="str">
            <v>Filters-Diesel  78171.0026(EURO)</v>
          </cell>
          <cell r="H704" t="str">
            <v>£</v>
          </cell>
          <cell r="I704" t="str">
            <v>CR PUMA Jaguar X type</v>
          </cell>
          <cell r="J704" t="str">
            <v>CR PUMA eu3</v>
          </cell>
          <cell r="K704">
            <v>0</v>
          </cell>
          <cell r="L704">
            <v>1000</v>
          </cell>
          <cell r="M704">
            <v>600</v>
          </cell>
          <cell r="N704">
            <v>600</v>
          </cell>
          <cell r="O704">
            <v>600</v>
          </cell>
          <cell r="P704">
            <v>600</v>
          </cell>
          <cell r="Q704">
            <v>200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3600</v>
          </cell>
          <cell r="Z704">
            <v>9.247090117457935</v>
          </cell>
          <cell r="AB704">
            <v>8.8601353868499064</v>
          </cell>
          <cell r="AC704">
            <v>9.2483334999999993</v>
          </cell>
          <cell r="AD704">
            <v>9.2483334999999993</v>
          </cell>
          <cell r="AE704">
            <v>9.2483334999999993</v>
          </cell>
          <cell r="AF704">
            <v>9.2483334999999993</v>
          </cell>
          <cell r="AG704">
            <v>9.2483334999999993</v>
          </cell>
          <cell r="AH704">
            <v>9.2483334999999993</v>
          </cell>
          <cell r="AI704">
            <v>9.2483334999999993</v>
          </cell>
          <cell r="AJ704">
            <v>9.2483334999999993</v>
          </cell>
          <cell r="AK704">
            <v>9.2483334999999993</v>
          </cell>
          <cell r="AL704">
            <v>9.2483334999999993</v>
          </cell>
          <cell r="AM704">
            <v>9.2483334999999993</v>
          </cell>
          <cell r="AN704">
            <v>9.1405006907916402</v>
          </cell>
          <cell r="AP704">
            <v>8.8601353868499064</v>
          </cell>
          <cell r="AQ704">
            <v>5.5490000999999989</v>
          </cell>
          <cell r="AR704">
            <v>5.5490000999999989</v>
          </cell>
          <cell r="AS704">
            <v>5.5490000999999989</v>
          </cell>
          <cell r="AT704">
            <v>5.5490000999999989</v>
          </cell>
          <cell r="AU704">
            <v>1.8496666999999998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32.905802486849907</v>
          </cell>
        </row>
        <row r="705">
          <cell r="C705" t="str">
            <v>FORD</v>
          </cell>
          <cell r="D705" t="str">
            <v>FILTRATION</v>
          </cell>
          <cell r="E705" t="str">
            <v>CR FILTER</v>
          </cell>
          <cell r="F705" t="str">
            <v>R6353110-J</v>
          </cell>
          <cell r="G705" t="str">
            <v>Filters-Diesel  78171.0026(EURO)</v>
          </cell>
          <cell r="H705" t="str">
            <v>£</v>
          </cell>
          <cell r="I705" t="str">
            <v>CR PUMA Jaguar X type</v>
          </cell>
          <cell r="J705" t="str">
            <v>CR PUMA eu4</v>
          </cell>
          <cell r="K705">
            <v>0</v>
          </cell>
          <cell r="L705">
            <v>2000</v>
          </cell>
          <cell r="M705">
            <v>1885</v>
          </cell>
          <cell r="N705">
            <v>2000</v>
          </cell>
          <cell r="O705">
            <v>2000</v>
          </cell>
          <cell r="P705">
            <v>1885</v>
          </cell>
          <cell r="Q705">
            <v>2320</v>
          </cell>
          <cell r="R705">
            <v>2100</v>
          </cell>
          <cell r="S705">
            <v>1480</v>
          </cell>
          <cell r="T705">
            <v>2600</v>
          </cell>
          <cell r="U705">
            <v>2800</v>
          </cell>
          <cell r="V705">
            <v>2800</v>
          </cell>
          <cell r="W705">
            <v>2300</v>
          </cell>
          <cell r="X705">
            <v>26170</v>
          </cell>
          <cell r="Z705">
            <v>9.247090117457935</v>
          </cell>
          <cell r="AB705">
            <v>8.8601353868499064</v>
          </cell>
          <cell r="AC705">
            <v>9.2483334999999993</v>
          </cell>
          <cell r="AD705">
            <v>9.2483334999999993</v>
          </cell>
          <cell r="AE705">
            <v>9.2483334999999993</v>
          </cell>
          <cell r="AF705">
            <v>9.2483334999999993</v>
          </cell>
          <cell r="AG705">
            <v>9.2483334999999993</v>
          </cell>
          <cell r="AH705">
            <v>9.2483334999999993</v>
          </cell>
          <cell r="AI705">
            <v>9.2483334999999993</v>
          </cell>
          <cell r="AJ705">
            <v>9.2483334999999993</v>
          </cell>
          <cell r="AK705">
            <v>9.2483334999999993</v>
          </cell>
          <cell r="AL705">
            <v>9.2483334999999993</v>
          </cell>
          <cell r="AM705">
            <v>9.2483334999999993</v>
          </cell>
          <cell r="AN705">
            <v>9.2186660859266265</v>
          </cell>
          <cell r="AP705">
            <v>17.720270773699813</v>
          </cell>
          <cell r="AQ705">
            <v>17.433108647499999</v>
          </cell>
          <cell r="AR705">
            <v>18.496666999999999</v>
          </cell>
          <cell r="AS705">
            <v>18.496666999999999</v>
          </cell>
          <cell r="AT705">
            <v>17.433108647499999</v>
          </cell>
          <cell r="AU705">
            <v>21.456133719999997</v>
          </cell>
          <cell r="AV705">
            <v>19.421500349999999</v>
          </cell>
          <cell r="AW705">
            <v>13.68753358</v>
          </cell>
          <cell r="AX705">
            <v>24.045667099999999</v>
          </cell>
          <cell r="AY705">
            <v>25.895333799999996</v>
          </cell>
          <cell r="AZ705">
            <v>25.895333799999996</v>
          </cell>
          <cell r="BA705">
            <v>21.271167049999999</v>
          </cell>
          <cell r="BB705">
            <v>241.25249146869984</v>
          </cell>
        </row>
        <row r="706">
          <cell r="C706" t="str">
            <v>FORD</v>
          </cell>
          <cell r="D706" t="str">
            <v>FILTRATION</v>
          </cell>
          <cell r="E706" t="str">
            <v>CR FILTER</v>
          </cell>
          <cell r="F706" t="str">
            <v>R6353170-J</v>
          </cell>
          <cell r="G706" t="str">
            <v>Filters-Diesel  108866.0026 (EURO)</v>
          </cell>
          <cell r="H706" t="str">
            <v>€</v>
          </cell>
          <cell r="I706" t="str">
            <v>CR Filter Lion Jaguar S Type</v>
          </cell>
          <cell r="J706" t="str">
            <v>CR Filter Lion</v>
          </cell>
          <cell r="K706">
            <v>10</v>
          </cell>
          <cell r="L706">
            <v>960</v>
          </cell>
          <cell r="M706">
            <v>1170</v>
          </cell>
          <cell r="N706">
            <v>900</v>
          </cell>
          <cell r="O706">
            <v>900</v>
          </cell>
          <cell r="P706">
            <v>840</v>
          </cell>
          <cell r="Q706">
            <v>880</v>
          </cell>
          <cell r="R706">
            <v>700</v>
          </cell>
          <cell r="S706">
            <v>450</v>
          </cell>
          <cell r="T706">
            <v>880</v>
          </cell>
          <cell r="U706">
            <v>840</v>
          </cell>
          <cell r="V706">
            <v>800</v>
          </cell>
          <cell r="W706">
            <v>680</v>
          </cell>
          <cell r="X706">
            <v>10000</v>
          </cell>
          <cell r="Z706">
            <v>17.23</v>
          </cell>
          <cell r="AB706">
            <v>17.23</v>
          </cell>
          <cell r="AC706">
            <v>17.23</v>
          </cell>
          <cell r="AD706">
            <v>17.23</v>
          </cell>
          <cell r="AE706">
            <v>17.23</v>
          </cell>
          <cell r="AF706">
            <v>17.23</v>
          </cell>
          <cell r="AG706">
            <v>17.23</v>
          </cell>
          <cell r="AH706">
            <v>17.23</v>
          </cell>
          <cell r="AI706">
            <v>17.23</v>
          </cell>
          <cell r="AJ706">
            <v>17.23</v>
          </cell>
          <cell r="AK706">
            <v>17.23</v>
          </cell>
          <cell r="AL706">
            <v>17.23</v>
          </cell>
          <cell r="AM706">
            <v>17.23</v>
          </cell>
          <cell r="AN706">
            <v>17.23</v>
          </cell>
          <cell r="AP706">
            <v>16.540800000000001</v>
          </cell>
          <cell r="AQ706">
            <v>20.159100000000002</v>
          </cell>
          <cell r="AR706">
            <v>15.507</v>
          </cell>
          <cell r="AS706">
            <v>15.507</v>
          </cell>
          <cell r="AT706">
            <v>14.4732</v>
          </cell>
          <cell r="AU706">
            <v>15.1624</v>
          </cell>
          <cell r="AV706">
            <v>12.061</v>
          </cell>
          <cell r="AW706">
            <v>7.7534999999999998</v>
          </cell>
          <cell r="AX706">
            <v>15.1624</v>
          </cell>
          <cell r="AY706">
            <v>14.4732</v>
          </cell>
          <cell r="AZ706">
            <v>13.784000000000001</v>
          </cell>
          <cell r="BA706">
            <v>11.7164</v>
          </cell>
          <cell r="BB706">
            <v>172.29999999999998</v>
          </cell>
        </row>
        <row r="707">
          <cell r="C707" t="str">
            <v>FORD</v>
          </cell>
          <cell r="D707" t="str">
            <v>FILTRATION</v>
          </cell>
          <cell r="E707" t="str">
            <v>CR FILTER</v>
          </cell>
          <cell r="F707" t="str">
            <v>R6353210-J</v>
          </cell>
          <cell r="H707" t="str">
            <v>€</v>
          </cell>
          <cell r="I707" t="str">
            <v>CR Filter Lion Jaguar XJ Type</v>
          </cell>
          <cell r="J707" t="str">
            <v>CR Filter Lion</v>
          </cell>
          <cell r="K707">
            <v>1.7</v>
          </cell>
          <cell r="L707">
            <v>10</v>
          </cell>
          <cell r="M707">
            <v>0</v>
          </cell>
          <cell r="N707">
            <v>0</v>
          </cell>
          <cell r="O707">
            <v>100</v>
          </cell>
          <cell r="P707">
            <v>190</v>
          </cell>
          <cell r="Q707">
            <v>0</v>
          </cell>
          <cell r="R707">
            <v>0</v>
          </cell>
          <cell r="S707">
            <v>0</v>
          </cell>
          <cell r="T707">
            <v>200</v>
          </cell>
          <cell r="U707">
            <v>300</v>
          </cell>
          <cell r="V707">
            <v>500</v>
          </cell>
          <cell r="W707">
            <v>400</v>
          </cell>
          <cell r="X707">
            <v>1700</v>
          </cell>
          <cell r="Z707">
            <v>11.64</v>
          </cell>
          <cell r="AB707">
            <v>11.64</v>
          </cell>
          <cell r="AC707">
            <v>11.64</v>
          </cell>
          <cell r="AD707">
            <v>11.64</v>
          </cell>
          <cell r="AE707">
            <v>11.64</v>
          </cell>
          <cell r="AF707">
            <v>11.64</v>
          </cell>
          <cell r="AG707">
            <v>11.64</v>
          </cell>
          <cell r="AH707">
            <v>11.64</v>
          </cell>
          <cell r="AI707">
            <v>11.64</v>
          </cell>
          <cell r="AJ707">
            <v>11.64</v>
          </cell>
          <cell r="AK707">
            <v>11.64</v>
          </cell>
          <cell r="AL707">
            <v>11.64</v>
          </cell>
          <cell r="AM707">
            <v>11.64</v>
          </cell>
          <cell r="AN707">
            <v>11.639999999999999</v>
          </cell>
          <cell r="AP707">
            <v>0.1164</v>
          </cell>
          <cell r="AQ707">
            <v>0</v>
          </cell>
          <cell r="AR707">
            <v>0</v>
          </cell>
          <cell r="AS707">
            <v>1.1639999999999999</v>
          </cell>
          <cell r="AT707">
            <v>2.2115999999999998</v>
          </cell>
          <cell r="AU707">
            <v>0</v>
          </cell>
          <cell r="AV707">
            <v>0</v>
          </cell>
          <cell r="AW707">
            <v>0</v>
          </cell>
          <cell r="AX707">
            <v>2.3279999999999998</v>
          </cell>
          <cell r="AY707">
            <v>3.492</v>
          </cell>
          <cell r="AZ707">
            <v>5.82</v>
          </cell>
          <cell r="BA707">
            <v>4.6559999999999997</v>
          </cell>
          <cell r="BB707">
            <v>19.788</v>
          </cell>
        </row>
        <row r="708">
          <cell r="C708" t="str">
            <v>FORD</v>
          </cell>
          <cell r="D708" t="str">
            <v>ELECTRONICS</v>
          </cell>
          <cell r="E708" t="str">
            <v>ECU COMMON RAIL</v>
          </cell>
          <cell r="F708" t="str">
            <v>ICU CR 1B LYNX V227 Transit Connect</v>
          </cell>
          <cell r="G708" t="str">
            <v>ECU   51994.0001 (EURO)</v>
          </cell>
          <cell r="H708" t="str">
            <v>€</v>
          </cell>
          <cell r="I708" t="str">
            <v>CR LYNX V227 Transit Connect</v>
          </cell>
          <cell r="J708" t="str">
            <v>CR Lynx</v>
          </cell>
          <cell r="K708">
            <v>0</v>
          </cell>
          <cell r="L708">
            <v>0</v>
          </cell>
          <cell r="M708">
            <v>3960</v>
          </cell>
          <cell r="N708">
            <v>4700</v>
          </cell>
          <cell r="O708">
            <v>4150</v>
          </cell>
          <cell r="P708">
            <v>4200</v>
          </cell>
          <cell r="Q708">
            <v>4690</v>
          </cell>
          <cell r="R708">
            <v>3850</v>
          </cell>
          <cell r="S708">
            <v>2500</v>
          </cell>
          <cell r="T708">
            <v>4141</v>
          </cell>
          <cell r="U708">
            <v>3809</v>
          </cell>
          <cell r="V708">
            <v>3600</v>
          </cell>
          <cell r="W708">
            <v>3000</v>
          </cell>
          <cell r="X708">
            <v>42600</v>
          </cell>
          <cell r="Z708">
            <v>109.16</v>
          </cell>
          <cell r="AB708">
            <v>0</v>
          </cell>
          <cell r="AC708">
            <v>108.16</v>
          </cell>
          <cell r="AD708">
            <v>108.16</v>
          </cell>
          <cell r="AE708">
            <v>108.16</v>
          </cell>
          <cell r="AF708">
            <v>108.16</v>
          </cell>
          <cell r="AG708">
            <v>108.16</v>
          </cell>
          <cell r="AH708">
            <v>108.16</v>
          </cell>
          <cell r="AI708">
            <v>108.16</v>
          </cell>
          <cell r="AJ708">
            <v>108.16</v>
          </cell>
          <cell r="AK708">
            <v>108.16</v>
          </cell>
          <cell r="AL708">
            <v>108.16</v>
          </cell>
          <cell r="AM708">
            <v>108.16</v>
          </cell>
          <cell r="AN708">
            <v>108.16000000000001</v>
          </cell>
          <cell r="AP708">
            <v>0</v>
          </cell>
          <cell r="AQ708">
            <v>428.31359999999995</v>
          </cell>
          <cell r="AR708">
            <v>508.35199999999998</v>
          </cell>
          <cell r="AS708">
            <v>448.86399999999998</v>
          </cell>
          <cell r="AT708">
            <v>454.27199999999999</v>
          </cell>
          <cell r="AU708">
            <v>507.27039999999994</v>
          </cell>
          <cell r="AV708">
            <v>416.416</v>
          </cell>
          <cell r="AW708">
            <v>270.39999999999998</v>
          </cell>
          <cell r="AX708">
            <v>447.89055999999999</v>
          </cell>
          <cell r="AY708">
            <v>411.98144000000002</v>
          </cell>
          <cell r="AZ708">
            <v>389.37599999999998</v>
          </cell>
          <cell r="BA708">
            <v>324.48</v>
          </cell>
          <cell r="BB708">
            <v>4607.616</v>
          </cell>
        </row>
        <row r="709">
          <cell r="C709" t="str">
            <v>FORD</v>
          </cell>
          <cell r="D709" t="str">
            <v>ELECTRONICS</v>
          </cell>
          <cell r="E709" t="str">
            <v>ECU COMMON RAIL</v>
          </cell>
          <cell r="F709" t="str">
            <v>R0411C005J</v>
          </cell>
          <cell r="G709" t="str">
            <v>ECU   51994.0001 (EURO)</v>
          </cell>
          <cell r="H709" t="str">
            <v>€</v>
          </cell>
          <cell r="I709" t="str">
            <v>CR LYNX V227 Transit Connect</v>
          </cell>
          <cell r="J709" t="str">
            <v>CR Lynx</v>
          </cell>
          <cell r="K709">
            <v>0</v>
          </cell>
          <cell r="L709">
            <v>2400</v>
          </cell>
          <cell r="X709">
            <v>2400</v>
          </cell>
          <cell r="Z709">
            <v>109.16</v>
          </cell>
          <cell r="AB709">
            <v>109.16</v>
          </cell>
          <cell r="AC709">
            <v>108.16</v>
          </cell>
          <cell r="AD709">
            <v>108.16</v>
          </cell>
          <cell r="AE709">
            <v>108.16</v>
          </cell>
          <cell r="AF709">
            <v>108.16</v>
          </cell>
          <cell r="AG709">
            <v>108.16</v>
          </cell>
          <cell r="AH709">
            <v>108.16</v>
          </cell>
          <cell r="AI709">
            <v>108.16</v>
          </cell>
          <cell r="AJ709">
            <v>108.16</v>
          </cell>
          <cell r="AK709">
            <v>108.16</v>
          </cell>
          <cell r="AL709">
            <v>108.16</v>
          </cell>
          <cell r="AM709">
            <v>108.16</v>
          </cell>
          <cell r="AN709">
            <v>109.16</v>
          </cell>
          <cell r="AP709">
            <v>261.98399999999998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261.98399999999998</v>
          </cell>
        </row>
        <row r="710">
          <cell r="C710" t="str">
            <v>FORD</v>
          </cell>
          <cell r="D710" t="str">
            <v>ELECTRONICS</v>
          </cell>
          <cell r="E710" t="str">
            <v>ECU COMMON RAIL</v>
          </cell>
          <cell r="F710" t="str">
            <v>ICU CR 1B LYNX C170 FOCUS</v>
          </cell>
          <cell r="G710" t="str">
            <v>ECU   34580.0085 (EURO)</v>
          </cell>
          <cell r="H710" t="str">
            <v>€</v>
          </cell>
          <cell r="I710" t="str">
            <v>CR LYNX C170 FOCUS</v>
          </cell>
          <cell r="J710" t="str">
            <v>CR Lynx</v>
          </cell>
          <cell r="K710">
            <v>0</v>
          </cell>
          <cell r="L710">
            <v>0</v>
          </cell>
          <cell r="X710">
            <v>0</v>
          </cell>
          <cell r="Z710">
            <v>109.16</v>
          </cell>
          <cell r="AB710">
            <v>0</v>
          </cell>
          <cell r="AC710">
            <v>108.16</v>
          </cell>
          <cell r="AD710">
            <v>108.16</v>
          </cell>
          <cell r="AE710">
            <v>108.16</v>
          </cell>
          <cell r="AF710">
            <v>108.16</v>
          </cell>
          <cell r="AG710">
            <v>108.16</v>
          </cell>
          <cell r="AH710">
            <v>108.16</v>
          </cell>
          <cell r="AI710">
            <v>108.16</v>
          </cell>
          <cell r="AJ710">
            <v>108.16</v>
          </cell>
          <cell r="AK710">
            <v>108.16</v>
          </cell>
          <cell r="AL710">
            <v>108.16</v>
          </cell>
          <cell r="AM710">
            <v>108.16</v>
          </cell>
          <cell r="AN710" t="e">
            <v>#DIV/0!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</row>
        <row r="711">
          <cell r="C711" t="str">
            <v>FORD</v>
          </cell>
          <cell r="D711" t="str">
            <v>ELECTRONICS</v>
          </cell>
          <cell r="E711" t="str">
            <v>ECU COMMON RAIL</v>
          </cell>
          <cell r="F711" t="str">
            <v>ICU CR 1B Puma Mondeo eu3</v>
          </cell>
          <cell r="G711" t="str">
            <v>ECU   34610.0085 (EURO)</v>
          </cell>
          <cell r="H711" t="str">
            <v>€</v>
          </cell>
          <cell r="I711" t="str">
            <v>CR PUMA Mondeo 2.0L eu3(115cv)</v>
          </cell>
          <cell r="J711" t="str">
            <v>CR PUMA eu3</v>
          </cell>
          <cell r="K711">
            <v>0</v>
          </cell>
          <cell r="L711">
            <v>0</v>
          </cell>
          <cell r="M711">
            <v>3800</v>
          </cell>
          <cell r="N711">
            <v>3600</v>
          </cell>
          <cell r="O711">
            <v>3250</v>
          </cell>
          <cell r="P711">
            <v>2350</v>
          </cell>
          <cell r="Q711">
            <v>1710</v>
          </cell>
          <cell r="R711">
            <v>280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14990</v>
          </cell>
          <cell r="Z711">
            <v>109.16</v>
          </cell>
          <cell r="AB711">
            <v>0</v>
          </cell>
          <cell r="AC711">
            <v>108.16</v>
          </cell>
          <cell r="AD711">
            <v>108.16</v>
          </cell>
          <cell r="AE711">
            <v>108.16</v>
          </cell>
          <cell r="AF711">
            <v>108.16</v>
          </cell>
          <cell r="AG711">
            <v>108.16</v>
          </cell>
          <cell r="AH711">
            <v>108.16</v>
          </cell>
          <cell r="AI711">
            <v>108.16</v>
          </cell>
          <cell r="AJ711">
            <v>108.16</v>
          </cell>
          <cell r="AK711">
            <v>108.16</v>
          </cell>
          <cell r="AL711">
            <v>108.16</v>
          </cell>
          <cell r="AM711">
            <v>108.16</v>
          </cell>
          <cell r="AN711">
            <v>108.16</v>
          </cell>
          <cell r="AP711">
            <v>0</v>
          </cell>
          <cell r="AQ711">
            <v>411.00799999999998</v>
          </cell>
          <cell r="AR711">
            <v>389.37599999999998</v>
          </cell>
          <cell r="AS711">
            <v>351.52</v>
          </cell>
          <cell r="AT711">
            <v>254.17599999999999</v>
          </cell>
          <cell r="AU711">
            <v>184.95359999999999</v>
          </cell>
          <cell r="AV711">
            <v>30.284800000000001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1621.3183999999999</v>
          </cell>
        </row>
        <row r="712">
          <cell r="C712" t="str">
            <v>FORD</v>
          </cell>
          <cell r="D712" t="str">
            <v>ELECTRONICS</v>
          </cell>
          <cell r="E712" t="str">
            <v>ECU COMMON RAIL</v>
          </cell>
          <cell r="F712" t="str">
            <v>ICU CR 1B Puma Mondeo eu3</v>
          </cell>
          <cell r="G712" t="str">
            <v>ECU   34610.0085 (EURO)</v>
          </cell>
          <cell r="H712" t="str">
            <v>€</v>
          </cell>
          <cell r="I712" t="str">
            <v>CR PUMA Mondeo 2.0L eu3(130cv)</v>
          </cell>
          <cell r="J712" t="str">
            <v>CR PUMA eu3</v>
          </cell>
          <cell r="K712">
            <v>0</v>
          </cell>
          <cell r="L712">
            <v>0</v>
          </cell>
          <cell r="M712">
            <v>3900</v>
          </cell>
          <cell r="N712">
            <v>5000</v>
          </cell>
          <cell r="O712">
            <v>4500</v>
          </cell>
          <cell r="P712">
            <v>3380</v>
          </cell>
          <cell r="Q712">
            <v>1810</v>
          </cell>
          <cell r="R712">
            <v>100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18690</v>
          </cell>
          <cell r="Z712">
            <v>109.16</v>
          </cell>
          <cell r="AB712">
            <v>0</v>
          </cell>
          <cell r="AC712">
            <v>108.16</v>
          </cell>
          <cell r="AD712">
            <v>108.16</v>
          </cell>
          <cell r="AE712">
            <v>108.16</v>
          </cell>
          <cell r="AF712">
            <v>108.16</v>
          </cell>
          <cell r="AG712">
            <v>108.16</v>
          </cell>
          <cell r="AH712">
            <v>108.16</v>
          </cell>
          <cell r="AI712">
            <v>108.16</v>
          </cell>
          <cell r="AJ712">
            <v>108.16</v>
          </cell>
          <cell r="AK712">
            <v>108.16</v>
          </cell>
          <cell r="AL712">
            <v>108.16</v>
          </cell>
          <cell r="AM712">
            <v>108.16</v>
          </cell>
          <cell r="AN712">
            <v>108.16000000000001</v>
          </cell>
          <cell r="AP712">
            <v>0</v>
          </cell>
          <cell r="AQ712">
            <v>421.82400000000001</v>
          </cell>
          <cell r="AR712">
            <v>540.79999999999995</v>
          </cell>
          <cell r="AS712">
            <v>486.72</v>
          </cell>
          <cell r="AT712">
            <v>365.58080000000001</v>
          </cell>
          <cell r="AU712">
            <v>195.7696</v>
          </cell>
          <cell r="AV712">
            <v>10.816000000000001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2021.5104000000001</v>
          </cell>
        </row>
        <row r="713">
          <cell r="C713" t="str">
            <v>FORD</v>
          </cell>
          <cell r="D713" t="str">
            <v>ELECTRONICS</v>
          </cell>
          <cell r="E713" t="str">
            <v>ECU COMMON RAIL</v>
          </cell>
          <cell r="F713" t="str">
            <v>R0411C037A</v>
          </cell>
          <cell r="G713" t="str">
            <v>ECU   34610.0085 (EURO)</v>
          </cell>
          <cell r="H713" t="str">
            <v>€</v>
          </cell>
          <cell r="I713" t="str">
            <v>CR PUMA Mondeo 2.0L eu3(130cv)</v>
          </cell>
          <cell r="J713" t="str">
            <v>CR PUMA eu3</v>
          </cell>
          <cell r="K713">
            <v>0</v>
          </cell>
          <cell r="L713">
            <v>3000</v>
          </cell>
          <cell r="X713">
            <v>3000</v>
          </cell>
          <cell r="Z713">
            <v>109.16</v>
          </cell>
          <cell r="AB713">
            <v>109.16</v>
          </cell>
          <cell r="AC713">
            <v>108.16</v>
          </cell>
          <cell r="AD713">
            <v>108.16</v>
          </cell>
          <cell r="AE713">
            <v>108.16</v>
          </cell>
          <cell r="AF713">
            <v>108.16</v>
          </cell>
          <cell r="AG713">
            <v>108.16</v>
          </cell>
          <cell r="AH713">
            <v>108.16</v>
          </cell>
          <cell r="AI713">
            <v>108.16</v>
          </cell>
          <cell r="AJ713">
            <v>108.16</v>
          </cell>
          <cell r="AK713">
            <v>108.16</v>
          </cell>
          <cell r="AL713">
            <v>108.16</v>
          </cell>
          <cell r="AM713">
            <v>108.16</v>
          </cell>
          <cell r="AN713">
            <v>109.16000000000001</v>
          </cell>
          <cell r="AP713">
            <v>327.48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327.48</v>
          </cell>
        </row>
        <row r="714">
          <cell r="C714" t="str">
            <v>FORD</v>
          </cell>
          <cell r="D714" t="str">
            <v>ELECTRONICS</v>
          </cell>
          <cell r="E714" t="str">
            <v>ECU COMMON RAIL</v>
          </cell>
          <cell r="F714" t="str">
            <v>R0411C037B</v>
          </cell>
          <cell r="G714" t="str">
            <v>ECU   34610.0085 (EURO)</v>
          </cell>
          <cell r="H714" t="str">
            <v>€</v>
          </cell>
          <cell r="I714" t="str">
            <v>CR PUMA Mondeo 2.0L eu3(130cv)</v>
          </cell>
          <cell r="J714" t="str">
            <v>CR PUMA eu3</v>
          </cell>
          <cell r="K714">
            <v>0</v>
          </cell>
          <cell r="L714">
            <v>10</v>
          </cell>
          <cell r="X714">
            <v>10</v>
          </cell>
          <cell r="Z714">
            <v>109.16</v>
          </cell>
          <cell r="AB714">
            <v>109.16</v>
          </cell>
          <cell r="AC714">
            <v>108.16</v>
          </cell>
          <cell r="AD714">
            <v>108.16</v>
          </cell>
          <cell r="AE714">
            <v>108.16</v>
          </cell>
          <cell r="AF714">
            <v>108.16</v>
          </cell>
          <cell r="AG714">
            <v>108.16</v>
          </cell>
          <cell r="AH714">
            <v>108.16</v>
          </cell>
          <cell r="AI714">
            <v>108.16</v>
          </cell>
          <cell r="AJ714">
            <v>108.16</v>
          </cell>
          <cell r="AK714">
            <v>108.16</v>
          </cell>
          <cell r="AL714">
            <v>108.16</v>
          </cell>
          <cell r="AM714">
            <v>108.16</v>
          </cell>
          <cell r="AN714">
            <v>109.16</v>
          </cell>
          <cell r="AP714">
            <v>1.0915999999999999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1.0915999999999999</v>
          </cell>
        </row>
        <row r="715">
          <cell r="C715" t="str">
            <v>FORD</v>
          </cell>
          <cell r="D715" t="str">
            <v>ELECTRONICS</v>
          </cell>
          <cell r="E715" t="str">
            <v>ECU COMMON RAIL</v>
          </cell>
          <cell r="F715" t="str">
            <v>ICU CR 1B Puma Mondeo eu3</v>
          </cell>
          <cell r="G715" t="str">
            <v>ECU   34610.0085 (EURO)</v>
          </cell>
          <cell r="H715" t="str">
            <v>€</v>
          </cell>
          <cell r="I715" t="str">
            <v>CR PUMA Mondeo 2.2L eu3(150cv)</v>
          </cell>
          <cell r="J715" t="str">
            <v>CR PUMA eu3</v>
          </cell>
          <cell r="K715">
            <v>0</v>
          </cell>
          <cell r="L715">
            <v>0</v>
          </cell>
          <cell r="M715">
            <v>1208</v>
          </cell>
          <cell r="N715">
            <v>1100</v>
          </cell>
          <cell r="O715">
            <v>731</v>
          </cell>
          <cell r="P715">
            <v>630</v>
          </cell>
          <cell r="Q715">
            <v>321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3990</v>
          </cell>
          <cell r="Z715">
            <v>109.16</v>
          </cell>
          <cell r="AB715">
            <v>0</v>
          </cell>
          <cell r="AC715">
            <v>108.16</v>
          </cell>
          <cell r="AD715">
            <v>108.16</v>
          </cell>
          <cell r="AE715">
            <v>108.16</v>
          </cell>
          <cell r="AF715">
            <v>108.16</v>
          </cell>
          <cell r="AG715">
            <v>108.16</v>
          </cell>
          <cell r="AH715">
            <v>108.16</v>
          </cell>
          <cell r="AI715">
            <v>108.16</v>
          </cell>
          <cell r="AJ715">
            <v>108.16</v>
          </cell>
          <cell r="AK715">
            <v>108.16</v>
          </cell>
          <cell r="AL715">
            <v>108.16</v>
          </cell>
          <cell r="AM715">
            <v>108.16</v>
          </cell>
          <cell r="AN715">
            <v>108.16</v>
          </cell>
          <cell r="AP715">
            <v>0</v>
          </cell>
          <cell r="AQ715">
            <v>130.65727999999999</v>
          </cell>
          <cell r="AR715">
            <v>118.976</v>
          </cell>
          <cell r="AS715">
            <v>79.064959999999985</v>
          </cell>
          <cell r="AT715">
            <v>68.140799999999999</v>
          </cell>
          <cell r="AU715">
            <v>34.719360000000002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431.55839999999995</v>
          </cell>
        </row>
        <row r="716">
          <cell r="C716" t="str">
            <v>FORD</v>
          </cell>
          <cell r="D716" t="str">
            <v>ELECTRONICS</v>
          </cell>
          <cell r="E716" t="str">
            <v>ECU COMMON RAIL</v>
          </cell>
          <cell r="F716" t="str">
            <v>R0411C029B</v>
          </cell>
          <cell r="G716" t="str">
            <v>ECU   34610.0085 (EURO)</v>
          </cell>
          <cell r="H716" t="str">
            <v>€</v>
          </cell>
          <cell r="I716" t="str">
            <v>CR PUMA Mondeo 2.2L eu3(150cv)</v>
          </cell>
          <cell r="J716" t="str">
            <v>CR PUMA eu3</v>
          </cell>
          <cell r="K716">
            <v>0</v>
          </cell>
          <cell r="L716">
            <v>2400</v>
          </cell>
          <cell r="X716">
            <v>2400</v>
          </cell>
          <cell r="Z716">
            <v>109.16</v>
          </cell>
          <cell r="AB716">
            <v>109.16</v>
          </cell>
          <cell r="AC716">
            <v>108.16</v>
          </cell>
          <cell r="AD716">
            <v>108.16</v>
          </cell>
          <cell r="AE716">
            <v>108.16</v>
          </cell>
          <cell r="AF716">
            <v>108.16</v>
          </cell>
          <cell r="AG716">
            <v>108.16</v>
          </cell>
          <cell r="AH716">
            <v>108.16</v>
          </cell>
          <cell r="AI716">
            <v>108.16</v>
          </cell>
          <cell r="AJ716">
            <v>108.16</v>
          </cell>
          <cell r="AK716">
            <v>108.16</v>
          </cell>
          <cell r="AL716">
            <v>108.16</v>
          </cell>
          <cell r="AM716">
            <v>108.16</v>
          </cell>
          <cell r="AN716">
            <v>109.16</v>
          </cell>
          <cell r="AP716">
            <v>261.98399999999998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261.98399999999998</v>
          </cell>
        </row>
        <row r="717">
          <cell r="C717" t="str">
            <v>FORD</v>
          </cell>
          <cell r="D717" t="str">
            <v>ELECTRONICS</v>
          </cell>
          <cell r="E717" t="str">
            <v>ECU COMMON RAIL</v>
          </cell>
          <cell r="F717" t="str">
            <v>R0411C029C</v>
          </cell>
          <cell r="G717" t="str">
            <v>ECU   34610.0085 (EURO)</v>
          </cell>
          <cell r="H717" t="str">
            <v>€</v>
          </cell>
          <cell r="I717" t="str">
            <v>CR PUMA Mondeo 2.2L eu3(150cv)</v>
          </cell>
          <cell r="J717" t="str">
            <v>CR PUMA eu3</v>
          </cell>
          <cell r="K717">
            <v>0</v>
          </cell>
          <cell r="L717">
            <v>10</v>
          </cell>
          <cell r="X717">
            <v>10</v>
          </cell>
          <cell r="Z717">
            <v>109.16</v>
          </cell>
          <cell r="AB717">
            <v>109.16</v>
          </cell>
          <cell r="AC717">
            <v>108.16</v>
          </cell>
          <cell r="AD717">
            <v>108.16</v>
          </cell>
          <cell r="AE717">
            <v>108.16</v>
          </cell>
          <cell r="AF717">
            <v>108.16</v>
          </cell>
          <cell r="AG717">
            <v>108.16</v>
          </cell>
          <cell r="AH717">
            <v>108.16</v>
          </cell>
          <cell r="AI717">
            <v>108.16</v>
          </cell>
          <cell r="AJ717">
            <v>108.16</v>
          </cell>
          <cell r="AK717">
            <v>108.16</v>
          </cell>
          <cell r="AL717">
            <v>108.16</v>
          </cell>
          <cell r="AM717">
            <v>108.16</v>
          </cell>
          <cell r="AN717">
            <v>109.16</v>
          </cell>
          <cell r="AP717">
            <v>1.0915999999999999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1.0915999999999999</v>
          </cell>
        </row>
        <row r="718">
          <cell r="C718" t="str">
            <v>FORD</v>
          </cell>
          <cell r="D718" t="str">
            <v>ELECTRONICS</v>
          </cell>
          <cell r="E718" t="str">
            <v>ECU COMMON RAIL</v>
          </cell>
          <cell r="F718" t="str">
            <v>ICU CR 1B Puma Transit eu3 v185 125 cv</v>
          </cell>
          <cell r="G718" t="str">
            <v>ECU   52144.0001 (EURO)</v>
          </cell>
          <cell r="H718" t="str">
            <v>€</v>
          </cell>
          <cell r="I718" t="str">
            <v>CR PUMA Transit V185 eu3 125cv</v>
          </cell>
          <cell r="J718" t="str">
            <v>CR PUMA eu3</v>
          </cell>
          <cell r="K718">
            <v>0</v>
          </cell>
          <cell r="L718">
            <v>0</v>
          </cell>
          <cell r="M718">
            <v>1774</v>
          </cell>
          <cell r="N718">
            <v>1592</v>
          </cell>
          <cell r="O718">
            <v>1375</v>
          </cell>
          <cell r="P718">
            <v>1200</v>
          </cell>
          <cell r="Q718">
            <v>1341</v>
          </cell>
          <cell r="R718">
            <v>907</v>
          </cell>
          <cell r="S718">
            <v>560</v>
          </cell>
          <cell r="T718">
            <v>1200</v>
          </cell>
          <cell r="U718">
            <v>1120</v>
          </cell>
          <cell r="V718">
            <v>1081</v>
          </cell>
          <cell r="W718">
            <v>1050</v>
          </cell>
          <cell r="X718">
            <v>13200</v>
          </cell>
          <cell r="Z718">
            <v>109.16</v>
          </cell>
          <cell r="AB718">
            <v>0</v>
          </cell>
          <cell r="AC718">
            <v>108.16</v>
          </cell>
          <cell r="AD718">
            <v>108.16</v>
          </cell>
          <cell r="AE718">
            <v>108.16</v>
          </cell>
          <cell r="AF718">
            <v>108.16</v>
          </cell>
          <cell r="AG718">
            <v>108.16</v>
          </cell>
          <cell r="AH718">
            <v>108.16</v>
          </cell>
          <cell r="AI718">
            <v>108.16</v>
          </cell>
          <cell r="AJ718">
            <v>108.16</v>
          </cell>
          <cell r="AK718">
            <v>108.16</v>
          </cell>
          <cell r="AL718">
            <v>108.16</v>
          </cell>
          <cell r="AM718">
            <v>108.16</v>
          </cell>
          <cell r="AN718">
            <v>108.16</v>
          </cell>
          <cell r="AP718">
            <v>0</v>
          </cell>
          <cell r="AQ718">
            <v>191.87583999999998</v>
          </cell>
          <cell r="AR718">
            <v>172.19072</v>
          </cell>
          <cell r="AS718">
            <v>148.72</v>
          </cell>
          <cell r="AT718">
            <v>129.792</v>
          </cell>
          <cell r="AU718">
            <v>145.04256000000001</v>
          </cell>
          <cell r="AV718">
            <v>98.101119999999995</v>
          </cell>
          <cell r="AW718">
            <v>60.569600000000001</v>
          </cell>
          <cell r="AX718">
            <v>129.792</v>
          </cell>
          <cell r="AY718">
            <v>121.1392</v>
          </cell>
          <cell r="AZ718">
            <v>116.92095999999999</v>
          </cell>
          <cell r="BA718">
            <v>113.568</v>
          </cell>
          <cell r="BB718">
            <v>1427.712</v>
          </cell>
        </row>
        <row r="719">
          <cell r="C719" t="str">
            <v>FORD</v>
          </cell>
          <cell r="D719" t="str">
            <v>ELECTRONICS</v>
          </cell>
          <cell r="E719" t="str">
            <v>ECU COMMON RAIL</v>
          </cell>
          <cell r="F719" t="str">
            <v>R0411C007G</v>
          </cell>
          <cell r="G719" t="str">
            <v>ECU   52144.0001 (EURO)</v>
          </cell>
          <cell r="H719" t="str">
            <v>€</v>
          </cell>
          <cell r="I719" t="str">
            <v>CR PUMA Transit V185 eu3 125cv</v>
          </cell>
          <cell r="J719" t="str">
            <v>CR PUMA eu3</v>
          </cell>
          <cell r="K719">
            <v>0</v>
          </cell>
          <cell r="L719">
            <v>1200</v>
          </cell>
          <cell r="X719">
            <v>1200</v>
          </cell>
          <cell r="Z719">
            <v>109.16</v>
          </cell>
          <cell r="AB719">
            <v>109.16</v>
          </cell>
          <cell r="AC719">
            <v>108.16</v>
          </cell>
          <cell r="AD719">
            <v>108.16</v>
          </cell>
          <cell r="AE719">
            <v>108.16</v>
          </cell>
          <cell r="AF719">
            <v>108.16</v>
          </cell>
          <cell r="AG719">
            <v>108.16</v>
          </cell>
          <cell r="AH719">
            <v>108.16</v>
          </cell>
          <cell r="AI719">
            <v>108.16</v>
          </cell>
          <cell r="AJ719">
            <v>108.16</v>
          </cell>
          <cell r="AK719">
            <v>108.16</v>
          </cell>
          <cell r="AL719">
            <v>108.16</v>
          </cell>
          <cell r="AM719">
            <v>108.16</v>
          </cell>
          <cell r="AN719">
            <v>109.16</v>
          </cell>
          <cell r="AP719">
            <v>130.99199999999999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130.99199999999999</v>
          </cell>
        </row>
        <row r="720">
          <cell r="C720" t="str">
            <v>FORD</v>
          </cell>
          <cell r="D720" t="str">
            <v>ELECTRONICS</v>
          </cell>
          <cell r="E720" t="str">
            <v>ECU COMMON RAIL</v>
          </cell>
          <cell r="F720" t="str">
            <v>ICU CR 1B Puma Transit eu3 135 cv</v>
          </cell>
          <cell r="G720" t="str">
            <v>ECU  107277.2234 (EURO)</v>
          </cell>
          <cell r="H720" t="str">
            <v>€</v>
          </cell>
          <cell r="I720" t="str">
            <v>CR PUMA Transit V184 eu3 135cv</v>
          </cell>
          <cell r="J720" t="str">
            <v>CR PUMA eu3</v>
          </cell>
          <cell r="K720">
            <v>0</v>
          </cell>
          <cell r="L720">
            <v>0</v>
          </cell>
          <cell r="M720">
            <v>1825</v>
          </cell>
          <cell r="N720">
            <v>1895</v>
          </cell>
          <cell r="O720">
            <v>1500</v>
          </cell>
          <cell r="P720">
            <v>1500</v>
          </cell>
          <cell r="Q720">
            <v>1500</v>
          </cell>
          <cell r="R720">
            <v>1000</v>
          </cell>
          <cell r="S720">
            <v>800</v>
          </cell>
          <cell r="T720">
            <v>1500</v>
          </cell>
          <cell r="U720">
            <v>1400</v>
          </cell>
          <cell r="V720">
            <v>1300</v>
          </cell>
          <cell r="W720">
            <v>1180</v>
          </cell>
          <cell r="X720">
            <v>15400</v>
          </cell>
          <cell r="Z720">
            <v>109.16</v>
          </cell>
          <cell r="AB720">
            <v>0</v>
          </cell>
          <cell r="AC720">
            <v>108.16</v>
          </cell>
          <cell r="AD720">
            <v>108.16</v>
          </cell>
          <cell r="AE720">
            <v>108.16</v>
          </cell>
          <cell r="AF720">
            <v>108.16</v>
          </cell>
          <cell r="AG720">
            <v>108.16</v>
          </cell>
          <cell r="AH720">
            <v>108.16</v>
          </cell>
          <cell r="AI720">
            <v>108.16</v>
          </cell>
          <cell r="AJ720">
            <v>108.16</v>
          </cell>
          <cell r="AK720">
            <v>108.16</v>
          </cell>
          <cell r="AL720">
            <v>108.16</v>
          </cell>
          <cell r="AM720">
            <v>108.16</v>
          </cell>
          <cell r="AN720">
            <v>108.15999999999998</v>
          </cell>
          <cell r="AP720">
            <v>0</v>
          </cell>
          <cell r="AQ720">
            <v>197.392</v>
          </cell>
          <cell r="AR720">
            <v>204.96319999999997</v>
          </cell>
          <cell r="AS720">
            <v>162.24</v>
          </cell>
          <cell r="AT720">
            <v>162.24</v>
          </cell>
          <cell r="AU720">
            <v>162.24</v>
          </cell>
          <cell r="AV720">
            <v>108.16</v>
          </cell>
          <cell r="AW720">
            <v>86.528000000000006</v>
          </cell>
          <cell r="AX720">
            <v>162.24</v>
          </cell>
          <cell r="AY720">
            <v>151.42400000000001</v>
          </cell>
          <cell r="AZ720">
            <v>140.608</v>
          </cell>
          <cell r="BA720">
            <v>127.6288</v>
          </cell>
          <cell r="BB720">
            <v>1665.6639999999998</v>
          </cell>
        </row>
        <row r="721">
          <cell r="C721" t="str">
            <v>FORD</v>
          </cell>
          <cell r="D721" t="str">
            <v>ELECTRONICS</v>
          </cell>
          <cell r="E721" t="str">
            <v>ECU COMMON RAIL</v>
          </cell>
          <cell r="F721" t="str">
            <v>R0411C027F</v>
          </cell>
          <cell r="G721" t="str">
            <v>ECU  107277.2234 (EURO)</v>
          </cell>
          <cell r="H721" t="str">
            <v>€</v>
          </cell>
          <cell r="I721" t="str">
            <v>CR PUMA Transit V184 eu3 135cv</v>
          </cell>
          <cell r="J721" t="str">
            <v>CR PUMA eu3</v>
          </cell>
          <cell r="K721">
            <v>0</v>
          </cell>
          <cell r="L721">
            <v>1500</v>
          </cell>
          <cell r="X721">
            <v>1500</v>
          </cell>
          <cell r="Z721">
            <v>109.16</v>
          </cell>
          <cell r="AB721">
            <v>109.16</v>
          </cell>
          <cell r="AC721">
            <v>108.16</v>
          </cell>
          <cell r="AD721">
            <v>108.16</v>
          </cell>
          <cell r="AE721">
            <v>108.16</v>
          </cell>
          <cell r="AF721">
            <v>108.16</v>
          </cell>
          <cell r="AG721">
            <v>108.16</v>
          </cell>
          <cell r="AH721">
            <v>108.16</v>
          </cell>
          <cell r="AI721">
            <v>108.16</v>
          </cell>
          <cell r="AJ721">
            <v>108.16</v>
          </cell>
          <cell r="AK721">
            <v>108.16</v>
          </cell>
          <cell r="AL721">
            <v>108.16</v>
          </cell>
          <cell r="AM721">
            <v>108.16</v>
          </cell>
          <cell r="AN721">
            <v>109.16000000000001</v>
          </cell>
          <cell r="AP721">
            <v>163.74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163.74</v>
          </cell>
        </row>
        <row r="722">
          <cell r="C722" t="str">
            <v>FORD</v>
          </cell>
          <cell r="D722" t="str">
            <v>ELECTRONICS</v>
          </cell>
          <cell r="E722" t="str">
            <v>ECU COMMON RAIL</v>
          </cell>
          <cell r="F722" t="str">
            <v>R0411C036A</v>
          </cell>
          <cell r="G722" t="str">
            <v>ECU   34610.0085 (EURO)</v>
          </cell>
          <cell r="H722" t="str">
            <v>€</v>
          </cell>
          <cell r="I722" t="str">
            <v>CR PUMA Mondeo 2.0L eu3(115cv)</v>
          </cell>
          <cell r="J722" t="str">
            <v>CR PUMA eu3</v>
          </cell>
          <cell r="K722">
            <v>0</v>
          </cell>
          <cell r="L722">
            <v>3000</v>
          </cell>
          <cell r="X722">
            <v>3000</v>
          </cell>
          <cell r="Z722">
            <v>109.16</v>
          </cell>
          <cell r="AB722">
            <v>109.16</v>
          </cell>
          <cell r="AC722">
            <v>108.16</v>
          </cell>
          <cell r="AD722">
            <v>108.16</v>
          </cell>
          <cell r="AE722">
            <v>108.16</v>
          </cell>
          <cell r="AF722">
            <v>108.16</v>
          </cell>
          <cell r="AG722">
            <v>108.16</v>
          </cell>
          <cell r="AH722">
            <v>108.16</v>
          </cell>
          <cell r="AI722">
            <v>108.16</v>
          </cell>
          <cell r="AJ722">
            <v>108.16</v>
          </cell>
          <cell r="AK722">
            <v>108.16</v>
          </cell>
          <cell r="AL722">
            <v>108.16</v>
          </cell>
          <cell r="AM722">
            <v>108.16</v>
          </cell>
          <cell r="AN722">
            <v>109.16000000000001</v>
          </cell>
          <cell r="AP722">
            <v>327.48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327.48</v>
          </cell>
        </row>
        <row r="723">
          <cell r="C723" t="str">
            <v>FORD</v>
          </cell>
          <cell r="D723" t="str">
            <v>ELECTRONICS</v>
          </cell>
          <cell r="E723" t="str">
            <v>ECU COMMON RAIL</v>
          </cell>
          <cell r="F723" t="str">
            <v>R0411C036B</v>
          </cell>
          <cell r="G723" t="str">
            <v>ECU   34610.0085 (EURO)</v>
          </cell>
          <cell r="H723" t="str">
            <v>€</v>
          </cell>
          <cell r="I723" t="str">
            <v>CR PUMA Mondeo 2.0L eu3(115cv)</v>
          </cell>
          <cell r="J723" t="str">
            <v>CR PUMA eu3</v>
          </cell>
          <cell r="K723">
            <v>0</v>
          </cell>
          <cell r="L723">
            <v>10</v>
          </cell>
          <cell r="X723">
            <v>10</v>
          </cell>
          <cell r="Z723">
            <v>109.16</v>
          </cell>
          <cell r="AB723">
            <v>109.16</v>
          </cell>
          <cell r="AC723">
            <v>108.16</v>
          </cell>
          <cell r="AD723">
            <v>108.16</v>
          </cell>
          <cell r="AE723">
            <v>108.16</v>
          </cell>
          <cell r="AF723">
            <v>108.16</v>
          </cell>
          <cell r="AG723">
            <v>108.16</v>
          </cell>
          <cell r="AH723">
            <v>108.16</v>
          </cell>
          <cell r="AI723">
            <v>108.16</v>
          </cell>
          <cell r="AJ723">
            <v>108.16</v>
          </cell>
          <cell r="AK723">
            <v>108.16</v>
          </cell>
          <cell r="AL723">
            <v>108.16</v>
          </cell>
          <cell r="AM723">
            <v>108.16</v>
          </cell>
          <cell r="AN723">
            <v>109.16</v>
          </cell>
          <cell r="AP723">
            <v>1.0915999999999999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1.0915999999999999</v>
          </cell>
        </row>
        <row r="724">
          <cell r="C724" t="str">
            <v>FORD</v>
          </cell>
          <cell r="D724" t="str">
            <v>ELECTRONICS</v>
          </cell>
          <cell r="E724" t="str">
            <v>ECU COMMON RAIL</v>
          </cell>
          <cell r="F724" t="str">
            <v>ICU CR 1B Puma Mondeo Stage 4</v>
          </cell>
          <cell r="G724" t="str">
            <v>ECU   52334.0001 (EURO)</v>
          </cell>
          <cell r="H724" t="str">
            <v>€</v>
          </cell>
          <cell r="I724" t="str">
            <v>CR PUMA Mondeo 2.0L eu4(115cv)</v>
          </cell>
          <cell r="J724" t="str">
            <v>CR PUMA eu4</v>
          </cell>
          <cell r="K724">
            <v>0</v>
          </cell>
          <cell r="L724">
            <v>0</v>
          </cell>
          <cell r="M724">
            <v>600</v>
          </cell>
          <cell r="N724">
            <v>700</v>
          </cell>
          <cell r="O724">
            <v>800</v>
          </cell>
          <cell r="P724">
            <v>1220</v>
          </cell>
          <cell r="Q724">
            <v>2070</v>
          </cell>
          <cell r="R724">
            <v>1530</v>
          </cell>
          <cell r="S724">
            <v>2500</v>
          </cell>
          <cell r="T724">
            <v>3500</v>
          </cell>
          <cell r="U724">
            <v>3660</v>
          </cell>
          <cell r="V724">
            <v>3660</v>
          </cell>
          <cell r="W724">
            <v>2490</v>
          </cell>
          <cell r="X724">
            <v>22730</v>
          </cell>
          <cell r="Z724">
            <v>109.16</v>
          </cell>
          <cell r="AB724">
            <v>0</v>
          </cell>
          <cell r="AC724">
            <v>108.16</v>
          </cell>
          <cell r="AD724">
            <v>108.16</v>
          </cell>
          <cell r="AE724">
            <v>108.16</v>
          </cell>
          <cell r="AF724">
            <v>108.16</v>
          </cell>
          <cell r="AG724">
            <v>108.16</v>
          </cell>
          <cell r="AH724">
            <v>108.16</v>
          </cell>
          <cell r="AI724">
            <v>108.16</v>
          </cell>
          <cell r="AJ724">
            <v>108.16</v>
          </cell>
          <cell r="AK724">
            <v>108.16</v>
          </cell>
          <cell r="AL724">
            <v>108.16</v>
          </cell>
          <cell r="AM724">
            <v>108.16</v>
          </cell>
          <cell r="AN724">
            <v>108.16</v>
          </cell>
          <cell r="AP724">
            <v>0</v>
          </cell>
          <cell r="AQ724">
            <v>64.896000000000001</v>
          </cell>
          <cell r="AR724">
            <v>75.712000000000003</v>
          </cell>
          <cell r="AS724">
            <v>86.528000000000006</v>
          </cell>
          <cell r="AT724">
            <v>131.95519999999999</v>
          </cell>
          <cell r="AU724">
            <v>223.89119999999997</v>
          </cell>
          <cell r="AV724">
            <v>165.48479999999998</v>
          </cell>
          <cell r="AW724">
            <v>270.39999999999998</v>
          </cell>
          <cell r="AX724">
            <v>378.56</v>
          </cell>
          <cell r="AY724">
            <v>395.86559999999997</v>
          </cell>
          <cell r="AZ724">
            <v>395.86559999999997</v>
          </cell>
          <cell r="BA724">
            <v>269.31839999999994</v>
          </cell>
          <cell r="BB724">
            <v>2458.4767999999999</v>
          </cell>
        </row>
        <row r="725">
          <cell r="C725" t="str">
            <v>FORD</v>
          </cell>
          <cell r="D725" t="str">
            <v>ELECTRONICS</v>
          </cell>
          <cell r="E725" t="str">
            <v>ECU COMMON RAIL</v>
          </cell>
          <cell r="F725" t="str">
            <v>R0411C020M</v>
          </cell>
          <cell r="G725" t="str">
            <v>ECU   52334.0001 (EURO)</v>
          </cell>
          <cell r="H725" t="str">
            <v>€</v>
          </cell>
          <cell r="I725" t="str">
            <v>CR PUMA Mondeo 2.0L eu4(115cv)</v>
          </cell>
          <cell r="J725" t="str">
            <v>CR PUMA eu4</v>
          </cell>
          <cell r="K725">
            <v>0</v>
          </cell>
          <cell r="L725">
            <v>800</v>
          </cell>
          <cell r="X725">
            <v>800</v>
          </cell>
          <cell r="Z725">
            <v>109.16</v>
          </cell>
          <cell r="AB725">
            <v>109.16</v>
          </cell>
          <cell r="AC725">
            <v>108.16</v>
          </cell>
          <cell r="AD725">
            <v>108.16</v>
          </cell>
          <cell r="AE725">
            <v>108.16</v>
          </cell>
          <cell r="AF725">
            <v>108.16</v>
          </cell>
          <cell r="AG725">
            <v>108.16</v>
          </cell>
          <cell r="AH725">
            <v>108.16</v>
          </cell>
          <cell r="AI725">
            <v>108.16</v>
          </cell>
          <cell r="AJ725">
            <v>108.16</v>
          </cell>
          <cell r="AK725">
            <v>108.16</v>
          </cell>
          <cell r="AL725">
            <v>108.16</v>
          </cell>
          <cell r="AM725">
            <v>108.16</v>
          </cell>
          <cell r="AN725">
            <v>109.16000000000001</v>
          </cell>
          <cell r="AP725">
            <v>87.328000000000003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87.328000000000003</v>
          </cell>
        </row>
        <row r="726">
          <cell r="C726" t="str">
            <v>FORD</v>
          </cell>
          <cell r="D726" t="str">
            <v>ELECTRONICS</v>
          </cell>
          <cell r="E726" t="str">
            <v>ECU COMMON RAIL</v>
          </cell>
          <cell r="F726" t="str">
            <v>ICU CR 1B Puma Mondeo Stage 4</v>
          </cell>
          <cell r="G726" t="str">
            <v>ECU   52334.0001 (EURO)</v>
          </cell>
          <cell r="H726" t="str">
            <v>€</v>
          </cell>
          <cell r="I726" t="str">
            <v>CR PUMA Mondeo 2.0L eu4(130cv)</v>
          </cell>
          <cell r="J726" t="str">
            <v>CR PUMA eu4</v>
          </cell>
          <cell r="K726">
            <v>0</v>
          </cell>
          <cell r="L726">
            <v>0</v>
          </cell>
          <cell r="M726">
            <v>1478</v>
          </cell>
          <cell r="N726">
            <v>1500</v>
          </cell>
          <cell r="O726">
            <v>1500</v>
          </cell>
          <cell r="P726">
            <v>2000</v>
          </cell>
          <cell r="Q726">
            <v>3000</v>
          </cell>
          <cell r="R726">
            <v>2600</v>
          </cell>
          <cell r="S726">
            <v>2500</v>
          </cell>
          <cell r="T726">
            <v>4000</v>
          </cell>
          <cell r="U726">
            <v>4200</v>
          </cell>
          <cell r="V726">
            <v>4300</v>
          </cell>
          <cell r="W726">
            <v>3912</v>
          </cell>
          <cell r="X726">
            <v>30990</v>
          </cell>
          <cell r="Z726">
            <v>109.16</v>
          </cell>
          <cell r="AB726">
            <v>0</v>
          </cell>
          <cell r="AC726">
            <v>108.16</v>
          </cell>
          <cell r="AD726">
            <v>108.16</v>
          </cell>
          <cell r="AE726">
            <v>108.16</v>
          </cell>
          <cell r="AF726">
            <v>108.16</v>
          </cell>
          <cell r="AG726">
            <v>108.16</v>
          </cell>
          <cell r="AH726">
            <v>108.16</v>
          </cell>
          <cell r="AI726">
            <v>108.16</v>
          </cell>
          <cell r="AJ726">
            <v>108.16</v>
          </cell>
          <cell r="AK726">
            <v>108.16</v>
          </cell>
          <cell r="AL726">
            <v>108.16</v>
          </cell>
          <cell r="AM726">
            <v>108.16</v>
          </cell>
          <cell r="AN726">
            <v>108.16000000000001</v>
          </cell>
          <cell r="AP726">
            <v>0</v>
          </cell>
          <cell r="AQ726">
            <v>159.86048</v>
          </cell>
          <cell r="AR726">
            <v>162.24</v>
          </cell>
          <cell r="AS726">
            <v>162.24</v>
          </cell>
          <cell r="AT726">
            <v>216.32</v>
          </cell>
          <cell r="AU726">
            <v>324.48</v>
          </cell>
          <cell r="AV726">
            <v>281.21600000000001</v>
          </cell>
          <cell r="AW726">
            <v>270.39999999999998</v>
          </cell>
          <cell r="AX726">
            <v>432.64</v>
          </cell>
          <cell r="AY726">
            <v>454.27199999999999</v>
          </cell>
          <cell r="AZ726">
            <v>465.08800000000002</v>
          </cell>
          <cell r="BA726">
            <v>423.12191999999999</v>
          </cell>
          <cell r="BB726">
            <v>3351.8784000000001</v>
          </cell>
        </row>
        <row r="727">
          <cell r="C727" t="str">
            <v>FORD</v>
          </cell>
          <cell r="D727" t="str">
            <v>ELECTRONICS</v>
          </cell>
          <cell r="E727" t="str">
            <v>ECU COMMON RAIL</v>
          </cell>
          <cell r="F727" t="str">
            <v>R0411C039A</v>
          </cell>
          <cell r="G727" t="str">
            <v>ECU   52334.0001 (EURO)</v>
          </cell>
          <cell r="H727" t="str">
            <v>€</v>
          </cell>
          <cell r="I727" t="str">
            <v>CR PUMA Mondeo 2.0L eu4(130cv)</v>
          </cell>
          <cell r="J727" t="str">
            <v>CR PUMA eu4</v>
          </cell>
          <cell r="K727">
            <v>0</v>
          </cell>
          <cell r="L727">
            <v>3900</v>
          </cell>
          <cell r="X727">
            <v>3900</v>
          </cell>
          <cell r="Z727">
            <v>109.16</v>
          </cell>
          <cell r="AB727">
            <v>109.16</v>
          </cell>
          <cell r="AC727">
            <v>108.16</v>
          </cell>
          <cell r="AD727">
            <v>108.16</v>
          </cell>
          <cell r="AE727">
            <v>108.16</v>
          </cell>
          <cell r="AF727">
            <v>108.16</v>
          </cell>
          <cell r="AG727">
            <v>108.16</v>
          </cell>
          <cell r="AH727">
            <v>108.16</v>
          </cell>
          <cell r="AI727">
            <v>108.16</v>
          </cell>
          <cell r="AJ727">
            <v>108.16</v>
          </cell>
          <cell r="AK727">
            <v>108.16</v>
          </cell>
          <cell r="AL727">
            <v>108.16</v>
          </cell>
          <cell r="AM727">
            <v>108.16</v>
          </cell>
          <cell r="AN727">
            <v>109.16</v>
          </cell>
          <cell r="AP727">
            <v>425.72399999999999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425.72399999999999</v>
          </cell>
        </row>
        <row r="728">
          <cell r="C728" t="str">
            <v>FORD</v>
          </cell>
          <cell r="D728" t="str">
            <v>ELECTRONICS</v>
          </cell>
          <cell r="E728" t="str">
            <v>ECU COMMON RAIL</v>
          </cell>
          <cell r="F728" t="str">
            <v>R0411C039B</v>
          </cell>
          <cell r="G728" t="str">
            <v>ECU   52334.0001 (EURO)</v>
          </cell>
          <cell r="H728" t="str">
            <v>€</v>
          </cell>
          <cell r="I728" t="str">
            <v>CR PUMA Mondeo 2.0L eu4(130cv)</v>
          </cell>
          <cell r="J728" t="str">
            <v>CR PUMA eu4</v>
          </cell>
          <cell r="K728">
            <v>0</v>
          </cell>
          <cell r="L728">
            <v>610</v>
          </cell>
          <cell r="X728">
            <v>610</v>
          </cell>
          <cell r="Z728">
            <v>109.16</v>
          </cell>
          <cell r="AB728">
            <v>109.16</v>
          </cell>
          <cell r="AC728">
            <v>108.16</v>
          </cell>
          <cell r="AD728">
            <v>108.16</v>
          </cell>
          <cell r="AE728">
            <v>108.16</v>
          </cell>
          <cell r="AF728">
            <v>108.16</v>
          </cell>
          <cell r="AG728">
            <v>108.16</v>
          </cell>
          <cell r="AH728">
            <v>108.16</v>
          </cell>
          <cell r="AI728">
            <v>108.16</v>
          </cell>
          <cell r="AJ728">
            <v>108.16</v>
          </cell>
          <cell r="AK728">
            <v>108.16</v>
          </cell>
          <cell r="AL728">
            <v>108.16</v>
          </cell>
          <cell r="AM728">
            <v>108.16</v>
          </cell>
          <cell r="AN728">
            <v>109.16000000000003</v>
          </cell>
          <cell r="AP728">
            <v>66.587600000000009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66.587600000000009</v>
          </cell>
        </row>
        <row r="729">
          <cell r="C729" t="str">
            <v>FORD</v>
          </cell>
          <cell r="D729" t="str">
            <v>ELECTRONICS</v>
          </cell>
          <cell r="E729" t="str">
            <v>ECU COMMON RAIL</v>
          </cell>
          <cell r="F729" t="str">
            <v>ICU CR 1B Puma Mondeo Stage 4</v>
          </cell>
          <cell r="G729" t="str">
            <v>ECU   52334.0001 (EURO)</v>
          </cell>
          <cell r="H729" t="str">
            <v>€</v>
          </cell>
          <cell r="I729" t="str">
            <v>CR PUMA Mondeo 2.2L eu4(150cv)</v>
          </cell>
          <cell r="J729" t="str">
            <v>CR PUMA eu4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630</v>
          </cell>
          <cell r="Q729">
            <v>990</v>
          </cell>
          <cell r="R729">
            <v>950</v>
          </cell>
          <cell r="S729">
            <v>500</v>
          </cell>
          <cell r="T729">
            <v>1320</v>
          </cell>
          <cell r="U729">
            <v>1260</v>
          </cell>
          <cell r="V729">
            <v>1200</v>
          </cell>
          <cell r="W729">
            <v>950</v>
          </cell>
          <cell r="X729">
            <v>7800</v>
          </cell>
          <cell r="Z729">
            <v>109.16</v>
          </cell>
          <cell r="AB729">
            <v>0</v>
          </cell>
          <cell r="AC729">
            <v>108.16</v>
          </cell>
          <cell r="AD729">
            <v>108.16</v>
          </cell>
          <cell r="AE729">
            <v>108.16</v>
          </cell>
          <cell r="AF729">
            <v>108.16</v>
          </cell>
          <cell r="AG729">
            <v>108.16</v>
          </cell>
          <cell r="AH729">
            <v>108.16</v>
          </cell>
          <cell r="AI729">
            <v>108.16</v>
          </cell>
          <cell r="AJ729">
            <v>108.16</v>
          </cell>
          <cell r="AK729">
            <v>108.16</v>
          </cell>
          <cell r="AL729">
            <v>108.16</v>
          </cell>
          <cell r="AM729">
            <v>108.16</v>
          </cell>
          <cell r="AN729">
            <v>108.16000000000001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68.140799999999999</v>
          </cell>
          <cell r="AU729">
            <v>107.07839999999999</v>
          </cell>
          <cell r="AV729">
            <v>102.752</v>
          </cell>
          <cell r="AW729">
            <v>54.08</v>
          </cell>
          <cell r="AX729">
            <v>142.77119999999999</v>
          </cell>
          <cell r="AY729">
            <v>136.2816</v>
          </cell>
          <cell r="AZ729">
            <v>129.792</v>
          </cell>
          <cell r="BA729">
            <v>102.752</v>
          </cell>
          <cell r="BB729">
            <v>843.64800000000002</v>
          </cell>
        </row>
        <row r="730">
          <cell r="C730" t="str">
            <v>FORD</v>
          </cell>
          <cell r="D730" t="str">
            <v>ELECTRONICS</v>
          </cell>
          <cell r="E730" t="str">
            <v>ECU COMMON RAIL</v>
          </cell>
          <cell r="F730" t="str">
            <v>ICU CR 1B Puma Jaguar</v>
          </cell>
          <cell r="G730" t="str">
            <v>ECU   78169.0026 (EURO)</v>
          </cell>
          <cell r="H730" t="str">
            <v>€</v>
          </cell>
          <cell r="I730" t="str">
            <v>CR PUMA Jaguar 2.0L eu3(130cv)</v>
          </cell>
          <cell r="J730" t="str">
            <v>CR PUMA eu3</v>
          </cell>
          <cell r="K730">
            <v>0</v>
          </cell>
          <cell r="L730">
            <v>0</v>
          </cell>
          <cell r="M730">
            <v>600</v>
          </cell>
          <cell r="N730">
            <v>700</v>
          </cell>
          <cell r="O730">
            <v>600</v>
          </cell>
          <cell r="P730">
            <v>600</v>
          </cell>
          <cell r="Q730">
            <v>200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2700</v>
          </cell>
          <cell r="Z730">
            <v>119.57</v>
          </cell>
          <cell r="AB730">
            <v>0</v>
          </cell>
          <cell r="AC730">
            <v>119.57</v>
          </cell>
          <cell r="AD730">
            <v>119.57</v>
          </cell>
          <cell r="AE730">
            <v>119.57</v>
          </cell>
          <cell r="AF730">
            <v>119.57</v>
          </cell>
          <cell r="AG730">
            <v>119.57</v>
          </cell>
          <cell r="AH730">
            <v>119.57</v>
          </cell>
          <cell r="AI730">
            <v>119.57</v>
          </cell>
          <cell r="AJ730">
            <v>119.57</v>
          </cell>
          <cell r="AK730">
            <v>119.57</v>
          </cell>
          <cell r="AL730">
            <v>119.57</v>
          </cell>
          <cell r="AM730">
            <v>119.57</v>
          </cell>
          <cell r="AN730">
            <v>119.57</v>
          </cell>
          <cell r="AP730">
            <v>0</v>
          </cell>
          <cell r="AQ730">
            <v>71.742000000000004</v>
          </cell>
          <cell r="AR730">
            <v>83.698999999999998</v>
          </cell>
          <cell r="AS730">
            <v>71.742000000000004</v>
          </cell>
          <cell r="AT730">
            <v>71.742000000000004</v>
          </cell>
          <cell r="AU730">
            <v>23.914000000000001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322.839</v>
          </cell>
        </row>
        <row r="731">
          <cell r="C731" t="str">
            <v>FORD</v>
          </cell>
          <cell r="D731" t="str">
            <v>ELECTRONICS</v>
          </cell>
          <cell r="E731" t="str">
            <v>ECU COMMON RAIL</v>
          </cell>
          <cell r="F731" t="str">
            <v>R0411C019K</v>
          </cell>
          <cell r="G731" t="str">
            <v>ECU   78169.0026 (EURO)</v>
          </cell>
          <cell r="H731" t="str">
            <v>€</v>
          </cell>
          <cell r="I731" t="str">
            <v>CR PUMA Jaguar 2.0L eu3(130cv)</v>
          </cell>
          <cell r="J731" t="str">
            <v>CR PUMA eu3</v>
          </cell>
          <cell r="K731">
            <v>0</v>
          </cell>
          <cell r="L731">
            <v>900</v>
          </cell>
          <cell r="X731">
            <v>900</v>
          </cell>
          <cell r="Z731">
            <v>119.57</v>
          </cell>
          <cell r="AB731">
            <v>119.57</v>
          </cell>
          <cell r="AC731">
            <v>119.57</v>
          </cell>
          <cell r="AD731">
            <v>119.57</v>
          </cell>
          <cell r="AE731">
            <v>119.57</v>
          </cell>
          <cell r="AF731">
            <v>119.57</v>
          </cell>
          <cell r="AG731">
            <v>119.57</v>
          </cell>
          <cell r="AH731">
            <v>119.57</v>
          </cell>
          <cell r="AI731">
            <v>119.57</v>
          </cell>
          <cell r="AJ731">
            <v>119.57</v>
          </cell>
          <cell r="AK731">
            <v>119.57</v>
          </cell>
          <cell r="AL731">
            <v>119.57</v>
          </cell>
          <cell r="AM731">
            <v>119.57</v>
          </cell>
          <cell r="AN731">
            <v>119.57</v>
          </cell>
          <cell r="AP731">
            <v>107.613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107.613</v>
          </cell>
        </row>
        <row r="732">
          <cell r="C732" t="str">
            <v>FORD</v>
          </cell>
          <cell r="D732" t="str">
            <v>ELECTRONICS</v>
          </cell>
          <cell r="E732" t="str">
            <v>ECU COMMON RAIL</v>
          </cell>
          <cell r="F732" t="str">
            <v>ICU CR 1B Puma Jaguar</v>
          </cell>
          <cell r="G732" t="str">
            <v>ECU   78169.0026 (EURO)</v>
          </cell>
          <cell r="H732" t="str">
            <v>€</v>
          </cell>
          <cell r="I732" t="str">
            <v>CR PUMA Jaguar 2.0L eu4(130cv)</v>
          </cell>
          <cell r="J732" t="str">
            <v>CR PUMA eu4</v>
          </cell>
          <cell r="K732">
            <v>0</v>
          </cell>
          <cell r="L732">
            <v>0</v>
          </cell>
          <cell r="M732">
            <v>1885</v>
          </cell>
          <cell r="N732">
            <v>2000</v>
          </cell>
          <cell r="O732">
            <v>2100</v>
          </cell>
          <cell r="P732">
            <v>1985</v>
          </cell>
          <cell r="Q732">
            <v>2000</v>
          </cell>
          <cell r="R732">
            <v>1900</v>
          </cell>
          <cell r="S732">
            <v>800</v>
          </cell>
          <cell r="T732">
            <v>1300</v>
          </cell>
          <cell r="U732">
            <v>1000</v>
          </cell>
          <cell r="V732">
            <v>1100</v>
          </cell>
          <cell r="W732">
            <v>800</v>
          </cell>
          <cell r="X732">
            <v>16870</v>
          </cell>
          <cell r="Z732">
            <v>119.57</v>
          </cell>
          <cell r="AB732">
            <v>0</v>
          </cell>
          <cell r="AC732">
            <v>119.57</v>
          </cell>
          <cell r="AD732">
            <v>119.57</v>
          </cell>
          <cell r="AE732">
            <v>119.57</v>
          </cell>
          <cell r="AF732">
            <v>119.57</v>
          </cell>
          <cell r="AG732">
            <v>119.57</v>
          </cell>
          <cell r="AH732">
            <v>119.57</v>
          </cell>
          <cell r="AI732">
            <v>119.57</v>
          </cell>
          <cell r="AJ732">
            <v>119.57</v>
          </cell>
          <cell r="AK732">
            <v>119.57</v>
          </cell>
          <cell r="AL732">
            <v>119.57</v>
          </cell>
          <cell r="AM732">
            <v>119.57</v>
          </cell>
          <cell r="AN732">
            <v>119.57</v>
          </cell>
          <cell r="AP732">
            <v>0</v>
          </cell>
          <cell r="AQ732">
            <v>225.38944999999998</v>
          </cell>
          <cell r="AR732">
            <v>239.14</v>
          </cell>
          <cell r="AS732">
            <v>251.09700000000001</v>
          </cell>
          <cell r="AT732">
            <v>237.34644999999998</v>
          </cell>
          <cell r="AU732">
            <v>239.14</v>
          </cell>
          <cell r="AV732">
            <v>227.18299999999999</v>
          </cell>
          <cell r="AW732">
            <v>95.656000000000006</v>
          </cell>
          <cell r="AX732">
            <v>155.441</v>
          </cell>
          <cell r="AY732">
            <v>119.57</v>
          </cell>
          <cell r="AZ732">
            <v>131.52699999999999</v>
          </cell>
          <cell r="BA732">
            <v>95.656000000000006</v>
          </cell>
          <cell r="BB732">
            <v>2017.1459</v>
          </cell>
        </row>
        <row r="733">
          <cell r="C733" t="str">
            <v>FORD</v>
          </cell>
          <cell r="D733" t="str">
            <v>ELECTRONICS</v>
          </cell>
          <cell r="E733" t="str">
            <v>ECU COMMON RAIL</v>
          </cell>
          <cell r="F733" t="str">
            <v>R0411C033B</v>
          </cell>
          <cell r="G733" t="str">
            <v>ECU   78169.0026 (EURO)</v>
          </cell>
          <cell r="H733" t="str">
            <v>€</v>
          </cell>
          <cell r="I733" t="str">
            <v>CR PUMA Jaguar 2.0L eu4(130cv)</v>
          </cell>
          <cell r="J733" t="str">
            <v>CR PUMA eu4</v>
          </cell>
          <cell r="K733">
            <v>0</v>
          </cell>
          <cell r="L733">
            <v>1800</v>
          </cell>
          <cell r="X733">
            <v>1800</v>
          </cell>
          <cell r="Z733">
            <v>119.57</v>
          </cell>
          <cell r="AB733">
            <v>119.57</v>
          </cell>
          <cell r="AC733">
            <v>119.57</v>
          </cell>
          <cell r="AD733">
            <v>119.57</v>
          </cell>
          <cell r="AE733">
            <v>119.57</v>
          </cell>
          <cell r="AF733">
            <v>119.57</v>
          </cell>
          <cell r="AG733">
            <v>119.57</v>
          </cell>
          <cell r="AH733">
            <v>119.57</v>
          </cell>
          <cell r="AI733">
            <v>119.57</v>
          </cell>
          <cell r="AJ733">
            <v>119.57</v>
          </cell>
          <cell r="AK733">
            <v>119.57</v>
          </cell>
          <cell r="AL733">
            <v>119.57</v>
          </cell>
          <cell r="AM733">
            <v>119.57</v>
          </cell>
          <cell r="AN733">
            <v>119.57</v>
          </cell>
          <cell r="AP733">
            <v>215.226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215.226</v>
          </cell>
        </row>
        <row r="734">
          <cell r="C734" t="str">
            <v>FORD</v>
          </cell>
          <cell r="D734" t="str">
            <v>ELECTRONICS</v>
          </cell>
          <cell r="E734" t="str">
            <v>ECU COMMON RAIL</v>
          </cell>
          <cell r="F734" t="str">
            <v>ICU CR 1B Puma Jaguar</v>
          </cell>
          <cell r="G734" t="str">
            <v>ECU   78169.0026 (EURO)</v>
          </cell>
          <cell r="H734" t="str">
            <v>€</v>
          </cell>
          <cell r="I734" t="str">
            <v>CR PUMA Jaguar 2.2L eu4(150cv)</v>
          </cell>
          <cell r="J734" t="str">
            <v>CR PUMA eu4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320</v>
          </cell>
          <cell r="R734">
            <v>200</v>
          </cell>
          <cell r="S734">
            <v>680</v>
          </cell>
          <cell r="T734">
            <v>1300</v>
          </cell>
          <cell r="U734">
            <v>1800</v>
          </cell>
          <cell r="V734">
            <v>1700</v>
          </cell>
          <cell r="W734">
            <v>1500</v>
          </cell>
          <cell r="X734">
            <v>7500</v>
          </cell>
          <cell r="Z734">
            <v>119.57</v>
          </cell>
          <cell r="AB734">
            <v>0</v>
          </cell>
          <cell r="AC734">
            <v>119.57</v>
          </cell>
          <cell r="AD734">
            <v>119.57</v>
          </cell>
          <cell r="AE734">
            <v>119.57</v>
          </cell>
          <cell r="AF734">
            <v>119.57</v>
          </cell>
          <cell r="AG734">
            <v>119.57</v>
          </cell>
          <cell r="AH734">
            <v>119.57</v>
          </cell>
          <cell r="AI734">
            <v>119.57</v>
          </cell>
          <cell r="AJ734">
            <v>119.57</v>
          </cell>
          <cell r="AK734">
            <v>119.57</v>
          </cell>
          <cell r="AL734">
            <v>119.57</v>
          </cell>
          <cell r="AM734">
            <v>119.57</v>
          </cell>
          <cell r="AN734">
            <v>119.57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38.262399999999992</v>
          </cell>
          <cell r="AV734">
            <v>23.914000000000001</v>
          </cell>
          <cell r="AW734">
            <v>81.307599999999994</v>
          </cell>
          <cell r="AX734">
            <v>155.441</v>
          </cell>
          <cell r="AY734">
            <v>215.226</v>
          </cell>
          <cell r="AZ734">
            <v>203.26900000000001</v>
          </cell>
          <cell r="BA734">
            <v>179.35499999999999</v>
          </cell>
          <cell r="BB734">
            <v>896.77499999999998</v>
          </cell>
        </row>
        <row r="735">
          <cell r="C735" t="str">
            <v>HONDA</v>
          </cell>
          <cell r="D735" t="str">
            <v>FILTRATION</v>
          </cell>
          <cell r="E735" t="str">
            <v>PEAR PUMP</v>
          </cell>
          <cell r="F735" t="str">
            <v>9001-088A(Civic)</v>
          </cell>
          <cell r="G735" t="str">
            <v>Filters-Diesel  43036.0026 (EURO)</v>
          </cell>
          <cell r="H735" t="str">
            <v>£</v>
          </cell>
          <cell r="I735" t="str">
            <v>DIVERS</v>
          </cell>
          <cell r="J735" t="str">
            <v>DIVERS</v>
          </cell>
          <cell r="K735">
            <v>0</v>
          </cell>
          <cell r="L735">
            <v>2600</v>
          </cell>
          <cell r="M735">
            <v>2000</v>
          </cell>
          <cell r="N735">
            <v>1000</v>
          </cell>
          <cell r="O735">
            <v>1400</v>
          </cell>
          <cell r="P735">
            <v>1000</v>
          </cell>
          <cell r="Q735">
            <v>1200</v>
          </cell>
          <cell r="R735">
            <v>800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10000</v>
          </cell>
          <cell r="Z735">
            <v>3.8778119847404247</v>
          </cell>
          <cell r="AB735">
            <v>3.715540646098348</v>
          </cell>
          <cell r="AC735">
            <v>3.8783334032258066</v>
          </cell>
          <cell r="AD735">
            <v>3.8783334032258066</v>
          </cell>
          <cell r="AE735">
            <v>3.8783334032258066</v>
          </cell>
          <cell r="AF735">
            <v>3.8783334032258066</v>
          </cell>
          <cell r="AG735">
            <v>3.8783334032258066</v>
          </cell>
          <cell r="AH735">
            <v>3.8783334032258066</v>
          </cell>
          <cell r="AI735">
            <v>3.8783334032258066</v>
          </cell>
          <cell r="AJ735">
            <v>3.8783334032258066</v>
          </cell>
          <cell r="AK735">
            <v>3.8783334032258066</v>
          </cell>
          <cell r="AL735">
            <v>3.8783334032258066</v>
          </cell>
          <cell r="AM735">
            <v>3.8783334032258066</v>
          </cell>
          <cell r="AN735">
            <v>3.9015427183870965</v>
          </cell>
          <cell r="AP735">
            <v>10.315760000000001</v>
          </cell>
          <cell r="AQ735">
            <v>7.7566668064516131</v>
          </cell>
          <cell r="AR735">
            <v>3.8783334032258066</v>
          </cell>
          <cell r="AS735">
            <v>5.4296667645161287</v>
          </cell>
          <cell r="AT735">
            <v>3.8783334032258066</v>
          </cell>
          <cell r="AU735">
            <v>4.6540000838709679</v>
          </cell>
          <cell r="AV735">
            <v>3.1026667225806452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39.015427183870962</v>
          </cell>
        </row>
        <row r="736">
          <cell r="C736" t="str">
            <v>HONDA</v>
          </cell>
          <cell r="D736" t="str">
            <v>FILTRATION</v>
          </cell>
          <cell r="E736" t="str">
            <v>PEAR PUMP</v>
          </cell>
          <cell r="F736" t="str">
            <v>R6224070(Accord)</v>
          </cell>
          <cell r="G736" t="str">
            <v>Bought Out Filters  45568.0225 (EURO)</v>
          </cell>
          <cell r="H736" t="str">
            <v>€</v>
          </cell>
          <cell r="I736" t="str">
            <v>DIVERS</v>
          </cell>
          <cell r="J736" t="str">
            <v>DIVERS</v>
          </cell>
          <cell r="K736">
            <v>0</v>
          </cell>
          <cell r="L736">
            <v>3000</v>
          </cell>
          <cell r="M736">
            <v>2000</v>
          </cell>
          <cell r="N736">
            <v>2000</v>
          </cell>
          <cell r="O736">
            <v>1700</v>
          </cell>
          <cell r="P736">
            <v>1700</v>
          </cell>
          <cell r="Q736">
            <v>1600</v>
          </cell>
          <cell r="R736">
            <v>1500</v>
          </cell>
          <cell r="S736">
            <v>0</v>
          </cell>
          <cell r="T736">
            <v>1500</v>
          </cell>
          <cell r="U736">
            <v>1500</v>
          </cell>
          <cell r="V736">
            <v>1500</v>
          </cell>
          <cell r="W736">
            <v>1000</v>
          </cell>
          <cell r="X736">
            <v>19000</v>
          </cell>
          <cell r="Z736">
            <v>5.33</v>
          </cell>
          <cell r="AB736">
            <v>5.33</v>
          </cell>
          <cell r="AC736">
            <v>5.33</v>
          </cell>
          <cell r="AD736">
            <v>5.33</v>
          </cell>
          <cell r="AE736">
            <v>5.33</v>
          </cell>
          <cell r="AF736">
            <v>5.33</v>
          </cell>
          <cell r="AG736">
            <v>5.33</v>
          </cell>
          <cell r="AH736">
            <v>5.33</v>
          </cell>
          <cell r="AI736">
            <v>5.33</v>
          </cell>
          <cell r="AJ736">
            <v>5.33</v>
          </cell>
          <cell r="AK736">
            <v>5.33</v>
          </cell>
          <cell r="AL736">
            <v>5.33</v>
          </cell>
          <cell r="AM736">
            <v>5.33</v>
          </cell>
          <cell r="AN736">
            <v>5.330000000000001</v>
          </cell>
          <cell r="AP736">
            <v>15.99</v>
          </cell>
          <cell r="AQ736">
            <v>10.66</v>
          </cell>
          <cell r="AR736">
            <v>10.66</v>
          </cell>
          <cell r="AS736">
            <v>9.0609999999999999</v>
          </cell>
          <cell r="AT736">
            <v>9.0609999999999999</v>
          </cell>
          <cell r="AU736">
            <v>8.5280000000000005</v>
          </cell>
          <cell r="AV736">
            <v>7.9950000000000001</v>
          </cell>
          <cell r="AW736">
            <v>0</v>
          </cell>
          <cell r="AX736">
            <v>7.9950000000000001</v>
          </cell>
          <cell r="AY736">
            <v>7.9950000000000001</v>
          </cell>
          <cell r="AZ736">
            <v>7.9950000000000001</v>
          </cell>
          <cell r="BA736">
            <v>5.33</v>
          </cell>
          <cell r="BB736">
            <v>101.27000000000001</v>
          </cell>
        </row>
        <row r="737">
          <cell r="C737" t="str">
            <v>HONDA</v>
          </cell>
          <cell r="D737" t="str">
            <v>FILTRATION</v>
          </cell>
          <cell r="E737" t="str">
            <v>PEAR PUMP</v>
          </cell>
          <cell r="F737" t="str">
            <v>R6224070(CRV)</v>
          </cell>
          <cell r="G737" t="str">
            <v>Bought Out Filters  45568.0225 (EURO)</v>
          </cell>
          <cell r="H737" t="str">
            <v>£</v>
          </cell>
          <cell r="I737" t="str">
            <v>DIVERS</v>
          </cell>
          <cell r="J737" t="str">
            <v>DIVERS</v>
          </cell>
          <cell r="K737">
            <v>0</v>
          </cell>
          <cell r="L737">
            <v>2000</v>
          </cell>
          <cell r="M737">
            <v>6000</v>
          </cell>
          <cell r="N737">
            <v>3000</v>
          </cell>
          <cell r="O737">
            <v>4000</v>
          </cell>
          <cell r="P737">
            <v>2000</v>
          </cell>
          <cell r="Q737">
            <v>1500</v>
          </cell>
          <cell r="R737">
            <v>1000</v>
          </cell>
          <cell r="S737">
            <v>0</v>
          </cell>
          <cell r="T737">
            <v>1500</v>
          </cell>
          <cell r="U737">
            <v>1500</v>
          </cell>
          <cell r="V737">
            <v>1500</v>
          </cell>
          <cell r="W737">
            <v>1000</v>
          </cell>
          <cell r="X737">
            <v>25000</v>
          </cell>
          <cell r="Z737">
            <v>5.4035818541209837</v>
          </cell>
          <cell r="AB737">
            <v>5.1774629849285825</v>
          </cell>
          <cell r="AC737">
            <v>5.4043084307258065</v>
          </cell>
          <cell r="AD737">
            <v>5.4043084307258065</v>
          </cell>
          <cell r="AE737">
            <v>5.4043084307258065</v>
          </cell>
          <cell r="AF737">
            <v>5.4043084307258065</v>
          </cell>
          <cell r="AG737">
            <v>5.4043084307258065</v>
          </cell>
          <cell r="AH737">
            <v>5.4043084307258065</v>
          </cell>
          <cell r="AI737">
            <v>5.4043084307258065</v>
          </cell>
          <cell r="AJ737">
            <v>5.4043084307258065</v>
          </cell>
          <cell r="AK737">
            <v>5.4043084307258065</v>
          </cell>
          <cell r="AL737">
            <v>5.4043084307258065</v>
          </cell>
          <cell r="AM737">
            <v>5.4043084307258065</v>
          </cell>
          <cell r="AN737">
            <v>5.414259756267743</v>
          </cell>
          <cell r="AP737">
            <v>11.057399999999999</v>
          </cell>
          <cell r="AQ737">
            <v>32.425850584354841</v>
          </cell>
          <cell r="AR737">
            <v>16.21292529217742</v>
          </cell>
          <cell r="AS737">
            <v>21.617233722903226</v>
          </cell>
          <cell r="AT737">
            <v>10.808616861451613</v>
          </cell>
          <cell r="AU737">
            <v>8.1064626460887101</v>
          </cell>
          <cell r="AV737">
            <v>5.4043084307258065</v>
          </cell>
          <cell r="AW737">
            <v>0</v>
          </cell>
          <cell r="AX737">
            <v>8.1064626460887101</v>
          </cell>
          <cell r="AY737">
            <v>8.1064626460887101</v>
          </cell>
          <cell r="AZ737">
            <v>8.1064626460887101</v>
          </cell>
          <cell r="BA737">
            <v>5.4043084307258065</v>
          </cell>
          <cell r="BB737">
            <v>135.35649390669357</v>
          </cell>
        </row>
        <row r="738">
          <cell r="C738" t="str">
            <v>ISUZU</v>
          </cell>
          <cell r="D738" t="str">
            <v>INJECTION</v>
          </cell>
          <cell r="E738" t="str">
            <v>LJ 2 ST EXT GUIDE</v>
          </cell>
          <cell r="F738" t="str">
            <v>HSDI INJ ISUZU</v>
          </cell>
          <cell r="G738" t="str">
            <v>DI Injectors   41155.0026 (GBP)</v>
          </cell>
          <cell r="H738" t="str">
            <v>£</v>
          </cell>
          <cell r="I738" t="str">
            <v>HSDI INJ</v>
          </cell>
          <cell r="J738" t="str">
            <v>HSDI INJ(set of 4)</v>
          </cell>
          <cell r="K738">
            <v>6.55</v>
          </cell>
          <cell r="L738">
            <v>0</v>
          </cell>
          <cell r="M738">
            <v>7200</v>
          </cell>
          <cell r="N738">
            <v>5400</v>
          </cell>
          <cell r="O738">
            <v>3900</v>
          </cell>
          <cell r="P738">
            <v>3000</v>
          </cell>
          <cell r="Q738">
            <v>2500</v>
          </cell>
          <cell r="R738">
            <v>1600</v>
          </cell>
          <cell r="S738">
            <v>350</v>
          </cell>
          <cell r="T738">
            <v>650</v>
          </cell>
          <cell r="U738">
            <v>600</v>
          </cell>
          <cell r="V738">
            <v>600</v>
          </cell>
          <cell r="W738">
            <v>400</v>
          </cell>
          <cell r="X738">
            <v>26200</v>
          </cell>
          <cell r="Z738">
            <v>27.766625276889418</v>
          </cell>
          <cell r="AB738">
            <v>0</v>
          </cell>
          <cell r="AC738">
            <v>27.770358833790322</v>
          </cell>
          <cell r="AD738">
            <v>27.770358833790322</v>
          </cell>
          <cell r="AE738">
            <v>27.770358833790322</v>
          </cell>
          <cell r="AF738">
            <v>27.770358833790322</v>
          </cell>
          <cell r="AG738">
            <v>27.770358833790322</v>
          </cell>
          <cell r="AH738">
            <v>27.770358833790322</v>
          </cell>
          <cell r="AI738">
            <v>27.770358833790322</v>
          </cell>
          <cell r="AJ738">
            <v>27.770358833790322</v>
          </cell>
          <cell r="AK738">
            <v>27.770358833790322</v>
          </cell>
          <cell r="AL738">
            <v>27.770358833790322</v>
          </cell>
          <cell r="AM738">
            <v>27.770358833790322</v>
          </cell>
          <cell r="AN738">
            <v>27.770358833790322</v>
          </cell>
          <cell r="AP738">
            <v>0</v>
          </cell>
          <cell r="AQ738">
            <v>199.94658360329032</v>
          </cell>
          <cell r="AR738">
            <v>149.95993770246776</v>
          </cell>
          <cell r="AS738">
            <v>108.30439945178226</v>
          </cell>
          <cell r="AT738">
            <v>83.311076501370962</v>
          </cell>
          <cell r="AU738">
            <v>69.425897084475807</v>
          </cell>
          <cell r="AV738">
            <v>44.432574134064517</v>
          </cell>
          <cell r="AW738">
            <v>9.7196255918266132</v>
          </cell>
          <cell r="AX738">
            <v>18.050733241963709</v>
          </cell>
          <cell r="AY738">
            <v>16.662215300274195</v>
          </cell>
          <cell r="AZ738">
            <v>16.662215300274195</v>
          </cell>
          <cell r="BA738">
            <v>11.108143533516129</v>
          </cell>
          <cell r="BB738">
            <v>727.58340144530644</v>
          </cell>
        </row>
        <row r="739">
          <cell r="C739" t="str">
            <v>ISUZU</v>
          </cell>
          <cell r="D739" t="str">
            <v>INJECTION</v>
          </cell>
          <cell r="E739" t="str">
            <v>LJ 2 ST EXT GUIDE</v>
          </cell>
          <cell r="F739" t="str">
            <v>B01901D</v>
          </cell>
          <cell r="G739" t="str">
            <v>DI Injectors   41155.0026 (GBP)</v>
          </cell>
          <cell r="H739" t="str">
            <v>£</v>
          </cell>
          <cell r="I739" t="str">
            <v>HSDI INJ</v>
          </cell>
          <cell r="J739" t="str">
            <v>HSDI INJ(set of 4)</v>
          </cell>
          <cell r="K739">
            <v>3.3</v>
          </cell>
          <cell r="L739">
            <v>13200</v>
          </cell>
          <cell r="X739">
            <v>13200</v>
          </cell>
          <cell r="Z739">
            <v>27.766625276889418</v>
          </cell>
          <cell r="AB739">
            <v>26.604700080158825</v>
          </cell>
          <cell r="AC739">
            <v>27.770358833790322</v>
          </cell>
          <cell r="AD739">
            <v>27.770358833790322</v>
          </cell>
          <cell r="AE739">
            <v>27.770358833790322</v>
          </cell>
          <cell r="AF739">
            <v>27.770358833790322</v>
          </cell>
          <cell r="AG739">
            <v>27.770358833790322</v>
          </cell>
          <cell r="AH739">
            <v>27.770358833790322</v>
          </cell>
          <cell r="AI739">
            <v>27.770358833790322</v>
          </cell>
          <cell r="AJ739">
            <v>27.770358833790322</v>
          </cell>
          <cell r="AK739">
            <v>27.770358833790322</v>
          </cell>
          <cell r="AL739">
            <v>27.770358833790322</v>
          </cell>
          <cell r="AM739">
            <v>27.770358833790322</v>
          </cell>
          <cell r="AN739">
            <v>28.409541666666666</v>
          </cell>
          <cell r="AP739">
            <v>375.00594999999998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375.00594999999998</v>
          </cell>
        </row>
        <row r="740">
          <cell r="C740" t="str">
            <v>ISUZU</v>
          </cell>
          <cell r="D740" t="str">
            <v>INJECTION</v>
          </cell>
          <cell r="E740" t="str">
            <v>LJ 2 ST EXT GUIDE</v>
          </cell>
          <cell r="F740" t="str">
            <v>B01902D</v>
          </cell>
          <cell r="G740" t="str">
            <v>DI Injectors   41155.0026 (GBP)</v>
          </cell>
          <cell r="H740" t="str">
            <v>£</v>
          </cell>
          <cell r="I740" t="str">
            <v>HSDI INJ</v>
          </cell>
          <cell r="J740" t="str">
            <v>HSDI INJ(set of 4)</v>
          </cell>
          <cell r="K740">
            <v>0.15</v>
          </cell>
          <cell r="L740">
            <v>600</v>
          </cell>
          <cell r="X740">
            <v>600</v>
          </cell>
          <cell r="Z740">
            <v>38.778119847404241</v>
          </cell>
          <cell r="AB740">
            <v>37.155406460983478</v>
          </cell>
          <cell r="AC740">
            <v>38.783334032258061</v>
          </cell>
          <cell r="AD740">
            <v>38.783334032258061</v>
          </cell>
          <cell r="AE740">
            <v>38.783334032258061</v>
          </cell>
          <cell r="AF740">
            <v>38.783334032258061</v>
          </cell>
          <cell r="AG740">
            <v>38.783334032258061</v>
          </cell>
          <cell r="AH740">
            <v>38.783334032258061</v>
          </cell>
          <cell r="AI740">
            <v>38.783334032258061</v>
          </cell>
          <cell r="AJ740">
            <v>38.783334032258061</v>
          </cell>
          <cell r="AK740">
            <v>38.783334032258061</v>
          </cell>
          <cell r="AL740">
            <v>38.783334032258061</v>
          </cell>
          <cell r="AM740">
            <v>38.783334032258061</v>
          </cell>
          <cell r="AN740">
            <v>39.675999999999995</v>
          </cell>
          <cell r="AP740">
            <v>23.805599999999998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23.805599999999998</v>
          </cell>
        </row>
        <row r="741">
          <cell r="C741" t="str">
            <v>JMC</v>
          </cell>
          <cell r="D741" t="str">
            <v>RAIL</v>
          </cell>
          <cell r="E741" t="str">
            <v>TUBULAR RAIL</v>
          </cell>
          <cell r="F741" t="str">
            <v>R9144Z110A</v>
          </cell>
          <cell r="G741" t="str">
            <v>Bought Out   70429.0072 (CNY)</v>
          </cell>
          <cell r="H741" t="str">
            <v>€</v>
          </cell>
          <cell r="I741" t="str">
            <v>CR 2,8.l</v>
          </cell>
          <cell r="J741" t="str">
            <v>CR 2,8.l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50</v>
          </cell>
          <cell r="T741">
            <v>200</v>
          </cell>
          <cell r="U741">
            <v>250</v>
          </cell>
          <cell r="V741">
            <v>250</v>
          </cell>
          <cell r="W741">
            <v>250</v>
          </cell>
          <cell r="X741">
            <v>1000</v>
          </cell>
          <cell r="Z741">
            <v>52</v>
          </cell>
          <cell r="AB741">
            <v>0</v>
          </cell>
          <cell r="AC741">
            <v>52</v>
          </cell>
          <cell r="AD741">
            <v>52</v>
          </cell>
          <cell r="AE741">
            <v>52</v>
          </cell>
          <cell r="AF741">
            <v>52</v>
          </cell>
          <cell r="AG741">
            <v>52</v>
          </cell>
          <cell r="AH741">
            <v>52</v>
          </cell>
          <cell r="AI741">
            <v>52</v>
          </cell>
          <cell r="AJ741">
            <v>52</v>
          </cell>
          <cell r="AK741">
            <v>52</v>
          </cell>
          <cell r="AL741">
            <v>52</v>
          </cell>
          <cell r="AM741">
            <v>52</v>
          </cell>
          <cell r="AN741">
            <v>52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2.6</v>
          </cell>
          <cell r="AX741">
            <v>10.4</v>
          </cell>
          <cell r="AY741">
            <v>13</v>
          </cell>
          <cell r="AZ741">
            <v>13</v>
          </cell>
          <cell r="BA741">
            <v>13</v>
          </cell>
          <cell r="BB741">
            <v>52</v>
          </cell>
        </row>
        <row r="742">
          <cell r="C742" t="str">
            <v>JMC</v>
          </cell>
          <cell r="D742" t="str">
            <v>PUMP</v>
          </cell>
          <cell r="E742" t="str">
            <v>PUMP HP</v>
          </cell>
          <cell r="F742" t="str">
            <v>R9044Z120A</v>
          </cell>
          <cell r="G742" t="str">
            <v>Pump CR   70409.0072 (CNY)</v>
          </cell>
          <cell r="H742" t="str">
            <v>€</v>
          </cell>
          <cell r="I742" t="str">
            <v>CR 2,8.l</v>
          </cell>
          <cell r="J742" t="str">
            <v>CR 2,8.l</v>
          </cell>
          <cell r="K742">
            <v>1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50</v>
          </cell>
          <cell r="T742">
            <v>200</v>
          </cell>
          <cell r="U742">
            <v>250</v>
          </cell>
          <cell r="V742">
            <v>250</v>
          </cell>
          <cell r="W742">
            <v>250</v>
          </cell>
          <cell r="X742">
            <v>1000</v>
          </cell>
          <cell r="Z742">
            <v>143</v>
          </cell>
          <cell r="AB742">
            <v>0</v>
          </cell>
          <cell r="AC742">
            <v>143</v>
          </cell>
          <cell r="AD742">
            <v>143</v>
          </cell>
          <cell r="AE742">
            <v>143</v>
          </cell>
          <cell r="AF742">
            <v>143</v>
          </cell>
          <cell r="AG742">
            <v>143</v>
          </cell>
          <cell r="AH742">
            <v>143</v>
          </cell>
          <cell r="AI742">
            <v>143</v>
          </cell>
          <cell r="AJ742">
            <v>143</v>
          </cell>
          <cell r="AK742">
            <v>143</v>
          </cell>
          <cell r="AL742">
            <v>143</v>
          </cell>
          <cell r="AM742">
            <v>143</v>
          </cell>
          <cell r="AN742">
            <v>143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7.15</v>
          </cell>
          <cell r="AX742">
            <v>28.6</v>
          </cell>
          <cell r="AY742">
            <v>35.75</v>
          </cell>
          <cell r="AZ742">
            <v>35.75</v>
          </cell>
          <cell r="BA742">
            <v>35.75</v>
          </cell>
          <cell r="BB742">
            <v>143</v>
          </cell>
        </row>
        <row r="743">
          <cell r="C743" t="str">
            <v>JMC</v>
          </cell>
          <cell r="D743" t="str">
            <v>INJECTION</v>
          </cell>
          <cell r="E743" t="str">
            <v>CR INJ</v>
          </cell>
          <cell r="F743" t="str">
            <v>EJBR03301D</v>
          </cell>
          <cell r="G743" t="str">
            <v>INJ   70419.0072 (CNY)</v>
          </cell>
          <cell r="H743" t="str">
            <v>€</v>
          </cell>
          <cell r="I743" t="str">
            <v>CR 2,8.l</v>
          </cell>
          <cell r="J743" t="str">
            <v>CR 2,8.l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200</v>
          </cell>
          <cell r="T743">
            <v>800</v>
          </cell>
          <cell r="U743">
            <v>1000</v>
          </cell>
          <cell r="V743">
            <v>1000</v>
          </cell>
          <cell r="W743">
            <v>1000</v>
          </cell>
          <cell r="X743">
            <v>4000</v>
          </cell>
          <cell r="Z743">
            <v>55</v>
          </cell>
          <cell r="AB743">
            <v>0</v>
          </cell>
          <cell r="AC743">
            <v>55</v>
          </cell>
          <cell r="AD743">
            <v>55</v>
          </cell>
          <cell r="AE743">
            <v>55</v>
          </cell>
          <cell r="AF743">
            <v>55</v>
          </cell>
          <cell r="AG743">
            <v>55</v>
          </cell>
          <cell r="AH743">
            <v>55</v>
          </cell>
          <cell r="AI743">
            <v>55</v>
          </cell>
          <cell r="AJ743">
            <v>55</v>
          </cell>
          <cell r="AK743">
            <v>55</v>
          </cell>
          <cell r="AL743">
            <v>55</v>
          </cell>
          <cell r="AM743">
            <v>55</v>
          </cell>
          <cell r="AN743">
            <v>55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11</v>
          </cell>
          <cell r="AX743">
            <v>44</v>
          </cell>
          <cell r="AY743">
            <v>55</v>
          </cell>
          <cell r="AZ743">
            <v>55</v>
          </cell>
          <cell r="BA743">
            <v>55</v>
          </cell>
          <cell r="BB743">
            <v>220</v>
          </cell>
        </row>
        <row r="744">
          <cell r="C744" t="str">
            <v>JMC</v>
          </cell>
          <cell r="D744" t="str">
            <v>HP PIPE</v>
          </cell>
          <cell r="E744" t="str">
            <v>HP PIPE</v>
          </cell>
          <cell r="F744" t="str">
            <v>HP PIPE JMC CR 2,8.l</v>
          </cell>
          <cell r="G744" t="str">
            <v>Bought Out   78877.0072 (EURO)</v>
          </cell>
          <cell r="H744" t="str">
            <v>€</v>
          </cell>
          <cell r="I744" t="str">
            <v>CR 2,8.l</v>
          </cell>
          <cell r="J744" t="str">
            <v>CR 2,8.l</v>
          </cell>
          <cell r="K744">
            <v>0</v>
          </cell>
          <cell r="L744" t="str">
            <v>INVOICING OUT OF DDS</v>
          </cell>
          <cell r="X744">
            <v>0</v>
          </cell>
          <cell r="Z744">
            <v>4.08</v>
          </cell>
          <cell r="AB744" t="str">
            <v>INVOICING OUT OF DDS</v>
          </cell>
          <cell r="AN744" t="e">
            <v>#DIV/0!</v>
          </cell>
          <cell r="AP744">
            <v>0</v>
          </cell>
          <cell r="AQ744" t="str">
            <v>INVOICING OUT OF DDS</v>
          </cell>
          <cell r="BB744">
            <v>0</v>
          </cell>
        </row>
        <row r="745">
          <cell r="C745" t="str">
            <v>JMC</v>
          </cell>
          <cell r="D745" t="str">
            <v>FILTRATION</v>
          </cell>
          <cell r="E745" t="str">
            <v>CR FILTER</v>
          </cell>
          <cell r="F745" t="str">
            <v>R6353260</v>
          </cell>
          <cell r="G745" t="str">
            <v>Filters-Diesel  78857.0072 (EURO)</v>
          </cell>
          <cell r="H745" t="str">
            <v>€</v>
          </cell>
          <cell r="I745" t="str">
            <v>CR 2,8.l</v>
          </cell>
          <cell r="J745" t="str">
            <v>CR 2,8.l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50</v>
          </cell>
          <cell r="T745">
            <v>200</v>
          </cell>
          <cell r="U745">
            <v>250</v>
          </cell>
          <cell r="V745">
            <v>250</v>
          </cell>
          <cell r="W745">
            <v>250</v>
          </cell>
          <cell r="X745">
            <v>1000</v>
          </cell>
          <cell r="Z745">
            <v>13</v>
          </cell>
          <cell r="AB745">
            <v>0</v>
          </cell>
          <cell r="AC745">
            <v>13</v>
          </cell>
          <cell r="AD745">
            <v>13</v>
          </cell>
          <cell r="AE745">
            <v>13</v>
          </cell>
          <cell r="AF745">
            <v>13</v>
          </cell>
          <cell r="AG745">
            <v>13</v>
          </cell>
          <cell r="AH745">
            <v>13</v>
          </cell>
          <cell r="AI745">
            <v>13</v>
          </cell>
          <cell r="AJ745">
            <v>13</v>
          </cell>
          <cell r="AK745">
            <v>13</v>
          </cell>
          <cell r="AL745">
            <v>13</v>
          </cell>
          <cell r="AM745">
            <v>13</v>
          </cell>
          <cell r="AN745">
            <v>13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0.65</v>
          </cell>
          <cell r="AX745">
            <v>2.6</v>
          </cell>
          <cell r="AY745">
            <v>3.25</v>
          </cell>
          <cell r="AZ745">
            <v>3.25</v>
          </cell>
          <cell r="BA745">
            <v>3.25</v>
          </cell>
          <cell r="BB745">
            <v>13</v>
          </cell>
        </row>
        <row r="746">
          <cell r="C746" t="str">
            <v>JMC</v>
          </cell>
          <cell r="D746" t="str">
            <v>FILTRATION</v>
          </cell>
          <cell r="E746" t="str">
            <v>Water Sedimentor</v>
          </cell>
          <cell r="F746" t="str">
            <v>R5864350</v>
          </cell>
          <cell r="G746" t="str">
            <v>Filters-Diesel  78857.0072 (EURO)</v>
          </cell>
          <cell r="H746" t="str">
            <v>€</v>
          </cell>
          <cell r="I746" t="str">
            <v>CR 2,8.l</v>
          </cell>
          <cell r="J746" t="str">
            <v>CR 2,8.l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50</v>
          </cell>
          <cell r="T746">
            <v>200</v>
          </cell>
          <cell r="U746">
            <v>250</v>
          </cell>
          <cell r="V746">
            <v>250</v>
          </cell>
          <cell r="W746">
            <v>250</v>
          </cell>
          <cell r="X746">
            <v>1000</v>
          </cell>
          <cell r="Z746">
            <v>21</v>
          </cell>
          <cell r="AB746">
            <v>0</v>
          </cell>
          <cell r="AC746">
            <v>21</v>
          </cell>
          <cell r="AD746">
            <v>21</v>
          </cell>
          <cell r="AE746">
            <v>21</v>
          </cell>
          <cell r="AF746">
            <v>21</v>
          </cell>
          <cell r="AG746">
            <v>21</v>
          </cell>
          <cell r="AH746">
            <v>21</v>
          </cell>
          <cell r="AI746">
            <v>21</v>
          </cell>
          <cell r="AJ746">
            <v>21</v>
          </cell>
          <cell r="AK746">
            <v>21</v>
          </cell>
          <cell r="AL746">
            <v>21</v>
          </cell>
          <cell r="AM746">
            <v>21</v>
          </cell>
          <cell r="AN746">
            <v>21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1.05</v>
          </cell>
          <cell r="AX746">
            <v>4.2</v>
          </cell>
          <cell r="AY746">
            <v>5.25</v>
          </cell>
          <cell r="AZ746">
            <v>5.25</v>
          </cell>
          <cell r="BA746">
            <v>5.25</v>
          </cell>
          <cell r="BB746">
            <v>21</v>
          </cell>
        </row>
        <row r="747">
          <cell r="C747" t="str">
            <v>JMC</v>
          </cell>
          <cell r="D747" t="str">
            <v>FILTRATION</v>
          </cell>
          <cell r="E747" t="str">
            <v>PEAR PUMP</v>
          </cell>
          <cell r="F747" t="str">
            <v>R6225010</v>
          </cell>
          <cell r="G747" t="str">
            <v>Filters-Diesel  78857.0072 (EURO)</v>
          </cell>
          <cell r="H747" t="str">
            <v>€</v>
          </cell>
          <cell r="I747" t="str">
            <v>CR 2,8.l</v>
          </cell>
          <cell r="J747" t="str">
            <v>CR 2,8.l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50</v>
          </cell>
          <cell r="T747">
            <v>200</v>
          </cell>
          <cell r="U747">
            <v>250</v>
          </cell>
          <cell r="V747">
            <v>250</v>
          </cell>
          <cell r="W747">
            <v>250</v>
          </cell>
          <cell r="X747">
            <v>1000</v>
          </cell>
          <cell r="Z747">
            <v>3.3</v>
          </cell>
          <cell r="AB747">
            <v>0</v>
          </cell>
          <cell r="AC747">
            <v>3.3</v>
          </cell>
          <cell r="AD747">
            <v>3.3</v>
          </cell>
          <cell r="AE747">
            <v>3.3</v>
          </cell>
          <cell r="AF747">
            <v>3.3</v>
          </cell>
          <cell r="AG747">
            <v>3.3</v>
          </cell>
          <cell r="AH747">
            <v>3.3</v>
          </cell>
          <cell r="AI747">
            <v>3.3</v>
          </cell>
          <cell r="AJ747">
            <v>3.3</v>
          </cell>
          <cell r="AK747">
            <v>3.3</v>
          </cell>
          <cell r="AL747">
            <v>3.3</v>
          </cell>
          <cell r="AM747">
            <v>3.3</v>
          </cell>
          <cell r="AN747">
            <v>3.3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0.16500000000000001</v>
          </cell>
          <cell r="AX747">
            <v>0.66</v>
          </cell>
          <cell r="AY747">
            <v>0.82499999999999996</v>
          </cell>
          <cell r="AZ747">
            <v>0.82499999999999996</v>
          </cell>
          <cell r="BA747">
            <v>0.82499999999999996</v>
          </cell>
          <cell r="BB747">
            <v>3.3</v>
          </cell>
        </row>
        <row r="748">
          <cell r="C748" t="str">
            <v>JMC</v>
          </cell>
          <cell r="D748" t="str">
            <v>ELECTRONICS</v>
          </cell>
          <cell r="E748" t="str">
            <v>ECU COMMON RAIL</v>
          </cell>
          <cell r="F748" t="str">
            <v>ECU COMMON RAIL JMC CR 2,8.l</v>
          </cell>
          <cell r="G748" t="str">
            <v>ECU   70439.0072 (CNY)</v>
          </cell>
          <cell r="H748" t="str">
            <v>$</v>
          </cell>
          <cell r="I748" t="str">
            <v>CR 2,8.l</v>
          </cell>
          <cell r="J748" t="str">
            <v>CR 2,8.l</v>
          </cell>
          <cell r="K748">
            <v>0</v>
          </cell>
          <cell r="L748" t="str">
            <v>INVOICING OUT OF DDS</v>
          </cell>
          <cell r="X748">
            <v>0</v>
          </cell>
          <cell r="Z748">
            <v>97.132880208447148</v>
          </cell>
          <cell r="AB748" t="str">
            <v>INVOICING OUT OF DDS</v>
          </cell>
          <cell r="AN748" t="e">
            <v>#DIV/0!</v>
          </cell>
          <cell r="AP748">
            <v>0</v>
          </cell>
          <cell r="AQ748" t="str">
            <v>INVOICING OUT OF DDS</v>
          </cell>
          <cell r="BB748">
            <v>0</v>
          </cell>
        </row>
        <row r="749">
          <cell r="C749" t="str">
            <v>LAND ROVER</v>
          </cell>
          <cell r="D749" t="str">
            <v>FILTRATION</v>
          </cell>
          <cell r="E749" t="str">
            <v>CR FILTER</v>
          </cell>
          <cell r="F749" t="str">
            <v>R6353250</v>
          </cell>
          <cell r="G749" t="str">
            <v>Filters-Diesel  49832.0054 (EURO)</v>
          </cell>
          <cell r="H749" t="str">
            <v>€</v>
          </cell>
          <cell r="I749" t="str">
            <v>CR</v>
          </cell>
          <cell r="J749" t="str">
            <v>CR Filter</v>
          </cell>
          <cell r="K749">
            <v>36.155000000000001</v>
          </cell>
          <cell r="L749">
            <v>2925</v>
          </cell>
          <cell r="M749">
            <v>3825</v>
          </cell>
          <cell r="N749">
            <v>2250</v>
          </cell>
          <cell r="O749">
            <v>3375</v>
          </cell>
          <cell r="P749">
            <v>3264</v>
          </cell>
          <cell r="Q749">
            <v>3490</v>
          </cell>
          <cell r="R749">
            <v>2640</v>
          </cell>
          <cell r="S749">
            <v>2324</v>
          </cell>
          <cell r="T749">
            <v>3490</v>
          </cell>
          <cell r="U749">
            <v>3150</v>
          </cell>
          <cell r="V749">
            <v>3000</v>
          </cell>
          <cell r="W749">
            <v>2422</v>
          </cell>
          <cell r="X749">
            <v>36155</v>
          </cell>
          <cell r="Z749">
            <v>12.5</v>
          </cell>
          <cell r="AB749">
            <v>12.5</v>
          </cell>
          <cell r="AC749">
            <v>12.5</v>
          </cell>
          <cell r="AD749">
            <v>12.5</v>
          </cell>
          <cell r="AE749">
            <v>12.5</v>
          </cell>
          <cell r="AF749">
            <v>12.5</v>
          </cell>
          <cell r="AG749">
            <v>12.5</v>
          </cell>
          <cell r="AH749">
            <v>12.5</v>
          </cell>
          <cell r="AI749">
            <v>12.5</v>
          </cell>
          <cell r="AJ749">
            <v>12.5</v>
          </cell>
          <cell r="AK749">
            <v>12.5</v>
          </cell>
          <cell r="AL749">
            <v>12.5</v>
          </cell>
          <cell r="AM749">
            <v>12.5</v>
          </cell>
          <cell r="AN749">
            <v>12.5</v>
          </cell>
          <cell r="AP749">
            <v>36.5625</v>
          </cell>
          <cell r="AQ749">
            <v>47.8125</v>
          </cell>
          <cell r="AR749">
            <v>28.125</v>
          </cell>
          <cell r="AS749">
            <v>42.1875</v>
          </cell>
          <cell r="AT749">
            <v>40.799999999999997</v>
          </cell>
          <cell r="AU749">
            <v>43.625</v>
          </cell>
          <cell r="AV749">
            <v>33</v>
          </cell>
          <cell r="AW749">
            <v>29.05</v>
          </cell>
          <cell r="AX749">
            <v>43.625</v>
          </cell>
          <cell r="AY749">
            <v>39.375</v>
          </cell>
          <cell r="AZ749">
            <v>37.5</v>
          </cell>
          <cell r="BA749">
            <v>30.274999999999999</v>
          </cell>
          <cell r="BB749">
            <v>451.9375</v>
          </cell>
        </row>
        <row r="750">
          <cell r="C750" t="str">
            <v>KIA</v>
          </cell>
          <cell r="D750" t="str">
            <v>RAIL</v>
          </cell>
          <cell r="E750" t="str">
            <v>TUBULAR RAIL</v>
          </cell>
          <cell r="F750" t="str">
            <v>R9144Z060A</v>
          </cell>
          <cell r="G750" t="str">
            <v>Bought Out   47580.0057 (EURO)OUBought Out   47410.0057 (EURO)</v>
          </cell>
          <cell r="H750" t="str">
            <v>€</v>
          </cell>
          <cell r="I750" t="str">
            <v>CR</v>
          </cell>
          <cell r="J750" t="str">
            <v>CR 2,9L</v>
          </cell>
          <cell r="K750">
            <v>0</v>
          </cell>
          <cell r="L750">
            <v>6120</v>
          </cell>
          <cell r="M750">
            <v>2640</v>
          </cell>
          <cell r="N750">
            <v>6810</v>
          </cell>
          <cell r="O750">
            <v>11000</v>
          </cell>
          <cell r="P750">
            <v>12000</v>
          </cell>
          <cell r="Q750">
            <v>13000</v>
          </cell>
          <cell r="R750">
            <v>12000</v>
          </cell>
          <cell r="S750">
            <v>4500</v>
          </cell>
          <cell r="T750">
            <v>14330</v>
          </cell>
          <cell r="U750">
            <v>13700</v>
          </cell>
          <cell r="V750">
            <v>13000</v>
          </cell>
          <cell r="W750">
            <v>10900</v>
          </cell>
          <cell r="X750">
            <v>120000</v>
          </cell>
          <cell r="Z750">
            <v>53.48</v>
          </cell>
          <cell r="AB750">
            <v>55.08</v>
          </cell>
          <cell r="AC750">
            <v>52.95</v>
          </cell>
          <cell r="AD750">
            <v>52.95</v>
          </cell>
          <cell r="AE750">
            <v>52.95</v>
          </cell>
          <cell r="AF750">
            <v>52.95</v>
          </cell>
          <cell r="AG750">
            <v>52.95</v>
          </cell>
          <cell r="AH750">
            <v>52.95</v>
          </cell>
          <cell r="AI750">
            <v>52.95</v>
          </cell>
          <cell r="AJ750">
            <v>52.95</v>
          </cell>
          <cell r="AK750">
            <v>52.95</v>
          </cell>
          <cell r="AL750">
            <v>52.95</v>
          </cell>
          <cell r="AM750">
            <v>52.95</v>
          </cell>
          <cell r="AN750">
            <v>53.058630000000001</v>
          </cell>
          <cell r="AP750">
            <v>337.08959999999996</v>
          </cell>
          <cell r="AQ750">
            <v>139.78800000000001</v>
          </cell>
          <cell r="AR750">
            <v>360.58949999999999</v>
          </cell>
          <cell r="AS750">
            <v>582.45000000000005</v>
          </cell>
          <cell r="AT750">
            <v>635.4</v>
          </cell>
          <cell r="AU750">
            <v>688.35</v>
          </cell>
          <cell r="AV750">
            <v>635.4</v>
          </cell>
          <cell r="AW750">
            <v>238.27500000000001</v>
          </cell>
          <cell r="AX750">
            <v>758.77350000000001</v>
          </cell>
          <cell r="AY750">
            <v>725.41499999999996</v>
          </cell>
          <cell r="AZ750">
            <v>688.35</v>
          </cell>
          <cell r="BA750">
            <v>577.15499999999997</v>
          </cell>
          <cell r="BB750">
            <v>6367.0356000000002</v>
          </cell>
        </row>
        <row r="751">
          <cell r="C751" t="str">
            <v>KIA</v>
          </cell>
          <cell r="D751" t="str">
            <v>PUMP</v>
          </cell>
          <cell r="E751" t="str">
            <v>PUMP HP</v>
          </cell>
          <cell r="F751" t="str">
            <v>R9044Z072A</v>
          </cell>
          <cell r="G751" t="str">
            <v>Pump CR   47590.0057 (EURO)OUPump CR   47420.0057 (EURO)</v>
          </cell>
          <cell r="H751" t="str">
            <v>€</v>
          </cell>
          <cell r="I751" t="str">
            <v>CR</v>
          </cell>
          <cell r="J751" t="str">
            <v>CR 2,9L</v>
          </cell>
          <cell r="K751">
            <v>120</v>
          </cell>
          <cell r="L751">
            <v>5160</v>
          </cell>
          <cell r="M751">
            <v>2640</v>
          </cell>
          <cell r="N751">
            <v>7770</v>
          </cell>
          <cell r="O751">
            <v>11000</v>
          </cell>
          <cell r="P751">
            <v>12000</v>
          </cell>
          <cell r="Q751">
            <v>13000</v>
          </cell>
          <cell r="R751">
            <v>12000</v>
          </cell>
          <cell r="S751">
            <v>4500</v>
          </cell>
          <cell r="T751">
            <v>14330</v>
          </cell>
          <cell r="U751">
            <v>13700</v>
          </cell>
          <cell r="V751">
            <v>13000</v>
          </cell>
          <cell r="W751">
            <v>10900</v>
          </cell>
          <cell r="X751">
            <v>120000</v>
          </cell>
          <cell r="Z751">
            <v>149.52000000000001</v>
          </cell>
          <cell r="AB751">
            <v>154.01</v>
          </cell>
          <cell r="AC751">
            <v>148.02000000000001</v>
          </cell>
          <cell r="AD751">
            <v>148.02000000000001</v>
          </cell>
          <cell r="AE751">
            <v>148.02000000000001</v>
          </cell>
          <cell r="AF751">
            <v>148.02000000000001</v>
          </cell>
          <cell r="AG751">
            <v>148.02000000000001</v>
          </cell>
          <cell r="AH751">
            <v>148.02000000000001</v>
          </cell>
          <cell r="AI751">
            <v>148.02000000000001</v>
          </cell>
          <cell r="AJ751">
            <v>148.02000000000001</v>
          </cell>
          <cell r="AK751">
            <v>148.02000000000001</v>
          </cell>
          <cell r="AL751">
            <v>148.02000000000001</v>
          </cell>
          <cell r="AM751">
            <v>148.02000000000001</v>
          </cell>
          <cell r="AN751">
            <v>148.27757000000003</v>
          </cell>
          <cell r="AP751">
            <v>794.69159999999999</v>
          </cell>
          <cell r="AQ751">
            <v>390.77280000000007</v>
          </cell>
          <cell r="AR751">
            <v>1150.1154000000001</v>
          </cell>
          <cell r="AS751">
            <v>1628.22</v>
          </cell>
          <cell r="AT751">
            <v>1776.24</v>
          </cell>
          <cell r="AU751">
            <v>1924.26</v>
          </cell>
          <cell r="AV751">
            <v>1776.24</v>
          </cell>
          <cell r="AW751">
            <v>666.09</v>
          </cell>
          <cell r="AX751">
            <v>2121.1266000000001</v>
          </cell>
          <cell r="AY751">
            <v>2027.8740000000003</v>
          </cell>
          <cell r="AZ751">
            <v>1924.26</v>
          </cell>
          <cell r="BA751">
            <v>1613.4179999999999</v>
          </cell>
          <cell r="BB751">
            <v>17793.308400000002</v>
          </cell>
        </row>
        <row r="752">
          <cell r="C752" t="str">
            <v>KIA</v>
          </cell>
          <cell r="D752" t="str">
            <v>INJECTION</v>
          </cell>
          <cell r="E752" t="str">
            <v>CR INJ</v>
          </cell>
          <cell r="F752" t="str">
            <v>EJBR02801D (GQ)</v>
          </cell>
          <cell r="G752" t="str">
            <v>INJ   47600.0057 (EURO)OUINJ   47430.0057 (EURO)</v>
          </cell>
          <cell r="H752" t="str">
            <v>€</v>
          </cell>
          <cell r="I752" t="str">
            <v>CR</v>
          </cell>
          <cell r="J752" t="str">
            <v>CR 2,9L</v>
          </cell>
          <cell r="K752">
            <v>0</v>
          </cell>
          <cell r="L752">
            <v>17280</v>
          </cell>
          <cell r="M752">
            <v>17280</v>
          </cell>
          <cell r="N752">
            <v>6140</v>
          </cell>
          <cell r="O752">
            <v>7200</v>
          </cell>
          <cell r="P752">
            <v>8130</v>
          </cell>
          <cell r="Q752">
            <v>9800</v>
          </cell>
          <cell r="R752">
            <v>9600</v>
          </cell>
          <cell r="S752">
            <v>3600</v>
          </cell>
          <cell r="T752">
            <v>11460</v>
          </cell>
          <cell r="U752">
            <v>10960</v>
          </cell>
          <cell r="V752">
            <v>10400</v>
          </cell>
          <cell r="W752">
            <v>8720</v>
          </cell>
          <cell r="X752">
            <v>120570</v>
          </cell>
          <cell r="AB752">
            <v>61.94</v>
          </cell>
          <cell r="AC752">
            <v>59.54</v>
          </cell>
          <cell r="AD752">
            <v>59.54</v>
          </cell>
          <cell r="AE752">
            <v>59.54</v>
          </cell>
          <cell r="AF752">
            <v>59.54</v>
          </cell>
          <cell r="AG752">
            <v>59.54</v>
          </cell>
          <cell r="AH752">
            <v>59.54</v>
          </cell>
          <cell r="AI752">
            <v>59.54</v>
          </cell>
          <cell r="AJ752">
            <v>59.54</v>
          </cell>
          <cell r="AK752">
            <v>59.54</v>
          </cell>
          <cell r="AL752">
            <v>59.54</v>
          </cell>
          <cell r="AM752">
            <v>59.54</v>
          </cell>
          <cell r="AN752">
            <v>59.883966160736506</v>
          </cell>
          <cell r="AP752">
            <v>1070.3232</v>
          </cell>
          <cell r="AQ752">
            <v>1028.8512000000001</v>
          </cell>
          <cell r="AR752">
            <v>365.57559999999995</v>
          </cell>
          <cell r="AS752">
            <v>428.68799999999999</v>
          </cell>
          <cell r="AT752">
            <v>484.06020000000001</v>
          </cell>
          <cell r="AU752">
            <v>583.49199999999996</v>
          </cell>
          <cell r="AV752">
            <v>571.58399999999995</v>
          </cell>
          <cell r="AW752">
            <v>214.34399999999999</v>
          </cell>
          <cell r="AX752">
            <v>682.32839999999999</v>
          </cell>
          <cell r="AY752">
            <v>652.55840000000001</v>
          </cell>
          <cell r="AZ752">
            <v>619.21600000000001</v>
          </cell>
          <cell r="BA752">
            <v>519.18880000000001</v>
          </cell>
          <cell r="BB752">
            <v>7220.2098000000005</v>
          </cell>
        </row>
        <row r="753">
          <cell r="C753" t="str">
            <v>KIA</v>
          </cell>
          <cell r="D753" t="str">
            <v>INJECTION</v>
          </cell>
          <cell r="E753" t="str">
            <v>CR INJ</v>
          </cell>
          <cell r="F753" t="str">
            <v>EJBR02901D (HP)</v>
          </cell>
          <cell r="G753" t="str">
            <v>INJ   47600.0057 (EURO)OUINJ   47430.0057 (EURO)</v>
          </cell>
          <cell r="H753" t="str">
            <v>€</v>
          </cell>
          <cell r="I753" t="str">
            <v>CR</v>
          </cell>
          <cell r="J753" t="str">
            <v>CR 2,9L</v>
          </cell>
          <cell r="K753">
            <v>0</v>
          </cell>
          <cell r="L753">
            <v>0</v>
          </cell>
          <cell r="M753">
            <v>0</v>
          </cell>
          <cell r="N753">
            <v>7370</v>
          </cell>
          <cell r="O753">
            <v>8640</v>
          </cell>
          <cell r="P753">
            <v>9750</v>
          </cell>
          <cell r="Q753">
            <v>11760</v>
          </cell>
          <cell r="R753">
            <v>11520</v>
          </cell>
          <cell r="S753">
            <v>4320</v>
          </cell>
          <cell r="T753">
            <v>13760</v>
          </cell>
          <cell r="U753">
            <v>13150</v>
          </cell>
          <cell r="V753">
            <v>12480</v>
          </cell>
          <cell r="W753">
            <v>10460</v>
          </cell>
          <cell r="X753">
            <v>103210</v>
          </cell>
          <cell r="AB753">
            <v>0</v>
          </cell>
          <cell r="AC753">
            <v>62.49</v>
          </cell>
          <cell r="AD753">
            <v>62.49</v>
          </cell>
          <cell r="AE753">
            <v>62.49</v>
          </cell>
          <cell r="AF753">
            <v>62.49</v>
          </cell>
          <cell r="AG753">
            <v>62.49</v>
          </cell>
          <cell r="AH753">
            <v>62.49</v>
          </cell>
          <cell r="AI753">
            <v>62.49</v>
          </cell>
          <cell r="AJ753">
            <v>62.49</v>
          </cell>
          <cell r="AK753">
            <v>62.49</v>
          </cell>
          <cell r="AL753">
            <v>62.49</v>
          </cell>
          <cell r="AM753">
            <v>62.49</v>
          </cell>
          <cell r="AN753">
            <v>62.49</v>
          </cell>
          <cell r="AP753">
            <v>0</v>
          </cell>
          <cell r="AQ753">
            <v>0</v>
          </cell>
          <cell r="AR753">
            <v>460.55129999999997</v>
          </cell>
          <cell r="AS753">
            <v>539.91359999999997</v>
          </cell>
          <cell r="AT753">
            <v>609.27750000000003</v>
          </cell>
          <cell r="AU753">
            <v>734.88240000000008</v>
          </cell>
          <cell r="AV753">
            <v>719.88480000000004</v>
          </cell>
          <cell r="AW753">
            <v>269.95679999999999</v>
          </cell>
          <cell r="AX753">
            <v>859.86239999999998</v>
          </cell>
          <cell r="AY753">
            <v>821.74350000000004</v>
          </cell>
          <cell r="AZ753">
            <v>779.87520000000006</v>
          </cell>
          <cell r="BA753">
            <v>653.6454</v>
          </cell>
          <cell r="BB753">
            <v>6449.5929000000006</v>
          </cell>
        </row>
        <row r="754">
          <cell r="C754" t="str">
            <v>KIA</v>
          </cell>
          <cell r="D754" t="str">
            <v>INJECTION</v>
          </cell>
          <cell r="E754" t="str">
            <v>CR INJ</v>
          </cell>
          <cell r="F754" t="str">
            <v>EJBR03001D (CT/PU)</v>
          </cell>
          <cell r="G754" t="str">
            <v>INJ   47600.0057 (EURO)OUINJ   47430.0057 (EURO)</v>
          </cell>
          <cell r="H754" t="str">
            <v>€</v>
          </cell>
          <cell r="I754" t="str">
            <v>CR</v>
          </cell>
          <cell r="J754" t="str">
            <v>CR 2,9L</v>
          </cell>
          <cell r="K754">
            <v>0</v>
          </cell>
          <cell r="L754">
            <v>11520</v>
          </cell>
          <cell r="M754">
            <v>3840</v>
          </cell>
          <cell r="N754">
            <v>8600</v>
          </cell>
          <cell r="O754">
            <v>10080</v>
          </cell>
          <cell r="P754">
            <v>11380</v>
          </cell>
          <cell r="Q754">
            <v>13720</v>
          </cell>
          <cell r="R754">
            <v>13440</v>
          </cell>
          <cell r="S754">
            <v>5040</v>
          </cell>
          <cell r="T754">
            <v>16050</v>
          </cell>
          <cell r="U754">
            <v>15340</v>
          </cell>
          <cell r="V754">
            <v>14560</v>
          </cell>
          <cell r="W754">
            <v>12230</v>
          </cell>
          <cell r="X754">
            <v>135800</v>
          </cell>
          <cell r="AB754">
            <v>65.010000000000005</v>
          </cell>
          <cell r="AC754">
            <v>62.49</v>
          </cell>
          <cell r="AD754">
            <v>62.49</v>
          </cell>
          <cell r="AE754">
            <v>62.49</v>
          </cell>
          <cell r="AF754">
            <v>62.49</v>
          </cell>
          <cell r="AG754">
            <v>62.49</v>
          </cell>
          <cell r="AH754">
            <v>62.49</v>
          </cell>
          <cell r="AI754">
            <v>62.49</v>
          </cell>
          <cell r="AJ754">
            <v>62.49</v>
          </cell>
          <cell r="AK754">
            <v>62.49</v>
          </cell>
          <cell r="AL754">
            <v>62.49</v>
          </cell>
          <cell r="AM754">
            <v>62.49</v>
          </cell>
          <cell r="AN754">
            <v>62.703773195876281</v>
          </cell>
          <cell r="AP754">
            <v>748.91519999999991</v>
          </cell>
          <cell r="AQ754">
            <v>239.9616</v>
          </cell>
          <cell r="AR754">
            <v>537.41399999999999</v>
          </cell>
          <cell r="AS754">
            <v>629.89920000000006</v>
          </cell>
          <cell r="AT754">
            <v>711.13620000000003</v>
          </cell>
          <cell r="AU754">
            <v>857.36279999999999</v>
          </cell>
          <cell r="AV754">
            <v>839.86559999999997</v>
          </cell>
          <cell r="AW754">
            <v>314.94960000000003</v>
          </cell>
          <cell r="AX754">
            <v>1002.9645</v>
          </cell>
          <cell r="AY754">
            <v>958.59659999999997</v>
          </cell>
          <cell r="AZ754">
            <v>909.85440000000006</v>
          </cell>
          <cell r="BA754">
            <v>764.25270000000012</v>
          </cell>
          <cell r="BB754">
            <v>8515.1723999999995</v>
          </cell>
        </row>
        <row r="755">
          <cell r="C755" t="str">
            <v>KIA</v>
          </cell>
          <cell r="D755" t="str">
            <v>INJECTION</v>
          </cell>
          <cell r="E755" t="str">
            <v>CR INJ</v>
          </cell>
          <cell r="F755" t="str">
            <v>CR INJ 2,9L VQ</v>
          </cell>
          <cell r="G755" t="str">
            <v>INJ   47600.0057 (EURO)OUINJ   47430.0057 (EURO)</v>
          </cell>
          <cell r="H755" t="str">
            <v>€</v>
          </cell>
          <cell r="I755" t="str">
            <v>CR</v>
          </cell>
          <cell r="J755" t="str">
            <v>CR 2,9L</v>
          </cell>
          <cell r="K755">
            <v>0</v>
          </cell>
          <cell r="L755">
            <v>0</v>
          </cell>
          <cell r="M755">
            <v>0</v>
          </cell>
          <cell r="N755">
            <v>8600</v>
          </cell>
          <cell r="O755">
            <v>10080</v>
          </cell>
          <cell r="P755">
            <v>11380</v>
          </cell>
          <cell r="Q755">
            <v>13720</v>
          </cell>
          <cell r="R755">
            <v>13440</v>
          </cell>
          <cell r="S755">
            <v>5040</v>
          </cell>
          <cell r="T755">
            <v>16050</v>
          </cell>
          <cell r="U755">
            <v>15340</v>
          </cell>
          <cell r="V755">
            <v>14560</v>
          </cell>
          <cell r="W755">
            <v>12210</v>
          </cell>
          <cell r="X755">
            <v>120420</v>
          </cell>
          <cell r="AB755">
            <v>0</v>
          </cell>
          <cell r="AC755">
            <v>62.49</v>
          </cell>
          <cell r="AD755">
            <v>62.49</v>
          </cell>
          <cell r="AE755">
            <v>62.49</v>
          </cell>
          <cell r="AF755">
            <v>62.49</v>
          </cell>
          <cell r="AG755">
            <v>62.49</v>
          </cell>
          <cell r="AH755">
            <v>62.49</v>
          </cell>
          <cell r="AI755">
            <v>62.49</v>
          </cell>
          <cell r="AJ755">
            <v>62.49</v>
          </cell>
          <cell r="AK755">
            <v>62.49</v>
          </cell>
          <cell r="AL755">
            <v>62.49</v>
          </cell>
          <cell r="AM755">
            <v>62.49</v>
          </cell>
          <cell r="AN755">
            <v>62.489999999999995</v>
          </cell>
          <cell r="AP755">
            <v>0</v>
          </cell>
          <cell r="AQ755">
            <v>0</v>
          </cell>
          <cell r="AR755">
            <v>537.41399999999999</v>
          </cell>
          <cell r="AS755">
            <v>629.89920000000006</v>
          </cell>
          <cell r="AT755">
            <v>711.13620000000003</v>
          </cell>
          <cell r="AU755">
            <v>857.36279999999999</v>
          </cell>
          <cell r="AV755">
            <v>839.86559999999997</v>
          </cell>
          <cell r="AW755">
            <v>314.94960000000003</v>
          </cell>
          <cell r="AX755">
            <v>1002.9645</v>
          </cell>
          <cell r="AY755">
            <v>958.59659999999997</v>
          </cell>
          <cell r="AZ755">
            <v>909.85440000000006</v>
          </cell>
          <cell r="BA755">
            <v>763.00290000000007</v>
          </cell>
          <cell r="BB755">
            <v>7525.0457999999999</v>
          </cell>
        </row>
        <row r="756">
          <cell r="C756" t="str">
            <v>KIA</v>
          </cell>
          <cell r="D756" t="str">
            <v>FILTRATION</v>
          </cell>
          <cell r="E756" t="str">
            <v>CR FILTER</v>
          </cell>
          <cell r="F756" t="str">
            <v>R6353140</v>
          </cell>
          <cell r="H756" t="str">
            <v>€</v>
          </cell>
          <cell r="I756" t="str">
            <v>CR</v>
          </cell>
          <cell r="J756" t="str">
            <v>CR 2,9L</v>
          </cell>
          <cell r="K756">
            <v>0</v>
          </cell>
          <cell r="L756">
            <v>432</v>
          </cell>
          <cell r="M756">
            <v>432</v>
          </cell>
          <cell r="N756">
            <v>0</v>
          </cell>
          <cell r="O756">
            <v>0</v>
          </cell>
          <cell r="P756">
            <v>136</v>
          </cell>
          <cell r="Q756">
            <v>200</v>
          </cell>
          <cell r="R756">
            <v>200</v>
          </cell>
          <cell r="S756">
            <v>200</v>
          </cell>
          <cell r="T756">
            <v>200</v>
          </cell>
          <cell r="U756">
            <v>200</v>
          </cell>
          <cell r="V756">
            <v>200</v>
          </cell>
          <cell r="W756">
            <v>200</v>
          </cell>
          <cell r="X756">
            <v>2400</v>
          </cell>
          <cell r="Z756">
            <v>14.12</v>
          </cell>
          <cell r="AB756">
            <v>14.12</v>
          </cell>
          <cell r="AC756">
            <v>14.12</v>
          </cell>
          <cell r="AD756">
            <v>14.12</v>
          </cell>
          <cell r="AE756">
            <v>14.12</v>
          </cell>
          <cell r="AF756">
            <v>14.12</v>
          </cell>
          <cell r="AG756">
            <v>14.12</v>
          </cell>
          <cell r="AH756">
            <v>14.12</v>
          </cell>
          <cell r="AI756">
            <v>14.12</v>
          </cell>
          <cell r="AJ756">
            <v>14.12</v>
          </cell>
          <cell r="AK756">
            <v>14.12</v>
          </cell>
          <cell r="AL756">
            <v>14.12</v>
          </cell>
          <cell r="AM756">
            <v>14.12</v>
          </cell>
          <cell r="AN756">
            <v>14.119999999999996</v>
          </cell>
          <cell r="AP756">
            <v>6.0998400000000004</v>
          </cell>
          <cell r="AQ756">
            <v>6.0998399999999995</v>
          </cell>
          <cell r="AR756">
            <v>0</v>
          </cell>
          <cell r="AS756">
            <v>0</v>
          </cell>
          <cell r="AT756">
            <v>1.92032</v>
          </cell>
          <cell r="AU756">
            <v>2.8239999999999998</v>
          </cell>
          <cell r="AV756">
            <v>2.8239999999999998</v>
          </cell>
          <cell r="AW756">
            <v>2.8239999999999998</v>
          </cell>
          <cell r="AX756">
            <v>2.8239999999999998</v>
          </cell>
          <cell r="AY756">
            <v>2.8239999999999998</v>
          </cell>
          <cell r="AZ756">
            <v>2.8239999999999998</v>
          </cell>
          <cell r="BA756">
            <v>2.8239999999999998</v>
          </cell>
          <cell r="BB756">
            <v>33.887999999999991</v>
          </cell>
        </row>
        <row r="757">
          <cell r="C757" t="str">
            <v>KIA</v>
          </cell>
          <cell r="D757" t="str">
            <v>FILTRATION</v>
          </cell>
          <cell r="E757" t="str">
            <v>CR FILTER</v>
          </cell>
          <cell r="F757" t="str">
            <v>R6353150</v>
          </cell>
          <cell r="G757" t="str">
            <v>Filters-Diesel  47620.0057 (EURO)OUFilters-Diesel  47450.0057 (EURO)</v>
          </cell>
          <cell r="H757" t="str">
            <v>€</v>
          </cell>
          <cell r="I757" t="str">
            <v>CR</v>
          </cell>
          <cell r="J757" t="str">
            <v>CR 2,9L</v>
          </cell>
          <cell r="K757">
            <v>0</v>
          </cell>
          <cell r="L757">
            <v>3213</v>
          </cell>
          <cell r="M757">
            <v>7749</v>
          </cell>
          <cell r="N757">
            <v>4662</v>
          </cell>
          <cell r="O757">
            <v>6600</v>
          </cell>
          <cell r="P757">
            <v>7200</v>
          </cell>
          <cell r="Q757">
            <v>7800</v>
          </cell>
          <cell r="R757">
            <v>7200</v>
          </cell>
          <cell r="S757">
            <v>2700</v>
          </cell>
          <cell r="T757">
            <v>8598</v>
          </cell>
          <cell r="U757">
            <v>8220</v>
          </cell>
          <cell r="V757">
            <v>7800</v>
          </cell>
          <cell r="W757">
            <v>6540</v>
          </cell>
          <cell r="X757">
            <v>78282</v>
          </cell>
          <cell r="Z757">
            <v>15.58</v>
          </cell>
          <cell r="AB757">
            <v>15.58</v>
          </cell>
          <cell r="AC757">
            <v>15.58</v>
          </cell>
          <cell r="AD757">
            <v>15.58</v>
          </cell>
          <cell r="AE757">
            <v>15.58</v>
          </cell>
          <cell r="AF757">
            <v>15.58</v>
          </cell>
          <cell r="AG757">
            <v>15.58</v>
          </cell>
          <cell r="AH757">
            <v>15.58</v>
          </cell>
          <cell r="AI757">
            <v>15.58</v>
          </cell>
          <cell r="AJ757">
            <v>15.58</v>
          </cell>
          <cell r="AK757">
            <v>15.58</v>
          </cell>
          <cell r="AL757">
            <v>15.58</v>
          </cell>
          <cell r="AM757">
            <v>15.58</v>
          </cell>
          <cell r="AN757">
            <v>15.58</v>
          </cell>
          <cell r="AP757">
            <v>50.058540000000001</v>
          </cell>
          <cell r="AQ757">
            <v>120.72942</v>
          </cell>
          <cell r="AR757">
            <v>72.633960000000002</v>
          </cell>
          <cell r="AS757">
            <v>102.828</v>
          </cell>
          <cell r="AT757">
            <v>112.176</v>
          </cell>
          <cell r="AU757">
            <v>121.524</v>
          </cell>
          <cell r="AV757">
            <v>112.176</v>
          </cell>
          <cell r="AW757">
            <v>42.066000000000003</v>
          </cell>
          <cell r="AX757">
            <v>133.95684</v>
          </cell>
          <cell r="AY757">
            <v>128.0676</v>
          </cell>
          <cell r="AZ757">
            <v>121.524</v>
          </cell>
          <cell r="BA757">
            <v>101.89319999999999</v>
          </cell>
          <cell r="BB757">
            <v>1219.63356</v>
          </cell>
        </row>
        <row r="758">
          <cell r="C758" t="str">
            <v>KIA</v>
          </cell>
          <cell r="D758" t="str">
            <v>FILTRATION</v>
          </cell>
          <cell r="E758" t="str">
            <v>CR FILTER</v>
          </cell>
          <cell r="F758" t="str">
            <v>R6353160</v>
          </cell>
          <cell r="G758" t="str">
            <v>Filters-Diesel  47620.0057 (EURO)OUFilters-Diesel  47450.0057 (EURO)</v>
          </cell>
          <cell r="H758" t="str">
            <v>€</v>
          </cell>
          <cell r="I758" t="str">
            <v>CR</v>
          </cell>
          <cell r="J758" t="str">
            <v>CR 2,9L</v>
          </cell>
          <cell r="K758">
            <v>0</v>
          </cell>
          <cell r="L758">
            <v>0</v>
          </cell>
          <cell r="M758">
            <v>0</v>
          </cell>
          <cell r="N758">
            <v>3108</v>
          </cell>
          <cell r="O758">
            <v>4400</v>
          </cell>
          <cell r="P758">
            <v>4664</v>
          </cell>
          <cell r="Q758">
            <v>5000</v>
          </cell>
          <cell r="R758">
            <v>4600</v>
          </cell>
          <cell r="S758">
            <v>1600</v>
          </cell>
          <cell r="T758">
            <v>5532</v>
          </cell>
          <cell r="U758">
            <v>5280</v>
          </cell>
          <cell r="V758">
            <v>5000</v>
          </cell>
          <cell r="W758">
            <v>4160</v>
          </cell>
          <cell r="X758">
            <v>43344</v>
          </cell>
          <cell r="Z758">
            <v>15.58</v>
          </cell>
          <cell r="AB758">
            <v>0</v>
          </cell>
          <cell r="AC758">
            <v>15.58</v>
          </cell>
          <cell r="AD758">
            <v>15.58</v>
          </cell>
          <cell r="AE758">
            <v>15.58</v>
          </cell>
          <cell r="AF758">
            <v>15.58</v>
          </cell>
          <cell r="AG758">
            <v>15.58</v>
          </cell>
          <cell r="AH758">
            <v>15.58</v>
          </cell>
          <cell r="AI758">
            <v>15.58</v>
          </cell>
          <cell r="AJ758">
            <v>15.58</v>
          </cell>
          <cell r="AK758">
            <v>15.58</v>
          </cell>
          <cell r="AL758">
            <v>15.58</v>
          </cell>
          <cell r="AM758">
            <v>15.58</v>
          </cell>
          <cell r="AN758">
            <v>15.58</v>
          </cell>
          <cell r="AP758">
            <v>0</v>
          </cell>
          <cell r="AQ758">
            <v>0</v>
          </cell>
          <cell r="AR758">
            <v>48.422640000000001</v>
          </cell>
          <cell r="AS758">
            <v>68.552000000000007</v>
          </cell>
          <cell r="AT758">
            <v>72.665120000000002</v>
          </cell>
          <cell r="AU758">
            <v>77.900000000000006</v>
          </cell>
          <cell r="AV758">
            <v>71.668000000000006</v>
          </cell>
          <cell r="AW758">
            <v>24.928000000000001</v>
          </cell>
          <cell r="AX758">
            <v>86.188559999999995</v>
          </cell>
          <cell r="AY758">
            <v>82.2624</v>
          </cell>
          <cell r="AZ758">
            <v>77.900000000000006</v>
          </cell>
          <cell r="BA758">
            <v>64.81280000000001</v>
          </cell>
          <cell r="BB758">
            <v>675.29952000000003</v>
          </cell>
        </row>
        <row r="759">
          <cell r="C759" t="str">
            <v>KIA</v>
          </cell>
          <cell r="D759" t="str">
            <v>FILTRATION</v>
          </cell>
          <cell r="E759" t="str">
            <v>Electical fuel heater</v>
          </cell>
          <cell r="F759" t="str">
            <v>9305Z117B</v>
          </cell>
          <cell r="G759" t="str">
            <v>Bought Out Filters  47630.0057 (EURO)OUBought Out Filters  47460.0057 (EURO)</v>
          </cell>
          <cell r="H759" t="str">
            <v>€</v>
          </cell>
          <cell r="I759" t="str">
            <v>CR</v>
          </cell>
          <cell r="J759" t="str">
            <v>CR 2,9L</v>
          </cell>
          <cell r="K759">
            <v>0</v>
          </cell>
          <cell r="L759">
            <v>7200</v>
          </cell>
          <cell r="M759">
            <v>7200</v>
          </cell>
          <cell r="N759">
            <v>7770</v>
          </cell>
          <cell r="O759">
            <v>11000</v>
          </cell>
          <cell r="P759">
            <v>12000</v>
          </cell>
          <cell r="Q759">
            <v>13000</v>
          </cell>
          <cell r="R759">
            <v>12000</v>
          </cell>
          <cell r="S759">
            <v>4500</v>
          </cell>
          <cell r="T759">
            <v>14330</v>
          </cell>
          <cell r="U759">
            <v>13700</v>
          </cell>
          <cell r="V759">
            <v>13000</v>
          </cell>
          <cell r="W759">
            <v>10900</v>
          </cell>
          <cell r="X759">
            <v>126600</v>
          </cell>
          <cell r="Z759">
            <v>4.05</v>
          </cell>
          <cell r="AB759">
            <v>4.05</v>
          </cell>
          <cell r="AC759">
            <v>4.05</v>
          </cell>
          <cell r="AD759">
            <v>4.05</v>
          </cell>
          <cell r="AE759">
            <v>4.05</v>
          </cell>
          <cell r="AF759">
            <v>4.05</v>
          </cell>
          <cell r="AG759">
            <v>4.05</v>
          </cell>
          <cell r="AH759">
            <v>4.05</v>
          </cell>
          <cell r="AI759">
            <v>4.05</v>
          </cell>
          <cell r="AJ759">
            <v>4.05</v>
          </cell>
          <cell r="AK759">
            <v>4.05</v>
          </cell>
          <cell r="AL759">
            <v>4.05</v>
          </cell>
          <cell r="AM759">
            <v>4.05</v>
          </cell>
          <cell r="AN759">
            <v>4.05</v>
          </cell>
          <cell r="AP759">
            <v>29.16</v>
          </cell>
          <cell r="AQ759">
            <v>29.16</v>
          </cell>
          <cell r="AR759">
            <v>31.468499999999999</v>
          </cell>
          <cell r="AS759">
            <v>44.55</v>
          </cell>
          <cell r="AT759">
            <v>48.6</v>
          </cell>
          <cell r="AU759">
            <v>52.65</v>
          </cell>
          <cell r="AV759">
            <v>48.6</v>
          </cell>
          <cell r="AW759">
            <v>18.225000000000001</v>
          </cell>
          <cell r="AX759">
            <v>58.036499999999997</v>
          </cell>
          <cell r="AY759">
            <v>55.484999999999999</v>
          </cell>
          <cell r="AZ759">
            <v>52.65</v>
          </cell>
          <cell r="BA759">
            <v>44.145000000000003</v>
          </cell>
          <cell r="BB759">
            <v>512.73</v>
          </cell>
        </row>
        <row r="760">
          <cell r="C760" t="str">
            <v>KIA</v>
          </cell>
          <cell r="D760" t="str">
            <v>FILTRATION</v>
          </cell>
          <cell r="E760" t="str">
            <v>PEAR PUMP</v>
          </cell>
          <cell r="F760" t="str">
            <v>R6224030</v>
          </cell>
          <cell r="G760" t="str">
            <v>Bought Out Filters  47640.0057 (EURO)OUBought Out Filters  47470.0057 (EURO)</v>
          </cell>
          <cell r="H760" t="str">
            <v>€</v>
          </cell>
          <cell r="I760" t="str">
            <v>CR</v>
          </cell>
          <cell r="J760" t="str">
            <v>CR 2,9L</v>
          </cell>
          <cell r="K760">
            <v>0</v>
          </cell>
          <cell r="L760">
            <v>1800</v>
          </cell>
          <cell r="M760">
            <v>7200</v>
          </cell>
          <cell r="N760">
            <v>4662</v>
          </cell>
          <cell r="O760">
            <v>6600</v>
          </cell>
          <cell r="P760">
            <v>7200</v>
          </cell>
          <cell r="Q760">
            <v>7800</v>
          </cell>
          <cell r="R760">
            <v>7200</v>
          </cell>
          <cell r="S760">
            <v>2700</v>
          </cell>
          <cell r="T760">
            <v>8598</v>
          </cell>
          <cell r="U760">
            <v>8220</v>
          </cell>
          <cell r="V760">
            <v>7800</v>
          </cell>
          <cell r="W760">
            <v>6540</v>
          </cell>
          <cell r="X760">
            <v>76320</v>
          </cell>
          <cell r="Z760">
            <v>2.66</v>
          </cell>
          <cell r="AB760">
            <v>2.66</v>
          </cell>
          <cell r="AC760">
            <v>2.66</v>
          </cell>
          <cell r="AD760">
            <v>2.66</v>
          </cell>
          <cell r="AE760">
            <v>2.66</v>
          </cell>
          <cell r="AF760">
            <v>2.66</v>
          </cell>
          <cell r="AG760">
            <v>2.66</v>
          </cell>
          <cell r="AH760">
            <v>2.66</v>
          </cell>
          <cell r="AI760">
            <v>2.66</v>
          </cell>
          <cell r="AJ760">
            <v>2.66</v>
          </cell>
          <cell r="AK760">
            <v>2.66</v>
          </cell>
          <cell r="AL760">
            <v>2.66</v>
          </cell>
          <cell r="AM760">
            <v>2.66</v>
          </cell>
          <cell r="AN760">
            <v>2.66</v>
          </cell>
          <cell r="AP760">
            <v>4.7880000000000003</v>
          </cell>
          <cell r="AQ760">
            <v>19.152000000000001</v>
          </cell>
          <cell r="AR760">
            <v>12.400919999999999</v>
          </cell>
          <cell r="AS760">
            <v>17.556000000000001</v>
          </cell>
          <cell r="AT760">
            <v>19.152000000000001</v>
          </cell>
          <cell r="AU760">
            <v>20.748000000000001</v>
          </cell>
          <cell r="AV760">
            <v>19.152000000000001</v>
          </cell>
          <cell r="AW760">
            <v>7.1820000000000004</v>
          </cell>
          <cell r="AX760">
            <v>22.87068</v>
          </cell>
          <cell r="AY760">
            <v>21.865200000000002</v>
          </cell>
          <cell r="AZ760">
            <v>20.748000000000001</v>
          </cell>
          <cell r="BA760">
            <v>17.3964</v>
          </cell>
          <cell r="BB760">
            <v>203.0112</v>
          </cell>
        </row>
        <row r="761">
          <cell r="C761" t="str">
            <v>KIA</v>
          </cell>
          <cell r="D761" t="str">
            <v>FILTRATION</v>
          </cell>
          <cell r="E761" t="str">
            <v>PEAR PUMP</v>
          </cell>
          <cell r="F761" t="str">
            <v>R6224050</v>
          </cell>
          <cell r="G761" t="str">
            <v>Bought Out Filters  47640.0057 (EURO)OUBought Out Filters  47470.0057 (EURO)</v>
          </cell>
          <cell r="H761" t="str">
            <v>€</v>
          </cell>
          <cell r="I761" t="str">
            <v>CR</v>
          </cell>
          <cell r="J761" t="str">
            <v>CR 2,9L</v>
          </cell>
          <cell r="K761">
            <v>0</v>
          </cell>
          <cell r="L761">
            <v>4000</v>
          </cell>
          <cell r="M761">
            <v>0</v>
          </cell>
          <cell r="N761">
            <v>3108</v>
          </cell>
          <cell r="O761">
            <v>4400</v>
          </cell>
          <cell r="P761">
            <v>4800</v>
          </cell>
          <cell r="Q761">
            <v>5200</v>
          </cell>
          <cell r="R761">
            <v>4800</v>
          </cell>
          <cell r="S761">
            <v>1800</v>
          </cell>
          <cell r="T761">
            <v>5732</v>
          </cell>
          <cell r="U761">
            <v>5480</v>
          </cell>
          <cell r="V761">
            <v>5200</v>
          </cell>
          <cell r="W761">
            <v>4360</v>
          </cell>
          <cell r="X761">
            <v>48880</v>
          </cell>
          <cell r="Z761">
            <v>2.66</v>
          </cell>
          <cell r="AB761">
            <v>2.66</v>
          </cell>
          <cell r="AC761">
            <v>2.66</v>
          </cell>
          <cell r="AD761">
            <v>2.66</v>
          </cell>
          <cell r="AE761">
            <v>2.66</v>
          </cell>
          <cell r="AF761">
            <v>2.66</v>
          </cell>
          <cell r="AG761">
            <v>2.66</v>
          </cell>
          <cell r="AH761">
            <v>2.66</v>
          </cell>
          <cell r="AI761">
            <v>2.66</v>
          </cell>
          <cell r="AJ761">
            <v>2.66</v>
          </cell>
          <cell r="AK761">
            <v>2.66</v>
          </cell>
          <cell r="AL761">
            <v>2.66</v>
          </cell>
          <cell r="AM761">
            <v>2.66</v>
          </cell>
          <cell r="AN761">
            <v>2.66</v>
          </cell>
          <cell r="AP761">
            <v>10.64</v>
          </cell>
          <cell r="AQ761">
            <v>0</v>
          </cell>
          <cell r="AR761">
            <v>8.2672800000000013</v>
          </cell>
          <cell r="AS761">
            <v>11.704000000000001</v>
          </cell>
          <cell r="AT761">
            <v>12.768000000000001</v>
          </cell>
          <cell r="AU761">
            <v>13.832000000000001</v>
          </cell>
          <cell r="AV761">
            <v>12.768000000000001</v>
          </cell>
          <cell r="AW761">
            <v>4.7880000000000003</v>
          </cell>
          <cell r="AX761">
            <v>15.247120000000001</v>
          </cell>
          <cell r="AY761">
            <v>14.5768</v>
          </cell>
          <cell r="AZ761">
            <v>13.832000000000001</v>
          </cell>
          <cell r="BA761">
            <v>11.5976</v>
          </cell>
          <cell r="BB761">
            <v>130.02080000000001</v>
          </cell>
        </row>
        <row r="762">
          <cell r="C762" t="str">
            <v>KIA</v>
          </cell>
          <cell r="D762" t="str">
            <v>FILTRATION</v>
          </cell>
          <cell r="E762" t="str">
            <v>Water Sedimentor</v>
          </cell>
          <cell r="F762" t="str">
            <v>R5864320</v>
          </cell>
          <cell r="H762" t="str">
            <v>€</v>
          </cell>
          <cell r="I762" t="str">
            <v>CR</v>
          </cell>
          <cell r="J762" t="str">
            <v>CR 2,9L</v>
          </cell>
          <cell r="K762">
            <v>0</v>
          </cell>
          <cell r="L762">
            <v>216</v>
          </cell>
          <cell r="M762">
            <v>432</v>
          </cell>
          <cell r="N762">
            <v>0</v>
          </cell>
          <cell r="O762">
            <v>152</v>
          </cell>
          <cell r="P762">
            <v>200</v>
          </cell>
          <cell r="Q762">
            <v>200</v>
          </cell>
          <cell r="R762">
            <v>200</v>
          </cell>
          <cell r="S762">
            <v>200</v>
          </cell>
          <cell r="T762">
            <v>200</v>
          </cell>
          <cell r="U762">
            <v>200</v>
          </cell>
          <cell r="V762">
            <v>200</v>
          </cell>
          <cell r="W762">
            <v>200</v>
          </cell>
          <cell r="X762">
            <v>2400</v>
          </cell>
          <cell r="Z762">
            <v>18</v>
          </cell>
          <cell r="AB762">
            <v>18</v>
          </cell>
          <cell r="AC762">
            <v>18</v>
          </cell>
          <cell r="AD762">
            <v>18</v>
          </cell>
          <cell r="AE762">
            <v>18</v>
          </cell>
          <cell r="AF762">
            <v>18</v>
          </cell>
          <cell r="AG762">
            <v>18</v>
          </cell>
          <cell r="AH762">
            <v>18</v>
          </cell>
          <cell r="AI762">
            <v>18</v>
          </cell>
          <cell r="AJ762">
            <v>18</v>
          </cell>
          <cell r="AK762">
            <v>18</v>
          </cell>
          <cell r="AL762">
            <v>18</v>
          </cell>
          <cell r="AM762">
            <v>18</v>
          </cell>
          <cell r="AN762">
            <v>18.000000000000007</v>
          </cell>
          <cell r="AP762">
            <v>3.8879999999999999</v>
          </cell>
          <cell r="AQ762">
            <v>7.7759999999999998</v>
          </cell>
          <cell r="AR762">
            <v>0</v>
          </cell>
          <cell r="AS762">
            <v>2.7360000000000002</v>
          </cell>
          <cell r="AT762">
            <v>3.6</v>
          </cell>
          <cell r="AU762">
            <v>3.6</v>
          </cell>
          <cell r="AV762">
            <v>3.6</v>
          </cell>
          <cell r="AW762">
            <v>3.6</v>
          </cell>
          <cell r="AX762">
            <v>3.6</v>
          </cell>
          <cell r="AY762">
            <v>3.6</v>
          </cell>
          <cell r="AZ762">
            <v>3.6</v>
          </cell>
          <cell r="BA762">
            <v>3.6</v>
          </cell>
          <cell r="BB762">
            <v>43.20000000000001</v>
          </cell>
        </row>
        <row r="763">
          <cell r="C763" t="str">
            <v>KIA</v>
          </cell>
          <cell r="D763" t="str">
            <v>ELECTRONICS</v>
          </cell>
          <cell r="E763" t="str">
            <v>ECU COMMON RAIL</v>
          </cell>
          <cell r="F763" t="str">
            <v>ICU CR KJ 2,9L</v>
          </cell>
          <cell r="G763" t="str">
            <v>ECU   47610.0057 (EURO)OUECU   47440.0057 (EURO)</v>
          </cell>
          <cell r="H763" t="str">
            <v>€</v>
          </cell>
          <cell r="I763" t="str">
            <v>CR</v>
          </cell>
          <cell r="J763" t="str">
            <v>CR 2,9L</v>
          </cell>
          <cell r="K763">
            <v>0</v>
          </cell>
          <cell r="L763">
            <v>0</v>
          </cell>
          <cell r="M763">
            <v>5670</v>
          </cell>
          <cell r="N763">
            <v>7770</v>
          </cell>
          <cell r="O763">
            <v>11000</v>
          </cell>
          <cell r="P763">
            <v>12000</v>
          </cell>
          <cell r="Q763">
            <v>13000</v>
          </cell>
          <cell r="R763">
            <v>12000</v>
          </cell>
          <cell r="S763">
            <v>4500</v>
          </cell>
          <cell r="T763">
            <v>14330</v>
          </cell>
          <cell r="U763">
            <v>13700</v>
          </cell>
          <cell r="V763">
            <v>13000</v>
          </cell>
          <cell r="W763">
            <v>10900</v>
          </cell>
          <cell r="X763">
            <v>117870</v>
          </cell>
          <cell r="Z763">
            <v>92.3</v>
          </cell>
          <cell r="AB763">
            <v>0</v>
          </cell>
          <cell r="AC763">
            <v>91.38</v>
          </cell>
          <cell r="AD763">
            <v>91.38</v>
          </cell>
          <cell r="AE763">
            <v>91.38</v>
          </cell>
          <cell r="AF763">
            <v>91.38</v>
          </cell>
          <cell r="AG763">
            <v>91.38</v>
          </cell>
          <cell r="AH763">
            <v>91.38</v>
          </cell>
          <cell r="AI763">
            <v>91.38</v>
          </cell>
          <cell r="AJ763">
            <v>91.38</v>
          </cell>
          <cell r="AK763">
            <v>91.38</v>
          </cell>
          <cell r="AL763">
            <v>91.38</v>
          </cell>
          <cell r="AM763">
            <v>91.38</v>
          </cell>
          <cell r="AN763">
            <v>91.38</v>
          </cell>
          <cell r="AP763">
            <v>0</v>
          </cell>
          <cell r="AQ763">
            <v>518.12459999999999</v>
          </cell>
          <cell r="AR763">
            <v>710.02260000000001</v>
          </cell>
          <cell r="AS763">
            <v>1005.18</v>
          </cell>
          <cell r="AT763">
            <v>1096.56</v>
          </cell>
          <cell r="AU763">
            <v>1187.94</v>
          </cell>
          <cell r="AV763">
            <v>1096.56</v>
          </cell>
          <cell r="AW763">
            <v>411.21</v>
          </cell>
          <cell r="AX763">
            <v>1309.4753999999998</v>
          </cell>
          <cell r="AY763">
            <v>1251.9059999999999</v>
          </cell>
          <cell r="AZ763">
            <v>1187.94</v>
          </cell>
          <cell r="BA763">
            <v>996.04200000000003</v>
          </cell>
          <cell r="BB763">
            <v>10770.960599999999</v>
          </cell>
        </row>
        <row r="764">
          <cell r="C764" t="str">
            <v>KIA</v>
          </cell>
          <cell r="D764" t="str">
            <v>ELECTRONICS</v>
          </cell>
          <cell r="E764" t="str">
            <v>ECU COMMON RAIL</v>
          </cell>
          <cell r="F764" t="str">
            <v>R0410C045F</v>
          </cell>
          <cell r="G764" t="str">
            <v>ECU   47610.0057 (EURO)OUECU   47440.0057 (EURO)</v>
          </cell>
          <cell r="H764" t="str">
            <v>€</v>
          </cell>
          <cell r="I764" t="str">
            <v>CR</v>
          </cell>
          <cell r="J764" t="str">
            <v>CR 2,9L</v>
          </cell>
          <cell r="K764">
            <v>0</v>
          </cell>
          <cell r="L764">
            <v>3276</v>
          </cell>
          <cell r="X764">
            <v>3276</v>
          </cell>
          <cell r="Z764">
            <v>92.3</v>
          </cell>
          <cell r="AB764">
            <v>86.842307692307685</v>
          </cell>
          <cell r="AC764">
            <v>87.13</v>
          </cell>
          <cell r="AD764">
            <v>87.13</v>
          </cell>
          <cell r="AE764">
            <v>87.13</v>
          </cell>
          <cell r="AF764">
            <v>87.13</v>
          </cell>
          <cell r="AG764">
            <v>87.13</v>
          </cell>
          <cell r="AH764">
            <v>87.13</v>
          </cell>
          <cell r="AI764">
            <v>87.13</v>
          </cell>
          <cell r="AJ764">
            <v>87.13</v>
          </cell>
          <cell r="AK764">
            <v>87.13</v>
          </cell>
          <cell r="AL764">
            <v>87.13</v>
          </cell>
          <cell r="AM764">
            <v>87.13</v>
          </cell>
          <cell r="AN764">
            <v>86.842307692307685</v>
          </cell>
          <cell r="AP764">
            <v>284.49540000000002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284.49540000000002</v>
          </cell>
        </row>
        <row r="765">
          <cell r="C765" t="str">
            <v>KIA</v>
          </cell>
          <cell r="D765" t="str">
            <v>ELECTRONICS</v>
          </cell>
          <cell r="E765" t="str">
            <v>ECU COMMON RAIL</v>
          </cell>
          <cell r="F765" t="str">
            <v>R0410C087F</v>
          </cell>
          <cell r="G765" t="str">
            <v>ECU   47610.0057 (EURO)OUECU   47440.0057 (EURO)</v>
          </cell>
          <cell r="H765" t="str">
            <v>€</v>
          </cell>
          <cell r="I765" t="str">
            <v>CR</v>
          </cell>
          <cell r="J765" t="str">
            <v>CR 2,9L</v>
          </cell>
          <cell r="K765">
            <v>0</v>
          </cell>
          <cell r="L765">
            <v>630</v>
          </cell>
          <cell r="X765">
            <v>630</v>
          </cell>
          <cell r="Z765">
            <v>92.3</v>
          </cell>
          <cell r="AB765">
            <v>91.97</v>
          </cell>
          <cell r="AC765">
            <v>92.43</v>
          </cell>
          <cell r="AD765">
            <v>92.43</v>
          </cell>
          <cell r="AE765">
            <v>92.43</v>
          </cell>
          <cell r="AF765">
            <v>92.43</v>
          </cell>
          <cell r="AG765">
            <v>92.43</v>
          </cell>
          <cell r="AH765">
            <v>92.43</v>
          </cell>
          <cell r="AI765">
            <v>92.43</v>
          </cell>
          <cell r="AJ765">
            <v>92.43</v>
          </cell>
          <cell r="AK765">
            <v>92.43</v>
          </cell>
          <cell r="AL765">
            <v>92.43</v>
          </cell>
          <cell r="AM765">
            <v>92.43</v>
          </cell>
          <cell r="AN765">
            <v>91.97</v>
          </cell>
          <cell r="AP765">
            <v>57.941099999999999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57.941099999999999</v>
          </cell>
        </row>
        <row r="766">
          <cell r="C766" t="str">
            <v>KIA</v>
          </cell>
          <cell r="D766" t="str">
            <v>ELECTRONICS</v>
          </cell>
          <cell r="E766" t="str">
            <v>ECU COMMON RAIL</v>
          </cell>
          <cell r="F766" t="str">
            <v>R0410C088F</v>
          </cell>
          <cell r="G766" t="str">
            <v>ECU   47610.0057 (EURO)OUECU   47440.0057 (EURO)</v>
          </cell>
          <cell r="H766" t="str">
            <v>€</v>
          </cell>
          <cell r="I766" t="str">
            <v>CR</v>
          </cell>
          <cell r="J766" t="str">
            <v>CR 2,9L</v>
          </cell>
          <cell r="K766">
            <v>0</v>
          </cell>
          <cell r="L766">
            <v>504</v>
          </cell>
          <cell r="X766">
            <v>504</v>
          </cell>
          <cell r="Z766">
            <v>92.3</v>
          </cell>
          <cell r="AB766">
            <v>96.5</v>
          </cell>
          <cell r="AC766">
            <v>92.79</v>
          </cell>
          <cell r="AD766">
            <v>92.79</v>
          </cell>
          <cell r="AE766">
            <v>92.79</v>
          </cell>
          <cell r="AF766">
            <v>92.79</v>
          </cell>
          <cell r="AG766">
            <v>92.79</v>
          </cell>
          <cell r="AH766">
            <v>92.79</v>
          </cell>
          <cell r="AI766">
            <v>92.79</v>
          </cell>
          <cell r="AJ766">
            <v>92.79</v>
          </cell>
          <cell r="AK766">
            <v>92.79</v>
          </cell>
          <cell r="AL766">
            <v>92.79</v>
          </cell>
          <cell r="AM766">
            <v>92.79</v>
          </cell>
          <cell r="AN766">
            <v>96.5</v>
          </cell>
          <cell r="AP766">
            <v>48.636000000000003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48.636000000000003</v>
          </cell>
        </row>
        <row r="767">
          <cell r="C767" t="str">
            <v>KIA</v>
          </cell>
          <cell r="D767" t="str">
            <v>ELECTRONICS</v>
          </cell>
          <cell r="E767" t="str">
            <v>ECU COMMON RAIL</v>
          </cell>
          <cell r="F767" t="str">
            <v>R0410C090B</v>
          </cell>
          <cell r="G767" t="str">
            <v>ECU   47610.0057 (EURO)OUECU   47440.0057 (EURO)</v>
          </cell>
          <cell r="H767" t="str">
            <v>€</v>
          </cell>
          <cell r="I767" t="str">
            <v>CR</v>
          </cell>
          <cell r="J767" t="str">
            <v>CR 2,9L</v>
          </cell>
          <cell r="K767">
            <v>0</v>
          </cell>
          <cell r="L767">
            <v>252</v>
          </cell>
          <cell r="X767">
            <v>252</v>
          </cell>
          <cell r="Z767">
            <v>92.3</v>
          </cell>
          <cell r="AB767">
            <v>91.97</v>
          </cell>
          <cell r="AC767">
            <v>92.43</v>
          </cell>
          <cell r="AD767">
            <v>92.43</v>
          </cell>
          <cell r="AE767">
            <v>92.43</v>
          </cell>
          <cell r="AF767">
            <v>92.43</v>
          </cell>
          <cell r="AG767">
            <v>92.43</v>
          </cell>
          <cell r="AH767">
            <v>92.43</v>
          </cell>
          <cell r="AI767">
            <v>92.43</v>
          </cell>
          <cell r="AJ767">
            <v>92.43</v>
          </cell>
          <cell r="AK767">
            <v>92.43</v>
          </cell>
          <cell r="AL767">
            <v>92.43</v>
          </cell>
          <cell r="AM767">
            <v>92.43</v>
          </cell>
          <cell r="AN767">
            <v>91.97</v>
          </cell>
          <cell r="AP767">
            <v>23.176439999999999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23.176439999999999</v>
          </cell>
        </row>
        <row r="768">
          <cell r="C768" t="str">
            <v>KIA</v>
          </cell>
          <cell r="D768" t="str">
            <v>ELECTRONICS</v>
          </cell>
          <cell r="E768" t="str">
            <v>ECU COMMON RAIL</v>
          </cell>
          <cell r="F768" t="str">
            <v>R0410C091B</v>
          </cell>
          <cell r="G768" t="str">
            <v>ECU   47610.0057 (EURO)OUECU   47440.0057 (EURO)</v>
          </cell>
          <cell r="H768" t="str">
            <v>€</v>
          </cell>
          <cell r="I768" t="str">
            <v>CR</v>
          </cell>
          <cell r="J768" t="str">
            <v>CR 2,9L</v>
          </cell>
          <cell r="K768">
            <v>0</v>
          </cell>
          <cell r="L768">
            <v>252</v>
          </cell>
          <cell r="X768">
            <v>252</v>
          </cell>
          <cell r="Z768">
            <v>92.3</v>
          </cell>
          <cell r="AB768">
            <v>91.97</v>
          </cell>
          <cell r="AC768">
            <v>92.43</v>
          </cell>
          <cell r="AD768">
            <v>92.43</v>
          </cell>
          <cell r="AE768">
            <v>92.43</v>
          </cell>
          <cell r="AF768">
            <v>92.43</v>
          </cell>
          <cell r="AG768">
            <v>92.43</v>
          </cell>
          <cell r="AH768">
            <v>92.43</v>
          </cell>
          <cell r="AI768">
            <v>92.43</v>
          </cell>
          <cell r="AJ768">
            <v>92.43</v>
          </cell>
          <cell r="AK768">
            <v>92.43</v>
          </cell>
          <cell r="AL768">
            <v>92.43</v>
          </cell>
          <cell r="AM768">
            <v>92.43</v>
          </cell>
          <cell r="AN768">
            <v>91.97</v>
          </cell>
          <cell r="AP768">
            <v>23.176439999999999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23.176439999999999</v>
          </cell>
        </row>
        <row r="769">
          <cell r="C769" t="str">
            <v>KIA</v>
          </cell>
          <cell r="D769" t="str">
            <v>ELECTRONICS</v>
          </cell>
          <cell r="E769" t="str">
            <v>ECU COMMON RAIL</v>
          </cell>
          <cell r="F769" t="str">
            <v>R0410C092E</v>
          </cell>
          <cell r="G769" t="str">
            <v>ECU   47610.0057 (EURO)OUECU   47440.0057 (EURO)</v>
          </cell>
          <cell r="H769" t="str">
            <v>€</v>
          </cell>
          <cell r="I769" t="str">
            <v>CR</v>
          </cell>
          <cell r="J769" t="str">
            <v>CR 2,9L</v>
          </cell>
          <cell r="K769">
            <v>0</v>
          </cell>
          <cell r="L769">
            <v>378</v>
          </cell>
          <cell r="X769">
            <v>378</v>
          </cell>
          <cell r="Z769">
            <v>92.3</v>
          </cell>
          <cell r="AB769">
            <v>91.97</v>
          </cell>
          <cell r="AC769">
            <v>92.43</v>
          </cell>
          <cell r="AD769">
            <v>92.43</v>
          </cell>
          <cell r="AE769">
            <v>92.43</v>
          </cell>
          <cell r="AF769">
            <v>92.43</v>
          </cell>
          <cell r="AG769">
            <v>92.43</v>
          </cell>
          <cell r="AH769">
            <v>92.43</v>
          </cell>
          <cell r="AI769">
            <v>92.43</v>
          </cell>
          <cell r="AJ769">
            <v>92.43</v>
          </cell>
          <cell r="AK769">
            <v>92.43</v>
          </cell>
          <cell r="AL769">
            <v>92.43</v>
          </cell>
          <cell r="AM769">
            <v>92.43</v>
          </cell>
          <cell r="AN769">
            <v>91.970000000000013</v>
          </cell>
          <cell r="AP769">
            <v>34.764660000000006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34.764660000000006</v>
          </cell>
        </row>
        <row r="770">
          <cell r="C770" t="str">
            <v>KIA</v>
          </cell>
          <cell r="D770" t="str">
            <v>ELECTRONICS</v>
          </cell>
          <cell r="E770" t="str">
            <v>ECU COMMON RAIL</v>
          </cell>
          <cell r="F770" t="str">
            <v>R0410C093C</v>
          </cell>
          <cell r="G770" t="str">
            <v>ECU   47610.0057 (EURO)OUECU   47440.0057 (EURO)</v>
          </cell>
          <cell r="H770" t="str">
            <v>€</v>
          </cell>
          <cell r="I770" t="str">
            <v>CR</v>
          </cell>
          <cell r="J770" t="str">
            <v>CR 2,9L</v>
          </cell>
          <cell r="K770">
            <v>0</v>
          </cell>
          <cell r="L770">
            <v>252</v>
          </cell>
          <cell r="X770">
            <v>252</v>
          </cell>
          <cell r="Z770">
            <v>92.3</v>
          </cell>
          <cell r="AB770">
            <v>91.97</v>
          </cell>
          <cell r="AC770">
            <v>92.43</v>
          </cell>
          <cell r="AD770">
            <v>92.43</v>
          </cell>
          <cell r="AE770">
            <v>92.43</v>
          </cell>
          <cell r="AF770">
            <v>92.43</v>
          </cell>
          <cell r="AG770">
            <v>92.43</v>
          </cell>
          <cell r="AH770">
            <v>92.43</v>
          </cell>
          <cell r="AI770">
            <v>92.43</v>
          </cell>
          <cell r="AJ770">
            <v>92.43</v>
          </cell>
          <cell r="AK770">
            <v>92.43</v>
          </cell>
          <cell r="AL770">
            <v>92.43</v>
          </cell>
          <cell r="AM770">
            <v>92.43</v>
          </cell>
          <cell r="AN770">
            <v>91.97</v>
          </cell>
          <cell r="AP770">
            <v>23.176439999999999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23.176439999999999</v>
          </cell>
        </row>
        <row r="771">
          <cell r="C771" t="str">
            <v>PSA</v>
          </cell>
          <cell r="D771" t="str">
            <v>PUMP</v>
          </cell>
          <cell r="E771" t="str">
            <v>DPC NUM</v>
          </cell>
          <cell r="F771" t="str">
            <v>DPC N PSA</v>
          </cell>
          <cell r="G771" t="str">
            <v>Rot IDI Pump  29272.0046 (EURO)</v>
          </cell>
          <cell r="H771" t="str">
            <v>€</v>
          </cell>
          <cell r="I771" t="str">
            <v>DPC N</v>
          </cell>
          <cell r="J771" t="str">
            <v>DPC N DW8L4</v>
          </cell>
          <cell r="K771">
            <v>144.04</v>
          </cell>
          <cell r="L771">
            <v>0</v>
          </cell>
          <cell r="M771">
            <v>15400</v>
          </cell>
          <cell r="N771">
            <v>17050</v>
          </cell>
          <cell r="O771">
            <v>16275</v>
          </cell>
          <cell r="P771">
            <v>16275</v>
          </cell>
          <cell r="Q771">
            <v>17050</v>
          </cell>
          <cell r="R771">
            <v>15500</v>
          </cell>
          <cell r="S771">
            <v>1350</v>
          </cell>
          <cell r="T771">
            <v>15000</v>
          </cell>
          <cell r="U771">
            <v>12500</v>
          </cell>
          <cell r="V771">
            <v>10000</v>
          </cell>
          <cell r="W771">
            <v>7640</v>
          </cell>
          <cell r="X771">
            <v>144040</v>
          </cell>
          <cell r="Z771">
            <v>279.75</v>
          </cell>
          <cell r="AB771">
            <v>0</v>
          </cell>
          <cell r="AC771">
            <v>279.75</v>
          </cell>
          <cell r="AD771">
            <v>279.75</v>
          </cell>
          <cell r="AE771">
            <v>279.75</v>
          </cell>
          <cell r="AF771">
            <v>279.75</v>
          </cell>
          <cell r="AG771">
            <v>279.75</v>
          </cell>
          <cell r="AH771">
            <v>276.95</v>
          </cell>
          <cell r="AI771">
            <v>276.95</v>
          </cell>
          <cell r="AJ771">
            <v>276.95</v>
          </cell>
          <cell r="AK771">
            <v>276.95</v>
          </cell>
          <cell r="AL771">
            <v>276.95</v>
          </cell>
          <cell r="AM771">
            <v>276.95</v>
          </cell>
          <cell r="AN771">
            <v>278.54497361843931</v>
          </cell>
          <cell r="AP771">
            <v>0</v>
          </cell>
          <cell r="AQ771">
            <v>4308.1499999999996</v>
          </cell>
          <cell r="AR771">
            <v>4769.7375000000002</v>
          </cell>
          <cell r="AS771">
            <v>4552.9312499999996</v>
          </cell>
          <cell r="AT771">
            <v>4552.9312499999996</v>
          </cell>
          <cell r="AU771">
            <v>4769.7375000000002</v>
          </cell>
          <cell r="AV771">
            <v>4292.7250000000004</v>
          </cell>
          <cell r="AW771">
            <v>373.88249999999999</v>
          </cell>
          <cell r="AX771">
            <v>4154.25</v>
          </cell>
          <cell r="AY771">
            <v>3461.875</v>
          </cell>
          <cell r="AZ771">
            <v>2769.5</v>
          </cell>
          <cell r="BA771">
            <v>2115.8980000000001</v>
          </cell>
          <cell r="BB771">
            <v>40121.618000000002</v>
          </cell>
        </row>
        <row r="772">
          <cell r="C772" t="str">
            <v>PSA</v>
          </cell>
          <cell r="D772" t="str">
            <v>PUMP</v>
          </cell>
          <cell r="E772" t="str">
            <v>DPC NUM</v>
          </cell>
          <cell r="F772" t="str">
            <v>8448B371C</v>
          </cell>
          <cell r="G772" t="str">
            <v>Rot IDI Pump  29272.0046 (EURO)</v>
          </cell>
          <cell r="H772" t="str">
            <v>€</v>
          </cell>
          <cell r="I772" t="str">
            <v>DPC N</v>
          </cell>
          <cell r="J772" t="str">
            <v>DPC N DW8L4</v>
          </cell>
          <cell r="K772">
            <v>2.19</v>
          </cell>
          <cell r="L772">
            <v>2190</v>
          </cell>
          <cell r="X772">
            <v>2190</v>
          </cell>
          <cell r="Z772">
            <v>279.75</v>
          </cell>
          <cell r="AB772">
            <v>286.02999999999997</v>
          </cell>
          <cell r="AN772">
            <v>286.02999999999997</v>
          </cell>
          <cell r="AP772">
            <v>626.40569999999991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626.40569999999991</v>
          </cell>
        </row>
        <row r="773">
          <cell r="C773" t="str">
            <v>PSA</v>
          </cell>
          <cell r="D773" t="str">
            <v>PUMP</v>
          </cell>
          <cell r="E773" t="str">
            <v>DPC NUM</v>
          </cell>
          <cell r="F773" t="str">
            <v>8448B391C</v>
          </cell>
          <cell r="G773" t="str">
            <v>Rot IDI Pump  29272.0046 (EURO)</v>
          </cell>
          <cell r="H773" t="str">
            <v>€</v>
          </cell>
          <cell r="I773" t="str">
            <v>DPC N</v>
          </cell>
          <cell r="J773" t="str">
            <v>DPC N DW8L4</v>
          </cell>
          <cell r="K773">
            <v>11.58</v>
          </cell>
          <cell r="L773">
            <v>11580</v>
          </cell>
          <cell r="X773">
            <v>11580</v>
          </cell>
          <cell r="Z773">
            <v>279.75</v>
          </cell>
          <cell r="AB773">
            <v>286.01</v>
          </cell>
          <cell r="AN773">
            <v>286.01</v>
          </cell>
          <cell r="AP773">
            <v>3311.9957999999997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3311.9957999999997</v>
          </cell>
        </row>
        <row r="774">
          <cell r="C774" t="str">
            <v>PSA</v>
          </cell>
          <cell r="D774" t="str">
            <v>PUMP</v>
          </cell>
          <cell r="E774" t="str">
            <v>DPC NUM</v>
          </cell>
          <cell r="F774" t="str">
            <v>8448B402C</v>
          </cell>
          <cell r="G774" t="str">
            <v>Rot IDI Pump  29272.0046 (EURO)</v>
          </cell>
          <cell r="H774" t="str">
            <v>€</v>
          </cell>
          <cell r="I774" t="str">
            <v>DPC N</v>
          </cell>
          <cell r="J774" t="str">
            <v>DPC N DW8L4</v>
          </cell>
          <cell r="K774">
            <v>2.13</v>
          </cell>
          <cell r="L774">
            <v>2130</v>
          </cell>
          <cell r="X774">
            <v>2130</v>
          </cell>
          <cell r="Z774">
            <v>279.75</v>
          </cell>
          <cell r="AB774">
            <v>260.89999999999998</v>
          </cell>
          <cell r="AN774">
            <v>260.89999999999998</v>
          </cell>
          <cell r="AP774">
            <v>555.71699999999998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555.71699999999998</v>
          </cell>
        </row>
        <row r="775">
          <cell r="C775" t="str">
            <v>PSA</v>
          </cell>
          <cell r="D775" t="str">
            <v>PUMP</v>
          </cell>
          <cell r="E775" t="str">
            <v>DPC NUM</v>
          </cell>
          <cell r="F775" t="str">
            <v>8448B420A</v>
          </cell>
          <cell r="G775" t="str">
            <v>Rot IDI Pump  29272.0046 (EURO)</v>
          </cell>
          <cell r="H775" t="str">
            <v>€</v>
          </cell>
          <cell r="I775" t="str">
            <v>DPC N</v>
          </cell>
          <cell r="J775" t="str">
            <v>DPC N DW8L4</v>
          </cell>
          <cell r="K775">
            <v>0.06</v>
          </cell>
          <cell r="L775">
            <v>60</v>
          </cell>
          <cell r="X775">
            <v>60</v>
          </cell>
          <cell r="Z775">
            <v>279.75</v>
          </cell>
          <cell r="AB775">
            <v>346.54</v>
          </cell>
          <cell r="AN775">
            <v>346.54</v>
          </cell>
          <cell r="AP775">
            <v>20.792400000000001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20.792400000000001</v>
          </cell>
        </row>
        <row r="776">
          <cell r="C776" t="str">
            <v>PSA</v>
          </cell>
          <cell r="D776" t="str">
            <v>PUMP</v>
          </cell>
          <cell r="E776" t="str">
            <v>PUMP HP</v>
          </cell>
          <cell r="F776" t="str">
            <v>R9042Z023A</v>
          </cell>
          <cell r="G776" t="str">
            <v>Pump CR   42946.0026 (EURO)</v>
          </cell>
          <cell r="H776" t="str">
            <v>€</v>
          </cell>
          <cell r="I776" t="str">
            <v>CR DV4TED4</v>
          </cell>
          <cell r="J776" t="str">
            <v>CR DV4TED4</v>
          </cell>
          <cell r="K776">
            <v>3.6280000000000001</v>
          </cell>
          <cell r="L776">
            <v>1728</v>
          </cell>
          <cell r="M776">
            <v>1900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3628</v>
          </cell>
          <cell r="Z776">
            <v>127.39</v>
          </cell>
          <cell r="AB776">
            <v>127.39</v>
          </cell>
          <cell r="AC776">
            <v>127.39</v>
          </cell>
          <cell r="AD776">
            <v>127.39</v>
          </cell>
          <cell r="AE776">
            <v>127.39</v>
          </cell>
          <cell r="AF776">
            <v>127.39</v>
          </cell>
          <cell r="AG776">
            <v>127.39</v>
          </cell>
          <cell r="AH776">
            <v>127.39</v>
          </cell>
          <cell r="AI776">
            <v>127.39</v>
          </cell>
          <cell r="AJ776">
            <v>127.39</v>
          </cell>
          <cell r="AK776">
            <v>127.39</v>
          </cell>
          <cell r="AL776">
            <v>127.39</v>
          </cell>
          <cell r="AM776">
            <v>127.39</v>
          </cell>
          <cell r="AN776">
            <v>127.39</v>
          </cell>
          <cell r="AP776">
            <v>220.12992000000003</v>
          </cell>
          <cell r="AQ776">
            <v>242.041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462.17092000000002</v>
          </cell>
        </row>
        <row r="777">
          <cell r="C777" t="str">
            <v>PSA</v>
          </cell>
          <cell r="D777" t="str">
            <v>MISCELLANEOUS</v>
          </cell>
          <cell r="E777" t="str">
            <v>VENTURI</v>
          </cell>
          <cell r="F777" t="str">
            <v>9306-010A</v>
          </cell>
          <cell r="G777" t="str">
            <v>Bought Out   44307.0046 (EURO)</v>
          </cell>
          <cell r="H777" t="str">
            <v>€</v>
          </cell>
          <cell r="I777" t="str">
            <v>CR DV4TED4</v>
          </cell>
          <cell r="J777" t="str">
            <v>CR DV4TED4</v>
          </cell>
          <cell r="K777">
            <v>0</v>
          </cell>
          <cell r="L777">
            <v>999</v>
          </cell>
          <cell r="M777">
            <v>1500</v>
          </cell>
          <cell r="N777">
            <v>1129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3628</v>
          </cell>
          <cell r="Z777">
            <v>2.81</v>
          </cell>
          <cell r="AB777">
            <v>2.8059959959959957</v>
          </cell>
          <cell r="AC777">
            <v>2.81</v>
          </cell>
          <cell r="AD777">
            <v>2.81</v>
          </cell>
          <cell r="AE777">
            <v>2.81</v>
          </cell>
          <cell r="AF777">
            <v>2.81</v>
          </cell>
          <cell r="AG777">
            <v>2.81</v>
          </cell>
          <cell r="AH777">
            <v>2.81</v>
          </cell>
          <cell r="AI777">
            <v>2.81</v>
          </cell>
          <cell r="AJ777">
            <v>2.81</v>
          </cell>
          <cell r="AK777">
            <v>2.81</v>
          </cell>
          <cell r="AL777">
            <v>2.81</v>
          </cell>
          <cell r="AM777">
            <v>2.81</v>
          </cell>
          <cell r="AN777">
            <v>2.8088974641675857</v>
          </cell>
          <cell r="AP777">
            <v>2.8031899999999998</v>
          </cell>
          <cell r="AQ777">
            <v>4.2149999999999999</v>
          </cell>
          <cell r="AR777">
            <v>3.1724900000000003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10.19068</v>
          </cell>
        </row>
        <row r="778">
          <cell r="C778" t="str">
            <v>PSA</v>
          </cell>
          <cell r="D778" t="str">
            <v>INJECTION</v>
          </cell>
          <cell r="E778" t="str">
            <v>CR INJ</v>
          </cell>
          <cell r="F778" t="str">
            <v>EJBR01001A</v>
          </cell>
          <cell r="G778" t="str">
            <v>INJ   42956.0026 (EURO)</v>
          </cell>
          <cell r="H778" t="str">
            <v>€</v>
          </cell>
          <cell r="I778" t="str">
            <v>CR DV4TED4</v>
          </cell>
          <cell r="J778" t="str">
            <v>CR DV4TED4</v>
          </cell>
          <cell r="K778">
            <v>0</v>
          </cell>
          <cell r="L778">
            <v>5760</v>
          </cell>
          <cell r="M778">
            <v>8752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14512</v>
          </cell>
          <cell r="Z778">
            <v>59.67</v>
          </cell>
          <cell r="AB778">
            <v>59.67</v>
          </cell>
          <cell r="AC778">
            <v>59.67</v>
          </cell>
          <cell r="AD778">
            <v>59.67</v>
          </cell>
          <cell r="AE778">
            <v>59.67</v>
          </cell>
          <cell r="AF778">
            <v>59.67</v>
          </cell>
          <cell r="AG778">
            <v>59.67</v>
          </cell>
          <cell r="AH778">
            <v>59.67</v>
          </cell>
          <cell r="AI778">
            <v>59.67</v>
          </cell>
          <cell r="AJ778">
            <v>59.67</v>
          </cell>
          <cell r="AK778">
            <v>59.67</v>
          </cell>
          <cell r="AL778">
            <v>59.67</v>
          </cell>
          <cell r="AM778">
            <v>59.67</v>
          </cell>
          <cell r="AN778">
            <v>59.67</v>
          </cell>
          <cell r="AP778">
            <v>343.69920000000002</v>
          </cell>
          <cell r="AQ778">
            <v>522.23184000000003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865.93104000000005</v>
          </cell>
        </row>
        <row r="779">
          <cell r="C779" t="str">
            <v>PSA</v>
          </cell>
          <cell r="D779" t="str">
            <v>INJECTION</v>
          </cell>
          <cell r="E779" t="str">
            <v>LCC 24 NLS</v>
          </cell>
          <cell r="F779" t="str">
            <v>LDCR02601AA1</v>
          </cell>
          <cell r="G779" t="str">
            <v>IDI Injectors   57008.0026 (EURO)</v>
          </cell>
          <cell r="H779" t="str">
            <v>€</v>
          </cell>
          <cell r="I779" t="str">
            <v>DPC N</v>
          </cell>
          <cell r="J779" t="str">
            <v>DPC N DW8L4</v>
          </cell>
          <cell r="K779">
            <v>0</v>
          </cell>
          <cell r="L779">
            <v>16896</v>
          </cell>
          <cell r="M779">
            <v>15400</v>
          </cell>
          <cell r="N779">
            <v>17050</v>
          </cell>
          <cell r="O779">
            <v>15814</v>
          </cell>
          <cell r="P779">
            <v>15800</v>
          </cell>
          <cell r="Q779">
            <v>17050</v>
          </cell>
          <cell r="R779">
            <v>15500</v>
          </cell>
          <cell r="S779">
            <v>1350</v>
          </cell>
          <cell r="T779">
            <v>15000</v>
          </cell>
          <cell r="U779">
            <v>12500</v>
          </cell>
          <cell r="V779">
            <v>10000</v>
          </cell>
          <cell r="W779">
            <v>7640</v>
          </cell>
          <cell r="X779">
            <v>160000</v>
          </cell>
          <cell r="Z779">
            <v>25.39</v>
          </cell>
          <cell r="AB779">
            <v>25.673295454545457</v>
          </cell>
          <cell r="AC779">
            <v>25.39</v>
          </cell>
          <cell r="AD779">
            <v>25.39</v>
          </cell>
          <cell r="AE779">
            <v>25.39</v>
          </cell>
          <cell r="AF779">
            <v>25.39</v>
          </cell>
          <cell r="AG779">
            <v>25.39</v>
          </cell>
          <cell r="AH779">
            <v>25.14</v>
          </cell>
          <cell r="AI779">
            <v>25.14</v>
          </cell>
          <cell r="AJ779">
            <v>25.14</v>
          </cell>
          <cell r="AK779">
            <v>25.14</v>
          </cell>
          <cell r="AL779">
            <v>25.14</v>
          </cell>
          <cell r="AM779">
            <v>25.14</v>
          </cell>
          <cell r="AN779">
            <v>25.323056625</v>
          </cell>
          <cell r="AP779">
            <v>433.77600000000001</v>
          </cell>
          <cell r="AQ779">
            <v>391.00599999999997</v>
          </cell>
          <cell r="AR779">
            <v>432.89949999999999</v>
          </cell>
          <cell r="AS779">
            <v>401.51746000000003</v>
          </cell>
          <cell r="AT779">
            <v>401.16199999999998</v>
          </cell>
          <cell r="AU779">
            <v>432.89949999999999</v>
          </cell>
          <cell r="AV779">
            <v>389.67</v>
          </cell>
          <cell r="AW779">
            <v>33.939</v>
          </cell>
          <cell r="AX779">
            <v>377.1</v>
          </cell>
          <cell r="AY779">
            <v>314.25</v>
          </cell>
          <cell r="AZ779">
            <v>251.4</v>
          </cell>
          <cell r="BA779">
            <v>192.06960000000001</v>
          </cell>
          <cell r="BB779">
            <v>4051.6890599999997</v>
          </cell>
        </row>
        <row r="780">
          <cell r="C780" t="str">
            <v>PSA</v>
          </cell>
          <cell r="D780" t="str">
            <v>INJECTION</v>
          </cell>
          <cell r="E780" t="str">
            <v>LCC 24 STANDARD</v>
          </cell>
          <cell r="F780" t="str">
            <v>6736001</v>
          </cell>
          <cell r="G780" t="str">
            <v>IDI Injectors   29282.0046 (EURO)</v>
          </cell>
          <cell r="H780" t="str">
            <v>€</v>
          </cell>
          <cell r="I780" t="str">
            <v>DPC N</v>
          </cell>
          <cell r="J780" t="str">
            <v>DPC N DW8L4</v>
          </cell>
          <cell r="K780">
            <v>0</v>
          </cell>
          <cell r="L780">
            <v>45120</v>
          </cell>
          <cell r="M780">
            <v>47200</v>
          </cell>
          <cell r="N780">
            <v>52150</v>
          </cell>
          <cell r="O780">
            <v>49585</v>
          </cell>
          <cell r="P780">
            <v>48825</v>
          </cell>
          <cell r="Q780">
            <v>51150</v>
          </cell>
          <cell r="R780">
            <v>46500</v>
          </cell>
          <cell r="S780">
            <v>4050</v>
          </cell>
          <cell r="T780">
            <v>45000</v>
          </cell>
          <cell r="U780">
            <v>37500</v>
          </cell>
          <cell r="V780">
            <v>30000</v>
          </cell>
          <cell r="W780">
            <v>22920</v>
          </cell>
          <cell r="X780">
            <v>480000</v>
          </cell>
          <cell r="Z780">
            <v>10.67</v>
          </cell>
          <cell r="AB780">
            <v>10.788086879432623</v>
          </cell>
          <cell r="AC780">
            <v>10.67</v>
          </cell>
          <cell r="AD780">
            <v>10.67</v>
          </cell>
          <cell r="AE780">
            <v>10.67</v>
          </cell>
          <cell r="AF780">
            <v>10.67</v>
          </cell>
          <cell r="AG780">
            <v>10.67</v>
          </cell>
          <cell r="AH780">
            <v>10.56</v>
          </cell>
          <cell r="AI780">
            <v>10.56</v>
          </cell>
          <cell r="AJ780">
            <v>10.56</v>
          </cell>
          <cell r="AK780">
            <v>10.56</v>
          </cell>
          <cell r="AL780">
            <v>10.56</v>
          </cell>
          <cell r="AM780">
            <v>10.56</v>
          </cell>
          <cell r="AN780">
            <v>10.638482041666668</v>
          </cell>
          <cell r="AP780">
            <v>486.75847999999996</v>
          </cell>
          <cell r="AQ780">
            <v>503.62400000000002</v>
          </cell>
          <cell r="AR780">
            <v>556.44050000000004</v>
          </cell>
          <cell r="AS780">
            <v>529.0719499999999</v>
          </cell>
          <cell r="AT780">
            <v>520.96275000000003</v>
          </cell>
          <cell r="AU780">
            <v>545.77049999999997</v>
          </cell>
          <cell r="AV780">
            <v>491.04</v>
          </cell>
          <cell r="AW780">
            <v>42.768000000000001</v>
          </cell>
          <cell r="AX780">
            <v>475.2</v>
          </cell>
          <cell r="AY780">
            <v>396</v>
          </cell>
          <cell r="AZ780">
            <v>316.8</v>
          </cell>
          <cell r="BA780">
            <v>242.0352</v>
          </cell>
          <cell r="BB780">
            <v>5106.4713800000009</v>
          </cell>
        </row>
        <row r="781">
          <cell r="C781" t="str">
            <v>PSA</v>
          </cell>
          <cell r="D781" t="str">
            <v>INJECTION</v>
          </cell>
          <cell r="E781" t="str">
            <v>LCC 24 STANDARD</v>
          </cell>
          <cell r="F781" t="str">
            <v>6730705D</v>
          </cell>
          <cell r="G781" t="str">
            <v>IDI Injectors   29282.0046 (EURO)</v>
          </cell>
          <cell r="H781" t="str">
            <v>€</v>
          </cell>
          <cell r="I781" t="str">
            <v>DPC</v>
          </cell>
          <cell r="J781" t="str">
            <v>DPC</v>
          </cell>
          <cell r="K781">
            <v>0</v>
          </cell>
          <cell r="L781">
            <v>192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192</v>
          </cell>
          <cell r="Z781">
            <v>14.48</v>
          </cell>
          <cell r="AB781">
            <v>14.48</v>
          </cell>
          <cell r="AC781">
            <v>14.48</v>
          </cell>
          <cell r="AD781">
            <v>14.48</v>
          </cell>
          <cell r="AE781">
            <v>14.48</v>
          </cell>
          <cell r="AF781">
            <v>14.48</v>
          </cell>
          <cell r="AG781">
            <v>14.48</v>
          </cell>
          <cell r="AH781">
            <v>14.48</v>
          </cell>
          <cell r="AI781">
            <v>14.48</v>
          </cell>
          <cell r="AJ781">
            <v>14.48</v>
          </cell>
          <cell r="AK781">
            <v>14.48</v>
          </cell>
          <cell r="AL781">
            <v>14.48</v>
          </cell>
          <cell r="AM781">
            <v>14.48</v>
          </cell>
          <cell r="AN781">
            <v>14.48</v>
          </cell>
          <cell r="AP781">
            <v>2.78016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2.78016</v>
          </cell>
        </row>
        <row r="782">
          <cell r="C782" t="str">
            <v>PSA</v>
          </cell>
          <cell r="D782" t="str">
            <v>FILTRATION</v>
          </cell>
          <cell r="E782" t="str">
            <v>CR FILTER</v>
          </cell>
          <cell r="F782" t="str">
            <v>R6356010A</v>
          </cell>
          <cell r="G782" t="str">
            <v>Filters-Diesel  78209.0026 (EURO)</v>
          </cell>
          <cell r="H782" t="str">
            <v>€</v>
          </cell>
          <cell r="I782" t="str">
            <v>CR Filter DV4 &amp; DV6</v>
          </cell>
          <cell r="J782" t="str">
            <v>CR Filter DV4 &amp; DV6</v>
          </cell>
          <cell r="K782">
            <v>700</v>
          </cell>
          <cell r="L782">
            <v>57216</v>
          </cell>
          <cell r="M782">
            <v>67500</v>
          </cell>
          <cell r="N782">
            <v>72600</v>
          </cell>
          <cell r="O782">
            <v>69300</v>
          </cell>
          <cell r="P782">
            <v>69300</v>
          </cell>
          <cell r="Q782">
            <v>72600</v>
          </cell>
          <cell r="R782">
            <v>66000</v>
          </cell>
          <cell r="S782">
            <v>22984</v>
          </cell>
          <cell r="T782">
            <v>62000</v>
          </cell>
          <cell r="U782">
            <v>53000</v>
          </cell>
          <cell r="V782">
            <v>47500</v>
          </cell>
          <cell r="W782">
            <v>40000</v>
          </cell>
          <cell r="X782">
            <v>700000</v>
          </cell>
          <cell r="Z782">
            <v>8.9499999999999993</v>
          </cell>
          <cell r="AB782">
            <v>9.76</v>
          </cell>
          <cell r="AC782">
            <v>9.76</v>
          </cell>
          <cell r="AD782">
            <v>9.76</v>
          </cell>
          <cell r="AE782">
            <v>9.76</v>
          </cell>
          <cell r="AF782">
            <v>9.76</v>
          </cell>
          <cell r="AG782">
            <v>8.68</v>
          </cell>
          <cell r="AH782">
            <v>8.68</v>
          </cell>
          <cell r="AI782">
            <v>8.68</v>
          </cell>
          <cell r="AJ782">
            <v>8.68</v>
          </cell>
          <cell r="AK782">
            <v>8.68</v>
          </cell>
          <cell r="AL782">
            <v>8.68</v>
          </cell>
          <cell r="AM782">
            <v>8.68</v>
          </cell>
          <cell r="AN782">
            <v>9.1982704000000002</v>
          </cell>
          <cell r="AP782">
            <v>558.42816000000005</v>
          </cell>
          <cell r="AQ782">
            <v>658.8</v>
          </cell>
          <cell r="AR782">
            <v>708.57600000000002</v>
          </cell>
          <cell r="AS782">
            <v>676.36800000000005</v>
          </cell>
          <cell r="AT782">
            <v>676.36800000000005</v>
          </cell>
          <cell r="AU782">
            <v>630.16800000000001</v>
          </cell>
          <cell r="AV782">
            <v>572.88</v>
          </cell>
          <cell r="AW782">
            <v>199.50111999999999</v>
          </cell>
          <cell r="AX782">
            <v>538.16</v>
          </cell>
          <cell r="AY782">
            <v>460.04</v>
          </cell>
          <cell r="AZ782">
            <v>412.3</v>
          </cell>
          <cell r="BA782">
            <v>347.2</v>
          </cell>
          <cell r="BB782">
            <v>6438.78928</v>
          </cell>
        </row>
        <row r="783">
          <cell r="C783" t="str">
            <v>PSA</v>
          </cell>
          <cell r="D783" t="str">
            <v>FILTRATION</v>
          </cell>
          <cell r="E783" t="str">
            <v>STANDARD FILTER</v>
          </cell>
          <cell r="F783" t="str">
            <v>6260B621B</v>
          </cell>
          <cell r="G783" t="str">
            <v>Filters-Diesel  43036.0026 (EURO)</v>
          </cell>
          <cell r="H783" t="str">
            <v>€</v>
          </cell>
          <cell r="I783" t="str">
            <v>DPC</v>
          </cell>
          <cell r="J783" t="str">
            <v>DPC</v>
          </cell>
          <cell r="K783">
            <v>0.33600000000000002</v>
          </cell>
          <cell r="L783">
            <v>0</v>
          </cell>
          <cell r="M783">
            <v>112</v>
          </cell>
          <cell r="N783">
            <v>112</v>
          </cell>
          <cell r="O783">
            <v>112</v>
          </cell>
          <cell r="X783">
            <v>336</v>
          </cell>
          <cell r="Z783">
            <v>22.13</v>
          </cell>
          <cell r="AB783">
            <v>0</v>
          </cell>
          <cell r="AC783">
            <v>22.13</v>
          </cell>
          <cell r="AD783">
            <v>22.13</v>
          </cell>
          <cell r="AE783">
            <v>22.13</v>
          </cell>
          <cell r="AF783">
            <v>22.13</v>
          </cell>
          <cell r="AG783">
            <v>22.13</v>
          </cell>
          <cell r="AH783">
            <v>22.13</v>
          </cell>
          <cell r="AI783">
            <v>22.13</v>
          </cell>
          <cell r="AJ783">
            <v>22.13</v>
          </cell>
          <cell r="AK783">
            <v>22.13</v>
          </cell>
          <cell r="AL783">
            <v>22.13</v>
          </cell>
          <cell r="AM783">
            <v>22.13</v>
          </cell>
          <cell r="AN783">
            <v>22.13</v>
          </cell>
          <cell r="AP783">
            <v>0</v>
          </cell>
          <cell r="AQ783">
            <v>2.4785599999999999</v>
          </cell>
          <cell r="AR783">
            <v>2.4785599999999999</v>
          </cell>
          <cell r="AS783">
            <v>2.4785599999999999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7.4356799999999996</v>
          </cell>
        </row>
        <row r="784">
          <cell r="C784" t="str">
            <v>PSA</v>
          </cell>
          <cell r="D784" t="str">
            <v>FILTRATION</v>
          </cell>
          <cell r="E784" t="str">
            <v>STANDARD FILTER</v>
          </cell>
          <cell r="F784" t="str">
            <v>6260B645B</v>
          </cell>
          <cell r="G784" t="str">
            <v>Filters-Diesel  43036.0026 (EURO)</v>
          </cell>
          <cell r="H784" t="str">
            <v>€</v>
          </cell>
          <cell r="I784" t="str">
            <v>DPC</v>
          </cell>
          <cell r="J784" t="str">
            <v>DPC</v>
          </cell>
          <cell r="K784">
            <v>0.112</v>
          </cell>
          <cell r="L784">
            <v>0</v>
          </cell>
          <cell r="M784">
            <v>112</v>
          </cell>
          <cell r="N784">
            <v>0</v>
          </cell>
          <cell r="O784">
            <v>0</v>
          </cell>
          <cell r="X784">
            <v>112</v>
          </cell>
          <cell r="Z784">
            <v>14.16</v>
          </cell>
          <cell r="AB784">
            <v>0</v>
          </cell>
          <cell r="AC784">
            <v>14.16</v>
          </cell>
          <cell r="AD784">
            <v>14.16</v>
          </cell>
          <cell r="AE784">
            <v>14.16</v>
          </cell>
          <cell r="AF784">
            <v>14.16</v>
          </cell>
          <cell r="AG784">
            <v>14.16</v>
          </cell>
          <cell r="AH784">
            <v>14.16</v>
          </cell>
          <cell r="AI784">
            <v>14.16</v>
          </cell>
          <cell r="AJ784">
            <v>14.16</v>
          </cell>
          <cell r="AK784">
            <v>14.16</v>
          </cell>
          <cell r="AL784">
            <v>14.16</v>
          </cell>
          <cell r="AM784">
            <v>14.16</v>
          </cell>
          <cell r="AN784">
            <v>14.16</v>
          </cell>
          <cell r="AP784">
            <v>0</v>
          </cell>
          <cell r="AQ784">
            <v>1.58592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1.58592</v>
          </cell>
        </row>
        <row r="785">
          <cell r="C785" t="str">
            <v>PSA</v>
          </cell>
          <cell r="D785" t="str">
            <v>ELECTRONICS</v>
          </cell>
          <cell r="E785" t="str">
            <v>DCN</v>
          </cell>
          <cell r="F785" t="str">
            <v>DCN DW8L4 TT</v>
          </cell>
          <cell r="G785" t="str">
            <v>ECU Rot IDI  40995.0026 (EURO)</v>
          </cell>
          <cell r="H785" t="str">
            <v>€</v>
          </cell>
          <cell r="I785" t="str">
            <v>DPC N</v>
          </cell>
          <cell r="J785" t="str">
            <v>DPC N DW8L4</v>
          </cell>
          <cell r="K785">
            <v>0</v>
          </cell>
          <cell r="L785">
            <v>0</v>
          </cell>
          <cell r="M785">
            <v>15474</v>
          </cell>
          <cell r="N785">
            <v>17050</v>
          </cell>
          <cell r="O785">
            <v>16275</v>
          </cell>
          <cell r="P785">
            <v>16275</v>
          </cell>
          <cell r="Q785">
            <v>17050</v>
          </cell>
          <cell r="R785">
            <v>15500</v>
          </cell>
          <cell r="S785">
            <v>1350</v>
          </cell>
          <cell r="T785">
            <v>15000</v>
          </cell>
          <cell r="U785">
            <v>12500</v>
          </cell>
          <cell r="V785">
            <v>10000</v>
          </cell>
          <cell r="W785">
            <v>7640</v>
          </cell>
          <cell r="X785">
            <v>144114</v>
          </cell>
          <cell r="Z785">
            <v>59.79</v>
          </cell>
          <cell r="AB785">
            <v>0</v>
          </cell>
          <cell r="AC785">
            <v>59.79</v>
          </cell>
          <cell r="AD785">
            <v>59.79</v>
          </cell>
          <cell r="AE785">
            <v>59.79</v>
          </cell>
          <cell r="AF785">
            <v>59.79</v>
          </cell>
          <cell r="AG785">
            <v>59.79</v>
          </cell>
          <cell r="AH785">
            <v>59.19</v>
          </cell>
          <cell r="AI785">
            <v>59.19</v>
          </cell>
          <cell r="AJ785">
            <v>59.19</v>
          </cell>
          <cell r="AK785">
            <v>59.19</v>
          </cell>
          <cell r="AL785">
            <v>59.19</v>
          </cell>
          <cell r="AM785">
            <v>59.19</v>
          </cell>
          <cell r="AN785">
            <v>59.531912652483449</v>
          </cell>
          <cell r="AP785">
            <v>0</v>
          </cell>
          <cell r="AQ785">
            <v>925.19045999999992</v>
          </cell>
          <cell r="AR785">
            <v>1019.4195</v>
          </cell>
          <cell r="AS785">
            <v>973.08225000000004</v>
          </cell>
          <cell r="AT785">
            <v>973.08225000000004</v>
          </cell>
          <cell r="AU785">
            <v>1019.4195</v>
          </cell>
          <cell r="AV785">
            <v>917.44500000000005</v>
          </cell>
          <cell r="AW785">
            <v>79.906499999999994</v>
          </cell>
          <cell r="AX785">
            <v>887.85</v>
          </cell>
          <cell r="AY785">
            <v>739.875</v>
          </cell>
          <cell r="AZ785">
            <v>591.9</v>
          </cell>
          <cell r="BA785">
            <v>452.21159999999998</v>
          </cell>
          <cell r="BB785">
            <v>8579.3820599999999</v>
          </cell>
        </row>
        <row r="786">
          <cell r="C786" t="str">
            <v>PSA</v>
          </cell>
          <cell r="D786" t="str">
            <v>ELECTRONICS</v>
          </cell>
          <cell r="E786" t="str">
            <v>DCN</v>
          </cell>
          <cell r="F786" t="str">
            <v>R04080024E</v>
          </cell>
          <cell r="G786" t="str">
            <v>ECU Rot IDI  40995.0026 (EURO)</v>
          </cell>
          <cell r="H786" t="str">
            <v>€</v>
          </cell>
          <cell r="I786" t="str">
            <v>DPC N</v>
          </cell>
          <cell r="J786" t="str">
            <v>DPC N DW8L4</v>
          </cell>
          <cell r="K786">
            <v>0</v>
          </cell>
          <cell r="L786">
            <v>2208</v>
          </cell>
          <cell r="X786">
            <v>2208</v>
          </cell>
          <cell r="Z786">
            <v>59.79</v>
          </cell>
          <cell r="AB786">
            <v>60.1</v>
          </cell>
          <cell r="AN786">
            <v>60.099999999999994</v>
          </cell>
          <cell r="AP786">
            <v>132.70079999999999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132.70079999999999</v>
          </cell>
        </row>
        <row r="787">
          <cell r="C787" t="str">
            <v>PSA</v>
          </cell>
          <cell r="D787" t="str">
            <v>ELECTRONICS</v>
          </cell>
          <cell r="E787" t="str">
            <v>DCN</v>
          </cell>
          <cell r="F787" t="str">
            <v>R04080028C</v>
          </cell>
          <cell r="G787" t="str">
            <v>ECU Rot IDI  40995.0026 (EURO)</v>
          </cell>
          <cell r="H787" t="str">
            <v>€</v>
          </cell>
          <cell r="I787" t="str">
            <v>DPC N</v>
          </cell>
          <cell r="J787" t="str">
            <v>DPC N DW8L4</v>
          </cell>
          <cell r="K787">
            <v>0</v>
          </cell>
          <cell r="L787">
            <v>1992</v>
          </cell>
          <cell r="X787">
            <v>1992</v>
          </cell>
          <cell r="Z787">
            <v>59.79</v>
          </cell>
          <cell r="AB787">
            <v>60.443012048192763</v>
          </cell>
          <cell r="AN787">
            <v>60.443012048192763</v>
          </cell>
          <cell r="AP787">
            <v>120.40248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120.40248</v>
          </cell>
        </row>
        <row r="788">
          <cell r="C788" t="str">
            <v>PSA</v>
          </cell>
          <cell r="D788" t="str">
            <v>ELECTRONICS</v>
          </cell>
          <cell r="E788" t="str">
            <v>DCN</v>
          </cell>
          <cell r="F788" t="str">
            <v>R04080030E</v>
          </cell>
          <cell r="G788" t="str">
            <v>ECU Rot IDI  40995.0026 (EURO)</v>
          </cell>
          <cell r="H788" t="str">
            <v>€</v>
          </cell>
          <cell r="I788" t="str">
            <v>DPC N</v>
          </cell>
          <cell r="J788" t="str">
            <v>DPC N DW8L4</v>
          </cell>
          <cell r="K788">
            <v>0</v>
          </cell>
          <cell r="L788">
            <v>0</v>
          </cell>
          <cell r="X788">
            <v>0</v>
          </cell>
          <cell r="Z788">
            <v>59.79</v>
          </cell>
          <cell r="AB788">
            <v>0</v>
          </cell>
          <cell r="AN788" t="e">
            <v>#DIV/0!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</row>
        <row r="789">
          <cell r="C789" t="str">
            <v>PSA</v>
          </cell>
          <cell r="D789" t="str">
            <v>ELECTRONICS</v>
          </cell>
          <cell r="E789" t="str">
            <v>DCN</v>
          </cell>
          <cell r="F789" t="str">
            <v>R04080033B</v>
          </cell>
          <cell r="G789" t="str">
            <v>ECU Rot IDI  40995.0026 (EURO)</v>
          </cell>
          <cell r="H789" t="str">
            <v>€</v>
          </cell>
          <cell r="I789" t="str">
            <v>DPC N</v>
          </cell>
          <cell r="J789" t="str">
            <v>DPC N DW8L4</v>
          </cell>
          <cell r="K789">
            <v>0</v>
          </cell>
          <cell r="L789">
            <v>336</v>
          </cell>
          <cell r="X789">
            <v>336</v>
          </cell>
          <cell r="Z789">
            <v>59.79</v>
          </cell>
          <cell r="AB789">
            <v>60.55</v>
          </cell>
          <cell r="AN789">
            <v>60.55</v>
          </cell>
          <cell r="AP789">
            <v>20.344799999999999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20.344799999999999</v>
          </cell>
        </row>
        <row r="790">
          <cell r="C790" t="str">
            <v>PSA</v>
          </cell>
          <cell r="D790" t="str">
            <v>ELECTRONICS</v>
          </cell>
          <cell r="E790" t="str">
            <v>DCN</v>
          </cell>
          <cell r="F790" t="str">
            <v>R04080034B</v>
          </cell>
          <cell r="G790" t="str">
            <v>ECU Rot IDI  40995.0026 (EURO)</v>
          </cell>
          <cell r="H790" t="str">
            <v>€</v>
          </cell>
          <cell r="I790" t="str">
            <v>DPC N</v>
          </cell>
          <cell r="J790" t="str">
            <v>DPC N DW8L4</v>
          </cell>
          <cell r="K790">
            <v>0</v>
          </cell>
          <cell r="L790">
            <v>1344</v>
          </cell>
          <cell r="X790">
            <v>1344</v>
          </cell>
          <cell r="Z790">
            <v>59.79</v>
          </cell>
          <cell r="AB790">
            <v>60.55</v>
          </cell>
          <cell r="AN790">
            <v>60.55</v>
          </cell>
          <cell r="AP790">
            <v>81.379199999999997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81.379199999999997</v>
          </cell>
        </row>
        <row r="791">
          <cell r="C791" t="str">
            <v>PSA</v>
          </cell>
          <cell r="D791" t="str">
            <v>ELECTRONICS</v>
          </cell>
          <cell r="E791" t="str">
            <v>DCN</v>
          </cell>
          <cell r="F791" t="str">
            <v>R04080035B</v>
          </cell>
          <cell r="G791" t="str">
            <v>ECU Rot IDI  40995.0026 (EURO)</v>
          </cell>
          <cell r="H791" t="str">
            <v>€</v>
          </cell>
          <cell r="I791" t="str">
            <v>DPC N</v>
          </cell>
          <cell r="J791" t="str">
            <v>DPC N DW8L4</v>
          </cell>
          <cell r="K791">
            <v>0</v>
          </cell>
          <cell r="L791">
            <v>7535</v>
          </cell>
          <cell r="X791">
            <v>7535</v>
          </cell>
          <cell r="Z791">
            <v>59.79</v>
          </cell>
          <cell r="AB791">
            <v>60.55</v>
          </cell>
          <cell r="AN791">
            <v>60.55</v>
          </cell>
          <cell r="AP791">
            <v>456.24425000000002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456.24425000000002</v>
          </cell>
        </row>
        <row r="792">
          <cell r="C792" t="str">
            <v>PSA</v>
          </cell>
          <cell r="D792" t="str">
            <v>ELECTRONICS</v>
          </cell>
          <cell r="E792" t="str">
            <v>DCN</v>
          </cell>
          <cell r="F792" t="str">
            <v>R04080036C</v>
          </cell>
          <cell r="G792" t="str">
            <v>ECU Rot IDI  40995.0026 (EURO)</v>
          </cell>
          <cell r="H792" t="str">
            <v>€</v>
          </cell>
          <cell r="I792" t="str">
            <v>DPC N</v>
          </cell>
          <cell r="J792" t="str">
            <v>DPC N DW8L4</v>
          </cell>
          <cell r="K792">
            <v>0</v>
          </cell>
          <cell r="L792">
            <v>2471</v>
          </cell>
          <cell r="X792">
            <v>2471</v>
          </cell>
          <cell r="Z792">
            <v>59.79</v>
          </cell>
          <cell r="AB792">
            <v>60.55</v>
          </cell>
          <cell r="AN792">
            <v>60.54999999999999</v>
          </cell>
          <cell r="AP792">
            <v>149.61904999999999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149.61904999999999</v>
          </cell>
        </row>
        <row r="793">
          <cell r="C793" t="str">
            <v>PSA</v>
          </cell>
          <cell r="D793" t="str">
            <v>ELECTRONICS</v>
          </cell>
          <cell r="E793" t="str">
            <v>ECU COMMON RAIL</v>
          </cell>
          <cell r="F793" t="str">
            <v>ECU CR PSA</v>
          </cell>
          <cell r="G793" t="str">
            <v>ECU   42896.0026 (EURO)</v>
          </cell>
          <cell r="H793" t="str">
            <v>€</v>
          </cell>
          <cell r="I793" t="str">
            <v>CR DV4TED4</v>
          </cell>
          <cell r="J793" t="str">
            <v>CR DV4TED4</v>
          </cell>
          <cell r="K793">
            <v>0</v>
          </cell>
          <cell r="L793">
            <v>0</v>
          </cell>
          <cell r="M793">
            <v>1200</v>
          </cell>
          <cell r="N793">
            <v>1171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2371</v>
          </cell>
          <cell r="Z793">
            <v>131</v>
          </cell>
          <cell r="AB793">
            <v>0</v>
          </cell>
          <cell r="AC793">
            <v>126.1</v>
          </cell>
          <cell r="AD793">
            <v>126.1</v>
          </cell>
          <cell r="AE793">
            <v>126.1</v>
          </cell>
          <cell r="AF793">
            <v>126.1</v>
          </cell>
          <cell r="AG793">
            <v>126.1</v>
          </cell>
          <cell r="AH793">
            <v>126.1</v>
          </cell>
          <cell r="AI793">
            <v>126.1</v>
          </cell>
          <cell r="AJ793">
            <v>126.1</v>
          </cell>
          <cell r="AK793">
            <v>126.1</v>
          </cell>
          <cell r="AL793">
            <v>126.1</v>
          </cell>
          <cell r="AM793">
            <v>126.1</v>
          </cell>
          <cell r="AN793">
            <v>126.10000000000002</v>
          </cell>
          <cell r="AP793">
            <v>0</v>
          </cell>
          <cell r="AQ793">
            <v>151.32</v>
          </cell>
          <cell r="AR793">
            <v>147.66310000000001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298.98310000000004</v>
          </cell>
        </row>
        <row r="794">
          <cell r="C794" t="str">
            <v>PSA</v>
          </cell>
          <cell r="D794" t="str">
            <v>ELECTRONICS</v>
          </cell>
          <cell r="E794" t="str">
            <v>ECU COMMON RAIL</v>
          </cell>
          <cell r="F794" t="str">
            <v>R0411C023D</v>
          </cell>
          <cell r="G794" t="str">
            <v>ECU   42896.0026 (EURO)</v>
          </cell>
          <cell r="H794" t="str">
            <v>€</v>
          </cell>
          <cell r="I794" t="str">
            <v>CR DV4TED4</v>
          </cell>
          <cell r="J794" t="str">
            <v>CR DV4TED4</v>
          </cell>
          <cell r="K794">
            <v>0</v>
          </cell>
          <cell r="L794">
            <v>1257</v>
          </cell>
          <cell r="X794">
            <v>1257</v>
          </cell>
          <cell r="Z794">
            <v>126.1</v>
          </cell>
          <cell r="AB794">
            <v>126.1</v>
          </cell>
          <cell r="AC794">
            <v>126.1</v>
          </cell>
          <cell r="AD794">
            <v>126.1</v>
          </cell>
          <cell r="AE794">
            <v>126.1</v>
          </cell>
          <cell r="AF794">
            <v>126.1</v>
          </cell>
          <cell r="AG794">
            <v>126.1</v>
          </cell>
          <cell r="AH794">
            <v>126.1</v>
          </cell>
          <cell r="AI794">
            <v>126.1</v>
          </cell>
          <cell r="AJ794">
            <v>126.1</v>
          </cell>
          <cell r="AK794">
            <v>126.1</v>
          </cell>
          <cell r="AL794">
            <v>126.1</v>
          </cell>
          <cell r="AM794">
            <v>126.1</v>
          </cell>
          <cell r="AN794">
            <v>126.1</v>
          </cell>
          <cell r="AP794">
            <v>158.5077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158.5077</v>
          </cell>
        </row>
        <row r="795">
          <cell r="C795" t="str">
            <v>Patch PSA</v>
          </cell>
          <cell r="D795" t="str">
            <v>PUMP</v>
          </cell>
          <cell r="E795" t="str">
            <v>DPC NUM</v>
          </cell>
          <cell r="F795" t="str">
            <v>DPC N PSA</v>
          </cell>
          <cell r="G795" t="str">
            <v>Rot IDI Pump  29272.0046 (EURO)</v>
          </cell>
          <cell r="H795" t="str">
            <v>€</v>
          </cell>
          <cell r="I795" t="str">
            <v>DPC N</v>
          </cell>
          <cell r="J795" t="str">
            <v>DPC N DW8L4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Z795">
            <v>279.75</v>
          </cell>
          <cell r="AB795">
            <v>0</v>
          </cell>
          <cell r="AC795">
            <v>279.75</v>
          </cell>
          <cell r="AD795">
            <v>279.75</v>
          </cell>
          <cell r="AE795">
            <v>279.75</v>
          </cell>
          <cell r="AF795">
            <v>279.75</v>
          </cell>
          <cell r="AG795">
            <v>279.75</v>
          </cell>
          <cell r="AH795">
            <v>276.95</v>
          </cell>
          <cell r="AI795">
            <v>276.95</v>
          </cell>
          <cell r="AJ795">
            <v>276.95</v>
          </cell>
          <cell r="AK795">
            <v>276.95</v>
          </cell>
          <cell r="AL795">
            <v>276.95</v>
          </cell>
          <cell r="AM795">
            <v>276.95</v>
          </cell>
          <cell r="AN795" t="e">
            <v>#DIV/0!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</row>
        <row r="796">
          <cell r="C796" t="str">
            <v>Patch PSA</v>
          </cell>
          <cell r="D796" t="str">
            <v>INJECTION</v>
          </cell>
          <cell r="E796" t="str">
            <v>LCC 24 NLS</v>
          </cell>
          <cell r="F796" t="str">
            <v>LDCR02601AA1</v>
          </cell>
          <cell r="G796" t="str">
            <v>IDI Injectors   57008.0026 (EURO)</v>
          </cell>
          <cell r="H796" t="str">
            <v>€</v>
          </cell>
          <cell r="I796" t="str">
            <v>DPC N</v>
          </cell>
          <cell r="J796" t="str">
            <v>DPC N DW8L4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Z796">
            <v>25.39</v>
          </cell>
          <cell r="AB796">
            <v>0</v>
          </cell>
          <cell r="AC796">
            <v>25.39</v>
          </cell>
          <cell r="AD796">
            <v>25.39</v>
          </cell>
          <cell r="AE796">
            <v>25.39</v>
          </cell>
          <cell r="AF796">
            <v>25.39</v>
          </cell>
          <cell r="AG796">
            <v>25.39</v>
          </cell>
          <cell r="AH796">
            <v>25.14</v>
          </cell>
          <cell r="AI796">
            <v>25.14</v>
          </cell>
          <cell r="AJ796">
            <v>25.14</v>
          </cell>
          <cell r="AK796">
            <v>25.14</v>
          </cell>
          <cell r="AL796">
            <v>25.14</v>
          </cell>
          <cell r="AM796">
            <v>25.14</v>
          </cell>
          <cell r="AN796" t="e">
            <v>#DIV/0!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</row>
        <row r="797">
          <cell r="C797" t="str">
            <v>Patch PSA</v>
          </cell>
          <cell r="D797" t="str">
            <v>INJECTION</v>
          </cell>
          <cell r="E797" t="str">
            <v>LCC 24 STANDARD</v>
          </cell>
          <cell r="F797" t="str">
            <v>6736001</v>
          </cell>
          <cell r="G797" t="str">
            <v>IDI Injectors   29282.0046 (EURO)</v>
          </cell>
          <cell r="H797" t="str">
            <v>€</v>
          </cell>
          <cell r="I797" t="str">
            <v>DPC N</v>
          </cell>
          <cell r="J797" t="str">
            <v>DPC N DW8L4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Z797">
            <v>10.67</v>
          </cell>
          <cell r="AB797">
            <v>0</v>
          </cell>
          <cell r="AC797">
            <v>10.67</v>
          </cell>
          <cell r="AD797">
            <v>10.67</v>
          </cell>
          <cell r="AE797">
            <v>10.67</v>
          </cell>
          <cell r="AF797">
            <v>10.67</v>
          </cell>
          <cell r="AG797">
            <v>10.67</v>
          </cell>
          <cell r="AH797">
            <v>10.56</v>
          </cell>
          <cell r="AI797">
            <v>10.56</v>
          </cell>
          <cell r="AJ797">
            <v>10.56</v>
          </cell>
          <cell r="AK797">
            <v>10.56</v>
          </cell>
          <cell r="AL797">
            <v>10.56</v>
          </cell>
          <cell r="AM797">
            <v>10.56</v>
          </cell>
          <cell r="AN797" t="e">
            <v>#DIV/0!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</row>
        <row r="798">
          <cell r="C798" t="str">
            <v>Patch PSA</v>
          </cell>
          <cell r="D798" t="str">
            <v>ELECTRONICS</v>
          </cell>
          <cell r="E798" t="str">
            <v>DCN</v>
          </cell>
          <cell r="F798" t="str">
            <v>DCN DW8L4 TT</v>
          </cell>
          <cell r="G798" t="str">
            <v>ECU Rot IDI  40995.0026 (EURO)</v>
          </cell>
          <cell r="H798" t="str">
            <v>€</v>
          </cell>
          <cell r="I798" t="str">
            <v>DPC N</v>
          </cell>
          <cell r="J798" t="str">
            <v>DPC N DW8L4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Z798">
            <v>59.79</v>
          </cell>
          <cell r="AB798">
            <v>0</v>
          </cell>
          <cell r="AC798">
            <v>59.79</v>
          </cell>
          <cell r="AD798">
            <v>59.79</v>
          </cell>
          <cell r="AE798">
            <v>59.79</v>
          </cell>
          <cell r="AF798">
            <v>59.79</v>
          </cell>
          <cell r="AG798">
            <v>59.79</v>
          </cell>
          <cell r="AH798">
            <v>59.19</v>
          </cell>
          <cell r="AI798">
            <v>59.19</v>
          </cell>
          <cell r="AJ798">
            <v>59.19</v>
          </cell>
          <cell r="AK798">
            <v>59.19</v>
          </cell>
          <cell r="AL798">
            <v>59.19</v>
          </cell>
          <cell r="AM798">
            <v>59.19</v>
          </cell>
          <cell r="AN798" t="e">
            <v>#DIV/0!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</row>
        <row r="799">
          <cell r="C799" t="str">
            <v>RENAULT</v>
          </cell>
          <cell r="D799" t="str">
            <v>RAIL</v>
          </cell>
          <cell r="E799" t="str">
            <v>SPHERICAL RAIL</v>
          </cell>
          <cell r="F799" t="str">
            <v>R9144Z010D</v>
          </cell>
          <cell r="G799" t="str">
            <v>Bought Out   41045.0026 (EURO)</v>
          </cell>
          <cell r="H799" t="str">
            <v>€</v>
          </cell>
          <cell r="I799" t="str">
            <v xml:space="preserve">CR eu3 </v>
          </cell>
          <cell r="J799" t="str">
            <v>CR K9K eu3</v>
          </cell>
          <cell r="K799">
            <v>0</v>
          </cell>
          <cell r="L799">
            <v>68160</v>
          </cell>
          <cell r="M799">
            <v>62160</v>
          </cell>
          <cell r="N799">
            <v>68000</v>
          </cell>
          <cell r="O799">
            <v>64640</v>
          </cell>
          <cell r="P799">
            <v>62550</v>
          </cell>
          <cell r="Q799">
            <v>52000</v>
          </cell>
          <cell r="R799">
            <v>40000</v>
          </cell>
          <cell r="S799">
            <v>11450</v>
          </cell>
          <cell r="T799">
            <v>30370</v>
          </cell>
          <cell r="U799">
            <v>20710</v>
          </cell>
          <cell r="V799">
            <v>10050</v>
          </cell>
          <cell r="W799">
            <v>4910</v>
          </cell>
          <cell r="X799">
            <v>495000</v>
          </cell>
          <cell r="Z799">
            <v>31.45</v>
          </cell>
          <cell r="AB799">
            <v>31.45</v>
          </cell>
          <cell r="AC799">
            <v>31.39</v>
          </cell>
          <cell r="AD799">
            <v>31.39</v>
          </cell>
          <cell r="AE799">
            <v>31.39</v>
          </cell>
          <cell r="AF799">
            <v>31.39</v>
          </cell>
          <cell r="AG799">
            <v>31.39</v>
          </cell>
          <cell r="AH799">
            <v>30.7622</v>
          </cell>
          <cell r="AI799">
            <v>30.7622</v>
          </cell>
          <cell r="AJ799">
            <v>30.7622</v>
          </cell>
          <cell r="AK799">
            <v>30.7622</v>
          </cell>
          <cell r="AL799">
            <v>30.7622</v>
          </cell>
          <cell r="AM799">
            <v>30.146955999999999</v>
          </cell>
          <cell r="AN799">
            <v>31.243148545373739</v>
          </cell>
          <cell r="AP799">
            <v>2143.6320000000001</v>
          </cell>
          <cell r="AQ799">
            <v>1951.2024000000001</v>
          </cell>
          <cell r="AR799">
            <v>2134.52</v>
          </cell>
          <cell r="AS799">
            <v>2029.0496000000001</v>
          </cell>
          <cell r="AT799">
            <v>1963.4445000000001</v>
          </cell>
          <cell r="AU799">
            <v>1632.28</v>
          </cell>
          <cell r="AV799">
            <v>1230.4880000000001</v>
          </cell>
          <cell r="AW799">
            <v>352.22719000000001</v>
          </cell>
          <cell r="AX799">
            <v>934.24801400000001</v>
          </cell>
          <cell r="AY799">
            <v>637.08516199999997</v>
          </cell>
          <cell r="AZ799">
            <v>309.16010999999997</v>
          </cell>
          <cell r="BA799">
            <v>148.02155395999998</v>
          </cell>
          <cell r="BB799">
            <v>15465.35852996</v>
          </cell>
        </row>
        <row r="800">
          <cell r="C800" t="str">
            <v>RENAULT</v>
          </cell>
          <cell r="D800" t="str">
            <v>RAIL</v>
          </cell>
          <cell r="E800" t="str">
            <v>SPHERICAL RAIL</v>
          </cell>
          <cell r="F800" t="str">
            <v>R9144Z010D</v>
          </cell>
          <cell r="G800" t="str">
            <v>Bought Out   55627.0026 (EURO)</v>
          </cell>
          <cell r="H800" t="str">
            <v>€</v>
          </cell>
          <cell r="I800" t="str">
            <v>CR eu4 std</v>
          </cell>
          <cell r="J800" t="str">
            <v>CR K9K eu4</v>
          </cell>
          <cell r="K800">
            <v>0</v>
          </cell>
          <cell r="L800">
            <v>480</v>
          </cell>
          <cell r="M800">
            <v>0</v>
          </cell>
          <cell r="N800">
            <v>720</v>
          </cell>
          <cell r="O800">
            <v>720</v>
          </cell>
          <cell r="P800">
            <v>0</v>
          </cell>
          <cell r="X800">
            <v>1920</v>
          </cell>
          <cell r="Z800">
            <v>31.45</v>
          </cell>
          <cell r="AB800">
            <v>31.45</v>
          </cell>
          <cell r="AC800">
            <v>31.39</v>
          </cell>
          <cell r="AD800">
            <v>31.39</v>
          </cell>
          <cell r="AE800">
            <v>31.39</v>
          </cell>
          <cell r="AF800">
            <v>31.39</v>
          </cell>
          <cell r="AG800">
            <v>31.39</v>
          </cell>
          <cell r="AH800">
            <v>30.7622</v>
          </cell>
          <cell r="AI800">
            <v>30.7622</v>
          </cell>
          <cell r="AJ800">
            <v>30.7622</v>
          </cell>
          <cell r="AK800">
            <v>30.7622</v>
          </cell>
          <cell r="AL800">
            <v>30.7622</v>
          </cell>
          <cell r="AM800">
            <v>30.146955999999999</v>
          </cell>
          <cell r="AN800">
            <v>31.404999999999994</v>
          </cell>
          <cell r="AP800">
            <v>15.096</v>
          </cell>
          <cell r="AQ800">
            <v>0</v>
          </cell>
          <cell r="AR800">
            <v>22.6008</v>
          </cell>
          <cell r="AS800">
            <v>22.6008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60.297599999999996</v>
          </cell>
        </row>
        <row r="801">
          <cell r="C801" t="str">
            <v>RENAULT</v>
          </cell>
          <cell r="D801" t="str">
            <v>RAIL</v>
          </cell>
          <cell r="E801" t="str">
            <v>SPHERICAL RAIL</v>
          </cell>
          <cell r="F801" t="str">
            <v>R9144Z070A</v>
          </cell>
          <cell r="G801" t="str">
            <v>Bought Out   78199.0026 (EURO)</v>
          </cell>
          <cell r="H801" t="str">
            <v>€</v>
          </cell>
          <cell r="I801" t="str">
            <v>CR eu4 multi</v>
          </cell>
          <cell r="J801" t="str">
            <v>CR K9K eu4</v>
          </cell>
          <cell r="K801">
            <v>0</v>
          </cell>
          <cell r="L801">
            <v>3845</v>
          </cell>
          <cell r="M801">
            <v>2655</v>
          </cell>
          <cell r="N801">
            <v>3000</v>
          </cell>
          <cell r="O801">
            <v>3080</v>
          </cell>
          <cell r="P801">
            <v>4000</v>
          </cell>
          <cell r="Q801">
            <v>17500</v>
          </cell>
          <cell r="R801">
            <v>20500</v>
          </cell>
          <cell r="S801">
            <v>10000</v>
          </cell>
          <cell r="T801">
            <v>39000</v>
          </cell>
          <cell r="U801">
            <v>47500</v>
          </cell>
          <cell r="V801">
            <v>56750</v>
          </cell>
          <cell r="W801">
            <v>51250</v>
          </cell>
          <cell r="X801">
            <v>259080</v>
          </cell>
          <cell r="Z801">
            <v>39.880000000000003</v>
          </cell>
          <cell r="AB801">
            <v>39.217033102938885</v>
          </cell>
          <cell r="AC801">
            <v>39.39</v>
          </cell>
          <cell r="AD801">
            <v>39.39</v>
          </cell>
          <cell r="AE801">
            <v>39.39</v>
          </cell>
          <cell r="AF801">
            <v>39.39</v>
          </cell>
          <cell r="AG801">
            <v>39.39</v>
          </cell>
          <cell r="AH801">
            <v>38.688858000000003</v>
          </cell>
          <cell r="AI801">
            <v>38.688858000000003</v>
          </cell>
          <cell r="AJ801">
            <v>38.688858000000003</v>
          </cell>
          <cell r="AK801">
            <v>38.688858000000003</v>
          </cell>
          <cell r="AL801">
            <v>38.688858000000003</v>
          </cell>
          <cell r="AM801">
            <v>37.957638583800005</v>
          </cell>
          <cell r="AN801">
            <v>38.633874468120084</v>
          </cell>
          <cell r="AP801">
            <v>150.7894922808</v>
          </cell>
          <cell r="AQ801">
            <v>104.58045</v>
          </cell>
          <cell r="AR801">
            <v>118.17</v>
          </cell>
          <cell r="AS801">
            <v>121.32119999999999</v>
          </cell>
          <cell r="AT801">
            <v>157.56</v>
          </cell>
          <cell r="AU801">
            <v>689.32500000000005</v>
          </cell>
          <cell r="AV801">
            <v>793.12158900000009</v>
          </cell>
          <cell r="AW801">
            <v>386.88857999999999</v>
          </cell>
          <cell r="AX801">
            <v>1508.865462</v>
          </cell>
          <cell r="AY801">
            <v>1837.7207550000001</v>
          </cell>
          <cell r="AZ801">
            <v>2195.5926915</v>
          </cell>
          <cell r="BA801">
            <v>1945.3289774197503</v>
          </cell>
          <cell r="BB801">
            <v>10009.264197200551</v>
          </cell>
        </row>
        <row r="802">
          <cell r="C802" t="str">
            <v>RENAULT</v>
          </cell>
          <cell r="D802" t="str">
            <v>PUMP</v>
          </cell>
          <cell r="E802" t="str">
            <v>DPC NUM</v>
          </cell>
          <cell r="F802" t="str">
            <v>8448B235D</v>
          </cell>
          <cell r="G802" t="str">
            <v>Rot IDI Pump  43216.0026 (EURO)</v>
          </cell>
          <cell r="H802" t="str">
            <v>€</v>
          </cell>
          <cell r="I802" t="str">
            <v>DPC N</v>
          </cell>
          <cell r="J802" t="str">
            <v>DPC N F8Q</v>
          </cell>
          <cell r="K802">
            <v>0.22500000000000001</v>
          </cell>
          <cell r="L802">
            <v>225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225</v>
          </cell>
          <cell r="Z802">
            <v>320</v>
          </cell>
          <cell r="AB802">
            <v>320</v>
          </cell>
          <cell r="AC802">
            <v>320</v>
          </cell>
          <cell r="AD802">
            <v>320</v>
          </cell>
          <cell r="AE802">
            <v>320</v>
          </cell>
          <cell r="AF802">
            <v>320</v>
          </cell>
          <cell r="AG802">
            <v>320</v>
          </cell>
          <cell r="AH802">
            <v>320</v>
          </cell>
          <cell r="AI802">
            <v>320</v>
          </cell>
          <cell r="AJ802">
            <v>320</v>
          </cell>
          <cell r="AK802">
            <v>320</v>
          </cell>
          <cell r="AL802">
            <v>320</v>
          </cell>
          <cell r="AM802">
            <v>320</v>
          </cell>
          <cell r="AN802">
            <v>320</v>
          </cell>
          <cell r="AP802">
            <v>72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72</v>
          </cell>
        </row>
        <row r="803">
          <cell r="C803" t="str">
            <v>RENAULT</v>
          </cell>
          <cell r="D803" t="str">
            <v>PUMP</v>
          </cell>
          <cell r="E803" t="str">
            <v>EPIC 70</v>
          </cell>
          <cell r="F803" t="str">
            <v>R8640A111B</v>
          </cell>
          <cell r="G803" t="str">
            <v>Rot IDI Pump  43206.0026 (EURO)</v>
          </cell>
          <cell r="H803" t="str">
            <v>€</v>
          </cell>
          <cell r="I803" t="str">
            <v>EPIC</v>
          </cell>
          <cell r="J803" t="str">
            <v>EPIC F8Q</v>
          </cell>
          <cell r="K803">
            <v>30</v>
          </cell>
          <cell r="L803">
            <v>2520</v>
          </cell>
          <cell r="M803">
            <v>2016</v>
          </cell>
          <cell r="N803">
            <v>2016</v>
          </cell>
          <cell r="O803">
            <v>3000</v>
          </cell>
          <cell r="P803">
            <v>3100</v>
          </cell>
          <cell r="Q803">
            <v>3100</v>
          </cell>
          <cell r="R803">
            <v>2600</v>
          </cell>
          <cell r="S803">
            <v>2400</v>
          </cell>
          <cell r="T803">
            <v>2650</v>
          </cell>
          <cell r="U803">
            <v>2400</v>
          </cell>
          <cell r="V803">
            <v>2300</v>
          </cell>
          <cell r="W803">
            <v>1898</v>
          </cell>
          <cell r="X803">
            <v>30000</v>
          </cell>
          <cell r="Z803">
            <v>300.52999999999997</v>
          </cell>
          <cell r="AB803">
            <v>300.87099999999998</v>
          </cell>
          <cell r="AC803">
            <v>300.52999999999997</v>
          </cell>
          <cell r="AD803">
            <v>300.52999999999997</v>
          </cell>
          <cell r="AE803">
            <v>300.52999999999997</v>
          </cell>
          <cell r="AF803">
            <v>300.52999999999997</v>
          </cell>
          <cell r="AG803">
            <v>300.52999999999997</v>
          </cell>
          <cell r="AH803">
            <v>300.52999999999997</v>
          </cell>
          <cell r="AI803">
            <v>300.52999999999997</v>
          </cell>
          <cell r="AJ803">
            <v>300.52999999999997</v>
          </cell>
          <cell r="AK803">
            <v>300.52999999999997</v>
          </cell>
          <cell r="AL803">
            <v>300.52999999999997</v>
          </cell>
          <cell r="AM803">
            <v>300.52999999999997</v>
          </cell>
          <cell r="AN803">
            <v>300.55864399999996</v>
          </cell>
          <cell r="AP803">
            <v>758.19492000000002</v>
          </cell>
          <cell r="AQ803">
            <v>605.86847999999998</v>
          </cell>
          <cell r="AR803">
            <v>605.86847999999998</v>
          </cell>
          <cell r="AS803">
            <v>901.59</v>
          </cell>
          <cell r="AT803">
            <v>931.64299999999992</v>
          </cell>
          <cell r="AU803">
            <v>931.64299999999992</v>
          </cell>
          <cell r="AV803">
            <v>781.37799999999993</v>
          </cell>
          <cell r="AW803">
            <v>721.27199999999993</v>
          </cell>
          <cell r="AX803">
            <v>796.40449999999987</v>
          </cell>
          <cell r="AY803">
            <v>721.27199999999993</v>
          </cell>
          <cell r="AZ803">
            <v>691.21899999999994</v>
          </cell>
          <cell r="BA803">
            <v>570.40593999999999</v>
          </cell>
          <cell r="BB803">
            <v>9016.7593199999992</v>
          </cell>
        </row>
        <row r="804">
          <cell r="C804" t="str">
            <v>RENAULT</v>
          </cell>
          <cell r="D804" t="str">
            <v>PUMP</v>
          </cell>
          <cell r="E804" t="str">
            <v>PUMP HP</v>
          </cell>
          <cell r="F804" t="str">
            <v>R9042A041A</v>
          </cell>
          <cell r="G804" t="str">
            <v>Pump CR   35629.21 (EURO)</v>
          </cell>
          <cell r="H804" t="str">
            <v>€</v>
          </cell>
          <cell r="I804" t="str">
            <v>CR eu3</v>
          </cell>
          <cell r="J804" t="str">
            <v>CR K9K eu3</v>
          </cell>
          <cell r="K804">
            <v>495</v>
          </cell>
          <cell r="L804">
            <v>63840</v>
          </cell>
          <cell r="M804">
            <v>53520</v>
          </cell>
          <cell r="N804">
            <v>75600</v>
          </cell>
          <cell r="O804">
            <v>70000</v>
          </cell>
          <cell r="P804">
            <v>62550</v>
          </cell>
          <cell r="Q804">
            <v>52000</v>
          </cell>
          <cell r="R804">
            <v>40000</v>
          </cell>
          <cell r="S804">
            <v>11450</v>
          </cell>
          <cell r="T804">
            <v>30370</v>
          </cell>
          <cell r="U804">
            <v>20710</v>
          </cell>
          <cell r="V804">
            <v>10050</v>
          </cell>
          <cell r="W804">
            <v>4910</v>
          </cell>
          <cell r="X804">
            <v>495000</v>
          </cell>
          <cell r="Z804">
            <v>122.86</v>
          </cell>
          <cell r="AB804">
            <v>125.63</v>
          </cell>
          <cell r="AC804">
            <v>120.99</v>
          </cell>
          <cell r="AD804">
            <v>120.99</v>
          </cell>
          <cell r="AE804">
            <v>120.99</v>
          </cell>
          <cell r="AF804">
            <v>120.99</v>
          </cell>
          <cell r="AG804">
            <v>120.99</v>
          </cell>
          <cell r="AH804">
            <v>118.5702</v>
          </cell>
          <cell r="AI804">
            <v>118.5702</v>
          </cell>
          <cell r="AJ804">
            <v>118.5702</v>
          </cell>
          <cell r="AK804">
            <v>118.5702</v>
          </cell>
          <cell r="AL804">
            <v>118.5702</v>
          </cell>
          <cell r="AM804">
            <v>116.198796</v>
          </cell>
          <cell r="AN804">
            <v>120.99054889769697</v>
          </cell>
          <cell r="AP804">
            <v>8020.2191999999995</v>
          </cell>
          <cell r="AQ804">
            <v>6475.3847999999998</v>
          </cell>
          <cell r="AR804">
            <v>9146.8439999999991</v>
          </cell>
          <cell r="AS804">
            <v>8469.2999999999993</v>
          </cell>
          <cell r="AT804">
            <v>7567.9245000000001</v>
          </cell>
          <cell r="AU804">
            <v>6291.48</v>
          </cell>
          <cell r="AV804">
            <v>4742.808</v>
          </cell>
          <cell r="AW804">
            <v>1357.62879</v>
          </cell>
          <cell r="AX804">
            <v>3600.9769740000002</v>
          </cell>
          <cell r="AY804">
            <v>2455.5888420000001</v>
          </cell>
          <cell r="AZ804">
            <v>1191.63051</v>
          </cell>
          <cell r="BA804">
            <v>570.53608836000001</v>
          </cell>
          <cell r="BB804">
            <v>59890.321704359994</v>
          </cell>
        </row>
        <row r="805">
          <cell r="C805" t="str">
            <v>RENAULT</v>
          </cell>
          <cell r="D805" t="str">
            <v>PUMP</v>
          </cell>
          <cell r="E805" t="str">
            <v>PUMP HP</v>
          </cell>
          <cell r="F805" t="str">
            <v>R9042A041A</v>
          </cell>
          <cell r="G805" t="str">
            <v>Pump CR   55607.0026 (EURO)</v>
          </cell>
          <cell r="H805" t="str">
            <v>€</v>
          </cell>
          <cell r="I805" t="str">
            <v>CR eu4</v>
          </cell>
          <cell r="J805" t="str">
            <v>CR K9K eu4</v>
          </cell>
          <cell r="K805">
            <v>261</v>
          </cell>
          <cell r="L805">
            <v>1440</v>
          </cell>
          <cell r="M805">
            <v>1200</v>
          </cell>
          <cell r="N805">
            <v>3600</v>
          </cell>
          <cell r="O805">
            <v>4560</v>
          </cell>
          <cell r="P805">
            <v>7700</v>
          </cell>
          <cell r="Q805">
            <v>17500</v>
          </cell>
          <cell r="R805">
            <v>20500</v>
          </cell>
          <cell r="S805">
            <v>10000</v>
          </cell>
          <cell r="T805">
            <v>39000</v>
          </cell>
          <cell r="U805">
            <v>47500</v>
          </cell>
          <cell r="V805">
            <v>56750</v>
          </cell>
          <cell r="W805">
            <v>51250</v>
          </cell>
          <cell r="X805">
            <v>261000</v>
          </cell>
          <cell r="Z805">
            <v>122.86</v>
          </cell>
          <cell r="AB805">
            <v>125.63</v>
          </cell>
          <cell r="AC805">
            <v>120.99</v>
          </cell>
          <cell r="AD805">
            <v>120.99</v>
          </cell>
          <cell r="AE805">
            <v>120.99</v>
          </cell>
          <cell r="AF805">
            <v>120.99</v>
          </cell>
          <cell r="AG805">
            <v>120.99</v>
          </cell>
          <cell r="AH805">
            <v>118.5702</v>
          </cell>
          <cell r="AI805">
            <v>118.5702</v>
          </cell>
          <cell r="AJ805">
            <v>118.5702</v>
          </cell>
          <cell r="AK805">
            <v>118.5702</v>
          </cell>
          <cell r="AL805">
            <v>118.5702</v>
          </cell>
          <cell r="AM805">
            <v>116.198796</v>
          </cell>
          <cell r="AN805">
            <v>118.46391626436782</v>
          </cell>
          <cell r="AP805">
            <v>180.90719999999999</v>
          </cell>
          <cell r="AQ805">
            <v>145.18799999999999</v>
          </cell>
          <cell r="AR805">
            <v>435.56400000000002</v>
          </cell>
          <cell r="AS805">
            <v>551.71440000000007</v>
          </cell>
          <cell r="AT805">
            <v>931.62300000000005</v>
          </cell>
          <cell r="AU805">
            <v>2117.3249999999998</v>
          </cell>
          <cell r="AV805">
            <v>2430.6891000000001</v>
          </cell>
          <cell r="AW805">
            <v>1185.702</v>
          </cell>
          <cell r="AX805">
            <v>4624.2377999999999</v>
          </cell>
          <cell r="AY805">
            <v>5632.0844999999999</v>
          </cell>
          <cell r="AZ805">
            <v>6728.8588499999996</v>
          </cell>
          <cell r="BA805">
            <v>5955.1882949999999</v>
          </cell>
          <cell r="BB805">
            <v>30919.082145</v>
          </cell>
        </row>
        <row r="806">
          <cell r="C806" t="str">
            <v>RENAULT</v>
          </cell>
          <cell r="D806" t="str">
            <v>INJECTION</v>
          </cell>
          <cell r="E806" t="str">
            <v>CR INJ</v>
          </cell>
          <cell r="F806" t="str">
            <v>CR INJ K9K eur 3</v>
          </cell>
          <cell r="G806" t="str">
            <v>INJ   41085.0026 (EURO)</v>
          </cell>
          <cell r="H806" t="str">
            <v>€</v>
          </cell>
          <cell r="I806" t="str">
            <v>CR eu3</v>
          </cell>
          <cell r="J806" t="str">
            <v>CR K9K eu3</v>
          </cell>
          <cell r="K806">
            <v>0</v>
          </cell>
          <cell r="L806">
            <v>0</v>
          </cell>
          <cell r="M806">
            <v>248640</v>
          </cell>
          <cell r="N806">
            <v>302400</v>
          </cell>
          <cell r="O806">
            <v>280000</v>
          </cell>
          <cell r="P806">
            <v>250200</v>
          </cell>
          <cell r="Q806">
            <v>208000</v>
          </cell>
          <cell r="R806">
            <v>160000</v>
          </cell>
          <cell r="S806">
            <v>45800</v>
          </cell>
          <cell r="T806">
            <v>121480</v>
          </cell>
          <cell r="U806">
            <v>82840</v>
          </cell>
          <cell r="V806">
            <v>40200</v>
          </cell>
          <cell r="W806">
            <v>19640</v>
          </cell>
          <cell r="X806">
            <v>1759200</v>
          </cell>
          <cell r="Z806">
            <v>53.36</v>
          </cell>
          <cell r="AB806">
            <v>0</v>
          </cell>
          <cell r="AC806">
            <v>52.835000000000001</v>
          </cell>
          <cell r="AD806">
            <v>52.835000000000001</v>
          </cell>
          <cell r="AE806">
            <v>52.835000000000001</v>
          </cell>
          <cell r="AF806">
            <v>52.835000000000001</v>
          </cell>
          <cell r="AG806">
            <v>52.835000000000001</v>
          </cell>
          <cell r="AH806">
            <v>51.778300000000002</v>
          </cell>
          <cell r="AI806">
            <v>51.778300000000002</v>
          </cell>
          <cell r="AJ806">
            <v>51.778300000000002</v>
          </cell>
          <cell r="AK806">
            <v>51.778300000000002</v>
          </cell>
          <cell r="AL806">
            <v>51.778300000000002</v>
          </cell>
          <cell r="AM806">
            <v>50.742733999999999</v>
          </cell>
          <cell r="AN806">
            <v>52.541147539654382</v>
          </cell>
          <cell r="AP806">
            <v>0</v>
          </cell>
          <cell r="AQ806">
            <v>13136.894400000001</v>
          </cell>
          <cell r="AR806">
            <v>15977.304</v>
          </cell>
          <cell r="AS806">
            <v>14793.8</v>
          </cell>
          <cell r="AT806">
            <v>13219.316999999999</v>
          </cell>
          <cell r="AU806">
            <v>10989.68</v>
          </cell>
          <cell r="AV806">
            <v>8284.5280000000002</v>
          </cell>
          <cell r="AW806">
            <v>2371.44614</v>
          </cell>
          <cell r="AX806">
            <v>6290.027884000001</v>
          </cell>
          <cell r="AY806">
            <v>4289.3143720000007</v>
          </cell>
          <cell r="AZ806">
            <v>2081.4876600000002</v>
          </cell>
          <cell r="BA806">
            <v>996.58729575999996</v>
          </cell>
          <cell r="BB806">
            <v>92430.386751759987</v>
          </cell>
        </row>
        <row r="807">
          <cell r="C807" t="str">
            <v>RENAULT</v>
          </cell>
          <cell r="D807" t="str">
            <v>INJECTION</v>
          </cell>
          <cell r="E807" t="str">
            <v>CR INJ</v>
          </cell>
          <cell r="F807" t="str">
            <v>EJBR01801A</v>
          </cell>
          <cell r="G807" t="str">
            <v>INJ   41085.0026 (EURO)</v>
          </cell>
          <cell r="H807" t="str">
            <v>€</v>
          </cell>
          <cell r="I807" t="str">
            <v>CR eu3</v>
          </cell>
          <cell r="J807" t="str">
            <v>CR K9K eu3</v>
          </cell>
          <cell r="K807">
            <v>0</v>
          </cell>
          <cell r="L807">
            <v>129600</v>
          </cell>
          <cell r="X807">
            <v>129600</v>
          </cell>
          <cell r="Z807">
            <v>53.36</v>
          </cell>
          <cell r="AB807">
            <v>53.36</v>
          </cell>
          <cell r="AC807">
            <v>52.835000000000001</v>
          </cell>
          <cell r="AD807">
            <v>52.835000000000001</v>
          </cell>
          <cell r="AE807">
            <v>52.835000000000001</v>
          </cell>
          <cell r="AF807">
            <v>52.835000000000001</v>
          </cell>
          <cell r="AG807">
            <v>52.835000000000001</v>
          </cell>
          <cell r="AH807">
            <v>51.778300000000002</v>
          </cell>
          <cell r="AI807">
            <v>51.778300000000002</v>
          </cell>
          <cell r="AJ807">
            <v>51.778300000000002</v>
          </cell>
          <cell r="AK807">
            <v>51.778300000000002</v>
          </cell>
          <cell r="AL807">
            <v>51.778300000000002</v>
          </cell>
          <cell r="AM807">
            <v>50.742733999999999</v>
          </cell>
          <cell r="AN807">
            <v>53.36</v>
          </cell>
          <cell r="AP807">
            <v>6915.4560000000001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6915.4560000000001</v>
          </cell>
        </row>
        <row r="808">
          <cell r="C808" t="str">
            <v>RENAULT</v>
          </cell>
          <cell r="D808" t="str">
            <v>INJECTION</v>
          </cell>
          <cell r="E808" t="str">
            <v>CR INJ</v>
          </cell>
          <cell r="F808" t="str">
            <v>EJBR02101Z</v>
          </cell>
          <cell r="G808" t="str">
            <v>INJ   41085.0026 (EURO)</v>
          </cell>
          <cell r="H808" t="str">
            <v>€</v>
          </cell>
          <cell r="I808" t="str">
            <v>CR eu3</v>
          </cell>
          <cell r="J808" t="str">
            <v>CR K9K eu3</v>
          </cell>
          <cell r="K808">
            <v>0</v>
          </cell>
          <cell r="L808">
            <v>91200</v>
          </cell>
          <cell r="X808">
            <v>91200</v>
          </cell>
          <cell r="Z808">
            <v>53.36</v>
          </cell>
          <cell r="AB808">
            <v>53.36</v>
          </cell>
          <cell r="AC808">
            <v>52.835000000000001</v>
          </cell>
          <cell r="AD808">
            <v>52.835000000000001</v>
          </cell>
          <cell r="AE808">
            <v>52.835000000000001</v>
          </cell>
          <cell r="AF808">
            <v>52.835000000000001</v>
          </cell>
          <cell r="AG808">
            <v>52.835000000000001</v>
          </cell>
          <cell r="AH808">
            <v>51.778300000000002</v>
          </cell>
          <cell r="AI808">
            <v>51.778300000000002</v>
          </cell>
          <cell r="AJ808">
            <v>51.778300000000002</v>
          </cell>
          <cell r="AK808">
            <v>51.778300000000002</v>
          </cell>
          <cell r="AL808">
            <v>51.778300000000002</v>
          </cell>
          <cell r="AM808">
            <v>50.742733999999999</v>
          </cell>
          <cell r="AN808">
            <v>53.36</v>
          </cell>
          <cell r="AP808">
            <v>4866.4319999999998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4866.4319999999998</v>
          </cell>
        </row>
        <row r="809">
          <cell r="C809" t="str">
            <v>RENAULT</v>
          </cell>
          <cell r="D809" t="str">
            <v>INJECTION</v>
          </cell>
          <cell r="E809" t="str">
            <v>CR INJ</v>
          </cell>
          <cell r="F809" t="str">
            <v>EJBR02701Z</v>
          </cell>
          <cell r="G809" t="str">
            <v>INJ   55617.0026 (EURO)</v>
          </cell>
          <cell r="H809" t="str">
            <v>€</v>
          </cell>
          <cell r="I809" t="str">
            <v>CR eu4 "GTI"</v>
          </cell>
          <cell r="J809" t="str">
            <v>CR K9K eu4</v>
          </cell>
          <cell r="K809">
            <v>0</v>
          </cell>
          <cell r="L809">
            <v>1920</v>
          </cell>
          <cell r="M809">
            <v>0</v>
          </cell>
          <cell r="N809">
            <v>2880</v>
          </cell>
          <cell r="O809">
            <v>2880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7680</v>
          </cell>
          <cell r="Z809">
            <v>56.76</v>
          </cell>
          <cell r="AB809">
            <v>56.76</v>
          </cell>
          <cell r="AC809">
            <v>54.46</v>
          </cell>
          <cell r="AD809">
            <v>54.46</v>
          </cell>
          <cell r="AE809">
            <v>54.46</v>
          </cell>
          <cell r="AF809">
            <v>54.46</v>
          </cell>
          <cell r="AG809">
            <v>54.46</v>
          </cell>
          <cell r="AH809">
            <v>53.490611999999999</v>
          </cell>
          <cell r="AI809">
            <v>53.490611999999999</v>
          </cell>
          <cell r="AJ809">
            <v>53.490611999999999</v>
          </cell>
          <cell r="AK809">
            <v>53.490611999999999</v>
          </cell>
          <cell r="AL809">
            <v>53.490611999999999</v>
          </cell>
          <cell r="AM809">
            <v>52.479639433199999</v>
          </cell>
          <cell r="AN809">
            <v>55.034999999999989</v>
          </cell>
          <cell r="AP809">
            <v>108.97919999999999</v>
          </cell>
          <cell r="AQ809">
            <v>0</v>
          </cell>
          <cell r="AR809">
            <v>156.84479999999999</v>
          </cell>
          <cell r="AS809">
            <v>156.84479999999999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422.66879999999992</v>
          </cell>
        </row>
        <row r="810">
          <cell r="C810" t="str">
            <v>RENAULT</v>
          </cell>
          <cell r="D810" t="str">
            <v>INJECTION</v>
          </cell>
          <cell r="E810" t="str">
            <v>CR INJ</v>
          </cell>
          <cell r="F810" t="str">
            <v>EJBR03101D</v>
          </cell>
          <cell r="G810" t="str">
            <v>INJ   78198.0026 (EURO)</v>
          </cell>
          <cell r="H810" t="str">
            <v>€</v>
          </cell>
          <cell r="I810" t="str">
            <v>CR eu4 "ZRI"</v>
          </cell>
          <cell r="J810" t="str">
            <v>CR K9K eu4</v>
          </cell>
          <cell r="K810">
            <v>0</v>
          </cell>
          <cell r="L810">
            <v>3840</v>
          </cell>
          <cell r="M810">
            <v>4800</v>
          </cell>
          <cell r="N810">
            <v>11520</v>
          </cell>
          <cell r="O810">
            <v>15360</v>
          </cell>
          <cell r="P810">
            <v>30800</v>
          </cell>
          <cell r="Q810">
            <v>70000</v>
          </cell>
          <cell r="R810">
            <v>82000</v>
          </cell>
          <cell r="S810">
            <v>40000</v>
          </cell>
          <cell r="T810">
            <v>156000</v>
          </cell>
          <cell r="U810">
            <v>190000</v>
          </cell>
          <cell r="V810">
            <v>227000</v>
          </cell>
          <cell r="W810">
            <v>205000</v>
          </cell>
          <cell r="X810">
            <v>1036320</v>
          </cell>
          <cell r="Z810">
            <v>56.66</v>
          </cell>
          <cell r="AB810">
            <v>56.66</v>
          </cell>
          <cell r="AC810">
            <v>54.36</v>
          </cell>
          <cell r="AD810">
            <v>54.36</v>
          </cell>
          <cell r="AE810">
            <v>54.36</v>
          </cell>
          <cell r="AF810">
            <v>54.36</v>
          </cell>
          <cell r="AG810">
            <v>54.36</v>
          </cell>
          <cell r="AH810">
            <v>53.292392</v>
          </cell>
          <cell r="AI810">
            <v>53.390611999999997</v>
          </cell>
          <cell r="AJ810">
            <v>53.390611999999997</v>
          </cell>
          <cell r="AK810">
            <v>53.390611999999997</v>
          </cell>
          <cell r="AL810">
            <v>53.390611999999997</v>
          </cell>
          <cell r="AM810">
            <v>52.281529433199999</v>
          </cell>
          <cell r="AN810">
            <v>53.299484747767096</v>
          </cell>
          <cell r="AP810">
            <v>217.5744</v>
          </cell>
          <cell r="AQ810">
            <v>260.928</v>
          </cell>
          <cell r="AR810">
            <v>626.22719999999993</v>
          </cell>
          <cell r="AS810">
            <v>834.96960000000001</v>
          </cell>
          <cell r="AT810">
            <v>1674.288</v>
          </cell>
          <cell r="AU810">
            <v>3805.2</v>
          </cell>
          <cell r="AV810">
            <v>4369.9761440000002</v>
          </cell>
          <cell r="AW810">
            <v>2135.6244799999999</v>
          </cell>
          <cell r="AX810">
            <v>8328.9354719999992</v>
          </cell>
          <cell r="AY810">
            <v>10144.216279999999</v>
          </cell>
          <cell r="AZ810">
            <v>12119.668924</v>
          </cell>
          <cell r="BA810">
            <v>10717.713533806</v>
          </cell>
          <cell r="BB810">
            <v>55235.322033805991</v>
          </cell>
        </row>
        <row r="811">
          <cell r="C811" t="str">
            <v>RENAULT</v>
          </cell>
          <cell r="D811" t="str">
            <v>INJECTION</v>
          </cell>
          <cell r="E811" t="str">
            <v>LCC 24 STANDARD</v>
          </cell>
          <cell r="F811" t="str">
            <v>LCR6735406H</v>
          </cell>
          <cell r="G811" t="str">
            <v>IDI Injectors   43226.0026 (EURO)</v>
          </cell>
          <cell r="H811" t="str">
            <v>€</v>
          </cell>
          <cell r="I811" t="str">
            <v>EPIC</v>
          </cell>
          <cell r="J811" t="str">
            <v>EPIC F8Q</v>
          </cell>
          <cell r="K811">
            <v>0</v>
          </cell>
          <cell r="L811">
            <v>17280</v>
          </cell>
          <cell r="M811">
            <v>14400</v>
          </cell>
          <cell r="N811">
            <v>11520</v>
          </cell>
          <cell r="O811">
            <v>12000</v>
          </cell>
          <cell r="P811">
            <v>12400</v>
          </cell>
          <cell r="Q811">
            <v>12400</v>
          </cell>
          <cell r="R811">
            <v>10400</v>
          </cell>
          <cell r="S811">
            <v>9600</v>
          </cell>
          <cell r="T811">
            <v>10600</v>
          </cell>
          <cell r="U811">
            <v>9600</v>
          </cell>
          <cell r="V811">
            <v>9200</v>
          </cell>
          <cell r="W811">
            <v>7500</v>
          </cell>
          <cell r="X811">
            <v>136900</v>
          </cell>
          <cell r="Z811">
            <v>11.28</v>
          </cell>
          <cell r="AB811">
            <v>11.28</v>
          </cell>
          <cell r="AC811">
            <v>11.28</v>
          </cell>
          <cell r="AD811">
            <v>11.28</v>
          </cell>
          <cell r="AE811">
            <v>11.28</v>
          </cell>
          <cell r="AF811">
            <v>11.28</v>
          </cell>
          <cell r="AG811">
            <v>11.28</v>
          </cell>
          <cell r="AH811">
            <v>11.28</v>
          </cell>
          <cell r="AI811">
            <v>11.28</v>
          </cell>
          <cell r="AJ811">
            <v>11.28</v>
          </cell>
          <cell r="AK811">
            <v>11.28</v>
          </cell>
          <cell r="AL811">
            <v>11.28</v>
          </cell>
          <cell r="AM811">
            <v>11.28</v>
          </cell>
          <cell r="AN811">
            <v>11.28</v>
          </cell>
          <cell r="AP811">
            <v>194.91839999999999</v>
          </cell>
          <cell r="AQ811">
            <v>162.43199999999999</v>
          </cell>
          <cell r="AR811">
            <v>129.94559999999998</v>
          </cell>
          <cell r="AS811">
            <v>135.36000000000001</v>
          </cell>
          <cell r="AT811">
            <v>139.87200000000001</v>
          </cell>
          <cell r="AU811">
            <v>139.87200000000001</v>
          </cell>
          <cell r="AV811">
            <v>117.312</v>
          </cell>
          <cell r="AW811">
            <v>108.288</v>
          </cell>
          <cell r="AX811">
            <v>119.568</v>
          </cell>
          <cell r="AY811">
            <v>108.288</v>
          </cell>
          <cell r="AZ811">
            <v>103.776</v>
          </cell>
          <cell r="BA811">
            <v>84.6</v>
          </cell>
          <cell r="BB811">
            <v>1544.232</v>
          </cell>
        </row>
        <row r="812">
          <cell r="C812" t="str">
            <v>RENAULT</v>
          </cell>
          <cell r="D812" t="str">
            <v>FILTRATION</v>
          </cell>
          <cell r="E812" t="str">
            <v>CR FILTER</v>
          </cell>
          <cell r="F812" t="str">
            <v>R6351010</v>
          </cell>
          <cell r="G812" t="str">
            <v>Filters-Diesel  78197.0026 (EURO)</v>
          </cell>
          <cell r="H812" t="str">
            <v>€</v>
          </cell>
          <cell r="I812" t="str">
            <v>CR X65/X76</v>
          </cell>
          <cell r="J812" t="str">
            <v>CR Filter K9K</v>
          </cell>
          <cell r="K812">
            <v>62.475000000000001</v>
          </cell>
          <cell r="L812">
            <v>31725</v>
          </cell>
          <cell r="M812">
            <v>30750</v>
          </cell>
          <cell r="X812">
            <v>62475</v>
          </cell>
          <cell r="Z812">
            <v>4.96</v>
          </cell>
          <cell r="AB812">
            <v>4.96</v>
          </cell>
          <cell r="AC812">
            <v>4.96</v>
          </cell>
          <cell r="AD812">
            <v>4.96</v>
          </cell>
          <cell r="AE812">
            <v>4.96</v>
          </cell>
          <cell r="AF812">
            <v>4.96</v>
          </cell>
          <cell r="AG812">
            <v>4.96</v>
          </cell>
          <cell r="AH812">
            <v>4.8099999999999996</v>
          </cell>
          <cell r="AI812">
            <v>4.8099999999999996</v>
          </cell>
          <cell r="AJ812">
            <v>4.8099999999999996</v>
          </cell>
          <cell r="AK812">
            <v>4.8099999999999996</v>
          </cell>
          <cell r="AL812">
            <v>4.8099999999999996</v>
          </cell>
          <cell r="AM812">
            <v>4.8099999999999996</v>
          </cell>
          <cell r="AN812">
            <v>4.96</v>
          </cell>
          <cell r="AP812">
            <v>157.35599999999999</v>
          </cell>
          <cell r="AQ812">
            <v>152.52000000000001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309.87599999999998</v>
          </cell>
        </row>
        <row r="813">
          <cell r="C813" t="str">
            <v>RENAULT</v>
          </cell>
          <cell r="D813" t="str">
            <v>FILTRATION</v>
          </cell>
          <cell r="E813" t="str">
            <v>CR FILTER</v>
          </cell>
          <cell r="F813" t="str">
            <v>R6351180</v>
          </cell>
          <cell r="G813" t="str">
            <v>Filters-Diesel  78197.0026 (EURO)</v>
          </cell>
          <cell r="H813" t="str">
            <v>€</v>
          </cell>
          <cell r="I813" t="str">
            <v>CR X65/X76</v>
          </cell>
          <cell r="J813" t="str">
            <v>CR Filter K9K</v>
          </cell>
          <cell r="K813">
            <v>288.99599999999998</v>
          </cell>
          <cell r="L813">
            <v>0</v>
          </cell>
          <cell r="N813">
            <v>37500</v>
          </cell>
          <cell r="O813">
            <v>35305</v>
          </cell>
          <cell r="P813">
            <v>34160</v>
          </cell>
          <cell r="Q813">
            <v>34070</v>
          </cell>
          <cell r="R813">
            <v>28200</v>
          </cell>
          <cell r="S813">
            <v>9500</v>
          </cell>
          <cell r="T813">
            <v>30370</v>
          </cell>
          <cell r="U813">
            <v>29061</v>
          </cell>
          <cell r="V813">
            <v>28000</v>
          </cell>
          <cell r="W813">
            <v>22830</v>
          </cell>
          <cell r="X813">
            <v>288996</v>
          </cell>
          <cell r="Z813">
            <v>4.96</v>
          </cell>
          <cell r="AB813">
            <v>0</v>
          </cell>
          <cell r="AC813">
            <v>4.96</v>
          </cell>
          <cell r="AD813">
            <v>4.96</v>
          </cell>
          <cell r="AE813">
            <v>4.96</v>
          </cell>
          <cell r="AF813">
            <v>4.96</v>
          </cell>
          <cell r="AG813">
            <v>4.96</v>
          </cell>
          <cell r="AH813">
            <v>4.8099999999999996</v>
          </cell>
          <cell r="AI813">
            <v>4.8099999999999996</v>
          </cell>
          <cell r="AJ813">
            <v>4.8099999999999996</v>
          </cell>
          <cell r="AK813">
            <v>4.8099999999999996</v>
          </cell>
          <cell r="AL813">
            <v>4.8099999999999996</v>
          </cell>
          <cell r="AM813">
            <v>4.8099999999999996</v>
          </cell>
          <cell r="AN813">
            <v>4.8832025702777901</v>
          </cell>
          <cell r="AP813">
            <v>0</v>
          </cell>
          <cell r="AQ813">
            <v>0</v>
          </cell>
          <cell r="AR813">
            <v>186</v>
          </cell>
          <cell r="AS813">
            <v>175.11279999999999</v>
          </cell>
          <cell r="AT813">
            <v>169.43360000000001</v>
          </cell>
          <cell r="AU813">
            <v>168.9872</v>
          </cell>
          <cell r="AV813">
            <v>135.642</v>
          </cell>
          <cell r="AW813">
            <v>45.695</v>
          </cell>
          <cell r="AX813">
            <v>146.07969999999997</v>
          </cell>
          <cell r="AY813">
            <v>139.78340999999998</v>
          </cell>
          <cell r="AZ813">
            <v>134.68</v>
          </cell>
          <cell r="BA813">
            <v>109.81229999999999</v>
          </cell>
          <cell r="BB813">
            <v>1411.2260100000001</v>
          </cell>
        </row>
        <row r="814">
          <cell r="C814" t="str">
            <v>RENAULT</v>
          </cell>
          <cell r="D814" t="str">
            <v>FILTRATION</v>
          </cell>
          <cell r="E814" t="str">
            <v>CR FILTER</v>
          </cell>
          <cell r="F814" t="str">
            <v>R6351040</v>
          </cell>
          <cell r="G814" t="str">
            <v>Filters-Diesel  78197.0026 (EURO)</v>
          </cell>
          <cell r="H814" t="str">
            <v>€</v>
          </cell>
          <cell r="I814" t="str">
            <v>CR X65/X76</v>
          </cell>
          <cell r="J814" t="str">
            <v>CR Filter K9K</v>
          </cell>
          <cell r="K814">
            <v>3.1949999999999998</v>
          </cell>
          <cell r="L814">
            <v>1170</v>
          </cell>
          <cell r="M814">
            <v>2025</v>
          </cell>
          <cell r="X814">
            <v>3195</v>
          </cell>
          <cell r="Z814">
            <v>9.8699999999999992</v>
          </cell>
          <cell r="AB814">
            <v>9.8699999999999992</v>
          </cell>
          <cell r="AC814">
            <v>9.8699999999999992</v>
          </cell>
          <cell r="AD814">
            <v>9.8699999999999992</v>
          </cell>
          <cell r="AE814">
            <v>9.8699999999999992</v>
          </cell>
          <cell r="AF814">
            <v>9.8699999999999992</v>
          </cell>
          <cell r="AG814">
            <v>9.8699999999999992</v>
          </cell>
          <cell r="AH814">
            <v>9.7200000000000006</v>
          </cell>
          <cell r="AI814">
            <v>9.7200000000000006</v>
          </cell>
          <cell r="AJ814">
            <v>9.7200000000000006</v>
          </cell>
          <cell r="AK814">
            <v>9.7200000000000006</v>
          </cell>
          <cell r="AL814">
            <v>9.7200000000000006</v>
          </cell>
          <cell r="AM814">
            <v>9.7200000000000006</v>
          </cell>
          <cell r="AN814">
            <v>9.870000000000001</v>
          </cell>
          <cell r="AP814">
            <v>11.5479</v>
          </cell>
          <cell r="AQ814">
            <v>19.986750000000001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31.534649999999999</v>
          </cell>
        </row>
        <row r="815">
          <cell r="C815" t="str">
            <v>RENAULT</v>
          </cell>
          <cell r="D815" t="str">
            <v>FILTRATION</v>
          </cell>
          <cell r="E815" t="str">
            <v>CR FILTER</v>
          </cell>
          <cell r="F815" t="str">
            <v>R6351210</v>
          </cell>
          <cell r="G815" t="str">
            <v>Filters-Diesel  78197.0026 (EURO)</v>
          </cell>
          <cell r="H815" t="str">
            <v>€</v>
          </cell>
          <cell r="I815" t="str">
            <v>CR X65/X76</v>
          </cell>
          <cell r="J815" t="str">
            <v>CR Filter K9K</v>
          </cell>
          <cell r="K815">
            <v>20.704999999999998</v>
          </cell>
          <cell r="L815">
            <v>0</v>
          </cell>
          <cell r="N815">
            <v>2100</v>
          </cell>
          <cell r="O815">
            <v>2055</v>
          </cell>
          <cell r="P815">
            <v>2600</v>
          </cell>
          <cell r="Q815">
            <v>2700</v>
          </cell>
          <cell r="R815">
            <v>2500</v>
          </cell>
          <cell r="S815">
            <v>850</v>
          </cell>
          <cell r="T815">
            <v>2100</v>
          </cell>
          <cell r="U815">
            <v>2100</v>
          </cell>
          <cell r="V815">
            <v>2000</v>
          </cell>
          <cell r="W815">
            <v>1700</v>
          </cell>
          <cell r="X815">
            <v>20705</v>
          </cell>
          <cell r="Z815">
            <v>9.8699999999999992</v>
          </cell>
          <cell r="AB815">
            <v>0</v>
          </cell>
          <cell r="AC815">
            <v>9.8699999999999992</v>
          </cell>
          <cell r="AD815">
            <v>9.8699999999999992</v>
          </cell>
          <cell r="AE815">
            <v>9.8699999999999992</v>
          </cell>
          <cell r="AF815">
            <v>9.8699999999999992</v>
          </cell>
          <cell r="AG815">
            <v>9.8699999999999992</v>
          </cell>
          <cell r="AH815">
            <v>9.7200000000000006</v>
          </cell>
          <cell r="AI815">
            <v>9.7200000000000006</v>
          </cell>
          <cell r="AJ815">
            <v>9.7200000000000006</v>
          </cell>
          <cell r="AK815">
            <v>9.7200000000000006</v>
          </cell>
          <cell r="AL815">
            <v>9.7200000000000006</v>
          </cell>
          <cell r="AM815">
            <v>9.7200000000000006</v>
          </cell>
          <cell r="AN815">
            <v>9.7884979473557117</v>
          </cell>
          <cell r="AP815">
            <v>0</v>
          </cell>
          <cell r="AQ815">
            <v>0</v>
          </cell>
          <cell r="AR815">
            <v>20.727</v>
          </cell>
          <cell r="AS815">
            <v>20.28285</v>
          </cell>
          <cell r="AT815">
            <v>25.661999999999995</v>
          </cell>
          <cell r="AU815">
            <v>26.648999999999997</v>
          </cell>
          <cell r="AV815">
            <v>24.3</v>
          </cell>
          <cell r="AW815">
            <v>8.2620000000000005</v>
          </cell>
          <cell r="AX815">
            <v>20.411999999999999</v>
          </cell>
          <cell r="AY815">
            <v>20.411999999999999</v>
          </cell>
          <cell r="AZ815">
            <v>19.440000000000001</v>
          </cell>
          <cell r="BA815">
            <v>16.524000000000001</v>
          </cell>
          <cell r="BB815">
            <v>202.67085</v>
          </cell>
        </row>
        <row r="816">
          <cell r="C816" t="str">
            <v>RENAULT</v>
          </cell>
          <cell r="D816" t="str">
            <v>FILTRATION</v>
          </cell>
          <cell r="E816" t="str">
            <v>CR FILTER</v>
          </cell>
          <cell r="F816" t="str">
            <v>R6351042</v>
          </cell>
          <cell r="G816" t="str">
            <v>Filters-Diesel  78197.0026 (EURO)</v>
          </cell>
          <cell r="H816" t="str">
            <v>€</v>
          </cell>
          <cell r="I816" t="str">
            <v>CR X65/X76</v>
          </cell>
          <cell r="J816" t="str">
            <v>CR Filter K9K</v>
          </cell>
          <cell r="K816">
            <v>23.728999999999999</v>
          </cell>
          <cell r="L816">
            <v>696</v>
          </cell>
          <cell r="M816">
            <v>1305</v>
          </cell>
          <cell r="N816">
            <v>2500</v>
          </cell>
          <cell r="O816">
            <v>2700</v>
          </cell>
          <cell r="P816">
            <v>2500</v>
          </cell>
          <cell r="Q816">
            <v>2750</v>
          </cell>
          <cell r="R816">
            <v>2500</v>
          </cell>
          <cell r="S816">
            <v>820</v>
          </cell>
          <cell r="T816">
            <v>2100</v>
          </cell>
          <cell r="U816">
            <v>2158</v>
          </cell>
          <cell r="V816">
            <v>2000</v>
          </cell>
          <cell r="W816">
            <v>1700</v>
          </cell>
          <cell r="X816">
            <v>23729</v>
          </cell>
          <cell r="Z816">
            <v>9.8699999999999992</v>
          </cell>
          <cell r="AB816">
            <v>9.8699999999999992</v>
          </cell>
          <cell r="AC816">
            <v>9.8699999999999992</v>
          </cell>
          <cell r="AD816">
            <v>9.8699999999999992</v>
          </cell>
          <cell r="AE816">
            <v>9.8699999999999992</v>
          </cell>
          <cell r="AF816">
            <v>9.8699999999999992</v>
          </cell>
          <cell r="AG816">
            <v>9.8699999999999992</v>
          </cell>
          <cell r="AH816">
            <v>9.7200000000000006</v>
          </cell>
          <cell r="AI816">
            <v>9.7200000000000006</v>
          </cell>
          <cell r="AJ816">
            <v>9.7200000000000006</v>
          </cell>
          <cell r="AK816">
            <v>9.7200000000000006</v>
          </cell>
          <cell r="AL816">
            <v>9.7200000000000006</v>
          </cell>
          <cell r="AM816">
            <v>9.7200000000000006</v>
          </cell>
          <cell r="AN816">
            <v>9.7987074887268744</v>
          </cell>
          <cell r="AP816">
            <v>6.8695200000000005</v>
          </cell>
          <cell r="AQ816">
            <v>12.880349999999998</v>
          </cell>
          <cell r="AR816">
            <v>24.675000000000001</v>
          </cell>
          <cell r="AS816">
            <v>26.648999999999997</v>
          </cell>
          <cell r="AT816">
            <v>24.675000000000001</v>
          </cell>
          <cell r="AU816">
            <v>27.142499999999998</v>
          </cell>
          <cell r="AV816">
            <v>24.3</v>
          </cell>
          <cell r="AW816">
            <v>7.9704000000000006</v>
          </cell>
          <cell r="AX816">
            <v>20.411999999999999</v>
          </cell>
          <cell r="AY816">
            <v>20.975760000000001</v>
          </cell>
          <cell r="AZ816">
            <v>19.440000000000001</v>
          </cell>
          <cell r="BA816">
            <v>16.524000000000001</v>
          </cell>
          <cell r="BB816">
            <v>232.51353000000003</v>
          </cell>
        </row>
        <row r="817">
          <cell r="C817" t="str">
            <v>RENAULT</v>
          </cell>
          <cell r="D817" t="str">
            <v>FILTRATION</v>
          </cell>
          <cell r="E817" t="str">
            <v>CR FILTER</v>
          </cell>
          <cell r="F817" t="str">
            <v>R6351050</v>
          </cell>
          <cell r="G817" t="str">
            <v>Filters-Diesel  78197.0026 (EURO)</v>
          </cell>
          <cell r="H817" t="str">
            <v>€</v>
          </cell>
          <cell r="I817" t="str">
            <v>CR X84</v>
          </cell>
          <cell r="J817" t="str">
            <v>CR Filter K9K</v>
          </cell>
          <cell r="K817">
            <v>0.1</v>
          </cell>
          <cell r="L817">
            <v>75</v>
          </cell>
          <cell r="M817">
            <v>25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100</v>
          </cell>
          <cell r="Z817">
            <v>10.09</v>
          </cell>
          <cell r="AB817">
            <v>10.09</v>
          </cell>
          <cell r="AC817">
            <v>10.09</v>
          </cell>
          <cell r="AD817">
            <v>10.09</v>
          </cell>
          <cell r="AE817">
            <v>10.09</v>
          </cell>
          <cell r="AF817">
            <v>10.09</v>
          </cell>
          <cell r="AG817">
            <v>10.09</v>
          </cell>
          <cell r="AN817">
            <v>10.089999999999998</v>
          </cell>
          <cell r="AP817">
            <v>0.75675000000000003</v>
          </cell>
          <cell r="AQ817">
            <v>0.25224999999999997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1.0089999999999999</v>
          </cell>
        </row>
        <row r="818">
          <cell r="C818" t="str">
            <v>RENAULT</v>
          </cell>
          <cell r="D818" t="str">
            <v>FILTRATION</v>
          </cell>
          <cell r="E818" t="str">
            <v>CR FILTER</v>
          </cell>
          <cell r="F818" t="str">
            <v>R6351200</v>
          </cell>
          <cell r="G818" t="str">
            <v>Filters-Diesel  78197.0026 (EURO)</v>
          </cell>
          <cell r="H818" t="str">
            <v>€</v>
          </cell>
          <cell r="I818" t="str">
            <v>CR X84</v>
          </cell>
          <cell r="J818" t="str">
            <v>CR Filter K9K</v>
          </cell>
          <cell r="K818">
            <v>0.09</v>
          </cell>
          <cell r="L818">
            <v>0</v>
          </cell>
          <cell r="M818">
            <v>0</v>
          </cell>
          <cell r="N818">
            <v>45</v>
          </cell>
          <cell r="O818">
            <v>45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90</v>
          </cell>
          <cell r="Z818">
            <v>10.09</v>
          </cell>
          <cell r="AB818">
            <v>0</v>
          </cell>
          <cell r="AC818">
            <v>10.09</v>
          </cell>
          <cell r="AD818">
            <v>10.09</v>
          </cell>
          <cell r="AE818">
            <v>10.09</v>
          </cell>
          <cell r="AF818">
            <v>10.09</v>
          </cell>
          <cell r="AG818">
            <v>10.09</v>
          </cell>
          <cell r="AN818">
            <v>10.09</v>
          </cell>
          <cell r="AP818">
            <v>0</v>
          </cell>
          <cell r="AQ818">
            <v>0</v>
          </cell>
          <cell r="AR818">
            <v>0.45405000000000001</v>
          </cell>
          <cell r="AS818">
            <v>0.45405000000000001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0.90810000000000002</v>
          </cell>
        </row>
        <row r="819">
          <cell r="C819" t="str">
            <v>RENAULT</v>
          </cell>
          <cell r="D819" t="str">
            <v>FILTRATION</v>
          </cell>
          <cell r="E819" t="str">
            <v>CR FILTER</v>
          </cell>
          <cell r="F819" t="str">
            <v>R6351051</v>
          </cell>
          <cell r="G819" t="str">
            <v>Filters-Diesel  78197.0026 (EURO)</v>
          </cell>
          <cell r="H819" t="str">
            <v>€</v>
          </cell>
          <cell r="I819" t="str">
            <v>CR X84</v>
          </cell>
          <cell r="J819" t="str">
            <v>CR Filter K9K</v>
          </cell>
          <cell r="K819">
            <v>6.31</v>
          </cell>
          <cell r="L819">
            <v>705</v>
          </cell>
          <cell r="M819">
            <v>2535</v>
          </cell>
          <cell r="N819">
            <v>2070</v>
          </cell>
          <cell r="O819">
            <v>1000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6310</v>
          </cell>
          <cell r="Z819">
            <v>10.09</v>
          </cell>
          <cell r="AB819">
            <v>10.09</v>
          </cell>
          <cell r="AC819">
            <v>10.09</v>
          </cell>
          <cell r="AD819">
            <v>10.09</v>
          </cell>
          <cell r="AE819">
            <v>10.09</v>
          </cell>
          <cell r="AF819">
            <v>10.09</v>
          </cell>
          <cell r="AG819">
            <v>10.09</v>
          </cell>
          <cell r="AN819">
            <v>10.09</v>
          </cell>
          <cell r="AP819">
            <v>7.1134499999999994</v>
          </cell>
          <cell r="AQ819">
            <v>25.578150000000001</v>
          </cell>
          <cell r="AR819">
            <v>20.886299999999999</v>
          </cell>
          <cell r="AS819">
            <v>10.09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63.667900000000003</v>
          </cell>
        </row>
        <row r="820">
          <cell r="C820" t="str">
            <v>RENAULT</v>
          </cell>
          <cell r="D820" t="str">
            <v>FILTRATION</v>
          </cell>
          <cell r="E820" t="str">
            <v>CR FILTER</v>
          </cell>
          <cell r="F820" t="str">
            <v>R6351060</v>
          </cell>
          <cell r="G820" t="str">
            <v>Filters-Diesel  78197.0026 (EURO)</v>
          </cell>
          <cell r="H820" t="str">
            <v>€</v>
          </cell>
          <cell r="I820" t="str">
            <v>CR X84</v>
          </cell>
          <cell r="J820" t="str">
            <v>CR Filter K9K</v>
          </cell>
          <cell r="K820">
            <v>41.6</v>
          </cell>
          <cell r="L820">
            <v>20400</v>
          </cell>
          <cell r="M820">
            <v>21200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41600</v>
          </cell>
          <cell r="Z820">
            <v>5.19</v>
          </cell>
          <cell r="AB820">
            <v>5.1944117647058823</v>
          </cell>
          <cell r="AC820">
            <v>5.19</v>
          </cell>
          <cell r="AD820">
            <v>5.19</v>
          </cell>
          <cell r="AE820">
            <v>5.19</v>
          </cell>
          <cell r="AF820">
            <v>5.19</v>
          </cell>
          <cell r="AG820">
            <v>5.19</v>
          </cell>
          <cell r="AN820">
            <v>5.1921634615384624</v>
          </cell>
          <cell r="AP820">
            <v>105.96599999999999</v>
          </cell>
          <cell r="AQ820">
            <v>110.02800000000002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215.99400000000003</v>
          </cell>
        </row>
        <row r="821">
          <cell r="C821" t="str">
            <v>RENAULT</v>
          </cell>
          <cell r="D821" t="str">
            <v>FILTRATION</v>
          </cell>
          <cell r="E821" t="str">
            <v>CR FILTER</v>
          </cell>
          <cell r="F821" t="str">
            <v>R6351190</v>
          </cell>
          <cell r="G821" t="str">
            <v>Filters-Diesel  78197.0026 (EURO)</v>
          </cell>
          <cell r="H821" t="str">
            <v>€</v>
          </cell>
          <cell r="I821" t="str">
            <v>CR X84</v>
          </cell>
          <cell r="J821" t="str">
            <v>CR Filter K9K</v>
          </cell>
          <cell r="K821">
            <v>15</v>
          </cell>
          <cell r="L821">
            <v>0</v>
          </cell>
          <cell r="M821">
            <v>0</v>
          </cell>
          <cell r="N821">
            <v>14000</v>
          </cell>
          <cell r="O821">
            <v>1000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15000</v>
          </cell>
          <cell r="Z821">
            <v>5.19</v>
          </cell>
          <cell r="AB821">
            <v>0</v>
          </cell>
          <cell r="AC821">
            <v>5.19</v>
          </cell>
          <cell r="AD821">
            <v>5.19</v>
          </cell>
          <cell r="AE821">
            <v>5.19</v>
          </cell>
          <cell r="AF821">
            <v>5.19</v>
          </cell>
          <cell r="AG821">
            <v>5.19</v>
          </cell>
          <cell r="AN821">
            <v>5.1899999999999995</v>
          </cell>
          <cell r="AP821">
            <v>0</v>
          </cell>
          <cell r="AQ821">
            <v>0</v>
          </cell>
          <cell r="AR821">
            <v>72.66</v>
          </cell>
          <cell r="AS821">
            <v>5.19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77.849999999999994</v>
          </cell>
        </row>
        <row r="822">
          <cell r="C822" t="str">
            <v>RENAULT</v>
          </cell>
          <cell r="D822" t="str">
            <v>FILTRATION</v>
          </cell>
          <cell r="E822" t="str">
            <v>CR FILTER</v>
          </cell>
          <cell r="F822" t="str">
            <v>R6351160</v>
          </cell>
          <cell r="G822" t="str">
            <v>Filters-Diesel  65215.0026 (EURO)</v>
          </cell>
          <cell r="H822" t="str">
            <v>€</v>
          </cell>
          <cell r="I822" t="str">
            <v>CR J77/X85</v>
          </cell>
          <cell r="J822" t="str">
            <v>CR Filter K9K</v>
          </cell>
          <cell r="K822">
            <v>198.62</v>
          </cell>
          <cell r="L822">
            <v>6480</v>
          </cell>
          <cell r="M822">
            <v>10548</v>
          </cell>
          <cell r="N822">
            <v>12000</v>
          </cell>
          <cell r="O822">
            <v>12222</v>
          </cell>
          <cell r="P822">
            <v>15000</v>
          </cell>
          <cell r="Q822">
            <v>17000</v>
          </cell>
          <cell r="R822">
            <v>18000</v>
          </cell>
          <cell r="S822">
            <v>7500</v>
          </cell>
          <cell r="T822">
            <v>26000</v>
          </cell>
          <cell r="U822">
            <v>26000</v>
          </cell>
          <cell r="V822">
            <v>25670</v>
          </cell>
          <cell r="W822">
            <v>22200</v>
          </cell>
          <cell r="X822">
            <v>198620</v>
          </cell>
          <cell r="Z822">
            <v>9.85</v>
          </cell>
          <cell r="AB822">
            <v>9.85</v>
          </cell>
          <cell r="AC822">
            <v>9.85</v>
          </cell>
          <cell r="AD822">
            <v>9.85</v>
          </cell>
          <cell r="AE822">
            <v>9.85</v>
          </cell>
          <cell r="AF822">
            <v>9.6199999999999992</v>
          </cell>
          <cell r="AG822">
            <v>9.6199999999999992</v>
          </cell>
          <cell r="AH822">
            <v>9.6199999999999992</v>
          </cell>
          <cell r="AI822">
            <v>9.6199999999999992</v>
          </cell>
          <cell r="AJ822">
            <v>9.6199999999999992</v>
          </cell>
          <cell r="AK822">
            <v>9.6199999999999992</v>
          </cell>
          <cell r="AL822">
            <v>9.6199999999999992</v>
          </cell>
          <cell r="AM822">
            <v>9.6199999999999992</v>
          </cell>
          <cell r="AN822">
            <v>9.6677670929412951</v>
          </cell>
          <cell r="AP822">
            <v>63.828000000000003</v>
          </cell>
          <cell r="AQ822">
            <v>103.8978</v>
          </cell>
          <cell r="AR822">
            <v>118.2</v>
          </cell>
          <cell r="AS822">
            <v>120.38669999999999</v>
          </cell>
          <cell r="AT822">
            <v>144.30000000000001</v>
          </cell>
          <cell r="AU822">
            <v>163.54</v>
          </cell>
          <cell r="AV822">
            <v>173.16</v>
          </cell>
          <cell r="AW822">
            <v>72.150000000000006</v>
          </cell>
          <cell r="AX822">
            <v>250.12</v>
          </cell>
          <cell r="AY822">
            <v>250.12</v>
          </cell>
          <cell r="AZ822">
            <v>246.94540000000001</v>
          </cell>
          <cell r="BA822">
            <v>213.56399999999996</v>
          </cell>
          <cell r="BB822">
            <v>1920.2118999999998</v>
          </cell>
        </row>
        <row r="823">
          <cell r="C823" t="str">
            <v>RENAULT</v>
          </cell>
          <cell r="D823" t="str">
            <v>FILTRATION</v>
          </cell>
          <cell r="E823" t="str">
            <v>CR FILTER</v>
          </cell>
          <cell r="F823" t="str">
            <v>R6351170</v>
          </cell>
          <cell r="G823" t="str">
            <v>Filters-Diesel  65215.0026 (EURO)</v>
          </cell>
          <cell r="H823" t="str">
            <v>€</v>
          </cell>
          <cell r="I823" t="str">
            <v>CR J77/X85</v>
          </cell>
          <cell r="J823" t="str">
            <v>CR Filter K9K</v>
          </cell>
          <cell r="K823">
            <v>9.18</v>
          </cell>
          <cell r="L823">
            <v>36</v>
          </cell>
          <cell r="M823">
            <v>343</v>
          </cell>
          <cell r="N823">
            <v>350</v>
          </cell>
          <cell r="O823">
            <v>500</v>
          </cell>
          <cell r="P823">
            <v>775</v>
          </cell>
          <cell r="Q823">
            <v>900</v>
          </cell>
          <cell r="R823">
            <v>950</v>
          </cell>
          <cell r="S823">
            <v>376</v>
          </cell>
          <cell r="T823">
            <v>1250</v>
          </cell>
          <cell r="U823">
            <v>1300</v>
          </cell>
          <cell r="V823">
            <v>1300</v>
          </cell>
          <cell r="W823">
            <v>1100</v>
          </cell>
          <cell r="X823">
            <v>9180</v>
          </cell>
          <cell r="Z823">
            <v>15</v>
          </cell>
          <cell r="AB823">
            <v>15</v>
          </cell>
          <cell r="AC823">
            <v>15</v>
          </cell>
          <cell r="AD823">
            <v>15</v>
          </cell>
          <cell r="AE823">
            <v>15</v>
          </cell>
          <cell r="AF823">
            <v>14.77</v>
          </cell>
          <cell r="AG823">
            <v>14.77</v>
          </cell>
          <cell r="AH823">
            <v>14.77</v>
          </cell>
          <cell r="AI823">
            <v>14.77</v>
          </cell>
          <cell r="AJ823">
            <v>14.77</v>
          </cell>
          <cell r="AK823">
            <v>14.77</v>
          </cell>
          <cell r="AL823">
            <v>14.77</v>
          </cell>
          <cell r="AM823">
            <v>14.77</v>
          </cell>
          <cell r="AN823">
            <v>14.80079193899782</v>
          </cell>
          <cell r="AP823">
            <v>0.54</v>
          </cell>
          <cell r="AQ823">
            <v>5.1449999999999996</v>
          </cell>
          <cell r="AR823">
            <v>5.25</v>
          </cell>
          <cell r="AS823">
            <v>7.5</v>
          </cell>
          <cell r="AT823">
            <v>11.44675</v>
          </cell>
          <cell r="AU823">
            <v>13.292999999999999</v>
          </cell>
          <cell r="AV823">
            <v>14.031499999999999</v>
          </cell>
          <cell r="AW823">
            <v>5.5535199999999998</v>
          </cell>
          <cell r="AX823">
            <v>18.462499999999999</v>
          </cell>
          <cell r="AY823">
            <v>19.201000000000001</v>
          </cell>
          <cell r="AZ823">
            <v>19.201000000000001</v>
          </cell>
          <cell r="BA823">
            <v>16.247</v>
          </cell>
          <cell r="BB823">
            <v>135.87126999999998</v>
          </cell>
        </row>
        <row r="824">
          <cell r="C824" t="str">
            <v>RENAULT</v>
          </cell>
          <cell r="D824" t="str">
            <v>ELECTRONICS</v>
          </cell>
          <cell r="E824" t="str">
            <v>DCN</v>
          </cell>
          <cell r="F824" t="str">
            <v>R04080012J</v>
          </cell>
          <cell r="G824" t="str">
            <v>ECU Rot IDI  43246.0026 (EURO)</v>
          </cell>
          <cell r="H824" t="str">
            <v>€</v>
          </cell>
          <cell r="I824" t="str">
            <v>DPC N</v>
          </cell>
          <cell r="J824" t="str">
            <v>DPC N F8Q</v>
          </cell>
          <cell r="K824">
            <v>0</v>
          </cell>
          <cell r="L824">
            <v>532</v>
          </cell>
          <cell r="X824">
            <v>532</v>
          </cell>
          <cell r="Z824">
            <v>68.739999999999995</v>
          </cell>
          <cell r="AB824">
            <v>68.739999999999995</v>
          </cell>
          <cell r="AC824">
            <v>68.739999999999995</v>
          </cell>
          <cell r="AD824">
            <v>68.739999999999995</v>
          </cell>
          <cell r="AE824">
            <v>68.739999999999995</v>
          </cell>
          <cell r="AF824">
            <v>68.739999999999995</v>
          </cell>
          <cell r="AG824">
            <v>68.739999999999995</v>
          </cell>
          <cell r="AH824">
            <v>68.739999999999995</v>
          </cell>
          <cell r="AI824">
            <v>68.739999999999995</v>
          </cell>
          <cell r="AJ824">
            <v>68.739999999999995</v>
          </cell>
          <cell r="AK824">
            <v>68.739999999999995</v>
          </cell>
          <cell r="AL824">
            <v>68.739999999999995</v>
          </cell>
          <cell r="AM824">
            <v>68.739999999999995</v>
          </cell>
          <cell r="AN824">
            <v>68.739999999999995</v>
          </cell>
          <cell r="AP824">
            <v>36.569679999999998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36.569679999999998</v>
          </cell>
        </row>
        <row r="825">
          <cell r="C825" t="str">
            <v>RENAULT</v>
          </cell>
          <cell r="D825" t="str">
            <v>ELECTRONICS</v>
          </cell>
          <cell r="E825" t="str">
            <v>DCU</v>
          </cell>
          <cell r="F825" t="str">
            <v>ECU EPIC F8Q TT</v>
          </cell>
          <cell r="G825" t="str">
            <v>ECU Rot IDI  43246.0026 (EURO)</v>
          </cell>
          <cell r="H825" t="str">
            <v>€</v>
          </cell>
          <cell r="I825" t="str">
            <v>EPIC</v>
          </cell>
          <cell r="J825" t="str">
            <v>EPIC F8Q</v>
          </cell>
          <cell r="K825">
            <v>0</v>
          </cell>
          <cell r="L825">
            <v>0</v>
          </cell>
          <cell r="M825">
            <v>3683</v>
          </cell>
          <cell r="N825">
            <v>3213</v>
          </cell>
          <cell r="O825">
            <v>3047</v>
          </cell>
          <cell r="P825">
            <v>3100</v>
          </cell>
          <cell r="Q825">
            <v>3100</v>
          </cell>
          <cell r="R825">
            <v>2690</v>
          </cell>
          <cell r="S825">
            <v>2400</v>
          </cell>
          <cell r="T825">
            <v>2650</v>
          </cell>
          <cell r="U825">
            <v>2400</v>
          </cell>
          <cell r="V825">
            <v>2300</v>
          </cell>
          <cell r="W825">
            <v>1898</v>
          </cell>
          <cell r="X825">
            <v>30481</v>
          </cell>
          <cell r="Z825">
            <v>73.72</v>
          </cell>
          <cell r="AB825">
            <v>0</v>
          </cell>
          <cell r="AC825">
            <v>73.72</v>
          </cell>
          <cell r="AD825">
            <v>73.72</v>
          </cell>
          <cell r="AE825">
            <v>73.72</v>
          </cell>
          <cell r="AF825">
            <v>73.72</v>
          </cell>
          <cell r="AG825">
            <v>73.72</v>
          </cell>
          <cell r="AH825">
            <v>73.72</v>
          </cell>
          <cell r="AI825">
            <v>73.72</v>
          </cell>
          <cell r="AJ825">
            <v>73.72</v>
          </cell>
          <cell r="AK825">
            <v>73.72</v>
          </cell>
          <cell r="AL825">
            <v>73.72</v>
          </cell>
          <cell r="AM825">
            <v>73.72</v>
          </cell>
          <cell r="AN825">
            <v>73.720000000000013</v>
          </cell>
          <cell r="AP825">
            <v>0</v>
          </cell>
          <cell r="AQ825">
            <v>271.51076</v>
          </cell>
          <cell r="AR825">
            <v>236.86236</v>
          </cell>
          <cell r="AS825">
            <v>224.62484000000001</v>
          </cell>
          <cell r="AT825">
            <v>228.53200000000001</v>
          </cell>
          <cell r="AU825">
            <v>228.53200000000001</v>
          </cell>
          <cell r="AV825">
            <v>198.30679999999998</v>
          </cell>
          <cell r="AW825">
            <v>176.928</v>
          </cell>
          <cell r="AX825">
            <v>195.358</v>
          </cell>
          <cell r="AY825">
            <v>176.928</v>
          </cell>
          <cell r="AZ825">
            <v>169.55600000000001</v>
          </cell>
          <cell r="BA825">
            <v>139.92055999999999</v>
          </cell>
          <cell r="BB825">
            <v>2247.0593200000003</v>
          </cell>
        </row>
        <row r="826">
          <cell r="C826" t="str">
            <v>RENAULT</v>
          </cell>
          <cell r="D826" t="str">
            <v>ELECTRONICS</v>
          </cell>
          <cell r="E826" t="str">
            <v>DCU</v>
          </cell>
          <cell r="F826" t="str">
            <v>R04010030I</v>
          </cell>
          <cell r="G826" t="str">
            <v>ECU Rot IDI  43246.0026 (EURO)</v>
          </cell>
          <cell r="H826" t="str">
            <v>€</v>
          </cell>
          <cell r="I826" t="str">
            <v>EPIC</v>
          </cell>
          <cell r="J826" t="str">
            <v>EPIC F8Q</v>
          </cell>
          <cell r="K826">
            <v>0</v>
          </cell>
          <cell r="L826">
            <v>1008</v>
          </cell>
          <cell r="X826">
            <v>1008</v>
          </cell>
          <cell r="Z826">
            <v>73.72</v>
          </cell>
          <cell r="AB826">
            <v>73.72</v>
          </cell>
          <cell r="AC826">
            <v>73.72</v>
          </cell>
          <cell r="AD826">
            <v>73.72</v>
          </cell>
          <cell r="AE826">
            <v>73.72</v>
          </cell>
          <cell r="AF826">
            <v>73.72</v>
          </cell>
          <cell r="AG826">
            <v>73.72</v>
          </cell>
          <cell r="AH826">
            <v>73.72</v>
          </cell>
          <cell r="AI826">
            <v>73.72</v>
          </cell>
          <cell r="AJ826">
            <v>73.72</v>
          </cell>
          <cell r="AK826">
            <v>73.72</v>
          </cell>
          <cell r="AL826">
            <v>73.72</v>
          </cell>
          <cell r="AM826">
            <v>73.72</v>
          </cell>
          <cell r="AN826">
            <v>73.72</v>
          </cell>
          <cell r="AP826">
            <v>74.309759999999997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74.309759999999997</v>
          </cell>
        </row>
        <row r="827">
          <cell r="C827" t="str">
            <v>RENAULT</v>
          </cell>
          <cell r="D827" t="str">
            <v>ELECTRONICS</v>
          </cell>
          <cell r="E827" t="str">
            <v>DCU</v>
          </cell>
          <cell r="F827" t="str">
            <v>R04010030J</v>
          </cell>
          <cell r="G827" t="str">
            <v>ECU Rot IDI  43246.0026 (EURO)</v>
          </cell>
          <cell r="H827" t="str">
            <v>€</v>
          </cell>
          <cell r="I827" t="str">
            <v>EPIC</v>
          </cell>
          <cell r="J827" t="str">
            <v>EPIC F8Q</v>
          </cell>
          <cell r="K827">
            <v>0</v>
          </cell>
          <cell r="L827">
            <v>48</v>
          </cell>
          <cell r="X827">
            <v>48</v>
          </cell>
          <cell r="Z827">
            <v>73.72</v>
          </cell>
          <cell r="AB827">
            <v>73.73</v>
          </cell>
          <cell r="AC827">
            <v>73.72</v>
          </cell>
          <cell r="AD827">
            <v>73.72</v>
          </cell>
          <cell r="AE827">
            <v>73.72</v>
          </cell>
          <cell r="AF827">
            <v>73.72</v>
          </cell>
          <cell r="AG827">
            <v>73.72</v>
          </cell>
          <cell r="AH827">
            <v>73.72</v>
          </cell>
          <cell r="AI827">
            <v>73.72</v>
          </cell>
          <cell r="AJ827">
            <v>73.72</v>
          </cell>
          <cell r="AK827">
            <v>73.72</v>
          </cell>
          <cell r="AL827">
            <v>73.72</v>
          </cell>
          <cell r="AM827">
            <v>73.72</v>
          </cell>
          <cell r="AN827">
            <v>73.73</v>
          </cell>
          <cell r="AP827">
            <v>3.53904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3.53904</v>
          </cell>
        </row>
        <row r="828">
          <cell r="C828" t="str">
            <v>RENAULT</v>
          </cell>
          <cell r="D828" t="str">
            <v>ELECTRONICS</v>
          </cell>
          <cell r="E828" t="str">
            <v>DCU</v>
          </cell>
          <cell r="F828" t="str">
            <v>R04010034C</v>
          </cell>
          <cell r="G828" t="str">
            <v>ECU Rot IDI  43246.0026 (EURO)</v>
          </cell>
          <cell r="H828" t="str">
            <v>€</v>
          </cell>
          <cell r="I828" t="str">
            <v>EPIC</v>
          </cell>
          <cell r="J828" t="str">
            <v>EPIC F8Q</v>
          </cell>
          <cell r="K828">
            <v>0</v>
          </cell>
          <cell r="L828">
            <v>264</v>
          </cell>
          <cell r="X828">
            <v>264</v>
          </cell>
          <cell r="Z828">
            <v>73.72</v>
          </cell>
          <cell r="AB828">
            <v>73.72</v>
          </cell>
          <cell r="AC828">
            <v>73.72</v>
          </cell>
          <cell r="AD828">
            <v>73.72</v>
          </cell>
          <cell r="AE828">
            <v>73.72</v>
          </cell>
          <cell r="AF828">
            <v>73.72</v>
          </cell>
          <cell r="AG828">
            <v>73.72</v>
          </cell>
          <cell r="AH828">
            <v>73.72</v>
          </cell>
          <cell r="AI828">
            <v>73.72</v>
          </cell>
          <cell r="AJ828">
            <v>73.72</v>
          </cell>
          <cell r="AK828">
            <v>73.72</v>
          </cell>
          <cell r="AL828">
            <v>73.72</v>
          </cell>
          <cell r="AM828">
            <v>73.72</v>
          </cell>
          <cell r="AN828">
            <v>73.720000000000013</v>
          </cell>
          <cell r="AP828">
            <v>19.46208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19.46208</v>
          </cell>
        </row>
        <row r="829">
          <cell r="C829" t="str">
            <v>RENAULT</v>
          </cell>
          <cell r="D829" t="str">
            <v>ELECTRONICS</v>
          </cell>
          <cell r="E829" t="str">
            <v>DCU</v>
          </cell>
          <cell r="F829" t="str">
            <v>R04010034D</v>
          </cell>
          <cell r="G829" t="str">
            <v>ECU Rot IDI  43246.0026 (EURO)</v>
          </cell>
          <cell r="H829" t="str">
            <v>€</v>
          </cell>
          <cell r="I829" t="str">
            <v>EPIC</v>
          </cell>
          <cell r="J829" t="str">
            <v>EPIC F8Q</v>
          </cell>
          <cell r="K829">
            <v>0</v>
          </cell>
          <cell r="L829">
            <v>72</v>
          </cell>
          <cell r="X829">
            <v>72</v>
          </cell>
          <cell r="Z829">
            <v>73.72</v>
          </cell>
          <cell r="AB829">
            <v>73.72</v>
          </cell>
          <cell r="AC829">
            <v>73.72</v>
          </cell>
          <cell r="AD829">
            <v>73.72</v>
          </cell>
          <cell r="AE829">
            <v>73.72</v>
          </cell>
          <cell r="AF829">
            <v>73.72</v>
          </cell>
          <cell r="AG829">
            <v>73.72</v>
          </cell>
          <cell r="AH829">
            <v>73.72</v>
          </cell>
          <cell r="AI829">
            <v>73.72</v>
          </cell>
          <cell r="AJ829">
            <v>73.72</v>
          </cell>
          <cell r="AK829">
            <v>73.72</v>
          </cell>
          <cell r="AL829">
            <v>73.72</v>
          </cell>
          <cell r="AM829">
            <v>73.72</v>
          </cell>
          <cell r="AN829">
            <v>73.720000000000013</v>
          </cell>
          <cell r="AP829">
            <v>5.3078400000000006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5.3078400000000006</v>
          </cell>
        </row>
        <row r="830">
          <cell r="C830" t="str">
            <v>RENAULT</v>
          </cell>
          <cell r="D830" t="str">
            <v>ELECTRONICS</v>
          </cell>
          <cell r="E830" t="str">
            <v>DCU</v>
          </cell>
          <cell r="F830" t="str">
            <v>R04010046A</v>
          </cell>
          <cell r="G830" t="str">
            <v>ECU Rot IDI  43246.0026 (EURO)</v>
          </cell>
          <cell r="H830" t="str">
            <v>€</v>
          </cell>
          <cell r="I830" t="str">
            <v>EPIC</v>
          </cell>
          <cell r="J830" t="str">
            <v>EPIC F8Q</v>
          </cell>
          <cell r="K830">
            <v>0</v>
          </cell>
          <cell r="L830">
            <v>2160</v>
          </cell>
          <cell r="X830">
            <v>2160</v>
          </cell>
          <cell r="Z830">
            <v>73.72</v>
          </cell>
          <cell r="AB830">
            <v>73.72</v>
          </cell>
          <cell r="AC830">
            <v>73.72</v>
          </cell>
          <cell r="AD830">
            <v>73.72</v>
          </cell>
          <cell r="AE830">
            <v>73.72</v>
          </cell>
          <cell r="AF830">
            <v>73.72</v>
          </cell>
          <cell r="AG830">
            <v>73.72</v>
          </cell>
          <cell r="AH830">
            <v>73.72</v>
          </cell>
          <cell r="AI830">
            <v>73.72</v>
          </cell>
          <cell r="AJ830">
            <v>73.72</v>
          </cell>
          <cell r="AK830">
            <v>73.72</v>
          </cell>
          <cell r="AL830">
            <v>73.72</v>
          </cell>
          <cell r="AM830">
            <v>73.72</v>
          </cell>
          <cell r="AN830">
            <v>73.720000000000013</v>
          </cell>
          <cell r="AP830">
            <v>159.23520000000002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159.23520000000002</v>
          </cell>
        </row>
        <row r="831">
          <cell r="C831" t="str">
            <v>RENAULT</v>
          </cell>
          <cell r="D831" t="str">
            <v>ELECTRONICS</v>
          </cell>
          <cell r="E831" t="str">
            <v>DCU</v>
          </cell>
          <cell r="F831" t="str">
            <v>R04010047A</v>
          </cell>
          <cell r="G831" t="str">
            <v>ECU Rot IDI  43246.0026 (EURO)</v>
          </cell>
          <cell r="H831" t="str">
            <v>€</v>
          </cell>
          <cell r="I831" t="str">
            <v>EPIC</v>
          </cell>
          <cell r="J831" t="str">
            <v>EPIC F8Q</v>
          </cell>
          <cell r="K831">
            <v>0</v>
          </cell>
          <cell r="L831">
            <v>192</v>
          </cell>
          <cell r="X831">
            <v>192</v>
          </cell>
          <cell r="Z831">
            <v>73.72</v>
          </cell>
          <cell r="AB831">
            <v>73.75</v>
          </cell>
          <cell r="AC831">
            <v>73.72</v>
          </cell>
          <cell r="AD831">
            <v>73.72</v>
          </cell>
          <cell r="AE831">
            <v>73.72</v>
          </cell>
          <cell r="AF831">
            <v>73.72</v>
          </cell>
          <cell r="AG831">
            <v>73.72</v>
          </cell>
          <cell r="AH831">
            <v>73.72</v>
          </cell>
          <cell r="AI831">
            <v>73.72</v>
          </cell>
          <cell r="AJ831">
            <v>73.72</v>
          </cell>
          <cell r="AK831">
            <v>73.72</v>
          </cell>
          <cell r="AL831">
            <v>73.72</v>
          </cell>
          <cell r="AM831">
            <v>73.72</v>
          </cell>
          <cell r="AN831">
            <v>73.75</v>
          </cell>
          <cell r="AP831">
            <v>14.16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14.16</v>
          </cell>
        </row>
        <row r="832">
          <cell r="C832" t="str">
            <v>RENAULT</v>
          </cell>
          <cell r="D832" t="str">
            <v>ELECTRONICS</v>
          </cell>
          <cell r="E832" t="str">
            <v>ECU COMMON RAIL</v>
          </cell>
          <cell r="F832" t="str">
            <v>DCM 1.1 K9K eur 3</v>
          </cell>
          <cell r="G832" t="str">
            <v>ECU   41055.0026 (EURO)</v>
          </cell>
          <cell r="H832" t="str">
            <v>€</v>
          </cell>
          <cell r="I832" t="str">
            <v>CR eu3</v>
          </cell>
          <cell r="J832" t="str">
            <v>CR K9K eu3</v>
          </cell>
          <cell r="K832">
            <v>0</v>
          </cell>
          <cell r="L832">
            <v>0</v>
          </cell>
          <cell r="M832">
            <v>61000</v>
          </cell>
          <cell r="N832">
            <v>58000</v>
          </cell>
          <cell r="O832">
            <v>53600</v>
          </cell>
          <cell r="P832">
            <v>52708</v>
          </cell>
          <cell r="Q832">
            <v>45200</v>
          </cell>
          <cell r="R832">
            <v>37300</v>
          </cell>
          <cell r="S832">
            <v>9150</v>
          </cell>
          <cell r="T832">
            <v>27070</v>
          </cell>
          <cell r="U832">
            <v>17510</v>
          </cell>
          <cell r="V832">
            <v>8050</v>
          </cell>
          <cell r="W832">
            <v>3910</v>
          </cell>
          <cell r="X832">
            <v>373498</v>
          </cell>
          <cell r="Z832">
            <v>70.81</v>
          </cell>
          <cell r="AB832">
            <v>0</v>
          </cell>
          <cell r="AC832">
            <v>70.099999999999994</v>
          </cell>
          <cell r="AD832">
            <v>70.099999999999994</v>
          </cell>
          <cell r="AE832">
            <v>70.099999999999994</v>
          </cell>
          <cell r="AF832">
            <v>70.099999999999994</v>
          </cell>
          <cell r="AG832">
            <v>70.099999999999994</v>
          </cell>
          <cell r="AH832">
            <v>68.697999999999993</v>
          </cell>
          <cell r="AI832">
            <v>68.697999999999993</v>
          </cell>
          <cell r="AJ832">
            <v>68.697999999999993</v>
          </cell>
          <cell r="AK832">
            <v>68.697999999999993</v>
          </cell>
          <cell r="AL832">
            <v>68.697999999999993</v>
          </cell>
          <cell r="AM832">
            <v>67.324039999999997</v>
          </cell>
          <cell r="AN832">
            <v>69.699022849921533</v>
          </cell>
          <cell r="AP832">
            <v>0</v>
          </cell>
          <cell r="AQ832">
            <v>4276.1000000000004</v>
          </cell>
          <cell r="AR832">
            <v>4065.8</v>
          </cell>
          <cell r="AS832">
            <v>3757.36</v>
          </cell>
          <cell r="AT832">
            <v>3694.8307999999997</v>
          </cell>
          <cell r="AU832">
            <v>3168.52</v>
          </cell>
          <cell r="AV832">
            <v>2562.4353999999998</v>
          </cell>
          <cell r="AW832">
            <v>628.58669999999995</v>
          </cell>
          <cell r="AX832">
            <v>1859.6548599999999</v>
          </cell>
          <cell r="AY832">
            <v>1202.9019800000001</v>
          </cell>
          <cell r="AZ832">
            <v>553.01889999999992</v>
          </cell>
          <cell r="BA832">
            <v>263.23699640000001</v>
          </cell>
          <cell r="BB832">
            <v>26032.445636399996</v>
          </cell>
        </row>
        <row r="833">
          <cell r="C833" t="str">
            <v>RENAULT</v>
          </cell>
          <cell r="D833" t="str">
            <v>ELECTRONICS</v>
          </cell>
          <cell r="E833" t="str">
            <v>ECU COMMON RAIL</v>
          </cell>
          <cell r="F833" t="str">
            <v>R0410B023C</v>
          </cell>
          <cell r="G833" t="str">
            <v>ECU   41055.0026 (EURO)</v>
          </cell>
          <cell r="H833" t="str">
            <v>X65 1.1</v>
          </cell>
          <cell r="I833" t="str">
            <v>CR eu3</v>
          </cell>
          <cell r="J833" t="str">
            <v>CR K9K eu3</v>
          </cell>
          <cell r="K833">
            <v>0</v>
          </cell>
          <cell r="L833">
            <v>140</v>
          </cell>
          <cell r="X833">
            <v>140</v>
          </cell>
          <cell r="Z833">
            <v>70.81</v>
          </cell>
          <cell r="AB833">
            <v>70.81</v>
          </cell>
          <cell r="AC833">
            <v>70.099999999999994</v>
          </cell>
          <cell r="AD833">
            <v>70.099999999999994</v>
          </cell>
          <cell r="AE833">
            <v>70.099999999999994</v>
          </cell>
          <cell r="AF833">
            <v>70.099999999999994</v>
          </cell>
          <cell r="AG833">
            <v>70.099999999999994</v>
          </cell>
          <cell r="AH833">
            <v>68.697999999999993</v>
          </cell>
          <cell r="AI833">
            <v>68.697999999999993</v>
          </cell>
          <cell r="AJ833">
            <v>68.697999999999993</v>
          </cell>
          <cell r="AK833">
            <v>68.697999999999993</v>
          </cell>
          <cell r="AL833">
            <v>68.697999999999993</v>
          </cell>
          <cell r="AM833">
            <v>67.324039999999997</v>
          </cell>
          <cell r="AN833">
            <v>70.81</v>
          </cell>
          <cell r="AP833">
            <v>9.9133999999999993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9.9133999999999993</v>
          </cell>
        </row>
        <row r="834">
          <cell r="C834" t="str">
            <v>RENAULT</v>
          </cell>
          <cell r="D834" t="str">
            <v>ELECTRONICS</v>
          </cell>
          <cell r="E834" t="str">
            <v>ECU COMMON RAIL</v>
          </cell>
          <cell r="F834" t="str">
            <v>R0410B023D</v>
          </cell>
          <cell r="G834" t="str">
            <v>ECU   41055.0026 (EURO)</v>
          </cell>
          <cell r="H834" t="str">
            <v>X65 1.1</v>
          </cell>
          <cell r="I834" t="str">
            <v>CR eu3</v>
          </cell>
          <cell r="J834" t="str">
            <v>CR K9K eu3</v>
          </cell>
          <cell r="K834">
            <v>0</v>
          </cell>
          <cell r="L834">
            <v>337</v>
          </cell>
          <cell r="X834">
            <v>337</v>
          </cell>
          <cell r="Z834">
            <v>70.81</v>
          </cell>
          <cell r="AB834">
            <v>70.81</v>
          </cell>
          <cell r="AC834">
            <v>70.099999999999994</v>
          </cell>
          <cell r="AD834">
            <v>70.099999999999994</v>
          </cell>
          <cell r="AE834">
            <v>70.099999999999994</v>
          </cell>
          <cell r="AF834">
            <v>70.099999999999994</v>
          </cell>
          <cell r="AG834">
            <v>70.099999999999994</v>
          </cell>
          <cell r="AH834">
            <v>68.697999999999993</v>
          </cell>
          <cell r="AI834">
            <v>68.697999999999993</v>
          </cell>
          <cell r="AJ834">
            <v>68.697999999999993</v>
          </cell>
          <cell r="AK834">
            <v>68.697999999999993</v>
          </cell>
          <cell r="AL834">
            <v>68.697999999999993</v>
          </cell>
          <cell r="AM834">
            <v>67.324039999999997</v>
          </cell>
          <cell r="AN834">
            <v>70.81</v>
          </cell>
          <cell r="AP834">
            <v>23.862970000000001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23.862970000000001</v>
          </cell>
        </row>
        <row r="835">
          <cell r="C835" t="str">
            <v>RENAULT</v>
          </cell>
          <cell r="D835" t="str">
            <v>ELECTRONICS</v>
          </cell>
          <cell r="E835" t="str">
            <v>ECU COMMON RAIL</v>
          </cell>
          <cell r="F835" t="str">
            <v>R0410B024B</v>
          </cell>
          <cell r="G835" t="str">
            <v>ECU   41055.0026 (EURO)</v>
          </cell>
          <cell r="H835" t="str">
            <v>X84 1.1</v>
          </cell>
          <cell r="I835" t="str">
            <v>CR eu3</v>
          </cell>
          <cell r="J835" t="str">
            <v>CR K9K eu3</v>
          </cell>
          <cell r="K835">
            <v>0</v>
          </cell>
          <cell r="L835">
            <v>-1</v>
          </cell>
          <cell r="X835">
            <v>-1</v>
          </cell>
          <cell r="Z835">
            <v>70.81</v>
          </cell>
          <cell r="AB835">
            <v>73</v>
          </cell>
          <cell r="AC835">
            <v>70.099999999999994</v>
          </cell>
          <cell r="AD835">
            <v>70.099999999999994</v>
          </cell>
          <cell r="AE835">
            <v>70.099999999999994</v>
          </cell>
          <cell r="AF835">
            <v>70.099999999999994</v>
          </cell>
          <cell r="AG835">
            <v>70.099999999999994</v>
          </cell>
          <cell r="AH835">
            <v>68.697999999999993</v>
          </cell>
          <cell r="AI835">
            <v>68.697999999999993</v>
          </cell>
          <cell r="AJ835">
            <v>68.697999999999993</v>
          </cell>
          <cell r="AK835">
            <v>68.697999999999993</v>
          </cell>
          <cell r="AL835">
            <v>68.697999999999993</v>
          </cell>
          <cell r="AM835">
            <v>67.324039999999997</v>
          </cell>
          <cell r="AN835">
            <v>73</v>
          </cell>
          <cell r="AP835">
            <v>-7.2999999999999995E-2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-7.2999999999999995E-2</v>
          </cell>
        </row>
        <row r="836">
          <cell r="C836" t="str">
            <v>RENAULT</v>
          </cell>
          <cell r="D836" t="str">
            <v>ELECTRONICS</v>
          </cell>
          <cell r="E836" t="str">
            <v>ECU COMMON RAIL</v>
          </cell>
          <cell r="F836" t="str">
            <v>R0410B024C</v>
          </cell>
          <cell r="G836" t="str">
            <v>ECU   41055.0026 (EURO)</v>
          </cell>
          <cell r="H836" t="str">
            <v>X84 1.1</v>
          </cell>
          <cell r="I836" t="str">
            <v>CR eu3</v>
          </cell>
          <cell r="J836" t="str">
            <v>CR K9K eu3</v>
          </cell>
          <cell r="K836">
            <v>0</v>
          </cell>
          <cell r="L836">
            <v>14322</v>
          </cell>
          <cell r="X836">
            <v>14322</v>
          </cell>
          <cell r="Z836">
            <v>70.81</v>
          </cell>
          <cell r="AB836">
            <v>70.81</v>
          </cell>
          <cell r="AC836">
            <v>70.099999999999994</v>
          </cell>
          <cell r="AD836">
            <v>70.099999999999994</v>
          </cell>
          <cell r="AE836">
            <v>70.099999999999994</v>
          </cell>
          <cell r="AF836">
            <v>70.099999999999994</v>
          </cell>
          <cell r="AG836">
            <v>70.099999999999994</v>
          </cell>
          <cell r="AH836">
            <v>68.697999999999993</v>
          </cell>
          <cell r="AI836">
            <v>68.697999999999993</v>
          </cell>
          <cell r="AJ836">
            <v>68.697999999999993</v>
          </cell>
          <cell r="AK836">
            <v>68.697999999999993</v>
          </cell>
          <cell r="AL836">
            <v>68.697999999999993</v>
          </cell>
          <cell r="AM836">
            <v>67.324039999999997</v>
          </cell>
          <cell r="AN836">
            <v>70.81</v>
          </cell>
          <cell r="AP836">
            <v>1014.14082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1014.14082</v>
          </cell>
        </row>
        <row r="837">
          <cell r="C837" t="str">
            <v>RENAULT</v>
          </cell>
          <cell r="D837" t="str">
            <v>ELECTRONICS</v>
          </cell>
          <cell r="E837" t="str">
            <v>ECU COMMON RAIL</v>
          </cell>
          <cell r="F837" t="str">
            <v>R0410B024D</v>
          </cell>
          <cell r="G837" t="str">
            <v>ECU   41055.0026 (EURO)</v>
          </cell>
          <cell r="H837" t="str">
            <v>X84 1.1</v>
          </cell>
          <cell r="I837" t="str">
            <v>CR eu3</v>
          </cell>
          <cell r="J837" t="str">
            <v>CR K9K eu3</v>
          </cell>
          <cell r="K837">
            <v>0</v>
          </cell>
          <cell r="L837">
            <v>10026</v>
          </cell>
          <cell r="X837">
            <v>10026</v>
          </cell>
          <cell r="Z837">
            <v>70.81</v>
          </cell>
          <cell r="AB837">
            <v>70.81</v>
          </cell>
          <cell r="AC837">
            <v>70.099999999999994</v>
          </cell>
          <cell r="AD837">
            <v>70.099999999999994</v>
          </cell>
          <cell r="AE837">
            <v>70.099999999999994</v>
          </cell>
          <cell r="AF837">
            <v>70.099999999999994</v>
          </cell>
          <cell r="AG837">
            <v>70.099999999999994</v>
          </cell>
          <cell r="AH837">
            <v>68.697999999999993</v>
          </cell>
          <cell r="AI837">
            <v>68.697999999999993</v>
          </cell>
          <cell r="AJ837">
            <v>68.697999999999993</v>
          </cell>
          <cell r="AK837">
            <v>68.697999999999993</v>
          </cell>
          <cell r="AL837">
            <v>68.697999999999993</v>
          </cell>
          <cell r="AM837">
            <v>67.324039999999997</v>
          </cell>
          <cell r="AN837">
            <v>70.810000000000016</v>
          </cell>
          <cell r="AP837">
            <v>709.94106000000011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709.94106000000011</v>
          </cell>
        </row>
        <row r="838">
          <cell r="C838" t="str">
            <v>RENAULT</v>
          </cell>
          <cell r="D838" t="str">
            <v>ELECTRONICS</v>
          </cell>
          <cell r="E838" t="str">
            <v>ECU COMMON RAIL</v>
          </cell>
          <cell r="F838" t="str">
            <v>R0410B026D</v>
          </cell>
          <cell r="G838" t="str">
            <v>ECU   41055.0026 (EURO)</v>
          </cell>
          <cell r="H838" t="str">
            <v>X65 1.1</v>
          </cell>
          <cell r="I838" t="str">
            <v>CR eu3</v>
          </cell>
          <cell r="J838" t="str">
            <v>CR K9K eu3</v>
          </cell>
          <cell r="K838">
            <v>0</v>
          </cell>
          <cell r="L838">
            <v>814</v>
          </cell>
          <cell r="X838">
            <v>814</v>
          </cell>
          <cell r="Z838">
            <v>70.81</v>
          </cell>
          <cell r="AB838">
            <v>70.81</v>
          </cell>
          <cell r="AC838">
            <v>70.099999999999994</v>
          </cell>
          <cell r="AD838">
            <v>70.099999999999994</v>
          </cell>
          <cell r="AE838">
            <v>70.099999999999994</v>
          </cell>
          <cell r="AF838">
            <v>70.099999999999994</v>
          </cell>
          <cell r="AG838">
            <v>70.099999999999994</v>
          </cell>
          <cell r="AH838">
            <v>68.697999999999993</v>
          </cell>
          <cell r="AI838">
            <v>68.697999999999993</v>
          </cell>
          <cell r="AJ838">
            <v>68.697999999999993</v>
          </cell>
          <cell r="AK838">
            <v>68.697999999999993</v>
          </cell>
          <cell r="AL838">
            <v>68.697999999999993</v>
          </cell>
          <cell r="AM838">
            <v>67.324039999999997</v>
          </cell>
          <cell r="AN838">
            <v>70.81</v>
          </cell>
          <cell r="AP838">
            <v>57.639339999999997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57.639339999999997</v>
          </cell>
        </row>
        <row r="839">
          <cell r="C839" t="str">
            <v>RENAULT</v>
          </cell>
          <cell r="D839" t="str">
            <v>ELECTRONICS</v>
          </cell>
          <cell r="E839" t="str">
            <v>ECU COMMON RAIL</v>
          </cell>
          <cell r="F839" t="str">
            <v>R0410B027C</v>
          </cell>
          <cell r="G839" t="str">
            <v>ECU   41055.0026 (EURO)</v>
          </cell>
          <cell r="H839" t="str">
            <v>X65 1.1</v>
          </cell>
          <cell r="I839" t="str">
            <v>CR eu3</v>
          </cell>
          <cell r="J839" t="str">
            <v>CR K9K eu3</v>
          </cell>
          <cell r="K839">
            <v>0</v>
          </cell>
          <cell r="L839">
            <v>8782</v>
          </cell>
          <cell r="X839">
            <v>8782</v>
          </cell>
          <cell r="Z839">
            <v>70.81</v>
          </cell>
          <cell r="AB839">
            <v>70.81</v>
          </cell>
          <cell r="AC839">
            <v>70.099999999999994</v>
          </cell>
          <cell r="AD839">
            <v>70.099999999999994</v>
          </cell>
          <cell r="AE839">
            <v>70.099999999999994</v>
          </cell>
          <cell r="AF839">
            <v>70.099999999999994</v>
          </cell>
          <cell r="AG839">
            <v>70.099999999999994</v>
          </cell>
          <cell r="AH839">
            <v>68.697999999999993</v>
          </cell>
          <cell r="AI839">
            <v>68.697999999999993</v>
          </cell>
          <cell r="AJ839">
            <v>68.697999999999993</v>
          </cell>
          <cell r="AK839">
            <v>68.697999999999993</v>
          </cell>
          <cell r="AL839">
            <v>68.697999999999993</v>
          </cell>
          <cell r="AM839">
            <v>67.324039999999997</v>
          </cell>
          <cell r="AN839">
            <v>70.81</v>
          </cell>
          <cell r="AP839">
            <v>621.85342000000003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621.85342000000003</v>
          </cell>
        </row>
        <row r="840">
          <cell r="C840" t="str">
            <v>RENAULT</v>
          </cell>
          <cell r="D840" t="str">
            <v>ELECTRONICS</v>
          </cell>
          <cell r="E840" t="str">
            <v>ECU COMMON RAIL</v>
          </cell>
          <cell r="F840" t="str">
            <v>R0410B027D</v>
          </cell>
          <cell r="G840" t="str">
            <v>ECU   41055.0026 (EURO)</v>
          </cell>
          <cell r="H840" t="str">
            <v>X65 1.1</v>
          </cell>
          <cell r="I840" t="str">
            <v>CR eu3</v>
          </cell>
          <cell r="J840" t="str">
            <v>CR K9K eu3</v>
          </cell>
          <cell r="K840">
            <v>0</v>
          </cell>
          <cell r="L840">
            <v>23246</v>
          </cell>
          <cell r="X840">
            <v>23246</v>
          </cell>
          <cell r="Z840">
            <v>70.81</v>
          </cell>
          <cell r="AB840">
            <v>70.81</v>
          </cell>
          <cell r="AC840">
            <v>70.099999999999994</v>
          </cell>
          <cell r="AD840">
            <v>70.099999999999994</v>
          </cell>
          <cell r="AE840">
            <v>70.099999999999994</v>
          </cell>
          <cell r="AF840">
            <v>70.099999999999994</v>
          </cell>
          <cell r="AG840">
            <v>70.099999999999994</v>
          </cell>
          <cell r="AH840">
            <v>68.697999999999993</v>
          </cell>
          <cell r="AI840">
            <v>68.697999999999993</v>
          </cell>
          <cell r="AJ840">
            <v>68.697999999999993</v>
          </cell>
          <cell r="AK840">
            <v>68.697999999999993</v>
          </cell>
          <cell r="AL840">
            <v>68.697999999999993</v>
          </cell>
          <cell r="AM840">
            <v>67.324039999999997</v>
          </cell>
          <cell r="AN840">
            <v>70.81</v>
          </cell>
          <cell r="AP840">
            <v>1646.04926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1646.04926</v>
          </cell>
        </row>
        <row r="841">
          <cell r="C841" t="str">
            <v>RENAULT</v>
          </cell>
          <cell r="D841" t="str">
            <v>ELECTRONICS</v>
          </cell>
          <cell r="E841" t="str">
            <v>ECU COMMON RAIL</v>
          </cell>
          <cell r="F841" t="str">
            <v>R0410C107B</v>
          </cell>
          <cell r="G841" t="str">
            <v>ECU   41055.0026 (EURO)</v>
          </cell>
          <cell r="H841" t="str">
            <v>Alm 1.1</v>
          </cell>
          <cell r="I841" t="str">
            <v>CR eu3</v>
          </cell>
          <cell r="J841" t="str">
            <v>CR K9K eu3</v>
          </cell>
          <cell r="K841">
            <v>0</v>
          </cell>
          <cell r="L841">
            <v>700</v>
          </cell>
          <cell r="X841">
            <v>700</v>
          </cell>
          <cell r="Z841">
            <v>73.53</v>
          </cell>
          <cell r="AB841">
            <v>73.53</v>
          </cell>
          <cell r="AC841">
            <v>72.62</v>
          </cell>
          <cell r="AD841">
            <v>72.62</v>
          </cell>
          <cell r="AE841">
            <v>72.62</v>
          </cell>
          <cell r="AF841">
            <v>72.62</v>
          </cell>
          <cell r="AG841">
            <v>72.62</v>
          </cell>
          <cell r="AH841">
            <v>71.217999999999989</v>
          </cell>
          <cell r="AI841">
            <v>71.217999999999989</v>
          </cell>
          <cell r="AJ841">
            <v>71.217999999999989</v>
          </cell>
          <cell r="AK841">
            <v>71.217999999999989</v>
          </cell>
          <cell r="AL841">
            <v>71.217999999999989</v>
          </cell>
          <cell r="AM841">
            <v>69.844039999999993</v>
          </cell>
          <cell r="AN841">
            <v>73.53</v>
          </cell>
          <cell r="AP841">
            <v>51.470999999999997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51.470999999999997</v>
          </cell>
        </row>
        <row r="842">
          <cell r="C842" t="str">
            <v>RENAULT</v>
          </cell>
          <cell r="D842" t="str">
            <v>ELECTRONICS</v>
          </cell>
          <cell r="E842" t="str">
            <v>ECU COMMON RAIL</v>
          </cell>
          <cell r="F842" t="str">
            <v>R0410C113A</v>
          </cell>
          <cell r="G842" t="str">
            <v>ECU   41055.0026 (EURO)</v>
          </cell>
          <cell r="H842" t="str">
            <v>X65 Turq 1.1</v>
          </cell>
          <cell r="I842" t="str">
            <v>CR eu3</v>
          </cell>
          <cell r="J842" t="str">
            <v>CR K9K eu3</v>
          </cell>
          <cell r="K842">
            <v>0</v>
          </cell>
          <cell r="L842">
            <v>420</v>
          </cell>
          <cell r="X842">
            <v>420</v>
          </cell>
          <cell r="Z842">
            <v>73.53</v>
          </cell>
          <cell r="AB842">
            <v>71.52</v>
          </cell>
          <cell r="AC842">
            <v>72.62</v>
          </cell>
          <cell r="AD842">
            <v>72.62</v>
          </cell>
          <cell r="AE842">
            <v>72.62</v>
          </cell>
          <cell r="AF842">
            <v>72.62</v>
          </cell>
          <cell r="AG842">
            <v>72.62</v>
          </cell>
          <cell r="AH842">
            <v>71.217999999999989</v>
          </cell>
          <cell r="AI842">
            <v>71.217999999999989</v>
          </cell>
          <cell r="AJ842">
            <v>71.217999999999989</v>
          </cell>
          <cell r="AK842">
            <v>71.217999999999989</v>
          </cell>
          <cell r="AL842">
            <v>71.217999999999989</v>
          </cell>
          <cell r="AM842">
            <v>69.844039999999993</v>
          </cell>
          <cell r="AN842">
            <v>71.52</v>
          </cell>
          <cell r="AP842">
            <v>30.038400000000003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30.038400000000003</v>
          </cell>
        </row>
        <row r="843">
          <cell r="C843" t="str">
            <v>RENAULT</v>
          </cell>
          <cell r="D843" t="str">
            <v>ELECTRONICS</v>
          </cell>
          <cell r="E843" t="str">
            <v>ECU COMMON RAIL</v>
          </cell>
          <cell r="F843" t="str">
            <v>R0410C113D</v>
          </cell>
          <cell r="G843" t="str">
            <v>ECU   41055.0026 (EURO)</v>
          </cell>
          <cell r="H843" t="str">
            <v>X65 Turq 1.1</v>
          </cell>
          <cell r="I843" t="str">
            <v>CR eu3</v>
          </cell>
          <cell r="J843" t="str">
            <v>CR K9K eu3</v>
          </cell>
          <cell r="K843">
            <v>0</v>
          </cell>
          <cell r="L843">
            <v>140</v>
          </cell>
          <cell r="X843">
            <v>140</v>
          </cell>
          <cell r="Z843">
            <v>73.53</v>
          </cell>
          <cell r="AB843">
            <v>71.52</v>
          </cell>
          <cell r="AC843">
            <v>72.62</v>
          </cell>
          <cell r="AD843">
            <v>72.62</v>
          </cell>
          <cell r="AE843">
            <v>72.62</v>
          </cell>
          <cell r="AF843">
            <v>72.62</v>
          </cell>
          <cell r="AG843">
            <v>72.62</v>
          </cell>
          <cell r="AH843">
            <v>71.217999999999989</v>
          </cell>
          <cell r="AI843">
            <v>71.217999999999989</v>
          </cell>
          <cell r="AJ843">
            <v>71.217999999999989</v>
          </cell>
          <cell r="AK843">
            <v>71.217999999999989</v>
          </cell>
          <cell r="AL843">
            <v>71.217999999999989</v>
          </cell>
          <cell r="AM843">
            <v>69.844039999999993</v>
          </cell>
          <cell r="AN843">
            <v>71.519999999999982</v>
          </cell>
          <cell r="AP843">
            <v>10.012799999999999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10.012799999999999</v>
          </cell>
        </row>
        <row r="844">
          <cell r="C844" t="str">
            <v>RENAULT</v>
          </cell>
          <cell r="D844" t="str">
            <v>ELECTRONICS</v>
          </cell>
          <cell r="E844" t="str">
            <v>ECU COMMON RAIL</v>
          </cell>
          <cell r="F844" t="str">
            <v>R0410C131B</v>
          </cell>
          <cell r="G844" t="str">
            <v>ECU   41055.0026 (EURO)</v>
          </cell>
          <cell r="H844" t="str">
            <v>Micr 1.1</v>
          </cell>
          <cell r="I844" t="str">
            <v>CR eu3</v>
          </cell>
          <cell r="J844" t="str">
            <v>CR K9K eu3</v>
          </cell>
          <cell r="K844">
            <v>0</v>
          </cell>
          <cell r="L844">
            <v>2492</v>
          </cell>
          <cell r="X844">
            <v>2492</v>
          </cell>
          <cell r="Z844">
            <v>73.53</v>
          </cell>
          <cell r="AB844">
            <v>73.53</v>
          </cell>
          <cell r="AC844">
            <v>72.62</v>
          </cell>
          <cell r="AD844">
            <v>72.62</v>
          </cell>
          <cell r="AE844">
            <v>72.62</v>
          </cell>
          <cell r="AF844">
            <v>72.62</v>
          </cell>
          <cell r="AG844">
            <v>72.62</v>
          </cell>
          <cell r="AH844">
            <v>71.217999999999989</v>
          </cell>
          <cell r="AI844">
            <v>71.217999999999989</v>
          </cell>
          <cell r="AJ844">
            <v>71.217999999999989</v>
          </cell>
          <cell r="AK844">
            <v>71.217999999999989</v>
          </cell>
          <cell r="AL844">
            <v>71.217999999999989</v>
          </cell>
          <cell r="AM844">
            <v>69.844039999999993</v>
          </cell>
          <cell r="AN844">
            <v>73.53</v>
          </cell>
          <cell r="AP844">
            <v>183.23676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183.23676</v>
          </cell>
        </row>
        <row r="845">
          <cell r="C845" t="str">
            <v>RENAULT</v>
          </cell>
          <cell r="D845" t="str">
            <v>ELECTRONICS</v>
          </cell>
          <cell r="E845" t="str">
            <v>ECU COMMON RAIL</v>
          </cell>
          <cell r="F845" t="str">
            <v>R0410C169A</v>
          </cell>
          <cell r="G845" t="str">
            <v>ECU   41055.0026 (EURO)</v>
          </cell>
          <cell r="H845" t="str">
            <v>Micr 1.1</v>
          </cell>
          <cell r="I845" t="str">
            <v>CR eu3</v>
          </cell>
          <cell r="J845" t="str">
            <v>CR K9K eu3</v>
          </cell>
          <cell r="K845">
            <v>0</v>
          </cell>
          <cell r="L845">
            <v>504</v>
          </cell>
          <cell r="X845">
            <v>504</v>
          </cell>
          <cell r="Z845">
            <v>73.53</v>
          </cell>
          <cell r="AB845">
            <v>73.53</v>
          </cell>
          <cell r="AC845">
            <v>72.62</v>
          </cell>
          <cell r="AD845">
            <v>72.62</v>
          </cell>
          <cell r="AE845">
            <v>72.62</v>
          </cell>
          <cell r="AF845">
            <v>72.62</v>
          </cell>
          <cell r="AG845">
            <v>72.62</v>
          </cell>
          <cell r="AH845">
            <v>71.217999999999989</v>
          </cell>
          <cell r="AI845">
            <v>71.217999999999989</v>
          </cell>
          <cell r="AJ845">
            <v>71.217999999999989</v>
          </cell>
          <cell r="AK845">
            <v>71.217999999999989</v>
          </cell>
          <cell r="AL845">
            <v>71.217999999999989</v>
          </cell>
          <cell r="AM845">
            <v>69.844039999999993</v>
          </cell>
          <cell r="AN845">
            <v>73.53</v>
          </cell>
          <cell r="AP845">
            <v>37.05912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37.05912</v>
          </cell>
        </row>
        <row r="846">
          <cell r="C846" t="str">
            <v>RENAULT</v>
          </cell>
          <cell r="D846" t="str">
            <v>ELECTRONICS</v>
          </cell>
          <cell r="E846" t="str">
            <v>ECU COMMON RAIL</v>
          </cell>
          <cell r="F846" t="str">
            <v>DCM 1.2 K9K eur3</v>
          </cell>
          <cell r="G846" t="str">
            <v>ECU   41055.0026 (EURO)</v>
          </cell>
          <cell r="H846" t="str">
            <v>€</v>
          </cell>
          <cell r="I846" t="str">
            <v>CR eu3</v>
          </cell>
          <cell r="J846" t="str">
            <v>CR K9K eu3</v>
          </cell>
          <cell r="K846">
            <v>0</v>
          </cell>
          <cell r="L846">
            <v>0</v>
          </cell>
          <cell r="M846">
            <v>9520</v>
          </cell>
          <cell r="N846">
            <v>9520</v>
          </cell>
          <cell r="O846">
            <v>8400</v>
          </cell>
          <cell r="P846">
            <v>5800</v>
          </cell>
          <cell r="Q846">
            <v>6800</v>
          </cell>
          <cell r="R846">
            <v>2700</v>
          </cell>
          <cell r="S846">
            <v>2300</v>
          </cell>
          <cell r="T846">
            <v>3300</v>
          </cell>
          <cell r="U846">
            <v>3200</v>
          </cell>
          <cell r="V846">
            <v>2000</v>
          </cell>
          <cell r="W846">
            <v>1000</v>
          </cell>
          <cell r="X846">
            <v>54540</v>
          </cell>
          <cell r="Z846">
            <v>80.319999999999993</v>
          </cell>
          <cell r="AB846">
            <v>0</v>
          </cell>
          <cell r="AC846">
            <v>78.48</v>
          </cell>
          <cell r="AD846">
            <v>78.48</v>
          </cell>
          <cell r="AE846">
            <v>78.48</v>
          </cell>
          <cell r="AF846">
            <v>78.48</v>
          </cell>
          <cell r="AG846">
            <v>78.48</v>
          </cell>
          <cell r="AH846">
            <v>77.083055999999999</v>
          </cell>
          <cell r="AI846">
            <v>77.083055999999999</v>
          </cell>
          <cell r="AJ846">
            <v>77.083055999999999</v>
          </cell>
          <cell r="AK846">
            <v>77.083055999999999</v>
          </cell>
          <cell r="AL846">
            <v>77.083055999999999</v>
          </cell>
          <cell r="AM846">
            <v>75.626186241599996</v>
          </cell>
          <cell r="AN846">
            <v>78.08189663075909</v>
          </cell>
          <cell r="AP846">
            <v>0</v>
          </cell>
          <cell r="AQ846">
            <v>747.1296000000001</v>
          </cell>
          <cell r="AR846">
            <v>747.1296000000001</v>
          </cell>
          <cell r="AS846">
            <v>659.23199999999997</v>
          </cell>
          <cell r="AT846">
            <v>455.18400000000003</v>
          </cell>
          <cell r="AU846">
            <v>533.66399999999999</v>
          </cell>
          <cell r="AV846">
            <v>208.1242512</v>
          </cell>
          <cell r="AW846">
            <v>177.29102879999999</v>
          </cell>
          <cell r="AX846">
            <v>254.37408480000002</v>
          </cell>
          <cell r="AY846">
            <v>246.6657792</v>
          </cell>
          <cell r="AZ846">
            <v>154.166112</v>
          </cell>
          <cell r="BA846">
            <v>75.626186241599996</v>
          </cell>
          <cell r="BB846">
            <v>4258.5866422416011</v>
          </cell>
        </row>
        <row r="847">
          <cell r="C847" t="str">
            <v>RENAULT</v>
          </cell>
          <cell r="D847" t="str">
            <v>ELECTRONICS</v>
          </cell>
          <cell r="E847" t="str">
            <v>ECU COMMON RAIL</v>
          </cell>
          <cell r="F847" t="str">
            <v>R0410B030C</v>
          </cell>
          <cell r="G847" t="str">
            <v>ECU   41055.0026 (EURO)</v>
          </cell>
          <cell r="H847" t="str">
            <v>J77 eu3 1.2</v>
          </cell>
          <cell r="I847" t="str">
            <v>CR eu3</v>
          </cell>
          <cell r="J847" t="str">
            <v>CR K9K eu3</v>
          </cell>
          <cell r="K847">
            <v>0</v>
          </cell>
          <cell r="L847">
            <v>5040</v>
          </cell>
          <cell r="X847">
            <v>5040</v>
          </cell>
          <cell r="Z847">
            <v>80.319999999999993</v>
          </cell>
          <cell r="AB847">
            <v>80.319999999999993</v>
          </cell>
          <cell r="AC847">
            <v>78.48</v>
          </cell>
          <cell r="AD847">
            <v>78.48</v>
          </cell>
          <cell r="AE847">
            <v>78.48</v>
          </cell>
          <cell r="AF847">
            <v>78.48</v>
          </cell>
          <cell r="AG847">
            <v>78.48</v>
          </cell>
          <cell r="AH847">
            <v>77.083055999999999</v>
          </cell>
          <cell r="AI847">
            <v>77.083055999999999</v>
          </cell>
          <cell r="AJ847">
            <v>77.083055999999999</v>
          </cell>
          <cell r="AK847">
            <v>77.083055999999999</v>
          </cell>
          <cell r="AL847">
            <v>77.083055999999999</v>
          </cell>
          <cell r="AM847">
            <v>75.626186241599996</v>
          </cell>
          <cell r="AN847">
            <v>80.320000000000007</v>
          </cell>
          <cell r="AP847">
            <v>404.81279999999998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404.81279999999998</v>
          </cell>
        </row>
        <row r="848">
          <cell r="C848" t="str">
            <v>RENAULT</v>
          </cell>
          <cell r="D848" t="str">
            <v>ELECTRONICS</v>
          </cell>
          <cell r="E848" t="str">
            <v>ECU COMMON RAIL</v>
          </cell>
          <cell r="F848" t="str">
            <v>DCM 1.2 K9K eur4</v>
          </cell>
          <cell r="G848" t="str">
            <v>ECU   55637.0026 (EURO)</v>
          </cell>
          <cell r="H848" t="str">
            <v>€</v>
          </cell>
          <cell r="I848" t="str">
            <v>CR eu4</v>
          </cell>
          <cell r="J848" t="str">
            <v>CR K9K eu4</v>
          </cell>
          <cell r="K848">
            <v>0</v>
          </cell>
          <cell r="L848">
            <v>0</v>
          </cell>
          <cell r="M848">
            <v>1592</v>
          </cell>
          <cell r="N848">
            <v>2114</v>
          </cell>
          <cell r="O848">
            <v>4000</v>
          </cell>
          <cell r="P848">
            <v>8000</v>
          </cell>
          <cell r="Q848">
            <v>17500</v>
          </cell>
          <cell r="R848">
            <v>22000</v>
          </cell>
          <cell r="S848">
            <v>10000</v>
          </cell>
          <cell r="T848">
            <v>39325</v>
          </cell>
          <cell r="U848">
            <v>47500</v>
          </cell>
          <cell r="V848">
            <v>56750</v>
          </cell>
          <cell r="W848">
            <v>51250</v>
          </cell>
          <cell r="X848">
            <v>260031</v>
          </cell>
          <cell r="Z848">
            <v>81.900000000000006</v>
          </cell>
          <cell r="AB848">
            <v>0</v>
          </cell>
          <cell r="AC848">
            <v>80.02</v>
          </cell>
          <cell r="AD848">
            <v>80.02</v>
          </cell>
          <cell r="AE848">
            <v>80.02</v>
          </cell>
          <cell r="AF848">
            <v>80.02</v>
          </cell>
          <cell r="AG848">
            <v>80.02</v>
          </cell>
          <cell r="AH848">
            <v>78.595643999999993</v>
          </cell>
          <cell r="AI848">
            <v>78.595643999999993</v>
          </cell>
          <cell r="AJ848">
            <v>78.595643999999993</v>
          </cell>
          <cell r="AK848">
            <v>78.595643999999993</v>
          </cell>
          <cell r="AL848">
            <v>78.595643999999993</v>
          </cell>
          <cell r="AM848">
            <v>77.11018632839999</v>
          </cell>
          <cell r="AN848">
            <v>78.484762834548562</v>
          </cell>
          <cell r="AP848">
            <v>0</v>
          </cell>
          <cell r="AQ848">
            <v>127.39184</v>
          </cell>
          <cell r="AR848">
            <v>169.16228000000001</v>
          </cell>
          <cell r="AS848">
            <v>320.08</v>
          </cell>
          <cell r="AT848">
            <v>640.16</v>
          </cell>
          <cell r="AU848">
            <v>1400.35</v>
          </cell>
          <cell r="AV848">
            <v>1729.1041679999998</v>
          </cell>
          <cell r="AW848">
            <v>785.95643999999993</v>
          </cell>
          <cell r="AX848">
            <v>3090.7737002999997</v>
          </cell>
          <cell r="AY848">
            <v>3733.2930899999997</v>
          </cell>
          <cell r="AZ848">
            <v>4460.3027969999994</v>
          </cell>
          <cell r="BA848">
            <v>3951.8970493304996</v>
          </cell>
          <cell r="BB848">
            <v>20408.471364630495</v>
          </cell>
        </row>
        <row r="849">
          <cell r="C849" t="str">
            <v>RENAULT</v>
          </cell>
          <cell r="D849" t="str">
            <v>ELECTRONICS</v>
          </cell>
          <cell r="E849" t="str">
            <v>ECU COMMON RAIL</v>
          </cell>
          <cell r="F849" t="str">
            <v>R0410B031C</v>
          </cell>
          <cell r="G849" t="str">
            <v>ECU   55637.0026 (EURO)</v>
          </cell>
          <cell r="H849" t="str">
            <v>J77 1,2</v>
          </cell>
          <cell r="I849" t="str">
            <v>CR eu4</v>
          </cell>
          <cell r="J849" t="str">
            <v>CR K9K eu4</v>
          </cell>
          <cell r="K849">
            <v>0</v>
          </cell>
          <cell r="L849">
            <v>910</v>
          </cell>
          <cell r="X849">
            <v>910</v>
          </cell>
          <cell r="Z849">
            <v>81.900000000000006</v>
          </cell>
          <cell r="AB849">
            <v>81.900000000000006</v>
          </cell>
          <cell r="AC849">
            <v>80.02</v>
          </cell>
          <cell r="AD849">
            <v>80.02</v>
          </cell>
          <cell r="AE849">
            <v>80.02</v>
          </cell>
          <cell r="AF849">
            <v>80.02</v>
          </cell>
          <cell r="AG849">
            <v>80.02</v>
          </cell>
          <cell r="AH849">
            <v>78.595643999999993</v>
          </cell>
          <cell r="AI849">
            <v>78.595643999999993</v>
          </cell>
          <cell r="AJ849">
            <v>78.595643999999993</v>
          </cell>
          <cell r="AK849">
            <v>78.595643999999993</v>
          </cell>
          <cell r="AL849">
            <v>78.595643999999993</v>
          </cell>
          <cell r="AM849">
            <v>77.11018632839999</v>
          </cell>
          <cell r="AN849">
            <v>81.900000000000006</v>
          </cell>
          <cell r="AP849">
            <v>74.528999999999996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74.528999999999996</v>
          </cell>
        </row>
        <row r="850">
          <cell r="C850" t="str">
            <v>RENAULT</v>
          </cell>
          <cell r="D850" t="str">
            <v>ELECTRONICS</v>
          </cell>
          <cell r="E850" t="str">
            <v>ECU COMMON RAIL</v>
          </cell>
          <cell r="F850" t="str">
            <v>R0410B033A</v>
          </cell>
          <cell r="G850" t="str">
            <v>ECU   55637.0026 (EURO)</v>
          </cell>
          <cell r="H850" t="str">
            <v>J77 1,2</v>
          </cell>
          <cell r="I850" t="str">
            <v>CR eu4</v>
          </cell>
          <cell r="J850" t="str">
            <v>CR K9K eu4</v>
          </cell>
          <cell r="K850">
            <v>0</v>
          </cell>
          <cell r="L850">
            <v>17</v>
          </cell>
          <cell r="X850">
            <v>17</v>
          </cell>
          <cell r="Z850">
            <v>81.900000000000006</v>
          </cell>
          <cell r="AB850">
            <v>81.900000000000006</v>
          </cell>
          <cell r="AC850">
            <v>80.02</v>
          </cell>
          <cell r="AD850">
            <v>80.02</v>
          </cell>
          <cell r="AE850">
            <v>80.02</v>
          </cell>
          <cell r="AF850">
            <v>80.02</v>
          </cell>
          <cell r="AG850">
            <v>80.02</v>
          </cell>
          <cell r="AH850">
            <v>78.595643999999993</v>
          </cell>
          <cell r="AI850">
            <v>78.595643999999993</v>
          </cell>
          <cell r="AJ850">
            <v>78.595643999999993</v>
          </cell>
          <cell r="AK850">
            <v>78.595643999999993</v>
          </cell>
          <cell r="AL850">
            <v>78.595643999999993</v>
          </cell>
          <cell r="AM850">
            <v>77.11018632839999</v>
          </cell>
          <cell r="AN850">
            <v>81.899999999999991</v>
          </cell>
          <cell r="AP850">
            <v>1.3922999999999999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1.3922999999999999</v>
          </cell>
        </row>
        <row r="851">
          <cell r="C851" t="str">
            <v>RENAULT</v>
          </cell>
          <cell r="D851" t="str">
            <v>ELECTRONICS</v>
          </cell>
          <cell r="E851" t="str">
            <v>ECU COMMON RAIL</v>
          </cell>
          <cell r="F851" t="str">
            <v>R0410B033B</v>
          </cell>
          <cell r="G851" t="str">
            <v>ECU   55637.0026 (EURO)</v>
          </cell>
          <cell r="H851" t="str">
            <v>J77 1,2</v>
          </cell>
          <cell r="I851" t="str">
            <v>CR eu4</v>
          </cell>
          <cell r="J851" t="str">
            <v>CR K9K eu4</v>
          </cell>
          <cell r="K851">
            <v>0</v>
          </cell>
          <cell r="L851">
            <v>42</v>
          </cell>
          <cell r="X851">
            <v>42</v>
          </cell>
          <cell r="Z851">
            <v>81.900000000000006</v>
          </cell>
          <cell r="AB851">
            <v>81.900000000000006</v>
          </cell>
          <cell r="AC851">
            <v>80.02</v>
          </cell>
          <cell r="AD851">
            <v>80.02</v>
          </cell>
          <cell r="AE851">
            <v>80.02</v>
          </cell>
          <cell r="AF851">
            <v>80.02</v>
          </cell>
          <cell r="AG851">
            <v>80.02</v>
          </cell>
          <cell r="AH851">
            <v>78.595643999999993</v>
          </cell>
          <cell r="AI851">
            <v>78.595643999999993</v>
          </cell>
          <cell r="AJ851">
            <v>78.595643999999993</v>
          </cell>
          <cell r="AK851">
            <v>78.595643999999993</v>
          </cell>
          <cell r="AL851">
            <v>78.595643999999993</v>
          </cell>
          <cell r="AM851">
            <v>77.11018632839999</v>
          </cell>
          <cell r="AN851">
            <v>81.900000000000006</v>
          </cell>
          <cell r="AP851">
            <v>3.4398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3.4398</v>
          </cell>
        </row>
        <row r="852">
          <cell r="C852" t="str">
            <v>SSANGYONG</v>
          </cell>
          <cell r="D852" t="str">
            <v>RAIL</v>
          </cell>
          <cell r="E852" t="str">
            <v>TUBULAR RAIL</v>
          </cell>
          <cell r="F852" t="str">
            <v>R9145Z010B</v>
          </cell>
          <cell r="G852" t="str">
            <v>Bought Out   47400.0057 (EURO)</v>
          </cell>
          <cell r="H852" t="str">
            <v>€</v>
          </cell>
          <cell r="I852" t="str">
            <v>CR 2,7l</v>
          </cell>
          <cell r="J852" t="str">
            <v>CR 2,7l</v>
          </cell>
          <cell r="K852">
            <v>0</v>
          </cell>
          <cell r="L852">
            <v>5880</v>
          </cell>
          <cell r="M852">
            <v>6960</v>
          </cell>
          <cell r="N852">
            <v>7560</v>
          </cell>
          <cell r="O852">
            <v>8400</v>
          </cell>
          <cell r="P852">
            <v>8400</v>
          </cell>
          <cell r="Q852">
            <v>8400</v>
          </cell>
          <cell r="R852">
            <v>8160</v>
          </cell>
          <cell r="S852">
            <v>2500</v>
          </cell>
          <cell r="T852">
            <v>7900</v>
          </cell>
          <cell r="U852">
            <v>7600</v>
          </cell>
          <cell r="V852">
            <v>7200</v>
          </cell>
          <cell r="W852">
            <v>6040</v>
          </cell>
          <cell r="X852">
            <v>85000</v>
          </cell>
          <cell r="Z852">
            <v>55.29</v>
          </cell>
          <cell r="AB852">
            <v>54.74</v>
          </cell>
          <cell r="AC852">
            <v>54.74</v>
          </cell>
          <cell r="AD852">
            <v>54.74</v>
          </cell>
          <cell r="AE852">
            <v>54.74</v>
          </cell>
          <cell r="AF852">
            <v>54.74</v>
          </cell>
          <cell r="AG852">
            <v>54.74</v>
          </cell>
          <cell r="AH852">
            <v>54.74</v>
          </cell>
          <cell r="AI852">
            <v>54.74</v>
          </cell>
          <cell r="AJ852">
            <v>54.74</v>
          </cell>
          <cell r="AK852">
            <v>54.74</v>
          </cell>
          <cell r="AL852">
            <v>54.74</v>
          </cell>
          <cell r="AM852">
            <v>54.74</v>
          </cell>
          <cell r="AN852">
            <v>54.739999999999995</v>
          </cell>
          <cell r="AP852">
            <v>321.87119999999999</v>
          </cell>
          <cell r="AQ852">
            <v>380.99040000000002</v>
          </cell>
          <cell r="AR852">
            <v>413.83440000000002</v>
          </cell>
          <cell r="AS852">
            <v>459.81599999999997</v>
          </cell>
          <cell r="AT852">
            <v>459.81599999999997</v>
          </cell>
          <cell r="AU852">
            <v>459.81599999999997</v>
          </cell>
          <cell r="AV852">
            <v>446.67840000000001</v>
          </cell>
          <cell r="AW852">
            <v>136.85</v>
          </cell>
          <cell r="AX852">
            <v>432.44600000000003</v>
          </cell>
          <cell r="AY852">
            <v>416.024</v>
          </cell>
          <cell r="AZ852">
            <v>394.12799999999999</v>
          </cell>
          <cell r="BA852">
            <v>330.62960000000004</v>
          </cell>
          <cell r="BB852">
            <v>4652.8999999999996</v>
          </cell>
        </row>
        <row r="853">
          <cell r="C853" t="str">
            <v>SSANGYONG</v>
          </cell>
          <cell r="D853" t="str">
            <v>PUMP</v>
          </cell>
          <cell r="E853" t="str">
            <v>PUMP HP</v>
          </cell>
          <cell r="F853" t="str">
            <v>R9044Z051A</v>
          </cell>
          <cell r="G853" t="str">
            <v>Pump CR   47380.0057 (EURO)</v>
          </cell>
          <cell r="H853" t="str">
            <v>€</v>
          </cell>
          <cell r="I853" t="str">
            <v>CR 2,7l</v>
          </cell>
          <cell r="J853" t="str">
            <v>CR 2,7l</v>
          </cell>
          <cell r="K853">
            <v>85</v>
          </cell>
          <cell r="L853">
            <v>5400</v>
          </cell>
          <cell r="M853">
            <v>7200</v>
          </cell>
          <cell r="N853">
            <v>10200</v>
          </cell>
          <cell r="O853">
            <v>8160</v>
          </cell>
          <cell r="P853">
            <v>7800</v>
          </cell>
          <cell r="Q853">
            <v>7800</v>
          </cell>
          <cell r="R853">
            <v>7200</v>
          </cell>
          <cell r="S853">
            <v>2500</v>
          </cell>
          <cell r="T853">
            <v>7900</v>
          </cell>
          <cell r="U853">
            <v>7600</v>
          </cell>
          <cell r="V853">
            <v>7200</v>
          </cell>
          <cell r="W853">
            <v>6040</v>
          </cell>
          <cell r="X853">
            <v>85000</v>
          </cell>
          <cell r="Z853">
            <v>145.84360000000001</v>
          </cell>
          <cell r="AB853">
            <v>145.38</v>
          </cell>
          <cell r="AC853">
            <v>145.38</v>
          </cell>
          <cell r="AD853">
            <v>145.38</v>
          </cell>
          <cell r="AE853">
            <v>145.38</v>
          </cell>
          <cell r="AF853">
            <v>145.38</v>
          </cell>
          <cell r="AG853">
            <v>145.38</v>
          </cell>
          <cell r="AH853">
            <v>145.38</v>
          </cell>
          <cell r="AI853">
            <v>145.38</v>
          </cell>
          <cell r="AJ853">
            <v>145.38</v>
          </cell>
          <cell r="AK853">
            <v>145.38</v>
          </cell>
          <cell r="AL853">
            <v>145.38</v>
          </cell>
          <cell r="AM853">
            <v>145.38</v>
          </cell>
          <cell r="AN853">
            <v>145.38</v>
          </cell>
          <cell r="AP853">
            <v>785.05200000000002</v>
          </cell>
          <cell r="AQ853">
            <v>1046.7360000000001</v>
          </cell>
          <cell r="AR853">
            <v>1482.876</v>
          </cell>
          <cell r="AS853">
            <v>1186.3008</v>
          </cell>
          <cell r="AT853">
            <v>1133.9639999999999</v>
          </cell>
          <cell r="AU853">
            <v>1133.9639999999999</v>
          </cell>
          <cell r="AV853">
            <v>1046.7360000000001</v>
          </cell>
          <cell r="AW853">
            <v>363.45</v>
          </cell>
          <cell r="AX853">
            <v>1148.502</v>
          </cell>
          <cell r="AY853">
            <v>1104.8879999999999</v>
          </cell>
          <cell r="AZ853">
            <v>1046.7360000000001</v>
          </cell>
          <cell r="BA853">
            <v>878.09519999999998</v>
          </cell>
          <cell r="BB853">
            <v>12357.3</v>
          </cell>
        </row>
        <row r="854">
          <cell r="C854" t="str">
            <v>SSANGYONG</v>
          </cell>
          <cell r="D854" t="str">
            <v>INJECTION</v>
          </cell>
          <cell r="E854" t="str">
            <v>CR INJ</v>
          </cell>
          <cell r="F854" t="str">
            <v>EJBR02601Z</v>
          </cell>
          <cell r="G854" t="str">
            <v>INJ   47390.0057 (EURO)</v>
          </cell>
          <cell r="H854" t="str">
            <v>€</v>
          </cell>
          <cell r="I854" t="str">
            <v>CR 2,7l</v>
          </cell>
          <cell r="J854" t="str">
            <v>CR 2,7l</v>
          </cell>
          <cell r="K854">
            <v>0</v>
          </cell>
          <cell r="L854">
            <v>28800</v>
          </cell>
          <cell r="M854">
            <v>44800</v>
          </cell>
          <cell r="N854">
            <v>52480</v>
          </cell>
          <cell r="O854">
            <v>40960</v>
          </cell>
          <cell r="P854">
            <v>39000</v>
          </cell>
          <cell r="Q854">
            <v>28760</v>
          </cell>
          <cell r="R854">
            <v>36000</v>
          </cell>
          <cell r="S854">
            <v>12500</v>
          </cell>
          <cell r="T854">
            <v>39000</v>
          </cell>
          <cell r="U854">
            <v>37500</v>
          </cell>
          <cell r="V854">
            <v>35500</v>
          </cell>
          <cell r="W854">
            <v>29700</v>
          </cell>
          <cell r="X854">
            <v>425000</v>
          </cell>
          <cell r="Z854">
            <v>60.53</v>
          </cell>
          <cell r="AB854">
            <v>59.92</v>
          </cell>
          <cell r="AC854">
            <v>59.92</v>
          </cell>
          <cell r="AD854">
            <v>59.92</v>
          </cell>
          <cell r="AE854">
            <v>59.92</v>
          </cell>
          <cell r="AF854">
            <v>59.92</v>
          </cell>
          <cell r="AG854">
            <v>59.92</v>
          </cell>
          <cell r="AH854">
            <v>59.92</v>
          </cell>
          <cell r="AI854">
            <v>59.92</v>
          </cell>
          <cell r="AJ854">
            <v>59.92</v>
          </cell>
          <cell r="AK854">
            <v>59.92</v>
          </cell>
          <cell r="AL854">
            <v>59.92</v>
          </cell>
          <cell r="AM854">
            <v>59.92</v>
          </cell>
          <cell r="AN854">
            <v>59.92</v>
          </cell>
          <cell r="AP854">
            <v>1725.6959999999999</v>
          </cell>
          <cell r="AQ854">
            <v>2684.4160000000002</v>
          </cell>
          <cell r="AR854">
            <v>3144.6016</v>
          </cell>
          <cell r="AS854">
            <v>2454.3232000000003</v>
          </cell>
          <cell r="AT854">
            <v>2336.88</v>
          </cell>
          <cell r="AU854">
            <v>1723.2991999999999</v>
          </cell>
          <cell r="AV854">
            <v>2157.12</v>
          </cell>
          <cell r="AW854">
            <v>749</v>
          </cell>
          <cell r="AX854">
            <v>2336.88</v>
          </cell>
          <cell r="AY854">
            <v>2247</v>
          </cell>
          <cell r="AZ854">
            <v>2127.16</v>
          </cell>
          <cell r="BA854">
            <v>1779.624</v>
          </cell>
          <cell r="BB854">
            <v>25466</v>
          </cell>
        </row>
        <row r="855">
          <cell r="C855" t="str">
            <v>SSANGYONG</v>
          </cell>
          <cell r="D855" t="str">
            <v>HP PIPE</v>
          </cell>
          <cell r="E855" t="str">
            <v>HP PIPE</v>
          </cell>
          <cell r="F855" t="str">
            <v>USUI HP PIPE D27DT</v>
          </cell>
          <cell r="G855" t="str">
            <v>Bought Out   67767.0057 (EURO)</v>
          </cell>
          <cell r="H855" t="str">
            <v>€</v>
          </cell>
          <cell r="I855" t="str">
            <v>CR 2,7l</v>
          </cell>
          <cell r="J855" t="str">
            <v>CR 2,7l</v>
          </cell>
          <cell r="K855">
            <v>0</v>
          </cell>
          <cell r="L855">
            <v>0</v>
          </cell>
          <cell r="M855">
            <v>0</v>
          </cell>
          <cell r="N855">
            <v>61200</v>
          </cell>
          <cell r="O855">
            <v>52200</v>
          </cell>
          <cell r="P855">
            <v>50040</v>
          </cell>
          <cell r="Q855">
            <v>46800</v>
          </cell>
          <cell r="R855">
            <v>43200</v>
          </cell>
          <cell r="S855">
            <v>15000</v>
          </cell>
          <cell r="T855">
            <v>47400</v>
          </cell>
          <cell r="U855">
            <v>45600</v>
          </cell>
          <cell r="V855">
            <v>43200</v>
          </cell>
          <cell r="W855">
            <v>36240</v>
          </cell>
          <cell r="X855">
            <v>440880</v>
          </cell>
          <cell r="Z855">
            <v>3.8833333333333333</v>
          </cell>
          <cell r="AB855">
            <v>0</v>
          </cell>
          <cell r="AC855">
            <v>3.8450000000000002</v>
          </cell>
          <cell r="AD855">
            <v>3.8450000000000002</v>
          </cell>
          <cell r="AE855">
            <v>3.8450000000000002</v>
          </cell>
          <cell r="AF855">
            <v>3.8450000000000002</v>
          </cell>
          <cell r="AG855">
            <v>3.8450000000000002</v>
          </cell>
          <cell r="AH855">
            <v>3.8450000000000002</v>
          </cell>
          <cell r="AI855">
            <v>3.8450000000000002</v>
          </cell>
          <cell r="AJ855">
            <v>3.8450000000000002</v>
          </cell>
          <cell r="AK855">
            <v>3.8450000000000002</v>
          </cell>
          <cell r="AL855">
            <v>3.8450000000000002</v>
          </cell>
          <cell r="AM855">
            <v>3.8450000000000002</v>
          </cell>
          <cell r="AN855">
            <v>3.8450000000000006</v>
          </cell>
          <cell r="AP855">
            <v>0</v>
          </cell>
          <cell r="AQ855">
            <v>0</v>
          </cell>
          <cell r="AR855">
            <v>235.31399999999999</v>
          </cell>
          <cell r="AS855">
            <v>200.709</v>
          </cell>
          <cell r="AT855">
            <v>192.40380000000002</v>
          </cell>
          <cell r="AU855">
            <v>179.946</v>
          </cell>
          <cell r="AV855">
            <v>166.10400000000001</v>
          </cell>
          <cell r="AW855">
            <v>57.674999999999997</v>
          </cell>
          <cell r="AX855">
            <v>182.25299999999999</v>
          </cell>
          <cell r="AY855">
            <v>175.33199999999999</v>
          </cell>
          <cell r="AZ855">
            <v>166.10400000000001</v>
          </cell>
          <cell r="BA855">
            <v>139.34280000000001</v>
          </cell>
          <cell r="BB855">
            <v>1695.1836000000003</v>
          </cell>
        </row>
        <row r="856">
          <cell r="C856" t="str">
            <v>SSANGYONG</v>
          </cell>
          <cell r="D856" t="str">
            <v>HP PIPE</v>
          </cell>
          <cell r="E856" t="str">
            <v>HP PIPE</v>
          </cell>
          <cell r="F856" t="str">
            <v>9300Z077A</v>
          </cell>
          <cell r="G856" t="str">
            <v>Bought Out   67767.0057 (EURO)</v>
          </cell>
          <cell r="H856" t="str">
            <v>€</v>
          </cell>
          <cell r="I856" t="str">
            <v>CR 2,7l</v>
          </cell>
          <cell r="J856" t="str">
            <v>CR 2,7l</v>
          </cell>
          <cell r="K856">
            <v>0</v>
          </cell>
          <cell r="L856">
            <v>7680</v>
          </cell>
          <cell r="M856">
            <v>15360</v>
          </cell>
          <cell r="X856">
            <v>23040</v>
          </cell>
          <cell r="Z856">
            <v>3.8833333333333333</v>
          </cell>
          <cell r="AB856">
            <v>3.28</v>
          </cell>
          <cell r="AC856">
            <v>3.28</v>
          </cell>
          <cell r="AN856">
            <v>3.2799999999999994</v>
          </cell>
          <cell r="AP856">
            <v>25.1904</v>
          </cell>
          <cell r="AQ856">
            <v>50.380799999999994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75.57119999999999</v>
          </cell>
        </row>
        <row r="857">
          <cell r="C857" t="str">
            <v>SSANGYONG</v>
          </cell>
          <cell r="D857" t="str">
            <v>HP PIPE</v>
          </cell>
          <cell r="E857" t="str">
            <v>HP PIPE</v>
          </cell>
          <cell r="F857" t="str">
            <v>9300Z078A</v>
          </cell>
          <cell r="G857" t="str">
            <v>Bought Out   67767.0057 (EURO)</v>
          </cell>
          <cell r="H857" t="str">
            <v>€</v>
          </cell>
          <cell r="I857" t="str">
            <v>CR 2,7l</v>
          </cell>
          <cell r="J857" t="str">
            <v>CR 2,7l</v>
          </cell>
          <cell r="K857">
            <v>0</v>
          </cell>
          <cell r="L857">
            <v>7680</v>
          </cell>
          <cell r="M857">
            <v>15360</v>
          </cell>
          <cell r="X857">
            <v>23040</v>
          </cell>
          <cell r="Z857">
            <v>3.8833333333333333</v>
          </cell>
          <cell r="AB857">
            <v>3.29</v>
          </cell>
          <cell r="AC857">
            <v>3.29</v>
          </cell>
          <cell r="AN857">
            <v>3.2899999999999996</v>
          </cell>
          <cell r="AP857">
            <v>25.267199999999999</v>
          </cell>
          <cell r="AQ857">
            <v>50.534399999999998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75.801599999999993</v>
          </cell>
        </row>
        <row r="858">
          <cell r="C858" t="str">
            <v>SSANGYONG</v>
          </cell>
          <cell r="D858" t="str">
            <v>HP PIPE</v>
          </cell>
          <cell r="E858" t="str">
            <v>HP PIPE</v>
          </cell>
          <cell r="F858" t="str">
            <v>9300Z079A</v>
          </cell>
          <cell r="G858" t="str">
            <v>Bought Out   67767.0057 (EURO)</v>
          </cell>
          <cell r="H858" t="str">
            <v>€</v>
          </cell>
          <cell r="I858" t="str">
            <v>CR 2,7l</v>
          </cell>
          <cell r="J858" t="str">
            <v>CR 2,7l</v>
          </cell>
          <cell r="K858">
            <v>0</v>
          </cell>
          <cell r="L858">
            <v>3840</v>
          </cell>
          <cell r="M858">
            <v>7680</v>
          </cell>
          <cell r="X858">
            <v>11520</v>
          </cell>
          <cell r="Z858">
            <v>3.8833333333333333</v>
          </cell>
          <cell r="AB858">
            <v>3.28</v>
          </cell>
          <cell r="AC858">
            <v>3.28</v>
          </cell>
          <cell r="AN858">
            <v>3.2799999999999994</v>
          </cell>
          <cell r="AP858">
            <v>12.5952</v>
          </cell>
          <cell r="AQ858">
            <v>25.190399999999997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37.785599999999995</v>
          </cell>
        </row>
        <row r="859">
          <cell r="C859" t="str">
            <v>SSANGYONG</v>
          </cell>
          <cell r="D859" t="str">
            <v>HP PIPE</v>
          </cell>
          <cell r="E859" t="str">
            <v>HP PIPE</v>
          </cell>
          <cell r="F859" t="str">
            <v>9300Z081A</v>
          </cell>
          <cell r="G859" t="str">
            <v>Bought Out   67767.0057 (EURO)</v>
          </cell>
          <cell r="H859" t="str">
            <v>€</v>
          </cell>
          <cell r="I859" t="str">
            <v>CR 2,7l</v>
          </cell>
          <cell r="J859" t="str">
            <v>CR 2,7l</v>
          </cell>
          <cell r="K859">
            <v>0</v>
          </cell>
          <cell r="L859">
            <v>3840</v>
          </cell>
          <cell r="M859">
            <v>7680</v>
          </cell>
          <cell r="X859">
            <v>11520</v>
          </cell>
          <cell r="Z859">
            <v>3.8833333333333333</v>
          </cell>
          <cell r="AB859">
            <v>6.65</v>
          </cell>
          <cell r="AC859">
            <v>6.65</v>
          </cell>
          <cell r="AN859">
            <v>6.65</v>
          </cell>
          <cell r="AP859">
            <v>25.536000000000001</v>
          </cell>
          <cell r="AQ859">
            <v>51.072000000000003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76.608000000000004</v>
          </cell>
        </row>
        <row r="860">
          <cell r="C860" t="str">
            <v>SSANGYONG</v>
          </cell>
          <cell r="D860" t="str">
            <v>FILTRATION</v>
          </cell>
          <cell r="E860" t="str">
            <v>CR FILTER</v>
          </cell>
          <cell r="F860" t="str">
            <v>R6353180</v>
          </cell>
          <cell r="G860" t="str">
            <v>Filters-Diesel  67757.0057 (EURO)</v>
          </cell>
          <cell r="H860" t="str">
            <v>€</v>
          </cell>
          <cell r="I860" t="str">
            <v>CR 2,7l</v>
          </cell>
          <cell r="J860" t="str">
            <v>CR 2,7l</v>
          </cell>
          <cell r="K860">
            <v>0</v>
          </cell>
          <cell r="L860">
            <v>0</v>
          </cell>
          <cell r="M860">
            <v>9000</v>
          </cell>
          <cell r="N860">
            <v>10600</v>
          </cell>
          <cell r="O860">
            <v>8360</v>
          </cell>
          <cell r="P860">
            <v>7800</v>
          </cell>
          <cell r="Q860">
            <v>7200</v>
          </cell>
          <cell r="R860">
            <v>6600</v>
          </cell>
          <cell r="S860">
            <v>1900</v>
          </cell>
          <cell r="T860">
            <v>7300</v>
          </cell>
          <cell r="U860">
            <v>7000</v>
          </cell>
          <cell r="V860">
            <v>6600</v>
          </cell>
          <cell r="W860">
            <v>5440</v>
          </cell>
          <cell r="X860">
            <v>77800</v>
          </cell>
          <cell r="Z860">
            <v>16.420000000000002</v>
          </cell>
          <cell r="AB860">
            <v>0</v>
          </cell>
          <cell r="AC860">
            <v>16.260000000000002</v>
          </cell>
          <cell r="AD860">
            <v>16.260000000000002</v>
          </cell>
          <cell r="AE860">
            <v>16.260000000000002</v>
          </cell>
          <cell r="AF860">
            <v>16.260000000000002</v>
          </cell>
          <cell r="AG860">
            <v>16.260000000000002</v>
          </cell>
          <cell r="AH860">
            <v>16.260000000000002</v>
          </cell>
          <cell r="AI860">
            <v>16.260000000000002</v>
          </cell>
          <cell r="AJ860">
            <v>16.260000000000002</v>
          </cell>
          <cell r="AK860">
            <v>16.260000000000002</v>
          </cell>
          <cell r="AL860">
            <v>16.260000000000002</v>
          </cell>
          <cell r="AM860">
            <v>16.260000000000002</v>
          </cell>
          <cell r="AN860">
            <v>16.260000000000005</v>
          </cell>
          <cell r="AP860">
            <v>0</v>
          </cell>
          <cell r="AQ860">
            <v>146.34</v>
          </cell>
          <cell r="AR860">
            <v>172.35600000000002</v>
          </cell>
          <cell r="AS860">
            <v>135.93360000000001</v>
          </cell>
          <cell r="AT860">
            <v>126.82800000000002</v>
          </cell>
          <cell r="AU860">
            <v>117.07200000000002</v>
          </cell>
          <cell r="AV860">
            <v>107.31600000000002</v>
          </cell>
          <cell r="AW860">
            <v>30.894000000000002</v>
          </cell>
          <cell r="AX860">
            <v>118.69800000000001</v>
          </cell>
          <cell r="AY860">
            <v>113.82</v>
          </cell>
          <cell r="AZ860">
            <v>107.31600000000002</v>
          </cell>
          <cell r="BA860">
            <v>88.454400000000007</v>
          </cell>
          <cell r="BB860">
            <v>1265.0280000000002</v>
          </cell>
        </row>
        <row r="861">
          <cell r="C861" t="str">
            <v>SSANGYONG</v>
          </cell>
          <cell r="D861" t="str">
            <v>FILTRATION</v>
          </cell>
          <cell r="E861" t="str">
            <v>CR FILTER</v>
          </cell>
          <cell r="F861" t="str">
            <v>R6353230</v>
          </cell>
          <cell r="H861" t="str">
            <v>€</v>
          </cell>
          <cell r="I861" t="str">
            <v>CR 2,7l</v>
          </cell>
          <cell r="J861" t="str">
            <v>CR 2,7l</v>
          </cell>
          <cell r="K861">
            <v>0</v>
          </cell>
          <cell r="L861">
            <v>0</v>
          </cell>
          <cell r="M861">
            <v>1200</v>
          </cell>
          <cell r="N861">
            <v>600</v>
          </cell>
          <cell r="O861">
            <v>600</v>
          </cell>
          <cell r="P861">
            <v>600</v>
          </cell>
          <cell r="Q861">
            <v>600</v>
          </cell>
          <cell r="R861">
            <v>600</v>
          </cell>
          <cell r="S861">
            <v>600</v>
          </cell>
          <cell r="T861">
            <v>600</v>
          </cell>
          <cell r="U861">
            <v>600</v>
          </cell>
          <cell r="V861">
            <v>600</v>
          </cell>
          <cell r="W861">
            <v>600</v>
          </cell>
          <cell r="X861">
            <v>7200</v>
          </cell>
          <cell r="Z861">
            <v>14.96</v>
          </cell>
          <cell r="AB861">
            <v>0</v>
          </cell>
          <cell r="AC861">
            <v>14.81</v>
          </cell>
          <cell r="AD861">
            <v>14.81</v>
          </cell>
          <cell r="AE861">
            <v>14.81</v>
          </cell>
          <cell r="AF861">
            <v>14.81</v>
          </cell>
          <cell r="AG861">
            <v>14.81</v>
          </cell>
          <cell r="AH861">
            <v>14.81</v>
          </cell>
          <cell r="AI861">
            <v>14.81</v>
          </cell>
          <cell r="AJ861">
            <v>14.81</v>
          </cell>
          <cell r="AK861">
            <v>14.81</v>
          </cell>
          <cell r="AL861">
            <v>14.81</v>
          </cell>
          <cell r="AM861">
            <v>14.81</v>
          </cell>
          <cell r="AN861">
            <v>14.809999999999995</v>
          </cell>
          <cell r="AP861">
            <v>0</v>
          </cell>
          <cell r="AQ861">
            <v>17.771999999999998</v>
          </cell>
          <cell r="AR861">
            <v>8.8859999999999992</v>
          </cell>
          <cell r="AS861">
            <v>8.8859999999999992</v>
          </cell>
          <cell r="AT861">
            <v>8.8859999999999992</v>
          </cell>
          <cell r="AU861">
            <v>8.8859999999999992</v>
          </cell>
          <cell r="AV861">
            <v>8.8859999999999992</v>
          </cell>
          <cell r="AW861">
            <v>8.8859999999999992</v>
          </cell>
          <cell r="AX861">
            <v>8.8859999999999992</v>
          </cell>
          <cell r="AY861">
            <v>8.8859999999999992</v>
          </cell>
          <cell r="AZ861">
            <v>8.8859999999999992</v>
          </cell>
          <cell r="BA861">
            <v>8.8859999999999992</v>
          </cell>
          <cell r="BB861">
            <v>106.63199999999996</v>
          </cell>
        </row>
        <row r="862">
          <cell r="C862" t="str">
            <v>SSANGYONG</v>
          </cell>
          <cell r="D862" t="str">
            <v>FILTRATION</v>
          </cell>
          <cell r="E862" t="str">
            <v>Water Sedimentor</v>
          </cell>
          <cell r="F862" t="str">
            <v>R5864330</v>
          </cell>
          <cell r="H862" t="str">
            <v>€</v>
          </cell>
          <cell r="I862" t="str">
            <v>CR 2,7l</v>
          </cell>
          <cell r="J862" t="str">
            <v>CR 2,7l</v>
          </cell>
          <cell r="K862">
            <v>0</v>
          </cell>
          <cell r="L862">
            <v>0</v>
          </cell>
          <cell r="M862">
            <v>1200</v>
          </cell>
          <cell r="N862">
            <v>600</v>
          </cell>
          <cell r="O862">
            <v>600</v>
          </cell>
          <cell r="P862">
            <v>600</v>
          </cell>
          <cell r="Q862">
            <v>600</v>
          </cell>
          <cell r="R862">
            <v>600</v>
          </cell>
          <cell r="S862">
            <v>600</v>
          </cell>
          <cell r="T862">
            <v>600</v>
          </cell>
          <cell r="U862">
            <v>600</v>
          </cell>
          <cell r="V862">
            <v>600</v>
          </cell>
          <cell r="W862">
            <v>600</v>
          </cell>
          <cell r="X862">
            <v>7200</v>
          </cell>
          <cell r="Z862">
            <v>18</v>
          </cell>
          <cell r="AB862">
            <v>0</v>
          </cell>
          <cell r="AC862">
            <v>17.82</v>
          </cell>
          <cell r="AD862">
            <v>17.82</v>
          </cell>
          <cell r="AE862">
            <v>17.82</v>
          </cell>
          <cell r="AF862">
            <v>17.82</v>
          </cell>
          <cell r="AG862">
            <v>17.82</v>
          </cell>
          <cell r="AH862">
            <v>17.82</v>
          </cell>
          <cell r="AI862">
            <v>17.82</v>
          </cell>
          <cell r="AJ862">
            <v>17.82</v>
          </cell>
          <cell r="AK862">
            <v>17.82</v>
          </cell>
          <cell r="AL862">
            <v>17.82</v>
          </cell>
          <cell r="AM862">
            <v>17.82</v>
          </cell>
          <cell r="AN862">
            <v>17.820000000000004</v>
          </cell>
          <cell r="AP862">
            <v>0</v>
          </cell>
          <cell r="AQ862">
            <v>21.384</v>
          </cell>
          <cell r="AR862">
            <v>10.692</v>
          </cell>
          <cell r="AS862">
            <v>10.692</v>
          </cell>
          <cell r="AT862">
            <v>10.692</v>
          </cell>
          <cell r="AU862">
            <v>10.692</v>
          </cell>
          <cell r="AV862">
            <v>10.692</v>
          </cell>
          <cell r="AW862">
            <v>10.692</v>
          </cell>
          <cell r="AX862">
            <v>10.692</v>
          </cell>
          <cell r="AY862">
            <v>10.692</v>
          </cell>
          <cell r="AZ862">
            <v>10.692</v>
          </cell>
          <cell r="BA862">
            <v>10.692</v>
          </cell>
          <cell r="BB862">
            <v>128.30400000000003</v>
          </cell>
        </row>
        <row r="863">
          <cell r="C863" t="str">
            <v>SSANGYONG</v>
          </cell>
          <cell r="D863" t="str">
            <v>FILTRATION</v>
          </cell>
          <cell r="E863" t="str">
            <v>PEAR PUMP</v>
          </cell>
          <cell r="F863" t="str">
            <v>R6224030</v>
          </cell>
          <cell r="G863" t="str">
            <v>Bought Out Filters  67747.0057 (EURO)</v>
          </cell>
          <cell r="H863" t="str">
            <v>€</v>
          </cell>
          <cell r="I863" t="str">
            <v>CR 2,7l</v>
          </cell>
          <cell r="J863" t="str">
            <v>CR 2,7l</v>
          </cell>
          <cell r="K863">
            <v>0</v>
          </cell>
          <cell r="L863">
            <v>0</v>
          </cell>
          <cell r="M863">
            <v>9000</v>
          </cell>
          <cell r="N863">
            <v>11600</v>
          </cell>
          <cell r="O863">
            <v>9360</v>
          </cell>
          <cell r="P863">
            <v>8800</v>
          </cell>
          <cell r="Q863">
            <v>7800</v>
          </cell>
          <cell r="R863">
            <v>7200</v>
          </cell>
          <cell r="S863">
            <v>2500</v>
          </cell>
          <cell r="T863">
            <v>7900</v>
          </cell>
          <cell r="U863">
            <v>7600</v>
          </cell>
          <cell r="V863">
            <v>7200</v>
          </cell>
          <cell r="W863">
            <v>6040</v>
          </cell>
          <cell r="X863">
            <v>85000</v>
          </cell>
          <cell r="Z863">
            <v>2.68</v>
          </cell>
          <cell r="AB863">
            <v>0</v>
          </cell>
          <cell r="AC863">
            <v>2.65</v>
          </cell>
          <cell r="AD863">
            <v>2.65</v>
          </cell>
          <cell r="AE863">
            <v>2.65</v>
          </cell>
          <cell r="AF863">
            <v>2.65</v>
          </cell>
          <cell r="AG863">
            <v>2.65</v>
          </cell>
          <cell r="AH863">
            <v>2.65</v>
          </cell>
          <cell r="AI863">
            <v>2.65</v>
          </cell>
          <cell r="AJ863">
            <v>2.65</v>
          </cell>
          <cell r="AK863">
            <v>2.65</v>
          </cell>
          <cell r="AL863">
            <v>2.65</v>
          </cell>
          <cell r="AM863">
            <v>2.65</v>
          </cell>
          <cell r="AN863">
            <v>2.6499999999999995</v>
          </cell>
          <cell r="AP863">
            <v>0</v>
          </cell>
          <cell r="AQ863">
            <v>23.85</v>
          </cell>
          <cell r="AR863">
            <v>30.74</v>
          </cell>
          <cell r="AS863">
            <v>24.803999999999998</v>
          </cell>
          <cell r="AT863">
            <v>23.32</v>
          </cell>
          <cell r="AU863">
            <v>20.67</v>
          </cell>
          <cell r="AV863">
            <v>19.079999999999998</v>
          </cell>
          <cell r="AW863">
            <v>6.625</v>
          </cell>
          <cell r="AX863">
            <v>20.934999999999999</v>
          </cell>
          <cell r="AY863">
            <v>20.14</v>
          </cell>
          <cell r="AZ863">
            <v>19.079999999999998</v>
          </cell>
          <cell r="BA863">
            <v>16.006</v>
          </cell>
          <cell r="BB863">
            <v>225.24999999999997</v>
          </cell>
        </row>
        <row r="864">
          <cell r="C864" t="str">
            <v>SSANGYONG</v>
          </cell>
          <cell r="D864" t="str">
            <v>ELECTRONICS</v>
          </cell>
          <cell r="E864" t="str">
            <v>ECU COMMON RAIL</v>
          </cell>
          <cell r="F864" t="str">
            <v>ECU CR SSANGYONG</v>
          </cell>
          <cell r="G864" t="str">
            <v>ECU   47490.0057 (USD)</v>
          </cell>
          <cell r="H864" t="str">
            <v>$</v>
          </cell>
          <cell r="I864" t="str">
            <v>CR 2,7l</v>
          </cell>
          <cell r="J864" t="str">
            <v>CR 2,7l</v>
          </cell>
          <cell r="K864">
            <v>0</v>
          </cell>
          <cell r="L864">
            <v>0</v>
          </cell>
          <cell r="M864">
            <v>7290</v>
          </cell>
          <cell r="N864">
            <v>10200</v>
          </cell>
          <cell r="O864">
            <v>9150</v>
          </cell>
          <cell r="P864">
            <v>7800</v>
          </cell>
          <cell r="Q864">
            <v>7800</v>
          </cell>
          <cell r="R864">
            <v>7200</v>
          </cell>
          <cell r="S864">
            <v>2500</v>
          </cell>
          <cell r="T864">
            <v>7900</v>
          </cell>
          <cell r="U864">
            <v>7600</v>
          </cell>
          <cell r="V864">
            <v>7200</v>
          </cell>
          <cell r="W864">
            <v>6040</v>
          </cell>
          <cell r="X864">
            <v>80680</v>
          </cell>
          <cell r="Z864">
            <v>95.797303105580994</v>
          </cell>
          <cell r="AB864">
            <v>88.915947303490668</v>
          </cell>
          <cell r="AC864">
            <v>94.491935483870975</v>
          </cell>
          <cell r="AD864">
            <v>94.491935483870975</v>
          </cell>
          <cell r="AE864">
            <v>94.491935483870975</v>
          </cell>
          <cell r="AF864">
            <v>94.491935483870975</v>
          </cell>
          <cell r="AG864">
            <v>94.491935483870975</v>
          </cell>
          <cell r="AH864">
            <v>94.491935483870975</v>
          </cell>
          <cell r="AI864">
            <v>94.491935483870975</v>
          </cell>
          <cell r="AJ864">
            <v>94.491935483870975</v>
          </cell>
          <cell r="AK864">
            <v>94.491935483870975</v>
          </cell>
          <cell r="AL864">
            <v>94.491935483870975</v>
          </cell>
          <cell r="AM864">
            <v>94.491935483870975</v>
          </cell>
          <cell r="AN864">
            <v>94.491935483870975</v>
          </cell>
          <cell r="AP864">
            <v>0</v>
          </cell>
          <cell r="AQ864">
            <v>688.84620967741944</v>
          </cell>
          <cell r="AR864">
            <v>963.81774193548404</v>
          </cell>
          <cell r="AS864">
            <v>864.60120967741943</v>
          </cell>
          <cell r="AT864">
            <v>737.03709677419363</v>
          </cell>
          <cell r="AU864">
            <v>737.03709677419363</v>
          </cell>
          <cell r="AV864">
            <v>680.341935483871</v>
          </cell>
          <cell r="AW864">
            <v>236.22983870967744</v>
          </cell>
          <cell r="AX864">
            <v>746.48629032258077</v>
          </cell>
          <cell r="AY864">
            <v>718.13870967741934</v>
          </cell>
          <cell r="AZ864">
            <v>680.341935483871</v>
          </cell>
          <cell r="BA864">
            <v>570.73129032258078</v>
          </cell>
          <cell r="BB864">
            <v>7623.6093548387098</v>
          </cell>
        </row>
        <row r="865">
          <cell r="C865" t="str">
            <v>SSANGYONG</v>
          </cell>
          <cell r="D865" t="str">
            <v>RAIL</v>
          </cell>
          <cell r="E865" t="str">
            <v>TUBULAR RAIL</v>
          </cell>
          <cell r="F865" t="str">
            <v>TUBULAR RAIL SSANGYONG CR 2.l</v>
          </cell>
          <cell r="G865" t="str">
            <v>Bought Out   47520.0057 (EURO)</v>
          </cell>
          <cell r="H865" t="str">
            <v>€</v>
          </cell>
          <cell r="I865" t="str">
            <v>CR 2.l</v>
          </cell>
          <cell r="J865" t="str">
            <v>CR 2.l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300</v>
          </cell>
          <cell r="R865">
            <v>1500</v>
          </cell>
          <cell r="S865">
            <v>900</v>
          </cell>
          <cell r="T865">
            <v>3600</v>
          </cell>
          <cell r="U865">
            <v>4200</v>
          </cell>
          <cell r="V865">
            <v>4500</v>
          </cell>
          <cell r="W865">
            <v>4000</v>
          </cell>
          <cell r="X865">
            <v>19000</v>
          </cell>
          <cell r="Z865">
            <v>51.94</v>
          </cell>
          <cell r="AB865">
            <v>0</v>
          </cell>
          <cell r="AC865">
            <v>51.94</v>
          </cell>
          <cell r="AD865">
            <v>51.94</v>
          </cell>
          <cell r="AE865">
            <v>51.94</v>
          </cell>
          <cell r="AF865">
            <v>51.94</v>
          </cell>
          <cell r="AG865">
            <v>51.94</v>
          </cell>
          <cell r="AH865">
            <v>51.94</v>
          </cell>
          <cell r="AI865">
            <v>51.94</v>
          </cell>
          <cell r="AJ865">
            <v>51.94</v>
          </cell>
          <cell r="AK865">
            <v>51.94</v>
          </cell>
          <cell r="AL865">
            <v>51.94</v>
          </cell>
          <cell r="AM865">
            <v>51.94</v>
          </cell>
          <cell r="AN865">
            <v>51.94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15.582000000000001</v>
          </cell>
          <cell r="AV865">
            <v>77.91</v>
          </cell>
          <cell r="AW865">
            <v>46.746000000000002</v>
          </cell>
          <cell r="AX865">
            <v>186.98400000000001</v>
          </cell>
          <cell r="AY865">
            <v>218.148</v>
          </cell>
          <cell r="AZ865">
            <v>233.73</v>
          </cell>
          <cell r="BA865">
            <v>207.76</v>
          </cell>
          <cell r="BB865">
            <v>986.86</v>
          </cell>
        </row>
        <row r="866">
          <cell r="C866" t="str">
            <v>SSANGYONG</v>
          </cell>
          <cell r="D866" t="str">
            <v>PUMP</v>
          </cell>
          <cell r="E866" t="str">
            <v>PUMP HP</v>
          </cell>
          <cell r="F866" t="str">
            <v>PUMP HP SSANGYONG CR 2.l</v>
          </cell>
          <cell r="G866" t="str">
            <v>Pump CR   47500.0057 (EURO)</v>
          </cell>
          <cell r="H866" t="str">
            <v>€</v>
          </cell>
          <cell r="I866" t="str">
            <v>CR 2.l</v>
          </cell>
          <cell r="J866" t="str">
            <v>CR 2.l</v>
          </cell>
          <cell r="K866">
            <v>19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300</v>
          </cell>
          <cell r="R866">
            <v>1500</v>
          </cell>
          <cell r="S866">
            <v>900</v>
          </cell>
          <cell r="T866">
            <v>3600</v>
          </cell>
          <cell r="U866">
            <v>4200</v>
          </cell>
          <cell r="V866">
            <v>4500</v>
          </cell>
          <cell r="W866">
            <v>4000</v>
          </cell>
          <cell r="X866">
            <v>19000</v>
          </cell>
          <cell r="Z866">
            <v>145.38</v>
          </cell>
          <cell r="AB866">
            <v>0</v>
          </cell>
          <cell r="AC866">
            <v>145.38</v>
          </cell>
          <cell r="AD866">
            <v>145.38</v>
          </cell>
          <cell r="AE866">
            <v>145.38</v>
          </cell>
          <cell r="AF866">
            <v>145.38</v>
          </cell>
          <cell r="AG866">
            <v>145.38</v>
          </cell>
          <cell r="AH866">
            <v>145.38</v>
          </cell>
          <cell r="AI866">
            <v>145.38</v>
          </cell>
          <cell r="AJ866">
            <v>145.38</v>
          </cell>
          <cell r="AK866">
            <v>145.38</v>
          </cell>
          <cell r="AL866">
            <v>145.38</v>
          </cell>
          <cell r="AM866">
            <v>145.38</v>
          </cell>
          <cell r="AN866">
            <v>145.38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43.613999999999997</v>
          </cell>
          <cell r="AV866">
            <v>218.07</v>
          </cell>
          <cell r="AW866">
            <v>130.84200000000001</v>
          </cell>
          <cell r="AX866">
            <v>523.36800000000005</v>
          </cell>
          <cell r="AY866">
            <v>610.596</v>
          </cell>
          <cell r="AZ866">
            <v>654.21</v>
          </cell>
          <cell r="BA866">
            <v>581.52</v>
          </cell>
          <cell r="BB866">
            <v>2762.22</v>
          </cell>
        </row>
        <row r="867">
          <cell r="C867" t="str">
            <v>SSANGYONG</v>
          </cell>
          <cell r="D867" t="str">
            <v>INJECTION</v>
          </cell>
          <cell r="E867" t="str">
            <v>CR INJ</v>
          </cell>
          <cell r="F867" t="str">
            <v>CR INJ SSANGYONG CR 2.l</v>
          </cell>
          <cell r="G867" t="str">
            <v>INJ   47510.0057 (EURO)</v>
          </cell>
          <cell r="H867" t="str">
            <v>€</v>
          </cell>
          <cell r="I867" t="str">
            <v>CR 2.l</v>
          </cell>
          <cell r="J867" t="str">
            <v>CR 2.l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1200</v>
          </cell>
          <cell r="R867">
            <v>6000</v>
          </cell>
          <cell r="S867">
            <v>3600</v>
          </cell>
          <cell r="T867">
            <v>14400</v>
          </cell>
          <cell r="U867">
            <v>16800</v>
          </cell>
          <cell r="V867">
            <v>18000</v>
          </cell>
          <cell r="W867">
            <v>16000</v>
          </cell>
          <cell r="X867">
            <v>76000</v>
          </cell>
          <cell r="Z867">
            <v>59.92</v>
          </cell>
          <cell r="AB867">
            <v>0</v>
          </cell>
          <cell r="AC867">
            <v>59.92</v>
          </cell>
          <cell r="AD867">
            <v>59.92</v>
          </cell>
          <cell r="AE867">
            <v>59.92</v>
          </cell>
          <cell r="AF867">
            <v>59.92</v>
          </cell>
          <cell r="AG867">
            <v>59.92</v>
          </cell>
          <cell r="AH867">
            <v>59.92</v>
          </cell>
          <cell r="AI867">
            <v>59.92</v>
          </cell>
          <cell r="AJ867">
            <v>59.92</v>
          </cell>
          <cell r="AK867">
            <v>59.92</v>
          </cell>
          <cell r="AL867">
            <v>59.92</v>
          </cell>
          <cell r="AM867">
            <v>59.92</v>
          </cell>
          <cell r="AN867">
            <v>59.92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71.903999999999996</v>
          </cell>
          <cell r="AV867">
            <v>359.52</v>
          </cell>
          <cell r="AW867">
            <v>215.71199999999999</v>
          </cell>
          <cell r="AX867">
            <v>862.84799999999996</v>
          </cell>
          <cell r="AY867">
            <v>1006.6559999999999</v>
          </cell>
          <cell r="AZ867">
            <v>1078.56</v>
          </cell>
          <cell r="BA867">
            <v>958.72</v>
          </cell>
          <cell r="BB867">
            <v>4553.92</v>
          </cell>
        </row>
        <row r="868">
          <cell r="C868" t="str">
            <v>SSANGYONG</v>
          </cell>
          <cell r="D868" t="str">
            <v>HP PIPE</v>
          </cell>
          <cell r="E868" t="str">
            <v>HP PIPE</v>
          </cell>
          <cell r="F868" t="str">
            <v>HP PIPE SSANGYONG CR 2.l</v>
          </cell>
          <cell r="G868" t="str">
            <v>Bought Out   67737.0057 (EURO)</v>
          </cell>
          <cell r="H868" t="str">
            <v>€</v>
          </cell>
          <cell r="I868" t="str">
            <v>CR 2.l</v>
          </cell>
          <cell r="J868" t="str">
            <v>CR 2.l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1500</v>
          </cell>
          <cell r="R868">
            <v>7500</v>
          </cell>
          <cell r="S868">
            <v>4500</v>
          </cell>
          <cell r="T868">
            <v>18000</v>
          </cell>
          <cell r="U868">
            <v>21000</v>
          </cell>
          <cell r="V868">
            <v>22500</v>
          </cell>
          <cell r="W868">
            <v>20000</v>
          </cell>
          <cell r="X868">
            <v>95000</v>
          </cell>
          <cell r="Z868">
            <v>4.0060000000000002</v>
          </cell>
          <cell r="AB868">
            <v>0</v>
          </cell>
          <cell r="AC868">
            <v>4.0060000000000002</v>
          </cell>
          <cell r="AD868">
            <v>4.0060000000000002</v>
          </cell>
          <cell r="AE868">
            <v>4.0060000000000002</v>
          </cell>
          <cell r="AF868">
            <v>4.0060000000000002</v>
          </cell>
          <cell r="AG868">
            <v>4.0060000000000002</v>
          </cell>
          <cell r="AH868">
            <v>4.0060000000000002</v>
          </cell>
          <cell r="AI868">
            <v>4.0060000000000002</v>
          </cell>
          <cell r="AJ868">
            <v>4.0060000000000002</v>
          </cell>
          <cell r="AK868">
            <v>4.0060000000000002</v>
          </cell>
          <cell r="AL868">
            <v>4.0060000000000002</v>
          </cell>
          <cell r="AM868">
            <v>4.0060000000000002</v>
          </cell>
          <cell r="AN868">
            <v>4.0060000000000002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6.0090000000000003</v>
          </cell>
          <cell r="AV868">
            <v>30.045000000000002</v>
          </cell>
          <cell r="AW868">
            <v>18.027000000000001</v>
          </cell>
          <cell r="AX868">
            <v>72.108000000000004</v>
          </cell>
          <cell r="AY868">
            <v>84.126000000000005</v>
          </cell>
          <cell r="AZ868">
            <v>90.135000000000005</v>
          </cell>
          <cell r="BA868">
            <v>80.12</v>
          </cell>
          <cell r="BB868">
            <v>380.57</v>
          </cell>
        </row>
        <row r="869">
          <cell r="C869" t="str">
            <v>SSANGYONG</v>
          </cell>
          <cell r="D869" t="str">
            <v>FILTRATION</v>
          </cell>
          <cell r="E869" t="str">
            <v>CR FILTER</v>
          </cell>
          <cell r="F869" t="str">
            <v>CR FILTER SSANGYONG CR 2.l</v>
          </cell>
          <cell r="G869" t="str">
            <v>Filters-Diesel  67727.0057 (EURO)</v>
          </cell>
          <cell r="H869" t="str">
            <v>€</v>
          </cell>
          <cell r="I869" t="str">
            <v>CR 2.l</v>
          </cell>
          <cell r="J869" t="str">
            <v>CR 2.l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300</v>
          </cell>
          <cell r="R869">
            <v>1500</v>
          </cell>
          <cell r="S869">
            <v>900</v>
          </cell>
          <cell r="T869">
            <v>3600</v>
          </cell>
          <cell r="U869">
            <v>4200</v>
          </cell>
          <cell r="V869">
            <v>4500</v>
          </cell>
          <cell r="W869">
            <v>4000</v>
          </cell>
          <cell r="X869">
            <v>19000</v>
          </cell>
          <cell r="Z869">
            <v>16.260000000000002</v>
          </cell>
          <cell r="AB869">
            <v>0</v>
          </cell>
          <cell r="AC869">
            <v>16.260000000000002</v>
          </cell>
          <cell r="AD869">
            <v>16.260000000000002</v>
          </cell>
          <cell r="AE869">
            <v>16.260000000000002</v>
          </cell>
          <cell r="AF869">
            <v>16.260000000000002</v>
          </cell>
          <cell r="AG869">
            <v>16.260000000000002</v>
          </cell>
          <cell r="AH869">
            <v>16.260000000000002</v>
          </cell>
          <cell r="AI869">
            <v>16.260000000000002</v>
          </cell>
          <cell r="AJ869">
            <v>16.260000000000002</v>
          </cell>
          <cell r="AK869">
            <v>16.260000000000002</v>
          </cell>
          <cell r="AL869">
            <v>16.260000000000002</v>
          </cell>
          <cell r="AM869">
            <v>16.260000000000002</v>
          </cell>
          <cell r="AN869">
            <v>16.260000000000005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4.878000000000001</v>
          </cell>
          <cell r="AV869">
            <v>24.39</v>
          </cell>
          <cell r="AW869">
            <v>14.634000000000002</v>
          </cell>
          <cell r="AX869">
            <v>58.536000000000008</v>
          </cell>
          <cell r="AY869">
            <v>68.292000000000002</v>
          </cell>
          <cell r="AZ869">
            <v>73.17</v>
          </cell>
          <cell r="BA869">
            <v>65.040000000000006</v>
          </cell>
          <cell r="BB869">
            <v>308.94000000000005</v>
          </cell>
        </row>
        <row r="870">
          <cell r="C870" t="str">
            <v>SSANGYONG</v>
          </cell>
          <cell r="D870" t="str">
            <v>FILTRATION</v>
          </cell>
          <cell r="E870" t="str">
            <v>PEAR PUMP</v>
          </cell>
          <cell r="F870" t="str">
            <v>PEAR PUMP SSANGYONG CR 2.l</v>
          </cell>
          <cell r="G870" t="str">
            <v>Bought Out Filters  67717.0057 (EURO)</v>
          </cell>
          <cell r="H870" t="str">
            <v>€</v>
          </cell>
          <cell r="I870" t="str">
            <v>CR 2.l</v>
          </cell>
          <cell r="J870" t="str">
            <v>CR 2.l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300</v>
          </cell>
          <cell r="R870">
            <v>1500</v>
          </cell>
          <cell r="S870">
            <v>900</v>
          </cell>
          <cell r="T870">
            <v>3600</v>
          </cell>
          <cell r="U870">
            <v>4200</v>
          </cell>
          <cell r="V870">
            <v>4500</v>
          </cell>
          <cell r="W870">
            <v>4000</v>
          </cell>
          <cell r="X870">
            <v>19000</v>
          </cell>
          <cell r="Z870">
            <v>2.65</v>
          </cell>
          <cell r="AB870">
            <v>0</v>
          </cell>
          <cell r="AC870">
            <v>2.65</v>
          </cell>
          <cell r="AD870">
            <v>2.65</v>
          </cell>
          <cell r="AE870">
            <v>2.65</v>
          </cell>
          <cell r="AF870">
            <v>2.65</v>
          </cell>
          <cell r="AG870">
            <v>2.65</v>
          </cell>
          <cell r="AH870">
            <v>2.65</v>
          </cell>
          <cell r="AI870">
            <v>2.65</v>
          </cell>
          <cell r="AJ870">
            <v>2.65</v>
          </cell>
          <cell r="AK870">
            <v>2.65</v>
          </cell>
          <cell r="AL870">
            <v>2.65</v>
          </cell>
          <cell r="AM870">
            <v>2.65</v>
          </cell>
          <cell r="AN870">
            <v>2.65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0.79500000000000004</v>
          </cell>
          <cell r="AV870">
            <v>3.9750000000000001</v>
          </cell>
          <cell r="AW870">
            <v>2.3849999999999998</v>
          </cell>
          <cell r="AX870">
            <v>9.5399999999999991</v>
          </cell>
          <cell r="AY870">
            <v>11.13</v>
          </cell>
          <cell r="AZ870">
            <v>11.925000000000001</v>
          </cell>
          <cell r="BA870">
            <v>10.6</v>
          </cell>
          <cell r="BB870">
            <v>50.35</v>
          </cell>
        </row>
        <row r="871">
          <cell r="C871" t="str">
            <v>SSANGYONG</v>
          </cell>
          <cell r="D871" t="str">
            <v>ELECTRONICS</v>
          </cell>
          <cell r="E871" t="str">
            <v>ECU COMMON RAIL</v>
          </cell>
          <cell r="F871" t="str">
            <v>R0411C013E</v>
          </cell>
          <cell r="G871" t="str">
            <v>ECU   47490.0057 (USD)</v>
          </cell>
          <cell r="H871" t="str">
            <v>$</v>
          </cell>
          <cell r="I871" t="str">
            <v>CR 2.l</v>
          </cell>
          <cell r="J871" t="str">
            <v>CR 2,7l</v>
          </cell>
          <cell r="K871">
            <v>0</v>
          </cell>
          <cell r="L871">
            <v>1620</v>
          </cell>
          <cell r="X871">
            <v>1620</v>
          </cell>
          <cell r="Z871">
            <v>95.797303105580994</v>
          </cell>
          <cell r="AB871">
            <v>88.915947303490668</v>
          </cell>
          <cell r="AC871">
            <v>94.491935483870975</v>
          </cell>
          <cell r="AD871">
            <v>94.491935483870975</v>
          </cell>
          <cell r="AE871">
            <v>94.491935483870975</v>
          </cell>
          <cell r="AF871">
            <v>94.491935483870975</v>
          </cell>
          <cell r="AG871">
            <v>94.491935483870975</v>
          </cell>
          <cell r="AH871">
            <v>94.491935483870975</v>
          </cell>
          <cell r="AI871">
            <v>94.491935483870975</v>
          </cell>
          <cell r="AJ871">
            <v>94.491935483870975</v>
          </cell>
          <cell r="AK871">
            <v>94.491935483870975</v>
          </cell>
          <cell r="AL871">
            <v>94.491935483870975</v>
          </cell>
          <cell r="AM871">
            <v>94.491935483870975</v>
          </cell>
          <cell r="AN871">
            <v>88.915947303490654</v>
          </cell>
          <cell r="AP871">
            <v>144.04383463165487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144.04383463165487</v>
          </cell>
        </row>
        <row r="872">
          <cell r="C872" t="str">
            <v>SSANGYONG</v>
          </cell>
          <cell r="D872" t="str">
            <v>ELECTRONICS</v>
          </cell>
          <cell r="E872" t="str">
            <v>ECU COMMON RAIL</v>
          </cell>
          <cell r="F872" t="str">
            <v>R0411C025J</v>
          </cell>
          <cell r="G872" t="str">
            <v>ECU   47490.0057 (USD)</v>
          </cell>
          <cell r="H872" t="str">
            <v>$</v>
          </cell>
          <cell r="I872" t="str">
            <v>CR 2.l</v>
          </cell>
          <cell r="J872" t="str">
            <v>CR 2,7l</v>
          </cell>
          <cell r="K872">
            <v>0</v>
          </cell>
          <cell r="L872">
            <v>2700</v>
          </cell>
          <cell r="X872">
            <v>2700</v>
          </cell>
          <cell r="Z872">
            <v>95.797303105580994</v>
          </cell>
          <cell r="AB872">
            <v>88.915947303490668</v>
          </cell>
          <cell r="AC872">
            <v>94.491935483870975</v>
          </cell>
          <cell r="AD872">
            <v>94.491935483870975</v>
          </cell>
          <cell r="AE872">
            <v>94.491935483870975</v>
          </cell>
          <cell r="AF872">
            <v>94.491935483870975</v>
          </cell>
          <cell r="AG872">
            <v>94.491935483870975</v>
          </cell>
          <cell r="AH872">
            <v>94.491935483870975</v>
          </cell>
          <cell r="AI872">
            <v>94.491935483870975</v>
          </cell>
          <cell r="AJ872">
            <v>94.491935483870975</v>
          </cell>
          <cell r="AK872">
            <v>94.491935483870975</v>
          </cell>
          <cell r="AL872">
            <v>94.491935483870975</v>
          </cell>
          <cell r="AM872">
            <v>94.491935483870975</v>
          </cell>
          <cell r="AN872">
            <v>88.915947303490668</v>
          </cell>
          <cell r="AP872">
            <v>240.07305771942481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240.07305771942481</v>
          </cell>
        </row>
        <row r="873">
          <cell r="C873" t="str">
            <v>SSANGYONG</v>
          </cell>
          <cell r="D873" t="str">
            <v>ELECTRONICS</v>
          </cell>
          <cell r="E873" t="str">
            <v>ECU COMMON RAIL</v>
          </cell>
          <cell r="F873" t="str">
            <v>ECU COMMON RAIL SSANGYONG CR 2.l</v>
          </cell>
          <cell r="G873" t="str">
            <v>ECU   47530.0057 (USD)</v>
          </cell>
          <cell r="H873" t="str">
            <v>$</v>
          </cell>
          <cell r="I873" t="str">
            <v>CR 2.l</v>
          </cell>
          <cell r="J873" t="str">
            <v>CR 2.l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300</v>
          </cell>
          <cell r="R873">
            <v>1500</v>
          </cell>
          <cell r="S873">
            <v>900</v>
          </cell>
          <cell r="T873">
            <v>3600</v>
          </cell>
          <cell r="U873">
            <v>4200</v>
          </cell>
          <cell r="V873">
            <v>4500</v>
          </cell>
          <cell r="W873">
            <v>4000</v>
          </cell>
          <cell r="X873">
            <v>19000</v>
          </cell>
          <cell r="Z873">
            <v>94.842163116864612</v>
          </cell>
          <cell r="AB873">
            <v>88.915947303490668</v>
          </cell>
          <cell r="AC873">
            <v>94.491935483870975</v>
          </cell>
          <cell r="AD873">
            <v>94.491935483870975</v>
          </cell>
          <cell r="AE873">
            <v>94.491935483870975</v>
          </cell>
          <cell r="AF873">
            <v>94.491935483870975</v>
          </cell>
          <cell r="AG873">
            <v>94.491935483870975</v>
          </cell>
          <cell r="AH873">
            <v>94.491935483870975</v>
          </cell>
          <cell r="AI873">
            <v>94.491935483870975</v>
          </cell>
          <cell r="AJ873">
            <v>94.491935483870975</v>
          </cell>
          <cell r="AK873">
            <v>94.491935483870975</v>
          </cell>
          <cell r="AL873">
            <v>94.491935483870975</v>
          </cell>
          <cell r="AM873">
            <v>94.491935483870975</v>
          </cell>
          <cell r="AN873">
            <v>94.491935483870989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28.34758064516129</v>
          </cell>
          <cell r="AV873">
            <v>141.73790322580646</v>
          </cell>
          <cell r="AW873">
            <v>85.042741935483875</v>
          </cell>
          <cell r="AX873">
            <v>340.1709677419355</v>
          </cell>
          <cell r="AY873">
            <v>396.86612903225813</v>
          </cell>
          <cell r="AZ873">
            <v>425.21370967741939</v>
          </cell>
          <cell r="BA873">
            <v>377.9677419354839</v>
          </cell>
          <cell r="BB873">
            <v>1795.3467741935488</v>
          </cell>
        </row>
        <row r="874">
          <cell r="C874" t="str">
            <v>TATA</v>
          </cell>
          <cell r="D874" t="str">
            <v>RAIL</v>
          </cell>
          <cell r="E874" t="str">
            <v>TUBULAR RAIL</v>
          </cell>
          <cell r="F874" t="str">
            <v>TUBULAR RAIL TATA CR 1,4.l</v>
          </cell>
          <cell r="H874" t="str">
            <v>€</v>
          </cell>
          <cell r="I874" t="str">
            <v>CR 1,4.l</v>
          </cell>
          <cell r="J874" t="str">
            <v>CR 1,4.l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120</v>
          </cell>
          <cell r="U874">
            <v>280</v>
          </cell>
          <cell r="V874">
            <v>280</v>
          </cell>
          <cell r="W874">
            <v>320</v>
          </cell>
          <cell r="X874">
            <v>1000</v>
          </cell>
          <cell r="Z874">
            <v>37</v>
          </cell>
          <cell r="AB874">
            <v>0</v>
          </cell>
          <cell r="AC874">
            <v>37</v>
          </cell>
          <cell r="AD874">
            <v>37</v>
          </cell>
          <cell r="AE874">
            <v>37</v>
          </cell>
          <cell r="AF874">
            <v>37</v>
          </cell>
          <cell r="AG874">
            <v>37</v>
          </cell>
          <cell r="AH874">
            <v>37</v>
          </cell>
          <cell r="AI874">
            <v>37</v>
          </cell>
          <cell r="AJ874">
            <v>37</v>
          </cell>
          <cell r="AK874">
            <v>37</v>
          </cell>
          <cell r="AL874">
            <v>37</v>
          </cell>
          <cell r="AM874">
            <v>37</v>
          </cell>
          <cell r="AN874">
            <v>37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4.4400000000000004</v>
          </cell>
          <cell r="AY874">
            <v>10.36</v>
          </cell>
          <cell r="AZ874">
            <v>10.36</v>
          </cell>
          <cell r="BA874">
            <v>11.84</v>
          </cell>
          <cell r="BB874">
            <v>37</v>
          </cell>
        </row>
        <row r="875">
          <cell r="C875" t="str">
            <v>TATA</v>
          </cell>
          <cell r="D875" t="str">
            <v>PUMP</v>
          </cell>
          <cell r="E875" t="str">
            <v>PUMP HP</v>
          </cell>
          <cell r="F875" t="str">
            <v>PUMP HP TATA CR 1,4.l</v>
          </cell>
          <cell r="G875" t="str">
            <v>Pump CR   49742.029 (EURO)</v>
          </cell>
          <cell r="H875" t="str">
            <v>€</v>
          </cell>
          <cell r="I875" t="str">
            <v>CR 1,4.l</v>
          </cell>
          <cell r="J875" t="str">
            <v>CR 1,4.l</v>
          </cell>
          <cell r="K875">
            <v>1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120</v>
          </cell>
          <cell r="U875">
            <v>280</v>
          </cell>
          <cell r="V875">
            <v>280</v>
          </cell>
          <cell r="W875">
            <v>320</v>
          </cell>
          <cell r="X875">
            <v>1000</v>
          </cell>
          <cell r="Z875">
            <v>132</v>
          </cell>
          <cell r="AB875">
            <v>0</v>
          </cell>
          <cell r="AC875">
            <v>132</v>
          </cell>
          <cell r="AD875">
            <v>132</v>
          </cell>
          <cell r="AE875">
            <v>132</v>
          </cell>
          <cell r="AF875">
            <v>132</v>
          </cell>
          <cell r="AG875">
            <v>132</v>
          </cell>
          <cell r="AH875">
            <v>132</v>
          </cell>
          <cell r="AI875">
            <v>132</v>
          </cell>
          <cell r="AJ875">
            <v>132</v>
          </cell>
          <cell r="AK875">
            <v>132</v>
          </cell>
          <cell r="AL875">
            <v>132</v>
          </cell>
          <cell r="AM875">
            <v>132</v>
          </cell>
          <cell r="AN875">
            <v>132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15.84</v>
          </cell>
          <cell r="AY875">
            <v>36.96</v>
          </cell>
          <cell r="AZ875">
            <v>36.96</v>
          </cell>
          <cell r="BA875">
            <v>42.24</v>
          </cell>
          <cell r="BB875">
            <v>132</v>
          </cell>
        </row>
        <row r="876">
          <cell r="C876" t="str">
            <v>TATA</v>
          </cell>
          <cell r="D876" t="str">
            <v>INJECTION</v>
          </cell>
          <cell r="E876" t="str">
            <v>CR INJ</v>
          </cell>
          <cell r="F876" t="str">
            <v>CR INJ TATA CR 1,4.l</v>
          </cell>
          <cell r="G876" t="str">
            <v>INJ   49732.029 (EURO)</v>
          </cell>
          <cell r="H876" t="str">
            <v>€</v>
          </cell>
          <cell r="I876" t="str">
            <v>CR 1,4.l</v>
          </cell>
          <cell r="J876" t="str">
            <v>CR 1,4.l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480</v>
          </cell>
          <cell r="U876">
            <v>1120</v>
          </cell>
          <cell r="V876">
            <v>1120</v>
          </cell>
          <cell r="W876">
            <v>1280</v>
          </cell>
          <cell r="X876">
            <v>4000</v>
          </cell>
          <cell r="Z876">
            <v>57.75</v>
          </cell>
          <cell r="AB876">
            <v>0</v>
          </cell>
          <cell r="AC876">
            <v>57.75</v>
          </cell>
          <cell r="AD876">
            <v>57.75</v>
          </cell>
          <cell r="AE876">
            <v>57.75</v>
          </cell>
          <cell r="AF876">
            <v>57.75</v>
          </cell>
          <cell r="AG876">
            <v>57.75</v>
          </cell>
          <cell r="AH876">
            <v>57.75</v>
          </cell>
          <cell r="AI876">
            <v>57.75</v>
          </cell>
          <cell r="AJ876">
            <v>57.75</v>
          </cell>
          <cell r="AK876">
            <v>57.75</v>
          </cell>
          <cell r="AL876">
            <v>57.75</v>
          </cell>
          <cell r="AM876">
            <v>57.75</v>
          </cell>
          <cell r="AN876">
            <v>57.75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27.72</v>
          </cell>
          <cell r="AY876">
            <v>64.680000000000007</v>
          </cell>
          <cell r="AZ876">
            <v>64.680000000000007</v>
          </cell>
          <cell r="BA876">
            <v>73.92</v>
          </cell>
          <cell r="BB876">
            <v>231</v>
          </cell>
        </row>
        <row r="877">
          <cell r="C877" t="str">
            <v>TATA</v>
          </cell>
          <cell r="D877" t="str">
            <v>HP PIPE</v>
          </cell>
          <cell r="E877" t="str">
            <v>HP PIPE</v>
          </cell>
          <cell r="F877" t="str">
            <v>HP PIPE TATA CR 1,4.l</v>
          </cell>
          <cell r="G877" t="str">
            <v>Bought Out   49752.029 (EURO)</v>
          </cell>
          <cell r="H877" t="str">
            <v>€</v>
          </cell>
          <cell r="I877" t="str">
            <v>CR 1,4.l</v>
          </cell>
          <cell r="J877" t="str">
            <v>CR 1,4.l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600</v>
          </cell>
          <cell r="U877">
            <v>1400</v>
          </cell>
          <cell r="V877">
            <v>1400</v>
          </cell>
          <cell r="W877">
            <v>1600</v>
          </cell>
          <cell r="X877">
            <v>5000</v>
          </cell>
          <cell r="Z877">
            <v>6.68</v>
          </cell>
          <cell r="AB877">
            <v>0</v>
          </cell>
          <cell r="AC877">
            <v>6.68</v>
          </cell>
          <cell r="AD877">
            <v>6.68</v>
          </cell>
          <cell r="AE877">
            <v>6.68</v>
          </cell>
          <cell r="AF877">
            <v>6.68</v>
          </cell>
          <cell r="AG877">
            <v>6.68</v>
          </cell>
          <cell r="AH877">
            <v>6.68</v>
          </cell>
          <cell r="AI877">
            <v>6.68</v>
          </cell>
          <cell r="AJ877">
            <v>6.68</v>
          </cell>
          <cell r="AK877">
            <v>6.68</v>
          </cell>
          <cell r="AL877">
            <v>6.68</v>
          </cell>
          <cell r="AM877">
            <v>6.68</v>
          </cell>
          <cell r="AN877">
            <v>6.68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4.008</v>
          </cell>
          <cell r="AY877">
            <v>9.3520000000000003</v>
          </cell>
          <cell r="AZ877">
            <v>9.3520000000000003</v>
          </cell>
          <cell r="BA877">
            <v>10.688000000000001</v>
          </cell>
          <cell r="BB877">
            <v>33.4</v>
          </cell>
        </row>
        <row r="878">
          <cell r="C878" t="str">
            <v>TATA</v>
          </cell>
          <cell r="D878" t="str">
            <v>ELECTRONICS</v>
          </cell>
          <cell r="E878" t="str">
            <v>ECU COMMON RAIL</v>
          </cell>
          <cell r="F878" t="str">
            <v>ECU COMMON RAIL TATA CR 1,4.l</v>
          </cell>
          <cell r="G878" t="str">
            <v>ECU   49722.029 (EURO)</v>
          </cell>
          <cell r="H878" t="str">
            <v>€</v>
          </cell>
          <cell r="I878" t="str">
            <v>CR 1,4.l</v>
          </cell>
          <cell r="J878" t="str">
            <v>CR 1,4.l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120</v>
          </cell>
          <cell r="U878">
            <v>280</v>
          </cell>
          <cell r="V878">
            <v>280</v>
          </cell>
          <cell r="W878">
            <v>320</v>
          </cell>
          <cell r="X878">
            <v>1000</v>
          </cell>
          <cell r="Z878">
            <v>114</v>
          </cell>
          <cell r="AB878">
            <v>0</v>
          </cell>
          <cell r="AC878">
            <v>114</v>
          </cell>
          <cell r="AD878">
            <v>114</v>
          </cell>
          <cell r="AE878">
            <v>114</v>
          </cell>
          <cell r="AF878">
            <v>114</v>
          </cell>
          <cell r="AG878">
            <v>114</v>
          </cell>
          <cell r="AH878">
            <v>114</v>
          </cell>
          <cell r="AI878">
            <v>114</v>
          </cell>
          <cell r="AJ878">
            <v>114</v>
          </cell>
          <cell r="AK878">
            <v>114</v>
          </cell>
          <cell r="AL878">
            <v>114</v>
          </cell>
          <cell r="AM878">
            <v>114</v>
          </cell>
          <cell r="AN878">
            <v>114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13.68</v>
          </cell>
          <cell r="AY878">
            <v>31.92</v>
          </cell>
          <cell r="AZ878">
            <v>31.92</v>
          </cell>
          <cell r="BA878">
            <v>36.479999999999997</v>
          </cell>
          <cell r="BB878">
            <v>114</v>
          </cell>
        </row>
        <row r="879">
          <cell r="C879" t="str">
            <v>TATA</v>
          </cell>
          <cell r="D879" t="str">
            <v>RAIL</v>
          </cell>
          <cell r="E879" t="str">
            <v>TUBULAR RAIL</v>
          </cell>
          <cell r="F879" t="str">
            <v xml:space="preserve">R9144Z080A </v>
          </cell>
          <cell r="G879" t="str">
            <v>Bought Out   93872.029 (EURO)</v>
          </cell>
          <cell r="H879" t="str">
            <v>€</v>
          </cell>
          <cell r="I879" t="str">
            <v>CR 3.l</v>
          </cell>
          <cell r="J879" t="str">
            <v>CR 3.l</v>
          </cell>
          <cell r="K879">
            <v>0</v>
          </cell>
          <cell r="L879">
            <v>120</v>
          </cell>
          <cell r="M879">
            <v>0</v>
          </cell>
          <cell r="N879">
            <v>200</v>
          </cell>
          <cell r="O879">
            <v>280</v>
          </cell>
          <cell r="P879">
            <v>560</v>
          </cell>
          <cell r="Q879">
            <v>560</v>
          </cell>
          <cell r="R879">
            <v>560</v>
          </cell>
          <cell r="S879">
            <v>520</v>
          </cell>
          <cell r="T879">
            <v>800</v>
          </cell>
          <cell r="U879">
            <v>800</v>
          </cell>
          <cell r="V879">
            <v>800</v>
          </cell>
          <cell r="W879">
            <v>800</v>
          </cell>
          <cell r="X879">
            <v>6000</v>
          </cell>
          <cell r="Z879">
            <v>37</v>
          </cell>
          <cell r="AB879">
            <v>0</v>
          </cell>
          <cell r="AC879">
            <v>37</v>
          </cell>
          <cell r="AD879">
            <v>37</v>
          </cell>
          <cell r="AE879">
            <v>37</v>
          </cell>
          <cell r="AF879">
            <v>37</v>
          </cell>
          <cell r="AG879">
            <v>37</v>
          </cell>
          <cell r="AH879">
            <v>37</v>
          </cell>
          <cell r="AI879">
            <v>37</v>
          </cell>
          <cell r="AJ879">
            <v>37</v>
          </cell>
          <cell r="AK879">
            <v>37</v>
          </cell>
          <cell r="AL879">
            <v>37</v>
          </cell>
          <cell r="AM879">
            <v>37</v>
          </cell>
          <cell r="AN879">
            <v>36.259999999999991</v>
          </cell>
          <cell r="AP879">
            <v>0</v>
          </cell>
          <cell r="AQ879">
            <v>0</v>
          </cell>
          <cell r="AR879">
            <v>7.4</v>
          </cell>
          <cell r="AS879">
            <v>10.36</v>
          </cell>
          <cell r="AT879">
            <v>20.72</v>
          </cell>
          <cell r="AU879">
            <v>20.72</v>
          </cell>
          <cell r="AV879">
            <v>20.72</v>
          </cell>
          <cell r="AW879">
            <v>19.239999999999998</v>
          </cell>
          <cell r="AX879">
            <v>29.6</v>
          </cell>
          <cell r="AY879">
            <v>29.6</v>
          </cell>
          <cell r="AZ879">
            <v>29.6</v>
          </cell>
          <cell r="BA879">
            <v>29.6</v>
          </cell>
          <cell r="BB879">
            <v>217.55999999999997</v>
          </cell>
        </row>
        <row r="880">
          <cell r="C880" t="str">
            <v>TATA</v>
          </cell>
          <cell r="D880" t="str">
            <v>PUMP</v>
          </cell>
          <cell r="E880" t="str">
            <v>PUMP HP</v>
          </cell>
          <cell r="F880" t="str">
            <v xml:space="preserve">R9044Z110A </v>
          </cell>
          <cell r="G880" t="str">
            <v>Pump CR   93862.029 (EURO)</v>
          </cell>
          <cell r="H880" t="str">
            <v>€</v>
          </cell>
          <cell r="I880" t="str">
            <v>CR 3.l</v>
          </cell>
          <cell r="J880" t="str">
            <v>CR 3.l</v>
          </cell>
          <cell r="K880">
            <v>6</v>
          </cell>
          <cell r="L880">
            <v>0</v>
          </cell>
          <cell r="M880">
            <v>120</v>
          </cell>
          <cell r="N880">
            <v>200</v>
          </cell>
          <cell r="O880">
            <v>280</v>
          </cell>
          <cell r="P880">
            <v>560</v>
          </cell>
          <cell r="Q880">
            <v>560</v>
          </cell>
          <cell r="R880">
            <v>560</v>
          </cell>
          <cell r="S880">
            <v>520</v>
          </cell>
          <cell r="T880">
            <v>800</v>
          </cell>
          <cell r="U880">
            <v>800</v>
          </cell>
          <cell r="V880">
            <v>800</v>
          </cell>
          <cell r="W880">
            <v>800</v>
          </cell>
          <cell r="X880">
            <v>6000</v>
          </cell>
          <cell r="Z880">
            <v>152</v>
          </cell>
          <cell r="AB880">
            <v>0</v>
          </cell>
          <cell r="AC880">
            <v>152</v>
          </cell>
          <cell r="AD880">
            <v>152</v>
          </cell>
          <cell r="AE880">
            <v>152</v>
          </cell>
          <cell r="AF880">
            <v>152</v>
          </cell>
          <cell r="AG880">
            <v>152</v>
          </cell>
          <cell r="AH880">
            <v>152</v>
          </cell>
          <cell r="AI880">
            <v>152</v>
          </cell>
          <cell r="AJ880">
            <v>152</v>
          </cell>
          <cell r="AK880">
            <v>152</v>
          </cell>
          <cell r="AL880">
            <v>152</v>
          </cell>
          <cell r="AM880">
            <v>152</v>
          </cell>
          <cell r="AN880">
            <v>152.00000000000003</v>
          </cell>
          <cell r="AP880">
            <v>0</v>
          </cell>
          <cell r="AQ880">
            <v>18.239999999999998</v>
          </cell>
          <cell r="AR880">
            <v>30.4</v>
          </cell>
          <cell r="AS880">
            <v>42.56</v>
          </cell>
          <cell r="AT880">
            <v>85.12</v>
          </cell>
          <cell r="AU880">
            <v>85.12</v>
          </cell>
          <cell r="AV880">
            <v>85.12</v>
          </cell>
          <cell r="AW880">
            <v>79.040000000000006</v>
          </cell>
          <cell r="AX880">
            <v>121.6</v>
          </cell>
          <cell r="AY880">
            <v>121.6</v>
          </cell>
          <cell r="AZ880">
            <v>121.6</v>
          </cell>
          <cell r="BA880">
            <v>121.6</v>
          </cell>
          <cell r="BB880">
            <v>912.00000000000011</v>
          </cell>
        </row>
        <row r="881">
          <cell r="C881" t="str">
            <v>TATA</v>
          </cell>
          <cell r="D881" t="str">
            <v>INJECTION</v>
          </cell>
          <cell r="E881" t="str">
            <v>CR INJ</v>
          </cell>
          <cell r="F881" t="str">
            <v>EJBR03201D</v>
          </cell>
          <cell r="G881" t="str">
            <v>INJ   93852.029 (EURO)</v>
          </cell>
          <cell r="H881" t="str">
            <v>€</v>
          </cell>
          <cell r="I881" t="str">
            <v>CR 3.l</v>
          </cell>
          <cell r="J881" t="str">
            <v>CR 3.l</v>
          </cell>
          <cell r="K881">
            <v>0</v>
          </cell>
          <cell r="L881">
            <v>0</v>
          </cell>
          <cell r="M881">
            <v>480</v>
          </cell>
          <cell r="N881">
            <v>800</v>
          </cell>
          <cell r="O881">
            <v>1120</v>
          </cell>
          <cell r="P881">
            <v>2240</v>
          </cell>
          <cell r="Q881">
            <v>2240</v>
          </cell>
          <cell r="R881">
            <v>2240</v>
          </cell>
          <cell r="S881">
            <v>2080</v>
          </cell>
          <cell r="T881">
            <v>3200</v>
          </cell>
          <cell r="U881">
            <v>3200</v>
          </cell>
          <cell r="V881">
            <v>3200</v>
          </cell>
          <cell r="W881">
            <v>3200</v>
          </cell>
          <cell r="X881">
            <v>24000</v>
          </cell>
          <cell r="Z881">
            <v>57.75</v>
          </cell>
          <cell r="AB881">
            <v>0</v>
          </cell>
          <cell r="AC881">
            <v>57.75</v>
          </cell>
          <cell r="AD881">
            <v>57.75</v>
          </cell>
          <cell r="AE881">
            <v>57.75</v>
          </cell>
          <cell r="AF881">
            <v>57.75</v>
          </cell>
          <cell r="AG881">
            <v>57.75</v>
          </cell>
          <cell r="AH881">
            <v>57.75</v>
          </cell>
          <cell r="AI881">
            <v>57.75</v>
          </cell>
          <cell r="AJ881">
            <v>57.75</v>
          </cell>
          <cell r="AK881">
            <v>57.75</v>
          </cell>
          <cell r="AL881">
            <v>57.75</v>
          </cell>
          <cell r="AM881">
            <v>57.75</v>
          </cell>
          <cell r="AN881">
            <v>57.75</v>
          </cell>
          <cell r="AP881">
            <v>0</v>
          </cell>
          <cell r="AQ881">
            <v>27.72</v>
          </cell>
          <cell r="AR881">
            <v>46.2</v>
          </cell>
          <cell r="AS881">
            <v>64.680000000000007</v>
          </cell>
          <cell r="AT881">
            <v>129.36000000000001</v>
          </cell>
          <cell r="AU881">
            <v>129.36000000000001</v>
          </cell>
          <cell r="AV881">
            <v>129.36000000000001</v>
          </cell>
          <cell r="AW881">
            <v>120.12</v>
          </cell>
          <cell r="AX881">
            <v>184.8</v>
          </cell>
          <cell r="AY881">
            <v>184.8</v>
          </cell>
          <cell r="AZ881">
            <v>184.8</v>
          </cell>
          <cell r="BA881">
            <v>184.8</v>
          </cell>
          <cell r="BB881">
            <v>1386</v>
          </cell>
        </row>
        <row r="882">
          <cell r="C882" t="str">
            <v>TATA</v>
          </cell>
          <cell r="D882" t="str">
            <v>HP PIPE</v>
          </cell>
          <cell r="E882" t="str">
            <v>HP PIPE</v>
          </cell>
          <cell r="F882" t="str">
            <v xml:space="preserve"> 9306Z842</v>
          </cell>
          <cell r="G882" t="str">
            <v>Bought Out   97926.2152 (EURO)</v>
          </cell>
          <cell r="H882" t="str">
            <v>€</v>
          </cell>
          <cell r="I882" t="str">
            <v>CR 3.l</v>
          </cell>
          <cell r="J882" t="str">
            <v>CR 3.l</v>
          </cell>
          <cell r="K882">
            <v>0</v>
          </cell>
          <cell r="L882">
            <v>0</v>
          </cell>
          <cell r="M882">
            <v>120</v>
          </cell>
          <cell r="N882">
            <v>200</v>
          </cell>
          <cell r="O882">
            <v>280</v>
          </cell>
          <cell r="P882">
            <v>560</v>
          </cell>
          <cell r="Q882">
            <v>560</v>
          </cell>
          <cell r="R882">
            <v>560</v>
          </cell>
          <cell r="S882">
            <v>520</v>
          </cell>
          <cell r="T882">
            <v>800</v>
          </cell>
          <cell r="U882">
            <v>800</v>
          </cell>
          <cell r="V882">
            <v>800</v>
          </cell>
          <cell r="W882">
            <v>800</v>
          </cell>
          <cell r="X882">
            <v>6000</v>
          </cell>
          <cell r="Z882">
            <v>6.96</v>
          </cell>
          <cell r="AB882">
            <v>0</v>
          </cell>
          <cell r="AC882">
            <v>6.96</v>
          </cell>
          <cell r="AD882">
            <v>6.96</v>
          </cell>
          <cell r="AE882">
            <v>6.96</v>
          </cell>
          <cell r="AF882">
            <v>6.96</v>
          </cell>
          <cell r="AG882">
            <v>6.96</v>
          </cell>
          <cell r="AH882">
            <v>6.96</v>
          </cell>
          <cell r="AI882">
            <v>6.96</v>
          </cell>
          <cell r="AJ882">
            <v>6.96</v>
          </cell>
          <cell r="AK882">
            <v>6.96</v>
          </cell>
          <cell r="AL882">
            <v>6.96</v>
          </cell>
          <cell r="AM882">
            <v>6.96</v>
          </cell>
          <cell r="AN882">
            <v>6.9599999999999982</v>
          </cell>
          <cell r="AP882">
            <v>0</v>
          </cell>
          <cell r="AQ882">
            <v>0.83520000000000005</v>
          </cell>
          <cell r="AR882">
            <v>1.3919999999999999</v>
          </cell>
          <cell r="AS882">
            <v>1.9487999999999999</v>
          </cell>
          <cell r="AT882">
            <v>3.8975999999999997</v>
          </cell>
          <cell r="AU882">
            <v>3.8975999999999997</v>
          </cell>
          <cell r="AV882">
            <v>3.8975999999999997</v>
          </cell>
          <cell r="AW882">
            <v>3.6191999999999998</v>
          </cell>
          <cell r="AX882">
            <v>5.5679999999999996</v>
          </cell>
          <cell r="AY882">
            <v>5.5679999999999996</v>
          </cell>
          <cell r="AZ882">
            <v>5.5679999999999996</v>
          </cell>
          <cell r="BA882">
            <v>5.5679999999999996</v>
          </cell>
          <cell r="BB882">
            <v>41.759999999999991</v>
          </cell>
        </row>
        <row r="883">
          <cell r="C883" t="str">
            <v>TATA</v>
          </cell>
          <cell r="D883" t="str">
            <v>HP PIPE</v>
          </cell>
          <cell r="E883" t="str">
            <v>HP PIPE</v>
          </cell>
          <cell r="F883" t="str">
            <v xml:space="preserve"> 9306Z843</v>
          </cell>
          <cell r="G883" t="str">
            <v>Bought Out   97926.2152 (EURO)</v>
          </cell>
          <cell r="H883" t="str">
            <v>€</v>
          </cell>
          <cell r="I883" t="str">
            <v>CR 3.l</v>
          </cell>
          <cell r="J883" t="str">
            <v>CR 3.l</v>
          </cell>
          <cell r="K883">
            <v>0</v>
          </cell>
          <cell r="L883">
            <v>0</v>
          </cell>
          <cell r="M883">
            <v>120</v>
          </cell>
          <cell r="N883">
            <v>200</v>
          </cell>
          <cell r="O883">
            <v>280</v>
          </cell>
          <cell r="P883">
            <v>560</v>
          </cell>
          <cell r="Q883">
            <v>560</v>
          </cell>
          <cell r="R883">
            <v>560</v>
          </cell>
          <cell r="S883">
            <v>520</v>
          </cell>
          <cell r="T883">
            <v>800</v>
          </cell>
          <cell r="U883">
            <v>800</v>
          </cell>
          <cell r="V883">
            <v>800</v>
          </cell>
          <cell r="W883">
            <v>800</v>
          </cell>
          <cell r="X883">
            <v>6000</v>
          </cell>
          <cell r="Z883">
            <v>6.96</v>
          </cell>
          <cell r="AB883">
            <v>0</v>
          </cell>
          <cell r="AC883">
            <v>6.96</v>
          </cell>
          <cell r="AD883">
            <v>6.96</v>
          </cell>
          <cell r="AE883">
            <v>6.96</v>
          </cell>
          <cell r="AF883">
            <v>6.96</v>
          </cell>
          <cell r="AG883">
            <v>6.96</v>
          </cell>
          <cell r="AH883">
            <v>6.96</v>
          </cell>
          <cell r="AI883">
            <v>6.96</v>
          </cell>
          <cell r="AJ883">
            <v>6.96</v>
          </cell>
          <cell r="AK883">
            <v>6.96</v>
          </cell>
          <cell r="AL883">
            <v>6.96</v>
          </cell>
          <cell r="AM883">
            <v>6.96</v>
          </cell>
          <cell r="AN883">
            <v>6.9599999999999982</v>
          </cell>
          <cell r="AP883">
            <v>0</v>
          </cell>
          <cell r="AQ883">
            <v>0.83520000000000005</v>
          </cell>
          <cell r="AR883">
            <v>1.3919999999999999</v>
          </cell>
          <cell r="AS883">
            <v>1.9487999999999999</v>
          </cell>
          <cell r="AT883">
            <v>3.8975999999999997</v>
          </cell>
          <cell r="AU883">
            <v>3.8975999999999997</v>
          </cell>
          <cell r="AV883">
            <v>3.8975999999999997</v>
          </cell>
          <cell r="AW883">
            <v>3.6191999999999998</v>
          </cell>
          <cell r="AX883">
            <v>5.5679999999999996</v>
          </cell>
          <cell r="AY883">
            <v>5.5679999999999996</v>
          </cell>
          <cell r="AZ883">
            <v>5.5679999999999996</v>
          </cell>
          <cell r="BA883">
            <v>5.5679999999999996</v>
          </cell>
          <cell r="BB883">
            <v>41.759999999999991</v>
          </cell>
        </row>
        <row r="884">
          <cell r="C884" t="str">
            <v>TATA</v>
          </cell>
          <cell r="D884" t="str">
            <v>HP PIPE</v>
          </cell>
          <cell r="E884" t="str">
            <v>HP PIPE</v>
          </cell>
          <cell r="F884" t="str">
            <v xml:space="preserve"> 9306Z844</v>
          </cell>
          <cell r="G884" t="str">
            <v>Bought Out   97926.2152 (EURO)</v>
          </cell>
          <cell r="H884" t="str">
            <v>€</v>
          </cell>
          <cell r="I884" t="str">
            <v>CR 3.l</v>
          </cell>
          <cell r="J884" t="str">
            <v>CR 3.l</v>
          </cell>
          <cell r="K884">
            <v>0</v>
          </cell>
          <cell r="L884">
            <v>0</v>
          </cell>
          <cell r="M884">
            <v>120</v>
          </cell>
          <cell r="N884">
            <v>200</v>
          </cell>
          <cell r="O884">
            <v>280</v>
          </cell>
          <cell r="P884">
            <v>560</v>
          </cell>
          <cell r="Q884">
            <v>560</v>
          </cell>
          <cell r="R884">
            <v>560</v>
          </cell>
          <cell r="S884">
            <v>520</v>
          </cell>
          <cell r="T884">
            <v>800</v>
          </cell>
          <cell r="U884">
            <v>800</v>
          </cell>
          <cell r="V884">
            <v>800</v>
          </cell>
          <cell r="W884">
            <v>800</v>
          </cell>
          <cell r="X884">
            <v>6000</v>
          </cell>
          <cell r="Z884">
            <v>6.96</v>
          </cell>
          <cell r="AB884">
            <v>0</v>
          </cell>
          <cell r="AC884">
            <v>6.96</v>
          </cell>
          <cell r="AD884">
            <v>6.96</v>
          </cell>
          <cell r="AE884">
            <v>6.96</v>
          </cell>
          <cell r="AF884">
            <v>6.96</v>
          </cell>
          <cell r="AG884">
            <v>6.96</v>
          </cell>
          <cell r="AH884">
            <v>6.96</v>
          </cell>
          <cell r="AI884">
            <v>6.96</v>
          </cell>
          <cell r="AJ884">
            <v>6.96</v>
          </cell>
          <cell r="AK884">
            <v>6.96</v>
          </cell>
          <cell r="AL884">
            <v>6.96</v>
          </cell>
          <cell r="AM884">
            <v>6.96</v>
          </cell>
          <cell r="AN884">
            <v>6.9599999999999982</v>
          </cell>
          <cell r="AP884">
            <v>0</v>
          </cell>
          <cell r="AQ884">
            <v>0.83520000000000005</v>
          </cell>
          <cell r="AR884">
            <v>1.3919999999999999</v>
          </cell>
          <cell r="AS884">
            <v>1.9487999999999999</v>
          </cell>
          <cell r="AT884">
            <v>3.8975999999999997</v>
          </cell>
          <cell r="AU884">
            <v>3.8975999999999997</v>
          </cell>
          <cell r="AV884">
            <v>3.8975999999999997</v>
          </cell>
          <cell r="AW884">
            <v>3.6191999999999998</v>
          </cell>
          <cell r="AX884">
            <v>5.5679999999999996</v>
          </cell>
          <cell r="AY884">
            <v>5.5679999999999996</v>
          </cell>
          <cell r="AZ884">
            <v>5.5679999999999996</v>
          </cell>
          <cell r="BA884">
            <v>5.5679999999999996</v>
          </cell>
          <cell r="BB884">
            <v>41.759999999999991</v>
          </cell>
        </row>
        <row r="885">
          <cell r="C885" t="str">
            <v>TATA</v>
          </cell>
          <cell r="D885" t="str">
            <v>HP PIPE</v>
          </cell>
          <cell r="E885" t="str">
            <v>HP PIPE</v>
          </cell>
          <cell r="F885" t="str">
            <v xml:space="preserve"> 9306Z845</v>
          </cell>
          <cell r="G885" t="str">
            <v>Bought Out   97926.2152 (EURO)</v>
          </cell>
          <cell r="H885" t="str">
            <v>€</v>
          </cell>
          <cell r="I885" t="str">
            <v>CR 3.l</v>
          </cell>
          <cell r="J885" t="str">
            <v>CR 3.l</v>
          </cell>
          <cell r="K885">
            <v>0</v>
          </cell>
          <cell r="L885">
            <v>0</v>
          </cell>
          <cell r="M885">
            <v>120</v>
          </cell>
          <cell r="N885">
            <v>200</v>
          </cell>
          <cell r="O885">
            <v>280</v>
          </cell>
          <cell r="P885">
            <v>560</v>
          </cell>
          <cell r="Q885">
            <v>560</v>
          </cell>
          <cell r="R885">
            <v>560</v>
          </cell>
          <cell r="S885">
            <v>520</v>
          </cell>
          <cell r="T885">
            <v>800</v>
          </cell>
          <cell r="U885">
            <v>800</v>
          </cell>
          <cell r="V885">
            <v>800</v>
          </cell>
          <cell r="W885">
            <v>800</v>
          </cell>
          <cell r="X885">
            <v>6000</v>
          </cell>
          <cell r="Z885">
            <v>6.96</v>
          </cell>
          <cell r="AB885">
            <v>0</v>
          </cell>
          <cell r="AC885">
            <v>6.96</v>
          </cell>
          <cell r="AD885">
            <v>6.96</v>
          </cell>
          <cell r="AE885">
            <v>6.96</v>
          </cell>
          <cell r="AF885">
            <v>6.96</v>
          </cell>
          <cell r="AG885">
            <v>6.96</v>
          </cell>
          <cell r="AH885">
            <v>6.96</v>
          </cell>
          <cell r="AI885">
            <v>6.96</v>
          </cell>
          <cell r="AJ885">
            <v>6.96</v>
          </cell>
          <cell r="AK885">
            <v>6.96</v>
          </cell>
          <cell r="AL885">
            <v>6.96</v>
          </cell>
          <cell r="AM885">
            <v>6.96</v>
          </cell>
          <cell r="AN885">
            <v>6.9599999999999982</v>
          </cell>
          <cell r="AP885">
            <v>0</v>
          </cell>
          <cell r="AQ885">
            <v>0.83520000000000005</v>
          </cell>
          <cell r="AR885">
            <v>1.3919999999999999</v>
          </cell>
          <cell r="AS885">
            <v>1.9487999999999999</v>
          </cell>
          <cell r="AT885">
            <v>3.8975999999999997</v>
          </cell>
          <cell r="AU885">
            <v>3.8975999999999997</v>
          </cell>
          <cell r="AV885">
            <v>3.8975999999999997</v>
          </cell>
          <cell r="AW885">
            <v>3.6191999999999998</v>
          </cell>
          <cell r="AX885">
            <v>5.5679999999999996</v>
          </cell>
          <cell r="AY885">
            <v>5.5679999999999996</v>
          </cell>
          <cell r="AZ885">
            <v>5.5679999999999996</v>
          </cell>
          <cell r="BA885">
            <v>5.5679999999999996</v>
          </cell>
          <cell r="BB885">
            <v>41.759999999999991</v>
          </cell>
        </row>
        <row r="886">
          <cell r="C886" t="str">
            <v>TATA</v>
          </cell>
          <cell r="D886" t="str">
            <v>HP PIPE</v>
          </cell>
          <cell r="E886" t="str">
            <v>HP PIPE</v>
          </cell>
          <cell r="F886" t="str">
            <v xml:space="preserve"> 9306Z841</v>
          </cell>
          <cell r="G886" t="str">
            <v>Bought Out   97926.2152 (EURO)</v>
          </cell>
          <cell r="H886" t="str">
            <v>€</v>
          </cell>
          <cell r="I886" t="str">
            <v>CR 3.l</v>
          </cell>
          <cell r="J886" t="str">
            <v>CR 3.l</v>
          </cell>
          <cell r="K886">
            <v>0</v>
          </cell>
          <cell r="L886">
            <v>0</v>
          </cell>
          <cell r="M886">
            <v>120</v>
          </cell>
          <cell r="N886">
            <v>200</v>
          </cell>
          <cell r="O886">
            <v>280</v>
          </cell>
          <cell r="P886">
            <v>560</v>
          </cell>
          <cell r="Q886">
            <v>560</v>
          </cell>
          <cell r="R886">
            <v>560</v>
          </cell>
          <cell r="S886">
            <v>520</v>
          </cell>
          <cell r="T886">
            <v>800</v>
          </cell>
          <cell r="U886">
            <v>800</v>
          </cell>
          <cell r="V886">
            <v>800</v>
          </cell>
          <cell r="W886">
            <v>800</v>
          </cell>
          <cell r="X886">
            <v>6000</v>
          </cell>
          <cell r="Z886">
            <v>6.96</v>
          </cell>
          <cell r="AB886">
            <v>0</v>
          </cell>
          <cell r="AC886">
            <v>6.96</v>
          </cell>
          <cell r="AD886">
            <v>6.96</v>
          </cell>
          <cell r="AE886">
            <v>6.96</v>
          </cell>
          <cell r="AF886">
            <v>6.96</v>
          </cell>
          <cell r="AG886">
            <v>6.96</v>
          </cell>
          <cell r="AH886">
            <v>6.96</v>
          </cell>
          <cell r="AI886">
            <v>6.96</v>
          </cell>
          <cell r="AJ886">
            <v>6.96</v>
          </cell>
          <cell r="AK886">
            <v>6.96</v>
          </cell>
          <cell r="AL886">
            <v>6.96</v>
          </cell>
          <cell r="AM886">
            <v>6.96</v>
          </cell>
          <cell r="AN886">
            <v>6.9599999999999982</v>
          </cell>
          <cell r="AP886">
            <v>0</v>
          </cell>
          <cell r="AQ886">
            <v>0.83520000000000005</v>
          </cell>
          <cell r="AR886">
            <v>1.3919999999999999</v>
          </cell>
          <cell r="AS886">
            <v>1.9487999999999999</v>
          </cell>
          <cell r="AT886">
            <v>3.8975999999999997</v>
          </cell>
          <cell r="AU886">
            <v>3.8975999999999997</v>
          </cell>
          <cell r="AV886">
            <v>3.8975999999999997</v>
          </cell>
          <cell r="AW886">
            <v>3.6191999999999998</v>
          </cell>
          <cell r="AX886">
            <v>5.5679999999999996</v>
          </cell>
          <cell r="AY886">
            <v>5.5679999999999996</v>
          </cell>
          <cell r="AZ886">
            <v>5.5679999999999996</v>
          </cell>
          <cell r="BA886">
            <v>5.5679999999999996</v>
          </cell>
          <cell r="BB886">
            <v>41.759999999999991</v>
          </cell>
        </row>
        <row r="887">
          <cell r="C887" t="str">
            <v>TATA</v>
          </cell>
          <cell r="D887" t="str">
            <v>FILTRATION</v>
          </cell>
          <cell r="E887" t="str">
            <v>CR FILTER</v>
          </cell>
          <cell r="F887" t="str">
            <v>R6353220</v>
          </cell>
          <cell r="H887" t="str">
            <v>€</v>
          </cell>
          <cell r="I887" t="str">
            <v>CR 3.l</v>
          </cell>
          <cell r="J887" t="str">
            <v>CR 3.l</v>
          </cell>
          <cell r="K887">
            <v>0</v>
          </cell>
          <cell r="L887">
            <v>0</v>
          </cell>
          <cell r="M887">
            <v>120</v>
          </cell>
          <cell r="N887">
            <v>200</v>
          </cell>
          <cell r="O887">
            <v>280</v>
          </cell>
          <cell r="P887">
            <v>560</v>
          </cell>
          <cell r="Q887">
            <v>560</v>
          </cell>
          <cell r="R887">
            <v>560</v>
          </cell>
          <cell r="S887">
            <v>520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2800</v>
          </cell>
          <cell r="Z887">
            <v>13</v>
          </cell>
          <cell r="AB887">
            <v>0</v>
          </cell>
          <cell r="AC887">
            <v>13</v>
          </cell>
          <cell r="AD887">
            <v>13</v>
          </cell>
          <cell r="AE887">
            <v>13</v>
          </cell>
          <cell r="AF887">
            <v>13</v>
          </cell>
          <cell r="AG887">
            <v>13</v>
          </cell>
          <cell r="AH887">
            <v>13</v>
          </cell>
          <cell r="AI887">
            <v>13</v>
          </cell>
          <cell r="AJ887">
            <v>13</v>
          </cell>
          <cell r="AK887">
            <v>13</v>
          </cell>
          <cell r="AL887">
            <v>13</v>
          </cell>
          <cell r="AM887">
            <v>13</v>
          </cell>
          <cell r="AN887">
            <v>13.000000000000004</v>
          </cell>
          <cell r="AP887">
            <v>0</v>
          </cell>
          <cell r="AQ887">
            <v>1.56</v>
          </cell>
          <cell r="AR887">
            <v>2.6</v>
          </cell>
          <cell r="AS887">
            <v>3.64</v>
          </cell>
          <cell r="AT887">
            <v>7.28</v>
          </cell>
          <cell r="AU887">
            <v>7.28</v>
          </cell>
          <cell r="AV887">
            <v>7.28</v>
          </cell>
          <cell r="AW887">
            <v>6.76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36.400000000000006</v>
          </cell>
        </row>
        <row r="888">
          <cell r="C888" t="str">
            <v>TATA</v>
          </cell>
          <cell r="D888" t="str">
            <v>FILTRATION</v>
          </cell>
          <cell r="E888" t="str">
            <v>PEAR PUMP</v>
          </cell>
          <cell r="F888" t="str">
            <v>9009-088A</v>
          </cell>
          <cell r="H888" t="str">
            <v>€</v>
          </cell>
          <cell r="I888" t="str">
            <v>CR 3.l</v>
          </cell>
          <cell r="J888" t="str">
            <v>CR 3.l</v>
          </cell>
          <cell r="K888">
            <v>0</v>
          </cell>
          <cell r="L888">
            <v>0</v>
          </cell>
          <cell r="M888">
            <v>120</v>
          </cell>
          <cell r="N888">
            <v>200</v>
          </cell>
          <cell r="O888">
            <v>280</v>
          </cell>
          <cell r="P888">
            <v>560</v>
          </cell>
          <cell r="Q888">
            <v>560</v>
          </cell>
          <cell r="R888">
            <v>560</v>
          </cell>
          <cell r="S888">
            <v>520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2800</v>
          </cell>
          <cell r="Z888">
            <v>3</v>
          </cell>
          <cell r="AB888">
            <v>0</v>
          </cell>
          <cell r="AC888">
            <v>3</v>
          </cell>
          <cell r="AD888">
            <v>3</v>
          </cell>
          <cell r="AE888">
            <v>3</v>
          </cell>
          <cell r="AF888">
            <v>3</v>
          </cell>
          <cell r="AG888">
            <v>3</v>
          </cell>
          <cell r="AH888">
            <v>3</v>
          </cell>
          <cell r="AI888">
            <v>3</v>
          </cell>
          <cell r="AJ888">
            <v>3</v>
          </cell>
          <cell r="AK888">
            <v>3</v>
          </cell>
          <cell r="AL888">
            <v>3</v>
          </cell>
          <cell r="AM888">
            <v>3</v>
          </cell>
          <cell r="AN888">
            <v>2.9999999999999996</v>
          </cell>
          <cell r="AP888">
            <v>0</v>
          </cell>
          <cell r="AQ888">
            <v>0.36</v>
          </cell>
          <cell r="AR888">
            <v>0.6</v>
          </cell>
          <cell r="AS888">
            <v>0.84</v>
          </cell>
          <cell r="AT888">
            <v>1.68</v>
          </cell>
          <cell r="AU888">
            <v>1.68</v>
          </cell>
          <cell r="AV888">
            <v>1.68</v>
          </cell>
          <cell r="AW888">
            <v>1.56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8.3999999999999986</v>
          </cell>
        </row>
        <row r="889">
          <cell r="C889" t="str">
            <v>TATA</v>
          </cell>
          <cell r="D889" t="str">
            <v>FILTRATION</v>
          </cell>
          <cell r="E889" t="str">
            <v>Water Sedimentor</v>
          </cell>
          <cell r="F889" t="str">
            <v>R5864340</v>
          </cell>
          <cell r="H889" t="str">
            <v>€</v>
          </cell>
          <cell r="I889" t="str">
            <v>CR 3.l</v>
          </cell>
          <cell r="J889" t="str">
            <v>CR 3.l</v>
          </cell>
          <cell r="K889">
            <v>0</v>
          </cell>
          <cell r="L889">
            <v>0</v>
          </cell>
          <cell r="M889">
            <v>120</v>
          </cell>
          <cell r="N889">
            <v>200</v>
          </cell>
          <cell r="O889">
            <v>280</v>
          </cell>
          <cell r="P889">
            <v>560</v>
          </cell>
          <cell r="Q889">
            <v>560</v>
          </cell>
          <cell r="R889">
            <v>560</v>
          </cell>
          <cell r="S889">
            <v>520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2800</v>
          </cell>
          <cell r="Z889">
            <v>21</v>
          </cell>
          <cell r="AB889">
            <v>0</v>
          </cell>
          <cell r="AC889">
            <v>21</v>
          </cell>
          <cell r="AD889">
            <v>21</v>
          </cell>
          <cell r="AE889">
            <v>21</v>
          </cell>
          <cell r="AF889">
            <v>21</v>
          </cell>
          <cell r="AG889">
            <v>21</v>
          </cell>
          <cell r="AH889">
            <v>21</v>
          </cell>
          <cell r="AI889">
            <v>21</v>
          </cell>
          <cell r="AJ889">
            <v>21</v>
          </cell>
          <cell r="AK889">
            <v>21</v>
          </cell>
          <cell r="AL889">
            <v>21</v>
          </cell>
          <cell r="AM889">
            <v>21</v>
          </cell>
          <cell r="AN889">
            <v>20.999999999999996</v>
          </cell>
          <cell r="AP889">
            <v>0</v>
          </cell>
          <cell r="AQ889">
            <v>2.52</v>
          </cell>
          <cell r="AR889">
            <v>4.2</v>
          </cell>
          <cell r="AS889">
            <v>5.88</v>
          </cell>
          <cell r="AT889">
            <v>11.76</v>
          </cell>
          <cell r="AU889">
            <v>11.76</v>
          </cell>
          <cell r="AV889">
            <v>11.76</v>
          </cell>
          <cell r="AW889">
            <v>10.92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58.8</v>
          </cell>
        </row>
        <row r="890">
          <cell r="C890" t="str">
            <v>TATA</v>
          </cell>
          <cell r="D890" t="str">
            <v>ELECTRONICS</v>
          </cell>
          <cell r="E890" t="str">
            <v>ECU COMMON RAIL</v>
          </cell>
          <cell r="F890" t="str">
            <v xml:space="preserve">R0411C031A </v>
          </cell>
          <cell r="G890" t="str">
            <v>ECU   93842.029 (EURO)</v>
          </cell>
          <cell r="H890" t="str">
            <v>€</v>
          </cell>
          <cell r="I890" t="str">
            <v>CR 3.l</v>
          </cell>
          <cell r="J890" t="str">
            <v>CR 3.l</v>
          </cell>
          <cell r="K890">
            <v>0</v>
          </cell>
          <cell r="L890">
            <v>0</v>
          </cell>
          <cell r="M890">
            <v>120</v>
          </cell>
          <cell r="N890">
            <v>200</v>
          </cell>
          <cell r="O890">
            <v>280</v>
          </cell>
          <cell r="P890">
            <v>560</v>
          </cell>
          <cell r="Q890">
            <v>560</v>
          </cell>
          <cell r="R890">
            <v>560</v>
          </cell>
          <cell r="S890">
            <v>520</v>
          </cell>
          <cell r="T890">
            <v>800</v>
          </cell>
          <cell r="U890">
            <v>800</v>
          </cell>
          <cell r="V890">
            <v>800</v>
          </cell>
          <cell r="W890">
            <v>800</v>
          </cell>
          <cell r="X890">
            <v>6000</v>
          </cell>
          <cell r="Z890">
            <v>117</v>
          </cell>
          <cell r="AB890">
            <v>0</v>
          </cell>
          <cell r="AC890">
            <v>117</v>
          </cell>
          <cell r="AD890">
            <v>117</v>
          </cell>
          <cell r="AE890">
            <v>117</v>
          </cell>
          <cell r="AF890">
            <v>117</v>
          </cell>
          <cell r="AG890">
            <v>117</v>
          </cell>
          <cell r="AH890">
            <v>117</v>
          </cell>
          <cell r="AI890">
            <v>117</v>
          </cell>
          <cell r="AJ890">
            <v>117</v>
          </cell>
          <cell r="AK890">
            <v>117</v>
          </cell>
          <cell r="AL890">
            <v>117</v>
          </cell>
          <cell r="AM890">
            <v>117</v>
          </cell>
          <cell r="AN890">
            <v>117</v>
          </cell>
          <cell r="AP890">
            <v>0</v>
          </cell>
          <cell r="AQ890">
            <v>14.04</v>
          </cell>
          <cell r="AR890">
            <v>23.4</v>
          </cell>
          <cell r="AS890">
            <v>32.76</v>
          </cell>
          <cell r="AT890">
            <v>65.52</v>
          </cell>
          <cell r="AU890">
            <v>65.52</v>
          </cell>
          <cell r="AV890">
            <v>65.52</v>
          </cell>
          <cell r="AW890">
            <v>60.84</v>
          </cell>
          <cell r="AX890">
            <v>93.6</v>
          </cell>
          <cell r="AY890">
            <v>93.6</v>
          </cell>
          <cell r="AZ890">
            <v>93.6</v>
          </cell>
          <cell r="BA890">
            <v>93.6</v>
          </cell>
          <cell r="BB890">
            <v>702</v>
          </cell>
        </row>
        <row r="891">
          <cell r="C891" t="str">
            <v>SUZUKI</v>
          </cell>
          <cell r="D891" t="str">
            <v>FILTRATION</v>
          </cell>
          <cell r="E891" t="str">
            <v>PEAR PUMP</v>
          </cell>
          <cell r="F891" t="str">
            <v>R6224040</v>
          </cell>
          <cell r="G891" t="str">
            <v>Bought Out Filters  100048.0291 (EURO)</v>
          </cell>
          <cell r="H891" t="str">
            <v>€</v>
          </cell>
          <cell r="I891" t="str">
            <v>DIVERS</v>
          </cell>
          <cell r="J891" t="str">
            <v>DIVERS</v>
          </cell>
          <cell r="K891">
            <v>0</v>
          </cell>
          <cell r="L891">
            <v>0</v>
          </cell>
          <cell r="M891">
            <v>0</v>
          </cell>
          <cell r="N891">
            <v>2000</v>
          </cell>
          <cell r="O891">
            <v>400</v>
          </cell>
          <cell r="P891">
            <v>1880</v>
          </cell>
          <cell r="Q891">
            <v>1970</v>
          </cell>
          <cell r="R891">
            <v>1790</v>
          </cell>
          <cell r="S891">
            <v>640</v>
          </cell>
          <cell r="T891">
            <v>1920</v>
          </cell>
          <cell r="U891">
            <v>1880</v>
          </cell>
          <cell r="V891">
            <v>1790</v>
          </cell>
          <cell r="W891">
            <v>1530</v>
          </cell>
          <cell r="X891">
            <v>15800</v>
          </cell>
          <cell r="Z891">
            <v>4.92</v>
          </cell>
          <cell r="AB891">
            <v>0</v>
          </cell>
          <cell r="AC891">
            <v>4.92</v>
          </cell>
          <cell r="AD891">
            <v>4.92</v>
          </cell>
          <cell r="AE891">
            <v>4.92</v>
          </cell>
          <cell r="AF891">
            <v>4.92</v>
          </cell>
          <cell r="AG891">
            <v>4.92</v>
          </cell>
          <cell r="AH891">
            <v>4.92</v>
          </cell>
          <cell r="AI891">
            <v>4.92</v>
          </cell>
          <cell r="AJ891">
            <v>4.92</v>
          </cell>
          <cell r="AK891">
            <v>4.92</v>
          </cell>
          <cell r="AL891">
            <v>4.92</v>
          </cell>
          <cell r="AM891">
            <v>4.92</v>
          </cell>
          <cell r="AN891">
            <v>4.919999999999999</v>
          </cell>
          <cell r="AP891">
            <v>0</v>
          </cell>
          <cell r="AQ891">
            <v>0</v>
          </cell>
          <cell r="AR891">
            <v>9.84</v>
          </cell>
          <cell r="AS891">
            <v>1.968</v>
          </cell>
          <cell r="AT891">
            <v>9.2496000000000009</v>
          </cell>
          <cell r="AU891">
            <v>9.6923999999999992</v>
          </cell>
          <cell r="AV891">
            <v>8.8067999999999991</v>
          </cell>
          <cell r="AW891">
            <v>3.1488</v>
          </cell>
          <cell r="AX891">
            <v>9.4463999999999988</v>
          </cell>
          <cell r="AY891">
            <v>9.2496000000000009</v>
          </cell>
          <cell r="AZ891">
            <v>8.8067999999999991</v>
          </cell>
          <cell r="BA891">
            <v>7.5275999999999996</v>
          </cell>
          <cell r="BB891">
            <v>77.73599999999999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">
          <cell r="C9" t="str">
            <v>Client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TT"/>
      <sheetName val="Wf Calculation"/>
      <sheetName val="CELLS"/>
      <sheetName val="GILLINGHAM_CAP"/>
      <sheetName val="BARCELONA_CAP"/>
      <sheetName val="CUMMINS_CAP"/>
      <sheetName val="OTHERS_CAP"/>
      <sheetName val="Flow chart"/>
      <sheetName val="DATA"/>
      <sheetName val="TANCAMENT"/>
      <sheetName val="ZBLN Takt"/>
      <sheetName val="BD 2005"/>
      <sheetName val="Main_Page"/>
      <sheetName val="Wf_Calculation"/>
      <sheetName val="Flow_chart"/>
      <sheetName val="ZBLN_Takt"/>
      <sheetName val="Main_Page1"/>
      <sheetName val="Wf_Calculation1"/>
      <sheetName val="Flow_chart1"/>
      <sheetName val="ZBLN_Takt1"/>
      <sheetName val="Soft St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K9">
            <v>0.8</v>
          </cell>
          <cell r="O9">
            <v>24</v>
          </cell>
        </row>
        <row r="10">
          <cell r="K10">
            <v>0.8</v>
          </cell>
          <cell r="O10">
            <v>24</v>
          </cell>
        </row>
        <row r="11">
          <cell r="K11">
            <v>0.8</v>
          </cell>
          <cell r="O11">
            <v>24</v>
          </cell>
        </row>
        <row r="12">
          <cell r="K12">
            <v>0.8</v>
          </cell>
          <cell r="O12">
            <v>24</v>
          </cell>
          <cell r="R12" t="str">
            <v>OK</v>
          </cell>
        </row>
        <row r="13">
          <cell r="K13">
            <v>0.9</v>
          </cell>
          <cell r="O13">
            <v>24</v>
          </cell>
          <cell r="R13" t="str">
            <v>Bottleneck</v>
          </cell>
          <cell r="V13">
            <v>4192.2393265586752</v>
          </cell>
        </row>
        <row r="14">
          <cell r="R14" t="str">
            <v>Bottleneck</v>
          </cell>
          <cell r="V14">
            <v>4199.3782696170247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CEXAMP"/>
      <sheetName val="Hoja3"/>
      <sheetName val="Hoja2"/>
    </sheetNames>
    <definedNames>
      <definedName name="Button29_Click"/>
      <definedName name="DeleteRow"/>
      <definedName name="InsertRow"/>
      <definedName name="PrintSelections"/>
      <definedName name="ViewForm"/>
      <definedName name="ViewLeadTimeChart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kprint"/>
      <sheetName val="STK CONS"/>
      <sheetName val="ctrl Sheet"/>
      <sheetName val="Cntrl sht"/>
      <sheetName val="SIT"/>
      <sheetName val="Sheet1"/>
      <sheetName val="Sheet2"/>
      <sheetName val="Sheet3"/>
      <sheetName val="Sheet5"/>
      <sheetName val="Sheet6"/>
      <sheetName val="GRD"/>
      <sheetName val="High Seas Stk"/>
      <sheetName val="WIP"/>
      <sheetName val="BOI"/>
      <sheetName val="Indirect"/>
      <sheetName val="MR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ése MO"/>
      <sheetName val="Récap Paramètres importants"/>
      <sheetName val="Forecast 2002"/>
      <sheetName val="Synthèse données"/>
      <sheetName val="Capacité Nozzle"/>
      <sheetName val="BL+ LR mod1,2&amp;3  "/>
      <sheetName val="BL mod2&amp;3 Opti V2"/>
      <sheetName val="BL mod2&amp;3 "/>
      <sheetName val="LR mod 1"/>
      <sheetName val="Evènements"/>
      <sheetName val="Courbe prod"/>
      <sheetName val="BD 2005"/>
    </sheetNames>
    <sheetDataSet>
      <sheetData sheetId="0" refreshError="1"/>
      <sheetData sheetId="1" refreshError="1">
        <row r="4">
          <cell r="B4" t="str">
            <v>Evolution Ouverture atelier</v>
          </cell>
        </row>
        <row r="5">
          <cell r="B5">
            <v>37257</v>
          </cell>
          <cell r="C5">
            <v>37288</v>
          </cell>
          <cell r="D5">
            <v>37316</v>
          </cell>
          <cell r="E5">
            <v>37347</v>
          </cell>
          <cell r="F5">
            <v>37377</v>
          </cell>
          <cell r="G5">
            <v>37408</v>
          </cell>
          <cell r="H5">
            <v>37438</v>
          </cell>
          <cell r="I5">
            <v>37469</v>
          </cell>
          <cell r="J5">
            <v>37500</v>
          </cell>
          <cell r="K5">
            <v>37530</v>
          </cell>
          <cell r="L5">
            <v>37561</v>
          </cell>
          <cell r="M5">
            <v>37591</v>
          </cell>
          <cell r="AC5">
            <v>37257</v>
          </cell>
          <cell r="AE5">
            <v>37288</v>
          </cell>
          <cell r="AG5">
            <v>37316</v>
          </cell>
          <cell r="AI5">
            <v>37347</v>
          </cell>
          <cell r="AK5">
            <v>37377</v>
          </cell>
          <cell r="AM5">
            <v>37408</v>
          </cell>
          <cell r="AO5">
            <v>37438</v>
          </cell>
          <cell r="AQ5">
            <v>37469</v>
          </cell>
          <cell r="AS5">
            <v>37500</v>
          </cell>
          <cell r="AU5">
            <v>37530</v>
          </cell>
          <cell r="AW5">
            <v>37561</v>
          </cell>
          <cell r="AY5">
            <v>37591</v>
          </cell>
        </row>
        <row r="6">
          <cell r="A6" t="str">
            <v>Perçage diam 4</v>
          </cell>
          <cell r="B6">
            <v>22.38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AB6" t="str">
            <v>lundi</v>
          </cell>
          <cell r="AD6">
            <v>22.379989624023438</v>
          </cell>
          <cell r="AF6">
            <v>22.379989624023438</v>
          </cell>
          <cell r="AH6">
            <v>22.379989624023438</v>
          </cell>
          <cell r="AI6">
            <v>1</v>
          </cell>
          <cell r="AJ6">
            <v>1</v>
          </cell>
          <cell r="AL6">
            <v>1</v>
          </cell>
          <cell r="AN6">
            <v>1</v>
          </cell>
          <cell r="AO6">
            <v>1</v>
          </cell>
          <cell r="AP6">
            <v>1</v>
          </cell>
          <cell r="AR6">
            <v>1</v>
          </cell>
          <cell r="AT6">
            <v>1</v>
          </cell>
          <cell r="AV6">
            <v>1</v>
          </cell>
          <cell r="AX6">
            <v>1</v>
          </cell>
        </row>
        <row r="7">
          <cell r="A7" t="str">
            <v>Usinage trou d'alim et d'index</v>
          </cell>
          <cell r="B7">
            <v>22.38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AB7" t="str">
            <v>mardi</v>
          </cell>
          <cell r="AC7">
            <v>1</v>
          </cell>
          <cell r="AD7">
            <v>1</v>
          </cell>
          <cell r="AF7">
            <v>1</v>
          </cell>
          <cell r="AH7">
            <v>1</v>
          </cell>
          <cell r="AI7">
            <v>2</v>
          </cell>
          <cell r="AJ7">
            <v>1</v>
          </cell>
          <cell r="AL7">
            <v>1</v>
          </cell>
          <cell r="AN7">
            <v>1</v>
          </cell>
          <cell r="AO7">
            <v>2</v>
          </cell>
          <cell r="AP7">
            <v>1</v>
          </cell>
          <cell r="AR7">
            <v>1</v>
          </cell>
          <cell r="AT7">
            <v>1</v>
          </cell>
          <cell r="AU7">
            <v>1</v>
          </cell>
          <cell r="AV7">
            <v>1</v>
          </cell>
          <cell r="AX7">
            <v>1</v>
          </cell>
        </row>
        <row r="8">
          <cell r="A8" t="str">
            <v>Usinage des gorges</v>
          </cell>
          <cell r="B8">
            <v>22.38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AB8" t="str">
            <v>mercredi</v>
          </cell>
          <cell r="AC8">
            <v>2</v>
          </cell>
          <cell r="AD8">
            <v>1</v>
          </cell>
          <cell r="AF8">
            <v>1</v>
          </cell>
          <cell r="AH8">
            <v>1</v>
          </cell>
          <cell r="AI8">
            <v>3</v>
          </cell>
          <cell r="AJ8">
            <v>1</v>
          </cell>
          <cell r="AK8">
            <v>1</v>
          </cell>
          <cell r="AL8">
            <v>1</v>
          </cell>
          <cell r="AN8">
            <v>1</v>
          </cell>
          <cell r="AO8">
            <v>3</v>
          </cell>
          <cell r="AP8">
            <v>1</v>
          </cell>
          <cell r="AR8">
            <v>1</v>
          </cell>
          <cell r="AT8">
            <v>1</v>
          </cell>
          <cell r="AU8">
            <v>2</v>
          </cell>
          <cell r="AV8">
            <v>1</v>
          </cell>
          <cell r="AX8">
            <v>1</v>
          </cell>
        </row>
        <row r="9">
          <cell r="A9" t="str">
            <v>Lavage avant VCO1 &amp; 2</v>
          </cell>
          <cell r="B9">
            <v>0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AB9" t="str">
            <v>jeudi</v>
          </cell>
          <cell r="AC9">
            <v>3</v>
          </cell>
          <cell r="AD9">
            <v>1</v>
          </cell>
          <cell r="AF9">
            <v>1</v>
          </cell>
          <cell r="AH9">
            <v>1</v>
          </cell>
          <cell r="AI9">
            <v>4</v>
          </cell>
          <cell r="AJ9">
            <v>1</v>
          </cell>
          <cell r="AK9">
            <v>2</v>
          </cell>
          <cell r="AL9">
            <v>1</v>
          </cell>
          <cell r="AN9">
            <v>1</v>
          </cell>
          <cell r="AO9">
            <v>4</v>
          </cell>
          <cell r="AP9">
            <v>1</v>
          </cell>
          <cell r="AQ9">
            <v>1</v>
          </cell>
          <cell r="AR9">
            <v>1</v>
          </cell>
          <cell r="AT9">
            <v>1</v>
          </cell>
          <cell r="AU9">
            <v>3</v>
          </cell>
          <cell r="AV9">
            <v>1</v>
          </cell>
          <cell r="AX9">
            <v>1</v>
          </cell>
        </row>
        <row r="10">
          <cell r="A10" t="str">
            <v>Rectif du chanfrein et du nez</v>
          </cell>
          <cell r="B10">
            <v>22.38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AB10" t="str">
            <v>vendredi</v>
          </cell>
          <cell r="AC10">
            <v>4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5</v>
          </cell>
          <cell r="AJ10">
            <v>1</v>
          </cell>
          <cell r="AK10">
            <v>3</v>
          </cell>
          <cell r="AL10">
            <v>1</v>
          </cell>
          <cell r="AN10">
            <v>1</v>
          </cell>
          <cell r="AO10">
            <v>5</v>
          </cell>
          <cell r="AP10">
            <v>1</v>
          </cell>
          <cell r="AQ10">
            <v>2</v>
          </cell>
          <cell r="AR10">
            <v>1</v>
          </cell>
          <cell r="AT10">
            <v>1</v>
          </cell>
          <cell r="AU10">
            <v>4</v>
          </cell>
          <cell r="AV10">
            <v>1</v>
          </cell>
          <cell r="AW10">
            <v>1</v>
          </cell>
          <cell r="AX10">
            <v>1</v>
          </cell>
        </row>
        <row r="11">
          <cell r="A11" t="str">
            <v>Rectif profil extérieur</v>
          </cell>
          <cell r="B11">
            <v>22.38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AB11" t="str">
            <v>samedi</v>
          </cell>
          <cell r="AC11">
            <v>5</v>
          </cell>
          <cell r="AD11">
            <v>0.5</v>
          </cell>
          <cell r="AE11">
            <v>2</v>
          </cell>
          <cell r="AF11">
            <v>0.5</v>
          </cell>
          <cell r="AG11">
            <v>2</v>
          </cell>
          <cell r="AH11">
            <v>0.5</v>
          </cell>
          <cell r="AI11">
            <v>6</v>
          </cell>
          <cell r="AJ11">
            <v>1</v>
          </cell>
          <cell r="AK11">
            <v>4</v>
          </cell>
          <cell r="AL11">
            <v>1</v>
          </cell>
          <cell r="AM11">
            <v>1</v>
          </cell>
          <cell r="AN11">
            <v>1</v>
          </cell>
          <cell r="AO11">
            <v>6</v>
          </cell>
          <cell r="AP11">
            <v>1</v>
          </cell>
          <cell r="AQ11">
            <v>3</v>
          </cell>
          <cell r="AR11">
            <v>0.5</v>
          </cell>
          <cell r="AU11">
            <v>5</v>
          </cell>
          <cell r="AV11">
            <v>1</v>
          </cell>
          <cell r="AW11">
            <v>2</v>
          </cell>
          <cell r="AX11">
            <v>1</v>
          </cell>
        </row>
        <row r="12">
          <cell r="A12" t="str">
            <v>Rectif diam 4 et siège</v>
          </cell>
          <cell r="B12">
            <v>22.38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AB12" t="str">
            <v>dimanche</v>
          </cell>
          <cell r="AC12">
            <v>6</v>
          </cell>
          <cell r="AD12">
            <v>0.5</v>
          </cell>
          <cell r="AE12">
            <v>3</v>
          </cell>
          <cell r="AF12">
            <v>0.5</v>
          </cell>
          <cell r="AG12">
            <v>3</v>
          </cell>
          <cell r="AH12">
            <v>0.5</v>
          </cell>
          <cell r="AI12">
            <v>7</v>
          </cell>
          <cell r="AJ12">
            <v>1</v>
          </cell>
          <cell r="AK12">
            <v>5</v>
          </cell>
          <cell r="AL12">
            <v>1</v>
          </cell>
          <cell r="AM12">
            <v>2</v>
          </cell>
          <cell r="AN12">
            <v>1</v>
          </cell>
          <cell r="AO12">
            <v>7</v>
          </cell>
          <cell r="AP12">
            <v>1</v>
          </cell>
          <cell r="AQ12">
            <v>4</v>
          </cell>
          <cell r="AR12">
            <v>0.5</v>
          </cell>
          <cell r="AS12">
            <v>1</v>
          </cell>
          <cell r="AT12">
            <v>0.5</v>
          </cell>
          <cell r="AU12">
            <v>6</v>
          </cell>
          <cell r="AV12">
            <v>1</v>
          </cell>
          <cell r="AW12">
            <v>3</v>
          </cell>
          <cell r="AX12">
            <v>1</v>
          </cell>
          <cell r="AY12">
            <v>1</v>
          </cell>
        </row>
        <row r="13">
          <cell r="A13" t="str">
            <v>Rodage diam 4</v>
          </cell>
          <cell r="B13">
            <v>0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AB13" t="str">
            <v>lundi</v>
          </cell>
          <cell r="AC13">
            <v>7</v>
          </cell>
          <cell r="AD13">
            <v>1</v>
          </cell>
          <cell r="AE13">
            <v>4</v>
          </cell>
          <cell r="AF13">
            <v>1</v>
          </cell>
          <cell r="AG13">
            <v>4</v>
          </cell>
          <cell r="AH13">
            <v>1</v>
          </cell>
          <cell r="AI13">
            <v>8</v>
          </cell>
          <cell r="AJ13">
            <v>1</v>
          </cell>
          <cell r="AK13">
            <v>6</v>
          </cell>
          <cell r="AL13">
            <v>1</v>
          </cell>
          <cell r="AM13">
            <v>3</v>
          </cell>
          <cell r="AN13">
            <v>1</v>
          </cell>
          <cell r="AO13">
            <v>8</v>
          </cell>
          <cell r="AP13">
            <v>1</v>
          </cell>
          <cell r="AQ13">
            <v>5</v>
          </cell>
          <cell r="AR13">
            <v>1</v>
          </cell>
          <cell r="AS13">
            <v>2</v>
          </cell>
          <cell r="AT13">
            <v>1</v>
          </cell>
          <cell r="AU13">
            <v>7</v>
          </cell>
          <cell r="AV13">
            <v>1</v>
          </cell>
          <cell r="AW13">
            <v>4</v>
          </cell>
          <cell r="AX13">
            <v>1</v>
          </cell>
          <cell r="AY13">
            <v>2</v>
          </cell>
        </row>
        <row r="14">
          <cell r="A14" t="str">
            <v>Rectif ébauche face</v>
          </cell>
          <cell r="B14">
            <v>0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AB14" t="str">
            <v>mardi</v>
          </cell>
          <cell r="AC14">
            <v>8</v>
          </cell>
          <cell r="AD14">
            <v>1</v>
          </cell>
          <cell r="AE14">
            <v>5</v>
          </cell>
          <cell r="AF14">
            <v>1</v>
          </cell>
          <cell r="AG14">
            <v>5</v>
          </cell>
          <cell r="AH14">
            <v>1</v>
          </cell>
          <cell r="AI14">
            <v>9</v>
          </cell>
          <cell r="AJ14">
            <v>1</v>
          </cell>
          <cell r="AK14">
            <v>7</v>
          </cell>
          <cell r="AL14">
            <v>1</v>
          </cell>
          <cell r="AM14">
            <v>4</v>
          </cell>
          <cell r="AN14">
            <v>1</v>
          </cell>
          <cell r="AO14">
            <v>9</v>
          </cell>
          <cell r="AP14">
            <v>1</v>
          </cell>
          <cell r="AQ14">
            <v>6</v>
          </cell>
          <cell r="AR14">
            <v>1</v>
          </cell>
          <cell r="AS14">
            <v>3</v>
          </cell>
          <cell r="AT14">
            <v>1</v>
          </cell>
          <cell r="AU14">
            <v>8</v>
          </cell>
          <cell r="AV14">
            <v>1</v>
          </cell>
          <cell r="AW14">
            <v>5</v>
          </cell>
          <cell r="AX14">
            <v>1</v>
          </cell>
          <cell r="AY14">
            <v>3</v>
          </cell>
        </row>
        <row r="15">
          <cell r="A15" t="str">
            <v>Lavage</v>
          </cell>
          <cell r="B15">
            <v>22.38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AB15" t="str">
            <v>mercredi</v>
          </cell>
          <cell r="AC15">
            <v>9</v>
          </cell>
          <cell r="AD15">
            <v>1</v>
          </cell>
          <cell r="AE15">
            <v>6</v>
          </cell>
          <cell r="AF15">
            <v>1</v>
          </cell>
          <cell r="AG15">
            <v>6</v>
          </cell>
          <cell r="AH15">
            <v>1</v>
          </cell>
          <cell r="AI15">
            <v>10</v>
          </cell>
          <cell r="AJ15">
            <v>1</v>
          </cell>
          <cell r="AK15">
            <v>8</v>
          </cell>
          <cell r="AL15">
            <v>1</v>
          </cell>
          <cell r="AM15">
            <v>5</v>
          </cell>
          <cell r="AN15">
            <v>1</v>
          </cell>
          <cell r="AO15">
            <v>10</v>
          </cell>
          <cell r="AP15">
            <v>1</v>
          </cell>
          <cell r="AQ15">
            <v>7</v>
          </cell>
          <cell r="AR15">
            <v>1</v>
          </cell>
          <cell r="AS15">
            <v>4</v>
          </cell>
          <cell r="AT15">
            <v>1</v>
          </cell>
          <cell r="AU15">
            <v>9</v>
          </cell>
          <cell r="AV15">
            <v>1</v>
          </cell>
          <cell r="AW15">
            <v>6</v>
          </cell>
          <cell r="AX15">
            <v>1</v>
          </cell>
          <cell r="AY15">
            <v>4</v>
          </cell>
        </row>
        <row r="16">
          <cell r="A16" t="str">
            <v>Marquage</v>
          </cell>
          <cell r="B16">
            <v>22.38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AB16" t="str">
            <v>jeudi</v>
          </cell>
          <cell r="AC16">
            <v>10</v>
          </cell>
          <cell r="AD16">
            <v>1</v>
          </cell>
          <cell r="AE16">
            <v>7</v>
          </cell>
          <cell r="AF16">
            <v>1</v>
          </cell>
          <cell r="AG16">
            <v>7</v>
          </cell>
          <cell r="AH16">
            <v>1</v>
          </cell>
          <cell r="AI16">
            <v>11</v>
          </cell>
          <cell r="AJ16">
            <v>1</v>
          </cell>
          <cell r="AK16">
            <v>9</v>
          </cell>
          <cell r="AL16">
            <v>1</v>
          </cell>
          <cell r="AM16">
            <v>6</v>
          </cell>
          <cell r="AN16">
            <v>1</v>
          </cell>
          <cell r="AO16">
            <v>11</v>
          </cell>
          <cell r="AP16">
            <v>1</v>
          </cell>
          <cell r="AQ16">
            <v>8</v>
          </cell>
          <cell r="AR16">
            <v>1</v>
          </cell>
          <cell r="AS16">
            <v>5</v>
          </cell>
          <cell r="AT16">
            <v>1</v>
          </cell>
          <cell r="AU16">
            <v>10</v>
          </cell>
          <cell r="AV16">
            <v>1</v>
          </cell>
          <cell r="AW16">
            <v>7</v>
          </cell>
          <cell r="AX16">
            <v>1</v>
          </cell>
          <cell r="AY16">
            <v>5</v>
          </cell>
        </row>
        <row r="17">
          <cell r="A17" t="str">
            <v>Micro perçage et mesure débit</v>
          </cell>
          <cell r="B17">
            <v>22.38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AB17" t="str">
            <v>vendredi</v>
          </cell>
          <cell r="AC17">
            <v>11</v>
          </cell>
          <cell r="AD17">
            <v>1</v>
          </cell>
          <cell r="AE17">
            <v>8</v>
          </cell>
          <cell r="AF17">
            <v>1</v>
          </cell>
          <cell r="AG17">
            <v>8</v>
          </cell>
          <cell r="AH17">
            <v>1</v>
          </cell>
          <cell r="AI17">
            <v>12</v>
          </cell>
          <cell r="AJ17">
            <v>1</v>
          </cell>
          <cell r="AK17">
            <v>10</v>
          </cell>
          <cell r="AL17">
            <v>1</v>
          </cell>
          <cell r="AM17">
            <v>7</v>
          </cell>
          <cell r="AN17">
            <v>1</v>
          </cell>
          <cell r="AO17">
            <v>12</v>
          </cell>
          <cell r="AP17">
            <v>1</v>
          </cell>
          <cell r="AQ17">
            <v>9</v>
          </cell>
          <cell r="AR17">
            <v>1</v>
          </cell>
          <cell r="AS17">
            <v>6</v>
          </cell>
          <cell r="AT17">
            <v>1</v>
          </cell>
          <cell r="AU17">
            <v>11</v>
          </cell>
          <cell r="AV17">
            <v>1</v>
          </cell>
          <cell r="AW17">
            <v>8</v>
          </cell>
          <cell r="AX17">
            <v>1</v>
          </cell>
          <cell r="AY17">
            <v>6</v>
          </cell>
        </row>
        <row r="18">
          <cell r="A18" t="str">
            <v>Calibration</v>
          </cell>
          <cell r="B18">
            <v>20.76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AB18" t="str">
            <v>samedi</v>
          </cell>
          <cell r="AC18">
            <v>12</v>
          </cell>
          <cell r="AD18">
            <v>0.5</v>
          </cell>
          <cell r="AE18">
            <v>9</v>
          </cell>
          <cell r="AF18">
            <v>0.5</v>
          </cell>
          <cell r="AG18">
            <v>9</v>
          </cell>
          <cell r="AH18">
            <v>0.5</v>
          </cell>
          <cell r="AI18">
            <v>13</v>
          </cell>
          <cell r="AJ18">
            <v>1</v>
          </cell>
          <cell r="AK18">
            <v>11</v>
          </cell>
          <cell r="AL18">
            <v>1</v>
          </cell>
          <cell r="AM18">
            <v>8</v>
          </cell>
          <cell r="AN18">
            <v>1</v>
          </cell>
          <cell r="AO18">
            <v>13</v>
          </cell>
          <cell r="AP18">
            <v>1</v>
          </cell>
          <cell r="AQ18">
            <v>10</v>
          </cell>
          <cell r="AR18">
            <v>0.5</v>
          </cell>
          <cell r="AS18">
            <v>7</v>
          </cell>
          <cell r="AT18">
            <v>1</v>
          </cell>
          <cell r="AU18">
            <v>12</v>
          </cell>
          <cell r="AV18">
            <v>1</v>
          </cell>
          <cell r="AW18">
            <v>9</v>
          </cell>
          <cell r="AX18">
            <v>1</v>
          </cell>
          <cell r="AY18">
            <v>7</v>
          </cell>
        </row>
        <row r="19">
          <cell r="A19" t="str">
            <v>Lavage par soufflage &amp; huile</v>
          </cell>
          <cell r="B19">
            <v>20.76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AB19" t="str">
            <v>dimanche</v>
          </cell>
          <cell r="AC19">
            <v>13</v>
          </cell>
          <cell r="AD19">
            <v>0.5</v>
          </cell>
          <cell r="AE19">
            <v>10</v>
          </cell>
          <cell r="AF19">
            <v>0.5</v>
          </cell>
          <cell r="AG19">
            <v>10</v>
          </cell>
          <cell r="AH19">
            <v>0.5</v>
          </cell>
          <cell r="AI19">
            <v>14</v>
          </cell>
          <cell r="AJ19">
            <v>1</v>
          </cell>
          <cell r="AK19">
            <v>12</v>
          </cell>
          <cell r="AL19">
            <v>1</v>
          </cell>
          <cell r="AM19">
            <v>9</v>
          </cell>
          <cell r="AN19">
            <v>1</v>
          </cell>
          <cell r="AO19">
            <v>14</v>
          </cell>
          <cell r="AP19">
            <v>1</v>
          </cell>
          <cell r="AQ19">
            <v>11</v>
          </cell>
          <cell r="AR19">
            <v>0.5</v>
          </cell>
          <cell r="AS19">
            <v>8</v>
          </cell>
          <cell r="AT19">
            <v>1</v>
          </cell>
          <cell r="AU19">
            <v>13</v>
          </cell>
          <cell r="AV19">
            <v>1</v>
          </cell>
          <cell r="AW19">
            <v>10</v>
          </cell>
          <cell r="AX19">
            <v>1</v>
          </cell>
          <cell r="AY19">
            <v>8</v>
          </cell>
        </row>
        <row r="20">
          <cell r="A20" t="str">
            <v>Mesure débit</v>
          </cell>
          <cell r="B20">
            <v>20.76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AB20" t="str">
            <v>lundi</v>
          </cell>
          <cell r="AC20">
            <v>14</v>
          </cell>
          <cell r="AD20">
            <v>1</v>
          </cell>
          <cell r="AE20">
            <v>11</v>
          </cell>
          <cell r="AF20">
            <v>1</v>
          </cell>
          <cell r="AG20">
            <v>11</v>
          </cell>
          <cell r="AH20">
            <v>1</v>
          </cell>
          <cell r="AI20">
            <v>15</v>
          </cell>
          <cell r="AJ20">
            <v>1</v>
          </cell>
          <cell r="AK20">
            <v>13</v>
          </cell>
          <cell r="AL20">
            <v>1</v>
          </cell>
          <cell r="AM20">
            <v>10</v>
          </cell>
          <cell r="AN20">
            <v>1</v>
          </cell>
          <cell r="AO20">
            <v>15</v>
          </cell>
          <cell r="AP20">
            <v>1</v>
          </cell>
          <cell r="AQ20">
            <v>12</v>
          </cell>
          <cell r="AR20">
            <v>1</v>
          </cell>
          <cell r="AS20">
            <v>9</v>
          </cell>
          <cell r="AT20">
            <v>1</v>
          </cell>
          <cell r="AU20">
            <v>14</v>
          </cell>
          <cell r="AV20">
            <v>1</v>
          </cell>
          <cell r="AW20">
            <v>11</v>
          </cell>
          <cell r="AX20">
            <v>1</v>
          </cell>
          <cell r="AY20">
            <v>9</v>
          </cell>
        </row>
        <row r="21">
          <cell r="A21" t="str">
            <v>Appairage diam 4 et siège</v>
          </cell>
          <cell r="B21">
            <v>22.38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AB21" t="str">
            <v>mardi</v>
          </cell>
          <cell r="AC21">
            <v>15</v>
          </cell>
          <cell r="AD21">
            <v>1</v>
          </cell>
          <cell r="AE21">
            <v>12</v>
          </cell>
          <cell r="AF21">
            <v>1</v>
          </cell>
          <cell r="AG21">
            <v>12</v>
          </cell>
          <cell r="AH21">
            <v>1</v>
          </cell>
          <cell r="AI21">
            <v>16</v>
          </cell>
          <cell r="AJ21">
            <v>1</v>
          </cell>
          <cell r="AK21">
            <v>14</v>
          </cell>
          <cell r="AL21">
            <v>1</v>
          </cell>
          <cell r="AM21">
            <v>11</v>
          </cell>
          <cell r="AN21">
            <v>1</v>
          </cell>
          <cell r="AO21">
            <v>16</v>
          </cell>
          <cell r="AP21">
            <v>1</v>
          </cell>
          <cell r="AQ21">
            <v>13</v>
          </cell>
          <cell r="AR21">
            <v>1</v>
          </cell>
          <cell r="AS21">
            <v>10</v>
          </cell>
          <cell r="AT21">
            <v>1</v>
          </cell>
          <cell r="AU21">
            <v>15</v>
          </cell>
          <cell r="AV21">
            <v>1</v>
          </cell>
          <cell r="AW21">
            <v>12</v>
          </cell>
          <cell r="AX21">
            <v>1</v>
          </cell>
          <cell r="AY21">
            <v>10</v>
          </cell>
        </row>
        <row r="22">
          <cell r="A22" t="str">
            <v>Rectif lift et queue d'aiguille</v>
          </cell>
          <cell r="B22">
            <v>22.38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AB22" t="str">
            <v>mercredi</v>
          </cell>
          <cell r="AC22">
            <v>16</v>
          </cell>
          <cell r="AD22">
            <v>1</v>
          </cell>
          <cell r="AE22">
            <v>13</v>
          </cell>
          <cell r="AF22">
            <v>1</v>
          </cell>
          <cell r="AG22">
            <v>13</v>
          </cell>
          <cell r="AH22">
            <v>1</v>
          </cell>
          <cell r="AI22">
            <v>17</v>
          </cell>
          <cell r="AJ22">
            <v>1</v>
          </cell>
          <cell r="AK22">
            <v>15</v>
          </cell>
          <cell r="AL22">
            <v>1</v>
          </cell>
          <cell r="AM22">
            <v>12</v>
          </cell>
          <cell r="AN22">
            <v>1</v>
          </cell>
          <cell r="AO22">
            <v>17</v>
          </cell>
          <cell r="AP22">
            <v>1</v>
          </cell>
          <cell r="AQ22">
            <v>14</v>
          </cell>
          <cell r="AR22">
            <v>1</v>
          </cell>
          <cell r="AS22">
            <v>11</v>
          </cell>
          <cell r="AT22">
            <v>1</v>
          </cell>
          <cell r="AU22">
            <v>16</v>
          </cell>
          <cell r="AV22">
            <v>1</v>
          </cell>
          <cell r="AW22">
            <v>13</v>
          </cell>
          <cell r="AX22">
            <v>1</v>
          </cell>
          <cell r="AY22">
            <v>11</v>
          </cell>
        </row>
        <row r="23">
          <cell r="A23" t="str">
            <v>Formage plastique du siège</v>
          </cell>
          <cell r="B23">
            <v>22.38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AB23" t="str">
            <v>jeudi</v>
          </cell>
          <cell r="AC23">
            <v>17</v>
          </cell>
          <cell r="AD23">
            <v>1</v>
          </cell>
          <cell r="AE23">
            <v>14</v>
          </cell>
          <cell r="AF23">
            <v>1</v>
          </cell>
          <cell r="AG23">
            <v>14</v>
          </cell>
          <cell r="AH23">
            <v>1</v>
          </cell>
          <cell r="AI23">
            <v>18</v>
          </cell>
          <cell r="AJ23">
            <v>1</v>
          </cell>
          <cell r="AK23">
            <v>16</v>
          </cell>
          <cell r="AL23">
            <v>1</v>
          </cell>
          <cell r="AM23">
            <v>13</v>
          </cell>
          <cell r="AN23">
            <v>1</v>
          </cell>
          <cell r="AO23">
            <v>18</v>
          </cell>
          <cell r="AP23">
            <v>1</v>
          </cell>
          <cell r="AQ23">
            <v>15</v>
          </cell>
          <cell r="AR23">
            <v>1</v>
          </cell>
          <cell r="AS23">
            <v>12</v>
          </cell>
          <cell r="AT23">
            <v>1</v>
          </cell>
          <cell r="AU23">
            <v>17</v>
          </cell>
          <cell r="AV23">
            <v>1</v>
          </cell>
          <cell r="AW23">
            <v>14</v>
          </cell>
          <cell r="AX23">
            <v>1</v>
          </cell>
          <cell r="AY23">
            <v>12</v>
          </cell>
        </row>
        <row r="24">
          <cell r="A24" t="str">
            <v>Rectif lift sur nozzle assemblé</v>
          </cell>
          <cell r="B24">
            <v>22.38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AB24" t="str">
            <v>vendredi</v>
          </cell>
          <cell r="AC24">
            <v>18</v>
          </cell>
          <cell r="AD24">
            <v>1</v>
          </cell>
          <cell r="AE24">
            <v>15</v>
          </cell>
          <cell r="AF24">
            <v>1</v>
          </cell>
          <cell r="AG24">
            <v>15</v>
          </cell>
          <cell r="AH24">
            <v>1</v>
          </cell>
          <cell r="AI24">
            <v>19</v>
          </cell>
          <cell r="AJ24">
            <v>1</v>
          </cell>
          <cell r="AK24">
            <v>17</v>
          </cell>
          <cell r="AL24">
            <v>1</v>
          </cell>
          <cell r="AM24">
            <v>14</v>
          </cell>
          <cell r="AN24">
            <v>1</v>
          </cell>
          <cell r="AO24">
            <v>19</v>
          </cell>
          <cell r="AP24">
            <v>1</v>
          </cell>
          <cell r="AQ24">
            <v>16</v>
          </cell>
          <cell r="AR24">
            <v>1</v>
          </cell>
          <cell r="AS24">
            <v>13</v>
          </cell>
          <cell r="AT24">
            <v>1</v>
          </cell>
          <cell r="AU24">
            <v>18</v>
          </cell>
          <cell r="AV24">
            <v>1</v>
          </cell>
          <cell r="AW24">
            <v>15</v>
          </cell>
          <cell r="AX24">
            <v>1</v>
          </cell>
          <cell r="AY24">
            <v>13</v>
          </cell>
        </row>
        <row r="25">
          <cell r="A25" t="str">
            <v>Démagnétisation</v>
          </cell>
          <cell r="B25">
            <v>20.76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AB25" t="str">
            <v>samedi</v>
          </cell>
          <cell r="AC25">
            <v>19</v>
          </cell>
          <cell r="AD25">
            <v>0.5</v>
          </cell>
          <cell r="AE25">
            <v>16</v>
          </cell>
          <cell r="AF25">
            <v>0.5</v>
          </cell>
          <cell r="AG25">
            <v>16</v>
          </cell>
          <cell r="AH25">
            <v>0.5</v>
          </cell>
          <cell r="AI25">
            <v>20</v>
          </cell>
          <cell r="AJ25">
            <v>1</v>
          </cell>
          <cell r="AK25">
            <v>18</v>
          </cell>
          <cell r="AL25">
            <v>1</v>
          </cell>
          <cell r="AM25">
            <v>15</v>
          </cell>
          <cell r="AN25">
            <v>1</v>
          </cell>
          <cell r="AO25">
            <v>20</v>
          </cell>
          <cell r="AP25">
            <v>1</v>
          </cell>
          <cell r="AQ25">
            <v>17</v>
          </cell>
          <cell r="AR25">
            <v>0.5</v>
          </cell>
          <cell r="AS25">
            <v>14</v>
          </cell>
          <cell r="AT25">
            <v>1</v>
          </cell>
          <cell r="AU25">
            <v>19</v>
          </cell>
          <cell r="AV25">
            <v>1</v>
          </cell>
          <cell r="AW25">
            <v>16</v>
          </cell>
          <cell r="AX25">
            <v>1</v>
          </cell>
          <cell r="AY25">
            <v>14</v>
          </cell>
        </row>
        <row r="26">
          <cell r="A26" t="str">
            <v>Désassemblage et lavage</v>
          </cell>
          <cell r="B26">
            <v>22.38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AB26" t="str">
            <v>dimanche</v>
          </cell>
          <cell r="AC26">
            <v>20</v>
          </cell>
          <cell r="AD26">
            <v>0.5</v>
          </cell>
          <cell r="AE26">
            <v>17</v>
          </cell>
          <cell r="AF26">
            <v>0.5</v>
          </cell>
          <cell r="AG26">
            <v>17</v>
          </cell>
          <cell r="AH26">
            <v>0.5</v>
          </cell>
          <cell r="AI26">
            <v>21</v>
          </cell>
          <cell r="AJ26">
            <v>1</v>
          </cell>
          <cell r="AK26">
            <v>19</v>
          </cell>
          <cell r="AL26">
            <v>1</v>
          </cell>
          <cell r="AM26">
            <v>16</v>
          </cell>
          <cell r="AN26">
            <v>1</v>
          </cell>
          <cell r="AO26">
            <v>21</v>
          </cell>
          <cell r="AP26">
            <v>1</v>
          </cell>
          <cell r="AQ26">
            <v>18</v>
          </cell>
          <cell r="AR26">
            <v>0.5</v>
          </cell>
          <cell r="AS26">
            <v>15</v>
          </cell>
          <cell r="AT26">
            <v>1</v>
          </cell>
          <cell r="AU26">
            <v>20</v>
          </cell>
          <cell r="AV26">
            <v>1</v>
          </cell>
          <cell r="AW26">
            <v>17</v>
          </cell>
          <cell r="AX26">
            <v>1</v>
          </cell>
          <cell r="AY26">
            <v>15</v>
          </cell>
        </row>
        <row r="27">
          <cell r="A27">
            <v>0</v>
          </cell>
          <cell r="B27">
            <v>0</v>
          </cell>
          <cell r="C27" t="e">
            <v>#REF!</v>
          </cell>
          <cell r="AB27" t="str">
            <v>lundi</v>
          </cell>
          <cell r="AC27">
            <v>21</v>
          </cell>
          <cell r="AD27">
            <v>1</v>
          </cell>
          <cell r="AE27">
            <v>18</v>
          </cell>
          <cell r="AF27">
            <v>1</v>
          </cell>
          <cell r="AG27">
            <v>18</v>
          </cell>
          <cell r="AH27">
            <v>1</v>
          </cell>
          <cell r="AI27">
            <v>22</v>
          </cell>
          <cell r="AJ27">
            <v>1</v>
          </cell>
          <cell r="AK27">
            <v>20</v>
          </cell>
          <cell r="AL27">
            <v>1</v>
          </cell>
          <cell r="AM27">
            <v>17</v>
          </cell>
          <cell r="AN27">
            <v>1</v>
          </cell>
          <cell r="AO27">
            <v>22</v>
          </cell>
          <cell r="AP27">
            <v>1</v>
          </cell>
          <cell r="AQ27">
            <v>19</v>
          </cell>
          <cell r="AR27">
            <v>1</v>
          </cell>
          <cell r="AS27">
            <v>16</v>
          </cell>
          <cell r="AT27">
            <v>1</v>
          </cell>
          <cell r="AU27">
            <v>21</v>
          </cell>
          <cell r="AV27">
            <v>1</v>
          </cell>
          <cell r="AW27">
            <v>18</v>
          </cell>
          <cell r="AX27">
            <v>1</v>
          </cell>
          <cell r="AY27">
            <v>16</v>
          </cell>
        </row>
        <row r="28">
          <cell r="A28" t="str">
            <v>Test final auto</v>
          </cell>
          <cell r="B28">
            <v>22.38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AB28" t="str">
            <v>mardi</v>
          </cell>
          <cell r="AC28">
            <v>22</v>
          </cell>
          <cell r="AD28">
            <v>1</v>
          </cell>
          <cell r="AE28">
            <v>19</v>
          </cell>
          <cell r="AF28">
            <v>1</v>
          </cell>
          <cell r="AG28">
            <v>19</v>
          </cell>
          <cell r="AH28">
            <v>1</v>
          </cell>
          <cell r="AI28">
            <v>23</v>
          </cell>
          <cell r="AJ28">
            <v>1</v>
          </cell>
          <cell r="AK28">
            <v>21</v>
          </cell>
          <cell r="AL28">
            <v>1</v>
          </cell>
          <cell r="AM28">
            <v>18</v>
          </cell>
          <cell r="AN28">
            <v>1</v>
          </cell>
          <cell r="AO28">
            <v>23</v>
          </cell>
          <cell r="AP28">
            <v>1</v>
          </cell>
          <cell r="AQ28">
            <v>20</v>
          </cell>
          <cell r="AR28">
            <v>0.5</v>
          </cell>
          <cell r="AS28">
            <v>17</v>
          </cell>
          <cell r="AT28">
            <v>1</v>
          </cell>
          <cell r="AU28">
            <v>22</v>
          </cell>
          <cell r="AV28">
            <v>1</v>
          </cell>
          <cell r="AW28">
            <v>19</v>
          </cell>
          <cell r="AX28">
            <v>1</v>
          </cell>
          <cell r="AY28">
            <v>17</v>
          </cell>
        </row>
        <row r="29">
          <cell r="A29">
            <v>0</v>
          </cell>
          <cell r="B29">
            <v>0</v>
          </cell>
          <cell r="C29" t="e">
            <v>#REF!</v>
          </cell>
          <cell r="AB29" t="str">
            <v>mercredi</v>
          </cell>
          <cell r="AC29">
            <v>23</v>
          </cell>
          <cell r="AD29">
            <v>1</v>
          </cell>
          <cell r="AE29">
            <v>20</v>
          </cell>
          <cell r="AF29">
            <v>1</v>
          </cell>
          <cell r="AG29">
            <v>20</v>
          </cell>
          <cell r="AH29">
            <v>1</v>
          </cell>
          <cell r="AI29">
            <v>24</v>
          </cell>
          <cell r="AJ29">
            <v>1</v>
          </cell>
          <cell r="AK29">
            <v>22</v>
          </cell>
          <cell r="AL29">
            <v>1</v>
          </cell>
          <cell r="AM29">
            <v>19</v>
          </cell>
          <cell r="AN29">
            <v>1</v>
          </cell>
          <cell r="AO29">
            <v>24</v>
          </cell>
          <cell r="AP29">
            <v>1</v>
          </cell>
          <cell r="AQ29">
            <v>21</v>
          </cell>
          <cell r="AR29">
            <v>0.5</v>
          </cell>
          <cell r="AS29">
            <v>18</v>
          </cell>
          <cell r="AT29">
            <v>1</v>
          </cell>
          <cell r="AU29">
            <v>23</v>
          </cell>
          <cell r="AV29">
            <v>1</v>
          </cell>
          <cell r="AW29">
            <v>20</v>
          </cell>
          <cell r="AX29">
            <v>1</v>
          </cell>
          <cell r="AY29">
            <v>18</v>
          </cell>
        </row>
        <row r="30">
          <cell r="A30">
            <v>0</v>
          </cell>
          <cell r="B30">
            <v>0</v>
          </cell>
          <cell r="C30" t="e">
            <v>#REF!</v>
          </cell>
          <cell r="AB30" t="str">
            <v>jeudi</v>
          </cell>
          <cell r="AC30">
            <v>24</v>
          </cell>
          <cell r="AD30">
            <v>1</v>
          </cell>
          <cell r="AE30">
            <v>21</v>
          </cell>
          <cell r="AF30">
            <v>1</v>
          </cell>
          <cell r="AG30">
            <v>21</v>
          </cell>
          <cell r="AH30">
            <v>1</v>
          </cell>
          <cell r="AI30">
            <v>25</v>
          </cell>
          <cell r="AJ30">
            <v>1</v>
          </cell>
          <cell r="AK30">
            <v>23</v>
          </cell>
          <cell r="AL30">
            <v>1</v>
          </cell>
          <cell r="AM30">
            <v>20</v>
          </cell>
          <cell r="AN30">
            <v>1</v>
          </cell>
          <cell r="AO30">
            <v>25</v>
          </cell>
          <cell r="AP30">
            <v>1</v>
          </cell>
          <cell r="AQ30">
            <v>22</v>
          </cell>
          <cell r="AR30">
            <v>0.5</v>
          </cell>
          <cell r="AS30">
            <v>19</v>
          </cell>
          <cell r="AT30">
            <v>1</v>
          </cell>
          <cell r="AU30">
            <v>24</v>
          </cell>
          <cell r="AV30">
            <v>1</v>
          </cell>
          <cell r="AW30">
            <v>21</v>
          </cell>
          <cell r="AX30">
            <v>1</v>
          </cell>
          <cell r="AY30">
            <v>19</v>
          </cell>
        </row>
        <row r="31">
          <cell r="AB31" t="str">
            <v>vendredi</v>
          </cell>
          <cell r="AC31">
            <v>25</v>
          </cell>
          <cell r="AD31">
            <v>1</v>
          </cell>
          <cell r="AE31">
            <v>22</v>
          </cell>
          <cell r="AF31">
            <v>1</v>
          </cell>
          <cell r="AG31">
            <v>22</v>
          </cell>
          <cell r="AH31">
            <v>1</v>
          </cell>
          <cell r="AI31">
            <v>26</v>
          </cell>
          <cell r="AJ31">
            <v>1</v>
          </cell>
          <cell r="AK31">
            <v>24</v>
          </cell>
          <cell r="AL31">
            <v>1</v>
          </cell>
          <cell r="AM31">
            <v>21</v>
          </cell>
          <cell r="AN31">
            <v>1</v>
          </cell>
          <cell r="AO31">
            <v>26</v>
          </cell>
          <cell r="AP31">
            <v>1</v>
          </cell>
          <cell r="AQ31">
            <v>23</v>
          </cell>
          <cell r="AR31">
            <v>1</v>
          </cell>
          <cell r="AS31">
            <v>20</v>
          </cell>
          <cell r="AT31">
            <v>1</v>
          </cell>
          <cell r="AU31">
            <v>25</v>
          </cell>
          <cell r="AV31">
            <v>1</v>
          </cell>
          <cell r="AW31">
            <v>22</v>
          </cell>
          <cell r="AX31">
            <v>1</v>
          </cell>
          <cell r="AY31">
            <v>20</v>
          </cell>
        </row>
        <row r="32">
          <cell r="B32" t="str">
            <v>Tableau évolution UpTime</v>
          </cell>
          <cell r="AB32" t="str">
            <v>samedi</v>
          </cell>
          <cell r="AC32">
            <v>26</v>
          </cell>
          <cell r="AD32">
            <v>0.5</v>
          </cell>
          <cell r="AE32">
            <v>23</v>
          </cell>
          <cell r="AF32">
            <v>0.5</v>
          </cell>
          <cell r="AG32">
            <v>23</v>
          </cell>
          <cell r="AH32">
            <v>0.5</v>
          </cell>
          <cell r="AI32">
            <v>27</v>
          </cell>
          <cell r="AJ32">
            <v>1</v>
          </cell>
          <cell r="AK32">
            <v>25</v>
          </cell>
          <cell r="AL32">
            <v>1</v>
          </cell>
          <cell r="AM32">
            <v>22</v>
          </cell>
          <cell r="AN32">
            <v>1</v>
          </cell>
          <cell r="AO32">
            <v>27</v>
          </cell>
          <cell r="AP32">
            <v>1</v>
          </cell>
          <cell r="AQ32">
            <v>24</v>
          </cell>
          <cell r="AR32">
            <v>0.5</v>
          </cell>
          <cell r="AS32">
            <v>21</v>
          </cell>
          <cell r="AT32">
            <v>1</v>
          </cell>
          <cell r="AU32">
            <v>26</v>
          </cell>
          <cell r="AV32">
            <v>1</v>
          </cell>
          <cell r="AW32">
            <v>23</v>
          </cell>
          <cell r="AX32">
            <v>1</v>
          </cell>
          <cell r="AY32">
            <v>21</v>
          </cell>
        </row>
        <row r="33">
          <cell r="B33">
            <v>37257</v>
          </cell>
          <cell r="C33">
            <v>37288</v>
          </cell>
          <cell r="D33">
            <v>37316</v>
          </cell>
          <cell r="E33">
            <v>37347</v>
          </cell>
          <cell r="F33">
            <v>37377</v>
          </cell>
          <cell r="G33">
            <v>37408</v>
          </cell>
          <cell r="H33">
            <v>37438</v>
          </cell>
          <cell r="I33">
            <v>37469</v>
          </cell>
          <cell r="J33">
            <v>37500</v>
          </cell>
          <cell r="K33">
            <v>37530</v>
          </cell>
          <cell r="L33">
            <v>37561</v>
          </cell>
          <cell r="M33">
            <v>37591</v>
          </cell>
          <cell r="AB33" t="str">
            <v>dimanche</v>
          </cell>
          <cell r="AC33">
            <v>27</v>
          </cell>
          <cell r="AD33">
            <v>0.5</v>
          </cell>
          <cell r="AE33">
            <v>24</v>
          </cell>
          <cell r="AF33">
            <v>0.5</v>
          </cell>
          <cell r="AG33">
            <v>24</v>
          </cell>
          <cell r="AH33">
            <v>0.5</v>
          </cell>
          <cell r="AI33">
            <v>28</v>
          </cell>
          <cell r="AJ33">
            <v>1</v>
          </cell>
          <cell r="AK33">
            <v>26</v>
          </cell>
          <cell r="AL33">
            <v>1</v>
          </cell>
          <cell r="AM33">
            <v>23</v>
          </cell>
          <cell r="AN33">
            <v>1</v>
          </cell>
          <cell r="AO33">
            <v>28</v>
          </cell>
          <cell r="AP33">
            <v>1</v>
          </cell>
          <cell r="AQ33">
            <v>25</v>
          </cell>
          <cell r="AR33">
            <v>0.5</v>
          </cell>
          <cell r="AS33">
            <v>22</v>
          </cell>
          <cell r="AT33">
            <v>1</v>
          </cell>
          <cell r="AU33">
            <v>27</v>
          </cell>
          <cell r="AV33">
            <v>1</v>
          </cell>
          <cell r="AW33">
            <v>24</v>
          </cell>
          <cell r="AX33">
            <v>1</v>
          </cell>
          <cell r="AY33">
            <v>22</v>
          </cell>
        </row>
        <row r="34">
          <cell r="A34" t="str">
            <v>Perçage diam 4</v>
          </cell>
          <cell r="B34">
            <v>0.95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</row>
        <row r="35">
          <cell r="A35" t="str">
            <v>Usinage trou d'alim et d'index</v>
          </cell>
          <cell r="B35">
            <v>0.95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</row>
        <row r="36">
          <cell r="A36" t="str">
            <v>Usinage des gorges</v>
          </cell>
          <cell r="B36">
            <v>0.95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</row>
        <row r="37">
          <cell r="A37" t="str">
            <v>Lavage avant VCO1 &amp; 2</v>
          </cell>
          <cell r="B37">
            <v>0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</row>
        <row r="38">
          <cell r="A38" t="str">
            <v>Rectif du chanfrein et du nez</v>
          </cell>
          <cell r="B38">
            <v>0.95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</row>
        <row r="39">
          <cell r="A39" t="str">
            <v>Rectif profil extérieur</v>
          </cell>
          <cell r="B39">
            <v>0.95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</row>
        <row r="40">
          <cell r="A40" t="str">
            <v>Rectif diam 4 et siège</v>
          </cell>
          <cell r="B40">
            <v>0.95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</row>
        <row r="41">
          <cell r="A41" t="str">
            <v>Rodage diam 4</v>
          </cell>
          <cell r="B41">
            <v>0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</row>
        <row r="42">
          <cell r="A42" t="str">
            <v>Rectif ébauche face</v>
          </cell>
          <cell r="B42">
            <v>0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</row>
        <row r="43">
          <cell r="A43" t="str">
            <v>Lavage</v>
          </cell>
          <cell r="B43">
            <v>0.95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</row>
        <row r="44">
          <cell r="A44" t="str">
            <v>Marquage</v>
          </cell>
          <cell r="B44">
            <v>0.95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</row>
        <row r="45">
          <cell r="A45" t="str">
            <v>Micro perçage et mesure débit</v>
          </cell>
          <cell r="B45">
            <v>0.95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</row>
        <row r="46">
          <cell r="A46" t="str">
            <v>Calibration</v>
          </cell>
          <cell r="B46">
            <v>0.95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</row>
        <row r="47">
          <cell r="A47" t="str">
            <v>Lavage par soufflage &amp; huile</v>
          </cell>
          <cell r="B47">
            <v>0.95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</row>
        <row r="48">
          <cell r="A48" t="str">
            <v>Mesure débit</v>
          </cell>
          <cell r="B48">
            <v>0.95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</row>
        <row r="49">
          <cell r="A49" t="str">
            <v>Appairage diam 4 et siège</v>
          </cell>
          <cell r="B49">
            <v>0.95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</row>
        <row r="50">
          <cell r="A50" t="str">
            <v>Rectif lift et queue d'aiguille</v>
          </cell>
          <cell r="B50">
            <v>0.95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</row>
        <row r="51">
          <cell r="A51" t="str">
            <v>Formage plastique du siège</v>
          </cell>
          <cell r="B51">
            <v>0.95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</row>
        <row r="52">
          <cell r="A52" t="str">
            <v>Rectif lift sur nozzle assemblé</v>
          </cell>
          <cell r="B52">
            <v>0.95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</row>
        <row r="53">
          <cell r="A53" t="str">
            <v>Démagnétisation</v>
          </cell>
          <cell r="B53">
            <v>0.95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</row>
        <row r="54">
          <cell r="A54" t="str">
            <v>Désassemblage et lavage</v>
          </cell>
          <cell r="B54">
            <v>0.95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</row>
        <row r="55">
          <cell r="A55" t="str">
            <v>Test final manuel</v>
          </cell>
          <cell r="B55">
            <v>0</v>
          </cell>
          <cell r="C55" t="e">
            <v>#REF!</v>
          </cell>
        </row>
        <row r="56">
          <cell r="A56" t="str">
            <v>Test final auto</v>
          </cell>
          <cell r="B56">
            <v>0.95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</row>
        <row r="57">
          <cell r="A57" t="str">
            <v>Contrôle valve in</v>
          </cell>
          <cell r="B57">
            <v>0</v>
          </cell>
          <cell r="C57" t="e">
            <v>#REF!</v>
          </cell>
        </row>
        <row r="58">
          <cell r="A58" t="str">
            <v>Contrôle visuel du nez</v>
          </cell>
          <cell r="B58">
            <v>0</v>
          </cell>
          <cell r="C58" t="e">
            <v>#REF!</v>
          </cell>
        </row>
        <row r="60">
          <cell r="B60" t="str">
            <v>Tableau évolution Temps de cycles</v>
          </cell>
          <cell r="AB60" t="str">
            <v>mardi</v>
          </cell>
          <cell r="AC60">
            <v>29</v>
          </cell>
          <cell r="AD60">
            <v>1</v>
          </cell>
          <cell r="AE60">
            <v>26</v>
          </cell>
          <cell r="AF60">
            <v>1</v>
          </cell>
          <cell r="AG60">
            <v>26</v>
          </cell>
          <cell r="AH60">
            <v>1</v>
          </cell>
          <cell r="AI60">
            <v>30</v>
          </cell>
          <cell r="AJ60">
            <v>1</v>
          </cell>
          <cell r="AK60">
            <v>28</v>
          </cell>
          <cell r="AL60">
            <v>1</v>
          </cell>
          <cell r="AM60">
            <v>25</v>
          </cell>
          <cell r="AN60">
            <v>1</v>
          </cell>
          <cell r="AO60">
            <v>30</v>
          </cell>
          <cell r="AP60">
            <v>0.5</v>
          </cell>
          <cell r="AQ60">
            <v>27</v>
          </cell>
          <cell r="AR60">
            <v>1</v>
          </cell>
          <cell r="AS60">
            <v>24</v>
          </cell>
          <cell r="AT60">
            <v>1</v>
          </cell>
          <cell r="AU60">
            <v>29</v>
          </cell>
          <cell r="AV60">
            <v>1</v>
          </cell>
          <cell r="AW60">
            <v>26</v>
          </cell>
          <cell r="AX60">
            <v>1</v>
          </cell>
          <cell r="AY60">
            <v>24</v>
          </cell>
        </row>
        <row r="61">
          <cell r="B61">
            <v>37257</v>
          </cell>
          <cell r="C61">
            <v>37288</v>
          </cell>
          <cell r="D61">
            <v>37316</v>
          </cell>
          <cell r="E61">
            <v>37347</v>
          </cell>
          <cell r="F61">
            <v>37377</v>
          </cell>
          <cell r="G61">
            <v>37408</v>
          </cell>
          <cell r="H61">
            <v>37438</v>
          </cell>
          <cell r="I61">
            <v>37469</v>
          </cell>
          <cell r="J61">
            <v>37500</v>
          </cell>
          <cell r="K61">
            <v>37530</v>
          </cell>
          <cell r="L61">
            <v>37561</v>
          </cell>
          <cell r="M61">
            <v>37591</v>
          </cell>
          <cell r="AB61" t="str">
            <v>mercredi</v>
          </cell>
          <cell r="AC61">
            <v>30</v>
          </cell>
          <cell r="AD61">
            <v>1</v>
          </cell>
          <cell r="AE61">
            <v>27</v>
          </cell>
          <cell r="AF61">
            <v>1</v>
          </cell>
          <cell r="AG61">
            <v>27</v>
          </cell>
          <cell r="AH61">
            <v>1</v>
          </cell>
          <cell r="AK61">
            <v>29</v>
          </cell>
          <cell r="AL61">
            <v>1</v>
          </cell>
          <cell r="AM61">
            <v>26</v>
          </cell>
          <cell r="AN61">
            <v>1</v>
          </cell>
          <cell r="AO61">
            <v>31</v>
          </cell>
          <cell r="AP61">
            <v>0.5</v>
          </cell>
          <cell r="AQ61">
            <v>28</v>
          </cell>
          <cell r="AR61">
            <v>1</v>
          </cell>
          <cell r="AS61">
            <v>25</v>
          </cell>
          <cell r="AT61">
            <v>1</v>
          </cell>
          <cell r="AU61">
            <v>30</v>
          </cell>
          <cell r="AV61">
            <v>1</v>
          </cell>
          <cell r="AW61">
            <v>27</v>
          </cell>
          <cell r="AX61">
            <v>1</v>
          </cell>
          <cell r="AY61">
            <v>25</v>
          </cell>
        </row>
        <row r="62">
          <cell r="A62" t="str">
            <v>Perçage diam 4</v>
          </cell>
          <cell r="B62">
            <v>8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AB62" t="str">
            <v>jeudi</v>
          </cell>
          <cell r="AC62">
            <v>31</v>
          </cell>
          <cell r="AD62">
            <v>1</v>
          </cell>
          <cell r="AE62">
            <v>28</v>
          </cell>
          <cell r="AF62">
            <v>1</v>
          </cell>
          <cell r="AG62">
            <v>28</v>
          </cell>
          <cell r="AH62">
            <v>1</v>
          </cell>
          <cell r="AK62">
            <v>30</v>
          </cell>
          <cell r="AL62">
            <v>1</v>
          </cell>
          <cell r="AM62">
            <v>27</v>
          </cell>
          <cell r="AN62">
            <v>1</v>
          </cell>
          <cell r="AQ62">
            <v>29</v>
          </cell>
          <cell r="AR62">
            <v>1</v>
          </cell>
          <cell r="AS62">
            <v>26</v>
          </cell>
          <cell r="AT62">
            <v>1</v>
          </cell>
          <cell r="AU62">
            <v>31</v>
          </cell>
          <cell r="AV62">
            <v>1</v>
          </cell>
          <cell r="AW62">
            <v>28</v>
          </cell>
          <cell r="AX62">
            <v>1</v>
          </cell>
          <cell r="AY62">
            <v>26</v>
          </cell>
        </row>
        <row r="63">
          <cell r="A63" t="str">
            <v>Usinage trou d'alim et d'index</v>
          </cell>
          <cell r="B63">
            <v>7.2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AB63" t="str">
            <v>vendredi</v>
          </cell>
          <cell r="AD63">
            <v>7.1999969482421875</v>
          </cell>
          <cell r="AG63">
            <v>29</v>
          </cell>
          <cell r="AH63">
            <v>1</v>
          </cell>
          <cell r="AK63">
            <v>31</v>
          </cell>
          <cell r="AL63">
            <v>1</v>
          </cell>
          <cell r="AM63">
            <v>28</v>
          </cell>
          <cell r="AN63">
            <v>1</v>
          </cell>
          <cell r="AQ63">
            <v>30</v>
          </cell>
          <cell r="AR63">
            <v>1</v>
          </cell>
          <cell r="AS63">
            <v>27</v>
          </cell>
          <cell r="AT63">
            <v>1</v>
          </cell>
          <cell r="AW63">
            <v>29</v>
          </cell>
          <cell r="AX63">
            <v>1</v>
          </cell>
          <cell r="AY63">
            <v>27</v>
          </cell>
        </row>
        <row r="64">
          <cell r="A64" t="str">
            <v>Usinage des gorges</v>
          </cell>
          <cell r="B64">
            <v>9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AB64" t="str">
            <v>samedi</v>
          </cell>
          <cell r="AG64">
            <v>30</v>
          </cell>
          <cell r="AH64">
            <v>0.5</v>
          </cell>
          <cell r="AM64">
            <v>29</v>
          </cell>
          <cell r="AN64">
            <v>1</v>
          </cell>
          <cell r="AQ64">
            <v>31</v>
          </cell>
          <cell r="AR64">
            <v>0.5</v>
          </cell>
          <cell r="AS64">
            <v>28</v>
          </cell>
          <cell r="AT64">
            <v>1</v>
          </cell>
          <cell r="AW64">
            <v>30</v>
          </cell>
          <cell r="AX64">
            <v>1</v>
          </cell>
          <cell r="AY64">
            <v>28</v>
          </cell>
        </row>
        <row r="65">
          <cell r="A65" t="str">
            <v>Lavage avant VCO1 &amp; 2</v>
          </cell>
          <cell r="B65">
            <v>0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AB65" t="str">
            <v>dimanche</v>
          </cell>
          <cell r="AG65">
            <v>31</v>
          </cell>
          <cell r="AH65">
            <v>0.5</v>
          </cell>
          <cell r="AM65">
            <v>30</v>
          </cell>
          <cell r="AN65">
            <v>1</v>
          </cell>
          <cell r="AS65">
            <v>29</v>
          </cell>
          <cell r="AT65">
            <v>1</v>
          </cell>
          <cell r="AY65">
            <v>29</v>
          </cell>
        </row>
        <row r="66">
          <cell r="A66" t="str">
            <v>Rectif du chanfrein et du nez</v>
          </cell>
          <cell r="B66">
            <v>9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AB66" t="str">
            <v>lundi</v>
          </cell>
          <cell r="AS66">
            <v>30</v>
          </cell>
          <cell r="AT66">
            <v>1</v>
          </cell>
          <cell r="AY66">
            <v>30</v>
          </cell>
        </row>
        <row r="67">
          <cell r="A67" t="str">
            <v>Rectif profil extérieur</v>
          </cell>
          <cell r="B67">
            <v>16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AB67" t="str">
            <v>mardi</v>
          </cell>
          <cell r="AY67">
            <v>31</v>
          </cell>
        </row>
        <row r="68">
          <cell r="A68" t="str">
            <v>Rectif diam 4 et siège</v>
          </cell>
          <cell r="B68">
            <v>37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AC68">
            <v>25</v>
          </cell>
          <cell r="AE68">
            <v>23</v>
          </cell>
          <cell r="AG68">
            <v>25</v>
          </cell>
          <cell r="AI68">
            <v>28</v>
          </cell>
          <cell r="AK68">
            <v>26</v>
          </cell>
          <cell r="AM68">
            <v>29</v>
          </cell>
          <cell r="AO68">
            <v>29</v>
          </cell>
          <cell r="AQ68">
            <v>9</v>
          </cell>
          <cell r="AS68">
            <v>28.5</v>
          </cell>
          <cell r="AU68">
            <v>30</v>
          </cell>
          <cell r="AW68">
            <v>27</v>
          </cell>
          <cell r="AY68">
            <v>24</v>
          </cell>
        </row>
        <row r="69">
          <cell r="A69" t="str">
            <v>Rodage diam 4</v>
          </cell>
          <cell r="B69">
            <v>0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</row>
        <row r="70">
          <cell r="A70" t="str">
            <v>Rectif ébauche face</v>
          </cell>
          <cell r="B70">
            <v>0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AN70">
            <v>1</v>
          </cell>
          <cell r="AP70">
            <v>1</v>
          </cell>
          <cell r="AT70">
            <v>0.94444444444444442</v>
          </cell>
          <cell r="AV70">
            <v>1</v>
          </cell>
          <cell r="AX70">
            <v>1</v>
          </cell>
        </row>
        <row r="71">
          <cell r="A71" t="str">
            <v>Lavage</v>
          </cell>
          <cell r="B71">
            <v>1000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</row>
        <row r="72">
          <cell r="A72" t="str">
            <v>Marquage</v>
          </cell>
          <cell r="B72">
            <v>16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</row>
        <row r="73">
          <cell r="A73" t="str">
            <v>Micro perçage et mesure débit</v>
          </cell>
          <cell r="B73">
            <v>210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AC73" t="str">
            <v>Jours fériés ou congés annuel enlevés du total nombre de jours.</v>
          </cell>
        </row>
        <row r="74">
          <cell r="A74" t="str">
            <v>Calibration</v>
          </cell>
          <cell r="B74">
            <v>39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</row>
        <row r="75">
          <cell r="A75" t="str">
            <v>Lavage par soufflage &amp; huile</v>
          </cell>
          <cell r="B75">
            <v>48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AC75" t="str">
            <v>Journées de travail avec production réduite due aux : départs congés annuels, redémarrage après congés, congés fin d'année.</v>
          </cell>
        </row>
        <row r="76">
          <cell r="A76" t="str">
            <v>Mesure débit</v>
          </cell>
          <cell r="B76">
            <v>25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</row>
        <row r="77">
          <cell r="A77" t="str">
            <v>Appairage diam 4 et siège</v>
          </cell>
          <cell r="B77">
            <v>33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AC77" t="str">
            <v>2ème équipe de week-end, avec une progression dans sa mise en place</v>
          </cell>
        </row>
        <row r="78">
          <cell r="A78" t="str">
            <v>Rectif lift et queue d'aiguille</v>
          </cell>
          <cell r="B78">
            <v>16.5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</row>
        <row r="79">
          <cell r="A79" t="str">
            <v>Formage plastique du siège</v>
          </cell>
          <cell r="B79">
            <v>10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</row>
        <row r="80">
          <cell r="A80" t="str">
            <v>Rectif lift sur nozzle assemblé</v>
          </cell>
          <cell r="B80">
            <v>18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</row>
        <row r="81">
          <cell r="A81" t="str">
            <v>Démagnétisation</v>
          </cell>
          <cell r="B81">
            <v>120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</row>
        <row r="82">
          <cell r="A82" t="str">
            <v>Désassemblage et lavage</v>
          </cell>
          <cell r="B82">
            <v>10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</row>
        <row r="83">
          <cell r="A83">
            <v>0</v>
          </cell>
          <cell r="B83">
            <v>0</v>
          </cell>
          <cell r="C83" t="e">
            <v>#REF!</v>
          </cell>
        </row>
        <row r="84">
          <cell r="A84" t="str">
            <v>Test final auto</v>
          </cell>
          <cell r="B84">
            <v>10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</row>
        <row r="85">
          <cell r="A85">
            <v>0</v>
          </cell>
          <cell r="B85">
            <v>0</v>
          </cell>
          <cell r="C85" t="e">
            <v>#REF!</v>
          </cell>
        </row>
        <row r="86">
          <cell r="A86">
            <v>0</v>
          </cell>
          <cell r="B86">
            <v>0</v>
          </cell>
          <cell r="C86" t="e">
            <v>#REF!</v>
          </cell>
        </row>
        <row r="88">
          <cell r="B88" t="str">
            <v>Tableau évolution Scrap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ificacio"/>
      <sheetName val="BD occ"/>
      <sheetName val="Sheet2"/>
      <sheetName val="BD occ (2)"/>
      <sheetName val="Sheet1"/>
      <sheetName val="MTTR"/>
      <sheetName val="Sheet3"/>
      <sheetName val="Sheet4"/>
      <sheetName val="CUMMINS_CAP"/>
    </sheetNames>
    <sheetDataSet>
      <sheetData sheetId="0" refreshError="1">
        <row r="63">
          <cell r="D63" t="str">
            <v>No oficial</v>
          </cell>
        </row>
        <row r="64">
          <cell r="D64" t="str">
            <v>Oficial amb notificació (Formal)</v>
          </cell>
        </row>
        <row r="65">
          <cell r="D65" t="str">
            <v>Oficial sense notificació  (Informal)</v>
          </cell>
        </row>
        <row r="66">
          <cell r="D66" t="str">
            <v>Pendent decisió</v>
          </cell>
        </row>
        <row r="67">
          <cell r="D67" t="str">
            <v>DNR</v>
          </cell>
        </row>
        <row r="68">
          <cell r="D68" t="str">
            <v>Customer induced</v>
          </cell>
        </row>
        <row r="69">
          <cell r="D69" t="str">
            <v>Confirmat</v>
          </cell>
        </row>
        <row r="72">
          <cell r="D72" t="str">
            <v>NO compta</v>
          </cell>
        </row>
        <row r="73">
          <cell r="D73" t="str">
            <v>SI compta (1)</v>
          </cell>
        </row>
        <row r="74">
          <cell r="D74" t="str">
            <v>SI compta (2)</v>
          </cell>
        </row>
        <row r="75">
          <cell r="D75" t="str">
            <v>SI compta (3)</v>
          </cell>
        </row>
        <row r="76">
          <cell r="D76" t="str">
            <v>SI compta (4)</v>
          </cell>
        </row>
        <row r="77">
          <cell r="D77" t="str">
            <v>SI compta (5)</v>
          </cell>
        </row>
        <row r="78">
          <cell r="D78" t="str">
            <v>SI compta (6)</v>
          </cell>
        </row>
        <row r="79">
          <cell r="D79" t="str">
            <v>SI compta (7)</v>
          </cell>
        </row>
        <row r="80">
          <cell r="D80" t="str">
            <v>SI compta (8)</v>
          </cell>
        </row>
      </sheetData>
      <sheetData sheetId="1">
        <row r="63">
          <cell r="D6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Threats"/>
      <sheetName val="Localisation"/>
      <sheetName val="Inputs"/>
      <sheetName val="PCN"/>
      <sheetName val="Other Addons"/>
      <sheetName val="COST-1.4GL"/>
      <sheetName val="COST-1.4GLSW"/>
      <sheetName val="COST-1.4GLS"/>
      <sheetName val="COST-1.6GSI"/>
      <sheetName val="COST-1.6GSISW"/>
      <sheetName val="COST-1.6GLS"/>
      <sheetName val="Contribution"/>
      <sheetName val="AVG .CM"/>
      <sheetName val="CostFcst"/>
      <sheetName val="COST-OA"/>
      <sheetName val="InvFcst"/>
      <sheetName val="PLP"/>
      <sheetName val="Profitability"/>
      <sheetName val="BusCase"/>
      <sheetName val="APSBMATCOST_OA"/>
      <sheetName val="Bud Contri"/>
      <sheetName val="Monthly Variance"/>
      <sheetName val="Details-MONTH"/>
      <sheetName val="Yearly Variance"/>
      <sheetName val="Details-YEAR"/>
      <sheetName val="MonthC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D Plan "/>
      <sheetName val="Value Stream"/>
      <sheetName val="OperBal"/>
      <sheetName val="Machine Balance"/>
      <sheetName val="Layout"/>
      <sheetName val="PFP (AGATHON ALI NO AUTO) bueno"/>
      <sheetName val="TableOfContents"/>
      <sheetName val="Workshop Summary"/>
      <sheetName val="Notes"/>
      <sheetName val="Takt"/>
      <sheetName val="Precedence Diagram"/>
      <sheetName val="Mfg Sequence Chart"/>
      <sheetName val="Machine Balance Comparison"/>
      <sheetName val="Labor Linearity"/>
      <sheetName val="Alt Labor Linearity"/>
      <sheetName val="PartPresPlan"/>
      <sheetName val="Action Items"/>
      <sheetName val="MSD Plan  (2)"/>
      <sheetName val="Life Cycle Cost"/>
      <sheetName val="Lean Indicators Form"/>
      <sheetName val="MSD_Plan_"/>
      <sheetName val="Value_Stream"/>
      <sheetName val="Machine_Balance"/>
      <sheetName val="PFP_(AGATHON_ALI_NO_AUTO)_bueno"/>
      <sheetName val="Workshop_Summary"/>
      <sheetName val="Precedence_Diagram"/>
      <sheetName val="Mfg_Sequence_Chart"/>
      <sheetName val="Machine_Balance_Comparison"/>
      <sheetName val="Labor_Linearity"/>
      <sheetName val="Alt_Labor_Linearity"/>
      <sheetName val="Action_Items"/>
      <sheetName val="MSD_Plan__(2)"/>
      <sheetName val="Life_Cycle_Cost"/>
      <sheetName val="Lean_Indicators_Form"/>
      <sheetName val="Indirect"/>
    </sheetNames>
    <sheetDataSet>
      <sheetData sheetId="0">
        <row r="10">
          <cell r="K1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K10">
            <v>0</v>
          </cell>
        </row>
        <row r="12">
          <cell r="K12">
            <v>0</v>
          </cell>
        </row>
        <row r="15">
          <cell r="K15">
            <v>0</v>
          </cell>
        </row>
        <row r="17">
          <cell r="K17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">
          <cell r="K10">
            <v>0</v>
          </cell>
        </row>
      </sheetData>
      <sheetData sheetId="24">
        <row r="10">
          <cell r="K10">
            <v>0</v>
          </cell>
        </row>
      </sheetData>
      <sheetData sheetId="25">
        <row r="10">
          <cell r="K10">
            <v>0</v>
          </cell>
        </row>
      </sheetData>
      <sheetData sheetId="26">
        <row r="10">
          <cell r="K10">
            <v>0</v>
          </cell>
        </row>
      </sheetData>
      <sheetData sheetId="27">
        <row r="10">
          <cell r="K10">
            <v>0</v>
          </cell>
        </row>
      </sheetData>
      <sheetData sheetId="28">
        <row r="10">
          <cell r="K10">
            <v>0</v>
          </cell>
        </row>
      </sheetData>
      <sheetData sheetId="29">
        <row r="10">
          <cell r="K10">
            <v>0</v>
          </cell>
        </row>
      </sheetData>
      <sheetData sheetId="30">
        <row r="10">
          <cell r="K10">
            <v>0</v>
          </cell>
        </row>
      </sheetData>
      <sheetData sheetId="31">
        <row r="10">
          <cell r="K10">
            <v>0</v>
          </cell>
        </row>
      </sheetData>
      <sheetData sheetId="32">
        <row r="10">
          <cell r="K10">
            <v>0</v>
          </cell>
        </row>
      </sheetData>
      <sheetData sheetId="33"/>
      <sheetData sheetId="3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Indirec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FM 11"/>
      <sheetName val="variance reporting"/>
      <sheetName val="FTM AOP recon"/>
      <sheetName val="FM 12 "/>
      <sheetName val="Inventory"/>
      <sheetName val="nonmoving"/>
      <sheetName val="Long Range"/>
      <sheetName val="Spl rev expr"/>
      <sheetName val="Sales Variance (2)"/>
      <sheetName val="Cust sale-Mar06"/>
      <sheetName val="Price redn-OEs Rev"/>
      <sheetName val="RM Variance report"/>
      <sheetName val="RM formis-FTM"/>
      <sheetName val="RM Var summary"/>
      <sheetName val="HF AOP"/>
      <sheetName val="AOP RM"/>
      <sheetName val="RM Price Reasons"/>
      <sheetName val="RM formis-YTM"/>
      <sheetName val="Cons Var report"/>
      <sheetName val="R&amp;M Var Report"/>
      <sheetName val="Power cost var"/>
      <sheetName val="Power details"/>
      <sheetName val="Emp cost Var"/>
      <sheetName val="Man power cost"/>
      <sheetName val="AOP sales summary"/>
      <sheetName val="Sales Variance"/>
      <sheetName val="ROCE"/>
      <sheetName val="AOP-fixed cost"/>
      <sheetName val="AOP-Variable cost"/>
      <sheetName val="AOP-Profitability"/>
      <sheetName val="LR Target (3)"/>
      <sheetName val="Contribution %"/>
      <sheetName val="Variance details"/>
      <sheetName val="Board details"/>
      <sheetName val="Q3 Recon"/>
      <sheetName val="YTM AOP  recon"/>
      <sheetName val="Inventory impact"/>
      <sheetName val="Haryana stock"/>
      <sheetName val="EB charges"/>
      <sheetName val="FG stock 31.12"/>
      <sheetName val="Haryana sales"/>
      <sheetName val="HARYANA TRANSFER"/>
      <sheetName val="PL1 - DEP TRANSFER"/>
      <sheetName val="Format-III"/>
      <sheetName val="Dep Stk-Mar06"/>
      <sheetName val="Har Stk-Mar06-TKB"/>
      <sheetName val="Har Stk-Mar06-Raj"/>
      <sheetName val="Duetz Stk-Mar06"/>
      <sheetName val="Duetz Stk transit-Mar06"/>
      <sheetName val="Duetz Sale-Mar06"/>
      <sheetName val="Har sales-Mar06"/>
      <sheetName val="EXPORT SALES-Mar06"/>
      <sheetName val="Stk Reco"/>
      <sheetName val="CT-Mar06"/>
      <sheetName val="Mar-30&amp;31 invoices"/>
      <sheetName val="Gold coin"/>
      <sheetName val="SBP - 11.2.05"/>
      <sheetName val="Stores ageing-OLD"/>
      <sheetName val="Har stk-Feb06-tkb"/>
      <sheetName val="Depo stk-Feb06"/>
      <sheetName val="cust Sale-jan06"/>
      <sheetName val="Cust sale-Feb06"/>
      <sheetName val="Price redn-OEs-OLD"/>
      <sheetName val="STORES"/>
      <sheetName val="Check list"/>
      <sheetName val="P&amp;L (2)"/>
      <sheetName val="Stores ageing"/>
      <sheetName val="Indirect"/>
      <sheetName val="CAL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>
        <row r="26">
          <cell r="A26" t="str">
            <v>CONTRIBUTION ON RATE EFFECT</v>
          </cell>
        </row>
        <row r="28">
          <cell r="A28" t="str">
            <v>Nature of expenses</v>
          </cell>
          <cell r="C28" t="str">
            <v>FTM             (Rs. in lakhs)</v>
          </cell>
          <cell r="D28" t="str">
            <v>In %</v>
          </cell>
          <cell r="E28" t="str">
            <v>Reasons</v>
          </cell>
        </row>
        <row r="29">
          <cell r="A29" t="str">
            <v>Raw Material</v>
          </cell>
          <cell r="C29">
            <v>30.474225158150201</v>
          </cell>
          <cell r="D29">
            <v>5.3597756990983229E-2</v>
          </cell>
        </row>
        <row r="30">
          <cell r="A30" t="str">
            <v>Direct Labour</v>
          </cell>
          <cell r="C30">
            <v>16.676544731189253</v>
          </cell>
          <cell r="D30">
            <v>2.9330537111703841E-2</v>
          </cell>
        </row>
        <row r="31">
          <cell r="A31" t="str">
            <v>Power &amp; Fuel</v>
          </cell>
          <cell r="C31">
            <v>2.7045617976297169</v>
          </cell>
          <cell r="D31">
            <v>4.7567557581586553E-3</v>
          </cell>
        </row>
        <row r="32">
          <cell r="A32" t="str">
            <v>Stores Consumed</v>
          </cell>
          <cell r="C32">
            <v>1.9420930884676728</v>
          </cell>
          <cell r="D32">
            <v>3.4157335541546824E-3</v>
          </cell>
        </row>
        <row r="33">
          <cell r="A33" t="str">
            <v>Prodn Expenses</v>
          </cell>
          <cell r="C33">
            <v>4.9322318536589318</v>
          </cell>
          <cell r="D33">
            <v>8.6747591757848908E-3</v>
          </cell>
        </row>
        <row r="34">
          <cell r="A34" t="str">
            <v>Packing &amp; Fordg</v>
          </cell>
          <cell r="C34">
            <v>5.0998011640397181</v>
          </cell>
          <cell r="D34">
            <v>8.9694783730844482E-3</v>
          </cell>
        </row>
        <row r="35">
          <cell r="A35" t="str">
            <v>Commn &amp; Dist</v>
          </cell>
          <cell r="C35">
            <v>1.5832244071831973</v>
          </cell>
          <cell r="D35">
            <v>2.7845589706717707E-3</v>
          </cell>
        </row>
        <row r="36">
          <cell r="A36" t="str">
            <v>Others</v>
          </cell>
          <cell r="C36">
            <v>0.13923962090731209</v>
          </cell>
          <cell r="D36">
            <v>2.4489322784014453E-4</v>
          </cell>
        </row>
        <row r="37">
          <cell r="A37" t="str">
            <v>Total</v>
          </cell>
          <cell r="C37">
            <v>63.551921821226003</v>
          </cell>
          <cell r="D37">
            <v>0.11177447316238165</v>
          </cell>
        </row>
        <row r="39">
          <cell r="A39" t="str">
            <v>Nature of expenses</v>
          </cell>
          <cell r="C39" t="str">
            <v>YTM</v>
          </cell>
          <cell r="D39" t="str">
            <v>In %</v>
          </cell>
          <cell r="E39" t="str">
            <v>Reasons</v>
          </cell>
        </row>
        <row r="40">
          <cell r="A40" t="str">
            <v>Raw Material</v>
          </cell>
          <cell r="C40">
            <v>-1928.6549394346339</v>
          </cell>
          <cell r="D40">
            <v>-3.3920986744311268</v>
          </cell>
        </row>
        <row r="41">
          <cell r="A41" t="str">
            <v>Direct Labour</v>
          </cell>
          <cell r="C41">
            <v>-101548.00743476911</v>
          </cell>
          <cell r="D41">
            <v>-178.60160175234756</v>
          </cell>
        </row>
        <row r="42">
          <cell r="A42" t="str">
            <v>Power &amp; Fuel</v>
          </cell>
          <cell r="C42">
            <v>-380.4189724352342</v>
          </cell>
          <cell r="D42">
            <v>-0.66907701618428583</v>
          </cell>
        </row>
        <row r="43">
          <cell r="A43" t="str">
            <v>Stores Consumed</v>
          </cell>
          <cell r="C43">
            <v>-575.97064613937971</v>
          </cell>
          <cell r="D43">
            <v>-1.0130113092460966</v>
          </cell>
        </row>
        <row r="44">
          <cell r="A44" t="str">
            <v>Prodn Expenses</v>
          </cell>
          <cell r="C44">
            <v>-235.98235759257696</v>
          </cell>
          <cell r="D44">
            <v>-0.41504336831427396</v>
          </cell>
        </row>
        <row r="45">
          <cell r="A45" t="str">
            <v>Packing &amp; Fordg</v>
          </cell>
          <cell r="C45">
            <v>-257.17723883596028</v>
          </cell>
          <cell r="D45">
            <v>-0.45232070968850702</v>
          </cell>
        </row>
        <row r="46">
          <cell r="A46" t="str">
            <v>Commn &amp; Dist</v>
          </cell>
          <cell r="C46">
            <v>-193.71164559281678</v>
          </cell>
          <cell r="D46">
            <v>-0.34069807035046151</v>
          </cell>
        </row>
        <row r="47">
          <cell r="A47" t="str">
            <v>Others</v>
          </cell>
          <cell r="C47">
            <v>-42.030050379092692</v>
          </cell>
          <cell r="D47">
            <v>-7.392202475523528E-2</v>
          </cell>
        </row>
        <row r="48">
          <cell r="A48" t="str">
            <v>Total</v>
          </cell>
          <cell r="C48">
            <v>-105161.95328517881</v>
          </cell>
          <cell r="D48">
            <v>-184.95777292531758</v>
          </cell>
        </row>
        <row r="50">
          <cell r="A50" t="str">
            <v>VARIANCE ON FIXED COSTS</v>
          </cell>
        </row>
        <row r="52">
          <cell r="A52" t="str">
            <v>Nature of expenses</v>
          </cell>
          <cell r="C52" t="str">
            <v>FTM             (Rs. in lakhs)</v>
          </cell>
          <cell r="D52" t="str">
            <v>Reasons</v>
          </cell>
        </row>
        <row r="53">
          <cell r="A53" t="str">
            <v>Indirect Labour</v>
          </cell>
          <cell r="C53">
            <v>-1.8784553333333498</v>
          </cell>
        </row>
        <row r="54">
          <cell r="A54" t="str">
            <v>Repairs &amp; Expenses</v>
          </cell>
          <cell r="C54">
            <v>4.9654635000000011</v>
          </cell>
        </row>
        <row r="55">
          <cell r="A55" t="str">
            <v>Rates &amp; Taxes</v>
          </cell>
          <cell r="C55">
            <v>-0.36018166666666729</v>
          </cell>
        </row>
        <row r="56">
          <cell r="A56" t="str">
            <v>Insurance</v>
          </cell>
          <cell r="C56">
            <v>2.42807</v>
          </cell>
        </row>
        <row r="57">
          <cell r="A57" t="str">
            <v>Misc serv charges</v>
          </cell>
          <cell r="C57">
            <v>1.1167399999999998</v>
          </cell>
        </row>
        <row r="58">
          <cell r="A58" t="str">
            <v>Data Processing</v>
          </cell>
          <cell r="C58">
            <v>0.12656999999999996</v>
          </cell>
        </row>
        <row r="59">
          <cell r="A59" t="str">
            <v>Other fixed costs</v>
          </cell>
          <cell r="C59">
            <v>0.83196999999999999</v>
          </cell>
        </row>
        <row r="60">
          <cell r="A60" t="str">
            <v>Common services</v>
          </cell>
          <cell r="C60">
            <v>0</v>
          </cell>
        </row>
        <row r="61">
          <cell r="A61" t="str">
            <v>Total</v>
          </cell>
          <cell r="C61">
            <v>7.2301764999999838</v>
          </cell>
        </row>
        <row r="64">
          <cell r="A64" t="str">
            <v>Nature of expenses</v>
          </cell>
          <cell r="C64" t="str">
            <v>YTM</v>
          </cell>
          <cell r="D64" t="str">
            <v>Reasons</v>
          </cell>
        </row>
        <row r="65">
          <cell r="A65" t="str">
            <v>Indirect Labour</v>
          </cell>
          <cell r="C65">
            <v>-633.80801858833331</v>
          </cell>
        </row>
        <row r="66">
          <cell r="A66" t="str">
            <v>Repairs &amp; Expenses</v>
          </cell>
          <cell r="C66">
            <v>-357.94992999999999</v>
          </cell>
        </row>
        <row r="67">
          <cell r="A67" t="str">
            <v>Rates &amp; Taxes</v>
          </cell>
          <cell r="C67">
            <v>-43.882561666666668</v>
          </cell>
        </row>
        <row r="68">
          <cell r="A68" t="str">
            <v>Insurance</v>
          </cell>
          <cell r="C68">
            <v>-25.336109999999998</v>
          </cell>
        </row>
        <row r="69">
          <cell r="A69" t="str">
            <v>Misc serv charges</v>
          </cell>
          <cell r="C69">
            <v>-45.317520000000002</v>
          </cell>
        </row>
        <row r="70">
          <cell r="A70" t="str">
            <v>Data Processing</v>
          </cell>
          <cell r="C70">
            <v>-8.2283500000000007</v>
          </cell>
        </row>
        <row r="71">
          <cell r="A71" t="str">
            <v>Other fixed costs</v>
          </cell>
          <cell r="C71">
            <v>-88.630089999999996</v>
          </cell>
        </row>
        <row r="72">
          <cell r="A72" t="str">
            <v>Common services</v>
          </cell>
          <cell r="C72">
            <v>-391.04080999999996</v>
          </cell>
        </row>
        <row r="73">
          <cell r="A73" t="str">
            <v>Total</v>
          </cell>
          <cell r="C73">
            <v>-1594.1933902549999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Each"/>
      <sheetName val="Summary Sets"/>
      <sheetName val="Summary"/>
      <sheetName val="Sheet1"/>
      <sheetName val="Vol"/>
      <sheetName val="Rev"/>
      <sheetName val="Rev-Exg"/>
      <sheetName val="Mat"/>
      <sheetName val="Mat-Exg"/>
      <sheetName val="ETC2 Price Analysis"/>
      <sheetName val="DL"/>
      <sheetName val="Scrap"/>
      <sheetName val="Dep"/>
      <sheetName val="Ind Lab"/>
      <sheetName val="Var OH"/>
      <sheetName val="O-H's"/>
      <sheetName val="Eng"/>
      <sheetName val="Start-up"/>
      <sheetName val="SG&amp;A"/>
      <sheetName val="HQ"/>
      <sheetName val="EUP"/>
      <sheetName val="DAF Smart MX"/>
      <sheetName val="DAF Smart PR"/>
      <sheetName val="Récap Paramètres import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Classificacio"/>
    </sheetNames>
    <sheetDataSet>
      <sheetData sheetId="0" refreshError="1">
        <row r="12">
          <cell r="E12" t="str">
            <v>Heat Treatment</v>
          </cell>
        </row>
        <row r="13">
          <cell r="E13" t="str">
            <v>Heat Treatment</v>
          </cell>
        </row>
        <row r="14">
          <cell r="E14" t="str">
            <v>Heat Treatment</v>
          </cell>
        </row>
        <row r="15">
          <cell r="E15" t="str">
            <v>Heat Treatment</v>
          </cell>
        </row>
        <row r="16">
          <cell r="E16" t="str">
            <v>Heat Treatment</v>
          </cell>
        </row>
        <row r="17">
          <cell r="E17" t="str">
            <v>Heat Treatment</v>
          </cell>
        </row>
        <row r="18">
          <cell r="E18" t="str">
            <v>Heat Treatment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stFcst"/>
    </sheetNames>
    <sheetDataSet>
      <sheetData sheetId="0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14ZC1"/>
    </sheetNames>
    <sheetDataSet>
      <sheetData sheetId="0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hine Balance Comparison"/>
    </sheetNames>
    <sheetDataSet>
      <sheetData sheetId="0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F2"/>
      <sheetName val="Modifs"/>
      <sheetName val="Feuil1"/>
      <sheetName val="Feuil2"/>
      <sheetName val="Feuil3"/>
      <sheetName val="Machine Balance"/>
      <sheetName val="Oper Bal"/>
      <sheetName val="Incr Inv Tool"/>
      <sheetName val="PFP"/>
      <sheetName val="Takt"/>
      <sheetName val="PROCESS FLOW CHART"/>
      <sheetName val="PLANT DETAIL"/>
      <sheetName val="Zones"/>
      <sheetName val="Current IMP"/>
      <sheetName val="Definitions"/>
      <sheetName val="Sheet1"/>
      <sheetName val="Macro1"/>
      <sheetName val="Graph2"/>
      <sheetName val="Graph1"/>
      <sheetName val="Header"/>
      <sheetName val="Sheet2"/>
      <sheetName val="Machine_Balance"/>
      <sheetName val="Oper_Bal"/>
      <sheetName val="Incr_Inv_Tool"/>
      <sheetName val="PROCESS_FLOW_CHART"/>
      <sheetName val="PLANT_DETAIL"/>
      <sheetName val="Current_IMP"/>
      <sheetName val="Variance details"/>
    </sheetNames>
    <sheetDataSet>
      <sheetData sheetId="0" refreshError="1"/>
      <sheetData sheetId="1" refreshError="1">
        <row r="15">
          <cell r="A15">
            <v>2</v>
          </cell>
          <cell r="B15">
            <v>37525</v>
          </cell>
          <cell r="D15" t="str">
            <v>jj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choix_code"/>
      <sheetName val="OEE_m"/>
      <sheetName val="Données_1"/>
      <sheetName val="Data"/>
      <sheetName val="jour"/>
      <sheetName val="sem"/>
      <sheetName val="mois"/>
      <sheetName val="OEE_j"/>
      <sheetName val="OEE_s"/>
      <sheetName val="OEE_m (clients)"/>
      <sheetName val="Graph_bf"/>
      <sheetName val="TRS"/>
      <sheetName val="DL"/>
    </sheetNames>
    <sheetDataSet>
      <sheetData sheetId="0" refreshError="1">
        <row r="2">
          <cell r="L2">
            <v>400</v>
          </cell>
        </row>
        <row r="29">
          <cell r="L29">
            <v>400</v>
          </cell>
        </row>
      </sheetData>
      <sheetData sheetId="1" refreshError="1"/>
      <sheetData sheetId="2"/>
      <sheetData sheetId="3"/>
      <sheetData sheetId="4" refreshError="1">
        <row r="21">
          <cell r="G21" t="str">
            <v>Octobre</v>
          </cell>
        </row>
      </sheetData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Calcs"/>
      <sheetName val="Report1"/>
      <sheetName val="WMVDB"/>
      <sheetName val="Settings"/>
      <sheetName val="Trame"/>
    </sheetNames>
    <sheetDataSet>
      <sheetData sheetId="0" refreshError="1"/>
      <sheetData sheetId="1" refreshError="1">
        <row r="1">
          <cell r="B1" t="str">
            <v>25 October 2002</v>
          </cell>
        </row>
        <row r="2">
          <cell r="B2" t="str">
            <v>OCTOBER</v>
          </cell>
        </row>
        <row r="3">
          <cell r="B3">
            <v>0.83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op Summary"/>
      <sheetName val="Notes"/>
      <sheetName val="Takt"/>
      <sheetName val="Machine Balance"/>
      <sheetName val="Layout"/>
      <sheetName val="OperBal"/>
      <sheetName val="Labor Linearity"/>
      <sheetName val="PartPresPlan"/>
      <sheetName val="Action Items"/>
      <sheetName val="Labor Summary 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Act Table "/>
      <sheetName val="Sheet6"/>
      <sheetName val="Sheet1 (2)"/>
      <sheetName val="Summary-jul-05 (2)"/>
      <sheetName val="absenteeismform4may05 (2)"/>
      <sheetName val="ageing"/>
      <sheetName val="FORM-4 (2)"/>
      <sheetName val="PROFIT"/>
      <sheetName val="RMaging"/>
      <sheetName val="absenteeismform4may05"/>
      <sheetName val="Form4Sales&amp;deliveryMay05"/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5"/>
      <sheetName val="2.6"/>
      <sheetName val="3.1"/>
      <sheetName val="4.1"/>
      <sheetName val="4.2"/>
      <sheetName val="4.3"/>
      <sheetName val="4.4"/>
      <sheetName val="4.5"/>
      <sheetName val="4.6"/>
      <sheetName val="4.7"/>
      <sheetName val="4.8"/>
      <sheetName val="5.4"/>
      <sheetName val="5.4Link"/>
      <sheetName val="5.5"/>
      <sheetName val="5.6"/>
      <sheetName val="6.1"/>
      <sheetName val="6.2"/>
      <sheetName val="6.3"/>
      <sheetName val="6.4"/>
      <sheetName val="Sheet3"/>
      <sheetName val="6.4A"/>
      <sheetName val="suggestions"/>
      <sheetName val="CFIprodnrollingplan"/>
      <sheetName val="form-4capacityutilisation (2)"/>
      <sheetName val="Sheet4"/>
      <sheetName val="form-4capacityutilisation"/>
      <sheetName val="CFIprodnrollingplan (2)"/>
      <sheetName val="Form4ProductionMay,05"/>
      <sheetName val="Sheet2"/>
      <sheetName val="Form4Productivity-May05"/>
      <sheetName val="Action points"/>
      <sheetName val="Sheet5"/>
      <sheetName val="Sheet1"/>
      <sheetName val="CFIprodnrollingplan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R request 0404"/>
      <sheetName val="PIVOT"/>
      <sheetName val="GLOBAL POWERTRAIN  APRIL  2004"/>
      <sheetName val="Vpc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td99"/>
      <sheetName val="LAB9840"/>
      <sheetName val="Tabla Dinamica"/>
      <sheetName val="Modi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"/>
      <sheetName val="CONTENIDO"/>
      <sheetName val="Workshop Summary"/>
      <sheetName val="NOTAS"/>
      <sheetName val="Value Stream"/>
      <sheetName val="Precedence Diagram"/>
      <sheetName val="Mfg Sequence Chart"/>
      <sheetName val="Takt"/>
      <sheetName val="OperBal"/>
      <sheetName val="MachBal"/>
      <sheetName val="THROUGH"/>
      <sheetName val="LEAD TIME"/>
      <sheetName val="PROCESS FLOW CHART"/>
      <sheetName val="Layout"/>
      <sheetName val="Labor Linearity"/>
      <sheetName val="Alt Labor Linearity"/>
      <sheetName val="Incremental Investment"/>
      <sheetName val="Part_Presentation"/>
      <sheetName val="Action Items"/>
      <sheetName val="Data"/>
      <sheetName val="Sais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4">
          <cell r="A14" t="str">
            <v>Details of Proposed Method</v>
          </cell>
        </row>
        <row r="17">
          <cell r="A17" t="str">
            <v>DESCARGA LOS FLANGE'S</v>
          </cell>
          <cell r="D17">
            <v>1</v>
          </cell>
          <cell r="J17">
            <v>1.4833333333333334E-2</v>
          </cell>
        </row>
        <row r="18">
          <cell r="A18" t="str">
            <v>COLOCA FLANGES EN BASE</v>
          </cell>
          <cell r="D18">
            <v>1</v>
          </cell>
          <cell r="J18">
            <v>9.9499999999999991E-2</v>
          </cell>
          <cell r="T18" t="str">
            <v>UBICACION DE MATERIA PRIMA</v>
          </cell>
        </row>
        <row r="19">
          <cell r="A19" t="str">
            <v>ESPERA A LA MAQUINA</v>
          </cell>
          <cell r="G19">
            <v>1</v>
          </cell>
          <cell r="J19">
            <v>1.1166666666666667E-2</v>
          </cell>
          <cell r="T19" t="str">
            <v>BALANCEAR AL CICLO DE MAQUINA</v>
          </cell>
        </row>
        <row r="20">
          <cell r="A20" t="str">
            <v>PRESIONA BOTONES</v>
          </cell>
          <cell r="D20">
            <v>1</v>
          </cell>
          <cell r="J20">
            <v>3.0500000000000003E-2</v>
          </cell>
        </row>
        <row r="21">
          <cell r="A21" t="str">
            <v>ESPERA EN KANBAN</v>
          </cell>
          <cell r="J21">
            <v>11.7</v>
          </cell>
          <cell r="K21">
            <v>12.42</v>
          </cell>
          <cell r="L21">
            <v>75</v>
          </cell>
        </row>
        <row r="23">
          <cell r="A23" t="str">
            <v>PRENSA DE FLANGE Y HOUSING</v>
          </cell>
        </row>
        <row r="24">
          <cell r="A24" t="str">
            <v>CARGA FLANGE Y HOUSING</v>
          </cell>
          <cell r="D24">
            <v>1</v>
          </cell>
          <cell r="J24">
            <v>4.1666666666666664E-2</v>
          </cell>
          <cell r="T24" t="str">
            <v xml:space="preserve">MEJORAR FIXTURA </v>
          </cell>
        </row>
        <row r="25">
          <cell r="A25" t="str">
            <v>PRESIONA BOTONES</v>
          </cell>
          <cell r="D25">
            <v>1</v>
          </cell>
          <cell r="J25">
            <v>9.0000000000000011E-3</v>
          </cell>
        </row>
        <row r="26">
          <cell r="A26" t="str">
            <v>PRENSADO DE FLANGE</v>
          </cell>
          <cell r="D26">
            <v>1</v>
          </cell>
          <cell r="I26">
            <v>4.9666666666666665E-2</v>
          </cell>
          <cell r="L26">
            <v>160</v>
          </cell>
        </row>
        <row r="27">
          <cell r="A27" t="str">
            <v>TOMA 1 FLANGE Y 1 HOUSING</v>
          </cell>
          <cell r="E27">
            <v>1</v>
          </cell>
          <cell r="J27">
            <v>2.2500000000000003E-2</v>
          </cell>
        </row>
        <row r="28">
          <cell r="A28" t="str">
            <v>ESPERA A LA MAQUINA</v>
          </cell>
          <cell r="G28">
            <v>1</v>
          </cell>
          <cell r="J28">
            <v>2.7166666666666665E-2</v>
          </cell>
          <cell r="T28" t="str">
            <v>BALANCEAR AL CICLO DE MAQUINA</v>
          </cell>
        </row>
        <row r="29">
          <cell r="A29" t="str">
            <v>DESCARGA PRENSA</v>
          </cell>
          <cell r="D29">
            <v>1</v>
          </cell>
          <cell r="J29">
            <v>2.1000000000000001E-2</v>
          </cell>
        </row>
        <row r="30">
          <cell r="A30" t="str">
            <v>ESPERA EN KANBAN</v>
          </cell>
          <cell r="J30">
            <v>12.824999999999999</v>
          </cell>
          <cell r="K30">
            <v>172.72</v>
          </cell>
          <cell r="L30">
            <v>75</v>
          </cell>
        </row>
        <row r="32">
          <cell r="A32" t="str">
            <v>PRENSA VALVE SEAT Y VARILLA</v>
          </cell>
        </row>
        <row r="33">
          <cell r="A33" t="str">
            <v>CARGA VALVE SEAT</v>
          </cell>
          <cell r="D33">
            <v>1</v>
          </cell>
          <cell r="J33">
            <v>1.8666666666666668E-2</v>
          </cell>
          <cell r="T33" t="str">
            <v>MEJORAR LA FIXTURA</v>
          </cell>
        </row>
        <row r="34">
          <cell r="A34" t="str">
            <v>COLOCA SUBENS. EN FIXTURA</v>
          </cell>
          <cell r="D34">
            <v>1</v>
          </cell>
          <cell r="J34">
            <v>7.5000000000000006E-3</v>
          </cell>
        </row>
        <row r="35">
          <cell r="A35" t="str">
            <v>PRESIONA BOTONES</v>
          </cell>
          <cell r="D35">
            <v>1</v>
          </cell>
          <cell r="J35">
            <v>9.4999999999999998E-3</v>
          </cell>
        </row>
        <row r="36">
          <cell r="A36" t="str">
            <v>PRENSADO DE VALVE SEAT</v>
          </cell>
          <cell r="D36">
            <v>1</v>
          </cell>
          <cell r="I36">
            <v>5.616666666666667E-2</v>
          </cell>
        </row>
        <row r="37">
          <cell r="A37" t="str">
            <v>DEJA PIEZA EN CHAROLA</v>
          </cell>
          <cell r="E37">
            <v>1</v>
          </cell>
          <cell r="H37">
            <v>1</v>
          </cell>
          <cell r="J37">
            <v>1.0666666666666666E-2</v>
          </cell>
        </row>
        <row r="38">
          <cell r="A38" t="str">
            <v xml:space="preserve">ENSAMBLA HOUSING Y VARILLA </v>
          </cell>
          <cell r="D38">
            <v>1</v>
          </cell>
          <cell r="I38">
            <v>3.1666666666666662E-2</v>
          </cell>
        </row>
        <row r="39">
          <cell r="A39" t="str">
            <v>TOMA VALVE SEAT</v>
          </cell>
          <cell r="D39">
            <v>1</v>
          </cell>
          <cell r="J39">
            <v>1.3833333333333333E-2</v>
          </cell>
        </row>
        <row r="40">
          <cell r="A40" t="str">
            <v>DESCARGA PRENSA</v>
          </cell>
          <cell r="D40">
            <v>1</v>
          </cell>
          <cell r="J40">
            <v>7.5000000000000006E-3</v>
          </cell>
        </row>
        <row r="41">
          <cell r="A41" t="str">
            <v>ESPERA EN KANBAN</v>
          </cell>
          <cell r="J41">
            <v>0.97066666666666668</v>
          </cell>
          <cell r="L41">
            <v>16</v>
          </cell>
        </row>
        <row r="43">
          <cell r="A43" t="str">
            <v>REVISION DE AIR GAP</v>
          </cell>
        </row>
        <row r="44">
          <cell r="A44" t="str">
            <v>TOMA CHAROLA DEL RIEL</v>
          </cell>
          <cell r="E44">
            <v>1</v>
          </cell>
          <cell r="J44">
            <v>7.2499999999999995E-2</v>
          </cell>
          <cell r="T44" t="str">
            <v>UBICACION DE LAS RAMPAS</v>
          </cell>
        </row>
        <row r="45">
          <cell r="A45" t="str">
            <v>DEJA CONT. VACIO EN RAMPA</v>
          </cell>
          <cell r="E45">
            <v>1</v>
          </cell>
          <cell r="J45">
            <v>5.4666666666666662E-2</v>
          </cell>
          <cell r="T45" t="str">
            <v>UBICACION DE LAS RAMPAS</v>
          </cell>
        </row>
        <row r="46">
          <cell r="A46" t="str">
            <v>TOMA PIEZA DE LA CHAROLA</v>
          </cell>
          <cell r="E46">
            <v>1</v>
          </cell>
          <cell r="J46">
            <v>1.2E-2</v>
          </cell>
        </row>
        <row r="47">
          <cell r="A47" t="str">
            <v>COLOCA PIEZA EN GAGE</v>
          </cell>
          <cell r="F47">
            <v>1</v>
          </cell>
          <cell r="J47">
            <v>1.9833333333333331E-2</v>
          </cell>
        </row>
        <row r="48">
          <cell r="A48" t="str">
            <v>COLOCA VARILLA EN LA PIEZA</v>
          </cell>
          <cell r="E48">
            <v>1</v>
          </cell>
          <cell r="J48">
            <v>1.4666666666666666E-2</v>
          </cell>
        </row>
        <row r="49">
          <cell r="A49" t="str">
            <v>COLOCA PIEZA EN LA CHAROLA</v>
          </cell>
          <cell r="E49">
            <v>1</v>
          </cell>
          <cell r="J49">
            <v>1.4166666666666666E-2</v>
          </cell>
        </row>
        <row r="50">
          <cell r="A50" t="str">
            <v>ESPERA EN KANBAN</v>
          </cell>
          <cell r="J50">
            <v>0.8879999999999999</v>
          </cell>
          <cell r="L50">
            <v>16</v>
          </cell>
        </row>
        <row r="52">
          <cell r="A52" t="str">
            <v>ENSAMBLE DE RESORTE</v>
          </cell>
        </row>
        <row r="53">
          <cell r="A53" t="str">
            <v>TOMA PIEZA DE LA CHAROLA</v>
          </cell>
          <cell r="E53">
            <v>1</v>
          </cell>
          <cell r="J53">
            <v>1.0166666666666666E-2</v>
          </cell>
        </row>
        <row r="54">
          <cell r="A54" t="str">
            <v>ENSAMBLA RESORTE</v>
          </cell>
          <cell r="D54">
            <v>1</v>
          </cell>
          <cell r="E54">
            <v>1</v>
          </cell>
          <cell r="I54">
            <v>2.5333333333333333E-2</v>
          </cell>
          <cell r="T54" t="str">
            <v>FACILITAR TOMA DE MATERIA PRIMA</v>
          </cell>
        </row>
        <row r="55">
          <cell r="A55" t="str">
            <v>COLOCA PIEZA EN KANBAN</v>
          </cell>
          <cell r="E55">
            <v>1</v>
          </cell>
          <cell r="J55">
            <v>0.02</v>
          </cell>
        </row>
        <row r="56">
          <cell r="A56" t="str">
            <v>ESPERA EN KANBAN</v>
          </cell>
          <cell r="J56">
            <v>1.3393333333333333</v>
          </cell>
          <cell r="L56">
            <v>16</v>
          </cell>
        </row>
        <row r="58">
          <cell r="A58" t="str">
            <v>ENSAMBLE DE EMBOLO Y COPA</v>
          </cell>
        </row>
        <row r="59">
          <cell r="A59" t="str">
            <v>ENSAMBLA EMBOLO Y COPA</v>
          </cell>
          <cell r="D59">
            <v>1</v>
          </cell>
          <cell r="I59">
            <v>2.1833333333333333E-2</v>
          </cell>
        </row>
        <row r="60">
          <cell r="A60" t="str">
            <v>ENSAMBLA COMP EN PIEZA</v>
          </cell>
          <cell r="D60">
            <v>1</v>
          </cell>
          <cell r="I60">
            <v>6.1874999999999999E-2</v>
          </cell>
        </row>
        <row r="61">
          <cell r="A61" t="str">
            <v>ESPERA EN KANBAN</v>
          </cell>
          <cell r="J61">
            <v>3.3120000000000003</v>
          </cell>
          <cell r="L61">
            <v>16</v>
          </cell>
        </row>
        <row r="62">
          <cell r="A62" t="str">
            <v>DEJA CONT. EN SOLDADORAS</v>
          </cell>
          <cell r="E62">
            <v>1</v>
          </cell>
          <cell r="J62">
            <v>9.7833333333333342E-2</v>
          </cell>
          <cell r="K62">
            <v>2.5</v>
          </cell>
          <cell r="T62" t="str">
            <v>COLOCAR RAMPA</v>
          </cell>
        </row>
        <row r="63">
          <cell r="A63" t="str">
            <v xml:space="preserve">RECOJE CHAROLAS VACIAS </v>
          </cell>
          <cell r="E63">
            <v>1</v>
          </cell>
          <cell r="J63">
            <v>8.9166666666666658E-2</v>
          </cell>
          <cell r="K63">
            <v>2.5</v>
          </cell>
          <cell r="T63" t="str">
            <v>COLOCAR RAMPA</v>
          </cell>
        </row>
        <row r="65">
          <cell r="A65" t="str">
            <v xml:space="preserve">SOLDADO DE COPA </v>
          </cell>
        </row>
        <row r="66">
          <cell r="A66" t="str">
            <v>TOMA PIEZA PARA SOLDAR</v>
          </cell>
          <cell r="D66">
            <v>1</v>
          </cell>
          <cell r="J66">
            <v>5.3000000000000005E-2</v>
          </cell>
        </row>
        <row r="67">
          <cell r="A67" t="str">
            <v>DESCARGA SOLDADORA</v>
          </cell>
          <cell r="D67">
            <v>1</v>
          </cell>
          <cell r="J67">
            <v>8.5000000000000006E-3</v>
          </cell>
        </row>
        <row r="68">
          <cell r="A68" t="str">
            <v>CARGA SOLDADORA</v>
          </cell>
          <cell r="D68">
            <v>1</v>
          </cell>
          <cell r="J68">
            <v>8.5000000000000006E-3</v>
          </cell>
        </row>
        <row r="69">
          <cell r="A69" t="str">
            <v>PRESIONA BOTONES</v>
          </cell>
          <cell r="D69">
            <v>1</v>
          </cell>
          <cell r="J69">
            <v>8.0000000000000002E-3</v>
          </cell>
        </row>
        <row r="70">
          <cell r="A70" t="str">
            <v xml:space="preserve">SOLDADO DE COPA </v>
          </cell>
          <cell r="D70">
            <v>1</v>
          </cell>
          <cell r="I70">
            <v>0.129</v>
          </cell>
        </row>
        <row r="71">
          <cell r="A71" t="str">
            <v>ESPERA EN KANBAN</v>
          </cell>
          <cell r="E71">
            <v>1</v>
          </cell>
          <cell r="J71">
            <v>31.44</v>
          </cell>
          <cell r="L71">
            <v>16</v>
          </cell>
        </row>
        <row r="73">
          <cell r="A73" t="str">
            <v>REVISION DE STROKE</v>
          </cell>
        </row>
        <row r="74">
          <cell r="A74" t="str">
            <v>RECOJE CHAROLAS DE SOLD.</v>
          </cell>
          <cell r="E74">
            <v>1</v>
          </cell>
          <cell r="J74">
            <v>7.9166666666666663E-2</v>
          </cell>
          <cell r="K74">
            <v>1.5</v>
          </cell>
          <cell r="T74" t="str">
            <v>UBICACION DE LAS CHAROLAS SOLDADAS</v>
          </cell>
        </row>
        <row r="75">
          <cell r="A75" t="str">
            <v>CARGA PIEZA EN EL GAGE</v>
          </cell>
          <cell r="F75">
            <v>1</v>
          </cell>
          <cell r="J75">
            <v>1.7333333333333333E-2</v>
          </cell>
        </row>
        <row r="76">
          <cell r="A76" t="str">
            <v>COLOCA PIEZA EN CHAROLA</v>
          </cell>
          <cell r="E76">
            <v>1</v>
          </cell>
          <cell r="J76">
            <v>3.0333333333333334E-2</v>
          </cell>
        </row>
        <row r="77">
          <cell r="A77" t="str">
            <v>ESPERA EN KANBAN</v>
          </cell>
          <cell r="E77">
            <v>1</v>
          </cell>
          <cell r="J77">
            <v>1.9173333333333333</v>
          </cell>
          <cell r="L77">
            <v>16</v>
          </cell>
        </row>
        <row r="78">
          <cell r="A78" t="str">
            <v>DEJA CHAROLAS EN PRENSAS</v>
          </cell>
          <cell r="E78">
            <v>1</v>
          </cell>
          <cell r="J78">
            <v>0.14833333333333334</v>
          </cell>
          <cell r="K78">
            <v>2.2999999999999998</v>
          </cell>
          <cell r="T78" t="str">
            <v>BUFFER DE LA SOLDADORA</v>
          </cell>
        </row>
        <row r="80">
          <cell r="A80" t="str">
            <v>ENSAMBLE DE ORIFICE CUP</v>
          </cell>
        </row>
        <row r="81">
          <cell r="A81" t="str">
            <v>CARGA PRENSA</v>
          </cell>
          <cell r="D81">
            <v>1</v>
          </cell>
          <cell r="J81">
            <v>7.6666666666666671E-3</v>
          </cell>
        </row>
        <row r="82">
          <cell r="A82" t="str">
            <v>PRESIONA BOTONES</v>
          </cell>
          <cell r="D82">
            <v>1</v>
          </cell>
          <cell r="J82">
            <v>9.8333333333333328E-3</v>
          </cell>
        </row>
        <row r="83">
          <cell r="A83" t="str">
            <v>PRENSADO DE ORIFICE CUP</v>
          </cell>
          <cell r="D83">
            <v>1</v>
          </cell>
          <cell r="I83">
            <v>4.7333333333333331E-2</v>
          </cell>
        </row>
        <row r="84">
          <cell r="A84" t="str">
            <v>COLOCA PIEZA EN CHAROLA</v>
          </cell>
          <cell r="E84">
            <v>1</v>
          </cell>
          <cell r="H84">
            <v>1</v>
          </cell>
          <cell r="J84">
            <v>1.2500000000000001E-2</v>
          </cell>
        </row>
        <row r="85">
          <cell r="A85" t="str">
            <v>ENSAMBLEA ORIFICE CUP</v>
          </cell>
          <cell r="D85">
            <v>1</v>
          </cell>
          <cell r="I85">
            <v>1.9E-2</v>
          </cell>
        </row>
        <row r="86">
          <cell r="A86" t="str">
            <v>ESPERA A LA MAQUINA</v>
          </cell>
          <cell r="G86">
            <v>1</v>
          </cell>
          <cell r="J86">
            <v>1.5833333333333331E-2</v>
          </cell>
        </row>
        <row r="87">
          <cell r="A87" t="str">
            <v>DESCARGA PRENSA</v>
          </cell>
          <cell r="D87">
            <v>1</v>
          </cell>
          <cell r="J87">
            <v>7.6666666666666671E-3</v>
          </cell>
        </row>
        <row r="88">
          <cell r="A88" t="str">
            <v>ESPERA EN KANBAN</v>
          </cell>
          <cell r="E88">
            <v>1</v>
          </cell>
          <cell r="J88">
            <v>5.9733333333333336</v>
          </cell>
          <cell r="L88">
            <v>16</v>
          </cell>
        </row>
        <row r="89">
          <cell r="A89" t="str">
            <v>DEJA CONT. EN P DE FILTRO</v>
          </cell>
          <cell r="E89">
            <v>1</v>
          </cell>
          <cell r="J89">
            <v>0.10716666666666666</v>
          </cell>
          <cell r="K89">
            <v>1.1000000000000001</v>
          </cell>
          <cell r="T89" t="str">
            <v>UBICACION DE LAS PRENSAS</v>
          </cell>
        </row>
        <row r="91">
          <cell r="A91" t="str">
            <v>PRENSA DE FLAT FILTER</v>
          </cell>
        </row>
        <row r="92">
          <cell r="A92" t="str">
            <v>CARGA PRENSA</v>
          </cell>
          <cell r="D92">
            <v>1</v>
          </cell>
          <cell r="J92">
            <v>0.01</v>
          </cell>
        </row>
        <row r="93">
          <cell r="A93" t="str">
            <v>PRESIONA BOTONES</v>
          </cell>
          <cell r="D93">
            <v>1</v>
          </cell>
          <cell r="J93">
            <v>9.0000000000000011E-3</v>
          </cell>
        </row>
        <row r="94">
          <cell r="A94" t="str">
            <v>PRENSADO DE FLAT FILTER</v>
          </cell>
          <cell r="D94">
            <v>1</v>
          </cell>
          <cell r="I94">
            <v>8.666666666666667E-2</v>
          </cell>
        </row>
        <row r="95">
          <cell r="A95" t="str">
            <v>DEJA PIEZA EN CHAROLA</v>
          </cell>
          <cell r="E95">
            <v>1</v>
          </cell>
          <cell r="J95">
            <v>0.18999999999999997</v>
          </cell>
        </row>
        <row r="96">
          <cell r="A96" t="str">
            <v>TOMA UNA PIEZA Y UN FILTRO</v>
          </cell>
          <cell r="D96">
            <v>1</v>
          </cell>
          <cell r="J96">
            <v>1.9E-2</v>
          </cell>
        </row>
        <row r="97">
          <cell r="A97" t="str">
            <v>ENSAMBLA FILTRO</v>
          </cell>
          <cell r="D97">
            <v>1</v>
          </cell>
          <cell r="I97">
            <v>2.2000000000000002E-2</v>
          </cell>
        </row>
        <row r="98">
          <cell r="A98" t="str">
            <v>ESPERA LA MAQUINA</v>
          </cell>
          <cell r="G98">
            <v>1</v>
          </cell>
          <cell r="J98">
            <v>2.6500000000000003E-2</v>
          </cell>
          <cell r="T98" t="str">
            <v>BALANCEAR AL CICLO DE MAQUINA</v>
          </cell>
        </row>
        <row r="99">
          <cell r="A99" t="str">
            <v>DESCARGA PRENSA</v>
          </cell>
          <cell r="D99">
            <v>1</v>
          </cell>
          <cell r="J99">
            <v>1.0166666666666666E-2</v>
          </cell>
        </row>
        <row r="100">
          <cell r="A100" t="str">
            <v>ESPERA EN KANBAN</v>
          </cell>
          <cell r="J100">
            <v>0.65066666666666673</v>
          </cell>
          <cell r="L100">
            <v>16</v>
          </cell>
        </row>
        <row r="102">
          <cell r="A102" t="str">
            <v>ENSAMBLE DE RING</v>
          </cell>
        </row>
        <row r="103">
          <cell r="A103" t="str">
            <v xml:space="preserve">RECOJE CONT DE PRENSA </v>
          </cell>
          <cell r="E103">
            <v>1</v>
          </cell>
          <cell r="J103">
            <v>0.126</v>
          </cell>
          <cell r="K103">
            <v>3.2</v>
          </cell>
          <cell r="T103" t="str">
            <v>UBICACION DE LAS PRENSAS</v>
          </cell>
        </row>
        <row r="104">
          <cell r="A104" t="str">
            <v>PONE UN RING EN LA PIEZA</v>
          </cell>
          <cell r="D104">
            <v>1</v>
          </cell>
          <cell r="I104">
            <v>2.1166666666666667E-2</v>
          </cell>
        </row>
        <row r="105">
          <cell r="A105" t="str">
            <v>EMPUJA EL RING CON LA HTA,</v>
          </cell>
          <cell r="D105">
            <v>1</v>
          </cell>
          <cell r="I105">
            <v>1.95E-2</v>
          </cell>
          <cell r="T105" t="str">
            <v>MEJORAR LA HERRAMIENTA</v>
          </cell>
        </row>
        <row r="106">
          <cell r="A106" t="str">
            <v>ESPERA EN KANBAN</v>
          </cell>
          <cell r="J106">
            <v>1.4239999999999999</v>
          </cell>
          <cell r="L106">
            <v>16</v>
          </cell>
        </row>
        <row r="108">
          <cell r="A108" t="str">
            <v>ENS. DE O'RING Y BACK UP</v>
          </cell>
        </row>
        <row r="109">
          <cell r="A109" t="str">
            <v>TOMA UN O'RING</v>
          </cell>
          <cell r="D109">
            <v>1</v>
          </cell>
          <cell r="J109">
            <v>2.4500000000000001E-2</v>
          </cell>
        </row>
        <row r="110">
          <cell r="A110" t="str">
            <v>TOMA UN BACK UP</v>
          </cell>
          <cell r="D110">
            <v>1</v>
          </cell>
          <cell r="J110">
            <v>2.6333333333333334E-2</v>
          </cell>
        </row>
        <row r="111">
          <cell r="A111" t="str">
            <v>ENSAMBLA COMPONENTES</v>
          </cell>
          <cell r="D111">
            <v>1</v>
          </cell>
          <cell r="I111">
            <v>3.8166666666666668E-2</v>
          </cell>
          <cell r="T111" t="str">
            <v>MEJORAR HERRAMIENTA</v>
          </cell>
        </row>
        <row r="112">
          <cell r="A112" t="str">
            <v>ESPERA EN KANBAN</v>
          </cell>
          <cell r="J112">
            <v>0.66933333333333334</v>
          </cell>
          <cell r="L112">
            <v>16</v>
          </cell>
        </row>
        <row r="114">
          <cell r="A114" t="str">
            <v>ENSAMBLE DE BAND FILTER</v>
          </cell>
        </row>
        <row r="115">
          <cell r="A115" t="str">
            <v>TOMA UN BAND FILTER</v>
          </cell>
          <cell r="D115">
            <v>1</v>
          </cell>
          <cell r="J115">
            <v>1.8166666666666668E-2</v>
          </cell>
        </row>
        <row r="116">
          <cell r="A116" t="str">
            <v>ENSAMBLA EL BAND FILTER</v>
          </cell>
          <cell r="D116">
            <v>1</v>
          </cell>
          <cell r="I116">
            <v>2.3666666666666666E-2</v>
          </cell>
        </row>
        <row r="117">
          <cell r="A117" t="str">
            <v>ESPERA EN KANBAN</v>
          </cell>
          <cell r="J117">
            <v>0.96</v>
          </cell>
          <cell r="L117">
            <v>16</v>
          </cell>
        </row>
        <row r="119">
          <cell r="A119" t="str">
            <v>ENSAMBLE DE LIP SEAL</v>
          </cell>
        </row>
        <row r="120">
          <cell r="A120" t="str">
            <v>TOMA UN LIP SEAL</v>
          </cell>
          <cell r="D120">
            <v>1</v>
          </cell>
          <cell r="J120">
            <v>2.5500000000000002E-2</v>
          </cell>
        </row>
        <row r="121">
          <cell r="A121" t="str">
            <v>ENSAMBLA UN LIP SEAL</v>
          </cell>
          <cell r="D121">
            <v>1</v>
          </cell>
          <cell r="I121">
            <v>3.4499999999999996E-2</v>
          </cell>
          <cell r="T121" t="str">
            <v>MEJORAR HERRAMIENTA</v>
          </cell>
        </row>
        <row r="122">
          <cell r="A122" t="str">
            <v>ESPERA EN KANBAN</v>
          </cell>
          <cell r="J122">
            <v>5.5733333333333341</v>
          </cell>
          <cell r="L122">
            <v>16</v>
          </cell>
        </row>
        <row r="123">
          <cell r="A123" t="str">
            <v>PONE CHAROLAS EN RAMPA</v>
          </cell>
          <cell r="E123">
            <v>1</v>
          </cell>
          <cell r="J123">
            <v>8.3000000000000004E-2</v>
          </cell>
          <cell r="T123" t="str">
            <v>UBICACION DE LA RAMPA</v>
          </cell>
        </row>
        <row r="124">
          <cell r="A124" t="str">
            <v>TOMA CHAROLAS VACIAS</v>
          </cell>
          <cell r="E124">
            <v>1</v>
          </cell>
          <cell r="J124">
            <v>7.7499999999999999E-2</v>
          </cell>
          <cell r="T124" t="str">
            <v>UBICACION DE LA RAMPA</v>
          </cell>
        </row>
        <row r="126">
          <cell r="A126" t="str">
            <v>PRUEBA FUNCIONAL</v>
          </cell>
        </row>
        <row r="127">
          <cell r="A127" t="str">
            <v>TOMA CHAROLA</v>
          </cell>
          <cell r="F127">
            <v>1</v>
          </cell>
          <cell r="J127">
            <v>6.4333333333333326E-2</v>
          </cell>
          <cell r="T127" t="str">
            <v>UBICACION DE LA RAMPA</v>
          </cell>
        </row>
        <row r="128">
          <cell r="A128" t="str">
            <v>TOMA PIEZA DE LA CHAROLA</v>
          </cell>
          <cell r="F128">
            <v>1</v>
          </cell>
          <cell r="J128">
            <v>4.3000000000000003E-2</v>
          </cell>
        </row>
        <row r="129">
          <cell r="A129" t="str">
            <v>CARGA Y DESCARGA</v>
          </cell>
          <cell r="F129">
            <v>1</v>
          </cell>
          <cell r="J129">
            <v>1.7000000000000001E-2</v>
          </cell>
        </row>
        <row r="130">
          <cell r="A130" t="str">
            <v>PRESIONA BOTON</v>
          </cell>
          <cell r="F130">
            <v>1</v>
          </cell>
          <cell r="J130">
            <v>1.1000000000000001E-2</v>
          </cell>
        </row>
        <row r="131">
          <cell r="A131" t="str">
            <v>PRUEBA FUNCIONAL</v>
          </cell>
          <cell r="F131">
            <v>1</v>
          </cell>
          <cell r="J131">
            <v>0.30016666666666669</v>
          </cell>
        </row>
        <row r="132">
          <cell r="A132" t="str">
            <v>COLOCA PIEZA EN CHAROLA</v>
          </cell>
          <cell r="E132">
            <v>1</v>
          </cell>
          <cell r="J132">
            <v>2.0166666666666666E-2</v>
          </cell>
        </row>
        <row r="133">
          <cell r="A133" t="str">
            <v>ESPERA EN KANBAN</v>
          </cell>
          <cell r="E133">
            <v>1</v>
          </cell>
          <cell r="J133">
            <v>1.5013333333333334</v>
          </cell>
          <cell r="L133">
            <v>16</v>
          </cell>
        </row>
        <row r="134">
          <cell r="A134" t="str">
            <v>DEJA LA CHAROLA EN RAMPA</v>
          </cell>
          <cell r="E134">
            <v>1</v>
          </cell>
          <cell r="J134">
            <v>0.11283333333333333</v>
          </cell>
          <cell r="K134">
            <v>2.7</v>
          </cell>
          <cell r="T134" t="str">
            <v>UBICACION DE LA RAMPA</v>
          </cell>
        </row>
        <row r="136">
          <cell r="A136" t="str">
            <v>DESMAGNETIZADO E INSPECCION</v>
          </cell>
        </row>
        <row r="137">
          <cell r="A137" t="str">
            <v>DEJA CHAROLA EN RAMPA</v>
          </cell>
          <cell r="E137">
            <v>1</v>
          </cell>
          <cell r="J137">
            <v>5.3333333333333337E-2</v>
          </cell>
          <cell r="T137" t="str">
            <v>UBICACION DE LA RAMPA</v>
          </cell>
        </row>
        <row r="138">
          <cell r="A138" t="str">
            <v>TOMA CHAROLA</v>
          </cell>
          <cell r="E138">
            <v>1</v>
          </cell>
          <cell r="J138">
            <v>5.9333333333333335E-2</v>
          </cell>
          <cell r="T138" t="str">
            <v>UBICACION DE LA RAMPA</v>
          </cell>
        </row>
        <row r="139">
          <cell r="A139" t="str">
            <v>DESMAGNETIZA PIEZA</v>
          </cell>
          <cell r="D139">
            <v>1</v>
          </cell>
          <cell r="J139">
            <v>3.4833333333333334E-2</v>
          </cell>
        </row>
        <row r="140">
          <cell r="A140" t="str">
            <v>INSPECCIONA EN LA LUPA</v>
          </cell>
          <cell r="F140">
            <v>1</v>
          </cell>
          <cell r="J140">
            <v>4.2000000000000003E-2</v>
          </cell>
        </row>
        <row r="141">
          <cell r="A141" t="str">
            <v>COLOCA PIEZA EN KANBAN</v>
          </cell>
          <cell r="E141">
            <v>1</v>
          </cell>
          <cell r="J141">
            <v>1.7000000000000001E-2</v>
          </cell>
        </row>
        <row r="142">
          <cell r="A142" t="str">
            <v>ESPERA EN KANBAN</v>
          </cell>
          <cell r="J142">
            <v>1.528</v>
          </cell>
          <cell r="L142">
            <v>16</v>
          </cell>
        </row>
        <row r="144">
          <cell r="A144" t="str">
            <v>LIMPIEZA FINAL Y EMPAQUE</v>
          </cell>
        </row>
        <row r="145">
          <cell r="A145" t="str">
            <v>CARGA Y DESCARGA</v>
          </cell>
          <cell r="D145">
            <v>1</v>
          </cell>
          <cell r="J145">
            <v>4.2833333333333327E-2</v>
          </cell>
        </row>
        <row r="146">
          <cell r="A146" t="str">
            <v>CICLO DE LIMPIEZA</v>
          </cell>
          <cell r="D146">
            <v>1</v>
          </cell>
          <cell r="J146">
            <v>6.9166666666666668E-2</v>
          </cell>
        </row>
        <row r="147">
          <cell r="A147" t="str">
            <v>EMPACA PIEZA</v>
          </cell>
          <cell r="E147">
            <v>1</v>
          </cell>
          <cell r="J147">
            <v>2.6333333333333334E-2</v>
          </cell>
        </row>
        <row r="148">
          <cell r="A148" t="str">
            <v>ESPERA EN EMPAQUE</v>
          </cell>
          <cell r="E148">
            <v>1</v>
          </cell>
          <cell r="J148">
            <v>6.6399999999999988</v>
          </cell>
          <cell r="L148">
            <v>48</v>
          </cell>
        </row>
        <row r="150">
          <cell r="A150" t="str">
            <v>TOTALS</v>
          </cell>
          <cell r="D150">
            <v>45</v>
          </cell>
          <cell r="E150">
            <v>32</v>
          </cell>
          <cell r="F150">
            <v>8</v>
          </cell>
          <cell r="G150">
            <v>4</v>
          </cell>
          <cell r="H150">
            <v>2</v>
          </cell>
          <cell r="I150">
            <v>0.68754166666666661</v>
          </cell>
          <cell r="J150">
            <v>92.135166666666663</v>
          </cell>
          <cell r="K150">
            <v>200.93999999999997</v>
          </cell>
          <cell r="Q150" t="str">
            <v>** V + NV = Lead Time</v>
          </cell>
        </row>
        <row r="160">
          <cell r="AA160" t="str">
            <v>92.82 Min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Input-2001"/>
      <sheetName val="Income Statement Input-2001"/>
      <sheetName val="Operating Income-2001"/>
      <sheetName val="BS8 Accounting Changes"/>
      <sheetName val="Acquisitions&amp;Divestitures"/>
      <sheetName val="Sales Input-Budget"/>
      <sheetName val="IT Input-Budget"/>
      <sheetName val="Commercial Input-Budget"/>
      <sheetName val="Income Statement Input-Budget"/>
      <sheetName val="Operating Income-Budget"/>
      <sheetName val="Sales Input"/>
      <sheetName val="IT Input"/>
      <sheetName val="Commercial Input"/>
      <sheetName val="Income Statement Input"/>
      <sheetName val="Operating Income"/>
      <sheetName val="1240 Accounting Changes"/>
      <sheetName val="1240 CY"/>
      <sheetName val="1240 Q1"/>
      <sheetName val="1240 Q2"/>
      <sheetName val="1240 Q3"/>
      <sheetName val="1240 Q4"/>
      <sheetName val="1240 Summary"/>
      <sheetName val="1210 CY"/>
      <sheetName val="1210 Q1"/>
      <sheetName val="1210 Q2"/>
      <sheetName val="1210 Q3"/>
      <sheetName val="1210 Q4"/>
      <sheetName val="1210 Summary"/>
      <sheetName val="Sales by Customer"/>
      <sheetName val="PLC Profit"/>
      <sheetName val="Operating Income-2003"/>
      <sheetName val="Calcs"/>
      <sheetName val="Sales_Input-2001"/>
      <sheetName val="Income_Statement_Input-2001"/>
      <sheetName val="Operating_Income-2001"/>
      <sheetName val="BS8_Accounting_Changes"/>
      <sheetName val="Sales_Input-Budget"/>
      <sheetName val="IT_Input-Budget"/>
      <sheetName val="Commercial_Input-Budget"/>
      <sheetName val="Income_Statement_Input-Budget"/>
      <sheetName val="Operating_Income-Budget"/>
      <sheetName val="Sales_Input"/>
      <sheetName val="IT_Input"/>
      <sheetName val="Commercial_Input"/>
      <sheetName val="Income_Statement_Input"/>
      <sheetName val="Operating_Income"/>
      <sheetName val="1240_Accounting_Changes"/>
      <sheetName val="1240_CY"/>
      <sheetName val="1240_Q1"/>
      <sheetName val="1240_Q2"/>
      <sheetName val="1240_Q3"/>
      <sheetName val="1240_Q4"/>
      <sheetName val="1240_Summary"/>
      <sheetName val="1210_CY"/>
      <sheetName val="1210_Q1"/>
      <sheetName val="1210_Q2"/>
      <sheetName val="1210_Q3"/>
      <sheetName val="1210_Q4"/>
      <sheetName val="1210_Summary"/>
      <sheetName val="Sales_by_Customer"/>
      <sheetName val="PLC_Profit"/>
      <sheetName val="Operating_Income-2003"/>
      <sheetName val="Sales_Input-20011"/>
      <sheetName val="Income_Statement_Input-20011"/>
      <sheetName val="Operating_Income-20011"/>
      <sheetName val="BS8_Accounting_Changes1"/>
      <sheetName val="Sales_Input-Budget1"/>
      <sheetName val="IT_Input-Budget1"/>
      <sheetName val="Commercial_Input-Budget1"/>
      <sheetName val="Income_Statement_Input-Budget1"/>
      <sheetName val="Operating_Income-Budget1"/>
      <sheetName val="Sales_Input1"/>
      <sheetName val="IT_Input1"/>
      <sheetName val="Commercial_Input1"/>
      <sheetName val="Income_Statement_Input1"/>
      <sheetName val="Operating_Income1"/>
      <sheetName val="1240_Accounting_Changes1"/>
      <sheetName val="1240_CY1"/>
      <sheetName val="1240_Q11"/>
      <sheetName val="1240_Q21"/>
      <sheetName val="1240_Q31"/>
      <sheetName val="1240_Q41"/>
      <sheetName val="1240_Summary1"/>
      <sheetName val="1210_CY1"/>
      <sheetName val="1210_Q11"/>
      <sheetName val="1210_Q21"/>
      <sheetName val="1210_Q31"/>
      <sheetName val="1210_Q41"/>
      <sheetName val="1210_Summary1"/>
      <sheetName val="Sales_by_Customer1"/>
      <sheetName val="PLC_Profit1"/>
      <sheetName val="Operating_Income-200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Act Table "/>
      <sheetName val="Sheet6"/>
      <sheetName val="Sheet1 (2)"/>
      <sheetName val="Summary-jul-05 (2)"/>
      <sheetName val="absenteeismform4may05 (2)"/>
      <sheetName val="ageing"/>
      <sheetName val="FORM-4 (2)"/>
      <sheetName val="PROFIT"/>
      <sheetName val="RMaging"/>
      <sheetName val="absenteeismform4may05"/>
      <sheetName val="Form4Sales&amp;deliveryMay05"/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5"/>
      <sheetName val="2.6"/>
      <sheetName val="3.1"/>
      <sheetName val="4.1"/>
      <sheetName val="4.2"/>
      <sheetName val="4.3"/>
      <sheetName val="4.4"/>
      <sheetName val="4.5"/>
      <sheetName val="4.6"/>
      <sheetName val="4.7"/>
      <sheetName val="4.8"/>
      <sheetName val="5.4"/>
      <sheetName val="5.4Link"/>
      <sheetName val="5.5"/>
      <sheetName val="5.6"/>
      <sheetName val="6.1"/>
      <sheetName val="6.2"/>
      <sheetName val="6.3"/>
      <sheetName val="6.4"/>
      <sheetName val="Sheet3"/>
      <sheetName val="6.4A"/>
      <sheetName val="suggestions"/>
      <sheetName val="CFIprodnrollingplan"/>
      <sheetName val="form-4capacityutilisation (2)"/>
      <sheetName val="Sheet4"/>
      <sheetName val="form-4capacityutilisation"/>
      <sheetName val="CFIprodnrollingplan (2)"/>
      <sheetName val="Form4ProductionMay,05"/>
      <sheetName val="Sheet2"/>
      <sheetName val="Form4Productivity-May05"/>
      <sheetName val="Action points"/>
      <sheetName val="Sheet5"/>
      <sheetName val="Sheet1"/>
      <sheetName val="CFIprodnrollingplan (3)"/>
      <sheetName val="Ta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I README"/>
      <sheetName val="LJS README"/>
      <sheetName val="CONVERSION"/>
      <sheetName val="Header"/>
      <sheetName val="GLOBAL POWERTRAIN"/>
      <sheetName val="PIVOT"/>
      <sheetName val="Analysi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op Attendees"/>
      <sheetName val="Notes diseño"/>
      <sheetName val="Notes"/>
      <sheetName val="Notes datos prácticos"/>
      <sheetName val="Value Stream Map"/>
      <sheetName val="Takt"/>
      <sheetName val="Box Diagram"/>
      <sheetName val="Precedence Diagram"/>
      <sheetName val="PFP four balls Ø 5"/>
      <sheetName val="PFP dowel pin shim"/>
      <sheetName val="PFP dowel tube"/>
      <sheetName val="PFP outlet valve"/>
      <sheetName val="PFP inlet valve"/>
      <sheetName val="PFP plunger match"/>
      <sheetName val="PFP spring &amp; bucket tappet"/>
      <sheetName val="PFP front bearing"/>
      <sheetName val="PFP seal inner &amp; circlip"/>
      <sheetName val="PFP seal outer"/>
      <sheetName val="PFP fuel inlet &amp; IMV"/>
      <sheetName val="PFP regulator"/>
      <sheetName val="PFP housing bush &amp; HP connector"/>
      <sheetName val="PFP head 1"/>
      <sheetName val="PFP head 2"/>
      <sheetName val="PFP head 3"/>
      <sheetName val="PFP 'o'rings "/>
      <sheetName val="PFP shim &amp; torq plate"/>
      <sheetName val="PFP change palet &amp; R"/>
      <sheetName val="PFP last check"/>
      <sheetName val="PFP change paint palet"/>
      <sheetName val="PFP protections"/>
      <sheetName val="PFP packing"/>
      <sheetName val="Machine Balance 281"/>
      <sheetName val="Oper Bal 281"/>
      <sheetName val="Oper Bal 281 (Grouped)"/>
      <sheetName val="Labor Linearity subassembly"/>
      <sheetName val="Labor Linearity assembly"/>
      <sheetName val="Labor Linearity finish off"/>
      <sheetName val="Incr Inv Tool"/>
      <sheetName val="Incremental Investment"/>
      <sheetName val="PartPresPlan"/>
      <sheetName val="Action Items"/>
      <sheetName val="MSD Plan"/>
      <sheetName val="Life Cycle Cost (0)"/>
      <sheetName val="Life Cycle Cost"/>
      <sheetName val="Workshop_Attendees"/>
      <sheetName val="Notes_diseño"/>
      <sheetName val="Notes_datos_prácticos"/>
      <sheetName val="Value_Stream_Map"/>
      <sheetName val="Box_Diagram"/>
      <sheetName val="Precedence_Diagram"/>
      <sheetName val="PFP_four_balls_Ø_5"/>
      <sheetName val="PFP_dowel_pin_shim"/>
      <sheetName val="PFP_dowel_tube"/>
      <sheetName val="PFP_outlet_valve"/>
      <sheetName val="PFP_inlet_valve"/>
      <sheetName val="PFP_plunger_match"/>
      <sheetName val="PFP_spring_&amp;_bucket_tappet"/>
      <sheetName val="PFP_front_bearing"/>
      <sheetName val="PFP_seal_inner_&amp;_circlip"/>
      <sheetName val="PFP_seal_outer"/>
      <sheetName val="PFP_fuel_inlet_&amp;_IMV"/>
      <sheetName val="PFP_regulator"/>
      <sheetName val="PFP_housing_bush_&amp;_HP_connector"/>
      <sheetName val="PFP_head_1"/>
      <sheetName val="PFP_head_2"/>
      <sheetName val="PFP_head_3"/>
      <sheetName val="PFP_'o'rings_"/>
      <sheetName val="PFP_shim_&amp;_torq_plate"/>
      <sheetName val="PFP_change_palet_&amp;_R"/>
      <sheetName val="PFP_last_check"/>
      <sheetName val="PFP_change_paint_palet"/>
      <sheetName val="PFP_protections"/>
      <sheetName val="PFP_packing"/>
      <sheetName val="Machine_Balance_281"/>
      <sheetName val="Oper_Bal_281"/>
      <sheetName val="Oper_Bal_281_(Grouped)"/>
      <sheetName val="Labor_Linearity_subassembly"/>
      <sheetName val="Labor_Linearity_assembly"/>
      <sheetName val="Labor_Linearity_finish_off"/>
      <sheetName val="Incr_Inv_Tool"/>
      <sheetName val="Incremental_Investment"/>
      <sheetName val="Action_Items"/>
      <sheetName val="MSD_Plan"/>
      <sheetName val="Life_Cycle_Cost_(0)"/>
      <sheetName val="Life_Cycle_Cost"/>
      <sheetName val="PROFIT"/>
    </sheetNames>
    <sheetDataSet>
      <sheetData sheetId="0">
        <row r="11">
          <cell r="I11">
            <v>45.333333333333336</v>
          </cell>
        </row>
      </sheetData>
      <sheetData sheetId="1"/>
      <sheetData sheetId="2"/>
      <sheetData sheetId="3"/>
      <sheetData sheetId="4"/>
      <sheetData sheetId="5">
        <row r="11">
          <cell r="I11">
            <v>45.333333333333336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_Cust Amend"/>
      <sheetName val="13_MRIR Rejection"/>
    </sheetNames>
    <sheetDataSet>
      <sheetData sheetId="0"/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_Cust Amend"/>
      <sheetName val="13_MRIR Rejection"/>
    </sheetNames>
    <sheetDataSet>
      <sheetData sheetId="0"/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PUNCHED GRAPH"/>
      <sheetName val="PUNCHED GRAPH"/>
      <sheetName val="ISSUES"/>
      <sheetName val="punched pie"/>
      <sheetName val="PUNCHED PPM"/>
      <sheetName val="NOT PUNCHED PPM "/>
      <sheetName val="4M PIE"/>
      <sheetName val="MAR-1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-09"/>
      <sheetName val="CUSTOMERWISE"/>
      <sheetName val="WK 40-09"/>
      <sheetName val="WK 41-09"/>
      <sheetName val="WK 42-09"/>
      <sheetName val="WK43-09"/>
      <sheetName val="WK 44-09"/>
      <sheetName val="TOTAL"/>
      <sheetName val="PUNCHED "/>
      <sheetName val="4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 incharge"/>
      <sheetName val="FID VG"/>
      <sheetName val="FID vt"/>
      <sheetName val="HEAD QA"/>
      <sheetName val="ML FID"/>
      <sheetName val="CS Incharge"/>
      <sheetName val="STD ROOM"/>
      <sheetName val="MAT Incharge"/>
      <sheetName val="1.1"/>
      <sheetName val="1.2"/>
      <sheetName val="2.1"/>
      <sheetName val="2.2 SD"/>
      <sheetName val="2.2 (2)"/>
      <sheetName val="LAB98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Act Table "/>
      <sheetName val="Sheet6"/>
      <sheetName val="Sheet1 (2)"/>
      <sheetName val="Summary-jul-05 (2)"/>
      <sheetName val="absenteeismform4may05 (2)"/>
      <sheetName val="ageing"/>
      <sheetName val="FORM-4 (2)"/>
      <sheetName val="PROFIT"/>
      <sheetName val="RMaging"/>
      <sheetName val="absenteeismform4may05"/>
      <sheetName val="Form4Sales&amp;deliveryMay05"/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5"/>
      <sheetName val="2.6"/>
      <sheetName val="3.1"/>
      <sheetName val="4.1"/>
      <sheetName val="4.2"/>
      <sheetName val="4.3"/>
      <sheetName val="4.4"/>
      <sheetName val="4.5"/>
      <sheetName val="4.6"/>
      <sheetName val="4.7"/>
      <sheetName val="4.8"/>
      <sheetName val="5.4"/>
      <sheetName val="5.4Link"/>
      <sheetName val="5.5"/>
      <sheetName val="5.6"/>
      <sheetName val="6.1"/>
      <sheetName val="6.2"/>
      <sheetName val="6.3"/>
      <sheetName val="6.4"/>
      <sheetName val="Sheet3"/>
      <sheetName val="6.4A"/>
      <sheetName val="suggestions"/>
      <sheetName val="CFIprodnrollingplan"/>
      <sheetName val="form-4capacityutilisation (2)"/>
      <sheetName val="Sheet4"/>
      <sheetName val="form-4capacityutilisation"/>
      <sheetName val="CFIprodnrollingplan (2)"/>
      <sheetName val="Form4ProductionMay,05"/>
      <sheetName val="Sheet2"/>
      <sheetName val="Form4Productivity-May05"/>
      <sheetName val="Action points"/>
      <sheetName val="Sheet5"/>
      <sheetName val="Sheet1"/>
      <sheetName val="CFIprodnrollingplan (3)"/>
      <sheetName val="PROCESS FLOW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points"/>
      <sheetName val="CFIform4Aug05 (2)"/>
      <sheetName val="PROFIT (2)"/>
      <sheetName val="suggestions (2)"/>
      <sheetName val="absenteeismform4Aug05"/>
      <sheetName val="FORM-4 (3)"/>
      <sheetName val="Cpkimprovement (2)"/>
      <sheetName val="Sheet1 (3)"/>
      <sheetName val="sales&amp;deliveryFORM4"/>
      <sheetName val="Check Act Table "/>
      <sheetName val="Sheet6"/>
      <sheetName val="Sheet1 (2)"/>
      <sheetName val="Summary-jul-05 (2)"/>
      <sheetName val="absenteeismform4may05 (2)"/>
      <sheetName val="ageing"/>
      <sheetName val="FORM-4 (2)"/>
      <sheetName val="PROFIT"/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5"/>
      <sheetName val="2.6"/>
      <sheetName val="3.1"/>
      <sheetName val="4.1"/>
      <sheetName val="4.2"/>
      <sheetName val="4.3"/>
      <sheetName val="4.4"/>
      <sheetName val="4.5"/>
      <sheetName val="4.6"/>
      <sheetName val="4.7"/>
      <sheetName val="Sheet3"/>
      <sheetName val="4.8"/>
      <sheetName val="Sheet9"/>
      <sheetName val="Sheet8"/>
      <sheetName val="Sheet7"/>
      <sheetName val="5.4"/>
      <sheetName val="5.5"/>
      <sheetName val="5.6"/>
      <sheetName val="6.1"/>
      <sheetName val="6.2"/>
      <sheetName val="6.3"/>
      <sheetName val="6.4"/>
      <sheetName val="6.4A"/>
      <sheetName val="Sheet2"/>
      <sheetName val="Form4Productivity-May05"/>
      <sheetName val="Action points"/>
      <sheetName val="Sheet5"/>
      <sheetName val="Sheet1"/>
      <sheetName val="CFIprodnrollingplan (3)"/>
      <sheetName val="Income Statemen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FM01"/>
      <sheetName val="CGP"/>
      <sheetName val="OCT"/>
      <sheetName val="LCH FOR Apr 10-March11-Final"/>
      <sheetName val="ANNEX-D"/>
      <sheetName val="Print"/>
      <sheetName val="Features"/>
      <sheetName val="repeatative rejection"/>
      <sheetName val="Summary"/>
      <sheetName val="CUSTOMER GROUP WISE"/>
      <sheetName val="차체"/>
      <sheetName val="K_60 HEAD LAMP"/>
      <sheetName val="PROFILE"/>
      <sheetName val="Lokesh Joshi"/>
      <sheetName val="CSM with CKD"/>
      <sheetName val="fin5"/>
      <sheetName val="FUSE BOX COVER"/>
      <sheetName val="DATA SPGR14"/>
      <sheetName val="new summary"/>
      <sheetName val="MSSL-Presentation, Action, Note"/>
      <sheetName val="Europe PU-1"/>
      <sheetName val="PROFIT"/>
      <sheetName val="DCVA NP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-09"/>
      <sheetName val="CUSTOMERWISE"/>
      <sheetName val="WK 40-09"/>
      <sheetName val="WK 41-09"/>
      <sheetName val="WK 42-09"/>
      <sheetName val="WK43-09"/>
      <sheetName val="WK 44-09"/>
      <sheetName val="TOTAL"/>
      <sheetName val="PUNCHED "/>
      <sheetName val="4M "/>
      <sheetName val="Classificac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masterDM"/>
      <sheetName val="master"/>
      <sheetName val="CONVERSION"/>
    </sheetNames>
    <sheetDataSet>
      <sheetData sheetId="0" refreshError="1"/>
      <sheetData sheetId="1" refreshError="1"/>
      <sheetData sheetId="2" refreshError="1">
        <row r="9">
          <cell r="E9">
            <v>1</v>
          </cell>
          <cell r="G9">
            <v>1</v>
          </cell>
          <cell r="H9">
            <v>0</v>
          </cell>
          <cell r="K9" t="e">
            <v>#DIV/0!</v>
          </cell>
          <cell r="M9" t="e">
            <v>#DIV/0!</v>
          </cell>
          <cell r="N9" t="e">
            <v>#DIV/0!</v>
          </cell>
          <cell r="R9" t="e">
            <v>#DIV/0!</v>
          </cell>
        </row>
        <row r="11">
          <cell r="B11">
            <v>0</v>
          </cell>
          <cell r="C11">
            <v>0</v>
          </cell>
          <cell r="D11">
            <v>0</v>
          </cell>
          <cell r="F11">
            <v>0</v>
          </cell>
        </row>
        <row r="13">
          <cell r="B13" t="e">
            <v>#DIV/0!</v>
          </cell>
          <cell r="C13" t="e">
            <v>#DIV/0!</v>
          </cell>
          <cell r="D13" t="e">
            <v>#DIV/0!</v>
          </cell>
          <cell r="F13" t="e">
            <v>#DIV/0!</v>
          </cell>
          <cell r="R13">
            <v>0</v>
          </cell>
          <cell r="T13" t="str">
            <v>dif 1</v>
          </cell>
          <cell r="U13" t="str">
            <v>dif 2</v>
          </cell>
        </row>
        <row r="14">
          <cell r="B14">
            <v>0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 t="e">
            <v>#DIV/0!</v>
          </cell>
          <cell r="H14">
            <v>0</v>
          </cell>
          <cell r="M14" t="e">
            <v>#DIV/0!</v>
          </cell>
          <cell r="N14" t="e">
            <v>#DIV/0!</v>
          </cell>
          <cell r="R14" t="e">
            <v>#DIV/0!</v>
          </cell>
          <cell r="S14" t="e">
            <v>#DIV/0!</v>
          </cell>
          <cell r="T14">
            <v>0</v>
          </cell>
          <cell r="U14">
            <v>0</v>
          </cell>
        </row>
        <row r="15">
          <cell r="R15">
            <v>0</v>
          </cell>
          <cell r="T15">
            <v>0</v>
          </cell>
          <cell r="U15">
            <v>0</v>
          </cell>
        </row>
        <row r="16">
          <cell r="E16" t="e">
            <v>#DIV/0!</v>
          </cell>
          <cell r="G16" t="e">
            <v>#DIV/0!</v>
          </cell>
          <cell r="H16">
            <v>0</v>
          </cell>
          <cell r="J16" t="e">
            <v>#DIV/0!</v>
          </cell>
          <cell r="M16" t="e">
            <v>#DIV/0!</v>
          </cell>
          <cell r="O16" t="e">
            <v>#DIV/0!</v>
          </cell>
          <cell r="P16">
            <v>0</v>
          </cell>
          <cell r="R16" t="e">
            <v>#DIV/0!</v>
          </cell>
          <cell r="S16" t="e">
            <v>#DIV/0!</v>
          </cell>
          <cell r="T16">
            <v>0</v>
          </cell>
          <cell r="U16">
            <v>0</v>
          </cell>
        </row>
        <row r="17">
          <cell r="E17" t="e">
            <v>#DIV/0!</v>
          </cell>
          <cell r="G17" t="e">
            <v>#DIV/0!</v>
          </cell>
          <cell r="H17">
            <v>0</v>
          </cell>
          <cell r="J17" t="e">
            <v>#DIV/0!</v>
          </cell>
          <cell r="M17" t="e">
            <v>#DIV/0!</v>
          </cell>
          <cell r="O17" t="e">
            <v>#DIV/0!</v>
          </cell>
          <cell r="P17">
            <v>0</v>
          </cell>
          <cell r="R17" t="e">
            <v>#DIV/0!</v>
          </cell>
          <cell r="S17" t="e">
            <v>#DIV/0!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0</v>
          </cell>
          <cell r="J18" t="e">
            <v>#DIV/0!</v>
          </cell>
          <cell r="K18">
            <v>0</v>
          </cell>
          <cell r="L18">
            <v>0</v>
          </cell>
          <cell r="M18" t="e">
            <v>#DIV/0!</v>
          </cell>
          <cell r="N18">
            <v>0</v>
          </cell>
          <cell r="O18" t="e">
            <v>#DIV/0!</v>
          </cell>
          <cell r="P18">
            <v>0</v>
          </cell>
          <cell r="Q18">
            <v>0</v>
          </cell>
          <cell r="R18" t="e">
            <v>#DIV/0!</v>
          </cell>
          <cell r="S18" t="e">
            <v>#DIV/0!</v>
          </cell>
          <cell r="T18">
            <v>0</v>
          </cell>
          <cell r="U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 t="e">
            <v>#DIV/0!</v>
          </cell>
          <cell r="H19">
            <v>0</v>
          </cell>
        </row>
        <row r="20">
          <cell r="E20" t="e">
            <v>#DIV/0!</v>
          </cell>
          <cell r="G20" t="e">
            <v>#DIV/0!</v>
          </cell>
          <cell r="H20">
            <v>0</v>
          </cell>
          <cell r="J20" t="e">
            <v>#DIV/0!</v>
          </cell>
          <cell r="O20" t="e">
            <v>#DIV/0!</v>
          </cell>
          <cell r="P20">
            <v>0</v>
          </cell>
          <cell r="R20" t="e">
            <v>#DIV/0!</v>
          </cell>
          <cell r="S20" t="e">
            <v>#DIV/0!</v>
          </cell>
          <cell r="T20">
            <v>0</v>
          </cell>
          <cell r="U20">
            <v>0</v>
          </cell>
        </row>
        <row r="21">
          <cell r="E21" t="e">
            <v>#DIV/0!</v>
          </cell>
          <cell r="G21" t="e">
            <v>#DIV/0!</v>
          </cell>
          <cell r="H21">
            <v>0</v>
          </cell>
          <cell r="J21" t="e">
            <v>#DIV/0!</v>
          </cell>
          <cell r="O21" t="e">
            <v>#DIV/0!</v>
          </cell>
          <cell r="P21">
            <v>0</v>
          </cell>
          <cell r="R21" t="e">
            <v>#DIV/0!</v>
          </cell>
          <cell r="S21" t="e">
            <v>#DIV/0!</v>
          </cell>
          <cell r="T21">
            <v>0</v>
          </cell>
          <cell r="U21">
            <v>0</v>
          </cell>
        </row>
        <row r="22">
          <cell r="E22" t="e">
            <v>#DIV/0!</v>
          </cell>
          <cell r="G22" t="e">
            <v>#DIV/0!</v>
          </cell>
          <cell r="H22">
            <v>0</v>
          </cell>
          <cell r="J22" t="e">
            <v>#DIV/0!</v>
          </cell>
          <cell r="O22" t="e">
            <v>#DIV/0!</v>
          </cell>
          <cell r="P22">
            <v>0</v>
          </cell>
          <cell r="R22" t="e">
            <v>#DIV/0!</v>
          </cell>
          <cell r="S22" t="e">
            <v>#DIV/0!</v>
          </cell>
          <cell r="T22">
            <v>0</v>
          </cell>
          <cell r="U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 t="e">
            <v>#DIV/0!</v>
          </cell>
          <cell r="F23">
            <v>0</v>
          </cell>
          <cell r="G23" t="e">
            <v>#DIV/0!</v>
          </cell>
          <cell r="H23">
            <v>0</v>
          </cell>
          <cell r="J23" t="e">
            <v>#DIV/0!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e">
            <v>#DIV/0!</v>
          </cell>
          <cell r="P23">
            <v>0</v>
          </cell>
          <cell r="Q23">
            <v>0</v>
          </cell>
          <cell r="R23" t="e">
            <v>#DIV/0!</v>
          </cell>
          <cell r="S23" t="e">
            <v>#DIV/0!</v>
          </cell>
          <cell r="T23">
            <v>0</v>
          </cell>
          <cell r="U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 t="e">
            <v>#DIV/0!</v>
          </cell>
          <cell r="H24">
            <v>0</v>
          </cell>
          <cell r="J24" t="e">
            <v>#DIV/0!</v>
          </cell>
          <cell r="K24">
            <v>0</v>
          </cell>
          <cell r="L24">
            <v>0</v>
          </cell>
          <cell r="M24" t="e">
            <v>#DIV/0!</v>
          </cell>
          <cell r="N24">
            <v>0</v>
          </cell>
          <cell r="O24" t="e">
            <v>#DIV/0!</v>
          </cell>
          <cell r="P24">
            <v>0</v>
          </cell>
          <cell r="Q24">
            <v>0</v>
          </cell>
          <cell r="R24" t="e">
            <v>#DIV/0!</v>
          </cell>
          <cell r="S24" t="e">
            <v>#DIV/0!</v>
          </cell>
          <cell r="T24">
            <v>0</v>
          </cell>
          <cell r="U24">
            <v>0</v>
          </cell>
        </row>
        <row r="25">
          <cell r="P25">
            <v>0</v>
          </cell>
          <cell r="R25">
            <v>0</v>
          </cell>
          <cell r="T25">
            <v>0</v>
          </cell>
          <cell r="U25">
            <v>0</v>
          </cell>
        </row>
        <row r="26">
          <cell r="T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0</v>
          </cell>
          <cell r="J27" t="e">
            <v>#DIV/0!</v>
          </cell>
          <cell r="K27" t="e">
            <v>#DIV/0!</v>
          </cell>
          <cell r="L27">
            <v>0</v>
          </cell>
          <cell r="M27" t="e">
            <v>#DIV/0!</v>
          </cell>
          <cell r="N27" t="e">
            <v>#DIV/0!</v>
          </cell>
          <cell r="O27" t="e">
            <v>#DIV/0!</v>
          </cell>
          <cell r="P27">
            <v>0</v>
          </cell>
          <cell r="Q27">
            <v>0</v>
          </cell>
          <cell r="R27" t="e">
            <v>#DIV/0!</v>
          </cell>
          <cell r="S27" t="e">
            <v>#DIV/0!</v>
          </cell>
          <cell r="T27">
            <v>0</v>
          </cell>
        </row>
        <row r="28">
          <cell r="B28">
            <v>0</v>
          </cell>
          <cell r="C28">
            <v>0</v>
          </cell>
        </row>
        <row r="29">
          <cell r="E29" t="e">
            <v>#DIV/0!</v>
          </cell>
          <cell r="G29" t="e">
            <v>#DIV/0!</v>
          </cell>
          <cell r="H29">
            <v>0</v>
          </cell>
          <cell r="J29" t="e">
            <v>#DIV/0!</v>
          </cell>
          <cell r="O29" t="e">
            <v>#DIV/0!</v>
          </cell>
          <cell r="R29" t="e">
            <v>#DIV/0!</v>
          </cell>
        </row>
        <row r="30">
          <cell r="E30" t="e">
            <v>#DIV/0!</v>
          </cell>
          <cell r="G30" t="e">
            <v>#DIV/0!</v>
          </cell>
          <cell r="H30">
            <v>0</v>
          </cell>
          <cell r="J30" t="e">
            <v>#DIV/0!</v>
          </cell>
          <cell r="O30" t="e">
            <v>#DIV/0!</v>
          </cell>
          <cell r="R30" t="e">
            <v>#DIV/0!</v>
          </cell>
        </row>
        <row r="31">
          <cell r="E31" t="e">
            <v>#DIV/0!</v>
          </cell>
          <cell r="G31" t="e">
            <v>#DIV/0!</v>
          </cell>
          <cell r="H31">
            <v>0</v>
          </cell>
          <cell r="J31" t="e">
            <v>#DIV/0!</v>
          </cell>
          <cell r="O31" t="e">
            <v>#DIV/0!</v>
          </cell>
          <cell r="R31" t="e">
            <v>#DIV/0!</v>
          </cell>
        </row>
        <row r="32">
          <cell r="E32" t="e">
            <v>#DIV/0!</v>
          </cell>
          <cell r="G32" t="e">
            <v>#DIV/0!</v>
          </cell>
          <cell r="H32">
            <v>0</v>
          </cell>
          <cell r="J32" t="e">
            <v>#DIV/0!</v>
          </cell>
          <cell r="O32" t="e">
            <v>#DIV/0!</v>
          </cell>
          <cell r="R32" t="e">
            <v>#DIV/0!</v>
          </cell>
        </row>
        <row r="33">
          <cell r="E33" t="e">
            <v>#DIV/0!</v>
          </cell>
          <cell r="G33" t="e">
            <v>#DIV/0!</v>
          </cell>
          <cell r="H33">
            <v>0</v>
          </cell>
          <cell r="O33">
            <v>0</v>
          </cell>
          <cell r="R33">
            <v>0</v>
          </cell>
        </row>
        <row r="34">
          <cell r="E34" t="e">
            <v>#DIV/0!</v>
          </cell>
          <cell r="G34" t="e">
            <v>#DIV/0!</v>
          </cell>
          <cell r="H34">
            <v>0</v>
          </cell>
          <cell r="O34">
            <v>0</v>
          </cell>
          <cell r="R34">
            <v>0</v>
          </cell>
        </row>
        <row r="35">
          <cell r="E35" t="e">
            <v>#DIV/0!</v>
          </cell>
          <cell r="G35" t="e">
            <v>#DIV/0!</v>
          </cell>
          <cell r="H35">
            <v>0</v>
          </cell>
          <cell r="O35">
            <v>0</v>
          </cell>
          <cell r="R35">
            <v>0</v>
          </cell>
        </row>
        <row r="36">
          <cell r="D36">
            <v>0</v>
          </cell>
          <cell r="E36" t="e">
            <v>#DIV/0!</v>
          </cell>
          <cell r="F36">
            <v>0</v>
          </cell>
          <cell r="G36" t="e">
            <v>#DIV/0!</v>
          </cell>
          <cell r="H36">
            <v>0</v>
          </cell>
          <cell r="J36" t="e">
            <v>#DIV/0!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e">
            <v>#DIV/0!</v>
          </cell>
          <cell r="P36">
            <v>0</v>
          </cell>
          <cell r="Q36">
            <v>0</v>
          </cell>
          <cell r="R36" t="e">
            <v>#DIV/0!</v>
          </cell>
        </row>
        <row r="37"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0</v>
          </cell>
          <cell r="J37" t="e">
            <v>#DIV/0!</v>
          </cell>
          <cell r="K37" t="e">
            <v>#DIV/0!</v>
          </cell>
          <cell r="L37">
            <v>0</v>
          </cell>
          <cell r="M37" t="e">
            <v>#DIV/0!</v>
          </cell>
          <cell r="N37" t="e">
            <v>#DIV/0!</v>
          </cell>
          <cell r="O37" t="e">
            <v>#DIV/0!</v>
          </cell>
          <cell r="P37">
            <v>0</v>
          </cell>
          <cell r="Q37">
            <v>0</v>
          </cell>
          <cell r="R37" t="e">
            <v>#DIV/0!</v>
          </cell>
        </row>
        <row r="38">
          <cell r="E38" t="e">
            <v>#DIV/0!</v>
          </cell>
          <cell r="G38" t="e">
            <v>#DIV/0!</v>
          </cell>
          <cell r="H38">
            <v>0</v>
          </cell>
          <cell r="Q38">
            <v>0</v>
          </cell>
          <cell r="R38">
            <v>0</v>
          </cell>
        </row>
        <row r="39">
          <cell r="E39" t="e">
            <v>#DIV/0!</v>
          </cell>
          <cell r="G39" t="e">
            <v>#DIV/0!</v>
          </cell>
          <cell r="H39">
            <v>0</v>
          </cell>
          <cell r="Q39">
            <v>0</v>
          </cell>
          <cell r="R39">
            <v>0</v>
          </cell>
        </row>
        <row r="40">
          <cell r="E40" t="e">
            <v>#DIV/0!</v>
          </cell>
          <cell r="G40" t="e">
            <v>#DIV/0!</v>
          </cell>
        </row>
        <row r="41">
          <cell r="E41" t="e">
            <v>#DIV/0!</v>
          </cell>
          <cell r="G41" t="e">
            <v>#DIV/0!</v>
          </cell>
          <cell r="H41">
            <v>0</v>
          </cell>
          <cell r="Q41">
            <v>0</v>
          </cell>
          <cell r="R41">
            <v>0</v>
          </cell>
        </row>
        <row r="42">
          <cell r="D42">
            <v>0</v>
          </cell>
          <cell r="E42" t="e">
            <v>#DIV/0!</v>
          </cell>
          <cell r="F42">
            <v>0</v>
          </cell>
          <cell r="G42" t="e">
            <v>#DIV/0!</v>
          </cell>
          <cell r="H42">
            <v>0</v>
          </cell>
          <cell r="J42" t="e">
            <v>#DIV/0!</v>
          </cell>
          <cell r="K42" t="e">
            <v>#DIV/0!</v>
          </cell>
          <cell r="L42">
            <v>0</v>
          </cell>
          <cell r="M42" t="e">
            <v>#DIV/0!</v>
          </cell>
          <cell r="N42" t="e">
            <v>#DIV/0!</v>
          </cell>
          <cell r="O42" t="e">
            <v>#DIV/0!</v>
          </cell>
          <cell r="P42">
            <v>0</v>
          </cell>
          <cell r="Q42">
            <v>0</v>
          </cell>
          <cell r="R42" t="e">
            <v>#DIV/0!</v>
          </cell>
        </row>
        <row r="43">
          <cell r="E43" t="e">
            <v>#DIV/0!</v>
          </cell>
          <cell r="G43" t="e">
            <v>#DIV/0!</v>
          </cell>
          <cell r="H43">
            <v>0</v>
          </cell>
          <cell r="M43" t="e">
            <v>#DIV/0!</v>
          </cell>
          <cell r="N43" t="e">
            <v>#DIV/0!</v>
          </cell>
        </row>
        <row r="44">
          <cell r="D44">
            <v>0</v>
          </cell>
          <cell r="E44" t="e">
            <v>#DIV/0!</v>
          </cell>
          <cell r="F44">
            <v>0</v>
          </cell>
          <cell r="G44" t="e">
            <v>#DIV/0!</v>
          </cell>
          <cell r="H44">
            <v>0</v>
          </cell>
          <cell r="N44" t="e">
            <v>#DIV/0!</v>
          </cell>
        </row>
        <row r="45">
          <cell r="H45" t="e">
            <v>#DIV/0!</v>
          </cell>
          <cell r="J45" t="str">
            <v>Inlat</v>
          </cell>
        </row>
        <row r="46">
          <cell r="J46" t="str">
            <v>Gral</v>
          </cell>
        </row>
        <row r="47">
          <cell r="D47" t="e">
            <v>#DIV/0!</v>
          </cell>
          <cell r="F47" t="e">
            <v>#DIV/0!</v>
          </cell>
          <cell r="H47" t="e">
            <v>#DIV/0!</v>
          </cell>
          <cell r="J47" t="str">
            <v>Pers</v>
          </cell>
          <cell r="O47" t="str">
            <v>t.c</v>
          </cell>
        </row>
        <row r="48">
          <cell r="C48" t="str">
            <v>Coef</v>
          </cell>
          <cell r="H48" t="e">
            <v>#DIV/0!</v>
          </cell>
          <cell r="J48" t="str">
            <v>Aver</v>
          </cell>
          <cell r="O48" t="str">
            <v>dias</v>
          </cell>
        </row>
        <row r="49">
          <cell r="C49" t="str">
            <v>D.Lab perfor</v>
          </cell>
          <cell r="D49" t="e">
            <v>#DIV/0!</v>
          </cell>
          <cell r="F49" t="str">
            <v>Used</v>
          </cell>
          <cell r="H49" t="e">
            <v>#DIV/0!</v>
          </cell>
          <cell r="J49" t="str">
            <v>Preu Venda</v>
          </cell>
          <cell r="Q49" t="e">
            <v>#DIV/0!</v>
          </cell>
        </row>
      </sheetData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lityGradeInstructions"/>
      <sheetName val="DATAsheet"/>
      <sheetName val="DMSdata"/>
      <sheetName val="Site 6-Pack"/>
      <sheetName val="DI"/>
      <sheetName val="Common Rail"/>
      <sheetName val="Cam Pha"/>
      <sheetName val="DPC"/>
      <sheetName val="BD occ"/>
      <sheetName val="Sheet2"/>
      <sheetName val="BD occ (2)"/>
      <sheetName val="Sheet1"/>
      <sheetName val="MTTR"/>
      <sheetName val="Sheet3"/>
      <sheetName val="Sheet4"/>
      <sheetName val="Takt"/>
      <sheetName val="Incr Inv Tool"/>
      <sheetName val="Site_6-Pack2"/>
      <sheetName val="Common_Rail2"/>
      <sheetName val="Cam_Pha2"/>
      <sheetName val="BD_occ2"/>
      <sheetName val="BD_occ_(2)2"/>
      <sheetName val="Incr_Inv_Tool"/>
      <sheetName val="Site_6-Pack"/>
      <sheetName val="Common_Rail"/>
      <sheetName val="Cam_Pha"/>
      <sheetName val="BD_occ"/>
      <sheetName val="BD_occ_(2)"/>
      <sheetName val="Site_6-Pack1"/>
      <sheetName val="Common_Rail1"/>
      <sheetName val="Cam_Pha1"/>
      <sheetName val="BD_occ1"/>
      <sheetName val="BD_occ_(2)1"/>
      <sheetName val="Site_6-Pack3"/>
      <sheetName val="Common_Rail3"/>
      <sheetName val="Cam_Pha3"/>
      <sheetName val="BD_occ3"/>
      <sheetName val="BD_occ_(2)3"/>
      <sheetName val="Incr_Inv_Tool1"/>
    </sheetNames>
    <sheetDataSet>
      <sheetData sheetId="0" refreshError="1"/>
      <sheetData sheetId="1" refreshError="1"/>
      <sheetData sheetId="2">
        <row r="10">
          <cell r="X10">
            <v>7975.6999073469697</v>
          </cell>
        </row>
        <row r="11">
          <cell r="X11">
            <v>7731.5802151447324</v>
          </cell>
        </row>
        <row r="12">
          <cell r="X12">
            <v>6633.4776810747389</v>
          </cell>
        </row>
        <row r="13">
          <cell r="X13">
            <v>7014.9046873827001</v>
          </cell>
        </row>
        <row r="14">
          <cell r="X14">
            <v>7600.8264323988378</v>
          </cell>
        </row>
        <row r="15">
          <cell r="X15">
            <v>7292.0361955279259</v>
          </cell>
        </row>
        <row r="16">
          <cell r="X16">
            <v>9019.8683459957574</v>
          </cell>
        </row>
        <row r="17">
          <cell r="X17">
            <v>8628.1171666581249</v>
          </cell>
        </row>
        <row r="18">
          <cell r="X18">
            <v>8035.8520076361328</v>
          </cell>
        </row>
        <row r="19">
          <cell r="X19">
            <v>7409.8392159374798</v>
          </cell>
        </row>
        <row r="20">
          <cell r="X20">
            <v>9732.6947134012316</v>
          </cell>
        </row>
        <row r="21">
          <cell r="X21">
            <v>9773.4259777390616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>
        <row r="10">
          <cell r="X10">
            <v>0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>
        <row r="10">
          <cell r="X10">
            <v>0</v>
          </cell>
        </row>
      </sheetData>
      <sheetData sheetId="23"/>
      <sheetData sheetId="24"/>
      <sheetData sheetId="25"/>
      <sheetData sheetId="26"/>
      <sheetData sheetId="27"/>
      <sheetData sheetId="28">
        <row r="10">
          <cell r="X10">
            <v>0</v>
          </cell>
        </row>
      </sheetData>
      <sheetData sheetId="29"/>
      <sheetData sheetId="30"/>
      <sheetData sheetId="31"/>
      <sheetData sheetId="32"/>
      <sheetData sheetId="33">
        <row r="10">
          <cell r="X10">
            <v>0</v>
          </cell>
        </row>
      </sheetData>
      <sheetData sheetId="34"/>
      <sheetData sheetId="35"/>
      <sheetData sheetId="36"/>
      <sheetData sheetId="37"/>
      <sheetData sheetId="38">
        <row r="10">
          <cell r="X10">
            <v>0</v>
          </cell>
        </row>
      </sheetData>
      <sheetData sheetId="39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Input-2001"/>
      <sheetName val="Income Statement Input-2001"/>
      <sheetName val="Operating Income-2001"/>
      <sheetName val="BS8 Accounting Changes"/>
      <sheetName val="Acquisitions&amp;Divestitures"/>
      <sheetName val="Sales Input-Budget"/>
      <sheetName val="IT Input-Budget"/>
      <sheetName val="Commercial Input-Budget"/>
      <sheetName val="Income Statement Input-Budget"/>
      <sheetName val="Operating Income-Budget"/>
      <sheetName val="Sales Input"/>
      <sheetName val="IT Input"/>
      <sheetName val="Commercial Input"/>
      <sheetName val="Income Statement Input"/>
      <sheetName val="Operating Income"/>
      <sheetName val="1240 Accounting Changes"/>
      <sheetName val="1240 CY"/>
      <sheetName val="1240 Q1"/>
      <sheetName val="1240 Q2"/>
      <sheetName val="1240 Q3"/>
      <sheetName val="1240 Q4"/>
      <sheetName val="1240 Summary"/>
      <sheetName val="1210 CY"/>
      <sheetName val="1210 Q1"/>
      <sheetName val="1210 Q2"/>
      <sheetName val="1210 Q3"/>
      <sheetName val="1210 Q4"/>
      <sheetName val="1210 Summary"/>
      <sheetName val="Sales by Customer"/>
      <sheetName val="PLC Profit"/>
      <sheetName val="Operating Income-2003"/>
      <sheetName val="full (2)"/>
      <sheetName val="13_MRIR Rejection"/>
      <sheetName val="3_Cust Amend"/>
      <sheetName val="Sales_Input-2001"/>
      <sheetName val="Income_Statement_Input-2001"/>
      <sheetName val="Operating_Income-2001"/>
      <sheetName val="BS8_Accounting_Changes"/>
      <sheetName val="Sales_Input-Budget"/>
      <sheetName val="IT_Input-Budget"/>
      <sheetName val="Commercial_Input-Budget"/>
      <sheetName val="Income_Statement_Input-Budget"/>
      <sheetName val="Operating_Income-Budget"/>
      <sheetName val="Sales_Input"/>
      <sheetName val="IT_Input"/>
      <sheetName val="Commercial_Input"/>
      <sheetName val="Income_Statement_Input"/>
      <sheetName val="Operating_Income"/>
      <sheetName val="1240_Accounting_Changes"/>
      <sheetName val="1240_CY"/>
      <sheetName val="1240_Q1"/>
      <sheetName val="1240_Q2"/>
      <sheetName val="1240_Q3"/>
      <sheetName val="1240_Q4"/>
      <sheetName val="1240_Summary"/>
      <sheetName val="1210_CY"/>
      <sheetName val="1210_Q1"/>
      <sheetName val="1210_Q2"/>
      <sheetName val="1210_Q3"/>
      <sheetName val="1210_Q4"/>
      <sheetName val="1210_Summary"/>
      <sheetName val="Sales_by_Customer"/>
      <sheetName val="PLC_Profit"/>
      <sheetName val="Operating_Income-2003"/>
      <sheetName val="13_MRIR_Rejection"/>
      <sheetName val="3_Cust_Amend"/>
      <sheetName val="Sales_Input-20011"/>
      <sheetName val="Income_Statement_Input-20011"/>
      <sheetName val="Operating_Income-20011"/>
      <sheetName val="BS8_Accounting_Changes1"/>
      <sheetName val="Sales_Input-Budget1"/>
      <sheetName val="IT_Input-Budget1"/>
      <sheetName val="Commercial_Input-Budget1"/>
      <sheetName val="Income_Statement_Input-Budget1"/>
      <sheetName val="Operating_Income-Budget1"/>
      <sheetName val="Sales_Input1"/>
      <sheetName val="IT_Input1"/>
      <sheetName val="Commercial_Input1"/>
      <sheetName val="Income_Statement_Input1"/>
      <sheetName val="Operating_Income1"/>
      <sheetName val="1240_Accounting_Changes1"/>
      <sheetName val="1240_CY1"/>
      <sheetName val="1240_Q11"/>
      <sheetName val="1240_Q21"/>
      <sheetName val="1240_Q31"/>
      <sheetName val="1240_Q41"/>
      <sheetName val="1240_Summary1"/>
      <sheetName val="1210_CY1"/>
      <sheetName val="1210_Q11"/>
      <sheetName val="1210_Q21"/>
      <sheetName val="1210_Q31"/>
      <sheetName val="1210_Q41"/>
      <sheetName val="1210_Summary1"/>
      <sheetName val="Sales_by_Customer1"/>
      <sheetName val="PLC_Profit1"/>
      <sheetName val="Operating_Income-20031"/>
      <sheetName val="13_MRIR_Rejection1"/>
      <sheetName val="3_Cust_Amen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60 HEAD LAMP"/>
      <sheetName val="SH SEAT BASE V2"/>
      <sheetName val="13_MRIR Rejection"/>
      <sheetName val="3_Cust Amend"/>
      <sheetName val="STAGEIMPROV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OfContents"/>
      <sheetName val="Workshop Status Form"/>
      <sheetName val="TAKT"/>
      <sheetName val="Precedence Diagram"/>
      <sheetName val="MachBal"/>
      <sheetName val="Layout"/>
      <sheetName val="Asm. Process"/>
      <sheetName val="OperBal"/>
      <sheetName val="Labor Linearity"/>
      <sheetName val="Flow Meter Assembly"/>
      <sheetName val="PartPresPlan"/>
      <sheetName val="Action Items"/>
      <sheetName val="MSDPLAN "/>
      <sheetName val="Notes"/>
      <sheetName val="Life Cycle Cost"/>
      <sheetName val="Lean Indicators Form"/>
      <sheetName val="PUNCHED P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">
          <cell r="Q7" t="str">
            <v>FLOW METER ASSEMBLY</v>
          </cell>
        </row>
        <row r="9">
          <cell r="Q9" t="str">
            <v>* LEADTIME OUTSIDE ASM. CELL NOT INCLUDED *</v>
          </cell>
        </row>
        <row r="11">
          <cell r="Q11" t="str">
            <v>Ph. 0-2 IE</v>
          </cell>
          <cell r="V11">
            <v>36174</v>
          </cell>
        </row>
        <row r="12">
          <cell r="V12">
            <v>36282.011969097221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PUNCHED PPM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enel"/>
      <sheetName val="GLOBAL POWERTRAIN"/>
      <sheetName val="CONVERSION"/>
      <sheetName val="MASTER_MEATMAP"/>
      <sheetName val="Zones"/>
      <sheetName val="Machine Balance M3½"/>
      <sheetName val="Sayfa1"/>
      <sheetName val="Parça Liste"/>
      <sheetName val="Flow Meter Assembly"/>
      <sheetName val="BloisCR"/>
      <sheetName val="GLOBAL_POWERTRAIN"/>
      <sheetName val="Machine_Balance_M3½"/>
      <sheetName val="GLOBAL_POWERTRAIN1"/>
      <sheetName val="Machine_Balance_M3½1"/>
      <sheetName val="PUNCHED P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1"/>
      <sheetName val="IMPORT1"/>
      <sheetName val="PUNCHED PPM"/>
      <sheetName val="Sheet1"/>
      <sheetName val="PUNCHED_PPM"/>
      <sheetName val="PUNCHED_PPM1"/>
    </sheetNames>
    <sheetDataSet>
      <sheetData sheetId="0" refreshError="1">
        <row r="1">
          <cell r="A1" t="str">
            <v>PARTNO</v>
          </cell>
          <cell r="B1" t="str">
            <v>SCODE</v>
          </cell>
          <cell r="C1" t="str">
            <v>BIN</v>
          </cell>
          <cell r="D1" t="str">
            <v>MCODE</v>
          </cell>
          <cell r="E1" t="str">
            <v>CRF</v>
          </cell>
          <cell r="F1" t="str">
            <v>OPSTK</v>
          </cell>
          <cell r="G1" t="str">
            <v>RECQTY</v>
          </cell>
          <cell r="H1" t="str">
            <v>ISSQTY</v>
          </cell>
          <cell r="I1" t="str">
            <v>CLSTK</v>
          </cell>
          <cell r="J1" t="str">
            <v>OPVAL</v>
          </cell>
          <cell r="K1" t="str">
            <v>CLVAL</v>
          </cell>
          <cell r="L1" t="str">
            <v>PCODE</v>
          </cell>
          <cell r="M1" t="str">
            <v>DESC</v>
          </cell>
        </row>
        <row r="2">
          <cell r="A2" t="str">
            <v>00SK25D/025</v>
          </cell>
          <cell r="B2" t="str">
            <v>F13</v>
          </cell>
          <cell r="C2">
            <v>15</v>
          </cell>
          <cell r="D2" t="str">
            <v>G</v>
          </cell>
          <cell r="E2" t="str">
            <v>C</v>
          </cell>
          <cell r="F2">
            <v>85</v>
          </cell>
          <cell r="G2">
            <v>0</v>
          </cell>
          <cell r="H2">
            <v>0</v>
          </cell>
          <cell r="I2">
            <v>85</v>
          </cell>
          <cell r="J2">
            <v>15.188499999999999</v>
          </cell>
          <cell r="K2">
            <v>15.188499999999999</v>
          </cell>
          <cell r="L2" t="str">
            <v>Z</v>
          </cell>
          <cell r="M2" t="str">
            <v>PLLA PISTON</v>
          </cell>
        </row>
        <row r="3">
          <cell r="A3" t="str">
            <v>00SK50</v>
          </cell>
          <cell r="B3" t="str">
            <v>F13</v>
          </cell>
          <cell r="C3">
            <v>12</v>
          </cell>
          <cell r="D3" t="str">
            <v>G</v>
          </cell>
          <cell r="E3" t="str">
            <v>C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191.4</v>
          </cell>
          <cell r="K3">
            <v>191.4</v>
          </cell>
          <cell r="L3" t="str">
            <v>Z</v>
          </cell>
          <cell r="M3" t="str">
            <v>SUPPORT BRACKET</v>
          </cell>
        </row>
        <row r="4">
          <cell r="A4" t="str">
            <v>00SK50A</v>
          </cell>
          <cell r="B4" t="str">
            <v>F13</v>
          </cell>
          <cell r="C4">
            <v>12</v>
          </cell>
          <cell r="D4" t="str">
            <v>G</v>
          </cell>
          <cell r="E4" t="str">
            <v>C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127.61112</v>
          </cell>
          <cell r="K4">
            <v>127.61112</v>
          </cell>
          <cell r="L4" t="str">
            <v>Z</v>
          </cell>
          <cell r="M4" t="str">
            <v>SUPPORT BRACKET</v>
          </cell>
        </row>
        <row r="5">
          <cell r="A5" t="str">
            <v>00SK79</v>
          </cell>
          <cell r="B5" t="str">
            <v>F13</v>
          </cell>
          <cell r="C5">
            <v>12</v>
          </cell>
          <cell r="D5" t="str">
            <v>G</v>
          </cell>
          <cell r="E5" t="str">
            <v>C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180</v>
          </cell>
          <cell r="K5">
            <v>180</v>
          </cell>
          <cell r="L5" t="str">
            <v>Z</v>
          </cell>
          <cell r="M5" t="str">
            <v>SPRING CAP NUT</v>
          </cell>
        </row>
        <row r="6">
          <cell r="A6" t="str">
            <v>01SK100</v>
          </cell>
          <cell r="B6" t="str">
            <v>F13</v>
          </cell>
          <cell r="C6">
            <v>15</v>
          </cell>
          <cell r="D6" t="str">
            <v>G</v>
          </cell>
          <cell r="E6" t="str">
            <v>C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428</v>
          </cell>
          <cell r="K6">
            <v>428</v>
          </cell>
          <cell r="L6" t="str">
            <v>Z</v>
          </cell>
          <cell r="M6" t="str">
            <v>THROTTLE LEVER</v>
          </cell>
        </row>
        <row r="7">
          <cell r="A7" t="str">
            <v>01SK100</v>
          </cell>
          <cell r="B7" t="str">
            <v>F13</v>
          </cell>
          <cell r="C7">
            <v>12</v>
          </cell>
          <cell r="D7" t="str">
            <v>G</v>
          </cell>
          <cell r="E7" t="str">
            <v>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440.52</v>
          </cell>
          <cell r="K7">
            <v>440.52</v>
          </cell>
          <cell r="L7" t="str">
            <v>Z</v>
          </cell>
          <cell r="M7" t="str">
            <v>THROTTLE LEVER</v>
          </cell>
        </row>
        <row r="8">
          <cell r="A8" t="str">
            <v>01SK13B</v>
          </cell>
          <cell r="B8" t="str">
            <v>F13</v>
          </cell>
          <cell r="C8">
            <v>12</v>
          </cell>
          <cell r="D8" t="str">
            <v>G</v>
          </cell>
          <cell r="E8" t="str">
            <v>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390</v>
          </cell>
          <cell r="K8">
            <v>390</v>
          </cell>
          <cell r="L8" t="str">
            <v>Z</v>
          </cell>
          <cell r="M8" t="str">
            <v>SPINDLE ASSY</v>
          </cell>
        </row>
        <row r="9">
          <cell r="A9" t="str">
            <v>01SK154</v>
          </cell>
          <cell r="B9" t="str">
            <v>F13</v>
          </cell>
          <cell r="C9">
            <v>15</v>
          </cell>
          <cell r="D9" t="str">
            <v>G</v>
          </cell>
          <cell r="E9" t="str">
            <v>C</v>
          </cell>
          <cell r="F9">
            <v>258</v>
          </cell>
          <cell r="G9">
            <v>0</v>
          </cell>
          <cell r="H9">
            <v>0</v>
          </cell>
          <cell r="I9">
            <v>258</v>
          </cell>
          <cell r="J9">
            <v>59.75</v>
          </cell>
          <cell r="K9">
            <v>59.75</v>
          </cell>
          <cell r="L9" t="str">
            <v>Z</v>
          </cell>
          <cell r="M9" t="str">
            <v>CAP NUT</v>
          </cell>
        </row>
        <row r="10">
          <cell r="A10" t="str">
            <v>01SK154/BHT</v>
          </cell>
          <cell r="B10" t="str">
            <v>F13</v>
          </cell>
          <cell r="C10">
            <v>12</v>
          </cell>
          <cell r="D10" t="str">
            <v>G</v>
          </cell>
          <cell r="E10" t="str">
            <v>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35.844000000000001</v>
          </cell>
          <cell r="K10">
            <v>35.844000000000001</v>
          </cell>
          <cell r="L10" t="str">
            <v>Z</v>
          </cell>
          <cell r="M10" t="str">
            <v>NOZZLE CAP NUT FOR M&amp;M</v>
          </cell>
        </row>
        <row r="11">
          <cell r="A11" t="str">
            <v>01SK154/BPH</v>
          </cell>
          <cell r="B11" t="str">
            <v>F13</v>
          </cell>
          <cell r="C11">
            <v>15</v>
          </cell>
          <cell r="D11" t="str">
            <v>G</v>
          </cell>
          <cell r="E11" t="str">
            <v>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59.74</v>
          </cell>
          <cell r="K11">
            <v>59.74</v>
          </cell>
          <cell r="L11" t="str">
            <v>Z</v>
          </cell>
          <cell r="M11" t="str">
            <v>CAP NUT XD3-TC</v>
          </cell>
        </row>
        <row r="12">
          <cell r="A12" t="str">
            <v>01SK159</v>
          </cell>
          <cell r="B12" t="str">
            <v>F13</v>
          </cell>
          <cell r="C12">
            <v>12</v>
          </cell>
          <cell r="D12" t="str">
            <v>G</v>
          </cell>
          <cell r="E12" t="str">
            <v>C</v>
          </cell>
          <cell r="F12">
            <v>223</v>
          </cell>
          <cell r="G12">
            <v>0</v>
          </cell>
          <cell r="H12">
            <v>0</v>
          </cell>
          <cell r="I12">
            <v>223</v>
          </cell>
          <cell r="J12">
            <v>1.1900000000000001E-2</v>
          </cell>
          <cell r="K12">
            <v>1.1900000000000001E-2</v>
          </cell>
          <cell r="L12" t="str">
            <v>Z</v>
          </cell>
          <cell r="M12" t="str">
            <v>ADVANCE STOP</v>
          </cell>
        </row>
        <row r="13">
          <cell r="A13" t="str">
            <v>01SK159/BHT</v>
          </cell>
          <cell r="B13" t="str">
            <v>F13</v>
          </cell>
          <cell r="C13">
            <v>12</v>
          </cell>
          <cell r="D13" t="str">
            <v>G</v>
          </cell>
          <cell r="E13" t="str">
            <v>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3.8</v>
          </cell>
          <cell r="K13">
            <v>3.8</v>
          </cell>
          <cell r="L13" t="str">
            <v>Z</v>
          </cell>
          <cell r="M13" t="str">
            <v>ADVANCE STOP</v>
          </cell>
        </row>
        <row r="14">
          <cell r="A14" t="str">
            <v>01SK163</v>
          </cell>
          <cell r="B14" t="str">
            <v>F13</v>
          </cell>
          <cell r="C14">
            <v>12</v>
          </cell>
          <cell r="D14" t="str">
            <v>G</v>
          </cell>
          <cell r="E14" t="str">
            <v>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225</v>
          </cell>
          <cell r="K14">
            <v>225</v>
          </cell>
          <cell r="L14" t="str">
            <v>Z</v>
          </cell>
          <cell r="M14" t="str">
            <v>GLAND NUT</v>
          </cell>
        </row>
        <row r="15">
          <cell r="A15" t="str">
            <v>01SK166</v>
          </cell>
          <cell r="B15" t="str">
            <v>F13</v>
          </cell>
          <cell r="C15">
            <v>15</v>
          </cell>
          <cell r="D15" t="str">
            <v>G</v>
          </cell>
          <cell r="E15" t="str">
            <v>C</v>
          </cell>
          <cell r="F15">
            <v>50</v>
          </cell>
          <cell r="G15">
            <v>0</v>
          </cell>
          <cell r="H15">
            <v>0</v>
          </cell>
          <cell r="I15">
            <v>50</v>
          </cell>
          <cell r="J15">
            <v>0</v>
          </cell>
          <cell r="K15">
            <v>0</v>
          </cell>
          <cell r="L15" t="str">
            <v>Z</v>
          </cell>
          <cell r="M15" t="str">
            <v>NOZZLE</v>
          </cell>
        </row>
        <row r="16">
          <cell r="A16" t="str">
            <v>01SK22</v>
          </cell>
          <cell r="B16" t="str">
            <v>F13</v>
          </cell>
          <cell r="C16">
            <v>12</v>
          </cell>
          <cell r="D16" t="str">
            <v>G</v>
          </cell>
          <cell r="E16" t="str">
            <v>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211</v>
          </cell>
          <cell r="K16">
            <v>211</v>
          </cell>
          <cell r="L16" t="str">
            <v>Z</v>
          </cell>
          <cell r="M16" t="str">
            <v>THROTTLE LEVER</v>
          </cell>
        </row>
        <row r="17">
          <cell r="A17" t="str">
            <v>01SK60</v>
          </cell>
          <cell r="B17" t="str">
            <v>F13</v>
          </cell>
          <cell r="C17">
            <v>12</v>
          </cell>
          <cell r="D17" t="str">
            <v>G</v>
          </cell>
          <cell r="E17" t="str">
            <v>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1.1900000000000001E-2</v>
          </cell>
          <cell r="K17">
            <v>1.1900000000000001E-2</v>
          </cell>
          <cell r="L17" t="str">
            <v>Z</v>
          </cell>
          <cell r="M17" t="str">
            <v>EGR SWITCH WITH CONNECTOR</v>
          </cell>
        </row>
        <row r="18">
          <cell r="A18" t="str">
            <v>01SK92A</v>
          </cell>
          <cell r="B18" t="str">
            <v>F13</v>
          </cell>
          <cell r="C18">
            <v>15</v>
          </cell>
          <cell r="D18" t="str">
            <v>G</v>
          </cell>
          <cell r="E18" t="str">
            <v>C</v>
          </cell>
          <cell r="F18">
            <v>113</v>
          </cell>
          <cell r="G18">
            <v>0</v>
          </cell>
          <cell r="H18">
            <v>0</v>
          </cell>
          <cell r="I18">
            <v>113</v>
          </cell>
          <cell r="J18">
            <v>0</v>
          </cell>
          <cell r="K18">
            <v>0</v>
          </cell>
          <cell r="L18" t="str">
            <v>Z</v>
          </cell>
          <cell r="M18" t="str">
            <v>NOZZLE</v>
          </cell>
        </row>
        <row r="19">
          <cell r="A19" t="str">
            <v>02SK100</v>
          </cell>
          <cell r="B19" t="str">
            <v>F13</v>
          </cell>
          <cell r="C19">
            <v>15</v>
          </cell>
          <cell r="D19" t="str">
            <v>G</v>
          </cell>
          <cell r="E19" t="str">
            <v>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1.4540000000000001E-2</v>
          </cell>
          <cell r="K19">
            <v>1.4540000000000001E-2</v>
          </cell>
          <cell r="L19" t="str">
            <v>Z</v>
          </cell>
          <cell r="M19" t="str">
            <v>SEAT VALVE - SCORPIO</v>
          </cell>
        </row>
        <row r="20">
          <cell r="A20" t="str">
            <v>02SK101A</v>
          </cell>
          <cell r="B20" t="str">
            <v>F13</v>
          </cell>
          <cell r="C20">
            <v>12</v>
          </cell>
          <cell r="D20" t="str">
            <v>G</v>
          </cell>
          <cell r="E20" t="str">
            <v>C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39.607599999999998</v>
          </cell>
          <cell r="K20">
            <v>39.607599999999998</v>
          </cell>
          <cell r="L20" t="str">
            <v>Z</v>
          </cell>
          <cell r="M20" t="str">
            <v>H P UNION</v>
          </cell>
        </row>
        <row r="21">
          <cell r="A21" t="str">
            <v>02SK106</v>
          </cell>
          <cell r="B21" t="str">
            <v>F13</v>
          </cell>
          <cell r="C21">
            <v>12</v>
          </cell>
          <cell r="D21" t="str">
            <v>G</v>
          </cell>
          <cell r="E21" t="str">
            <v>C</v>
          </cell>
          <cell r="F21">
            <v>23</v>
          </cell>
          <cell r="G21">
            <v>0</v>
          </cell>
          <cell r="H21">
            <v>0</v>
          </cell>
          <cell r="I21">
            <v>23</v>
          </cell>
          <cell r="J21">
            <v>227.012</v>
          </cell>
          <cell r="K21">
            <v>227.012</v>
          </cell>
          <cell r="L21" t="str">
            <v>Z</v>
          </cell>
          <cell r="M21" t="str">
            <v>ACTUATOR MOUNTING BRACKET</v>
          </cell>
        </row>
        <row r="22">
          <cell r="A22" t="str">
            <v>02SK20</v>
          </cell>
          <cell r="B22" t="str">
            <v>F13</v>
          </cell>
          <cell r="C22">
            <v>12</v>
          </cell>
          <cell r="D22" t="str">
            <v>G</v>
          </cell>
          <cell r="E22" t="str">
            <v>C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 t="str">
            <v>Z</v>
          </cell>
          <cell r="M22" t="str">
            <v>SUPPORT BRACKET</v>
          </cell>
        </row>
        <row r="23">
          <cell r="A23" t="str">
            <v>02SK20</v>
          </cell>
          <cell r="B23" t="str">
            <v>F13</v>
          </cell>
          <cell r="C23">
            <v>15</v>
          </cell>
          <cell r="D23" t="str">
            <v>G</v>
          </cell>
          <cell r="E23" t="str">
            <v>C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1.1599999999999999E-2</v>
          </cell>
          <cell r="K23">
            <v>1.1599999999999999E-2</v>
          </cell>
          <cell r="L23" t="str">
            <v>Z</v>
          </cell>
          <cell r="M23" t="str">
            <v>SUPPORT BRACKET</v>
          </cell>
        </row>
        <row r="24">
          <cell r="A24" t="str">
            <v>02SK21</v>
          </cell>
          <cell r="B24" t="str">
            <v>F13</v>
          </cell>
          <cell r="C24">
            <v>12</v>
          </cell>
          <cell r="D24" t="str">
            <v>G</v>
          </cell>
          <cell r="E24" t="str">
            <v>C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str">
            <v>Z</v>
          </cell>
          <cell r="M24" t="str">
            <v>WASHER</v>
          </cell>
        </row>
        <row r="25">
          <cell r="A25" t="str">
            <v>02SK21</v>
          </cell>
          <cell r="B25" t="str">
            <v>F13</v>
          </cell>
          <cell r="C25">
            <v>15</v>
          </cell>
          <cell r="D25" t="str">
            <v>G</v>
          </cell>
          <cell r="E25" t="str">
            <v>C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1.1599999999999999E-2</v>
          </cell>
          <cell r="K25">
            <v>1.1599999999999999E-2</v>
          </cell>
          <cell r="L25" t="str">
            <v>Z</v>
          </cell>
          <cell r="M25" t="str">
            <v>WASHER</v>
          </cell>
        </row>
        <row r="26">
          <cell r="A26" t="str">
            <v>02SK30</v>
          </cell>
          <cell r="B26" t="str">
            <v>F13</v>
          </cell>
          <cell r="C26">
            <v>12</v>
          </cell>
          <cell r="D26" t="str">
            <v>G</v>
          </cell>
          <cell r="E26" t="str">
            <v>C</v>
          </cell>
          <cell r="F26">
            <v>19</v>
          </cell>
          <cell r="G26">
            <v>40</v>
          </cell>
          <cell r="H26">
            <v>0</v>
          </cell>
          <cell r="I26">
            <v>59</v>
          </cell>
          <cell r="J26">
            <v>98.78546</v>
          </cell>
          <cell r="K26">
            <v>98.78546</v>
          </cell>
          <cell r="L26" t="str">
            <v>Z</v>
          </cell>
          <cell r="M26" t="str">
            <v>CLAMP FORGING</v>
          </cell>
        </row>
        <row r="27">
          <cell r="A27" t="str">
            <v>02SK37B</v>
          </cell>
          <cell r="B27" t="str">
            <v>F13</v>
          </cell>
          <cell r="C27">
            <v>12</v>
          </cell>
          <cell r="D27" t="str">
            <v>G</v>
          </cell>
          <cell r="E27" t="str">
            <v>C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1.1900000000000001E-2</v>
          </cell>
          <cell r="K27">
            <v>1.1900000000000001E-2</v>
          </cell>
          <cell r="L27" t="str">
            <v>Z</v>
          </cell>
          <cell r="M27" t="str">
            <v>WATER SENSOR CAPSULE COVER</v>
          </cell>
        </row>
        <row r="28">
          <cell r="A28" t="str">
            <v>02SK37C</v>
          </cell>
          <cell r="B28" t="str">
            <v>F13</v>
          </cell>
          <cell r="C28">
            <v>12</v>
          </cell>
          <cell r="D28" t="str">
            <v>G</v>
          </cell>
          <cell r="E28" t="str">
            <v>C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1.1900000000000001E-2</v>
          </cell>
          <cell r="K28">
            <v>1.1900000000000001E-2</v>
          </cell>
          <cell r="L28" t="str">
            <v>Z</v>
          </cell>
          <cell r="M28" t="str">
            <v>WATER SENSOR CAPSULE ELECTRODE</v>
          </cell>
        </row>
        <row r="29">
          <cell r="A29" t="str">
            <v>02SK37E</v>
          </cell>
          <cell r="B29" t="str">
            <v>F13</v>
          </cell>
          <cell r="C29">
            <v>12</v>
          </cell>
          <cell r="D29" t="str">
            <v>G</v>
          </cell>
          <cell r="E29" t="str">
            <v>C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1.1900000000000001E-2</v>
          </cell>
          <cell r="K29">
            <v>1.1900000000000001E-2</v>
          </cell>
          <cell r="L29" t="str">
            <v>Z</v>
          </cell>
          <cell r="M29" t="str">
            <v>CAPSULE AND ELECTRODE ASSY</v>
          </cell>
        </row>
        <row r="30">
          <cell r="A30" t="str">
            <v>02SK37G</v>
          </cell>
          <cell r="B30" t="str">
            <v>F13</v>
          </cell>
          <cell r="C30">
            <v>12</v>
          </cell>
          <cell r="D30" t="str">
            <v>G</v>
          </cell>
          <cell r="E30" t="str">
            <v>C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1.1900000000000001E-2</v>
          </cell>
          <cell r="K30">
            <v>1.1900000000000001E-2</v>
          </cell>
          <cell r="L30" t="str">
            <v>Z</v>
          </cell>
          <cell r="M30" t="str">
            <v>WATER SENSOR CONNECTOR</v>
          </cell>
        </row>
        <row r="31">
          <cell r="A31" t="str">
            <v>02SK39</v>
          </cell>
          <cell r="B31" t="str">
            <v>F13</v>
          </cell>
          <cell r="C31">
            <v>11</v>
          </cell>
          <cell r="D31" t="str">
            <v>G</v>
          </cell>
          <cell r="E31" t="str">
            <v>C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 t="str">
            <v>Z</v>
          </cell>
          <cell r="M31" t="str">
            <v>SPRING CAP[FORD]</v>
          </cell>
        </row>
        <row r="32">
          <cell r="A32" t="str">
            <v>02SK39</v>
          </cell>
          <cell r="B32" t="str">
            <v>F13</v>
          </cell>
          <cell r="C32">
            <v>12</v>
          </cell>
          <cell r="D32" t="str">
            <v>G</v>
          </cell>
          <cell r="E32" t="str">
            <v>C</v>
          </cell>
          <cell r="F32">
            <v>334</v>
          </cell>
          <cell r="G32">
            <v>97</v>
          </cell>
          <cell r="H32">
            <v>300</v>
          </cell>
          <cell r="I32">
            <v>131</v>
          </cell>
          <cell r="J32">
            <v>31.244</v>
          </cell>
          <cell r="K32">
            <v>31.244</v>
          </cell>
          <cell r="L32" t="str">
            <v>Z</v>
          </cell>
          <cell r="M32" t="str">
            <v>SPRING CAP[FORD]</v>
          </cell>
        </row>
        <row r="33">
          <cell r="A33" t="str">
            <v>02SK39</v>
          </cell>
          <cell r="B33" t="str">
            <v>F13</v>
          </cell>
          <cell r="C33">
            <v>15</v>
          </cell>
          <cell r="D33" t="str">
            <v>G</v>
          </cell>
          <cell r="E33" t="str">
            <v>C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23.130659999999999</v>
          </cell>
          <cell r="K33">
            <v>23.130659999999999</v>
          </cell>
          <cell r="L33" t="str">
            <v>Z</v>
          </cell>
          <cell r="M33" t="str">
            <v>SPRING CAP[FORD]</v>
          </cell>
        </row>
        <row r="34">
          <cell r="A34" t="str">
            <v>02SK62</v>
          </cell>
          <cell r="B34" t="str">
            <v>F13</v>
          </cell>
          <cell r="C34">
            <v>12</v>
          </cell>
          <cell r="D34" t="str">
            <v>G</v>
          </cell>
          <cell r="E34" t="str">
            <v>C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1.1599999999999999E-2</v>
          </cell>
          <cell r="K34">
            <v>1.1599999999999999E-2</v>
          </cell>
          <cell r="L34" t="str">
            <v>Z</v>
          </cell>
          <cell r="M34" t="str">
            <v>CONNECTOR SUPPORT BRACKET</v>
          </cell>
        </row>
        <row r="35">
          <cell r="A35" t="str">
            <v>02SK63</v>
          </cell>
          <cell r="B35" t="str">
            <v>F13</v>
          </cell>
          <cell r="C35">
            <v>12</v>
          </cell>
          <cell r="D35" t="str">
            <v>G</v>
          </cell>
          <cell r="E35" t="str">
            <v>C</v>
          </cell>
          <cell r="F35">
            <v>139</v>
          </cell>
          <cell r="G35">
            <v>0</v>
          </cell>
          <cell r="H35">
            <v>0</v>
          </cell>
          <cell r="I35">
            <v>139</v>
          </cell>
          <cell r="J35">
            <v>47.79</v>
          </cell>
          <cell r="K35">
            <v>47.79</v>
          </cell>
          <cell r="L35" t="str">
            <v>Z</v>
          </cell>
          <cell r="M35" t="str">
            <v>REAR SUPPORT BRACKET</v>
          </cell>
        </row>
        <row r="36">
          <cell r="A36" t="str">
            <v>02SK65A</v>
          </cell>
          <cell r="B36" t="str">
            <v>F13</v>
          </cell>
          <cell r="C36">
            <v>12</v>
          </cell>
          <cell r="D36" t="str">
            <v>G</v>
          </cell>
          <cell r="E36" t="str">
            <v>C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1.1599999999999999E-2</v>
          </cell>
          <cell r="K36">
            <v>1.1599999999999999E-2</v>
          </cell>
          <cell r="L36" t="str">
            <v>Z</v>
          </cell>
          <cell r="M36" t="str">
            <v>PIN- DUAL RATE IDLE</v>
          </cell>
        </row>
        <row r="37">
          <cell r="A37" t="str">
            <v>02SK65B</v>
          </cell>
          <cell r="B37" t="str">
            <v>F13</v>
          </cell>
          <cell r="C37">
            <v>12</v>
          </cell>
          <cell r="D37" t="str">
            <v>G</v>
          </cell>
          <cell r="E37" t="str">
            <v>C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1.1599999999999999E-2</v>
          </cell>
          <cell r="K37">
            <v>1.1599999999999999E-2</v>
          </cell>
          <cell r="L37" t="str">
            <v>Z</v>
          </cell>
          <cell r="M37" t="str">
            <v>PIN- DUAL RATE IDLE</v>
          </cell>
        </row>
        <row r="38">
          <cell r="A38" t="str">
            <v>02SK65C</v>
          </cell>
          <cell r="B38" t="str">
            <v>F13</v>
          </cell>
          <cell r="C38">
            <v>12</v>
          </cell>
          <cell r="D38" t="str">
            <v>G</v>
          </cell>
          <cell r="E38" t="str">
            <v>C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13.62</v>
          </cell>
          <cell r="K38">
            <v>13.62</v>
          </cell>
          <cell r="L38" t="str">
            <v>Z</v>
          </cell>
          <cell r="M38" t="str">
            <v>PIN- DUAL RATE IDLE</v>
          </cell>
        </row>
        <row r="39">
          <cell r="A39" t="str">
            <v>02SK71</v>
          </cell>
          <cell r="B39" t="str">
            <v>F13</v>
          </cell>
          <cell r="C39">
            <v>15</v>
          </cell>
          <cell r="D39" t="str">
            <v>G</v>
          </cell>
          <cell r="E39" t="str">
            <v>C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11.02</v>
          </cell>
          <cell r="K39">
            <v>11.02</v>
          </cell>
          <cell r="L39" t="str">
            <v>Z</v>
          </cell>
          <cell r="M39" t="str">
            <v>STOP IDLE SHAFT ASSLY</v>
          </cell>
        </row>
        <row r="40">
          <cell r="A40" t="str">
            <v>02SK71/BPL</v>
          </cell>
          <cell r="B40" t="str">
            <v>F13</v>
          </cell>
          <cell r="C40">
            <v>15</v>
          </cell>
          <cell r="D40" t="str">
            <v>G</v>
          </cell>
          <cell r="E40" t="str">
            <v>C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13.59</v>
          </cell>
          <cell r="K40">
            <v>13.59</v>
          </cell>
          <cell r="L40" t="str">
            <v>Z</v>
          </cell>
          <cell r="M40" t="str">
            <v>STOP IDLE SHAFT ASSLY</v>
          </cell>
        </row>
        <row r="41">
          <cell r="A41" t="str">
            <v>02SK77</v>
          </cell>
          <cell r="B41" t="str">
            <v>F13</v>
          </cell>
          <cell r="C41">
            <v>15</v>
          </cell>
          <cell r="D41" t="str">
            <v>G</v>
          </cell>
          <cell r="E41" t="str">
            <v>C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12.053940000000001</v>
          </cell>
          <cell r="K41">
            <v>12.053940000000001</v>
          </cell>
          <cell r="L41" t="str">
            <v>Z</v>
          </cell>
          <cell r="M41" t="str">
            <v>PISTON HOLE PLUG</v>
          </cell>
        </row>
        <row r="42">
          <cell r="A42" t="str">
            <v>02SK98/BHT</v>
          </cell>
          <cell r="B42" t="str">
            <v>F13</v>
          </cell>
          <cell r="C42">
            <v>15</v>
          </cell>
          <cell r="D42" t="str">
            <v>G</v>
          </cell>
          <cell r="E42" t="str">
            <v>C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0.01</v>
          </cell>
          <cell r="K42">
            <v>0.01</v>
          </cell>
          <cell r="L42" t="str">
            <v>Z</v>
          </cell>
          <cell r="M42" t="str">
            <v>SNUBBER VALVE</v>
          </cell>
        </row>
        <row r="43">
          <cell r="A43" t="str">
            <v>02SK99</v>
          </cell>
          <cell r="B43" t="str">
            <v>F13</v>
          </cell>
          <cell r="C43">
            <v>15</v>
          </cell>
          <cell r="D43" t="str">
            <v>G</v>
          </cell>
          <cell r="E43" t="str">
            <v>C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8.4499999999999992E-3</v>
          </cell>
          <cell r="K43">
            <v>8.4499999999999992E-3</v>
          </cell>
          <cell r="L43" t="str">
            <v>Z</v>
          </cell>
          <cell r="M43" t="str">
            <v>GUIDE VALVE OUT LET H.P</v>
          </cell>
        </row>
        <row r="44">
          <cell r="A44" t="str">
            <v>03SK074B</v>
          </cell>
          <cell r="B44" t="str">
            <v>F13</v>
          </cell>
          <cell r="C44">
            <v>12</v>
          </cell>
          <cell r="D44" t="str">
            <v>G</v>
          </cell>
          <cell r="E44" t="str">
            <v>C</v>
          </cell>
          <cell r="F44">
            <v>550</v>
          </cell>
          <cell r="G44">
            <v>3470</v>
          </cell>
          <cell r="H44">
            <v>3020</v>
          </cell>
          <cell r="I44">
            <v>1000</v>
          </cell>
          <cell r="J44">
            <v>0.67</v>
          </cell>
          <cell r="K44">
            <v>1.3911</v>
          </cell>
          <cell r="L44" t="str">
            <v>Z</v>
          </cell>
          <cell r="M44" t="str">
            <v>PROTECTION CAP</v>
          </cell>
        </row>
        <row r="45">
          <cell r="A45" t="str">
            <v>03SK10/BHT</v>
          </cell>
          <cell r="B45" t="str">
            <v>F13</v>
          </cell>
          <cell r="C45">
            <v>12</v>
          </cell>
          <cell r="D45" t="str">
            <v>G</v>
          </cell>
          <cell r="E45" t="str">
            <v>C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287.1696</v>
          </cell>
          <cell r="K45">
            <v>287.1696</v>
          </cell>
          <cell r="L45" t="str">
            <v>Z</v>
          </cell>
          <cell r="M45" t="str">
            <v>CONNECTOR SUPPORT BRACKET</v>
          </cell>
        </row>
        <row r="46">
          <cell r="A46" t="str">
            <v>03SK18</v>
          </cell>
          <cell r="B46" t="str">
            <v>F13</v>
          </cell>
          <cell r="C46">
            <v>12</v>
          </cell>
          <cell r="D46" t="str">
            <v>G</v>
          </cell>
          <cell r="E46" t="str">
            <v>C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24.3261</v>
          </cell>
          <cell r="K46">
            <v>24.3261</v>
          </cell>
          <cell r="L46" t="str">
            <v>Z</v>
          </cell>
          <cell r="M46" t="str">
            <v>ADVANCE CAP</v>
          </cell>
        </row>
        <row r="47">
          <cell r="A47" t="str">
            <v>03SK27/BPL</v>
          </cell>
          <cell r="B47" t="str">
            <v>F13</v>
          </cell>
          <cell r="C47">
            <v>12</v>
          </cell>
          <cell r="D47" t="str">
            <v>G</v>
          </cell>
          <cell r="E47" t="str">
            <v>C</v>
          </cell>
          <cell r="F47">
            <v>6</v>
          </cell>
          <cell r="G47">
            <v>0</v>
          </cell>
          <cell r="H47">
            <v>0</v>
          </cell>
          <cell r="I47">
            <v>6</v>
          </cell>
          <cell r="J47">
            <v>137.60210000000001</v>
          </cell>
          <cell r="K47">
            <v>137.60210000000001</v>
          </cell>
          <cell r="L47" t="str">
            <v>Z</v>
          </cell>
          <cell r="M47" t="str">
            <v>SWITCH SUPPORT(EGR)-HM+</v>
          </cell>
        </row>
        <row r="48">
          <cell r="A48" t="str">
            <v>03SK45</v>
          </cell>
          <cell r="B48" t="str">
            <v>F13</v>
          </cell>
          <cell r="C48">
            <v>12</v>
          </cell>
          <cell r="D48" t="str">
            <v>G</v>
          </cell>
          <cell r="E48" t="str">
            <v>C</v>
          </cell>
          <cell r="F48">
            <v>0</v>
          </cell>
          <cell r="G48">
            <v>9</v>
          </cell>
          <cell r="H48">
            <v>9</v>
          </cell>
          <cell r="I48">
            <v>0</v>
          </cell>
          <cell r="J48">
            <v>0</v>
          </cell>
          <cell r="K48">
            <v>412</v>
          </cell>
          <cell r="L48" t="str">
            <v>Z</v>
          </cell>
          <cell r="M48" t="str">
            <v>SCREW</v>
          </cell>
        </row>
        <row r="49">
          <cell r="A49" t="str">
            <v>03SK60</v>
          </cell>
          <cell r="B49" t="str">
            <v>F13</v>
          </cell>
          <cell r="C49">
            <v>15</v>
          </cell>
          <cell r="D49" t="str">
            <v>G</v>
          </cell>
          <cell r="E49" t="str">
            <v>C</v>
          </cell>
          <cell r="F49">
            <v>0</v>
          </cell>
          <cell r="G49">
            <v>33</v>
          </cell>
          <cell r="H49">
            <v>7</v>
          </cell>
          <cell r="I49">
            <v>26</v>
          </cell>
          <cell r="J49">
            <v>0</v>
          </cell>
          <cell r="K49">
            <v>332.09</v>
          </cell>
          <cell r="L49" t="str">
            <v>Z</v>
          </cell>
          <cell r="M49" t="str">
            <v>GOV. COVER M/CD-PERKINS</v>
          </cell>
        </row>
        <row r="50">
          <cell r="A50" t="str">
            <v>03SK63</v>
          </cell>
          <cell r="B50" t="str">
            <v>F13</v>
          </cell>
          <cell r="C50">
            <v>12</v>
          </cell>
          <cell r="D50" t="str">
            <v>G</v>
          </cell>
          <cell r="E50" t="str">
            <v>C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 t="str">
            <v>Z</v>
          </cell>
          <cell r="M50" t="str">
            <v>MAX. ADV. STOP</v>
          </cell>
        </row>
        <row r="51">
          <cell r="A51" t="str">
            <v>03SK68</v>
          </cell>
          <cell r="B51" t="str">
            <v>F13</v>
          </cell>
          <cell r="C51">
            <v>12</v>
          </cell>
          <cell r="D51" t="str">
            <v>G</v>
          </cell>
          <cell r="E51" t="str">
            <v>C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 t="str">
            <v>Z</v>
          </cell>
          <cell r="M51" t="str">
            <v>INLET ADAPTOR</v>
          </cell>
        </row>
        <row r="52">
          <cell r="A52" t="str">
            <v>1</v>
          </cell>
          <cell r="B52" t="str">
            <v>F13</v>
          </cell>
          <cell r="C52">
            <v>12</v>
          </cell>
          <cell r="D52" t="str">
            <v>G</v>
          </cell>
          <cell r="E52" t="str">
            <v>C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26.68</v>
          </cell>
          <cell r="K52">
            <v>26.68</v>
          </cell>
          <cell r="L52" t="str">
            <v>Z</v>
          </cell>
          <cell r="M52" t="str">
            <v>85MM DIA STEEL BLACK BAR</v>
          </cell>
        </row>
        <row r="53">
          <cell r="A53" t="str">
            <v>10</v>
          </cell>
          <cell r="B53" t="str">
            <v>F13</v>
          </cell>
          <cell r="C53">
            <v>12</v>
          </cell>
          <cell r="D53" t="str">
            <v>G</v>
          </cell>
          <cell r="E53" t="str">
            <v>C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39.96</v>
          </cell>
          <cell r="K53">
            <v>39.96</v>
          </cell>
          <cell r="L53" t="str">
            <v>Z</v>
          </cell>
          <cell r="M53" t="str">
            <v>45DIA 18MF5 Bt. STEEL BAR</v>
          </cell>
        </row>
        <row r="54">
          <cell r="A54" t="str">
            <v>1930/BGR</v>
          </cell>
          <cell r="B54" t="str">
            <v>F13</v>
          </cell>
          <cell r="C54">
            <v>15</v>
          </cell>
          <cell r="D54" t="str">
            <v>G</v>
          </cell>
          <cell r="E54" t="str">
            <v>C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602.9</v>
          </cell>
          <cell r="K54">
            <v>602.9</v>
          </cell>
          <cell r="L54" t="str">
            <v>Z</v>
          </cell>
          <cell r="M54" t="str">
            <v>CAM RING</v>
          </cell>
        </row>
        <row r="55">
          <cell r="A55" t="str">
            <v>21005</v>
          </cell>
          <cell r="B55" t="str">
            <v>F13</v>
          </cell>
          <cell r="C55">
            <v>11</v>
          </cell>
          <cell r="D55" t="str">
            <v>G</v>
          </cell>
          <cell r="E55" t="str">
            <v>C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 t="str">
            <v>Z</v>
          </cell>
          <cell r="M55" t="str">
            <v>CRCA STRIP &lt; 600 MM WIDT</v>
          </cell>
        </row>
        <row r="56">
          <cell r="A56" t="str">
            <v>30510111</v>
          </cell>
          <cell r="B56" t="str">
            <v>F13</v>
          </cell>
          <cell r="C56">
            <v>15</v>
          </cell>
          <cell r="D56" t="str">
            <v>G</v>
          </cell>
          <cell r="E56" t="str">
            <v>R</v>
          </cell>
          <cell r="F56">
            <v>50</v>
          </cell>
          <cell r="G56">
            <v>0</v>
          </cell>
          <cell r="H56">
            <v>0</v>
          </cell>
          <cell r="I56">
            <v>50</v>
          </cell>
          <cell r="J56">
            <v>0</v>
          </cell>
          <cell r="K56">
            <v>0</v>
          </cell>
          <cell r="L56" t="str">
            <v>Z</v>
          </cell>
          <cell r="M56" t="str">
            <v>EN202 Dia 11.1 Spring Seat Bar</v>
          </cell>
        </row>
        <row r="57">
          <cell r="A57" t="str">
            <v>31210250</v>
          </cell>
          <cell r="B57" t="str">
            <v>F13</v>
          </cell>
          <cell r="C57">
            <v>15</v>
          </cell>
          <cell r="D57" t="str">
            <v>G</v>
          </cell>
          <cell r="E57" t="str">
            <v>R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 t="str">
            <v>Z</v>
          </cell>
          <cell r="M57" t="str">
            <v>EN1A Bt.BAR DIA 25 MM</v>
          </cell>
        </row>
        <row r="58">
          <cell r="A58" t="str">
            <v>31210250</v>
          </cell>
          <cell r="B58" t="str">
            <v>F13</v>
          </cell>
          <cell r="C58">
            <v>12</v>
          </cell>
          <cell r="D58" t="str">
            <v>G</v>
          </cell>
          <cell r="E58" t="str">
            <v>R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31.66</v>
          </cell>
          <cell r="K58">
            <v>31.66</v>
          </cell>
          <cell r="L58" t="str">
            <v>Z</v>
          </cell>
          <cell r="M58" t="str">
            <v>EN1A Bt.BAR DIA 25 MM</v>
          </cell>
        </row>
        <row r="59">
          <cell r="A59" t="str">
            <v>31210250</v>
          </cell>
          <cell r="B59" t="str">
            <v>F13</v>
          </cell>
          <cell r="C59">
            <v>11</v>
          </cell>
          <cell r="D59" t="str">
            <v>G</v>
          </cell>
          <cell r="E59" t="str">
            <v>R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 t="str">
            <v>Z</v>
          </cell>
          <cell r="M59" t="str">
            <v>EN1A Bt.BAR DIA 25 MM</v>
          </cell>
        </row>
        <row r="60">
          <cell r="A60" t="str">
            <v>31210500</v>
          </cell>
          <cell r="B60" t="str">
            <v>F13</v>
          </cell>
          <cell r="C60">
            <v>12</v>
          </cell>
          <cell r="D60" t="str">
            <v>G</v>
          </cell>
          <cell r="E60" t="str">
            <v>R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24.5</v>
          </cell>
          <cell r="K60">
            <v>24.5</v>
          </cell>
          <cell r="L60" t="str">
            <v>Z</v>
          </cell>
          <cell r="M60" t="str">
            <v>EN1A 50MM DIA.BT.BAR</v>
          </cell>
        </row>
        <row r="61">
          <cell r="A61" t="str">
            <v>31210920</v>
          </cell>
          <cell r="B61" t="str">
            <v>F13</v>
          </cell>
          <cell r="C61">
            <v>12</v>
          </cell>
          <cell r="D61" t="str">
            <v>G</v>
          </cell>
          <cell r="E61" t="str">
            <v>R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30.65</v>
          </cell>
          <cell r="K61">
            <v>30.65</v>
          </cell>
          <cell r="L61" t="str">
            <v>Z</v>
          </cell>
          <cell r="M61" t="str">
            <v>EN 1A 92DIA BRIGHT BAR</v>
          </cell>
        </row>
        <row r="62">
          <cell r="A62" t="str">
            <v>31220140</v>
          </cell>
          <cell r="B62" t="str">
            <v>F13</v>
          </cell>
          <cell r="C62">
            <v>11</v>
          </cell>
          <cell r="D62" t="str">
            <v>G</v>
          </cell>
          <cell r="E62" t="str">
            <v>R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36.5</v>
          </cell>
          <cell r="K62">
            <v>36.5</v>
          </cell>
          <cell r="L62" t="str">
            <v>Z</v>
          </cell>
          <cell r="M62" t="str">
            <v>EN1A 14MM A/F BAR</v>
          </cell>
        </row>
        <row r="63">
          <cell r="A63" t="str">
            <v>31220140</v>
          </cell>
          <cell r="B63" t="str">
            <v>F13</v>
          </cell>
          <cell r="C63">
            <v>15</v>
          </cell>
          <cell r="D63" t="str">
            <v>G</v>
          </cell>
          <cell r="E63" t="str">
            <v>R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36.5</v>
          </cell>
          <cell r="K63">
            <v>36.5</v>
          </cell>
          <cell r="L63" t="str">
            <v>Z</v>
          </cell>
          <cell r="M63" t="str">
            <v>EN1A 14MM A/F BAR</v>
          </cell>
        </row>
        <row r="64">
          <cell r="A64" t="str">
            <v>31310070</v>
          </cell>
          <cell r="B64" t="str">
            <v>F13</v>
          </cell>
          <cell r="C64">
            <v>11</v>
          </cell>
          <cell r="D64" t="str">
            <v>G</v>
          </cell>
          <cell r="E64" t="str">
            <v>R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1</v>
          </cell>
          <cell r="K64">
            <v>1</v>
          </cell>
          <cell r="L64" t="str">
            <v>Z</v>
          </cell>
          <cell r="M64" t="str">
            <v>EN1A(L) 7MM DIA</v>
          </cell>
        </row>
        <row r="65">
          <cell r="A65" t="str">
            <v>31310070</v>
          </cell>
          <cell r="B65" t="str">
            <v>F13</v>
          </cell>
          <cell r="C65">
            <v>15</v>
          </cell>
          <cell r="D65" t="str">
            <v>G</v>
          </cell>
          <cell r="E65" t="str">
            <v>R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 t="str">
            <v>Z</v>
          </cell>
          <cell r="M65" t="str">
            <v>EN1A(L) 7MM DIA</v>
          </cell>
        </row>
        <row r="66">
          <cell r="A66" t="str">
            <v>31310090</v>
          </cell>
          <cell r="B66" t="str">
            <v>F13</v>
          </cell>
          <cell r="C66">
            <v>15</v>
          </cell>
          <cell r="D66" t="str">
            <v>G</v>
          </cell>
          <cell r="E66" t="str">
            <v>R</v>
          </cell>
          <cell r="F66">
            <v>787</v>
          </cell>
          <cell r="G66">
            <v>0</v>
          </cell>
          <cell r="H66">
            <v>0</v>
          </cell>
          <cell r="I66">
            <v>787</v>
          </cell>
          <cell r="J66">
            <v>8.9999999999999993E-3</v>
          </cell>
          <cell r="K66">
            <v>8.9999999999999993E-3</v>
          </cell>
          <cell r="L66" t="str">
            <v>Z</v>
          </cell>
          <cell r="M66" t="str">
            <v>EN1A(L) Bt.BAR 9MM DIA</v>
          </cell>
        </row>
        <row r="67">
          <cell r="A67" t="str">
            <v>31310090</v>
          </cell>
          <cell r="B67" t="str">
            <v>F13</v>
          </cell>
          <cell r="C67">
            <v>11</v>
          </cell>
          <cell r="D67" t="str">
            <v>G</v>
          </cell>
          <cell r="E67" t="str">
            <v>R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28</v>
          </cell>
          <cell r="K67">
            <v>28</v>
          </cell>
          <cell r="L67" t="str">
            <v>Z</v>
          </cell>
          <cell r="M67" t="str">
            <v>EN1A(L) Bt.BAR 9MM DIA</v>
          </cell>
        </row>
        <row r="68">
          <cell r="A68" t="str">
            <v>31310160</v>
          </cell>
          <cell r="B68" t="str">
            <v>F13</v>
          </cell>
          <cell r="C68">
            <v>11</v>
          </cell>
          <cell r="D68" t="str">
            <v>G</v>
          </cell>
          <cell r="E68" t="str">
            <v>R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32.5</v>
          </cell>
          <cell r="K68">
            <v>32.5</v>
          </cell>
          <cell r="L68" t="str">
            <v>Z</v>
          </cell>
          <cell r="M68" t="str">
            <v>EN1A(L) BT. BAR DIA 16</v>
          </cell>
        </row>
        <row r="69">
          <cell r="A69" t="str">
            <v>31310160</v>
          </cell>
          <cell r="B69" t="str">
            <v>F13</v>
          </cell>
          <cell r="C69">
            <v>15</v>
          </cell>
          <cell r="D69" t="str">
            <v>G</v>
          </cell>
          <cell r="E69" t="str">
            <v>R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</v>
          </cell>
          <cell r="K69">
            <v>1</v>
          </cell>
          <cell r="L69" t="str">
            <v>Z</v>
          </cell>
          <cell r="M69" t="str">
            <v>EN1A(L) BT. BAR DIA 16</v>
          </cell>
        </row>
        <row r="70">
          <cell r="A70" t="str">
            <v>31310190</v>
          </cell>
          <cell r="B70" t="str">
            <v>F13</v>
          </cell>
          <cell r="C70">
            <v>15</v>
          </cell>
          <cell r="D70" t="str">
            <v>G</v>
          </cell>
          <cell r="E70" t="str">
            <v>R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str">
            <v>Z</v>
          </cell>
          <cell r="M70" t="str">
            <v>EN1A(L) BT.BAR DIA 19MM</v>
          </cell>
        </row>
        <row r="71">
          <cell r="A71" t="str">
            <v>31310200</v>
          </cell>
          <cell r="B71" t="str">
            <v>F13</v>
          </cell>
          <cell r="C71">
            <v>12</v>
          </cell>
          <cell r="D71" t="str">
            <v>G</v>
          </cell>
          <cell r="E71" t="str">
            <v>R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31</v>
          </cell>
          <cell r="K71">
            <v>31</v>
          </cell>
          <cell r="L71" t="str">
            <v>Z</v>
          </cell>
          <cell r="M71" t="str">
            <v>EN1A(L) 20MM DIA.ROD</v>
          </cell>
        </row>
        <row r="72">
          <cell r="A72" t="str">
            <v>31310200</v>
          </cell>
          <cell r="B72" t="str">
            <v>F13</v>
          </cell>
          <cell r="C72">
            <v>15</v>
          </cell>
          <cell r="D72" t="str">
            <v>G</v>
          </cell>
          <cell r="E72" t="str">
            <v>R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str">
            <v>Z</v>
          </cell>
          <cell r="M72" t="str">
            <v>EN1A(L) 20MM DIA.ROD</v>
          </cell>
        </row>
        <row r="73">
          <cell r="A73" t="str">
            <v>31310240</v>
          </cell>
          <cell r="B73" t="str">
            <v>F13</v>
          </cell>
          <cell r="C73">
            <v>12</v>
          </cell>
          <cell r="D73" t="str">
            <v>G</v>
          </cell>
          <cell r="E73" t="str">
            <v>R</v>
          </cell>
          <cell r="F73">
            <v>0</v>
          </cell>
          <cell r="G73">
            <v>2043</v>
          </cell>
          <cell r="H73">
            <v>2043</v>
          </cell>
          <cell r="I73">
            <v>0</v>
          </cell>
          <cell r="J73">
            <v>41.22</v>
          </cell>
          <cell r="K73">
            <v>41.22</v>
          </cell>
          <cell r="L73" t="str">
            <v>Z</v>
          </cell>
          <cell r="M73" t="str">
            <v>EN1A(L) Bt.BAR DIA 24 MM</v>
          </cell>
        </row>
        <row r="74">
          <cell r="A74" t="str">
            <v>31310240</v>
          </cell>
          <cell r="B74" t="str">
            <v>F13</v>
          </cell>
          <cell r="C74">
            <v>15</v>
          </cell>
          <cell r="D74" t="str">
            <v>G</v>
          </cell>
          <cell r="E74" t="str">
            <v>R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str">
            <v>Z</v>
          </cell>
          <cell r="M74" t="str">
            <v>EN1A(L) Bt.BAR DIA 24 MM</v>
          </cell>
        </row>
        <row r="75">
          <cell r="A75" t="str">
            <v>31310240</v>
          </cell>
          <cell r="B75" t="str">
            <v>F13</v>
          </cell>
          <cell r="C75">
            <v>11</v>
          </cell>
          <cell r="D75" t="str">
            <v>G</v>
          </cell>
          <cell r="E75" t="str">
            <v>R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36.5</v>
          </cell>
          <cell r="K75">
            <v>36.5</v>
          </cell>
          <cell r="L75" t="str">
            <v>Z</v>
          </cell>
          <cell r="M75" t="str">
            <v>EN1A(L) Bt.BAR DIA 24 MM</v>
          </cell>
        </row>
        <row r="76">
          <cell r="A76" t="str">
            <v>31310260</v>
          </cell>
          <cell r="B76" t="str">
            <v>F13</v>
          </cell>
          <cell r="C76">
            <v>15</v>
          </cell>
          <cell r="D76" t="str">
            <v>G</v>
          </cell>
          <cell r="E76" t="str">
            <v>R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str">
            <v>Z</v>
          </cell>
          <cell r="M76" t="str">
            <v>EN1A(L) bt. BAR 26 DIA</v>
          </cell>
        </row>
        <row r="77">
          <cell r="A77" t="str">
            <v>31310260</v>
          </cell>
          <cell r="B77" t="str">
            <v>F13</v>
          </cell>
          <cell r="C77">
            <v>12</v>
          </cell>
          <cell r="D77" t="str">
            <v>G</v>
          </cell>
          <cell r="E77" t="str">
            <v>R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31</v>
          </cell>
          <cell r="K77">
            <v>31</v>
          </cell>
          <cell r="L77" t="str">
            <v>Z</v>
          </cell>
          <cell r="M77" t="str">
            <v>EN1A(L) bt. BAR 26 DIA</v>
          </cell>
        </row>
        <row r="78">
          <cell r="A78" t="str">
            <v>31310260</v>
          </cell>
          <cell r="B78" t="str">
            <v>F13</v>
          </cell>
          <cell r="C78">
            <v>11</v>
          </cell>
          <cell r="D78" t="str">
            <v>G</v>
          </cell>
          <cell r="E78" t="str">
            <v>R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32.5</v>
          </cell>
          <cell r="K78">
            <v>32.5</v>
          </cell>
          <cell r="L78" t="str">
            <v>Z</v>
          </cell>
          <cell r="M78" t="str">
            <v>EN1A(L) bt. BAR 26 DIA</v>
          </cell>
        </row>
        <row r="79">
          <cell r="A79" t="str">
            <v>31310290</v>
          </cell>
          <cell r="B79" t="str">
            <v>F13</v>
          </cell>
          <cell r="C79">
            <v>12</v>
          </cell>
          <cell r="D79" t="str">
            <v>G</v>
          </cell>
          <cell r="E79" t="str">
            <v>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35.96</v>
          </cell>
          <cell r="K79">
            <v>35.96</v>
          </cell>
          <cell r="L79" t="str">
            <v>Z</v>
          </cell>
          <cell r="M79" t="str">
            <v>EN1A(L) Bt.BAR DIA 29 MM</v>
          </cell>
        </row>
        <row r="80">
          <cell r="A80" t="str">
            <v>31310290</v>
          </cell>
          <cell r="B80" t="str">
            <v>F13</v>
          </cell>
          <cell r="C80">
            <v>15</v>
          </cell>
          <cell r="D80" t="str">
            <v>G</v>
          </cell>
          <cell r="E80" t="str">
            <v>R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str">
            <v>Z</v>
          </cell>
          <cell r="M80" t="str">
            <v>EN1A(L) Bt.BAR DIA 29 MM</v>
          </cell>
        </row>
        <row r="81">
          <cell r="A81" t="str">
            <v>31310290</v>
          </cell>
          <cell r="B81" t="str">
            <v>F13</v>
          </cell>
          <cell r="C81">
            <v>11</v>
          </cell>
          <cell r="D81" t="str">
            <v>G</v>
          </cell>
          <cell r="E81" t="str">
            <v>R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 t="str">
            <v>Z</v>
          </cell>
          <cell r="M81" t="str">
            <v>EN1A(L) Bt.BAR DIA 29 MM</v>
          </cell>
        </row>
        <row r="82">
          <cell r="A82" t="str">
            <v>31310300</v>
          </cell>
          <cell r="B82" t="str">
            <v>F13</v>
          </cell>
          <cell r="C82">
            <v>11</v>
          </cell>
          <cell r="D82" t="str">
            <v>G</v>
          </cell>
          <cell r="E82" t="str">
            <v>R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str">
            <v>Z</v>
          </cell>
          <cell r="M82" t="str">
            <v>EN1A(L)BR.BAR30MM DIA</v>
          </cell>
        </row>
        <row r="83">
          <cell r="A83" t="str">
            <v>31310700</v>
          </cell>
          <cell r="B83" t="str">
            <v>F13</v>
          </cell>
          <cell r="C83">
            <v>15</v>
          </cell>
          <cell r="D83" t="str">
            <v>G</v>
          </cell>
          <cell r="E83" t="str">
            <v>R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35.799999999999997</v>
          </cell>
          <cell r="K83">
            <v>35.799999999999997</v>
          </cell>
          <cell r="L83" t="str">
            <v>Z</v>
          </cell>
          <cell r="M83" t="str">
            <v>87MM DIA BRIGHT STEEL BAR</v>
          </cell>
        </row>
        <row r="84">
          <cell r="A84" t="str">
            <v>31310700</v>
          </cell>
          <cell r="B84" t="str">
            <v>F13</v>
          </cell>
          <cell r="C84">
            <v>12</v>
          </cell>
          <cell r="D84" t="str">
            <v>G</v>
          </cell>
          <cell r="E84" t="str">
            <v>R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30.5</v>
          </cell>
          <cell r="K84">
            <v>30.5</v>
          </cell>
          <cell r="L84" t="str">
            <v>Z</v>
          </cell>
          <cell r="M84" t="str">
            <v>87MM DIA BRIGHT STEEL BAR</v>
          </cell>
        </row>
        <row r="85">
          <cell r="A85" t="str">
            <v>31310870</v>
          </cell>
          <cell r="B85" t="str">
            <v>F13</v>
          </cell>
          <cell r="C85">
            <v>12</v>
          </cell>
          <cell r="D85" t="str">
            <v>G</v>
          </cell>
          <cell r="E85" t="str">
            <v>R</v>
          </cell>
          <cell r="F85">
            <v>0</v>
          </cell>
          <cell r="G85">
            <v>50905</v>
          </cell>
          <cell r="H85">
            <v>50905</v>
          </cell>
          <cell r="I85">
            <v>0</v>
          </cell>
          <cell r="J85">
            <v>40.44</v>
          </cell>
          <cell r="K85">
            <v>40.44</v>
          </cell>
          <cell r="L85" t="str">
            <v>Z</v>
          </cell>
          <cell r="M85" t="str">
            <v>87MM DIA BRIGHT STEEL BAR TO</v>
          </cell>
        </row>
        <row r="86">
          <cell r="A86" t="str">
            <v>31310870</v>
          </cell>
          <cell r="B86" t="str">
            <v>F13</v>
          </cell>
          <cell r="C86">
            <v>15</v>
          </cell>
          <cell r="D86" t="str">
            <v>G</v>
          </cell>
          <cell r="E86" t="str">
            <v>R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1E-3</v>
          </cell>
          <cell r="K86">
            <v>1E-3</v>
          </cell>
          <cell r="L86" t="str">
            <v>Z</v>
          </cell>
          <cell r="M86" t="str">
            <v>87MM DIA BRIGHT STEEL BAR TO</v>
          </cell>
        </row>
        <row r="87">
          <cell r="A87" t="str">
            <v>31310930</v>
          </cell>
          <cell r="B87" t="str">
            <v>F13</v>
          </cell>
          <cell r="C87">
            <v>12</v>
          </cell>
          <cell r="D87" t="str">
            <v>G</v>
          </cell>
          <cell r="E87" t="str">
            <v>R</v>
          </cell>
          <cell r="F87">
            <v>0</v>
          </cell>
          <cell r="G87">
            <v>11040</v>
          </cell>
          <cell r="H87">
            <v>11040</v>
          </cell>
          <cell r="I87">
            <v>0</v>
          </cell>
          <cell r="J87">
            <v>37.46</v>
          </cell>
          <cell r="K87">
            <v>40.44</v>
          </cell>
          <cell r="L87" t="str">
            <v>Z</v>
          </cell>
          <cell r="M87" t="str">
            <v>93MM DIA BRIGHT STEEL BAR TO</v>
          </cell>
        </row>
        <row r="88">
          <cell r="A88" t="str">
            <v>31320170</v>
          </cell>
          <cell r="B88" t="str">
            <v>F13</v>
          </cell>
          <cell r="C88">
            <v>12</v>
          </cell>
          <cell r="D88" t="str">
            <v>G</v>
          </cell>
          <cell r="E88" t="str">
            <v>R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41.18</v>
          </cell>
          <cell r="K88">
            <v>41.18</v>
          </cell>
          <cell r="L88" t="str">
            <v>Z</v>
          </cell>
          <cell r="M88" t="str">
            <v>EN1A(L) 17MM A/F</v>
          </cell>
        </row>
        <row r="89">
          <cell r="A89" t="str">
            <v>31320170</v>
          </cell>
          <cell r="B89" t="str">
            <v>F13</v>
          </cell>
          <cell r="C89">
            <v>15</v>
          </cell>
          <cell r="D89" t="str">
            <v>G</v>
          </cell>
          <cell r="E89" t="str">
            <v>R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36.5</v>
          </cell>
          <cell r="K89">
            <v>36.5</v>
          </cell>
          <cell r="L89" t="str">
            <v>Z</v>
          </cell>
          <cell r="M89" t="str">
            <v>EN1A(L) 17MM A/F</v>
          </cell>
        </row>
        <row r="90">
          <cell r="A90" t="str">
            <v>31320170</v>
          </cell>
          <cell r="B90" t="str">
            <v>F13</v>
          </cell>
          <cell r="C90">
            <v>11</v>
          </cell>
          <cell r="D90" t="str">
            <v>G</v>
          </cell>
          <cell r="E90" t="str">
            <v>R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36.5</v>
          </cell>
          <cell r="K90">
            <v>36.5</v>
          </cell>
          <cell r="L90" t="str">
            <v>Z</v>
          </cell>
          <cell r="M90" t="str">
            <v>EN1A(L) 17MM A/F</v>
          </cell>
        </row>
        <row r="91">
          <cell r="A91" t="str">
            <v>31320190</v>
          </cell>
          <cell r="B91" t="str">
            <v>F13</v>
          </cell>
          <cell r="C91">
            <v>12</v>
          </cell>
          <cell r="D91" t="str">
            <v>G</v>
          </cell>
          <cell r="E91" t="str">
            <v>R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Z</v>
          </cell>
          <cell r="M91" t="str">
            <v>19MM A/F HEXAGON EN1A LEADED</v>
          </cell>
        </row>
        <row r="92">
          <cell r="A92" t="str">
            <v>31320190</v>
          </cell>
          <cell r="B92" t="str">
            <v>F13</v>
          </cell>
          <cell r="C92">
            <v>15</v>
          </cell>
          <cell r="D92" t="str">
            <v>G</v>
          </cell>
          <cell r="E92" t="str">
            <v>R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str">
            <v>Z</v>
          </cell>
          <cell r="M92" t="str">
            <v>19MM A/F HEXAGON EN1A LEADED</v>
          </cell>
        </row>
        <row r="93">
          <cell r="A93" t="str">
            <v>31320238</v>
          </cell>
          <cell r="B93" t="str">
            <v>F13</v>
          </cell>
          <cell r="C93">
            <v>12</v>
          </cell>
          <cell r="D93" t="str">
            <v>G</v>
          </cell>
          <cell r="E93" t="str">
            <v>R</v>
          </cell>
          <cell r="F93">
            <v>230</v>
          </cell>
          <cell r="G93">
            <v>0</v>
          </cell>
          <cell r="H93">
            <v>230</v>
          </cell>
          <cell r="I93">
            <v>0</v>
          </cell>
          <cell r="J93">
            <v>39.44</v>
          </cell>
          <cell r="K93">
            <v>39.44</v>
          </cell>
          <cell r="L93" t="str">
            <v>Z</v>
          </cell>
          <cell r="M93" t="str">
            <v>EN1A (L) 23.8 HEX</v>
          </cell>
        </row>
        <row r="94">
          <cell r="A94" t="str">
            <v>31320238</v>
          </cell>
          <cell r="B94" t="str">
            <v>F13</v>
          </cell>
          <cell r="C94">
            <v>15</v>
          </cell>
          <cell r="D94" t="str">
            <v>G</v>
          </cell>
          <cell r="E94" t="str">
            <v>R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 t="str">
            <v>Z</v>
          </cell>
          <cell r="M94" t="str">
            <v>EN1A (L) 23.8 HEX</v>
          </cell>
        </row>
        <row r="95">
          <cell r="A95" t="str">
            <v>31320240</v>
          </cell>
          <cell r="B95" t="str">
            <v>F13</v>
          </cell>
          <cell r="C95">
            <v>15</v>
          </cell>
          <cell r="D95" t="str">
            <v>G</v>
          </cell>
          <cell r="E95" t="str">
            <v>R</v>
          </cell>
          <cell r="F95">
            <v>1235</v>
          </cell>
          <cell r="G95">
            <v>547</v>
          </cell>
          <cell r="H95">
            <v>1782</v>
          </cell>
          <cell r="I95">
            <v>0</v>
          </cell>
          <cell r="J95">
            <v>41.18</v>
          </cell>
          <cell r="K95">
            <v>41.18</v>
          </cell>
          <cell r="L95" t="str">
            <v>Z</v>
          </cell>
          <cell r="M95" t="str">
            <v>EN1A(L) 24 mm A/F</v>
          </cell>
        </row>
        <row r="96">
          <cell r="A96" t="str">
            <v>31320240</v>
          </cell>
          <cell r="B96" t="str">
            <v>F13</v>
          </cell>
          <cell r="C96">
            <v>12</v>
          </cell>
          <cell r="D96" t="str">
            <v>G</v>
          </cell>
          <cell r="E96" t="str">
            <v>R</v>
          </cell>
          <cell r="F96">
            <v>0</v>
          </cell>
          <cell r="G96">
            <v>230</v>
          </cell>
          <cell r="H96">
            <v>230</v>
          </cell>
          <cell r="I96">
            <v>0</v>
          </cell>
          <cell r="J96">
            <v>41.18</v>
          </cell>
          <cell r="K96">
            <v>41.18</v>
          </cell>
          <cell r="L96" t="str">
            <v>Z</v>
          </cell>
          <cell r="M96" t="str">
            <v>EN1A(L) 24 mm A/F</v>
          </cell>
        </row>
        <row r="97">
          <cell r="A97" t="str">
            <v>31320240</v>
          </cell>
          <cell r="B97" t="str">
            <v>F13</v>
          </cell>
          <cell r="C97">
            <v>11</v>
          </cell>
          <cell r="D97" t="str">
            <v>G</v>
          </cell>
          <cell r="E97" t="str">
            <v>R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34.5</v>
          </cell>
          <cell r="K97">
            <v>34.5</v>
          </cell>
          <cell r="L97" t="str">
            <v>Z</v>
          </cell>
          <cell r="M97" t="str">
            <v>EN1A(L) 24 mm A/F</v>
          </cell>
        </row>
        <row r="98">
          <cell r="A98" t="str">
            <v>31320256</v>
          </cell>
          <cell r="B98" t="str">
            <v>F13</v>
          </cell>
          <cell r="C98">
            <v>12</v>
          </cell>
          <cell r="D98" t="str">
            <v>G</v>
          </cell>
          <cell r="E98" t="str">
            <v>R</v>
          </cell>
          <cell r="F98">
            <v>555</v>
          </cell>
          <cell r="G98">
            <v>0</v>
          </cell>
          <cell r="H98">
            <v>547</v>
          </cell>
          <cell r="I98">
            <v>8</v>
          </cell>
          <cell r="J98">
            <v>39.409999999999997</v>
          </cell>
          <cell r="K98">
            <v>39.409999999999997</v>
          </cell>
          <cell r="L98" t="str">
            <v>Z</v>
          </cell>
          <cell r="M98" t="str">
            <v>25.65MM HEXAGON BAR ENIA(L)</v>
          </cell>
        </row>
        <row r="99">
          <cell r="A99" t="str">
            <v>31320360</v>
          </cell>
          <cell r="B99" t="str">
            <v>F13</v>
          </cell>
          <cell r="C99">
            <v>15</v>
          </cell>
          <cell r="D99" t="str">
            <v>G</v>
          </cell>
          <cell r="E99" t="str">
            <v>R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str">
            <v>Z</v>
          </cell>
          <cell r="M99" t="str">
            <v>EN1A(L)36 HT1 A/F HEX</v>
          </cell>
        </row>
        <row r="100">
          <cell r="A100" t="str">
            <v>31320360</v>
          </cell>
          <cell r="B100" t="str">
            <v>F13</v>
          </cell>
          <cell r="C100">
            <v>11</v>
          </cell>
          <cell r="D100" t="str">
            <v>G</v>
          </cell>
          <cell r="E100" t="str">
            <v>R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40</v>
          </cell>
          <cell r="K100">
            <v>40</v>
          </cell>
          <cell r="L100" t="str">
            <v>Z</v>
          </cell>
          <cell r="M100" t="str">
            <v>EN1A(L)36 HT1 A/F HEX</v>
          </cell>
        </row>
        <row r="101">
          <cell r="A101" t="str">
            <v>31320360</v>
          </cell>
          <cell r="B101" t="str">
            <v>F13</v>
          </cell>
          <cell r="C101">
            <v>12</v>
          </cell>
          <cell r="D101" t="str">
            <v>G</v>
          </cell>
          <cell r="E101" t="str">
            <v>R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32.5</v>
          </cell>
          <cell r="K101">
            <v>32.5</v>
          </cell>
          <cell r="L101" t="str">
            <v>Z</v>
          </cell>
          <cell r="M101" t="str">
            <v>EN1A(L)36 HT1 A/F HEX</v>
          </cell>
        </row>
        <row r="102">
          <cell r="A102" t="str">
            <v>31410190</v>
          </cell>
          <cell r="B102" t="str">
            <v>F13</v>
          </cell>
          <cell r="C102">
            <v>15</v>
          </cell>
          <cell r="D102" t="str">
            <v>G</v>
          </cell>
          <cell r="E102" t="str">
            <v>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 t="str">
            <v>Z</v>
          </cell>
          <cell r="M102" t="str">
            <v>EN202 19MMDIA BRIGHT STEEL ROD</v>
          </cell>
        </row>
        <row r="103">
          <cell r="A103" t="str">
            <v>31410190</v>
          </cell>
          <cell r="B103" t="str">
            <v>F13</v>
          </cell>
          <cell r="C103">
            <v>12</v>
          </cell>
          <cell r="D103" t="str">
            <v>G</v>
          </cell>
          <cell r="E103" t="str">
            <v>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Z</v>
          </cell>
          <cell r="M103" t="str">
            <v>EN202 19MMDIA BRIGHT STEEL ROD</v>
          </cell>
        </row>
        <row r="104">
          <cell r="A104" t="str">
            <v>31410203</v>
          </cell>
          <cell r="B104" t="str">
            <v>F13</v>
          </cell>
          <cell r="C104">
            <v>12</v>
          </cell>
          <cell r="D104" t="str">
            <v>G</v>
          </cell>
          <cell r="E104" t="str">
            <v>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40.03</v>
          </cell>
          <cell r="K104">
            <v>40.03</v>
          </cell>
          <cell r="L104" t="str">
            <v>Z</v>
          </cell>
          <cell r="M104" t="str">
            <v>EN202 20.30MM BRIGHT STEEL ROD</v>
          </cell>
        </row>
        <row r="105">
          <cell r="A105" t="str">
            <v>31410203</v>
          </cell>
          <cell r="B105" t="str">
            <v>F13</v>
          </cell>
          <cell r="C105">
            <v>15</v>
          </cell>
          <cell r="D105" t="str">
            <v>G</v>
          </cell>
          <cell r="E105" t="str">
            <v>R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0.01</v>
          </cell>
          <cell r="K105">
            <v>0.01</v>
          </cell>
          <cell r="L105" t="str">
            <v>Z</v>
          </cell>
          <cell r="M105" t="str">
            <v>EN202 20.30MM BRIGHT STEEL ROD</v>
          </cell>
        </row>
        <row r="106">
          <cell r="A106" t="str">
            <v>31410575</v>
          </cell>
          <cell r="B106" t="str">
            <v>F13</v>
          </cell>
          <cell r="C106">
            <v>12</v>
          </cell>
          <cell r="D106" t="str">
            <v>G</v>
          </cell>
          <cell r="E106" t="str">
            <v>R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31.66</v>
          </cell>
          <cell r="K106">
            <v>31.66</v>
          </cell>
          <cell r="L106" t="str">
            <v>Z</v>
          </cell>
          <cell r="M106" t="str">
            <v>EN 202 DIA 57.55mm SEMI FREE</v>
          </cell>
        </row>
        <row r="107">
          <cell r="A107" t="str">
            <v>31710080</v>
          </cell>
          <cell r="B107" t="str">
            <v>F13</v>
          </cell>
          <cell r="C107">
            <v>12</v>
          </cell>
          <cell r="D107" t="str">
            <v>G</v>
          </cell>
          <cell r="E107" t="str">
            <v>R</v>
          </cell>
          <cell r="F107">
            <v>1215</v>
          </cell>
          <cell r="G107">
            <v>0</v>
          </cell>
          <cell r="H107">
            <v>1215</v>
          </cell>
          <cell r="I107">
            <v>0</v>
          </cell>
          <cell r="J107">
            <v>50.18</v>
          </cell>
          <cell r="K107">
            <v>50.18</v>
          </cell>
          <cell r="L107" t="str">
            <v>Z</v>
          </cell>
          <cell r="M107" t="str">
            <v>EN31 8MMDIA</v>
          </cell>
        </row>
        <row r="108">
          <cell r="A108" t="str">
            <v>31710080</v>
          </cell>
          <cell r="B108" t="str">
            <v>F13</v>
          </cell>
          <cell r="C108">
            <v>15</v>
          </cell>
          <cell r="D108" t="str">
            <v>G</v>
          </cell>
          <cell r="E108" t="str">
            <v>R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 t="str">
            <v>Z</v>
          </cell>
          <cell r="M108" t="str">
            <v>EN31 8MMDIA</v>
          </cell>
        </row>
        <row r="109">
          <cell r="A109" t="str">
            <v>31710090</v>
          </cell>
          <cell r="B109" t="str">
            <v>F13</v>
          </cell>
          <cell r="C109">
            <v>15</v>
          </cell>
          <cell r="D109" t="str">
            <v>G</v>
          </cell>
          <cell r="E109" t="str">
            <v>R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 t="str">
            <v>Z</v>
          </cell>
          <cell r="M109" t="str">
            <v>EN31 DIA 9MM</v>
          </cell>
        </row>
        <row r="110">
          <cell r="A110" t="str">
            <v>31710090</v>
          </cell>
          <cell r="B110" t="str">
            <v>F13</v>
          </cell>
          <cell r="C110">
            <v>12</v>
          </cell>
          <cell r="D110" t="str">
            <v>G</v>
          </cell>
          <cell r="E110" t="str">
            <v>R</v>
          </cell>
          <cell r="F110">
            <v>0</v>
          </cell>
          <cell r="G110">
            <v>46.71</v>
          </cell>
          <cell r="H110">
            <v>46.71</v>
          </cell>
          <cell r="I110">
            <v>0</v>
          </cell>
          <cell r="J110">
            <v>42.5</v>
          </cell>
          <cell r="K110">
            <v>42.5</v>
          </cell>
          <cell r="L110" t="str">
            <v>Z</v>
          </cell>
          <cell r="M110" t="str">
            <v>EN31 DIA 9MM</v>
          </cell>
        </row>
        <row r="111">
          <cell r="A111" t="str">
            <v>31710100</v>
          </cell>
          <cell r="B111" t="str">
            <v>F13</v>
          </cell>
          <cell r="C111">
            <v>12</v>
          </cell>
          <cell r="D111" t="str">
            <v>G</v>
          </cell>
          <cell r="E111" t="str">
            <v>R</v>
          </cell>
          <cell r="F111">
            <v>0</v>
          </cell>
          <cell r="G111">
            <v>146</v>
          </cell>
          <cell r="H111">
            <v>146</v>
          </cell>
          <cell r="I111">
            <v>0</v>
          </cell>
          <cell r="J111">
            <v>42.5</v>
          </cell>
          <cell r="K111">
            <v>0</v>
          </cell>
          <cell r="L111" t="str">
            <v>Z</v>
          </cell>
          <cell r="M111" t="str">
            <v>EN 31 10MM DIA</v>
          </cell>
        </row>
        <row r="112">
          <cell r="A112" t="str">
            <v>31710100</v>
          </cell>
          <cell r="B112" t="str">
            <v>F13</v>
          </cell>
          <cell r="C112">
            <v>15</v>
          </cell>
          <cell r="D112" t="str">
            <v>G</v>
          </cell>
          <cell r="E112" t="str">
            <v>R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 t="str">
            <v>Z</v>
          </cell>
          <cell r="M112" t="str">
            <v>EN 31 10MM DIA</v>
          </cell>
        </row>
        <row r="113">
          <cell r="A113" t="str">
            <v>31710190</v>
          </cell>
          <cell r="B113" t="str">
            <v>F13</v>
          </cell>
          <cell r="C113">
            <v>12</v>
          </cell>
          <cell r="D113" t="str">
            <v>G</v>
          </cell>
          <cell r="E113" t="str">
            <v>R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44.08</v>
          </cell>
          <cell r="K113">
            <v>44.08</v>
          </cell>
          <cell r="L113" t="str">
            <v>Z</v>
          </cell>
          <cell r="M113" t="str">
            <v>EN31 19MM DIA BRIGHT BAR</v>
          </cell>
        </row>
        <row r="114">
          <cell r="A114" t="str">
            <v>31810030</v>
          </cell>
          <cell r="B114" t="str">
            <v>F13</v>
          </cell>
          <cell r="C114">
            <v>15</v>
          </cell>
          <cell r="D114" t="str">
            <v>G</v>
          </cell>
          <cell r="E114" t="str">
            <v>R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 t="str">
            <v>Z</v>
          </cell>
          <cell r="M114" t="str">
            <v>3MM DIAMETER BAR</v>
          </cell>
        </row>
        <row r="115">
          <cell r="A115" t="str">
            <v>32310135</v>
          </cell>
          <cell r="B115" t="str">
            <v>F13</v>
          </cell>
          <cell r="C115">
            <v>12</v>
          </cell>
          <cell r="D115" t="str">
            <v>G</v>
          </cell>
          <cell r="E115" t="str">
            <v>R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 t="str">
            <v>Z</v>
          </cell>
          <cell r="M115" t="str">
            <v>45MF6-3 Dia13.5 C.Ad PeeledBar</v>
          </cell>
        </row>
        <row r="116">
          <cell r="A116" t="str">
            <v>32310135</v>
          </cell>
          <cell r="B116" t="str">
            <v>F13</v>
          </cell>
          <cell r="C116">
            <v>15</v>
          </cell>
          <cell r="D116" t="str">
            <v>G</v>
          </cell>
          <cell r="E116" t="str">
            <v>R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 t="str">
            <v>Z</v>
          </cell>
          <cell r="M116" t="str">
            <v>45MF6-3 Dia13.5 C.Ad PeeledBar</v>
          </cell>
        </row>
        <row r="117">
          <cell r="A117" t="str">
            <v>32310230</v>
          </cell>
          <cell r="B117" t="str">
            <v>F13</v>
          </cell>
          <cell r="C117">
            <v>15</v>
          </cell>
          <cell r="D117" t="str">
            <v>G</v>
          </cell>
          <cell r="E117" t="str">
            <v>R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 t="str">
            <v>Z</v>
          </cell>
          <cell r="M117" t="str">
            <v>EN 8DM DIA 23MMX111LENGTH</v>
          </cell>
        </row>
        <row r="118">
          <cell r="A118" t="str">
            <v>32410040</v>
          </cell>
          <cell r="B118" t="str">
            <v>F13</v>
          </cell>
          <cell r="C118">
            <v>15</v>
          </cell>
          <cell r="D118" t="str">
            <v>G</v>
          </cell>
          <cell r="E118" t="str">
            <v>R</v>
          </cell>
          <cell r="F118">
            <v>96</v>
          </cell>
          <cell r="G118">
            <v>0</v>
          </cell>
          <cell r="H118">
            <v>0</v>
          </cell>
          <cell r="I118">
            <v>96</v>
          </cell>
          <cell r="J118">
            <v>36</v>
          </cell>
          <cell r="K118">
            <v>36</v>
          </cell>
          <cell r="L118" t="str">
            <v>Z</v>
          </cell>
          <cell r="M118" t="str">
            <v>EN8M 4.0mm DIA ROD</v>
          </cell>
        </row>
        <row r="119">
          <cell r="A119" t="str">
            <v>32410040</v>
          </cell>
          <cell r="B119" t="str">
            <v>F13</v>
          </cell>
          <cell r="C119">
            <v>12</v>
          </cell>
          <cell r="D119" t="str">
            <v>G</v>
          </cell>
          <cell r="E119" t="str">
            <v>R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str">
            <v>Z</v>
          </cell>
          <cell r="M119" t="str">
            <v>EN8M 4.0mm DIA ROD</v>
          </cell>
        </row>
        <row r="120">
          <cell r="A120" t="str">
            <v>32410070</v>
          </cell>
          <cell r="B120" t="str">
            <v>F13</v>
          </cell>
          <cell r="C120">
            <v>11</v>
          </cell>
          <cell r="D120" t="str">
            <v>G</v>
          </cell>
          <cell r="E120" t="str">
            <v>R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36</v>
          </cell>
          <cell r="K120">
            <v>36</v>
          </cell>
          <cell r="L120" t="str">
            <v>Z</v>
          </cell>
          <cell r="M120" t="str">
            <v>EN8M 7MM DIA</v>
          </cell>
        </row>
        <row r="121">
          <cell r="A121" t="str">
            <v>32410070</v>
          </cell>
          <cell r="B121" t="str">
            <v>F13</v>
          </cell>
          <cell r="C121">
            <v>15</v>
          </cell>
          <cell r="D121" t="str">
            <v>G</v>
          </cell>
          <cell r="E121" t="str">
            <v>R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</v>
          </cell>
          <cell r="K121">
            <v>1</v>
          </cell>
          <cell r="L121" t="str">
            <v>Z</v>
          </cell>
          <cell r="M121" t="str">
            <v>EN8M 7MM DIA</v>
          </cell>
        </row>
        <row r="122">
          <cell r="A122" t="str">
            <v>32410070</v>
          </cell>
          <cell r="B122" t="str">
            <v>F13</v>
          </cell>
          <cell r="C122">
            <v>12</v>
          </cell>
          <cell r="D122" t="str">
            <v>G</v>
          </cell>
          <cell r="E122" t="str">
            <v>R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36</v>
          </cell>
          <cell r="K122">
            <v>36</v>
          </cell>
          <cell r="L122" t="str">
            <v>Z</v>
          </cell>
          <cell r="M122" t="str">
            <v>EN8M 7MM DIA</v>
          </cell>
        </row>
        <row r="123">
          <cell r="A123" t="str">
            <v>32410169</v>
          </cell>
          <cell r="B123" t="str">
            <v>F13</v>
          </cell>
          <cell r="C123">
            <v>12</v>
          </cell>
          <cell r="D123" t="str">
            <v>G</v>
          </cell>
          <cell r="E123" t="str">
            <v>R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33.06</v>
          </cell>
          <cell r="K123">
            <v>33.06</v>
          </cell>
          <cell r="L123" t="str">
            <v>Z</v>
          </cell>
          <cell r="M123" t="str">
            <v>EN8M DIA 16.9MM GROUND BAR</v>
          </cell>
        </row>
        <row r="124">
          <cell r="A124" t="str">
            <v>32410169</v>
          </cell>
          <cell r="B124" t="str">
            <v>F13</v>
          </cell>
          <cell r="C124">
            <v>15</v>
          </cell>
          <cell r="D124" t="str">
            <v>G</v>
          </cell>
          <cell r="E124" t="str">
            <v>R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str">
            <v>Z</v>
          </cell>
          <cell r="M124" t="str">
            <v>EN8M DIA 16.9MM GROUND BAR</v>
          </cell>
        </row>
        <row r="125">
          <cell r="A125" t="str">
            <v>324101695</v>
          </cell>
          <cell r="B125" t="str">
            <v>F13</v>
          </cell>
          <cell r="C125">
            <v>15</v>
          </cell>
          <cell r="D125" t="str">
            <v>G</v>
          </cell>
          <cell r="E125" t="str">
            <v>R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str">
            <v>Z</v>
          </cell>
          <cell r="M125" t="str">
            <v>EN8M 16.95DI +/-0.02MM GROUND</v>
          </cell>
        </row>
        <row r="126">
          <cell r="A126" t="str">
            <v>324101695</v>
          </cell>
          <cell r="B126" t="str">
            <v>F13</v>
          </cell>
          <cell r="C126">
            <v>12</v>
          </cell>
          <cell r="D126" t="str">
            <v>G</v>
          </cell>
          <cell r="E126" t="str">
            <v>R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34.049999999999997</v>
          </cell>
          <cell r="K126">
            <v>34.049999999999997</v>
          </cell>
          <cell r="L126" t="str">
            <v>Z</v>
          </cell>
          <cell r="M126" t="str">
            <v>EN8M 16.95DI +/-0.02MM GROUND</v>
          </cell>
        </row>
        <row r="127">
          <cell r="A127" t="str">
            <v>32410200</v>
          </cell>
          <cell r="B127" t="str">
            <v>F13</v>
          </cell>
          <cell r="C127">
            <v>15</v>
          </cell>
          <cell r="D127" t="str">
            <v>G</v>
          </cell>
          <cell r="E127" t="str">
            <v>R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 t="str">
            <v>Z</v>
          </cell>
          <cell r="M127" t="str">
            <v>EN 8M 20 DIA</v>
          </cell>
        </row>
        <row r="128">
          <cell r="A128" t="str">
            <v>32410200</v>
          </cell>
          <cell r="B128" t="str">
            <v>F13</v>
          </cell>
          <cell r="C128">
            <v>12</v>
          </cell>
          <cell r="D128" t="str">
            <v>G</v>
          </cell>
          <cell r="E128" t="str">
            <v>R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26.15493</v>
          </cell>
          <cell r="K128">
            <v>26.15493</v>
          </cell>
          <cell r="L128" t="str">
            <v>Z</v>
          </cell>
          <cell r="M128" t="str">
            <v>EN 8M 20 DIA</v>
          </cell>
        </row>
        <row r="129">
          <cell r="A129" t="str">
            <v>32410209</v>
          </cell>
          <cell r="B129" t="str">
            <v>F13</v>
          </cell>
          <cell r="C129">
            <v>15</v>
          </cell>
          <cell r="D129" t="str">
            <v>G</v>
          </cell>
          <cell r="E129" t="str">
            <v>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str">
            <v>Z</v>
          </cell>
          <cell r="M129" t="str">
            <v>EN8M DIA 20.975MM GROUND BAR</v>
          </cell>
        </row>
        <row r="130">
          <cell r="A130" t="str">
            <v>32410209</v>
          </cell>
          <cell r="B130" t="str">
            <v>F13</v>
          </cell>
          <cell r="C130">
            <v>12</v>
          </cell>
          <cell r="D130" t="str">
            <v>G</v>
          </cell>
          <cell r="E130" t="str">
            <v>R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 t="str">
            <v>Z</v>
          </cell>
          <cell r="M130" t="str">
            <v>EN8M DIA 20.975MM GROUND BAR</v>
          </cell>
        </row>
        <row r="131">
          <cell r="A131" t="str">
            <v>324102103</v>
          </cell>
          <cell r="B131" t="str">
            <v>F13</v>
          </cell>
          <cell r="C131">
            <v>12</v>
          </cell>
          <cell r="D131" t="str">
            <v>G</v>
          </cell>
          <cell r="E131" t="str">
            <v>R</v>
          </cell>
          <cell r="F131">
            <v>1387</v>
          </cell>
          <cell r="G131">
            <v>0</v>
          </cell>
          <cell r="H131">
            <v>0</v>
          </cell>
          <cell r="I131">
            <v>1387</v>
          </cell>
          <cell r="J131">
            <v>0.01</v>
          </cell>
          <cell r="K131">
            <v>0.01</v>
          </cell>
          <cell r="L131" t="str">
            <v>Z</v>
          </cell>
          <cell r="M131" t="str">
            <v>EN8M 21.03DIA +/-0.02MM GROUND</v>
          </cell>
        </row>
        <row r="132">
          <cell r="A132" t="str">
            <v>32410220</v>
          </cell>
          <cell r="B132" t="str">
            <v>F13</v>
          </cell>
          <cell r="C132">
            <v>15</v>
          </cell>
          <cell r="D132" t="str">
            <v>G</v>
          </cell>
          <cell r="E132" t="str">
            <v>R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32.5</v>
          </cell>
          <cell r="K132">
            <v>32.5</v>
          </cell>
          <cell r="L132" t="str">
            <v>Z</v>
          </cell>
          <cell r="M132" t="str">
            <v>BRIGHT BAR EN8M DIA 22</v>
          </cell>
        </row>
        <row r="133">
          <cell r="A133" t="str">
            <v>32410220</v>
          </cell>
          <cell r="B133" t="str">
            <v>F13</v>
          </cell>
          <cell r="C133">
            <v>12</v>
          </cell>
          <cell r="D133" t="str">
            <v>G</v>
          </cell>
          <cell r="E133" t="str">
            <v>R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32.518219999999999</v>
          </cell>
          <cell r="K133">
            <v>32.518219999999999</v>
          </cell>
          <cell r="L133" t="str">
            <v>Z</v>
          </cell>
          <cell r="M133" t="str">
            <v>BRIGHT BAR EN8M DIA 22</v>
          </cell>
        </row>
        <row r="134">
          <cell r="A134" t="str">
            <v>32410220</v>
          </cell>
          <cell r="B134" t="str">
            <v>F13</v>
          </cell>
          <cell r="C134">
            <v>11</v>
          </cell>
          <cell r="D134" t="str">
            <v>G</v>
          </cell>
          <cell r="E134" t="str">
            <v>R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32.5</v>
          </cell>
          <cell r="K134">
            <v>32.5</v>
          </cell>
          <cell r="L134" t="str">
            <v>Z</v>
          </cell>
          <cell r="M134" t="str">
            <v>BRIGHT BAR EN8M DIA 22</v>
          </cell>
        </row>
        <row r="135">
          <cell r="A135" t="str">
            <v>32410230</v>
          </cell>
          <cell r="B135" t="str">
            <v>F13</v>
          </cell>
          <cell r="C135">
            <v>15</v>
          </cell>
          <cell r="D135" t="str">
            <v>G</v>
          </cell>
          <cell r="E135" t="str">
            <v>R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str">
            <v>Z</v>
          </cell>
          <cell r="M135" t="str">
            <v>STEEL BAR EN8M 23 MM DIA</v>
          </cell>
        </row>
        <row r="136">
          <cell r="A136" t="str">
            <v>32410230</v>
          </cell>
          <cell r="B136" t="str">
            <v>F13</v>
          </cell>
          <cell r="C136">
            <v>12</v>
          </cell>
          <cell r="D136" t="str">
            <v>G</v>
          </cell>
          <cell r="E136" t="str">
            <v>R</v>
          </cell>
          <cell r="F136">
            <v>0</v>
          </cell>
          <cell r="G136">
            <v>4550</v>
          </cell>
          <cell r="H136">
            <v>4550</v>
          </cell>
          <cell r="I136">
            <v>0</v>
          </cell>
          <cell r="J136">
            <v>38.116329999999998</v>
          </cell>
          <cell r="K136">
            <v>38.229999999999997</v>
          </cell>
          <cell r="L136" t="str">
            <v>Z</v>
          </cell>
          <cell r="M136" t="str">
            <v>STEEL BAR EN8M 23 MM DIA</v>
          </cell>
        </row>
        <row r="137">
          <cell r="A137" t="str">
            <v>32410230</v>
          </cell>
          <cell r="B137" t="str">
            <v>F13</v>
          </cell>
          <cell r="C137">
            <v>11</v>
          </cell>
          <cell r="D137" t="str">
            <v>G</v>
          </cell>
          <cell r="E137" t="str">
            <v>R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str">
            <v>Z</v>
          </cell>
          <cell r="M137" t="str">
            <v>STEEL BAR EN8M 23 MM DIA</v>
          </cell>
        </row>
        <row r="138">
          <cell r="A138" t="str">
            <v>32410245</v>
          </cell>
          <cell r="B138" t="str">
            <v>F13</v>
          </cell>
          <cell r="C138">
            <v>15</v>
          </cell>
          <cell r="D138" t="str">
            <v>G</v>
          </cell>
          <cell r="E138" t="str">
            <v>R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str">
            <v>Z</v>
          </cell>
          <cell r="M138" t="str">
            <v>EN8M 24.5MM DIA ROD</v>
          </cell>
        </row>
        <row r="139">
          <cell r="A139" t="str">
            <v>32410245</v>
          </cell>
          <cell r="B139" t="str">
            <v>F13</v>
          </cell>
          <cell r="C139">
            <v>12</v>
          </cell>
          <cell r="D139" t="str">
            <v>G</v>
          </cell>
          <cell r="E139" t="str">
            <v>R</v>
          </cell>
          <cell r="F139">
            <v>0</v>
          </cell>
          <cell r="G139">
            <v>9500</v>
          </cell>
          <cell r="H139">
            <v>9500</v>
          </cell>
          <cell r="I139">
            <v>0</v>
          </cell>
          <cell r="J139">
            <v>38.229999999999997</v>
          </cell>
          <cell r="K139">
            <v>38.229999999999997</v>
          </cell>
          <cell r="L139" t="str">
            <v>Z</v>
          </cell>
          <cell r="M139" t="str">
            <v>EN8M 24.5MM DIA ROD</v>
          </cell>
        </row>
        <row r="140">
          <cell r="A140" t="str">
            <v>32410360</v>
          </cell>
          <cell r="B140" t="str">
            <v>F13</v>
          </cell>
          <cell r="C140">
            <v>12</v>
          </cell>
          <cell r="D140" t="str">
            <v>G</v>
          </cell>
          <cell r="E140" t="str">
            <v>R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24</v>
          </cell>
          <cell r="K140">
            <v>24</v>
          </cell>
          <cell r="L140" t="str">
            <v>Z</v>
          </cell>
          <cell r="M140" t="str">
            <v>36 DIA.BLACK BAR 4-1-106C</v>
          </cell>
        </row>
        <row r="141">
          <cell r="A141" t="str">
            <v>32410450</v>
          </cell>
          <cell r="B141" t="str">
            <v>F13</v>
          </cell>
          <cell r="C141">
            <v>11</v>
          </cell>
          <cell r="D141" t="str">
            <v>G</v>
          </cell>
          <cell r="E141" t="str">
            <v>R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str">
            <v>Z</v>
          </cell>
          <cell r="M141" t="str">
            <v>EN8M BAR DIA 45 MM</v>
          </cell>
        </row>
        <row r="142">
          <cell r="A142" t="str">
            <v>32420140</v>
          </cell>
          <cell r="B142" t="str">
            <v>F13</v>
          </cell>
          <cell r="C142">
            <v>12</v>
          </cell>
          <cell r="D142" t="str">
            <v>G</v>
          </cell>
          <cell r="E142" t="str">
            <v>R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45.694949999999999</v>
          </cell>
          <cell r="K142">
            <v>45.694949999999999</v>
          </cell>
          <cell r="L142" t="str">
            <v>Z</v>
          </cell>
          <cell r="M142" t="str">
            <v>EN8M HEX BAR 14MM</v>
          </cell>
        </row>
        <row r="143">
          <cell r="A143" t="str">
            <v>32420140</v>
          </cell>
          <cell r="B143" t="str">
            <v>F13</v>
          </cell>
          <cell r="C143">
            <v>15</v>
          </cell>
          <cell r="D143" t="str">
            <v>G</v>
          </cell>
          <cell r="E143" t="str">
            <v>R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str">
            <v>Z</v>
          </cell>
          <cell r="M143" t="str">
            <v>EN8M HEX BAR 14MM</v>
          </cell>
        </row>
        <row r="144">
          <cell r="A144" t="str">
            <v>32420140</v>
          </cell>
          <cell r="B144" t="str">
            <v>F13</v>
          </cell>
          <cell r="C144">
            <v>11</v>
          </cell>
          <cell r="D144" t="str">
            <v>G</v>
          </cell>
          <cell r="E144" t="str">
            <v>R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32.434080000000002</v>
          </cell>
          <cell r="K144">
            <v>32.434080000000002</v>
          </cell>
          <cell r="L144" t="str">
            <v>Z</v>
          </cell>
          <cell r="M144" t="str">
            <v>EN8M HEX BAR 14MM</v>
          </cell>
        </row>
        <row r="145">
          <cell r="A145" t="str">
            <v>32420170</v>
          </cell>
          <cell r="B145" t="str">
            <v>F13</v>
          </cell>
          <cell r="C145">
            <v>12</v>
          </cell>
          <cell r="D145" t="str">
            <v>G</v>
          </cell>
          <cell r="E145" t="str">
            <v>R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48.75</v>
          </cell>
          <cell r="K145">
            <v>48.75</v>
          </cell>
          <cell r="L145" t="str">
            <v>Z</v>
          </cell>
          <cell r="M145" t="str">
            <v>EN8M 17MM HEX BAR</v>
          </cell>
        </row>
        <row r="146">
          <cell r="A146" t="str">
            <v>32420170</v>
          </cell>
          <cell r="B146" t="str">
            <v>F13</v>
          </cell>
          <cell r="C146">
            <v>15</v>
          </cell>
          <cell r="D146" t="str">
            <v>G</v>
          </cell>
          <cell r="E146" t="str">
            <v>R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str">
            <v>Z</v>
          </cell>
          <cell r="M146" t="str">
            <v>EN8M 17MM HEX BAR</v>
          </cell>
        </row>
        <row r="147">
          <cell r="A147" t="str">
            <v>32420170</v>
          </cell>
          <cell r="B147" t="str">
            <v>F13</v>
          </cell>
          <cell r="C147">
            <v>11</v>
          </cell>
          <cell r="D147" t="str">
            <v>G</v>
          </cell>
          <cell r="E147" t="str">
            <v>R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32.5</v>
          </cell>
          <cell r="K147">
            <v>32.5</v>
          </cell>
          <cell r="L147" t="str">
            <v>Z</v>
          </cell>
          <cell r="M147" t="str">
            <v>EN8M 17MM HEX BAR</v>
          </cell>
        </row>
        <row r="148">
          <cell r="A148" t="str">
            <v>32420190</v>
          </cell>
          <cell r="B148" t="str">
            <v>F13</v>
          </cell>
          <cell r="C148">
            <v>12</v>
          </cell>
          <cell r="D148" t="str">
            <v>G</v>
          </cell>
          <cell r="E148" t="str">
            <v>R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30</v>
          </cell>
          <cell r="K148">
            <v>30</v>
          </cell>
          <cell r="L148" t="str">
            <v>Z</v>
          </cell>
          <cell r="M148" t="str">
            <v>EN8M 19 H11 A/F HEX</v>
          </cell>
        </row>
        <row r="149">
          <cell r="A149" t="str">
            <v>32420190</v>
          </cell>
          <cell r="B149" t="str">
            <v>F13</v>
          </cell>
          <cell r="C149">
            <v>15</v>
          </cell>
          <cell r="D149" t="str">
            <v>G</v>
          </cell>
          <cell r="E149" t="str">
            <v>R</v>
          </cell>
          <cell r="F149">
            <v>97.82</v>
          </cell>
          <cell r="G149">
            <v>0</v>
          </cell>
          <cell r="H149">
            <v>0</v>
          </cell>
          <cell r="I149">
            <v>97.82</v>
          </cell>
          <cell r="J149">
            <v>2.14E-3</v>
          </cell>
          <cell r="K149">
            <v>2.14E-3</v>
          </cell>
          <cell r="L149" t="str">
            <v>Z</v>
          </cell>
          <cell r="M149" t="str">
            <v>EN8M 19 H11 A/F HEX</v>
          </cell>
        </row>
        <row r="150">
          <cell r="A150" t="str">
            <v>32420220</v>
          </cell>
          <cell r="B150" t="str">
            <v>F13</v>
          </cell>
          <cell r="C150">
            <v>15</v>
          </cell>
          <cell r="D150" t="str">
            <v>G</v>
          </cell>
          <cell r="E150" t="str">
            <v>R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1</v>
          </cell>
          <cell r="K150">
            <v>1</v>
          </cell>
          <cell r="L150" t="str">
            <v>Z</v>
          </cell>
          <cell r="M150" t="str">
            <v>EN8M 22 H13 A/F HEX</v>
          </cell>
        </row>
        <row r="151">
          <cell r="A151" t="str">
            <v>32420220</v>
          </cell>
          <cell r="B151" t="str">
            <v>F13</v>
          </cell>
          <cell r="C151">
            <v>11</v>
          </cell>
          <cell r="D151" t="str">
            <v>G</v>
          </cell>
          <cell r="E151" t="str">
            <v>R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str">
            <v>Z</v>
          </cell>
          <cell r="M151" t="str">
            <v>EN8M 22 H13 A/F HEX</v>
          </cell>
        </row>
        <row r="152">
          <cell r="A152" t="str">
            <v>32420220</v>
          </cell>
          <cell r="B152" t="str">
            <v>F13</v>
          </cell>
          <cell r="C152">
            <v>12</v>
          </cell>
          <cell r="D152" t="str">
            <v>G</v>
          </cell>
          <cell r="E152" t="str">
            <v>R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28</v>
          </cell>
          <cell r="K152">
            <v>28</v>
          </cell>
          <cell r="L152" t="str">
            <v>Z</v>
          </cell>
          <cell r="M152" t="str">
            <v>EN8M 22 H13 A/F HEX</v>
          </cell>
        </row>
        <row r="153">
          <cell r="A153" t="str">
            <v>32420240</v>
          </cell>
          <cell r="B153" t="str">
            <v>F13</v>
          </cell>
          <cell r="C153">
            <v>11</v>
          </cell>
          <cell r="D153" t="str">
            <v>G</v>
          </cell>
          <cell r="E153" t="str">
            <v>R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str">
            <v>Z</v>
          </cell>
          <cell r="M153" t="str">
            <v>EN8M HEX BAR 24 MM</v>
          </cell>
        </row>
        <row r="154">
          <cell r="A154" t="str">
            <v>32420270</v>
          </cell>
          <cell r="B154" t="str">
            <v>F13</v>
          </cell>
          <cell r="C154">
            <v>12</v>
          </cell>
          <cell r="D154" t="str">
            <v>G</v>
          </cell>
          <cell r="E154" t="str">
            <v>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40.619999999999997</v>
          </cell>
          <cell r="K154">
            <v>40.619999999999997</v>
          </cell>
          <cell r="L154" t="str">
            <v>Z</v>
          </cell>
          <cell r="M154" t="str">
            <v>EN8M 27MM A/F HEX STEEL ROD</v>
          </cell>
        </row>
        <row r="155">
          <cell r="A155" t="str">
            <v>32420270</v>
          </cell>
          <cell r="B155" t="str">
            <v>F13</v>
          </cell>
          <cell r="C155">
            <v>15</v>
          </cell>
          <cell r="D155" t="str">
            <v>G</v>
          </cell>
          <cell r="E155" t="str">
            <v>R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 t="str">
            <v>Z</v>
          </cell>
          <cell r="M155" t="str">
            <v>EN8M 27MM A/F HEX STEEL ROD</v>
          </cell>
        </row>
        <row r="156">
          <cell r="A156" t="str">
            <v>32420380</v>
          </cell>
          <cell r="B156" t="str">
            <v>F13</v>
          </cell>
          <cell r="C156">
            <v>12</v>
          </cell>
          <cell r="D156" t="str">
            <v>G</v>
          </cell>
          <cell r="E156" t="str">
            <v>R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60.93</v>
          </cell>
          <cell r="K156">
            <v>60.93</v>
          </cell>
          <cell r="L156" t="str">
            <v>Z</v>
          </cell>
          <cell r="M156" t="str">
            <v>EN8M 38MM A/F HEX BRIGHT BAR</v>
          </cell>
        </row>
        <row r="157">
          <cell r="A157" t="str">
            <v>32651750</v>
          </cell>
          <cell r="B157" t="str">
            <v>F13</v>
          </cell>
          <cell r="C157">
            <v>12</v>
          </cell>
          <cell r="D157" t="str">
            <v>G</v>
          </cell>
          <cell r="E157" t="str">
            <v>R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43.479990000000001</v>
          </cell>
          <cell r="K157">
            <v>43.479990000000001</v>
          </cell>
          <cell r="L157" t="str">
            <v>Z</v>
          </cell>
          <cell r="M157" t="str">
            <v>ZINC COATED SHEET MS</v>
          </cell>
        </row>
        <row r="158">
          <cell r="A158" t="str">
            <v>32651750</v>
          </cell>
          <cell r="B158" t="str">
            <v>F13</v>
          </cell>
          <cell r="C158">
            <v>15</v>
          </cell>
          <cell r="D158" t="str">
            <v>G</v>
          </cell>
          <cell r="E158" t="str">
            <v>R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1E-3</v>
          </cell>
          <cell r="K158">
            <v>1E-3</v>
          </cell>
          <cell r="L158" t="str">
            <v>Z</v>
          </cell>
          <cell r="M158" t="str">
            <v>ZINC COATED SHEET MS</v>
          </cell>
        </row>
        <row r="159">
          <cell r="A159" t="str">
            <v>32651750</v>
          </cell>
          <cell r="B159" t="str">
            <v>F13</v>
          </cell>
          <cell r="C159">
            <v>11</v>
          </cell>
          <cell r="D159" t="str">
            <v>G</v>
          </cell>
          <cell r="E159" t="str">
            <v>R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39.624000000000002</v>
          </cell>
          <cell r="K159">
            <v>39.624000000000002</v>
          </cell>
          <cell r="L159" t="str">
            <v>Z</v>
          </cell>
          <cell r="M159" t="str">
            <v>ZINC COATED SHEET MS</v>
          </cell>
        </row>
        <row r="160">
          <cell r="A160" t="str">
            <v>32770040</v>
          </cell>
          <cell r="B160" t="str">
            <v>F13</v>
          </cell>
          <cell r="C160">
            <v>15</v>
          </cell>
          <cell r="D160" t="str">
            <v>G</v>
          </cell>
          <cell r="E160" t="str">
            <v>R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 t="str">
            <v>Z</v>
          </cell>
          <cell r="M160" t="str">
            <v>LM4 ALUMINIUM ALLOY</v>
          </cell>
        </row>
        <row r="161">
          <cell r="A161" t="str">
            <v>32770040</v>
          </cell>
          <cell r="B161" t="str">
            <v>F13</v>
          </cell>
          <cell r="C161">
            <v>12</v>
          </cell>
          <cell r="D161" t="str">
            <v>G</v>
          </cell>
          <cell r="E161" t="str">
            <v>R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89.32</v>
          </cell>
          <cell r="K161">
            <v>89.32</v>
          </cell>
          <cell r="L161" t="str">
            <v>Z</v>
          </cell>
          <cell r="M161" t="str">
            <v>LM4 ALUMINIUM ALLOY</v>
          </cell>
        </row>
        <row r="162">
          <cell r="A162" t="str">
            <v>32770240</v>
          </cell>
          <cell r="B162" t="str">
            <v>F13</v>
          </cell>
          <cell r="C162">
            <v>15</v>
          </cell>
          <cell r="D162" t="str">
            <v>G</v>
          </cell>
          <cell r="E162" t="str">
            <v>R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82</v>
          </cell>
          <cell r="K162">
            <v>82</v>
          </cell>
          <cell r="L162" t="str">
            <v>Z</v>
          </cell>
          <cell r="M162" t="str">
            <v>ALU.ALLOY INGOTS - LM 24</v>
          </cell>
        </row>
        <row r="163">
          <cell r="A163" t="str">
            <v>32770240</v>
          </cell>
          <cell r="B163" t="str">
            <v>F13</v>
          </cell>
          <cell r="C163">
            <v>12</v>
          </cell>
          <cell r="D163" t="str">
            <v>G</v>
          </cell>
          <cell r="E163" t="str">
            <v>R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78</v>
          </cell>
          <cell r="K163">
            <v>78</v>
          </cell>
          <cell r="L163" t="str">
            <v>Z</v>
          </cell>
          <cell r="M163" t="str">
            <v>ALU.ALLOY INGOTS - LM 24</v>
          </cell>
        </row>
        <row r="164">
          <cell r="A164" t="str">
            <v>32770240</v>
          </cell>
          <cell r="B164" t="str">
            <v>F13</v>
          </cell>
          <cell r="C164">
            <v>11</v>
          </cell>
          <cell r="D164" t="str">
            <v>G</v>
          </cell>
          <cell r="E164" t="str">
            <v>R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64.399230000000003</v>
          </cell>
          <cell r="K164">
            <v>64.399230000000003</v>
          </cell>
          <cell r="L164" t="str">
            <v>Z</v>
          </cell>
          <cell r="M164" t="str">
            <v>ALU.ALLOY INGOTS - LM 24</v>
          </cell>
        </row>
        <row r="165">
          <cell r="A165" t="str">
            <v>32813870</v>
          </cell>
          <cell r="B165" t="str">
            <v>F13</v>
          </cell>
          <cell r="C165">
            <v>11</v>
          </cell>
          <cell r="D165" t="str">
            <v>G</v>
          </cell>
          <cell r="E165" t="str">
            <v>R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 t="str">
            <v>Z</v>
          </cell>
          <cell r="M165" t="str">
            <v>38.7 MM DIA BRIGHT STEEL BAR</v>
          </cell>
        </row>
        <row r="166">
          <cell r="A166" t="str">
            <v>32813870</v>
          </cell>
          <cell r="B166" t="str">
            <v>F13</v>
          </cell>
          <cell r="C166">
            <v>15</v>
          </cell>
          <cell r="D166" t="str">
            <v>G</v>
          </cell>
          <cell r="E166" t="str">
            <v>R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 t="str">
            <v>Z</v>
          </cell>
          <cell r="M166" t="str">
            <v>38.7 MM DIA BRIGHT STEEL BAR</v>
          </cell>
        </row>
        <row r="167">
          <cell r="A167" t="str">
            <v>32813870</v>
          </cell>
          <cell r="B167" t="str">
            <v>F13</v>
          </cell>
          <cell r="C167">
            <v>12</v>
          </cell>
          <cell r="D167" t="str">
            <v>G</v>
          </cell>
          <cell r="E167" t="str">
            <v>R</v>
          </cell>
          <cell r="F167">
            <v>0</v>
          </cell>
          <cell r="G167">
            <v>7695</v>
          </cell>
          <cell r="H167">
            <v>7695</v>
          </cell>
          <cell r="I167">
            <v>0</v>
          </cell>
          <cell r="J167">
            <v>53.95</v>
          </cell>
          <cell r="K167">
            <v>49.481780000000001</v>
          </cell>
          <cell r="L167" t="str">
            <v>Z</v>
          </cell>
          <cell r="M167" t="str">
            <v>38.7 MM DIA BRIGHT STEEL BAR</v>
          </cell>
        </row>
        <row r="168">
          <cell r="A168" t="str">
            <v>33110190</v>
          </cell>
          <cell r="B168" t="str">
            <v>F13</v>
          </cell>
          <cell r="C168">
            <v>15</v>
          </cell>
          <cell r="D168" t="str">
            <v>G</v>
          </cell>
          <cell r="E168" t="str">
            <v>R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5.7999999999999996E-3</v>
          </cell>
          <cell r="K168">
            <v>5.7999999999999996E-3</v>
          </cell>
          <cell r="L168" t="str">
            <v>Z</v>
          </cell>
          <cell r="M168" t="str">
            <v>19mm DIA STEEL ROD EN7A</v>
          </cell>
        </row>
        <row r="169">
          <cell r="A169" t="str">
            <v>33110190</v>
          </cell>
          <cell r="B169" t="str">
            <v>F13</v>
          </cell>
          <cell r="C169">
            <v>12</v>
          </cell>
          <cell r="D169" t="str">
            <v>G</v>
          </cell>
          <cell r="E169" t="str">
            <v>R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35.96</v>
          </cell>
          <cell r="K169">
            <v>35.96</v>
          </cell>
          <cell r="L169" t="str">
            <v>Z</v>
          </cell>
          <cell r="M169" t="str">
            <v>19mm DIA STEEL ROD EN7A</v>
          </cell>
        </row>
        <row r="170">
          <cell r="A170" t="str">
            <v>34440460</v>
          </cell>
          <cell r="B170" t="str">
            <v>F13</v>
          </cell>
          <cell r="C170">
            <v>15</v>
          </cell>
          <cell r="D170" t="str">
            <v>G</v>
          </cell>
          <cell r="E170" t="str">
            <v>R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1E-3</v>
          </cell>
          <cell r="K170">
            <v>1E-3</v>
          </cell>
          <cell r="L170" t="str">
            <v>Z</v>
          </cell>
          <cell r="M170" t="str">
            <v>CRCA STRIP (46X4X1220)</v>
          </cell>
        </row>
        <row r="171">
          <cell r="A171" t="str">
            <v>34440460</v>
          </cell>
          <cell r="B171" t="str">
            <v>F13</v>
          </cell>
          <cell r="C171">
            <v>12</v>
          </cell>
          <cell r="D171" t="str">
            <v>G</v>
          </cell>
          <cell r="E171" t="str">
            <v>R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26</v>
          </cell>
          <cell r="K171">
            <v>26</v>
          </cell>
          <cell r="L171" t="str">
            <v>Z</v>
          </cell>
          <cell r="M171" t="str">
            <v>CRCA STRIP (46X4X1220)</v>
          </cell>
        </row>
        <row r="172">
          <cell r="A172" t="str">
            <v>34440460</v>
          </cell>
          <cell r="B172" t="str">
            <v>F13</v>
          </cell>
          <cell r="C172">
            <v>11</v>
          </cell>
          <cell r="D172" t="str">
            <v>G</v>
          </cell>
          <cell r="E172" t="str">
            <v>R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28</v>
          </cell>
          <cell r="K172">
            <v>28</v>
          </cell>
          <cell r="L172" t="str">
            <v>Z</v>
          </cell>
          <cell r="M172" t="str">
            <v>CRCA STRIP (46X4X1220)</v>
          </cell>
        </row>
        <row r="173">
          <cell r="A173" t="str">
            <v>34440850</v>
          </cell>
          <cell r="B173" t="str">
            <v>F13</v>
          </cell>
          <cell r="C173">
            <v>15</v>
          </cell>
          <cell r="D173" t="str">
            <v>G</v>
          </cell>
          <cell r="E173" t="str">
            <v>R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0.29006999999999999</v>
          </cell>
          <cell r="K173">
            <v>0.29006999999999999</v>
          </cell>
          <cell r="L173" t="str">
            <v>Z</v>
          </cell>
          <cell r="M173" t="str">
            <v>CRCA DD STRIP 85X3X1858</v>
          </cell>
        </row>
        <row r="174">
          <cell r="A174" t="str">
            <v>34440850</v>
          </cell>
          <cell r="B174" t="str">
            <v>F13</v>
          </cell>
          <cell r="C174">
            <v>11</v>
          </cell>
          <cell r="D174" t="str">
            <v>G</v>
          </cell>
          <cell r="E174" t="str">
            <v>R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19.19388</v>
          </cell>
          <cell r="K174">
            <v>19.19388</v>
          </cell>
          <cell r="L174" t="str">
            <v>Z</v>
          </cell>
          <cell r="M174" t="str">
            <v>CRCA DD STRIP 85X3X1858</v>
          </cell>
        </row>
        <row r="175">
          <cell r="A175" t="str">
            <v>34510002</v>
          </cell>
          <cell r="B175" t="str">
            <v>F13</v>
          </cell>
          <cell r="C175">
            <v>15</v>
          </cell>
          <cell r="D175" t="str">
            <v>G</v>
          </cell>
          <cell r="E175" t="str">
            <v>R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186.34</v>
          </cell>
          <cell r="K175">
            <v>186.34</v>
          </cell>
          <cell r="L175" t="str">
            <v>Z</v>
          </cell>
          <cell r="M175" t="str">
            <v>SUPER ENAMELED COPPER WIRE</v>
          </cell>
        </row>
        <row r="176">
          <cell r="A176" t="str">
            <v>34510002</v>
          </cell>
          <cell r="B176" t="str">
            <v>F13</v>
          </cell>
          <cell r="C176">
            <v>11</v>
          </cell>
          <cell r="D176" t="str">
            <v>G</v>
          </cell>
          <cell r="E176" t="str">
            <v>R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32.5</v>
          </cell>
          <cell r="K176">
            <v>32.5</v>
          </cell>
          <cell r="L176" t="str">
            <v>Z</v>
          </cell>
          <cell r="M176" t="str">
            <v>SUPER ENAMELED COPPER WIRE</v>
          </cell>
        </row>
        <row r="177">
          <cell r="A177" t="str">
            <v>34510002</v>
          </cell>
          <cell r="B177" t="str">
            <v>F13</v>
          </cell>
          <cell r="C177">
            <v>12</v>
          </cell>
          <cell r="D177" t="str">
            <v>G</v>
          </cell>
          <cell r="E177" t="str">
            <v>R</v>
          </cell>
          <cell r="F177">
            <v>2E-3</v>
          </cell>
          <cell r="G177">
            <v>790.6</v>
          </cell>
          <cell r="H177">
            <v>790.6</v>
          </cell>
          <cell r="I177">
            <v>2E-3</v>
          </cell>
          <cell r="J177">
            <v>206.79990000000001</v>
          </cell>
          <cell r="K177">
            <v>217.08506</v>
          </cell>
          <cell r="L177" t="str">
            <v>Z</v>
          </cell>
          <cell r="M177" t="str">
            <v>SUPER ENAMELED COPPER WIRE</v>
          </cell>
        </row>
        <row r="178">
          <cell r="A178" t="str">
            <v>35110190</v>
          </cell>
          <cell r="B178" t="str">
            <v>F13</v>
          </cell>
          <cell r="C178">
            <v>12</v>
          </cell>
          <cell r="D178" t="str">
            <v>G</v>
          </cell>
          <cell r="E178" t="str">
            <v>R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47.56</v>
          </cell>
          <cell r="K178">
            <v>47.56</v>
          </cell>
          <cell r="L178" t="str">
            <v>Z</v>
          </cell>
          <cell r="M178" t="str">
            <v>STEEL ROD</v>
          </cell>
        </row>
        <row r="179">
          <cell r="A179" t="str">
            <v>35110190</v>
          </cell>
          <cell r="B179" t="str">
            <v>F13</v>
          </cell>
          <cell r="C179">
            <v>15</v>
          </cell>
          <cell r="D179" t="str">
            <v>G</v>
          </cell>
          <cell r="E179" t="str">
            <v>R</v>
          </cell>
          <cell r="F179">
            <v>639</v>
          </cell>
          <cell r="G179">
            <v>0</v>
          </cell>
          <cell r="H179">
            <v>0</v>
          </cell>
          <cell r="I179">
            <v>639</v>
          </cell>
          <cell r="J179">
            <v>0</v>
          </cell>
          <cell r="K179">
            <v>0</v>
          </cell>
          <cell r="L179" t="str">
            <v>Z</v>
          </cell>
          <cell r="M179" t="str">
            <v>STEEL ROD</v>
          </cell>
        </row>
        <row r="180">
          <cell r="A180" t="str">
            <v>35110203</v>
          </cell>
          <cell r="B180" t="str">
            <v>F13</v>
          </cell>
          <cell r="C180">
            <v>12</v>
          </cell>
          <cell r="D180" t="str">
            <v>G</v>
          </cell>
          <cell r="E180" t="str">
            <v>R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47.56</v>
          </cell>
          <cell r="K180">
            <v>47.56</v>
          </cell>
          <cell r="L180" t="str">
            <v>Z</v>
          </cell>
          <cell r="M180" t="str">
            <v>steel rod</v>
          </cell>
        </row>
        <row r="181">
          <cell r="A181" t="str">
            <v>35110203</v>
          </cell>
          <cell r="B181" t="str">
            <v>F13</v>
          </cell>
          <cell r="C181">
            <v>15</v>
          </cell>
          <cell r="D181" t="str">
            <v>G</v>
          </cell>
          <cell r="E181" t="str">
            <v>R</v>
          </cell>
          <cell r="F181">
            <v>1879</v>
          </cell>
          <cell r="G181">
            <v>0</v>
          </cell>
          <cell r="H181">
            <v>0</v>
          </cell>
          <cell r="I181">
            <v>1879</v>
          </cell>
          <cell r="J181">
            <v>0</v>
          </cell>
          <cell r="K181">
            <v>0</v>
          </cell>
          <cell r="L181" t="str">
            <v>Z</v>
          </cell>
          <cell r="M181" t="str">
            <v>steel rod</v>
          </cell>
        </row>
        <row r="182">
          <cell r="A182" t="str">
            <v>35110240</v>
          </cell>
          <cell r="B182" t="str">
            <v>F13</v>
          </cell>
          <cell r="C182">
            <v>11</v>
          </cell>
          <cell r="D182" t="str">
            <v>G</v>
          </cell>
          <cell r="E182" t="str">
            <v>R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 t="str">
            <v>Z</v>
          </cell>
          <cell r="M182" t="str">
            <v>F211 STEEL ROD 24MM DIA</v>
          </cell>
        </row>
        <row r="183">
          <cell r="A183" t="str">
            <v>35110254</v>
          </cell>
          <cell r="B183" t="str">
            <v>F13</v>
          </cell>
          <cell r="C183">
            <v>12</v>
          </cell>
          <cell r="D183" t="str">
            <v>G</v>
          </cell>
          <cell r="E183" t="str">
            <v>R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39.46</v>
          </cell>
          <cell r="K183">
            <v>39.46</v>
          </cell>
          <cell r="L183" t="str">
            <v>Z</v>
          </cell>
          <cell r="M183" t="str">
            <v>SAE 8620 STEEL BAR 25.40</v>
          </cell>
        </row>
        <row r="184">
          <cell r="A184" t="str">
            <v>35110254</v>
          </cell>
          <cell r="B184" t="str">
            <v>F13</v>
          </cell>
          <cell r="C184">
            <v>15</v>
          </cell>
          <cell r="D184" t="str">
            <v>G</v>
          </cell>
          <cell r="E184" t="str">
            <v>R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1.66398</v>
          </cell>
          <cell r="K184">
            <v>1.66398</v>
          </cell>
          <cell r="L184" t="str">
            <v>Z</v>
          </cell>
          <cell r="M184" t="str">
            <v>SAE 8620 STEEL BAR 25.40</v>
          </cell>
        </row>
        <row r="185">
          <cell r="A185" t="str">
            <v>35110254</v>
          </cell>
          <cell r="B185" t="str">
            <v>F13</v>
          </cell>
          <cell r="C185">
            <v>11</v>
          </cell>
          <cell r="D185" t="str">
            <v>G</v>
          </cell>
          <cell r="E185" t="str">
            <v>R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 t="str">
            <v>Z</v>
          </cell>
          <cell r="M185" t="str">
            <v>SAE 8620 STEEL BAR 25.40</v>
          </cell>
        </row>
        <row r="186">
          <cell r="A186" t="str">
            <v>35520170</v>
          </cell>
          <cell r="B186" t="str">
            <v>F13</v>
          </cell>
          <cell r="C186">
            <v>15</v>
          </cell>
          <cell r="D186" t="str">
            <v>G</v>
          </cell>
          <cell r="E186" t="str">
            <v>R</v>
          </cell>
          <cell r="F186">
            <v>126</v>
          </cell>
          <cell r="G186">
            <v>0</v>
          </cell>
          <cell r="H186">
            <v>0</v>
          </cell>
          <cell r="I186">
            <v>126</v>
          </cell>
          <cell r="J186">
            <v>6.6E-4</v>
          </cell>
          <cell r="K186">
            <v>6.6E-4</v>
          </cell>
          <cell r="L186" t="str">
            <v>Z</v>
          </cell>
          <cell r="M186" t="str">
            <v>UMX D950 Bar [ Pr.Valve Body ]</v>
          </cell>
        </row>
        <row r="187">
          <cell r="A187" t="str">
            <v>36210450</v>
          </cell>
          <cell r="B187" t="str">
            <v>F13</v>
          </cell>
          <cell r="C187">
            <v>15</v>
          </cell>
          <cell r="D187" t="str">
            <v>G</v>
          </cell>
          <cell r="E187" t="str">
            <v>R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 t="str">
            <v>Z</v>
          </cell>
          <cell r="M187" t="str">
            <v>18MF5 45mm Dia.Bar AFNOR</v>
          </cell>
        </row>
        <row r="188">
          <cell r="A188" t="str">
            <v>36210450</v>
          </cell>
          <cell r="B188" t="str">
            <v>F13</v>
          </cell>
          <cell r="C188">
            <v>12</v>
          </cell>
          <cell r="D188" t="str">
            <v>G</v>
          </cell>
          <cell r="E188" t="str">
            <v>R</v>
          </cell>
          <cell r="F188">
            <v>0</v>
          </cell>
          <cell r="G188">
            <v>1560</v>
          </cell>
          <cell r="H188">
            <v>1560</v>
          </cell>
          <cell r="I188">
            <v>0</v>
          </cell>
          <cell r="J188">
            <v>46.12</v>
          </cell>
          <cell r="K188">
            <v>46.12</v>
          </cell>
          <cell r="L188" t="str">
            <v>Z</v>
          </cell>
          <cell r="M188" t="str">
            <v>18MF5 45mm Dia.Bar AFNOR</v>
          </cell>
        </row>
        <row r="189">
          <cell r="A189" t="str">
            <v>36310062</v>
          </cell>
          <cell r="B189" t="str">
            <v>F13</v>
          </cell>
          <cell r="C189">
            <v>15</v>
          </cell>
          <cell r="D189" t="str">
            <v>G</v>
          </cell>
          <cell r="E189" t="str">
            <v>R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 t="str">
            <v>Z</v>
          </cell>
          <cell r="M189" t="str">
            <v>GROUND BAR DIA6.2mm(GR.BT21)</v>
          </cell>
        </row>
        <row r="190">
          <cell r="A190" t="str">
            <v>36410096</v>
          </cell>
          <cell r="B190" t="str">
            <v>F13</v>
          </cell>
          <cell r="C190">
            <v>15</v>
          </cell>
          <cell r="D190" t="str">
            <v>G</v>
          </cell>
          <cell r="E190" t="str">
            <v>R</v>
          </cell>
          <cell r="F190">
            <v>29.9</v>
          </cell>
          <cell r="G190">
            <v>0</v>
          </cell>
          <cell r="H190">
            <v>0</v>
          </cell>
          <cell r="I190">
            <v>29.9</v>
          </cell>
          <cell r="J190">
            <v>0</v>
          </cell>
          <cell r="K190">
            <v>0</v>
          </cell>
          <cell r="L190" t="str">
            <v>Z</v>
          </cell>
          <cell r="M190" t="str">
            <v>GROUND BAR Dia9.6 Gr4.2.123</v>
          </cell>
        </row>
        <row r="191">
          <cell r="A191" t="str">
            <v>36510710</v>
          </cell>
          <cell r="B191" t="str">
            <v>F13</v>
          </cell>
          <cell r="C191">
            <v>15</v>
          </cell>
          <cell r="D191" t="str">
            <v>G</v>
          </cell>
          <cell r="E191" t="str">
            <v>R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 t="str">
            <v>Z</v>
          </cell>
          <cell r="M191" t="str">
            <v>GD EM50 Dia 71 Bar-N/A CamRing</v>
          </cell>
        </row>
        <row r="192">
          <cell r="A192" t="str">
            <v>36700000</v>
          </cell>
          <cell r="B192" t="str">
            <v>F13</v>
          </cell>
          <cell r="C192">
            <v>15</v>
          </cell>
          <cell r="D192" t="str">
            <v>G</v>
          </cell>
          <cell r="E192" t="str">
            <v>R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 t="str">
            <v>Z</v>
          </cell>
          <cell r="M192" t="str">
            <v>RGF 33 TYFNY2 33% GLASS</v>
          </cell>
        </row>
        <row r="193">
          <cell r="A193" t="str">
            <v>36700000</v>
          </cell>
          <cell r="B193" t="str">
            <v>F13</v>
          </cell>
          <cell r="C193">
            <v>12</v>
          </cell>
          <cell r="D193" t="str">
            <v>G</v>
          </cell>
          <cell r="E193" t="str">
            <v>R</v>
          </cell>
          <cell r="F193">
            <v>0</v>
          </cell>
          <cell r="G193">
            <v>100</v>
          </cell>
          <cell r="H193">
            <v>100</v>
          </cell>
          <cell r="I193">
            <v>0</v>
          </cell>
          <cell r="J193">
            <v>261</v>
          </cell>
          <cell r="K193">
            <v>261</v>
          </cell>
          <cell r="L193" t="str">
            <v>Z</v>
          </cell>
          <cell r="M193" t="str">
            <v>RGF 33 TYFNY2 33% GLASS</v>
          </cell>
        </row>
        <row r="194">
          <cell r="A194" t="str">
            <v>36800000</v>
          </cell>
          <cell r="B194" t="str">
            <v>F13</v>
          </cell>
          <cell r="C194">
            <v>15</v>
          </cell>
          <cell r="D194" t="str">
            <v>G</v>
          </cell>
          <cell r="E194" t="str">
            <v>R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 t="str">
            <v>Z</v>
          </cell>
          <cell r="M194" t="str">
            <v>NYLON 6.6 [Black]15% GLASSFILL</v>
          </cell>
        </row>
        <row r="195">
          <cell r="A195" t="str">
            <v>36800000</v>
          </cell>
          <cell r="B195" t="str">
            <v>F13</v>
          </cell>
          <cell r="C195">
            <v>12</v>
          </cell>
          <cell r="D195" t="str">
            <v>G</v>
          </cell>
          <cell r="E195" t="str">
            <v>R</v>
          </cell>
          <cell r="F195">
            <v>0</v>
          </cell>
          <cell r="G195">
            <v>600</v>
          </cell>
          <cell r="H195">
            <v>600</v>
          </cell>
          <cell r="I195">
            <v>0</v>
          </cell>
          <cell r="J195">
            <v>160.1</v>
          </cell>
          <cell r="K195">
            <v>160.1</v>
          </cell>
          <cell r="L195" t="str">
            <v>Z</v>
          </cell>
          <cell r="M195" t="str">
            <v>NYLON 6.6 [Black]15% GLASSFILL</v>
          </cell>
        </row>
        <row r="196">
          <cell r="A196" t="str">
            <v>36800003</v>
          </cell>
          <cell r="B196" t="str">
            <v>F13</v>
          </cell>
          <cell r="C196">
            <v>12</v>
          </cell>
          <cell r="D196" t="str">
            <v>G</v>
          </cell>
          <cell r="E196" t="str">
            <v>R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52</v>
          </cell>
          <cell r="K196">
            <v>52</v>
          </cell>
          <cell r="L196" t="str">
            <v>Z</v>
          </cell>
          <cell r="M196" t="str">
            <v>POLYPROPYLENE [WHITE]</v>
          </cell>
        </row>
        <row r="197">
          <cell r="A197" t="str">
            <v>36800003</v>
          </cell>
          <cell r="B197" t="str">
            <v>F13</v>
          </cell>
          <cell r="C197">
            <v>15</v>
          </cell>
          <cell r="D197" t="str">
            <v>G</v>
          </cell>
          <cell r="E197" t="str">
            <v>R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 t="str">
            <v>Z</v>
          </cell>
          <cell r="M197" t="str">
            <v>POLYPROPYLENE [WHITE]</v>
          </cell>
        </row>
        <row r="198">
          <cell r="A198" t="str">
            <v>38110710</v>
          </cell>
          <cell r="B198" t="str">
            <v>F13</v>
          </cell>
          <cell r="C198">
            <v>15</v>
          </cell>
          <cell r="D198" t="str">
            <v>G</v>
          </cell>
          <cell r="E198" t="str">
            <v>R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 t="str">
            <v>Z</v>
          </cell>
          <cell r="M198" t="str">
            <v>GD SM80 Dia71 Bar-T/C Camring</v>
          </cell>
        </row>
        <row r="199">
          <cell r="A199" t="str">
            <v>38200000</v>
          </cell>
          <cell r="B199" t="str">
            <v>F13</v>
          </cell>
          <cell r="C199">
            <v>12</v>
          </cell>
          <cell r="D199" t="str">
            <v>G</v>
          </cell>
          <cell r="E199" t="str">
            <v>R</v>
          </cell>
          <cell r="F199">
            <v>0</v>
          </cell>
          <cell r="G199">
            <v>16</v>
          </cell>
          <cell r="H199">
            <v>16</v>
          </cell>
          <cell r="I199">
            <v>0</v>
          </cell>
          <cell r="J199">
            <v>567.15</v>
          </cell>
          <cell r="K199">
            <v>567.15</v>
          </cell>
          <cell r="L199" t="str">
            <v>Z</v>
          </cell>
          <cell r="M199" t="str">
            <v>UNWROUGHT TIN Gr. 62/36/2 Ag.</v>
          </cell>
        </row>
        <row r="200">
          <cell r="A200" t="str">
            <v>38200000</v>
          </cell>
          <cell r="B200" t="str">
            <v>F13</v>
          </cell>
          <cell r="C200">
            <v>15</v>
          </cell>
          <cell r="D200" t="str">
            <v>G</v>
          </cell>
          <cell r="E200" t="str">
            <v>R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0.94</v>
          </cell>
          <cell r="K200">
            <v>0.94</v>
          </cell>
          <cell r="L200" t="str">
            <v>Z</v>
          </cell>
          <cell r="M200" t="str">
            <v>UNWROUGHT TIN Gr. 62/36/2 Ag.</v>
          </cell>
        </row>
        <row r="201">
          <cell r="A201" t="str">
            <v>38C2PB/HEX</v>
          </cell>
          <cell r="B201" t="str">
            <v>F13</v>
          </cell>
          <cell r="C201">
            <v>12</v>
          </cell>
          <cell r="D201" t="str">
            <v>G</v>
          </cell>
          <cell r="E201" t="str">
            <v>R</v>
          </cell>
          <cell r="F201">
            <v>439</v>
          </cell>
          <cell r="G201">
            <v>0</v>
          </cell>
          <cell r="H201">
            <v>0</v>
          </cell>
          <cell r="I201">
            <v>439</v>
          </cell>
          <cell r="J201">
            <v>0</v>
          </cell>
          <cell r="K201">
            <v>0</v>
          </cell>
          <cell r="L201" t="str">
            <v>Z</v>
          </cell>
        </row>
        <row r="202">
          <cell r="A202" t="str">
            <v>39110430</v>
          </cell>
          <cell r="B202" t="str">
            <v>F13</v>
          </cell>
          <cell r="C202">
            <v>15</v>
          </cell>
          <cell r="D202" t="str">
            <v>G</v>
          </cell>
          <cell r="E202" t="str">
            <v>R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 t="str">
            <v>Z</v>
          </cell>
          <cell r="M202" t="str">
            <v>EN15AM 43MM DIA ROUND BAR</v>
          </cell>
        </row>
        <row r="203">
          <cell r="A203" t="str">
            <v>39110430</v>
          </cell>
          <cell r="B203" t="str">
            <v>F13</v>
          </cell>
          <cell r="C203">
            <v>12</v>
          </cell>
          <cell r="D203" t="str">
            <v>G</v>
          </cell>
          <cell r="E203" t="str">
            <v>R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33.15</v>
          </cell>
          <cell r="K203">
            <v>33.15</v>
          </cell>
          <cell r="L203" t="str">
            <v>Z</v>
          </cell>
          <cell r="M203" t="str">
            <v>EN15AM 43MM DIA ROUND BAR</v>
          </cell>
        </row>
        <row r="204">
          <cell r="A204" t="str">
            <v>39120170</v>
          </cell>
          <cell r="B204" t="str">
            <v>F13</v>
          </cell>
          <cell r="C204">
            <v>15</v>
          </cell>
          <cell r="D204" t="str">
            <v>G</v>
          </cell>
          <cell r="E204" t="str">
            <v>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 t="str">
            <v>Z</v>
          </cell>
          <cell r="M204" t="str">
            <v>EN15 AM 17 A/F</v>
          </cell>
        </row>
        <row r="205">
          <cell r="A205" t="str">
            <v>39120170</v>
          </cell>
          <cell r="B205" t="str">
            <v>F13</v>
          </cell>
          <cell r="C205">
            <v>12</v>
          </cell>
          <cell r="D205" t="str">
            <v>G</v>
          </cell>
          <cell r="E205" t="str">
            <v>R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40.03</v>
          </cell>
          <cell r="K205">
            <v>40.03</v>
          </cell>
          <cell r="L205" t="str">
            <v>Z</v>
          </cell>
          <cell r="M205" t="str">
            <v>EN15 AM 17 A/F</v>
          </cell>
        </row>
        <row r="206">
          <cell r="A206" t="str">
            <v>39210250</v>
          </cell>
          <cell r="B206" t="str">
            <v>F13</v>
          </cell>
          <cell r="C206">
            <v>12</v>
          </cell>
          <cell r="D206" t="str">
            <v>G</v>
          </cell>
          <cell r="E206" t="str">
            <v>R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36.5</v>
          </cell>
          <cell r="K206">
            <v>36.5</v>
          </cell>
          <cell r="L206" t="str">
            <v>Z</v>
          </cell>
          <cell r="M206" t="str">
            <v>25MM DIA ROD 100C6 SPEC</v>
          </cell>
        </row>
        <row r="207">
          <cell r="A207" t="str">
            <v>39310317</v>
          </cell>
          <cell r="B207" t="str">
            <v>F13</v>
          </cell>
          <cell r="C207">
            <v>12</v>
          </cell>
          <cell r="D207" t="str">
            <v>G</v>
          </cell>
          <cell r="E207" t="str">
            <v>R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47.19</v>
          </cell>
          <cell r="K207">
            <v>47.19</v>
          </cell>
          <cell r="L207" t="str">
            <v>Z</v>
          </cell>
          <cell r="M207" t="str">
            <v>31.7MM DIA BRIGHT BAR 16 Cd4P</v>
          </cell>
        </row>
        <row r="208">
          <cell r="A208" t="str">
            <v>39310420</v>
          </cell>
          <cell r="B208" t="str">
            <v>F13</v>
          </cell>
          <cell r="C208">
            <v>12</v>
          </cell>
          <cell r="D208" t="str">
            <v>G</v>
          </cell>
          <cell r="E208" t="str">
            <v>R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44.21</v>
          </cell>
          <cell r="K208">
            <v>44.21</v>
          </cell>
          <cell r="L208" t="str">
            <v>Z</v>
          </cell>
          <cell r="M208" t="str">
            <v>42MM DIA BRIGHT BAR 16 Cd4P</v>
          </cell>
        </row>
        <row r="209">
          <cell r="A209" t="str">
            <v>39410112</v>
          </cell>
          <cell r="B209" t="str">
            <v>F13</v>
          </cell>
          <cell r="C209">
            <v>15</v>
          </cell>
          <cell r="D209" t="str">
            <v>G</v>
          </cell>
          <cell r="E209" t="str">
            <v>R</v>
          </cell>
          <cell r="F209">
            <v>0</v>
          </cell>
          <cell r="G209">
            <v>42.84</v>
          </cell>
          <cell r="H209">
            <v>42.84</v>
          </cell>
          <cell r="I209">
            <v>0</v>
          </cell>
          <cell r="J209">
            <v>150.46</v>
          </cell>
          <cell r="K209">
            <v>0</v>
          </cell>
          <cell r="L209" t="str">
            <v>Z</v>
          </cell>
          <cell r="M209" t="str">
            <v>7/16" DIA BRASS RODS</v>
          </cell>
        </row>
        <row r="210">
          <cell r="A210" t="str">
            <v>39410112</v>
          </cell>
          <cell r="B210" t="str">
            <v>F13</v>
          </cell>
          <cell r="C210">
            <v>12</v>
          </cell>
          <cell r="D210" t="str">
            <v>G</v>
          </cell>
          <cell r="E210" t="str">
            <v>R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150.46</v>
          </cell>
          <cell r="K210">
            <v>150.46</v>
          </cell>
          <cell r="L210" t="str">
            <v>Z</v>
          </cell>
          <cell r="M210" t="str">
            <v>7/16" DIA BRASS RODS</v>
          </cell>
        </row>
        <row r="211">
          <cell r="A211" t="str">
            <v>39410300</v>
          </cell>
          <cell r="B211" t="str">
            <v>F13</v>
          </cell>
          <cell r="C211">
            <v>15</v>
          </cell>
          <cell r="D211" t="str">
            <v>G</v>
          </cell>
          <cell r="E211" t="str">
            <v>R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14.7334</v>
          </cell>
          <cell r="K211">
            <v>14.7334</v>
          </cell>
          <cell r="L211" t="str">
            <v>Z</v>
          </cell>
          <cell r="M211" t="str">
            <v>30MM DIA BRASS RODS</v>
          </cell>
        </row>
        <row r="212">
          <cell r="A212" t="str">
            <v>39410300</v>
          </cell>
          <cell r="B212" t="str">
            <v>F13</v>
          </cell>
          <cell r="C212">
            <v>12</v>
          </cell>
          <cell r="D212" t="str">
            <v>G</v>
          </cell>
          <cell r="E212" t="str">
            <v>R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149.29</v>
          </cell>
          <cell r="K212">
            <v>149.29</v>
          </cell>
          <cell r="L212" t="str">
            <v>Z</v>
          </cell>
          <cell r="M212" t="str">
            <v>30MM DIA BRASS RODS</v>
          </cell>
        </row>
        <row r="213">
          <cell r="A213" t="str">
            <v>39510150</v>
          </cell>
          <cell r="B213" t="str">
            <v>F13</v>
          </cell>
          <cell r="C213">
            <v>15</v>
          </cell>
          <cell r="D213" t="str">
            <v>G</v>
          </cell>
          <cell r="E213" t="str">
            <v>R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 t="str">
            <v>Z</v>
          </cell>
          <cell r="M213" t="str">
            <v>15MM DIA BRASS ROD</v>
          </cell>
        </row>
        <row r="214">
          <cell r="A214" t="str">
            <v>39510150</v>
          </cell>
          <cell r="B214" t="str">
            <v>F13</v>
          </cell>
          <cell r="C214">
            <v>12</v>
          </cell>
          <cell r="D214" t="str">
            <v>G</v>
          </cell>
          <cell r="E214" t="str">
            <v>R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197.79</v>
          </cell>
          <cell r="K214">
            <v>197.79</v>
          </cell>
          <cell r="L214" t="str">
            <v>Z</v>
          </cell>
          <cell r="M214" t="str">
            <v>15MM DIA BRASS ROD</v>
          </cell>
        </row>
        <row r="215">
          <cell r="A215" t="str">
            <v>40616600010</v>
          </cell>
          <cell r="B215" t="str">
            <v>F13</v>
          </cell>
          <cell r="C215">
            <v>11</v>
          </cell>
          <cell r="D215" t="str">
            <v>G</v>
          </cell>
          <cell r="E215" t="str">
            <v>C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 t="str">
            <v>Z</v>
          </cell>
          <cell r="M215" t="str">
            <v>DPA PUMP HM</v>
          </cell>
        </row>
        <row r="216">
          <cell r="A216" t="str">
            <v>4061660003A</v>
          </cell>
          <cell r="B216" t="str">
            <v>F13</v>
          </cell>
          <cell r="C216">
            <v>11</v>
          </cell>
          <cell r="D216" t="str">
            <v>G</v>
          </cell>
          <cell r="E216" t="str">
            <v>C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 t="str">
            <v>Z</v>
          </cell>
          <cell r="M216" t="str">
            <v>DPC PUMP ASSY</v>
          </cell>
        </row>
        <row r="217">
          <cell r="A217" t="str">
            <v>4061660003A</v>
          </cell>
          <cell r="B217" t="str">
            <v>F13</v>
          </cell>
          <cell r="C217">
            <v>12</v>
          </cell>
          <cell r="D217" t="str">
            <v>G</v>
          </cell>
          <cell r="E217" t="str">
            <v>C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 t="str">
            <v>Z</v>
          </cell>
          <cell r="M217" t="str">
            <v>DPC PUMP ASSY</v>
          </cell>
        </row>
        <row r="218">
          <cell r="A218" t="str">
            <v>4061660003A</v>
          </cell>
          <cell r="B218" t="str">
            <v>F13</v>
          </cell>
          <cell r="C218">
            <v>15</v>
          </cell>
          <cell r="D218" t="str">
            <v>G</v>
          </cell>
          <cell r="E218" t="str">
            <v>C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 t="str">
            <v>Z</v>
          </cell>
          <cell r="M218" t="str">
            <v>DPC PUMP ASSY</v>
          </cell>
        </row>
        <row r="219">
          <cell r="A219" t="str">
            <v>4272-4300</v>
          </cell>
          <cell r="B219" t="str">
            <v>F13</v>
          </cell>
          <cell r="C219">
            <v>12</v>
          </cell>
          <cell r="D219" t="str">
            <v>G</v>
          </cell>
          <cell r="E219" t="str">
            <v>C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675</v>
          </cell>
          <cell r="K219">
            <v>675</v>
          </cell>
          <cell r="L219" t="str">
            <v>Z</v>
          </cell>
          <cell r="M219" t="str">
            <v>NOZZLE HOLDER BODY</v>
          </cell>
        </row>
        <row r="220">
          <cell r="A220" t="str">
            <v>4487-1817</v>
          </cell>
          <cell r="B220" t="str">
            <v>F13</v>
          </cell>
          <cell r="C220">
            <v>15</v>
          </cell>
          <cell r="D220" t="str">
            <v>G</v>
          </cell>
          <cell r="E220" t="str">
            <v>C</v>
          </cell>
          <cell r="F220">
            <v>0</v>
          </cell>
          <cell r="G220">
            <v>520</v>
          </cell>
          <cell r="H220">
            <v>520</v>
          </cell>
          <cell r="I220">
            <v>0</v>
          </cell>
          <cell r="J220">
            <v>124.76990000000001</v>
          </cell>
          <cell r="K220">
            <v>124.77</v>
          </cell>
          <cell r="L220" t="str">
            <v>Z</v>
          </cell>
          <cell r="M220" t="str">
            <v>DP203 GOVERNOR COVER-GDC</v>
          </cell>
        </row>
        <row r="221">
          <cell r="A221" t="str">
            <v>4487-1817</v>
          </cell>
          <cell r="B221" t="str">
            <v>F13</v>
          </cell>
          <cell r="C221">
            <v>12</v>
          </cell>
          <cell r="D221" t="str">
            <v>G</v>
          </cell>
          <cell r="E221" t="str">
            <v>C</v>
          </cell>
          <cell r="F221">
            <v>0</v>
          </cell>
          <cell r="G221">
            <v>520</v>
          </cell>
          <cell r="H221">
            <v>520</v>
          </cell>
          <cell r="I221">
            <v>0</v>
          </cell>
          <cell r="J221">
            <v>119.48</v>
          </cell>
          <cell r="K221">
            <v>119.48</v>
          </cell>
          <cell r="L221" t="str">
            <v>Z</v>
          </cell>
          <cell r="M221" t="str">
            <v>DP203 GOVERNOR COVER-GDC</v>
          </cell>
        </row>
        <row r="222">
          <cell r="A222" t="str">
            <v>4487-1818</v>
          </cell>
          <cell r="B222" t="str">
            <v>F13</v>
          </cell>
          <cell r="C222">
            <v>12</v>
          </cell>
          <cell r="D222" t="str">
            <v>G</v>
          </cell>
          <cell r="E222" t="str">
            <v>C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529.17999999999995</v>
          </cell>
          <cell r="K222">
            <v>529.17999999999995</v>
          </cell>
          <cell r="L222" t="str">
            <v>Z</v>
          </cell>
          <cell r="M222" t="str">
            <v>DP203 CONTROL COVER M/CD.</v>
          </cell>
        </row>
        <row r="223">
          <cell r="A223" t="str">
            <v>4487-1818</v>
          </cell>
          <cell r="B223" t="str">
            <v>F13</v>
          </cell>
          <cell r="C223">
            <v>15</v>
          </cell>
          <cell r="D223" t="str">
            <v>G</v>
          </cell>
          <cell r="E223" t="str">
            <v>C</v>
          </cell>
          <cell r="F223">
            <v>148</v>
          </cell>
          <cell r="G223">
            <v>319</v>
          </cell>
          <cell r="H223">
            <v>310</v>
          </cell>
          <cell r="I223">
            <v>157</v>
          </cell>
          <cell r="J223">
            <v>529.17999999999995</v>
          </cell>
          <cell r="K223">
            <v>529.17999999999995</v>
          </cell>
          <cell r="L223" t="str">
            <v>Z</v>
          </cell>
          <cell r="M223" t="str">
            <v>DP203 CONTROL COVER M/CD.</v>
          </cell>
        </row>
        <row r="224">
          <cell r="A224" t="str">
            <v>4487-3093</v>
          </cell>
          <cell r="B224" t="str">
            <v>F13</v>
          </cell>
          <cell r="C224">
            <v>15</v>
          </cell>
          <cell r="D224" t="str">
            <v>G</v>
          </cell>
          <cell r="E224" t="str">
            <v>C</v>
          </cell>
          <cell r="F224">
            <v>0</v>
          </cell>
          <cell r="G224">
            <v>23</v>
          </cell>
          <cell r="H224">
            <v>0</v>
          </cell>
          <cell r="I224">
            <v>23</v>
          </cell>
          <cell r="J224">
            <v>640.58000000000004</v>
          </cell>
          <cell r="K224">
            <v>529.17999999999995</v>
          </cell>
          <cell r="L224" t="str">
            <v>Z</v>
          </cell>
          <cell r="M224" t="str">
            <v>GOVERNOR COVER-SCORPIO</v>
          </cell>
        </row>
        <row r="225">
          <cell r="A225" t="str">
            <v>5001-009C</v>
          </cell>
          <cell r="B225" t="str">
            <v>F13</v>
          </cell>
          <cell r="C225">
            <v>11</v>
          </cell>
          <cell r="D225" t="str">
            <v>G</v>
          </cell>
          <cell r="E225" t="str">
            <v>C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 t="str">
            <v>Z</v>
          </cell>
          <cell r="M225" t="str">
            <v>DOUBLE SPRING WASHER</v>
          </cell>
        </row>
        <row r="226">
          <cell r="A226" t="str">
            <v>5330-344B</v>
          </cell>
          <cell r="B226" t="str">
            <v>F13</v>
          </cell>
          <cell r="C226">
            <v>11</v>
          </cell>
          <cell r="D226" t="str">
            <v>G</v>
          </cell>
          <cell r="E226" t="str">
            <v>C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 t="str">
            <v>Z</v>
          </cell>
          <cell r="M226" t="str">
            <v>CAP NUT</v>
          </cell>
        </row>
        <row r="227">
          <cell r="A227" t="str">
            <v>5330-344B</v>
          </cell>
          <cell r="B227" t="str">
            <v>F13</v>
          </cell>
          <cell r="C227">
            <v>12</v>
          </cell>
          <cell r="D227" t="str">
            <v>G</v>
          </cell>
          <cell r="E227" t="str">
            <v>C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1.53</v>
          </cell>
          <cell r="K227">
            <v>1.53</v>
          </cell>
          <cell r="L227" t="str">
            <v>Z</v>
          </cell>
          <cell r="M227" t="str">
            <v>CAP NUT</v>
          </cell>
        </row>
        <row r="228">
          <cell r="A228" t="str">
            <v>5330-344B</v>
          </cell>
          <cell r="B228" t="str">
            <v>F13</v>
          </cell>
          <cell r="C228">
            <v>15</v>
          </cell>
          <cell r="D228" t="str">
            <v>G</v>
          </cell>
          <cell r="E228" t="str">
            <v>C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1.93</v>
          </cell>
          <cell r="K228">
            <v>1.93</v>
          </cell>
          <cell r="L228" t="str">
            <v>Z</v>
          </cell>
          <cell r="M228" t="str">
            <v>CAP NUT</v>
          </cell>
        </row>
        <row r="229">
          <cell r="A229" t="str">
            <v>5330-344D</v>
          </cell>
          <cell r="B229" t="str">
            <v>F13</v>
          </cell>
          <cell r="C229">
            <v>12</v>
          </cell>
          <cell r="D229" t="str">
            <v>G</v>
          </cell>
          <cell r="E229" t="str">
            <v>C</v>
          </cell>
          <cell r="F229">
            <v>1530</v>
          </cell>
          <cell r="G229">
            <v>0</v>
          </cell>
          <cell r="H229">
            <v>0</v>
          </cell>
          <cell r="I229">
            <v>1530</v>
          </cell>
          <cell r="J229">
            <v>1.1835899999999999</v>
          </cell>
          <cell r="K229">
            <v>1.1835899999999999</v>
          </cell>
          <cell r="L229" t="str">
            <v>Z</v>
          </cell>
          <cell r="M229" t="str">
            <v>CAP NUT</v>
          </cell>
        </row>
        <row r="230">
          <cell r="A230" t="str">
            <v>5330-344D</v>
          </cell>
          <cell r="B230" t="str">
            <v>F13</v>
          </cell>
          <cell r="C230">
            <v>15</v>
          </cell>
          <cell r="D230" t="str">
            <v>G</v>
          </cell>
          <cell r="E230" t="str">
            <v>C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1.61</v>
          </cell>
          <cell r="K230">
            <v>1.61</v>
          </cell>
          <cell r="L230" t="str">
            <v>Z</v>
          </cell>
          <cell r="M230" t="str">
            <v>CAP NUT</v>
          </cell>
        </row>
        <row r="231">
          <cell r="A231" t="str">
            <v>5330-344D/BPL</v>
          </cell>
          <cell r="B231" t="str">
            <v>F13</v>
          </cell>
          <cell r="C231">
            <v>15</v>
          </cell>
          <cell r="D231" t="str">
            <v>G</v>
          </cell>
          <cell r="E231" t="str">
            <v>C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 t="str">
            <v>Z</v>
          </cell>
          <cell r="M231" t="str">
            <v>CAP NUT</v>
          </cell>
        </row>
        <row r="232">
          <cell r="A232" t="str">
            <v>5330-344D/BPL</v>
          </cell>
          <cell r="B232" t="str">
            <v>F13</v>
          </cell>
          <cell r="C232">
            <v>12</v>
          </cell>
          <cell r="D232" t="str">
            <v>G</v>
          </cell>
          <cell r="E232" t="str">
            <v>C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1.4578</v>
          </cell>
          <cell r="K232">
            <v>1.4578</v>
          </cell>
          <cell r="L232" t="str">
            <v>Z</v>
          </cell>
          <cell r="M232" t="str">
            <v>CAP NUT</v>
          </cell>
        </row>
        <row r="233">
          <cell r="A233" t="str">
            <v>5330-344D/BPL</v>
          </cell>
          <cell r="B233" t="str">
            <v>F13</v>
          </cell>
          <cell r="C233">
            <v>11</v>
          </cell>
          <cell r="D233" t="str">
            <v>G</v>
          </cell>
          <cell r="E233" t="str">
            <v>C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1</v>
          </cell>
          <cell r="K233">
            <v>1</v>
          </cell>
          <cell r="L233" t="str">
            <v>Z</v>
          </cell>
          <cell r="M233" t="str">
            <v>CAP NUT</v>
          </cell>
        </row>
        <row r="234">
          <cell r="A234" t="str">
            <v>5330-345B</v>
          </cell>
          <cell r="B234" t="str">
            <v>F13</v>
          </cell>
          <cell r="C234">
            <v>11</v>
          </cell>
          <cell r="D234" t="str">
            <v>G</v>
          </cell>
          <cell r="E234" t="str">
            <v>C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 t="str">
            <v>Z</v>
          </cell>
          <cell r="M234" t="str">
            <v>NUT</v>
          </cell>
        </row>
        <row r="235">
          <cell r="A235" t="str">
            <v>5330-345B</v>
          </cell>
          <cell r="B235" t="str">
            <v>F13</v>
          </cell>
          <cell r="C235">
            <v>15</v>
          </cell>
          <cell r="D235" t="str">
            <v>G</v>
          </cell>
          <cell r="E235" t="str">
            <v>C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0.56000000000000005</v>
          </cell>
          <cell r="K235">
            <v>0.56000000000000005</v>
          </cell>
          <cell r="L235" t="str">
            <v>Z</v>
          </cell>
          <cell r="M235" t="str">
            <v>NUT</v>
          </cell>
        </row>
        <row r="236">
          <cell r="A236" t="str">
            <v>5330-345B</v>
          </cell>
          <cell r="B236" t="str">
            <v>F13</v>
          </cell>
          <cell r="C236">
            <v>12</v>
          </cell>
          <cell r="D236" t="str">
            <v>G</v>
          </cell>
          <cell r="E236" t="str">
            <v>C</v>
          </cell>
          <cell r="F236">
            <v>3892</v>
          </cell>
          <cell r="G236">
            <v>8985</v>
          </cell>
          <cell r="H236">
            <v>11850</v>
          </cell>
          <cell r="I236">
            <v>1027</v>
          </cell>
          <cell r="J236">
            <v>0.60912999999999995</v>
          </cell>
          <cell r="K236">
            <v>0.60924999999999996</v>
          </cell>
          <cell r="L236" t="str">
            <v>Z</v>
          </cell>
          <cell r="M236" t="str">
            <v>NUT</v>
          </cell>
        </row>
        <row r="237">
          <cell r="A237" t="str">
            <v>5330-351</v>
          </cell>
          <cell r="B237" t="str">
            <v>F13</v>
          </cell>
          <cell r="C237">
            <v>11</v>
          </cell>
          <cell r="D237" t="str">
            <v>G</v>
          </cell>
          <cell r="E237" t="str">
            <v>C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3.09</v>
          </cell>
          <cell r="K237">
            <v>3.09</v>
          </cell>
          <cell r="L237" t="str">
            <v>Z</v>
          </cell>
          <cell r="M237" t="str">
            <v>NUT</v>
          </cell>
        </row>
        <row r="238">
          <cell r="A238" t="str">
            <v>5330-352</v>
          </cell>
          <cell r="B238" t="str">
            <v>F13</v>
          </cell>
          <cell r="C238">
            <v>15</v>
          </cell>
          <cell r="D238" t="str">
            <v>G</v>
          </cell>
          <cell r="E238" t="str">
            <v>C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 t="str">
            <v>Z</v>
          </cell>
          <cell r="M238" t="str">
            <v>SIMMONDS NUT</v>
          </cell>
        </row>
        <row r="239">
          <cell r="A239" t="str">
            <v>5330-352</v>
          </cell>
          <cell r="B239" t="str">
            <v>F13</v>
          </cell>
          <cell r="C239">
            <v>11</v>
          </cell>
          <cell r="D239" t="str">
            <v>G</v>
          </cell>
          <cell r="E239" t="str">
            <v>C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 t="str">
            <v>Z</v>
          </cell>
          <cell r="M239" t="str">
            <v>SIMMONDS NUT</v>
          </cell>
        </row>
        <row r="240">
          <cell r="A240" t="str">
            <v>5330-352</v>
          </cell>
          <cell r="B240" t="str">
            <v>F13</v>
          </cell>
          <cell r="C240">
            <v>12</v>
          </cell>
          <cell r="D240" t="str">
            <v>G</v>
          </cell>
          <cell r="E240" t="str">
            <v>C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1.8757999999999999</v>
          </cell>
          <cell r="K240">
            <v>1.8757999999999999</v>
          </cell>
          <cell r="L240" t="str">
            <v>Z</v>
          </cell>
          <cell r="M240" t="str">
            <v>SIMMONDS NUT</v>
          </cell>
        </row>
        <row r="241">
          <cell r="A241" t="str">
            <v>5330-362</v>
          </cell>
          <cell r="B241" t="str">
            <v>F13</v>
          </cell>
          <cell r="C241">
            <v>15</v>
          </cell>
          <cell r="D241" t="str">
            <v>G</v>
          </cell>
          <cell r="E241" t="str">
            <v>C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2.82742</v>
          </cell>
          <cell r="K241">
            <v>2.82742</v>
          </cell>
          <cell r="L241" t="str">
            <v>Z</v>
          </cell>
          <cell r="M241" t="str">
            <v>CAP NUT</v>
          </cell>
        </row>
        <row r="242">
          <cell r="A242" t="str">
            <v>5330-362A</v>
          </cell>
          <cell r="B242" t="str">
            <v>F13</v>
          </cell>
          <cell r="C242">
            <v>15</v>
          </cell>
          <cell r="D242" t="str">
            <v>G</v>
          </cell>
          <cell r="E242" t="str">
            <v>C</v>
          </cell>
          <cell r="F242">
            <v>4459</v>
          </cell>
          <cell r="G242">
            <v>182</v>
          </cell>
          <cell r="H242">
            <v>0</v>
          </cell>
          <cell r="I242">
            <v>4641</v>
          </cell>
          <cell r="J242">
            <v>2.82</v>
          </cell>
          <cell r="K242">
            <v>2.82</v>
          </cell>
          <cell r="L242" t="str">
            <v>Z</v>
          </cell>
          <cell r="M242" t="str">
            <v>SCREW [PLATED]</v>
          </cell>
        </row>
        <row r="243">
          <cell r="A243" t="str">
            <v>5330-362C</v>
          </cell>
          <cell r="B243" t="str">
            <v>F13</v>
          </cell>
          <cell r="C243">
            <v>15</v>
          </cell>
          <cell r="D243" t="str">
            <v>G</v>
          </cell>
          <cell r="E243" t="str">
            <v>C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1.83</v>
          </cell>
          <cell r="K243">
            <v>1.83</v>
          </cell>
          <cell r="L243" t="str">
            <v>Z</v>
          </cell>
          <cell r="M243" t="str">
            <v>CAP NUT</v>
          </cell>
        </row>
        <row r="244">
          <cell r="A244" t="str">
            <v>5330-362C</v>
          </cell>
          <cell r="B244" t="str">
            <v>F13</v>
          </cell>
          <cell r="C244">
            <v>12</v>
          </cell>
          <cell r="D244" t="str">
            <v>G</v>
          </cell>
          <cell r="E244" t="str">
            <v>C</v>
          </cell>
          <cell r="F244">
            <v>425</v>
          </cell>
          <cell r="G244">
            <v>1490</v>
          </cell>
          <cell r="H244">
            <v>350</v>
          </cell>
          <cell r="I244">
            <v>1565</v>
          </cell>
          <cell r="J244">
            <v>2.3178999999999998</v>
          </cell>
          <cell r="K244">
            <v>2.3178999999999998</v>
          </cell>
          <cell r="L244" t="str">
            <v>Z</v>
          </cell>
          <cell r="M244" t="str">
            <v>CAP NUT</v>
          </cell>
        </row>
        <row r="245">
          <cell r="A245" t="str">
            <v>5330-362C/BPL</v>
          </cell>
          <cell r="B245" t="str">
            <v>F13</v>
          </cell>
          <cell r="C245">
            <v>12</v>
          </cell>
          <cell r="D245" t="str">
            <v>G</v>
          </cell>
          <cell r="E245" t="str">
            <v>C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1.82</v>
          </cell>
          <cell r="K245">
            <v>1.82</v>
          </cell>
          <cell r="L245" t="str">
            <v>Z</v>
          </cell>
          <cell r="M245" t="str">
            <v>CAP NUT</v>
          </cell>
        </row>
        <row r="246">
          <cell r="A246" t="str">
            <v>5330-362C/BPL</v>
          </cell>
          <cell r="B246" t="str">
            <v>F13</v>
          </cell>
          <cell r="C246">
            <v>15</v>
          </cell>
          <cell r="D246" t="str">
            <v>G</v>
          </cell>
          <cell r="E246" t="str">
            <v>C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1.08</v>
          </cell>
          <cell r="K246">
            <v>1.08</v>
          </cell>
          <cell r="L246" t="str">
            <v>Z</v>
          </cell>
          <cell r="M246" t="str">
            <v>CAP NUT</v>
          </cell>
        </row>
        <row r="247">
          <cell r="A247" t="str">
            <v>5330-364</v>
          </cell>
          <cell r="B247" t="str">
            <v>F13</v>
          </cell>
          <cell r="C247">
            <v>15</v>
          </cell>
          <cell r="D247" t="str">
            <v>G</v>
          </cell>
          <cell r="E247" t="str">
            <v>C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 t="str">
            <v>Z</v>
          </cell>
          <cell r="M247" t="str">
            <v>NUT-LINK HOOK[WITH PLATING]</v>
          </cell>
        </row>
        <row r="248">
          <cell r="A248" t="str">
            <v>5330-364</v>
          </cell>
          <cell r="B248" t="str">
            <v>F13</v>
          </cell>
          <cell r="C248">
            <v>11</v>
          </cell>
          <cell r="D248" t="str">
            <v>G</v>
          </cell>
          <cell r="E248" t="str">
            <v>C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 t="str">
            <v>Z</v>
          </cell>
          <cell r="M248" t="str">
            <v>NUT-LINK HOOK[WITH PLATING]</v>
          </cell>
        </row>
        <row r="249">
          <cell r="A249" t="str">
            <v>5330-364</v>
          </cell>
          <cell r="B249" t="str">
            <v>F13</v>
          </cell>
          <cell r="C249">
            <v>12</v>
          </cell>
          <cell r="D249" t="str">
            <v>G</v>
          </cell>
          <cell r="E249" t="str">
            <v>C</v>
          </cell>
          <cell r="F249">
            <v>955</v>
          </cell>
          <cell r="G249">
            <v>11170</v>
          </cell>
          <cell r="H249">
            <v>12125</v>
          </cell>
          <cell r="I249">
            <v>0</v>
          </cell>
          <cell r="J249">
            <v>0.66910000000000003</v>
          </cell>
          <cell r="K249">
            <v>0.66910000000000003</v>
          </cell>
          <cell r="L249" t="str">
            <v>Z</v>
          </cell>
          <cell r="M249" t="str">
            <v>NUT-LINK HOOK[WITH PLATING]</v>
          </cell>
        </row>
        <row r="250">
          <cell r="A250" t="str">
            <v>5332-272A</v>
          </cell>
          <cell r="B250" t="str">
            <v>F13</v>
          </cell>
          <cell r="C250">
            <v>12</v>
          </cell>
          <cell r="D250" t="str">
            <v>G</v>
          </cell>
          <cell r="E250" t="str">
            <v>C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 t="str">
            <v>Z</v>
          </cell>
          <cell r="M250" t="str">
            <v>SCREW</v>
          </cell>
        </row>
        <row r="251">
          <cell r="A251" t="str">
            <v>5334-245</v>
          </cell>
          <cell r="B251" t="str">
            <v>F13</v>
          </cell>
          <cell r="C251">
            <v>15</v>
          </cell>
          <cell r="D251" t="str">
            <v>G</v>
          </cell>
          <cell r="E251" t="str">
            <v>C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3.625</v>
          </cell>
          <cell r="K251">
            <v>3.625</v>
          </cell>
          <cell r="L251" t="str">
            <v>Z</v>
          </cell>
          <cell r="M251" t="str">
            <v>SCREW</v>
          </cell>
        </row>
        <row r="252">
          <cell r="A252" t="str">
            <v>5334-267A</v>
          </cell>
          <cell r="B252" t="str">
            <v>F13</v>
          </cell>
          <cell r="C252">
            <v>12</v>
          </cell>
          <cell r="D252" t="str">
            <v>G</v>
          </cell>
          <cell r="E252" t="str">
            <v>C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 t="str">
            <v>Z</v>
          </cell>
          <cell r="M252" t="str">
            <v>SCREW</v>
          </cell>
        </row>
        <row r="253">
          <cell r="A253" t="str">
            <v>5334-272A</v>
          </cell>
          <cell r="B253" t="str">
            <v>F13</v>
          </cell>
          <cell r="C253">
            <v>15</v>
          </cell>
          <cell r="D253" t="str">
            <v>G</v>
          </cell>
          <cell r="E253" t="str">
            <v>C</v>
          </cell>
          <cell r="F253">
            <v>18992</v>
          </cell>
          <cell r="G253">
            <v>0</v>
          </cell>
          <cell r="H253">
            <v>0</v>
          </cell>
          <cell r="I253">
            <v>18992</v>
          </cell>
          <cell r="J253">
            <v>1.96</v>
          </cell>
          <cell r="K253">
            <v>1.96</v>
          </cell>
          <cell r="L253" t="str">
            <v>Z</v>
          </cell>
          <cell r="M253" t="str">
            <v>OUTLET PLUG</v>
          </cell>
        </row>
        <row r="254">
          <cell r="A254" t="str">
            <v>5334-272A/BPL</v>
          </cell>
          <cell r="B254" t="str">
            <v>F13</v>
          </cell>
          <cell r="C254">
            <v>15</v>
          </cell>
          <cell r="D254" t="str">
            <v>G</v>
          </cell>
          <cell r="E254" t="str">
            <v>C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3.53</v>
          </cell>
          <cell r="K254">
            <v>3.53</v>
          </cell>
          <cell r="L254" t="str">
            <v>Z</v>
          </cell>
          <cell r="M254" t="str">
            <v>OUTLET PLUG</v>
          </cell>
        </row>
        <row r="255">
          <cell r="A255" t="str">
            <v>5334-272A/BPL</v>
          </cell>
          <cell r="B255" t="str">
            <v>F13</v>
          </cell>
          <cell r="C255">
            <v>11</v>
          </cell>
          <cell r="D255" t="str">
            <v>G</v>
          </cell>
          <cell r="E255" t="str">
            <v>C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 t="str">
            <v>Z</v>
          </cell>
          <cell r="M255" t="str">
            <v>OUTLET PLUG</v>
          </cell>
        </row>
        <row r="256">
          <cell r="A256" t="str">
            <v>5334-274/BPL</v>
          </cell>
          <cell r="B256" t="str">
            <v>F13</v>
          </cell>
          <cell r="C256">
            <v>12</v>
          </cell>
          <cell r="D256" t="str">
            <v>G</v>
          </cell>
          <cell r="E256" t="str">
            <v>C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 t="str">
            <v>Z</v>
          </cell>
        </row>
        <row r="257">
          <cell r="A257" t="str">
            <v>5334-274F</v>
          </cell>
          <cell r="B257" t="str">
            <v>F13</v>
          </cell>
          <cell r="C257">
            <v>12</v>
          </cell>
          <cell r="D257" t="str">
            <v>G</v>
          </cell>
          <cell r="E257" t="str">
            <v>C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2.78</v>
          </cell>
          <cell r="K257">
            <v>2.78</v>
          </cell>
          <cell r="L257" t="str">
            <v>Z</v>
          </cell>
          <cell r="M257" t="str">
            <v>SCREW</v>
          </cell>
        </row>
        <row r="258">
          <cell r="A258" t="str">
            <v>5334-274F</v>
          </cell>
          <cell r="B258" t="str">
            <v>F13</v>
          </cell>
          <cell r="C258">
            <v>15</v>
          </cell>
          <cell r="D258" t="str">
            <v>G</v>
          </cell>
          <cell r="E258" t="str">
            <v>C</v>
          </cell>
          <cell r="F258">
            <v>3857</v>
          </cell>
          <cell r="G258">
            <v>341</v>
          </cell>
          <cell r="H258">
            <v>400</v>
          </cell>
          <cell r="I258">
            <v>3798</v>
          </cell>
          <cell r="J258">
            <v>2.0379299999999998</v>
          </cell>
          <cell r="K258">
            <v>2.0379299999999998</v>
          </cell>
          <cell r="L258" t="str">
            <v>Z</v>
          </cell>
          <cell r="M258" t="str">
            <v>SCREW</v>
          </cell>
        </row>
        <row r="259">
          <cell r="A259" t="str">
            <v>5334-274F/BPL</v>
          </cell>
          <cell r="B259" t="str">
            <v>F13</v>
          </cell>
          <cell r="C259">
            <v>11</v>
          </cell>
          <cell r="D259" t="str">
            <v>G</v>
          </cell>
          <cell r="E259" t="str">
            <v>C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 t="str">
            <v>Z</v>
          </cell>
          <cell r="M259" t="str">
            <v>SCREW</v>
          </cell>
        </row>
        <row r="260">
          <cell r="A260" t="str">
            <v>5334-274F/BPL</v>
          </cell>
          <cell r="B260" t="str">
            <v>F13</v>
          </cell>
          <cell r="C260">
            <v>12</v>
          </cell>
          <cell r="D260" t="str">
            <v>G</v>
          </cell>
          <cell r="E260" t="str">
            <v>C</v>
          </cell>
          <cell r="F260">
            <v>0</v>
          </cell>
          <cell r="G260">
            <v>2895</v>
          </cell>
          <cell r="H260">
            <v>2895</v>
          </cell>
          <cell r="I260">
            <v>0</v>
          </cell>
          <cell r="J260">
            <v>1.8519000000000001</v>
          </cell>
          <cell r="K260">
            <v>1.8519000000000001</v>
          </cell>
          <cell r="L260" t="str">
            <v>Z</v>
          </cell>
          <cell r="M260" t="str">
            <v>SCREW</v>
          </cell>
        </row>
        <row r="261">
          <cell r="A261" t="str">
            <v>5334-277</v>
          </cell>
          <cell r="B261" t="str">
            <v>F13</v>
          </cell>
          <cell r="C261">
            <v>15</v>
          </cell>
          <cell r="D261" t="str">
            <v>G</v>
          </cell>
          <cell r="E261" t="str">
            <v>C</v>
          </cell>
          <cell r="F261">
            <v>10550</v>
          </cell>
          <cell r="G261">
            <v>0</v>
          </cell>
          <cell r="H261">
            <v>0</v>
          </cell>
          <cell r="I261">
            <v>10550</v>
          </cell>
          <cell r="J261">
            <v>1.23827</v>
          </cell>
          <cell r="K261">
            <v>1.23827</v>
          </cell>
          <cell r="L261" t="str">
            <v>Z</v>
          </cell>
          <cell r="M261" t="str">
            <v>SCREW</v>
          </cell>
        </row>
        <row r="262">
          <cell r="A262" t="str">
            <v>5334-277</v>
          </cell>
          <cell r="B262" t="str">
            <v>F13</v>
          </cell>
          <cell r="C262">
            <v>11</v>
          </cell>
          <cell r="D262" t="str">
            <v>G</v>
          </cell>
          <cell r="E262" t="str">
            <v>C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0.25</v>
          </cell>
          <cell r="K262">
            <v>0.25</v>
          </cell>
          <cell r="L262" t="str">
            <v>Z</v>
          </cell>
          <cell r="M262" t="str">
            <v>SCREW</v>
          </cell>
        </row>
        <row r="263">
          <cell r="A263" t="str">
            <v>5334-280</v>
          </cell>
          <cell r="B263" t="str">
            <v>F13</v>
          </cell>
          <cell r="C263">
            <v>15</v>
          </cell>
          <cell r="D263" t="str">
            <v>G</v>
          </cell>
          <cell r="E263" t="str">
            <v>C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2.8010000000000002</v>
          </cell>
          <cell r="K263">
            <v>2.8010000000000002</v>
          </cell>
          <cell r="L263" t="str">
            <v>Z</v>
          </cell>
          <cell r="M263" t="str">
            <v>SCREW</v>
          </cell>
        </row>
        <row r="264">
          <cell r="A264" t="str">
            <v>5334-280A</v>
          </cell>
          <cell r="B264" t="str">
            <v>F13</v>
          </cell>
          <cell r="C264">
            <v>12</v>
          </cell>
          <cell r="D264" t="str">
            <v>G</v>
          </cell>
          <cell r="E264" t="str">
            <v>C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3.2678099999999999</v>
          </cell>
          <cell r="K264">
            <v>3.2678099999999999</v>
          </cell>
          <cell r="L264" t="str">
            <v>Z</v>
          </cell>
          <cell r="M264" t="str">
            <v>SCREW</v>
          </cell>
        </row>
        <row r="265">
          <cell r="A265" t="str">
            <v>5334-280A</v>
          </cell>
          <cell r="B265" t="str">
            <v>F13</v>
          </cell>
          <cell r="C265">
            <v>11</v>
          </cell>
          <cell r="D265" t="str">
            <v>G</v>
          </cell>
          <cell r="E265" t="str">
            <v>C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1</v>
          </cell>
          <cell r="K265">
            <v>1</v>
          </cell>
          <cell r="L265" t="str">
            <v>Z</v>
          </cell>
          <cell r="M265" t="str">
            <v>SCREW</v>
          </cell>
        </row>
        <row r="266">
          <cell r="A266" t="str">
            <v>5334-280A</v>
          </cell>
          <cell r="B266" t="str">
            <v>F13</v>
          </cell>
          <cell r="C266">
            <v>15</v>
          </cell>
          <cell r="D266" t="str">
            <v>G</v>
          </cell>
          <cell r="E266" t="str">
            <v>C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3.26</v>
          </cell>
          <cell r="K266">
            <v>3.26</v>
          </cell>
          <cell r="L266" t="str">
            <v>Z</v>
          </cell>
          <cell r="M266" t="str">
            <v>SCREW</v>
          </cell>
        </row>
        <row r="267">
          <cell r="A267" t="str">
            <v>5334-291</v>
          </cell>
          <cell r="B267" t="str">
            <v>F13</v>
          </cell>
          <cell r="C267">
            <v>11</v>
          </cell>
          <cell r="D267" t="str">
            <v>G</v>
          </cell>
          <cell r="E267" t="str">
            <v>C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 t="str">
            <v>Z</v>
          </cell>
          <cell r="M267" t="str">
            <v>SCREW</v>
          </cell>
        </row>
        <row r="268">
          <cell r="A268" t="str">
            <v>5334-291C</v>
          </cell>
          <cell r="B268" t="str">
            <v>F13</v>
          </cell>
          <cell r="C268">
            <v>11</v>
          </cell>
          <cell r="D268" t="str">
            <v>G</v>
          </cell>
          <cell r="E268" t="str">
            <v>C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 t="str">
            <v>Z</v>
          </cell>
          <cell r="M268" t="str">
            <v>SCREW - Advance Plug</v>
          </cell>
        </row>
        <row r="269">
          <cell r="A269" t="str">
            <v>5334-291C</v>
          </cell>
          <cell r="B269" t="str">
            <v>F13</v>
          </cell>
          <cell r="C269">
            <v>12</v>
          </cell>
          <cell r="D269" t="str">
            <v>G</v>
          </cell>
          <cell r="E269" t="str">
            <v>C</v>
          </cell>
          <cell r="F269">
            <v>9155</v>
          </cell>
          <cell r="G269">
            <v>10167</v>
          </cell>
          <cell r="H269">
            <v>12300</v>
          </cell>
          <cell r="I269">
            <v>7022</v>
          </cell>
          <cell r="J269">
            <v>2.1716500000000001</v>
          </cell>
          <cell r="K269">
            <v>2.2982499999999999</v>
          </cell>
          <cell r="L269" t="str">
            <v>Z</v>
          </cell>
          <cell r="M269" t="str">
            <v>SCREW - Advance Plug</v>
          </cell>
        </row>
        <row r="270">
          <cell r="A270" t="str">
            <v>5334-291C</v>
          </cell>
          <cell r="B270" t="str">
            <v>F13</v>
          </cell>
          <cell r="C270">
            <v>15</v>
          </cell>
          <cell r="D270" t="str">
            <v>G</v>
          </cell>
          <cell r="E270" t="str">
            <v>C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 t="str">
            <v>Z</v>
          </cell>
          <cell r="M270" t="str">
            <v>SCREW - Advance Plug</v>
          </cell>
        </row>
        <row r="271">
          <cell r="A271" t="str">
            <v>5334-315E</v>
          </cell>
          <cell r="B271" t="str">
            <v>F13</v>
          </cell>
          <cell r="C271">
            <v>15</v>
          </cell>
          <cell r="D271" t="str">
            <v>G</v>
          </cell>
          <cell r="E271" t="str">
            <v>C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1.2</v>
          </cell>
          <cell r="K271">
            <v>1.2</v>
          </cell>
          <cell r="L271" t="str">
            <v>Z</v>
          </cell>
          <cell r="M271" t="str">
            <v>SCREW</v>
          </cell>
        </row>
        <row r="272">
          <cell r="A272" t="str">
            <v>5334-315E</v>
          </cell>
          <cell r="B272" t="str">
            <v>F13</v>
          </cell>
          <cell r="C272">
            <v>12</v>
          </cell>
          <cell r="D272" t="str">
            <v>G</v>
          </cell>
          <cell r="E272" t="str">
            <v>C</v>
          </cell>
          <cell r="F272">
            <v>610</v>
          </cell>
          <cell r="G272">
            <v>0</v>
          </cell>
          <cell r="H272">
            <v>0</v>
          </cell>
          <cell r="I272">
            <v>610</v>
          </cell>
          <cell r="J272">
            <v>2.5449099999999998</v>
          </cell>
          <cell r="K272">
            <v>2.5449099999999998</v>
          </cell>
          <cell r="L272" t="str">
            <v>Z</v>
          </cell>
          <cell r="M272" t="str">
            <v>SCREW</v>
          </cell>
        </row>
        <row r="273">
          <cell r="A273" t="str">
            <v>5334-315E/BPL</v>
          </cell>
          <cell r="B273" t="str">
            <v>F13</v>
          </cell>
          <cell r="C273">
            <v>11</v>
          </cell>
          <cell r="D273" t="str">
            <v>G</v>
          </cell>
          <cell r="E273" t="str">
            <v>C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 t="str">
            <v>Z</v>
          </cell>
          <cell r="M273" t="str">
            <v>SCREW</v>
          </cell>
        </row>
        <row r="274">
          <cell r="A274" t="str">
            <v>5334-332A</v>
          </cell>
          <cell r="B274" t="str">
            <v>F13</v>
          </cell>
          <cell r="C274">
            <v>12</v>
          </cell>
          <cell r="D274" t="str">
            <v>G</v>
          </cell>
          <cell r="E274" t="str">
            <v>C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0.57999999999999996</v>
          </cell>
          <cell r="K274">
            <v>0.57999999999999996</v>
          </cell>
          <cell r="L274" t="str">
            <v>Z</v>
          </cell>
          <cell r="M274" t="str">
            <v>VENT SCREW</v>
          </cell>
        </row>
        <row r="275">
          <cell r="A275" t="str">
            <v>5334-332A</v>
          </cell>
          <cell r="B275" t="str">
            <v>F13</v>
          </cell>
          <cell r="C275">
            <v>11</v>
          </cell>
          <cell r="D275" t="str">
            <v>G</v>
          </cell>
          <cell r="E275" t="str">
            <v>C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 t="str">
            <v>Z</v>
          </cell>
          <cell r="M275" t="str">
            <v>VENT SCREW</v>
          </cell>
        </row>
        <row r="276">
          <cell r="A276" t="str">
            <v>5334-332A</v>
          </cell>
          <cell r="B276" t="str">
            <v>F13</v>
          </cell>
          <cell r="C276">
            <v>15</v>
          </cell>
          <cell r="D276" t="str">
            <v>G</v>
          </cell>
          <cell r="E276" t="str">
            <v>C</v>
          </cell>
          <cell r="F276">
            <v>4455</v>
          </cell>
          <cell r="G276">
            <v>19936</v>
          </cell>
          <cell r="H276">
            <v>23500</v>
          </cell>
          <cell r="I276">
            <v>891</v>
          </cell>
          <cell r="J276">
            <v>1.0337400000000001</v>
          </cell>
          <cell r="K276">
            <v>0.66288000000000002</v>
          </cell>
          <cell r="L276" t="str">
            <v>Z</v>
          </cell>
          <cell r="M276" t="str">
            <v>VENT SCREW</v>
          </cell>
        </row>
        <row r="277">
          <cell r="A277" t="str">
            <v>5334-332A/BHT</v>
          </cell>
          <cell r="B277" t="str">
            <v>F13</v>
          </cell>
          <cell r="C277">
            <v>15</v>
          </cell>
          <cell r="D277" t="str">
            <v>G</v>
          </cell>
          <cell r="E277" t="str">
            <v>C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1E-3</v>
          </cell>
          <cell r="K277">
            <v>1E-3</v>
          </cell>
          <cell r="L277" t="str">
            <v>Z</v>
          </cell>
          <cell r="M277" t="str">
            <v>SCREW VENT</v>
          </cell>
        </row>
        <row r="278">
          <cell r="A278" t="str">
            <v>5334-332A/BHT</v>
          </cell>
          <cell r="B278" t="str">
            <v>F13</v>
          </cell>
          <cell r="C278">
            <v>12</v>
          </cell>
          <cell r="D278" t="str">
            <v>G</v>
          </cell>
          <cell r="E278" t="str">
            <v>C</v>
          </cell>
          <cell r="F278">
            <v>0</v>
          </cell>
          <cell r="G278">
            <v>22207</v>
          </cell>
          <cell r="H278">
            <v>22207</v>
          </cell>
          <cell r="I278">
            <v>0</v>
          </cell>
          <cell r="J278">
            <v>1.9953000000000001</v>
          </cell>
          <cell r="K278">
            <v>1.9953000000000001</v>
          </cell>
          <cell r="L278" t="str">
            <v>Z</v>
          </cell>
          <cell r="M278" t="str">
            <v>SCREW VENT</v>
          </cell>
        </row>
        <row r="279">
          <cell r="A279" t="str">
            <v>5334-332A/BPL</v>
          </cell>
          <cell r="B279" t="str">
            <v>F13</v>
          </cell>
          <cell r="C279">
            <v>11</v>
          </cell>
          <cell r="D279" t="str">
            <v>G</v>
          </cell>
          <cell r="E279" t="str">
            <v>C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1.7</v>
          </cell>
          <cell r="K279">
            <v>1.7</v>
          </cell>
          <cell r="L279" t="str">
            <v>Z</v>
          </cell>
          <cell r="M279" t="str">
            <v>VENT SCREW</v>
          </cell>
        </row>
        <row r="280">
          <cell r="A280" t="str">
            <v>5334-332A/BPL</v>
          </cell>
          <cell r="B280" t="str">
            <v>F13</v>
          </cell>
          <cell r="C280">
            <v>15</v>
          </cell>
          <cell r="D280" t="str">
            <v>G</v>
          </cell>
          <cell r="E280" t="str">
            <v>C</v>
          </cell>
          <cell r="F280">
            <v>0</v>
          </cell>
          <cell r="G280">
            <v>21990</v>
          </cell>
          <cell r="H280">
            <v>21990</v>
          </cell>
          <cell r="I280">
            <v>0</v>
          </cell>
          <cell r="J280">
            <v>1.7</v>
          </cell>
          <cell r="K280">
            <v>1.7</v>
          </cell>
          <cell r="L280" t="str">
            <v>Z</v>
          </cell>
          <cell r="M280" t="str">
            <v>VENT SCREW</v>
          </cell>
        </row>
        <row r="281">
          <cell r="A281" t="str">
            <v>5334-414</v>
          </cell>
          <cell r="B281" t="str">
            <v>F13</v>
          </cell>
          <cell r="C281">
            <v>11</v>
          </cell>
          <cell r="D281" t="str">
            <v>G</v>
          </cell>
          <cell r="E281" t="str">
            <v>C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96.5625</v>
          </cell>
          <cell r="K281">
            <v>96.5625</v>
          </cell>
          <cell r="L281" t="str">
            <v>Z</v>
          </cell>
          <cell r="M281" t="str">
            <v>SCREW VENTING</v>
          </cell>
        </row>
        <row r="282">
          <cell r="A282" t="str">
            <v>5335-686B</v>
          </cell>
          <cell r="B282" t="str">
            <v>F13</v>
          </cell>
          <cell r="C282">
            <v>11</v>
          </cell>
          <cell r="D282" t="str">
            <v>G</v>
          </cell>
          <cell r="E282" t="str">
            <v>C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 t="str">
            <v>Z</v>
          </cell>
          <cell r="M282" t="str">
            <v>FIXING SCREW - Drive Hub</v>
          </cell>
        </row>
        <row r="283">
          <cell r="A283" t="str">
            <v>5335-686B</v>
          </cell>
          <cell r="B283" t="str">
            <v>F13</v>
          </cell>
          <cell r="C283">
            <v>12</v>
          </cell>
          <cell r="D283" t="str">
            <v>G</v>
          </cell>
          <cell r="E283" t="str">
            <v>C</v>
          </cell>
          <cell r="F283">
            <v>649</v>
          </cell>
          <cell r="G283">
            <v>1985</v>
          </cell>
          <cell r="H283">
            <v>1450</v>
          </cell>
          <cell r="I283">
            <v>1184</v>
          </cell>
          <cell r="J283">
            <v>4.2899000000000003</v>
          </cell>
          <cell r="K283">
            <v>4.2984900000000001</v>
          </cell>
          <cell r="L283" t="str">
            <v>Z</v>
          </cell>
          <cell r="M283" t="str">
            <v>FIXING SCREW - Drive Hub</v>
          </cell>
        </row>
        <row r="284">
          <cell r="A284" t="str">
            <v>5335-686B</v>
          </cell>
          <cell r="B284" t="str">
            <v>F13</v>
          </cell>
          <cell r="C284">
            <v>15</v>
          </cell>
          <cell r="D284" t="str">
            <v>G</v>
          </cell>
          <cell r="E284" t="str">
            <v>C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3.6</v>
          </cell>
          <cell r="K284">
            <v>3.6</v>
          </cell>
          <cell r="L284" t="str">
            <v>Z</v>
          </cell>
          <cell r="M284" t="str">
            <v>FIXING SCREW - Drive Hub</v>
          </cell>
        </row>
        <row r="285">
          <cell r="A285" t="str">
            <v>5339-235D</v>
          </cell>
          <cell r="B285" t="str">
            <v>F13</v>
          </cell>
          <cell r="C285">
            <v>12</v>
          </cell>
          <cell r="D285" t="str">
            <v>G</v>
          </cell>
          <cell r="E285" t="str">
            <v>C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 t="str">
            <v>Z</v>
          </cell>
          <cell r="M285" t="str">
            <v>SHAKE PROOF WASHER</v>
          </cell>
        </row>
        <row r="286">
          <cell r="A286" t="str">
            <v>5339-509</v>
          </cell>
          <cell r="B286" t="str">
            <v>F13</v>
          </cell>
          <cell r="C286">
            <v>12</v>
          </cell>
          <cell r="D286" t="str">
            <v>G</v>
          </cell>
          <cell r="E286" t="str">
            <v>C</v>
          </cell>
          <cell r="F286">
            <v>4400</v>
          </cell>
          <cell r="G286">
            <v>23985</v>
          </cell>
          <cell r="H286">
            <v>24800</v>
          </cell>
          <cell r="I286">
            <v>3585</v>
          </cell>
          <cell r="J286">
            <v>0.33450000000000002</v>
          </cell>
          <cell r="K286">
            <v>0.33450000000000002</v>
          </cell>
          <cell r="L286" t="str">
            <v>Z</v>
          </cell>
          <cell r="M286" t="str">
            <v>CRCA WASHER</v>
          </cell>
        </row>
        <row r="287">
          <cell r="A287" t="str">
            <v>5339-509</v>
          </cell>
          <cell r="B287" t="str">
            <v>F13</v>
          </cell>
          <cell r="C287">
            <v>15</v>
          </cell>
          <cell r="D287" t="str">
            <v>G</v>
          </cell>
          <cell r="E287" t="str">
            <v>C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0.26008999999999999</v>
          </cell>
          <cell r="K287">
            <v>0.26008999999999999</v>
          </cell>
          <cell r="L287" t="str">
            <v>Z</v>
          </cell>
          <cell r="M287" t="str">
            <v>CRCA WASHER</v>
          </cell>
        </row>
        <row r="288">
          <cell r="A288" t="str">
            <v>5339-509/BPL</v>
          </cell>
          <cell r="B288" t="str">
            <v>F13</v>
          </cell>
          <cell r="C288">
            <v>15</v>
          </cell>
          <cell r="D288" t="str">
            <v>G</v>
          </cell>
          <cell r="E288" t="str">
            <v>C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0.22</v>
          </cell>
          <cell r="K288">
            <v>0.22</v>
          </cell>
          <cell r="L288" t="str">
            <v>Z</v>
          </cell>
          <cell r="M288" t="str">
            <v>CRCA WASHER - BPL</v>
          </cell>
        </row>
        <row r="289">
          <cell r="A289" t="str">
            <v>5339-509/BPL</v>
          </cell>
          <cell r="B289" t="str">
            <v>F13</v>
          </cell>
          <cell r="C289">
            <v>12</v>
          </cell>
          <cell r="D289" t="str">
            <v>G</v>
          </cell>
          <cell r="E289" t="str">
            <v>C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0.22</v>
          </cell>
          <cell r="K289">
            <v>0.22</v>
          </cell>
          <cell r="L289" t="str">
            <v>Z</v>
          </cell>
          <cell r="M289" t="str">
            <v>CRCA WASHER - BPL</v>
          </cell>
        </row>
        <row r="290">
          <cell r="A290" t="str">
            <v>5339-543</v>
          </cell>
          <cell r="B290" t="str">
            <v>F13</v>
          </cell>
          <cell r="C290">
            <v>12</v>
          </cell>
          <cell r="D290" t="str">
            <v>G</v>
          </cell>
          <cell r="E290" t="str">
            <v>C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1.1499999999999999</v>
          </cell>
          <cell r="K290">
            <v>1.1499999999999999</v>
          </cell>
          <cell r="L290" t="str">
            <v>Z</v>
          </cell>
          <cell r="M290" t="str">
            <v>WASHER</v>
          </cell>
        </row>
        <row r="291">
          <cell r="A291" t="str">
            <v>5339-833</v>
          </cell>
          <cell r="B291" t="str">
            <v>F13</v>
          </cell>
          <cell r="C291">
            <v>15</v>
          </cell>
          <cell r="D291" t="str">
            <v>G</v>
          </cell>
          <cell r="E291" t="str">
            <v>C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0.95</v>
          </cell>
          <cell r="K291">
            <v>0.95</v>
          </cell>
          <cell r="L291" t="str">
            <v>Z</v>
          </cell>
          <cell r="M291" t="str">
            <v>JOINT</v>
          </cell>
        </row>
        <row r="292">
          <cell r="A292" t="str">
            <v>5339-833</v>
          </cell>
          <cell r="B292" t="str">
            <v>F13</v>
          </cell>
          <cell r="C292">
            <v>11</v>
          </cell>
          <cell r="D292" t="str">
            <v>G</v>
          </cell>
          <cell r="E292" t="str">
            <v>C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 t="str">
            <v>Z</v>
          </cell>
          <cell r="M292" t="str">
            <v>JOINT</v>
          </cell>
        </row>
        <row r="293">
          <cell r="A293" t="str">
            <v>5339-964</v>
          </cell>
          <cell r="B293" t="str">
            <v>F13</v>
          </cell>
          <cell r="C293">
            <v>11</v>
          </cell>
          <cell r="D293" t="str">
            <v>G</v>
          </cell>
          <cell r="E293" t="str">
            <v>C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 t="str">
            <v>Z</v>
          </cell>
          <cell r="M293" t="str">
            <v>ROTOR WASHER</v>
          </cell>
        </row>
        <row r="294">
          <cell r="A294" t="str">
            <v>5339-964</v>
          </cell>
          <cell r="B294" t="str">
            <v>F13</v>
          </cell>
          <cell r="C294">
            <v>15</v>
          </cell>
          <cell r="D294" t="str">
            <v>G</v>
          </cell>
          <cell r="E294" t="str">
            <v>C</v>
          </cell>
          <cell r="F294">
            <v>17718</v>
          </cell>
          <cell r="G294">
            <v>12000</v>
          </cell>
          <cell r="H294">
            <v>15000</v>
          </cell>
          <cell r="I294">
            <v>14718</v>
          </cell>
          <cell r="J294">
            <v>0.47</v>
          </cell>
          <cell r="K294">
            <v>0.47</v>
          </cell>
          <cell r="L294" t="str">
            <v>Z</v>
          </cell>
          <cell r="M294" t="str">
            <v>ROTOR WASHER</v>
          </cell>
        </row>
        <row r="295">
          <cell r="A295" t="str">
            <v>5339-964</v>
          </cell>
          <cell r="B295" t="str">
            <v>F13</v>
          </cell>
          <cell r="C295">
            <v>12</v>
          </cell>
          <cell r="D295" t="str">
            <v>G</v>
          </cell>
          <cell r="E295" t="str">
            <v>C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0.43</v>
          </cell>
          <cell r="K295">
            <v>0.43</v>
          </cell>
          <cell r="L295" t="str">
            <v>Z</v>
          </cell>
          <cell r="M295" t="str">
            <v>ROTOR WASHER</v>
          </cell>
        </row>
        <row r="296">
          <cell r="A296" t="str">
            <v>5339-964/BAN</v>
          </cell>
          <cell r="B296" t="str">
            <v>F13</v>
          </cell>
          <cell r="C296">
            <v>12</v>
          </cell>
          <cell r="D296" t="str">
            <v>G</v>
          </cell>
          <cell r="E296" t="str">
            <v>C</v>
          </cell>
          <cell r="F296">
            <v>10000</v>
          </cell>
          <cell r="G296">
            <v>9995</v>
          </cell>
          <cell r="H296">
            <v>19995</v>
          </cell>
          <cell r="I296">
            <v>0</v>
          </cell>
          <cell r="J296">
            <v>0.51380000000000003</v>
          </cell>
          <cell r="K296">
            <v>0.51380000000000003</v>
          </cell>
          <cell r="L296" t="str">
            <v>Z</v>
          </cell>
          <cell r="M296" t="str">
            <v>ROTOR WASHER</v>
          </cell>
        </row>
        <row r="297">
          <cell r="A297" t="str">
            <v>5339-965D</v>
          </cell>
          <cell r="B297" t="str">
            <v>F13</v>
          </cell>
          <cell r="C297">
            <v>11</v>
          </cell>
          <cell r="D297" t="str">
            <v>G</v>
          </cell>
          <cell r="E297" t="str">
            <v>C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108.15</v>
          </cell>
          <cell r="K297">
            <v>108.15</v>
          </cell>
          <cell r="L297" t="str">
            <v>Z</v>
          </cell>
          <cell r="M297" t="str">
            <v>WASHER</v>
          </cell>
        </row>
        <row r="298">
          <cell r="A298" t="str">
            <v>5339-970</v>
          </cell>
          <cell r="B298" t="str">
            <v>F13</v>
          </cell>
          <cell r="C298">
            <v>12</v>
          </cell>
          <cell r="D298" t="str">
            <v>G</v>
          </cell>
          <cell r="E298" t="str">
            <v>C</v>
          </cell>
          <cell r="F298">
            <v>1463</v>
          </cell>
          <cell r="G298">
            <v>0</v>
          </cell>
          <cell r="H298">
            <v>652</v>
          </cell>
          <cell r="I298">
            <v>811</v>
          </cell>
          <cell r="J298">
            <v>0.2082</v>
          </cell>
          <cell r="K298">
            <v>0.2082</v>
          </cell>
          <cell r="L298" t="str">
            <v>Z</v>
          </cell>
          <cell r="M298" t="str">
            <v>COVER SEAL WASHER</v>
          </cell>
        </row>
        <row r="299">
          <cell r="A299" t="str">
            <v>5393-252U</v>
          </cell>
          <cell r="B299" t="str">
            <v>F13</v>
          </cell>
          <cell r="C299">
            <v>11</v>
          </cell>
          <cell r="D299" t="str">
            <v>G</v>
          </cell>
          <cell r="E299" t="str">
            <v>C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 t="str">
            <v>Z</v>
          </cell>
          <cell r="M299" t="str">
            <v>OIL SEAL</v>
          </cell>
        </row>
        <row r="300">
          <cell r="A300" t="str">
            <v>5606-062</v>
          </cell>
          <cell r="B300" t="str">
            <v>F13</v>
          </cell>
          <cell r="C300">
            <v>11</v>
          </cell>
          <cell r="D300" t="str">
            <v>G</v>
          </cell>
          <cell r="E300" t="str">
            <v>C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2.31</v>
          </cell>
          <cell r="K300">
            <v>2.31</v>
          </cell>
          <cell r="L300" t="str">
            <v>Z</v>
          </cell>
          <cell r="M300" t="str">
            <v>LEADSEAL</v>
          </cell>
        </row>
        <row r="301">
          <cell r="A301" t="str">
            <v>5606-062</v>
          </cell>
          <cell r="B301" t="str">
            <v>F13</v>
          </cell>
          <cell r="C301">
            <v>12</v>
          </cell>
          <cell r="D301" t="str">
            <v>G</v>
          </cell>
          <cell r="E301" t="str">
            <v>C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 t="str">
            <v>Z</v>
          </cell>
          <cell r="M301" t="str">
            <v>LEADSEAL</v>
          </cell>
        </row>
        <row r="302">
          <cell r="A302" t="str">
            <v>5606-062</v>
          </cell>
          <cell r="B302" t="str">
            <v>F13</v>
          </cell>
          <cell r="C302">
            <v>15</v>
          </cell>
          <cell r="D302" t="str">
            <v>G</v>
          </cell>
          <cell r="E302" t="str">
            <v>C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2.31</v>
          </cell>
          <cell r="K302">
            <v>2.31</v>
          </cell>
          <cell r="L302" t="str">
            <v>Z</v>
          </cell>
          <cell r="M302" t="str">
            <v>LEADSEAL</v>
          </cell>
        </row>
        <row r="303">
          <cell r="A303" t="str">
            <v>5855-030</v>
          </cell>
          <cell r="B303" t="str">
            <v>F13</v>
          </cell>
          <cell r="C303">
            <v>12</v>
          </cell>
          <cell r="D303" t="str">
            <v>G</v>
          </cell>
          <cell r="E303" t="str">
            <v>C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 t="str">
            <v>Z</v>
          </cell>
          <cell r="M303" t="str">
            <v>O RING</v>
          </cell>
        </row>
        <row r="304">
          <cell r="A304" t="str">
            <v>5855-030</v>
          </cell>
          <cell r="B304" t="str">
            <v>F13</v>
          </cell>
          <cell r="C304">
            <v>15</v>
          </cell>
          <cell r="D304" t="str">
            <v>G</v>
          </cell>
          <cell r="E304" t="str">
            <v>C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0.46</v>
          </cell>
          <cell r="K304">
            <v>0.46</v>
          </cell>
          <cell r="L304" t="str">
            <v>Z</v>
          </cell>
          <cell r="M304" t="str">
            <v>O RING</v>
          </cell>
        </row>
        <row r="305">
          <cell r="A305" t="str">
            <v>5855-030DQ</v>
          </cell>
          <cell r="B305" t="str">
            <v>F13</v>
          </cell>
          <cell r="C305">
            <v>11</v>
          </cell>
          <cell r="D305" t="str">
            <v>G</v>
          </cell>
          <cell r="E305" t="str">
            <v>C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 t="str">
            <v>Z</v>
          </cell>
          <cell r="M305" t="str">
            <v>O RING</v>
          </cell>
        </row>
        <row r="306">
          <cell r="A306" t="str">
            <v>5855-030DR</v>
          </cell>
          <cell r="B306" t="str">
            <v>F13</v>
          </cell>
          <cell r="C306">
            <v>11</v>
          </cell>
          <cell r="D306" t="str">
            <v>G</v>
          </cell>
          <cell r="E306" t="str">
            <v>C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 t="str">
            <v>Z</v>
          </cell>
          <cell r="M306" t="str">
            <v>O RING</v>
          </cell>
        </row>
        <row r="307">
          <cell r="A307" t="str">
            <v>5855-030G</v>
          </cell>
          <cell r="B307" t="str">
            <v>F13</v>
          </cell>
          <cell r="C307">
            <v>12</v>
          </cell>
          <cell r="D307" t="str">
            <v>G</v>
          </cell>
          <cell r="E307" t="str">
            <v>C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1.36</v>
          </cell>
          <cell r="K307">
            <v>1.36</v>
          </cell>
          <cell r="L307" t="str">
            <v>Z</v>
          </cell>
          <cell r="M307" t="str">
            <v>O RING</v>
          </cell>
        </row>
        <row r="308">
          <cell r="A308" t="str">
            <v>5855-030Z</v>
          </cell>
          <cell r="B308" t="str">
            <v>F13</v>
          </cell>
          <cell r="C308">
            <v>15</v>
          </cell>
          <cell r="D308" t="str">
            <v>G</v>
          </cell>
          <cell r="E308" t="str">
            <v>C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 t="str">
            <v>Z</v>
          </cell>
          <cell r="M308" t="str">
            <v>O RING</v>
          </cell>
        </row>
        <row r="309">
          <cell r="A309" t="str">
            <v>5855-030Z</v>
          </cell>
          <cell r="B309" t="str">
            <v>F13</v>
          </cell>
          <cell r="C309">
            <v>11</v>
          </cell>
          <cell r="D309" t="str">
            <v>G</v>
          </cell>
          <cell r="E309" t="str">
            <v>C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 t="str">
            <v>Z</v>
          </cell>
          <cell r="M309" t="str">
            <v>O RING</v>
          </cell>
        </row>
        <row r="310">
          <cell r="A310" t="str">
            <v>5855-30</v>
          </cell>
          <cell r="B310" t="str">
            <v>F13</v>
          </cell>
          <cell r="C310">
            <v>11</v>
          </cell>
          <cell r="D310" t="str">
            <v>G</v>
          </cell>
          <cell r="E310" t="str">
            <v>C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 t="str">
            <v>Z</v>
          </cell>
          <cell r="M310" t="str">
            <v>O-RING</v>
          </cell>
        </row>
        <row r="311">
          <cell r="A311" t="str">
            <v>5855-30BC</v>
          </cell>
          <cell r="B311" t="str">
            <v>F13</v>
          </cell>
          <cell r="C311">
            <v>11</v>
          </cell>
          <cell r="D311" t="str">
            <v>G</v>
          </cell>
          <cell r="E311" t="str">
            <v>C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 t="str">
            <v>Z</v>
          </cell>
          <cell r="M311" t="str">
            <v>O-RING HEAD SEAL</v>
          </cell>
        </row>
        <row r="312">
          <cell r="A312" t="str">
            <v>5855-30BD</v>
          </cell>
          <cell r="B312" t="str">
            <v>F13</v>
          </cell>
          <cell r="C312">
            <v>11</v>
          </cell>
          <cell r="D312" t="str">
            <v>G</v>
          </cell>
          <cell r="E312" t="str">
            <v>C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 t="str">
            <v>Z</v>
          </cell>
          <cell r="M312" t="str">
            <v>O-RING</v>
          </cell>
        </row>
        <row r="313">
          <cell r="A313" t="str">
            <v>5921-016</v>
          </cell>
          <cell r="B313" t="str">
            <v>F13</v>
          </cell>
          <cell r="C313">
            <v>15</v>
          </cell>
          <cell r="D313" t="str">
            <v>G</v>
          </cell>
          <cell r="E313" t="str">
            <v>C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 t="str">
            <v>Z</v>
          </cell>
          <cell r="M313" t="str">
            <v>CIRCLIP</v>
          </cell>
        </row>
        <row r="314">
          <cell r="A314" t="str">
            <v>5921-016</v>
          </cell>
          <cell r="B314" t="str">
            <v>F13</v>
          </cell>
          <cell r="C314">
            <v>11</v>
          </cell>
          <cell r="D314" t="str">
            <v>G</v>
          </cell>
          <cell r="E314" t="str">
            <v>C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3.964</v>
          </cell>
          <cell r="K314">
            <v>3.964</v>
          </cell>
          <cell r="L314" t="str">
            <v>Z</v>
          </cell>
          <cell r="M314" t="str">
            <v>CIRCLIP</v>
          </cell>
        </row>
        <row r="315">
          <cell r="A315" t="str">
            <v>5921-016</v>
          </cell>
          <cell r="B315" t="str">
            <v>F13</v>
          </cell>
          <cell r="C315">
            <v>12</v>
          </cell>
          <cell r="D315" t="str">
            <v>G</v>
          </cell>
          <cell r="E315" t="str">
            <v>C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 t="str">
            <v>Z</v>
          </cell>
          <cell r="M315" t="str">
            <v>CIRCLIP</v>
          </cell>
        </row>
        <row r="316">
          <cell r="A316" t="str">
            <v>5921-16</v>
          </cell>
          <cell r="B316" t="str">
            <v>F13</v>
          </cell>
          <cell r="C316">
            <v>11</v>
          </cell>
          <cell r="D316" t="str">
            <v>G</v>
          </cell>
          <cell r="E316" t="str">
            <v>C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 t="str">
            <v>Z</v>
          </cell>
          <cell r="M316" t="str">
            <v>SPRING RING</v>
          </cell>
        </row>
        <row r="317">
          <cell r="A317" t="str">
            <v>5921-16</v>
          </cell>
          <cell r="B317" t="str">
            <v>F13</v>
          </cell>
          <cell r="C317">
            <v>15</v>
          </cell>
          <cell r="D317" t="str">
            <v>G</v>
          </cell>
          <cell r="E317" t="str">
            <v>C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 t="str">
            <v>Z</v>
          </cell>
          <cell r="M317" t="str">
            <v>SPRING RING</v>
          </cell>
        </row>
        <row r="318">
          <cell r="A318" t="str">
            <v>5936-007</v>
          </cell>
          <cell r="B318" t="str">
            <v>F13</v>
          </cell>
          <cell r="C318">
            <v>15</v>
          </cell>
          <cell r="D318" t="str">
            <v>G</v>
          </cell>
          <cell r="E318" t="str">
            <v>C</v>
          </cell>
          <cell r="F318">
            <v>1010</v>
          </cell>
          <cell r="G318">
            <v>0</v>
          </cell>
          <cell r="H318">
            <v>228</v>
          </cell>
          <cell r="I318">
            <v>782</v>
          </cell>
          <cell r="J318">
            <v>1.98</v>
          </cell>
          <cell r="K318">
            <v>1.98</v>
          </cell>
          <cell r="L318" t="str">
            <v>Z</v>
          </cell>
          <cell r="M318" t="str">
            <v>CU.WASHER (NW5-077W4)</v>
          </cell>
        </row>
        <row r="319">
          <cell r="A319" t="str">
            <v>5936-007/BAN</v>
          </cell>
          <cell r="B319" t="str">
            <v>F13</v>
          </cell>
          <cell r="C319">
            <v>12</v>
          </cell>
          <cell r="D319" t="str">
            <v>G</v>
          </cell>
          <cell r="E319" t="str">
            <v>C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2.6286</v>
          </cell>
          <cell r="K319">
            <v>2.6286</v>
          </cell>
          <cell r="L319" t="str">
            <v>Z</v>
          </cell>
          <cell r="M319" t="str">
            <v>COPPER WASHER</v>
          </cell>
        </row>
        <row r="320">
          <cell r="A320" t="str">
            <v>5936-058S</v>
          </cell>
          <cell r="B320" t="str">
            <v>F13</v>
          </cell>
          <cell r="C320">
            <v>15</v>
          </cell>
          <cell r="D320" t="str">
            <v>G</v>
          </cell>
          <cell r="E320" t="str">
            <v>C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 t="str">
            <v>Z</v>
          </cell>
          <cell r="M320" t="str">
            <v>SEALING WASHER(S)</v>
          </cell>
        </row>
        <row r="321">
          <cell r="A321" t="str">
            <v>5936-058S</v>
          </cell>
          <cell r="B321" t="str">
            <v>F13</v>
          </cell>
          <cell r="C321">
            <v>11</v>
          </cell>
          <cell r="D321" t="str">
            <v>G</v>
          </cell>
          <cell r="E321" t="str">
            <v>C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 t="str">
            <v>Z</v>
          </cell>
          <cell r="M321" t="str">
            <v>SEALING WASHER(S)</v>
          </cell>
        </row>
        <row r="322">
          <cell r="A322" t="str">
            <v>5936-058S</v>
          </cell>
          <cell r="B322" t="str">
            <v>F13</v>
          </cell>
          <cell r="C322">
            <v>12</v>
          </cell>
          <cell r="D322" t="str">
            <v>G</v>
          </cell>
          <cell r="E322" t="str">
            <v>C</v>
          </cell>
          <cell r="F322">
            <v>33645</v>
          </cell>
          <cell r="G322">
            <v>0</v>
          </cell>
          <cell r="H322">
            <v>0</v>
          </cell>
          <cell r="I322">
            <v>33645</v>
          </cell>
          <cell r="J322">
            <v>0.18</v>
          </cell>
          <cell r="K322">
            <v>0.18</v>
          </cell>
          <cell r="L322" t="str">
            <v>Z</v>
          </cell>
          <cell r="M322" t="str">
            <v>SEALING WASHER(S)</v>
          </cell>
        </row>
        <row r="323">
          <cell r="A323" t="str">
            <v>5936-095N</v>
          </cell>
          <cell r="B323" t="str">
            <v>F13</v>
          </cell>
          <cell r="C323">
            <v>12</v>
          </cell>
          <cell r="D323" t="str">
            <v>G</v>
          </cell>
          <cell r="E323" t="str">
            <v>C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1.6</v>
          </cell>
          <cell r="K323">
            <v>1.6</v>
          </cell>
          <cell r="L323" t="str">
            <v>Z</v>
          </cell>
          <cell r="M323" t="str">
            <v>SEALING WASHER</v>
          </cell>
        </row>
        <row r="324">
          <cell r="A324" t="str">
            <v>5936-124</v>
          </cell>
          <cell r="B324" t="str">
            <v>F13</v>
          </cell>
          <cell r="C324">
            <v>11</v>
          </cell>
          <cell r="D324" t="str">
            <v>G</v>
          </cell>
          <cell r="E324" t="str">
            <v>C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12.16</v>
          </cell>
          <cell r="K324">
            <v>12.16</v>
          </cell>
          <cell r="L324" t="str">
            <v>Z</v>
          </cell>
          <cell r="M324" t="str">
            <v>THRUST WASHER DPC(C)</v>
          </cell>
        </row>
        <row r="325">
          <cell r="A325" t="str">
            <v>5936-124</v>
          </cell>
          <cell r="B325" t="str">
            <v>F13</v>
          </cell>
          <cell r="C325">
            <v>15</v>
          </cell>
          <cell r="D325" t="str">
            <v>G</v>
          </cell>
          <cell r="E325" t="str">
            <v>C</v>
          </cell>
          <cell r="F325">
            <v>6704</v>
          </cell>
          <cell r="G325">
            <v>7331</v>
          </cell>
          <cell r="H325">
            <v>13250</v>
          </cell>
          <cell r="I325">
            <v>785</v>
          </cell>
          <cell r="J325">
            <v>12.16</v>
          </cell>
          <cell r="K325">
            <v>12.16</v>
          </cell>
          <cell r="L325" t="str">
            <v>Z</v>
          </cell>
          <cell r="M325" t="str">
            <v>THRUST WASHER DPC(C)</v>
          </cell>
        </row>
        <row r="326">
          <cell r="A326" t="str">
            <v>5936-124</v>
          </cell>
          <cell r="B326" t="str">
            <v>F13</v>
          </cell>
          <cell r="C326">
            <v>12</v>
          </cell>
          <cell r="D326" t="str">
            <v>G</v>
          </cell>
          <cell r="E326" t="str">
            <v>C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11.20743</v>
          </cell>
          <cell r="K326">
            <v>11.20743</v>
          </cell>
          <cell r="L326" t="str">
            <v>Z</v>
          </cell>
          <cell r="M326" t="str">
            <v>THRUST WASHER DPC(C)</v>
          </cell>
        </row>
        <row r="327">
          <cell r="A327" t="str">
            <v>5936-124/BPH</v>
          </cell>
          <cell r="B327" t="str">
            <v>F13</v>
          </cell>
          <cell r="C327">
            <v>12</v>
          </cell>
          <cell r="D327" t="str">
            <v>G</v>
          </cell>
          <cell r="E327" t="str">
            <v>C</v>
          </cell>
          <cell r="F327">
            <v>0</v>
          </cell>
          <cell r="G327">
            <v>10940</v>
          </cell>
          <cell r="H327">
            <v>10940</v>
          </cell>
          <cell r="I327">
            <v>0</v>
          </cell>
          <cell r="J327">
            <v>12.064</v>
          </cell>
          <cell r="K327">
            <v>12.064</v>
          </cell>
          <cell r="L327" t="str">
            <v>Z</v>
          </cell>
          <cell r="M327" t="str">
            <v>WASHER</v>
          </cell>
        </row>
        <row r="328">
          <cell r="A328" t="str">
            <v>5936-124/BPH</v>
          </cell>
          <cell r="B328" t="str">
            <v>F13</v>
          </cell>
          <cell r="C328">
            <v>15</v>
          </cell>
          <cell r="D328" t="str">
            <v>G</v>
          </cell>
          <cell r="E328" t="str">
            <v>C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 t="str">
            <v>Z</v>
          </cell>
          <cell r="M328" t="str">
            <v>WASHER</v>
          </cell>
        </row>
        <row r="329">
          <cell r="A329" t="str">
            <v>5936-124A</v>
          </cell>
          <cell r="B329" t="str">
            <v>F13</v>
          </cell>
          <cell r="C329">
            <v>12</v>
          </cell>
          <cell r="D329" t="str">
            <v>G</v>
          </cell>
          <cell r="E329" t="str">
            <v>C</v>
          </cell>
          <cell r="F329">
            <v>0</v>
          </cell>
          <cell r="G329">
            <v>309</v>
          </cell>
          <cell r="H329">
            <v>100</v>
          </cell>
          <cell r="I329">
            <v>209</v>
          </cell>
          <cell r="J329">
            <v>12.064</v>
          </cell>
          <cell r="K329">
            <v>12.064</v>
          </cell>
          <cell r="L329" t="str">
            <v>Z</v>
          </cell>
          <cell r="M329" t="str">
            <v>THRUST WASHER</v>
          </cell>
        </row>
        <row r="330">
          <cell r="A330" t="str">
            <v>5936-124A/BPC</v>
          </cell>
          <cell r="B330" t="str">
            <v>F13</v>
          </cell>
          <cell r="C330">
            <v>12</v>
          </cell>
          <cell r="D330" t="str">
            <v>G</v>
          </cell>
          <cell r="E330" t="str">
            <v>C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8.4448000000000008</v>
          </cell>
          <cell r="K330">
            <v>8.4448000000000008</v>
          </cell>
          <cell r="L330" t="str">
            <v>Z</v>
          </cell>
          <cell r="M330" t="str">
            <v>THRUST WASHER</v>
          </cell>
        </row>
        <row r="331">
          <cell r="A331" t="str">
            <v>5936-177</v>
          </cell>
          <cell r="B331" t="str">
            <v>F13</v>
          </cell>
          <cell r="C331">
            <v>15</v>
          </cell>
          <cell r="D331" t="str">
            <v>G</v>
          </cell>
          <cell r="E331" t="str">
            <v>C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0.21</v>
          </cell>
          <cell r="K331">
            <v>0.21</v>
          </cell>
          <cell r="L331" t="str">
            <v>Z</v>
          </cell>
          <cell r="M331" t="str">
            <v>EP GASKET</v>
          </cell>
        </row>
        <row r="332">
          <cell r="A332" t="str">
            <v>5936-177</v>
          </cell>
          <cell r="B332" t="str">
            <v>F13</v>
          </cell>
          <cell r="C332">
            <v>12</v>
          </cell>
          <cell r="D332" t="str">
            <v>G</v>
          </cell>
          <cell r="E332" t="str">
            <v>C</v>
          </cell>
          <cell r="F332">
            <v>4395</v>
          </cell>
          <cell r="G332">
            <v>0</v>
          </cell>
          <cell r="H332">
            <v>275</v>
          </cell>
          <cell r="I332">
            <v>4120</v>
          </cell>
          <cell r="J332">
            <v>0.2031</v>
          </cell>
          <cell r="K332">
            <v>0.2031</v>
          </cell>
          <cell r="L332" t="str">
            <v>Z</v>
          </cell>
          <cell r="M332" t="str">
            <v>EP GASKET</v>
          </cell>
        </row>
        <row r="333">
          <cell r="A333" t="str">
            <v>5936-208</v>
          </cell>
          <cell r="B333" t="str">
            <v>F13</v>
          </cell>
          <cell r="C333">
            <v>11</v>
          </cell>
          <cell r="D333" t="str">
            <v>G</v>
          </cell>
          <cell r="E333" t="str">
            <v>C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 t="str">
            <v>Z</v>
          </cell>
          <cell r="M333" t="str">
            <v>WASHER</v>
          </cell>
        </row>
        <row r="334">
          <cell r="A334" t="str">
            <v>5936-208</v>
          </cell>
          <cell r="B334" t="str">
            <v>F13</v>
          </cell>
          <cell r="C334">
            <v>12</v>
          </cell>
          <cell r="D334" t="str">
            <v>G</v>
          </cell>
          <cell r="E334" t="str">
            <v>C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0.72914999999999996</v>
          </cell>
          <cell r="K334">
            <v>0.72914999999999996</v>
          </cell>
          <cell r="L334" t="str">
            <v>Z</v>
          </cell>
          <cell r="M334" t="str">
            <v>WASHER</v>
          </cell>
        </row>
        <row r="335">
          <cell r="A335" t="str">
            <v>5936-208</v>
          </cell>
          <cell r="B335" t="str">
            <v>F13</v>
          </cell>
          <cell r="C335">
            <v>15</v>
          </cell>
          <cell r="D335" t="str">
            <v>G</v>
          </cell>
          <cell r="E335" t="str">
            <v>C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0.92</v>
          </cell>
          <cell r="K335">
            <v>0.92</v>
          </cell>
          <cell r="L335" t="str">
            <v>Z</v>
          </cell>
          <cell r="M335" t="str">
            <v>WASHER</v>
          </cell>
        </row>
        <row r="336">
          <cell r="A336" t="str">
            <v>5936-298</v>
          </cell>
          <cell r="B336" t="str">
            <v>F13</v>
          </cell>
          <cell r="C336">
            <v>12</v>
          </cell>
          <cell r="D336" t="str">
            <v>G</v>
          </cell>
          <cell r="E336" t="str">
            <v>C</v>
          </cell>
          <cell r="F336">
            <v>0</v>
          </cell>
          <cell r="G336">
            <v>1000</v>
          </cell>
          <cell r="H336">
            <v>0</v>
          </cell>
          <cell r="I336">
            <v>1000</v>
          </cell>
          <cell r="J336">
            <v>0.21510000000000001</v>
          </cell>
          <cell r="K336">
            <v>0.21510000000000001</v>
          </cell>
          <cell r="L336" t="str">
            <v>Z</v>
          </cell>
          <cell r="M336" t="str">
            <v>SHIM</v>
          </cell>
        </row>
        <row r="337">
          <cell r="A337" t="str">
            <v>5936-298</v>
          </cell>
          <cell r="B337" t="str">
            <v>F13</v>
          </cell>
          <cell r="C337">
            <v>11</v>
          </cell>
          <cell r="D337" t="str">
            <v>G</v>
          </cell>
          <cell r="E337" t="str">
            <v>C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0.18</v>
          </cell>
          <cell r="K337">
            <v>0.18</v>
          </cell>
          <cell r="L337" t="str">
            <v>Z</v>
          </cell>
          <cell r="M337" t="str">
            <v>SHIM</v>
          </cell>
        </row>
        <row r="338">
          <cell r="A338" t="str">
            <v>5936-298</v>
          </cell>
          <cell r="B338" t="str">
            <v>F13</v>
          </cell>
          <cell r="C338">
            <v>15</v>
          </cell>
          <cell r="D338" t="str">
            <v>G</v>
          </cell>
          <cell r="E338" t="str">
            <v>C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0.18</v>
          </cell>
          <cell r="K338">
            <v>0.18</v>
          </cell>
          <cell r="L338" t="str">
            <v>Z</v>
          </cell>
          <cell r="M338" t="str">
            <v>SHIM</v>
          </cell>
        </row>
        <row r="339">
          <cell r="A339" t="str">
            <v>5936-313A</v>
          </cell>
          <cell r="B339" t="str">
            <v>F13</v>
          </cell>
          <cell r="C339">
            <v>11</v>
          </cell>
          <cell r="D339" t="str">
            <v>G</v>
          </cell>
          <cell r="E339" t="str">
            <v>C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 t="str">
            <v>Z</v>
          </cell>
          <cell r="M339" t="str">
            <v>WASHER</v>
          </cell>
        </row>
        <row r="340">
          <cell r="A340" t="str">
            <v>5936-313A</v>
          </cell>
          <cell r="B340" t="str">
            <v>F13</v>
          </cell>
          <cell r="C340">
            <v>15</v>
          </cell>
          <cell r="D340" t="str">
            <v>G</v>
          </cell>
          <cell r="E340" t="str">
            <v>C</v>
          </cell>
          <cell r="F340">
            <v>17290</v>
          </cell>
          <cell r="G340">
            <v>14230</v>
          </cell>
          <cell r="H340">
            <v>28070</v>
          </cell>
          <cell r="I340">
            <v>3450</v>
          </cell>
          <cell r="J340">
            <v>0.2</v>
          </cell>
          <cell r="K340">
            <v>0.2</v>
          </cell>
          <cell r="L340" t="str">
            <v>Z</v>
          </cell>
          <cell r="M340" t="str">
            <v>WASHER</v>
          </cell>
        </row>
        <row r="341">
          <cell r="A341" t="str">
            <v>5936-313A</v>
          </cell>
          <cell r="B341" t="str">
            <v>F13</v>
          </cell>
          <cell r="C341">
            <v>12</v>
          </cell>
          <cell r="D341" t="str">
            <v>G</v>
          </cell>
          <cell r="E341" t="str">
            <v>C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0.09</v>
          </cell>
          <cell r="K341">
            <v>0.09</v>
          </cell>
          <cell r="L341" t="str">
            <v>Z</v>
          </cell>
          <cell r="M341" t="str">
            <v>WASHER</v>
          </cell>
        </row>
        <row r="342">
          <cell r="A342" t="str">
            <v>5936-313A/BHT</v>
          </cell>
          <cell r="B342" t="str">
            <v>F13</v>
          </cell>
          <cell r="C342">
            <v>15</v>
          </cell>
          <cell r="D342" t="str">
            <v>G</v>
          </cell>
          <cell r="E342" t="str">
            <v>C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 t="str">
            <v>Z</v>
          </cell>
          <cell r="M342" t="str">
            <v>WASHER - BHT</v>
          </cell>
        </row>
        <row r="343">
          <cell r="A343" t="str">
            <v>5936-313A/BHT</v>
          </cell>
          <cell r="B343" t="str">
            <v>F13</v>
          </cell>
          <cell r="C343">
            <v>12</v>
          </cell>
          <cell r="D343" t="str">
            <v>G</v>
          </cell>
          <cell r="E343" t="str">
            <v>C</v>
          </cell>
          <cell r="F343">
            <v>0</v>
          </cell>
          <cell r="G343">
            <v>21410</v>
          </cell>
          <cell r="H343">
            <v>21410</v>
          </cell>
          <cell r="I343">
            <v>0</v>
          </cell>
          <cell r="J343">
            <v>0.23899999999999999</v>
          </cell>
          <cell r="K343">
            <v>0.23899999999999999</v>
          </cell>
          <cell r="L343" t="str">
            <v>Z</v>
          </cell>
          <cell r="M343" t="str">
            <v>WASHER - BHT</v>
          </cell>
        </row>
        <row r="344">
          <cell r="A344" t="str">
            <v>5950-64A</v>
          </cell>
          <cell r="B344" t="str">
            <v>F13</v>
          </cell>
          <cell r="C344">
            <v>11</v>
          </cell>
          <cell r="D344" t="str">
            <v>G</v>
          </cell>
          <cell r="E344" t="str">
            <v>C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 t="str">
            <v>Z</v>
          </cell>
          <cell r="M344" t="str">
            <v>CIRCLIP</v>
          </cell>
        </row>
        <row r="345">
          <cell r="A345" t="str">
            <v>6844CFE</v>
          </cell>
          <cell r="B345" t="str">
            <v>F13</v>
          </cell>
          <cell r="C345">
            <v>12</v>
          </cell>
          <cell r="D345" t="str">
            <v>G</v>
          </cell>
          <cell r="E345" t="str">
            <v>C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 t="str">
            <v>Z</v>
          </cell>
        </row>
        <row r="346">
          <cell r="A346" t="str">
            <v>6874C</v>
          </cell>
          <cell r="B346" t="str">
            <v>F13</v>
          </cell>
          <cell r="C346">
            <v>12</v>
          </cell>
          <cell r="D346" t="str">
            <v>G</v>
          </cell>
          <cell r="E346" t="str">
            <v>C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 t="str">
            <v>Z</v>
          </cell>
        </row>
        <row r="347">
          <cell r="A347" t="str">
            <v>7008-049E</v>
          </cell>
          <cell r="B347" t="str">
            <v>F13</v>
          </cell>
          <cell r="C347">
            <v>11</v>
          </cell>
          <cell r="D347" t="str">
            <v>G</v>
          </cell>
          <cell r="E347" t="str">
            <v>C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 t="str">
            <v>Z</v>
          </cell>
          <cell r="M347" t="str">
            <v>SPINDLE ASSY</v>
          </cell>
        </row>
        <row r="348">
          <cell r="A348" t="str">
            <v>7008-073</v>
          </cell>
          <cell r="B348" t="str">
            <v>F13</v>
          </cell>
          <cell r="C348">
            <v>12</v>
          </cell>
          <cell r="D348" t="str">
            <v>G</v>
          </cell>
          <cell r="E348" t="str">
            <v>C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9.7200000000000006</v>
          </cell>
          <cell r="K348">
            <v>9.7200000000000006</v>
          </cell>
          <cell r="L348" t="str">
            <v>Z</v>
          </cell>
          <cell r="M348" t="str">
            <v>NOZZLE SPRING</v>
          </cell>
        </row>
        <row r="349">
          <cell r="A349" t="str">
            <v>7008-073B</v>
          </cell>
          <cell r="B349" t="str">
            <v>F13</v>
          </cell>
          <cell r="C349">
            <v>15</v>
          </cell>
          <cell r="D349" t="str">
            <v>G</v>
          </cell>
          <cell r="E349" t="str">
            <v>C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10.86</v>
          </cell>
          <cell r="K349">
            <v>10.86</v>
          </cell>
          <cell r="L349" t="str">
            <v>Z</v>
          </cell>
          <cell r="M349" t="str">
            <v>INJECTOR SPRING</v>
          </cell>
        </row>
        <row r="350">
          <cell r="A350" t="str">
            <v>7008-073B</v>
          </cell>
          <cell r="B350" t="str">
            <v>F13</v>
          </cell>
          <cell r="C350">
            <v>12</v>
          </cell>
          <cell r="D350" t="str">
            <v>G</v>
          </cell>
          <cell r="E350" t="str">
            <v>C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11.7262</v>
          </cell>
          <cell r="K350">
            <v>11.7262</v>
          </cell>
          <cell r="L350" t="str">
            <v>Z</v>
          </cell>
          <cell r="M350" t="str">
            <v>INJECTOR SPRING</v>
          </cell>
        </row>
        <row r="351">
          <cell r="A351" t="str">
            <v>7008-073B</v>
          </cell>
          <cell r="B351" t="str">
            <v>F13</v>
          </cell>
          <cell r="C351">
            <v>11</v>
          </cell>
          <cell r="D351" t="str">
            <v>G</v>
          </cell>
          <cell r="E351" t="str">
            <v>C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 t="str">
            <v>Z</v>
          </cell>
          <cell r="M351" t="str">
            <v>INJECTOR SPRING</v>
          </cell>
        </row>
        <row r="352">
          <cell r="A352" t="str">
            <v>7008-198C</v>
          </cell>
          <cell r="B352" t="str">
            <v>F13</v>
          </cell>
          <cell r="C352">
            <v>15</v>
          </cell>
          <cell r="D352" t="str">
            <v>G</v>
          </cell>
          <cell r="E352" t="str">
            <v>C</v>
          </cell>
          <cell r="F352">
            <v>17882</v>
          </cell>
          <cell r="G352">
            <v>0</v>
          </cell>
          <cell r="H352">
            <v>0</v>
          </cell>
          <cell r="I352">
            <v>17882</v>
          </cell>
          <cell r="J352">
            <v>12.98</v>
          </cell>
          <cell r="K352">
            <v>12.98</v>
          </cell>
          <cell r="L352" t="str">
            <v>Z</v>
          </cell>
          <cell r="M352" t="str">
            <v>NOZZLE CAP NUT</v>
          </cell>
        </row>
        <row r="353">
          <cell r="A353" t="str">
            <v>7008-198C</v>
          </cell>
          <cell r="B353" t="str">
            <v>F13</v>
          </cell>
          <cell r="C353">
            <v>11</v>
          </cell>
          <cell r="D353" t="str">
            <v>G</v>
          </cell>
          <cell r="E353" t="str">
            <v>C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 t="str">
            <v>Z</v>
          </cell>
          <cell r="M353" t="str">
            <v>NOZZLE CAP NUT</v>
          </cell>
        </row>
        <row r="354">
          <cell r="A354" t="str">
            <v>7008-382C</v>
          </cell>
          <cell r="B354" t="str">
            <v>F13</v>
          </cell>
          <cell r="C354">
            <v>12</v>
          </cell>
          <cell r="D354" t="str">
            <v>G</v>
          </cell>
          <cell r="E354" t="str">
            <v>C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95</v>
          </cell>
          <cell r="K354">
            <v>95</v>
          </cell>
          <cell r="L354" t="str">
            <v>Z</v>
          </cell>
          <cell r="M354" t="str">
            <v>FUEL CONNECTOR</v>
          </cell>
        </row>
        <row r="355">
          <cell r="A355" t="str">
            <v>7008-599D</v>
          </cell>
          <cell r="B355" t="str">
            <v>F13</v>
          </cell>
          <cell r="C355">
            <v>15</v>
          </cell>
          <cell r="D355" t="str">
            <v>G</v>
          </cell>
          <cell r="E355" t="str">
            <v>C</v>
          </cell>
          <cell r="F355">
            <v>8914</v>
          </cell>
          <cell r="G355">
            <v>0</v>
          </cell>
          <cell r="H355">
            <v>0</v>
          </cell>
          <cell r="I355">
            <v>8914</v>
          </cell>
          <cell r="J355">
            <v>8.58</v>
          </cell>
          <cell r="K355">
            <v>8.58</v>
          </cell>
          <cell r="L355" t="str">
            <v>Z</v>
          </cell>
          <cell r="M355" t="str">
            <v>SPRING CAP NUT</v>
          </cell>
        </row>
        <row r="356">
          <cell r="A356" t="str">
            <v>7008-836/040</v>
          </cell>
          <cell r="B356" t="str">
            <v>F13</v>
          </cell>
          <cell r="C356">
            <v>15</v>
          </cell>
          <cell r="D356" t="str">
            <v>G</v>
          </cell>
          <cell r="E356" t="str">
            <v>C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33.997500000000002</v>
          </cell>
          <cell r="K356">
            <v>33.997500000000002</v>
          </cell>
          <cell r="L356" t="str">
            <v>Z</v>
          </cell>
          <cell r="M356" t="str">
            <v>NOZZLE HOLDER BODY</v>
          </cell>
        </row>
        <row r="357">
          <cell r="A357" t="str">
            <v>7008-836/070</v>
          </cell>
          <cell r="B357" t="str">
            <v>F13</v>
          </cell>
          <cell r="C357">
            <v>15</v>
          </cell>
          <cell r="D357" t="str">
            <v>G</v>
          </cell>
          <cell r="E357" t="str">
            <v>C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125</v>
          </cell>
          <cell r="K357">
            <v>125</v>
          </cell>
          <cell r="L357" t="str">
            <v>Z</v>
          </cell>
          <cell r="M357" t="str">
            <v>NOZZLE HOLDER BODY</v>
          </cell>
        </row>
        <row r="358">
          <cell r="A358" t="str">
            <v>7008-844/040</v>
          </cell>
          <cell r="B358" t="str">
            <v>F13</v>
          </cell>
          <cell r="C358">
            <v>15</v>
          </cell>
          <cell r="D358" t="str">
            <v>G</v>
          </cell>
          <cell r="E358" t="str">
            <v>C</v>
          </cell>
          <cell r="F358">
            <v>0</v>
          </cell>
          <cell r="G358">
            <v>240</v>
          </cell>
          <cell r="H358">
            <v>240</v>
          </cell>
          <cell r="I358">
            <v>0</v>
          </cell>
          <cell r="J358">
            <v>55.66</v>
          </cell>
          <cell r="K358">
            <v>55.66</v>
          </cell>
          <cell r="L358" t="str">
            <v>Z</v>
          </cell>
          <cell r="M358" t="str">
            <v>N.H.BODY(TURNED)</v>
          </cell>
        </row>
        <row r="359">
          <cell r="A359" t="str">
            <v>7008-844/060</v>
          </cell>
          <cell r="B359" t="str">
            <v>F13</v>
          </cell>
          <cell r="C359">
            <v>15</v>
          </cell>
          <cell r="D359" t="str">
            <v>G</v>
          </cell>
          <cell r="E359" t="str">
            <v>C</v>
          </cell>
          <cell r="F359">
            <v>0</v>
          </cell>
          <cell r="G359">
            <v>237</v>
          </cell>
          <cell r="H359">
            <v>120</v>
          </cell>
          <cell r="I359">
            <v>117</v>
          </cell>
          <cell r="J359">
            <v>63.7</v>
          </cell>
          <cell r="K359">
            <v>63.7</v>
          </cell>
          <cell r="L359" t="str">
            <v>Z</v>
          </cell>
          <cell r="M359" t="str">
            <v>N H BODY(DRILLED)</v>
          </cell>
        </row>
        <row r="360">
          <cell r="A360" t="str">
            <v>7008-844/110</v>
          </cell>
          <cell r="B360" t="str">
            <v>F13</v>
          </cell>
          <cell r="C360">
            <v>15</v>
          </cell>
          <cell r="D360" t="str">
            <v>G</v>
          </cell>
          <cell r="E360" t="str">
            <v>C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62.11</v>
          </cell>
          <cell r="K360">
            <v>62.11</v>
          </cell>
          <cell r="L360" t="str">
            <v>Z</v>
          </cell>
          <cell r="M360" t="str">
            <v>FORGED BODY [PHOSPHATED]</v>
          </cell>
        </row>
        <row r="361">
          <cell r="A361" t="str">
            <v>7008-844/40</v>
          </cell>
          <cell r="B361" t="str">
            <v>F13</v>
          </cell>
          <cell r="C361">
            <v>15</v>
          </cell>
          <cell r="D361" t="str">
            <v>G</v>
          </cell>
          <cell r="E361" t="str">
            <v>C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39.131520000000002</v>
          </cell>
          <cell r="K361">
            <v>39.131520000000002</v>
          </cell>
          <cell r="L361" t="str">
            <v>Z</v>
          </cell>
          <cell r="M361" t="str">
            <v>N.H.BODY(TURNED)</v>
          </cell>
        </row>
        <row r="362">
          <cell r="A362" t="str">
            <v>7008-845</v>
          </cell>
          <cell r="B362" t="str">
            <v>F13</v>
          </cell>
          <cell r="C362">
            <v>15</v>
          </cell>
          <cell r="D362" t="str">
            <v>G</v>
          </cell>
          <cell r="E362" t="str">
            <v>C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11.523999999999999</v>
          </cell>
          <cell r="K362">
            <v>11.523999999999999</v>
          </cell>
          <cell r="L362" t="str">
            <v>Z</v>
          </cell>
          <cell r="M362" t="str">
            <v>N.H.BODY FORGING</v>
          </cell>
        </row>
        <row r="363">
          <cell r="A363" t="str">
            <v>7008-845</v>
          </cell>
          <cell r="B363" t="str">
            <v>F13</v>
          </cell>
          <cell r="C363">
            <v>12</v>
          </cell>
          <cell r="D363" t="str">
            <v>G</v>
          </cell>
          <cell r="E363" t="str">
            <v>C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24.06</v>
          </cell>
          <cell r="K363">
            <v>24.06</v>
          </cell>
          <cell r="L363" t="str">
            <v>Z</v>
          </cell>
          <cell r="M363" t="str">
            <v>N.H.BODY FORGING</v>
          </cell>
        </row>
        <row r="364">
          <cell r="A364" t="str">
            <v>7008-845</v>
          </cell>
          <cell r="B364" t="str">
            <v>F13</v>
          </cell>
          <cell r="C364">
            <v>11</v>
          </cell>
          <cell r="D364" t="str">
            <v>G</v>
          </cell>
          <cell r="E364" t="str">
            <v>C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 t="str">
            <v>Z</v>
          </cell>
          <cell r="M364" t="str">
            <v>N.H.BODY FORGING</v>
          </cell>
        </row>
        <row r="365">
          <cell r="A365" t="str">
            <v>7008-902</v>
          </cell>
          <cell r="B365" t="str">
            <v>F13</v>
          </cell>
          <cell r="C365">
            <v>15</v>
          </cell>
          <cell r="D365" t="str">
            <v>G</v>
          </cell>
          <cell r="E365" t="str">
            <v>C</v>
          </cell>
          <cell r="F365">
            <v>13176</v>
          </cell>
          <cell r="G365">
            <v>0</v>
          </cell>
          <cell r="H365">
            <v>0</v>
          </cell>
          <cell r="I365">
            <v>13176</v>
          </cell>
          <cell r="J365">
            <v>11.814</v>
          </cell>
          <cell r="K365">
            <v>11.814</v>
          </cell>
          <cell r="L365" t="str">
            <v>Z</v>
          </cell>
          <cell r="M365" t="str">
            <v>NOZZLE HOLDER CAP NUT</v>
          </cell>
        </row>
        <row r="366">
          <cell r="A366" t="str">
            <v>7008-902</v>
          </cell>
          <cell r="B366" t="str">
            <v>F13</v>
          </cell>
          <cell r="C366">
            <v>12</v>
          </cell>
          <cell r="D366" t="str">
            <v>G</v>
          </cell>
          <cell r="E366" t="str">
            <v>C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 t="str">
            <v>Z</v>
          </cell>
          <cell r="M366" t="str">
            <v>NOZZLE HOLDER CAP NUT</v>
          </cell>
        </row>
        <row r="367">
          <cell r="A367" t="str">
            <v>7008-902</v>
          </cell>
          <cell r="B367" t="str">
            <v>F13</v>
          </cell>
          <cell r="C367">
            <v>11</v>
          </cell>
          <cell r="D367" t="str">
            <v>G</v>
          </cell>
          <cell r="E367" t="str">
            <v>C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 t="str">
            <v>Z</v>
          </cell>
          <cell r="M367" t="str">
            <v>NOZZLE HOLDER CAP NUT</v>
          </cell>
        </row>
        <row r="368">
          <cell r="A368" t="str">
            <v>7014-242</v>
          </cell>
          <cell r="B368" t="str">
            <v>F13</v>
          </cell>
          <cell r="C368">
            <v>12</v>
          </cell>
          <cell r="D368" t="str">
            <v>G</v>
          </cell>
          <cell r="E368" t="str">
            <v>C</v>
          </cell>
          <cell r="F368">
            <v>8000</v>
          </cell>
          <cell r="G368">
            <v>9600</v>
          </cell>
          <cell r="H368">
            <v>12800</v>
          </cell>
          <cell r="I368">
            <v>4800</v>
          </cell>
          <cell r="J368">
            <v>0.32740000000000002</v>
          </cell>
          <cell r="K368">
            <v>0.32740000000000002</v>
          </cell>
          <cell r="L368" t="str">
            <v>Z</v>
          </cell>
          <cell r="M368" t="str">
            <v>PROTECTION CAP</v>
          </cell>
        </row>
        <row r="369">
          <cell r="A369" t="str">
            <v>7014-243</v>
          </cell>
          <cell r="B369" t="str">
            <v>F13</v>
          </cell>
          <cell r="C369">
            <v>12</v>
          </cell>
          <cell r="D369" t="str">
            <v>G</v>
          </cell>
          <cell r="E369" t="str">
            <v>C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0.41199999999999998</v>
          </cell>
          <cell r="K369">
            <v>0.41199999999999998</v>
          </cell>
          <cell r="L369" t="str">
            <v>Z</v>
          </cell>
          <cell r="M369" t="str">
            <v>PROTECTION CAP</v>
          </cell>
        </row>
        <row r="370">
          <cell r="A370" t="str">
            <v>7014-243A</v>
          </cell>
          <cell r="B370" t="str">
            <v>F13</v>
          </cell>
          <cell r="C370">
            <v>15</v>
          </cell>
          <cell r="D370" t="str">
            <v>G</v>
          </cell>
          <cell r="E370" t="str">
            <v>C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0.3</v>
          </cell>
          <cell r="K370">
            <v>0.3</v>
          </cell>
          <cell r="L370" t="str">
            <v>Z</v>
          </cell>
          <cell r="M370" t="str">
            <v>PROTECTION CAP</v>
          </cell>
        </row>
        <row r="371">
          <cell r="A371" t="str">
            <v>7014-243A</v>
          </cell>
          <cell r="B371" t="str">
            <v>F13</v>
          </cell>
          <cell r="C371">
            <v>12</v>
          </cell>
          <cell r="D371" t="str">
            <v>G</v>
          </cell>
          <cell r="E371" t="str">
            <v>C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0.30423</v>
          </cell>
          <cell r="K371">
            <v>0.30423</v>
          </cell>
          <cell r="L371" t="str">
            <v>Z</v>
          </cell>
          <cell r="M371" t="str">
            <v>PROTECTION CAP</v>
          </cell>
        </row>
        <row r="372">
          <cell r="A372" t="str">
            <v>7014-243A</v>
          </cell>
          <cell r="B372" t="str">
            <v>F13</v>
          </cell>
          <cell r="C372">
            <v>11</v>
          </cell>
          <cell r="D372" t="str">
            <v>G</v>
          </cell>
          <cell r="E372" t="str">
            <v>C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 t="str">
            <v>Z</v>
          </cell>
          <cell r="M372" t="str">
            <v>PROTECTION CAP</v>
          </cell>
        </row>
        <row r="373">
          <cell r="A373" t="str">
            <v>7014-363</v>
          </cell>
          <cell r="B373" t="str">
            <v>F13</v>
          </cell>
          <cell r="C373">
            <v>12</v>
          </cell>
          <cell r="D373" t="str">
            <v>G</v>
          </cell>
          <cell r="E373" t="str">
            <v>C</v>
          </cell>
          <cell r="F373">
            <v>3300</v>
          </cell>
          <cell r="G373">
            <v>0</v>
          </cell>
          <cell r="H373">
            <v>0</v>
          </cell>
          <cell r="I373">
            <v>3300</v>
          </cell>
          <cell r="J373">
            <v>0.44074999999999998</v>
          </cell>
          <cell r="K373">
            <v>0.44074999999999998</v>
          </cell>
          <cell r="L373" t="str">
            <v>Z</v>
          </cell>
          <cell r="M373" t="str">
            <v>PROTECTION CAP</v>
          </cell>
        </row>
        <row r="374">
          <cell r="A374" t="str">
            <v>7020-109C/010</v>
          </cell>
          <cell r="B374" t="str">
            <v>F13</v>
          </cell>
          <cell r="C374">
            <v>15</v>
          </cell>
          <cell r="D374" t="str">
            <v>G</v>
          </cell>
          <cell r="E374" t="str">
            <v>C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0.01</v>
          </cell>
          <cell r="K374">
            <v>0.01</v>
          </cell>
          <cell r="L374" t="str">
            <v>Z</v>
          </cell>
          <cell r="M374" t="str">
            <v>NEEDLE  DIA 6MM</v>
          </cell>
        </row>
        <row r="375">
          <cell r="A375" t="str">
            <v>7020-109C/030</v>
          </cell>
          <cell r="B375" t="str">
            <v>F13</v>
          </cell>
          <cell r="C375">
            <v>15</v>
          </cell>
          <cell r="D375" t="str">
            <v>G</v>
          </cell>
          <cell r="E375" t="str">
            <v>C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44.5</v>
          </cell>
          <cell r="K375">
            <v>44.5</v>
          </cell>
          <cell r="L375" t="str">
            <v>Z</v>
          </cell>
          <cell r="M375" t="str">
            <v>NEEDLE</v>
          </cell>
        </row>
        <row r="376">
          <cell r="A376" t="str">
            <v>7020-152A</v>
          </cell>
          <cell r="B376" t="str">
            <v>F13</v>
          </cell>
          <cell r="C376">
            <v>12</v>
          </cell>
          <cell r="D376" t="str">
            <v>G</v>
          </cell>
          <cell r="E376" t="str">
            <v>C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22.26</v>
          </cell>
          <cell r="K376">
            <v>22.26</v>
          </cell>
          <cell r="L376" t="str">
            <v>Z</v>
          </cell>
          <cell r="M376" t="str">
            <v>NOZZLE BODY</v>
          </cell>
        </row>
        <row r="377">
          <cell r="A377" t="str">
            <v>7020-152A/080</v>
          </cell>
          <cell r="B377" t="str">
            <v>F13</v>
          </cell>
          <cell r="C377">
            <v>15</v>
          </cell>
          <cell r="D377" t="str">
            <v>G</v>
          </cell>
          <cell r="E377" t="str">
            <v>C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22.26</v>
          </cell>
          <cell r="K377">
            <v>22.26</v>
          </cell>
          <cell r="L377" t="str">
            <v>Z</v>
          </cell>
          <cell r="M377" t="str">
            <v>NOZZLE BODY</v>
          </cell>
        </row>
        <row r="378">
          <cell r="A378" t="str">
            <v>7020-152A/100</v>
          </cell>
          <cell r="B378" t="str">
            <v>F13</v>
          </cell>
          <cell r="C378">
            <v>15</v>
          </cell>
          <cell r="D378" t="str">
            <v>G</v>
          </cell>
          <cell r="E378" t="str">
            <v>C</v>
          </cell>
          <cell r="F378">
            <v>100</v>
          </cell>
          <cell r="G378">
            <v>0</v>
          </cell>
          <cell r="H378">
            <v>0</v>
          </cell>
          <cell r="I378">
            <v>100</v>
          </cell>
          <cell r="J378">
            <v>17.466670000000001</v>
          </cell>
          <cell r="K378">
            <v>17.466670000000001</v>
          </cell>
          <cell r="L378" t="str">
            <v>Z</v>
          </cell>
          <cell r="M378" t="str">
            <v>NOZZLE BODY</v>
          </cell>
        </row>
        <row r="379">
          <cell r="A379" t="str">
            <v>7103-025H</v>
          </cell>
          <cell r="B379" t="str">
            <v>F13</v>
          </cell>
          <cell r="C379">
            <v>15</v>
          </cell>
          <cell r="D379" t="str">
            <v>G</v>
          </cell>
          <cell r="E379" t="str">
            <v>C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 t="str">
            <v>Z</v>
          </cell>
          <cell r="M379" t="str">
            <v>ASSY NOZZLE</v>
          </cell>
        </row>
        <row r="380">
          <cell r="A380" t="str">
            <v>7111-308</v>
          </cell>
          <cell r="B380" t="str">
            <v>F13</v>
          </cell>
          <cell r="C380">
            <v>12</v>
          </cell>
          <cell r="D380" t="str">
            <v>G</v>
          </cell>
          <cell r="E380" t="str">
            <v>C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 t="str">
            <v>Z</v>
          </cell>
          <cell r="M380" t="str">
            <v>SCREW</v>
          </cell>
        </row>
        <row r="381">
          <cell r="A381" t="str">
            <v>7111-308A</v>
          </cell>
          <cell r="B381" t="str">
            <v>F13</v>
          </cell>
          <cell r="C381">
            <v>11</v>
          </cell>
          <cell r="D381" t="str">
            <v>G</v>
          </cell>
          <cell r="E381" t="str">
            <v>C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 t="str">
            <v>Z</v>
          </cell>
          <cell r="M381" t="str">
            <v>BANJO BOLT</v>
          </cell>
        </row>
        <row r="382">
          <cell r="A382" t="str">
            <v>7111-308B</v>
          </cell>
          <cell r="B382" t="str">
            <v>F13</v>
          </cell>
          <cell r="C382">
            <v>12</v>
          </cell>
          <cell r="D382" t="str">
            <v>G</v>
          </cell>
          <cell r="E382" t="str">
            <v>C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9</v>
          </cell>
          <cell r="K382">
            <v>9</v>
          </cell>
          <cell r="L382" t="str">
            <v>Z</v>
          </cell>
          <cell r="M382" t="str">
            <v>BANJO BOLT</v>
          </cell>
        </row>
        <row r="383">
          <cell r="A383" t="str">
            <v>7111-421</v>
          </cell>
          <cell r="B383" t="str">
            <v>F13</v>
          </cell>
          <cell r="C383">
            <v>12</v>
          </cell>
          <cell r="D383" t="str">
            <v>G</v>
          </cell>
          <cell r="E383" t="str">
            <v>C</v>
          </cell>
          <cell r="F383">
            <v>0</v>
          </cell>
          <cell r="G383">
            <v>184995</v>
          </cell>
          <cell r="H383">
            <v>179995</v>
          </cell>
          <cell r="I383">
            <v>5000</v>
          </cell>
          <cell r="J383">
            <v>1.66</v>
          </cell>
          <cell r="K383">
            <v>1.66</v>
          </cell>
          <cell r="L383" t="str">
            <v>Z</v>
          </cell>
          <cell r="M383" t="str">
            <v>CENTRE TUBE</v>
          </cell>
        </row>
        <row r="384">
          <cell r="A384" t="str">
            <v>7111-421</v>
          </cell>
          <cell r="B384" t="str">
            <v>F13</v>
          </cell>
          <cell r="C384">
            <v>15</v>
          </cell>
          <cell r="D384" t="str">
            <v>G</v>
          </cell>
          <cell r="E384" t="str">
            <v>C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 t="str">
            <v>Z</v>
          </cell>
          <cell r="M384" t="str">
            <v>CENTRE TUBE</v>
          </cell>
        </row>
        <row r="385">
          <cell r="A385" t="str">
            <v>7111-502</v>
          </cell>
          <cell r="B385" t="str">
            <v>F13</v>
          </cell>
          <cell r="C385">
            <v>12</v>
          </cell>
          <cell r="D385" t="str">
            <v>G</v>
          </cell>
          <cell r="E385" t="str">
            <v>C</v>
          </cell>
          <cell r="F385">
            <v>12960</v>
          </cell>
          <cell r="G385">
            <v>162207</v>
          </cell>
          <cell r="H385">
            <v>145787</v>
          </cell>
          <cell r="I385">
            <v>29380</v>
          </cell>
          <cell r="J385">
            <v>3.3054999999999999</v>
          </cell>
          <cell r="K385">
            <v>3.3054999999999999</v>
          </cell>
          <cell r="L385" t="str">
            <v>Z</v>
          </cell>
          <cell r="M385" t="str">
            <v>FILTER CAN LID</v>
          </cell>
        </row>
        <row r="386">
          <cell r="A386" t="str">
            <v>7111-504(P)</v>
          </cell>
          <cell r="B386" t="str">
            <v>F13</v>
          </cell>
          <cell r="C386">
            <v>15</v>
          </cell>
          <cell r="D386" t="str">
            <v>G</v>
          </cell>
          <cell r="E386" t="str">
            <v>C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44.253500000000003</v>
          </cell>
          <cell r="K386">
            <v>44.253500000000003</v>
          </cell>
          <cell r="L386" t="str">
            <v>Z</v>
          </cell>
          <cell r="M386" t="str">
            <v>FILTER CAN PAINTED</v>
          </cell>
        </row>
        <row r="387">
          <cell r="A387" t="str">
            <v>7111-504(UP)</v>
          </cell>
          <cell r="B387" t="str">
            <v>F13</v>
          </cell>
          <cell r="C387">
            <v>15</v>
          </cell>
          <cell r="D387" t="str">
            <v>G</v>
          </cell>
          <cell r="E387" t="str">
            <v>C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11.1435</v>
          </cell>
          <cell r="K387">
            <v>11.1435</v>
          </cell>
          <cell r="L387" t="str">
            <v>Z</v>
          </cell>
          <cell r="M387" t="str">
            <v>FILTER CAN UNPAINTED</v>
          </cell>
        </row>
        <row r="388">
          <cell r="A388" t="str">
            <v>7111-573</v>
          </cell>
          <cell r="B388" t="str">
            <v>F13</v>
          </cell>
          <cell r="C388">
            <v>15</v>
          </cell>
          <cell r="D388" t="str">
            <v>G</v>
          </cell>
          <cell r="E388" t="str">
            <v>C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102</v>
          </cell>
          <cell r="K388">
            <v>102</v>
          </cell>
          <cell r="L388" t="str">
            <v>Z</v>
          </cell>
          <cell r="M388" t="str">
            <v>FILTER PAPER SW-276/11 IN ROLL</v>
          </cell>
        </row>
        <row r="389">
          <cell r="A389" t="str">
            <v>7111-679</v>
          </cell>
          <cell r="B389" t="str">
            <v>F13</v>
          </cell>
          <cell r="C389">
            <v>12</v>
          </cell>
          <cell r="D389" t="str">
            <v>G</v>
          </cell>
          <cell r="E389" t="str">
            <v>C</v>
          </cell>
          <cell r="F389">
            <v>2825</v>
          </cell>
          <cell r="G389">
            <v>8695</v>
          </cell>
          <cell r="H389">
            <v>8750</v>
          </cell>
          <cell r="I389">
            <v>2770</v>
          </cell>
          <cell r="J389">
            <v>1.4935</v>
          </cell>
          <cell r="K389">
            <v>1.4935</v>
          </cell>
          <cell r="L389" t="str">
            <v>Z</v>
          </cell>
          <cell r="M389" t="str">
            <v>WASHER</v>
          </cell>
        </row>
        <row r="390">
          <cell r="A390" t="str">
            <v>7111-700</v>
          </cell>
          <cell r="B390" t="str">
            <v>F13</v>
          </cell>
          <cell r="C390">
            <v>12</v>
          </cell>
          <cell r="D390" t="str">
            <v>G</v>
          </cell>
          <cell r="E390" t="str">
            <v>C</v>
          </cell>
          <cell r="F390">
            <v>2225</v>
          </cell>
          <cell r="G390">
            <v>6600</v>
          </cell>
          <cell r="H390">
            <v>7075</v>
          </cell>
          <cell r="I390">
            <v>1750</v>
          </cell>
          <cell r="J390">
            <v>1.3885000000000001</v>
          </cell>
          <cell r="K390">
            <v>1.3885000000000001</v>
          </cell>
          <cell r="L390" t="str">
            <v>Z</v>
          </cell>
          <cell r="M390" t="str">
            <v>THUMB SCREW</v>
          </cell>
        </row>
        <row r="391">
          <cell r="A391" t="str">
            <v>7111-843</v>
          </cell>
          <cell r="B391" t="str">
            <v>F13</v>
          </cell>
          <cell r="C391">
            <v>15</v>
          </cell>
          <cell r="D391" t="str">
            <v>G</v>
          </cell>
          <cell r="E391" t="str">
            <v>C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1.99</v>
          </cell>
          <cell r="K391">
            <v>1.99</v>
          </cell>
          <cell r="L391" t="str">
            <v>Z</v>
          </cell>
          <cell r="M391" t="str">
            <v>O RING</v>
          </cell>
        </row>
        <row r="392">
          <cell r="A392" t="str">
            <v>7111-843</v>
          </cell>
          <cell r="B392" t="str">
            <v>F13</v>
          </cell>
          <cell r="C392">
            <v>12</v>
          </cell>
          <cell r="D392" t="str">
            <v>G</v>
          </cell>
          <cell r="E392" t="str">
            <v>C</v>
          </cell>
          <cell r="F392">
            <v>3980</v>
          </cell>
          <cell r="G392">
            <v>51240</v>
          </cell>
          <cell r="H392">
            <v>26780</v>
          </cell>
          <cell r="I392">
            <v>28440</v>
          </cell>
          <cell r="J392">
            <v>2.0909</v>
          </cell>
          <cell r="K392">
            <v>2.0909</v>
          </cell>
          <cell r="L392" t="str">
            <v>Z</v>
          </cell>
          <cell r="M392" t="str">
            <v>O RING</v>
          </cell>
        </row>
        <row r="393">
          <cell r="A393" t="str">
            <v>7111-853</v>
          </cell>
          <cell r="B393" t="str">
            <v>F13</v>
          </cell>
          <cell r="C393">
            <v>12</v>
          </cell>
          <cell r="D393" t="str">
            <v>G</v>
          </cell>
          <cell r="E393" t="str">
            <v>C</v>
          </cell>
          <cell r="F393">
            <v>6202</v>
          </cell>
          <cell r="G393">
            <v>23575</v>
          </cell>
          <cell r="H393">
            <v>12600</v>
          </cell>
          <cell r="I393">
            <v>17177</v>
          </cell>
          <cell r="J393">
            <v>2.0909</v>
          </cell>
          <cell r="K393">
            <v>2.0909</v>
          </cell>
          <cell r="L393" t="str">
            <v>Z</v>
          </cell>
          <cell r="M393" t="str">
            <v>O RING</v>
          </cell>
        </row>
        <row r="394">
          <cell r="A394" t="str">
            <v>7111-853</v>
          </cell>
          <cell r="B394" t="str">
            <v>F13</v>
          </cell>
          <cell r="C394">
            <v>15</v>
          </cell>
          <cell r="D394" t="str">
            <v>G</v>
          </cell>
          <cell r="E394" t="str">
            <v>C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1.75</v>
          </cell>
          <cell r="K394">
            <v>1.75</v>
          </cell>
          <cell r="L394" t="str">
            <v>Z</v>
          </cell>
          <cell r="M394" t="str">
            <v>O RING</v>
          </cell>
        </row>
        <row r="395">
          <cell r="A395" t="str">
            <v>7113-843</v>
          </cell>
          <cell r="B395" t="str">
            <v>F13</v>
          </cell>
          <cell r="C395">
            <v>15</v>
          </cell>
          <cell r="D395" t="str">
            <v>G</v>
          </cell>
          <cell r="E395" t="str">
            <v>C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 t="str">
            <v>Z</v>
          </cell>
        </row>
        <row r="396">
          <cell r="A396" t="str">
            <v>7123-010/110</v>
          </cell>
          <cell r="B396" t="str">
            <v>F13</v>
          </cell>
          <cell r="C396">
            <v>15</v>
          </cell>
          <cell r="D396" t="str">
            <v>G</v>
          </cell>
          <cell r="E396" t="str">
            <v>C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8.15</v>
          </cell>
          <cell r="K396">
            <v>8.15</v>
          </cell>
          <cell r="L396" t="str">
            <v>Z</v>
          </cell>
          <cell r="M396" t="str">
            <v>DPAHM-CAM ROLLER SHOE</v>
          </cell>
        </row>
        <row r="397">
          <cell r="A397" t="str">
            <v>7123-010/170</v>
          </cell>
          <cell r="B397" t="str">
            <v>F13</v>
          </cell>
          <cell r="C397">
            <v>15</v>
          </cell>
          <cell r="D397" t="str">
            <v>G</v>
          </cell>
          <cell r="E397" t="str">
            <v>C</v>
          </cell>
          <cell r="F397">
            <v>170</v>
          </cell>
          <cell r="G397">
            <v>0</v>
          </cell>
          <cell r="H397">
            <v>0</v>
          </cell>
          <cell r="I397">
            <v>170</v>
          </cell>
          <cell r="J397">
            <v>8.16</v>
          </cell>
          <cell r="K397">
            <v>8.16</v>
          </cell>
          <cell r="L397" t="str">
            <v>Z</v>
          </cell>
          <cell r="M397" t="str">
            <v>CAM ROLLER SHOE</v>
          </cell>
        </row>
        <row r="398">
          <cell r="A398" t="str">
            <v>7123-011/030</v>
          </cell>
          <cell r="B398" t="str">
            <v>F13</v>
          </cell>
          <cell r="C398">
            <v>15</v>
          </cell>
          <cell r="D398" t="str">
            <v>G</v>
          </cell>
          <cell r="E398" t="str">
            <v>C</v>
          </cell>
          <cell r="F398">
            <v>495</v>
          </cell>
          <cell r="G398">
            <v>20855</v>
          </cell>
          <cell r="H398">
            <v>21350</v>
          </cell>
          <cell r="I398">
            <v>0</v>
          </cell>
          <cell r="J398">
            <v>1.62422</v>
          </cell>
          <cell r="K398">
            <v>10.598739999999999</v>
          </cell>
          <cell r="L398" t="str">
            <v>Z</v>
          </cell>
          <cell r="M398" t="str">
            <v>CAM ROLLER</v>
          </cell>
        </row>
        <row r="399">
          <cell r="A399" t="str">
            <v>7123-011/030</v>
          </cell>
          <cell r="B399" t="str">
            <v>F13</v>
          </cell>
          <cell r="C399">
            <v>11</v>
          </cell>
          <cell r="D399" t="str">
            <v>G</v>
          </cell>
          <cell r="E399" t="str">
            <v>C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25.95</v>
          </cell>
          <cell r="K399">
            <v>25.95</v>
          </cell>
          <cell r="L399" t="str">
            <v>Z</v>
          </cell>
          <cell r="M399" t="str">
            <v>CAM ROLLER</v>
          </cell>
        </row>
        <row r="400">
          <cell r="A400" t="str">
            <v>7123-011/040</v>
          </cell>
          <cell r="B400" t="str">
            <v>F13</v>
          </cell>
          <cell r="C400">
            <v>15</v>
          </cell>
          <cell r="D400" t="str">
            <v>G</v>
          </cell>
          <cell r="E400" t="str">
            <v>C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25.43</v>
          </cell>
          <cell r="K400">
            <v>25.43</v>
          </cell>
          <cell r="L400" t="str">
            <v>Z</v>
          </cell>
          <cell r="M400" t="str">
            <v>CAM ROLLER</v>
          </cell>
        </row>
        <row r="401">
          <cell r="A401" t="str">
            <v>7123-011/050</v>
          </cell>
          <cell r="B401" t="str">
            <v>F13</v>
          </cell>
          <cell r="C401">
            <v>15</v>
          </cell>
          <cell r="D401" t="str">
            <v>G</v>
          </cell>
          <cell r="E401" t="str">
            <v>C</v>
          </cell>
          <cell r="F401">
            <v>0</v>
          </cell>
          <cell r="G401">
            <v>13188</v>
          </cell>
          <cell r="H401">
            <v>13188</v>
          </cell>
          <cell r="I401">
            <v>0</v>
          </cell>
          <cell r="J401">
            <v>19.73</v>
          </cell>
          <cell r="K401">
            <v>12.70495</v>
          </cell>
          <cell r="L401" t="str">
            <v>Z</v>
          </cell>
          <cell r="M401" t="str">
            <v>CAM ROLLER-T/C</v>
          </cell>
        </row>
        <row r="402">
          <cell r="A402" t="str">
            <v>7123-012DE/035</v>
          </cell>
          <cell r="B402" t="str">
            <v>F13</v>
          </cell>
          <cell r="C402">
            <v>15</v>
          </cell>
          <cell r="D402" t="str">
            <v>G</v>
          </cell>
          <cell r="E402" t="str">
            <v>C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 t="str">
            <v>Z</v>
          </cell>
          <cell r="M402" t="str">
            <v>PLUNGER-DPC AND T/C</v>
          </cell>
        </row>
        <row r="403">
          <cell r="A403" t="str">
            <v>7123-012HJ</v>
          </cell>
          <cell r="B403" t="str">
            <v>F13</v>
          </cell>
          <cell r="C403">
            <v>15</v>
          </cell>
          <cell r="D403" t="str">
            <v>G</v>
          </cell>
          <cell r="E403" t="str">
            <v>C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7.67</v>
          </cell>
          <cell r="K403">
            <v>7.67</v>
          </cell>
          <cell r="L403" t="str">
            <v>Z</v>
          </cell>
          <cell r="M403" t="str">
            <v>PLUNGER (VARIOUS GRADES)</v>
          </cell>
        </row>
        <row r="404">
          <cell r="A404" t="str">
            <v>7123-012HJ/030</v>
          </cell>
          <cell r="B404" t="str">
            <v>F13</v>
          </cell>
          <cell r="C404">
            <v>15</v>
          </cell>
          <cell r="D404" t="str">
            <v>G</v>
          </cell>
          <cell r="E404" t="str">
            <v>C</v>
          </cell>
          <cell r="F404">
            <v>0</v>
          </cell>
          <cell r="G404">
            <v>13488</v>
          </cell>
          <cell r="H404">
            <v>13488</v>
          </cell>
          <cell r="I404">
            <v>0</v>
          </cell>
          <cell r="J404">
            <v>2.0413999999999999</v>
          </cell>
          <cell r="K404">
            <v>2.0413999999999999</v>
          </cell>
          <cell r="L404" t="str">
            <v>Z</v>
          </cell>
          <cell r="M404" t="str">
            <v>PLUNGER DIA 6.5mm</v>
          </cell>
        </row>
        <row r="405">
          <cell r="A405" t="str">
            <v>7123-012HJ/BGR</v>
          </cell>
          <cell r="B405" t="str">
            <v>F13</v>
          </cell>
          <cell r="C405">
            <v>15</v>
          </cell>
          <cell r="D405" t="str">
            <v>G</v>
          </cell>
          <cell r="E405" t="str">
            <v>C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3.2</v>
          </cell>
          <cell r="K405">
            <v>3.2</v>
          </cell>
          <cell r="L405" t="str">
            <v>Z</v>
          </cell>
          <cell r="M405" t="str">
            <v>PLUNGER</v>
          </cell>
        </row>
        <row r="406">
          <cell r="A406" t="str">
            <v>7123-012KL/030</v>
          </cell>
          <cell r="B406" t="str">
            <v>F13</v>
          </cell>
          <cell r="C406">
            <v>15</v>
          </cell>
          <cell r="D406" t="str">
            <v>G</v>
          </cell>
          <cell r="E406" t="str">
            <v>C</v>
          </cell>
          <cell r="F406">
            <v>0</v>
          </cell>
          <cell r="G406">
            <v>5044</v>
          </cell>
          <cell r="H406">
            <v>5044</v>
          </cell>
          <cell r="I406">
            <v>0</v>
          </cell>
          <cell r="J406">
            <v>2.0413999999999999</v>
          </cell>
          <cell r="K406">
            <v>2.0413999999999999</v>
          </cell>
          <cell r="L406" t="str">
            <v>Z</v>
          </cell>
          <cell r="M406" t="str">
            <v>PLUNGER DIA 7.0mm</v>
          </cell>
        </row>
        <row r="407">
          <cell r="A407" t="str">
            <v>7123-012KL/BGR</v>
          </cell>
          <cell r="B407" t="str">
            <v>F13</v>
          </cell>
          <cell r="C407">
            <v>15</v>
          </cell>
          <cell r="D407" t="str">
            <v>G</v>
          </cell>
          <cell r="E407" t="str">
            <v>C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3.2</v>
          </cell>
          <cell r="K407">
            <v>3.2</v>
          </cell>
          <cell r="L407" t="str">
            <v>Z</v>
          </cell>
          <cell r="M407" t="str">
            <v>PLUNGER [ 7 MM ]</v>
          </cell>
        </row>
        <row r="408">
          <cell r="A408" t="str">
            <v>7123-012KZ</v>
          </cell>
          <cell r="B408" t="str">
            <v>F13</v>
          </cell>
          <cell r="C408">
            <v>12</v>
          </cell>
          <cell r="D408" t="str">
            <v>G</v>
          </cell>
          <cell r="E408" t="str">
            <v>C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1.76</v>
          </cell>
          <cell r="K408">
            <v>1.76</v>
          </cell>
          <cell r="L408" t="str">
            <v>Z</v>
          </cell>
        </row>
        <row r="409">
          <cell r="A409" t="str">
            <v>7123-012MN/30</v>
          </cell>
          <cell r="B409" t="str">
            <v>F13</v>
          </cell>
          <cell r="C409">
            <v>15</v>
          </cell>
          <cell r="D409" t="str">
            <v>G</v>
          </cell>
          <cell r="E409" t="str">
            <v>C</v>
          </cell>
          <cell r="F409">
            <v>0</v>
          </cell>
          <cell r="G409">
            <v>2901</v>
          </cell>
          <cell r="H409">
            <v>2901</v>
          </cell>
          <cell r="I409">
            <v>0</v>
          </cell>
          <cell r="J409">
            <v>2.0244800000000001</v>
          </cell>
          <cell r="K409">
            <v>2.0244800000000001</v>
          </cell>
          <cell r="L409" t="str">
            <v>Z</v>
          </cell>
          <cell r="M409" t="str">
            <v>PLUNGER DIA 7.5mm</v>
          </cell>
        </row>
        <row r="410">
          <cell r="A410" t="str">
            <v>7123-012MN/BGR</v>
          </cell>
          <cell r="B410" t="str">
            <v>F13</v>
          </cell>
          <cell r="C410">
            <v>15</v>
          </cell>
          <cell r="D410" t="str">
            <v>G</v>
          </cell>
          <cell r="E410" t="str">
            <v>C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3.26</v>
          </cell>
          <cell r="K410">
            <v>3.26</v>
          </cell>
          <cell r="L410" t="str">
            <v>Z</v>
          </cell>
          <cell r="M410" t="str">
            <v>PLUNGER</v>
          </cell>
        </row>
        <row r="411">
          <cell r="A411" t="str">
            <v>7123-012PQ/030</v>
          </cell>
          <cell r="B411" t="str">
            <v>F13</v>
          </cell>
          <cell r="C411">
            <v>15</v>
          </cell>
          <cell r="D411" t="str">
            <v>G</v>
          </cell>
          <cell r="E411" t="str">
            <v>C</v>
          </cell>
          <cell r="F411">
            <v>1520</v>
          </cell>
          <cell r="G411">
            <v>0</v>
          </cell>
          <cell r="H411">
            <v>0</v>
          </cell>
          <cell r="I411">
            <v>1520</v>
          </cell>
          <cell r="J411">
            <v>3.6</v>
          </cell>
          <cell r="K411">
            <v>3.6</v>
          </cell>
          <cell r="L411" t="str">
            <v>Z</v>
          </cell>
          <cell r="M411" t="str">
            <v>PLUNGER</v>
          </cell>
        </row>
        <row r="412">
          <cell r="A412" t="str">
            <v>7123-012RS/030</v>
          </cell>
          <cell r="B412" t="str">
            <v>F13</v>
          </cell>
          <cell r="C412">
            <v>15</v>
          </cell>
          <cell r="D412" t="str">
            <v>G</v>
          </cell>
          <cell r="E412" t="str">
            <v>C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2.0175000000000001</v>
          </cell>
          <cell r="K412">
            <v>2.0175000000000001</v>
          </cell>
          <cell r="L412" t="str">
            <v>Z</v>
          </cell>
          <cell r="M412" t="str">
            <v>PLUNGER</v>
          </cell>
        </row>
        <row r="413">
          <cell r="A413" t="str">
            <v>7123-012TU/030</v>
          </cell>
          <cell r="B413" t="str">
            <v>F13</v>
          </cell>
          <cell r="C413">
            <v>15</v>
          </cell>
          <cell r="D413" t="str">
            <v>G</v>
          </cell>
          <cell r="E413" t="str">
            <v>C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3.8</v>
          </cell>
          <cell r="K413">
            <v>3.8</v>
          </cell>
          <cell r="L413" t="str">
            <v>Z</v>
          </cell>
          <cell r="M413" t="str">
            <v>PLUNGER</v>
          </cell>
        </row>
        <row r="414">
          <cell r="A414" t="str">
            <v>7123-012VW/030</v>
          </cell>
          <cell r="B414" t="str">
            <v>F13</v>
          </cell>
          <cell r="C414">
            <v>15</v>
          </cell>
          <cell r="D414" t="str">
            <v>G</v>
          </cell>
          <cell r="E414" t="str">
            <v>C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3.8</v>
          </cell>
          <cell r="K414">
            <v>3.8</v>
          </cell>
          <cell r="L414" t="str">
            <v>Z</v>
          </cell>
          <cell r="M414" t="str">
            <v>PLUNGER</v>
          </cell>
        </row>
        <row r="415">
          <cell r="A415" t="str">
            <v>7123-015A</v>
          </cell>
          <cell r="B415" t="str">
            <v>F13</v>
          </cell>
          <cell r="C415">
            <v>12</v>
          </cell>
          <cell r="D415" t="str">
            <v>G</v>
          </cell>
          <cell r="E415" t="str">
            <v>C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2.93</v>
          </cell>
          <cell r="K415">
            <v>2.93</v>
          </cell>
          <cell r="L415" t="str">
            <v>Z</v>
          </cell>
          <cell r="M415" t="str">
            <v>REGULATING PISTON</v>
          </cell>
        </row>
        <row r="416">
          <cell r="A416" t="str">
            <v>7123-015A/030</v>
          </cell>
          <cell r="B416" t="str">
            <v>F13</v>
          </cell>
          <cell r="C416">
            <v>12</v>
          </cell>
          <cell r="D416" t="str">
            <v>G</v>
          </cell>
          <cell r="E416" t="str">
            <v>C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1.7922</v>
          </cell>
          <cell r="K416">
            <v>1.7922</v>
          </cell>
          <cell r="L416" t="str">
            <v>Z</v>
          </cell>
          <cell r="M416" t="str">
            <v>REGULATING PISTON</v>
          </cell>
        </row>
        <row r="417">
          <cell r="A417" t="str">
            <v>7123-015A/030</v>
          </cell>
          <cell r="B417" t="str">
            <v>F13</v>
          </cell>
          <cell r="C417">
            <v>15</v>
          </cell>
          <cell r="D417" t="str">
            <v>G</v>
          </cell>
          <cell r="E417" t="str">
            <v>C</v>
          </cell>
          <cell r="F417">
            <v>1000</v>
          </cell>
          <cell r="G417">
            <v>0</v>
          </cell>
          <cell r="H417">
            <v>65</v>
          </cell>
          <cell r="I417">
            <v>935</v>
          </cell>
          <cell r="J417">
            <v>1.79</v>
          </cell>
          <cell r="K417">
            <v>1.79</v>
          </cell>
          <cell r="L417" t="str">
            <v>Z</v>
          </cell>
          <cell r="M417" t="str">
            <v>REGULATING PISTON</v>
          </cell>
        </row>
        <row r="418">
          <cell r="A418" t="str">
            <v>7123-018F/030</v>
          </cell>
          <cell r="B418" t="str">
            <v>F13</v>
          </cell>
          <cell r="C418">
            <v>11</v>
          </cell>
          <cell r="D418" t="str">
            <v>G</v>
          </cell>
          <cell r="E418" t="str">
            <v>C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106.79</v>
          </cell>
          <cell r="K418">
            <v>106.79</v>
          </cell>
          <cell r="L418" t="str">
            <v>Z</v>
          </cell>
          <cell r="M418" t="str">
            <v>TP ROTOR</v>
          </cell>
        </row>
        <row r="419">
          <cell r="A419" t="str">
            <v>7123-018F/030</v>
          </cell>
          <cell r="B419" t="str">
            <v>F13</v>
          </cell>
          <cell r="C419">
            <v>15</v>
          </cell>
          <cell r="D419" t="str">
            <v>G</v>
          </cell>
          <cell r="E419" t="str">
            <v>C</v>
          </cell>
          <cell r="F419">
            <v>767</v>
          </cell>
          <cell r="G419">
            <v>1679</v>
          </cell>
          <cell r="H419">
            <v>1679</v>
          </cell>
          <cell r="I419">
            <v>767</v>
          </cell>
          <cell r="J419">
            <v>45.69576</v>
          </cell>
          <cell r="K419">
            <v>87.632480000000001</v>
          </cell>
          <cell r="L419" t="str">
            <v>Z</v>
          </cell>
          <cell r="M419" t="str">
            <v>TP ROTOR</v>
          </cell>
        </row>
        <row r="420">
          <cell r="A420" t="str">
            <v>7123-082</v>
          </cell>
          <cell r="B420" t="str">
            <v>F13</v>
          </cell>
          <cell r="C420">
            <v>15</v>
          </cell>
          <cell r="D420" t="str">
            <v>G</v>
          </cell>
          <cell r="E420" t="str">
            <v>C</v>
          </cell>
          <cell r="F420">
            <v>12720</v>
          </cell>
          <cell r="G420">
            <v>0</v>
          </cell>
          <cell r="H420">
            <v>50</v>
          </cell>
          <cell r="I420">
            <v>12670</v>
          </cell>
          <cell r="J420">
            <v>0.89546000000000003</v>
          </cell>
          <cell r="K420">
            <v>0.89546000000000003</v>
          </cell>
          <cell r="L420" t="str">
            <v>Z</v>
          </cell>
          <cell r="M420" t="str">
            <v>SPRING RETAINER</v>
          </cell>
        </row>
        <row r="421">
          <cell r="A421" t="str">
            <v>7123-082C</v>
          </cell>
          <cell r="B421" t="str">
            <v>F13</v>
          </cell>
          <cell r="C421">
            <v>15</v>
          </cell>
          <cell r="D421" t="str">
            <v>G</v>
          </cell>
          <cell r="E421" t="str">
            <v>C</v>
          </cell>
          <cell r="F421">
            <v>200</v>
          </cell>
          <cell r="G421">
            <v>0</v>
          </cell>
          <cell r="H421">
            <v>200</v>
          </cell>
          <cell r="I421">
            <v>0</v>
          </cell>
          <cell r="J421">
            <v>1.29</v>
          </cell>
          <cell r="K421">
            <v>1.29</v>
          </cell>
          <cell r="L421" t="str">
            <v>Z</v>
          </cell>
          <cell r="M421" t="str">
            <v>SPRING RETAINING</v>
          </cell>
        </row>
        <row r="422">
          <cell r="A422" t="str">
            <v>7123-082C</v>
          </cell>
          <cell r="B422" t="str">
            <v>F13</v>
          </cell>
          <cell r="C422">
            <v>12</v>
          </cell>
          <cell r="D422" t="str">
            <v>G</v>
          </cell>
          <cell r="E422" t="str">
            <v>C</v>
          </cell>
          <cell r="F422">
            <v>3423</v>
          </cell>
          <cell r="G422">
            <v>60</v>
          </cell>
          <cell r="H422">
            <v>0</v>
          </cell>
          <cell r="I422">
            <v>3483</v>
          </cell>
          <cell r="J422">
            <v>1.8041</v>
          </cell>
          <cell r="K422">
            <v>1.8041</v>
          </cell>
          <cell r="L422" t="str">
            <v>Z</v>
          </cell>
          <cell r="M422" t="str">
            <v>SPRING RETAINING</v>
          </cell>
        </row>
        <row r="423">
          <cell r="A423" t="str">
            <v>7123-082C/BHT</v>
          </cell>
          <cell r="B423" t="str">
            <v>F13</v>
          </cell>
          <cell r="C423">
            <v>12</v>
          </cell>
          <cell r="D423" t="str">
            <v>G</v>
          </cell>
          <cell r="E423" t="str">
            <v>C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1.1112</v>
          </cell>
          <cell r="K423">
            <v>1.1112</v>
          </cell>
          <cell r="L423" t="str">
            <v>Z</v>
          </cell>
          <cell r="M423" t="str">
            <v>SPRING RETAINING</v>
          </cell>
        </row>
        <row r="424">
          <cell r="A424" t="str">
            <v>7123-083</v>
          </cell>
          <cell r="B424" t="str">
            <v>F13</v>
          </cell>
          <cell r="C424">
            <v>12</v>
          </cell>
          <cell r="D424" t="str">
            <v>G</v>
          </cell>
          <cell r="E424" t="str">
            <v>C</v>
          </cell>
          <cell r="F424">
            <v>1905</v>
          </cell>
          <cell r="G424">
            <v>0</v>
          </cell>
          <cell r="H424">
            <v>350</v>
          </cell>
          <cell r="I424">
            <v>1555</v>
          </cell>
          <cell r="J424">
            <v>0.85824999999999996</v>
          </cell>
          <cell r="K424">
            <v>0.85824999999999996</v>
          </cell>
          <cell r="L424" t="str">
            <v>Z</v>
          </cell>
          <cell r="M424" t="str">
            <v>SPRING</v>
          </cell>
        </row>
        <row r="425">
          <cell r="A425" t="str">
            <v>7123-089</v>
          </cell>
          <cell r="B425" t="str">
            <v>F13</v>
          </cell>
          <cell r="C425">
            <v>15</v>
          </cell>
          <cell r="D425" t="str">
            <v>G</v>
          </cell>
          <cell r="E425" t="str">
            <v>C</v>
          </cell>
          <cell r="F425">
            <v>169</v>
          </cell>
          <cell r="G425">
            <v>0</v>
          </cell>
          <cell r="H425">
            <v>50</v>
          </cell>
          <cell r="I425">
            <v>119</v>
          </cell>
          <cell r="J425">
            <v>0.58048999999999995</v>
          </cell>
          <cell r="K425">
            <v>0.58048999999999995</v>
          </cell>
          <cell r="L425" t="str">
            <v>Z</v>
          </cell>
          <cell r="M425" t="str">
            <v>GOV.ARM SPRING</v>
          </cell>
        </row>
        <row r="426">
          <cell r="A426" t="str">
            <v>7123-089</v>
          </cell>
          <cell r="B426" t="str">
            <v>F13</v>
          </cell>
          <cell r="C426">
            <v>12</v>
          </cell>
          <cell r="D426" t="str">
            <v>G</v>
          </cell>
          <cell r="E426" t="str">
            <v>C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0.57999999999999996</v>
          </cell>
          <cell r="K426">
            <v>0.57999999999999996</v>
          </cell>
          <cell r="L426" t="str">
            <v>Z</v>
          </cell>
          <cell r="M426" t="str">
            <v>GOV.ARM SPRING</v>
          </cell>
        </row>
        <row r="427">
          <cell r="A427" t="str">
            <v>7123-091</v>
          </cell>
          <cell r="B427" t="str">
            <v>F13</v>
          </cell>
          <cell r="C427">
            <v>11</v>
          </cell>
          <cell r="D427" t="str">
            <v>G</v>
          </cell>
          <cell r="E427" t="str">
            <v>C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 t="str">
            <v>Z</v>
          </cell>
          <cell r="M427" t="str">
            <v>PIVOT BALL WASHER</v>
          </cell>
        </row>
        <row r="428">
          <cell r="A428" t="str">
            <v>7123-091</v>
          </cell>
          <cell r="B428" t="str">
            <v>F13</v>
          </cell>
          <cell r="C428">
            <v>15</v>
          </cell>
          <cell r="D428" t="str">
            <v>G</v>
          </cell>
          <cell r="E428" t="str">
            <v>C</v>
          </cell>
          <cell r="F428">
            <v>6490</v>
          </cell>
          <cell r="G428">
            <v>8680</v>
          </cell>
          <cell r="H428">
            <v>13800</v>
          </cell>
          <cell r="I428">
            <v>1370</v>
          </cell>
          <cell r="J428">
            <v>1.25</v>
          </cell>
          <cell r="K428">
            <v>1.25</v>
          </cell>
          <cell r="L428" t="str">
            <v>Z</v>
          </cell>
          <cell r="M428" t="str">
            <v>PIVOT BALL WASHER</v>
          </cell>
        </row>
        <row r="429">
          <cell r="A429" t="str">
            <v>7123-091</v>
          </cell>
          <cell r="B429" t="str">
            <v>F13</v>
          </cell>
          <cell r="C429">
            <v>12</v>
          </cell>
          <cell r="D429" t="str">
            <v>G</v>
          </cell>
          <cell r="E429" t="str">
            <v>C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0.49969999999999998</v>
          </cell>
          <cell r="K429">
            <v>0.49969999999999998</v>
          </cell>
          <cell r="L429" t="str">
            <v>Z</v>
          </cell>
          <cell r="M429" t="str">
            <v>PIVOT BALL WASHER</v>
          </cell>
        </row>
        <row r="430">
          <cell r="A430" t="str">
            <v>7123-091/BHT</v>
          </cell>
          <cell r="B430" t="str">
            <v>F13</v>
          </cell>
          <cell r="C430">
            <v>12</v>
          </cell>
          <cell r="D430" t="str">
            <v>G</v>
          </cell>
          <cell r="E430" t="str">
            <v>C</v>
          </cell>
          <cell r="F430">
            <v>0</v>
          </cell>
          <cell r="G430">
            <v>13990</v>
          </cell>
          <cell r="H430">
            <v>13990</v>
          </cell>
          <cell r="I430">
            <v>0</v>
          </cell>
          <cell r="J430">
            <v>1.4935</v>
          </cell>
          <cell r="K430">
            <v>1.4935</v>
          </cell>
          <cell r="L430" t="str">
            <v>Z</v>
          </cell>
          <cell r="M430" t="str">
            <v>PIVOT BALL WASHER-BHT</v>
          </cell>
        </row>
        <row r="431">
          <cell r="A431" t="str">
            <v>7123-093</v>
          </cell>
          <cell r="B431" t="str">
            <v>F13</v>
          </cell>
          <cell r="C431">
            <v>15</v>
          </cell>
          <cell r="D431" t="str">
            <v>G</v>
          </cell>
          <cell r="E431" t="str">
            <v>C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3.72</v>
          </cell>
          <cell r="K431">
            <v>3.72</v>
          </cell>
          <cell r="L431" t="str">
            <v>Z</v>
          </cell>
          <cell r="M431" t="str">
            <v>IDLING SPRING GUIDE</v>
          </cell>
        </row>
        <row r="432">
          <cell r="A432" t="str">
            <v>7123-098C</v>
          </cell>
          <cell r="B432" t="str">
            <v>F13</v>
          </cell>
          <cell r="C432">
            <v>15</v>
          </cell>
          <cell r="D432" t="str">
            <v>G</v>
          </cell>
          <cell r="E432" t="str">
            <v>C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158.34805</v>
          </cell>
          <cell r="K432">
            <v>158.34805</v>
          </cell>
          <cell r="L432" t="str">
            <v>Z</v>
          </cell>
          <cell r="M432" t="str">
            <v>THROTTLE SHAFT LEVER</v>
          </cell>
        </row>
        <row r="433">
          <cell r="A433" t="str">
            <v>7123-098C</v>
          </cell>
          <cell r="B433" t="str">
            <v>F13</v>
          </cell>
          <cell r="C433">
            <v>12</v>
          </cell>
          <cell r="D433" t="str">
            <v>G</v>
          </cell>
          <cell r="E433" t="str">
            <v>C</v>
          </cell>
          <cell r="F433">
            <v>1185</v>
          </cell>
          <cell r="G433">
            <v>0</v>
          </cell>
          <cell r="H433">
            <v>200</v>
          </cell>
          <cell r="I433">
            <v>985</v>
          </cell>
          <cell r="J433">
            <v>2.2462</v>
          </cell>
          <cell r="K433">
            <v>2.2462</v>
          </cell>
          <cell r="L433" t="str">
            <v>Z</v>
          </cell>
          <cell r="M433" t="str">
            <v>THROTTLE SHAFT LEVER</v>
          </cell>
        </row>
        <row r="434">
          <cell r="A434" t="str">
            <v>7123-098C/BHT</v>
          </cell>
          <cell r="B434" t="str">
            <v>F13</v>
          </cell>
          <cell r="C434">
            <v>12</v>
          </cell>
          <cell r="D434" t="str">
            <v>G</v>
          </cell>
          <cell r="E434" t="str">
            <v>C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 t="str">
            <v>Z</v>
          </cell>
          <cell r="M434" t="str">
            <v>THROTTLE LEVER SHAFT</v>
          </cell>
        </row>
        <row r="435">
          <cell r="A435" t="str">
            <v>7123-099</v>
          </cell>
          <cell r="B435" t="str">
            <v>F13</v>
          </cell>
          <cell r="C435">
            <v>11</v>
          </cell>
          <cell r="D435" t="str">
            <v>G</v>
          </cell>
          <cell r="E435" t="str">
            <v>C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 t="str">
            <v>Z</v>
          </cell>
          <cell r="M435" t="str">
            <v>RIVET</v>
          </cell>
        </row>
        <row r="436">
          <cell r="A436" t="str">
            <v>7123-099</v>
          </cell>
          <cell r="B436" t="str">
            <v>F13</v>
          </cell>
          <cell r="C436">
            <v>12</v>
          </cell>
          <cell r="D436" t="str">
            <v>G</v>
          </cell>
          <cell r="E436" t="str">
            <v>C</v>
          </cell>
          <cell r="F436">
            <v>3655</v>
          </cell>
          <cell r="G436">
            <v>0</v>
          </cell>
          <cell r="H436">
            <v>200</v>
          </cell>
          <cell r="I436">
            <v>3455</v>
          </cell>
          <cell r="J436">
            <v>1.7564</v>
          </cell>
          <cell r="K436">
            <v>1.7564</v>
          </cell>
          <cell r="L436" t="str">
            <v>Z</v>
          </cell>
          <cell r="M436" t="str">
            <v>RIVET</v>
          </cell>
        </row>
        <row r="437">
          <cell r="A437" t="str">
            <v>7123-099</v>
          </cell>
          <cell r="B437" t="str">
            <v>F13</v>
          </cell>
          <cell r="C437">
            <v>15</v>
          </cell>
          <cell r="D437" t="str">
            <v>G</v>
          </cell>
          <cell r="E437" t="str">
            <v>C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 t="str">
            <v>Z</v>
          </cell>
          <cell r="M437" t="str">
            <v>RIVET</v>
          </cell>
        </row>
        <row r="438">
          <cell r="A438" t="str">
            <v>7123-10</v>
          </cell>
          <cell r="B438" t="str">
            <v>F13</v>
          </cell>
          <cell r="C438">
            <v>11</v>
          </cell>
          <cell r="D438" t="str">
            <v>G</v>
          </cell>
          <cell r="E438" t="str">
            <v>C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 t="str">
            <v>Z</v>
          </cell>
          <cell r="M438" t="str">
            <v>CAM ROLLER SHOE</v>
          </cell>
        </row>
        <row r="439">
          <cell r="A439" t="str">
            <v>7123-102</v>
          </cell>
          <cell r="B439" t="str">
            <v>F13</v>
          </cell>
          <cell r="C439">
            <v>12</v>
          </cell>
          <cell r="D439" t="str">
            <v>G</v>
          </cell>
          <cell r="E439" t="str">
            <v>C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 t="str">
            <v>Z</v>
          </cell>
          <cell r="M439" t="str">
            <v>CONTROL BRACKET PIN</v>
          </cell>
        </row>
        <row r="440">
          <cell r="A440" t="str">
            <v>7123-107KL/030</v>
          </cell>
          <cell r="B440" t="str">
            <v>F13</v>
          </cell>
          <cell r="C440">
            <v>15</v>
          </cell>
          <cell r="D440" t="str">
            <v>G</v>
          </cell>
          <cell r="E440" t="str">
            <v>C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4.2</v>
          </cell>
          <cell r="K440">
            <v>4.2</v>
          </cell>
          <cell r="L440" t="str">
            <v>Z</v>
          </cell>
          <cell r="M440" t="str">
            <v>PLUNGER</v>
          </cell>
        </row>
        <row r="441">
          <cell r="A441" t="str">
            <v>7123-134KL/030</v>
          </cell>
          <cell r="B441" t="str">
            <v>F13</v>
          </cell>
          <cell r="C441">
            <v>15</v>
          </cell>
          <cell r="D441" t="str">
            <v>G</v>
          </cell>
          <cell r="E441" t="str">
            <v>C</v>
          </cell>
          <cell r="F441">
            <v>4890</v>
          </cell>
          <cell r="G441">
            <v>0</v>
          </cell>
          <cell r="H441">
            <v>0</v>
          </cell>
          <cell r="I441">
            <v>4890</v>
          </cell>
          <cell r="J441">
            <v>4.2</v>
          </cell>
          <cell r="K441">
            <v>4.2</v>
          </cell>
          <cell r="L441" t="str">
            <v>Z</v>
          </cell>
          <cell r="M441" t="str">
            <v>PLUNGER</v>
          </cell>
        </row>
        <row r="442">
          <cell r="A442" t="str">
            <v>7123-15G</v>
          </cell>
          <cell r="B442" t="str">
            <v>F13</v>
          </cell>
          <cell r="C442">
            <v>11</v>
          </cell>
          <cell r="D442" t="str">
            <v>G</v>
          </cell>
          <cell r="E442" t="str">
            <v>C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 t="str">
            <v>Z</v>
          </cell>
          <cell r="M442" t="str">
            <v>END PLATE PISTON</v>
          </cell>
        </row>
        <row r="443">
          <cell r="A443" t="str">
            <v>7123-18F</v>
          </cell>
          <cell r="B443" t="str">
            <v>F13</v>
          </cell>
          <cell r="C443">
            <v>11</v>
          </cell>
          <cell r="D443" t="str">
            <v>G</v>
          </cell>
          <cell r="E443" t="str">
            <v>C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 t="str">
            <v>Z</v>
          </cell>
          <cell r="M443" t="str">
            <v>T.P.ROTOR</v>
          </cell>
        </row>
        <row r="444">
          <cell r="A444" t="str">
            <v>7123-261N</v>
          </cell>
          <cell r="B444" t="str">
            <v>F13</v>
          </cell>
          <cell r="C444">
            <v>11</v>
          </cell>
          <cell r="D444" t="str">
            <v>G</v>
          </cell>
          <cell r="E444" t="str">
            <v>C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 t="str">
            <v>Z</v>
          </cell>
          <cell r="M444" t="str">
            <v>HEAD LOCATING FITTING</v>
          </cell>
        </row>
        <row r="445">
          <cell r="A445" t="str">
            <v>7123-261Q</v>
          </cell>
          <cell r="B445" t="str">
            <v>F13</v>
          </cell>
          <cell r="C445">
            <v>11</v>
          </cell>
          <cell r="D445" t="str">
            <v>G</v>
          </cell>
          <cell r="E445" t="str">
            <v>C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 t="str">
            <v>Z</v>
          </cell>
          <cell r="M445" t="str">
            <v>HEAD LOCATING FITTING</v>
          </cell>
        </row>
        <row r="446">
          <cell r="A446" t="str">
            <v>7123-293B</v>
          </cell>
          <cell r="B446" t="str">
            <v>F13</v>
          </cell>
          <cell r="C446">
            <v>11</v>
          </cell>
          <cell r="D446" t="str">
            <v>G</v>
          </cell>
          <cell r="E446" t="str">
            <v>C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 t="str">
            <v>Z</v>
          </cell>
          <cell r="M446" t="str">
            <v>SPRING A A INNER</v>
          </cell>
        </row>
        <row r="447">
          <cell r="A447" t="str">
            <v>7123-294L</v>
          </cell>
          <cell r="B447" t="str">
            <v>F13</v>
          </cell>
          <cell r="C447">
            <v>11</v>
          </cell>
          <cell r="D447" t="str">
            <v>G</v>
          </cell>
          <cell r="E447" t="str">
            <v>C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 t="str">
            <v>Z</v>
          </cell>
          <cell r="M447" t="str">
            <v>SPRING A A OUTER</v>
          </cell>
        </row>
        <row r="448">
          <cell r="A448" t="str">
            <v>7123-304B</v>
          </cell>
          <cell r="B448" t="str">
            <v>F13</v>
          </cell>
          <cell r="C448">
            <v>15</v>
          </cell>
          <cell r="D448" t="str">
            <v>G</v>
          </cell>
          <cell r="E448" t="str">
            <v>C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1.2</v>
          </cell>
          <cell r="K448">
            <v>1.2</v>
          </cell>
          <cell r="L448" t="str">
            <v>Z</v>
          </cell>
          <cell r="M448" t="str">
            <v>SHUT OFF BAR</v>
          </cell>
        </row>
        <row r="449">
          <cell r="A449" t="str">
            <v>7123-304B/BHT</v>
          </cell>
          <cell r="B449" t="str">
            <v>F13</v>
          </cell>
          <cell r="C449">
            <v>12</v>
          </cell>
          <cell r="D449" t="str">
            <v>G</v>
          </cell>
          <cell r="E449" t="str">
            <v>C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1.2</v>
          </cell>
          <cell r="K449">
            <v>1.2</v>
          </cell>
          <cell r="L449" t="str">
            <v>Z</v>
          </cell>
          <cell r="M449" t="str">
            <v>SHUT OFF BAR</v>
          </cell>
        </row>
        <row r="450">
          <cell r="A450" t="str">
            <v>7123-33C</v>
          </cell>
          <cell r="B450" t="str">
            <v>F13</v>
          </cell>
          <cell r="C450">
            <v>11</v>
          </cell>
          <cell r="D450" t="str">
            <v>G</v>
          </cell>
          <cell r="E450" t="str">
            <v>C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 t="str">
            <v>Z</v>
          </cell>
          <cell r="M450" t="str">
            <v>SPRING REGULATING</v>
          </cell>
        </row>
        <row r="451">
          <cell r="A451" t="str">
            <v>7123-344/050</v>
          </cell>
          <cell r="B451" t="str">
            <v>F13</v>
          </cell>
          <cell r="C451">
            <v>11</v>
          </cell>
          <cell r="D451" t="str">
            <v>G</v>
          </cell>
          <cell r="E451" t="str">
            <v>C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 t="str">
            <v>Z</v>
          </cell>
          <cell r="M451" t="str">
            <v>ROTOR</v>
          </cell>
        </row>
        <row r="452">
          <cell r="A452" t="str">
            <v>7123-344/050</v>
          </cell>
          <cell r="B452" t="str">
            <v>F13</v>
          </cell>
          <cell r="C452">
            <v>15</v>
          </cell>
          <cell r="D452" t="str">
            <v>G</v>
          </cell>
          <cell r="E452" t="str">
            <v>C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103.1</v>
          </cell>
          <cell r="K452">
            <v>103.1</v>
          </cell>
          <cell r="L452" t="str">
            <v>Z</v>
          </cell>
          <cell r="M452" t="str">
            <v>ROTOR</v>
          </cell>
        </row>
        <row r="453">
          <cell r="A453" t="str">
            <v>7123-344/060</v>
          </cell>
          <cell r="B453" t="str">
            <v>F13</v>
          </cell>
          <cell r="C453">
            <v>15</v>
          </cell>
          <cell r="D453" t="str">
            <v>G</v>
          </cell>
          <cell r="E453" t="str">
            <v>C</v>
          </cell>
          <cell r="F453">
            <v>70</v>
          </cell>
          <cell r="G453">
            <v>0</v>
          </cell>
          <cell r="H453">
            <v>70</v>
          </cell>
          <cell r="I453">
            <v>0</v>
          </cell>
          <cell r="J453">
            <v>128.78</v>
          </cell>
          <cell r="K453">
            <v>128.78</v>
          </cell>
          <cell r="L453" t="str">
            <v>Z</v>
          </cell>
          <cell r="M453" t="str">
            <v>ROTOR-HM DPA</v>
          </cell>
        </row>
        <row r="454">
          <cell r="A454" t="str">
            <v>7123-355</v>
          </cell>
          <cell r="B454" t="str">
            <v>F13</v>
          </cell>
          <cell r="C454">
            <v>12</v>
          </cell>
          <cell r="D454" t="str">
            <v>G</v>
          </cell>
          <cell r="E454" t="str">
            <v>C</v>
          </cell>
          <cell r="F454">
            <v>17</v>
          </cell>
          <cell r="G454">
            <v>919</v>
          </cell>
          <cell r="H454">
            <v>0</v>
          </cell>
          <cell r="I454">
            <v>936</v>
          </cell>
          <cell r="J454">
            <v>0.60153999999999996</v>
          </cell>
          <cell r="K454">
            <v>0.60153999999999996</v>
          </cell>
          <cell r="L454" t="str">
            <v>Z</v>
          </cell>
          <cell r="M454" t="str">
            <v>KEEP PLATE</v>
          </cell>
        </row>
        <row r="455">
          <cell r="A455" t="str">
            <v>7123-405A</v>
          </cell>
          <cell r="B455" t="str">
            <v>F13</v>
          </cell>
          <cell r="C455">
            <v>11</v>
          </cell>
          <cell r="D455" t="str">
            <v>G</v>
          </cell>
          <cell r="E455" t="str">
            <v>C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 t="str">
            <v>Z</v>
          </cell>
          <cell r="M455" t="str">
            <v>SPRING IDLING</v>
          </cell>
        </row>
        <row r="456">
          <cell r="A456" t="str">
            <v>7123-432</v>
          </cell>
          <cell r="B456" t="str">
            <v>F13</v>
          </cell>
          <cell r="C456">
            <v>12</v>
          </cell>
          <cell r="D456" t="str">
            <v>G</v>
          </cell>
          <cell r="E456" t="str">
            <v>C</v>
          </cell>
          <cell r="F456">
            <v>1141</v>
          </cell>
          <cell r="G456">
            <v>543</v>
          </cell>
          <cell r="H456">
            <v>1684</v>
          </cell>
          <cell r="I456">
            <v>0</v>
          </cell>
          <cell r="J456">
            <v>35.976640000000003</v>
          </cell>
          <cell r="K456">
            <v>35.871029999999998</v>
          </cell>
          <cell r="L456" t="str">
            <v>Z</v>
          </cell>
          <cell r="M456" t="str">
            <v>WEIGHT RETAINER -MM</v>
          </cell>
        </row>
        <row r="457">
          <cell r="A457" t="str">
            <v>7123-432</v>
          </cell>
          <cell r="B457" t="str">
            <v>F13</v>
          </cell>
          <cell r="C457">
            <v>15</v>
          </cell>
          <cell r="D457" t="str">
            <v>G</v>
          </cell>
          <cell r="E457" t="str">
            <v>C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128.16999999999999</v>
          </cell>
          <cell r="K457">
            <v>128.16999999999999</v>
          </cell>
          <cell r="L457" t="str">
            <v>Z</v>
          </cell>
          <cell r="M457" t="str">
            <v>WEIGHT RETAINER -MM</v>
          </cell>
        </row>
        <row r="458">
          <cell r="A458" t="str">
            <v>7123-432</v>
          </cell>
          <cell r="B458" t="str">
            <v>F13</v>
          </cell>
          <cell r="C458">
            <v>11</v>
          </cell>
          <cell r="D458" t="str">
            <v>G</v>
          </cell>
          <cell r="E458" t="str">
            <v>C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132.41999999999999</v>
          </cell>
          <cell r="K458">
            <v>132.41999999999999</v>
          </cell>
          <cell r="L458" t="str">
            <v>Z</v>
          </cell>
          <cell r="M458" t="str">
            <v>WEIGHT RETAINER -MM</v>
          </cell>
        </row>
        <row r="459">
          <cell r="A459" t="str">
            <v>7123-432/BHT</v>
          </cell>
          <cell r="B459" t="str">
            <v>F13</v>
          </cell>
          <cell r="C459">
            <v>15</v>
          </cell>
          <cell r="D459" t="str">
            <v>G</v>
          </cell>
          <cell r="E459" t="str">
            <v>C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132.88</v>
          </cell>
          <cell r="K459">
            <v>132.88</v>
          </cell>
          <cell r="L459" t="str">
            <v>Z</v>
          </cell>
          <cell r="M459" t="str">
            <v>GOVERNOR WEIGHT RETAINER</v>
          </cell>
        </row>
        <row r="460">
          <cell r="A460" t="str">
            <v>7123-432/BHT</v>
          </cell>
          <cell r="B460" t="str">
            <v>F13</v>
          </cell>
          <cell r="C460">
            <v>12</v>
          </cell>
          <cell r="D460" t="str">
            <v>G</v>
          </cell>
          <cell r="E460" t="str">
            <v>C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18.699200000000001</v>
          </cell>
          <cell r="K460">
            <v>18.699200000000001</v>
          </cell>
          <cell r="L460" t="str">
            <v>Z</v>
          </cell>
          <cell r="M460" t="str">
            <v>GOVERNOR WEIGHT RETAINER</v>
          </cell>
        </row>
        <row r="461">
          <cell r="A461" t="str">
            <v>7123-473</v>
          </cell>
          <cell r="B461" t="str">
            <v>F13</v>
          </cell>
          <cell r="C461">
            <v>12</v>
          </cell>
          <cell r="D461" t="str">
            <v>G</v>
          </cell>
          <cell r="E461" t="str">
            <v>C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7.3723200000000002</v>
          </cell>
          <cell r="K461">
            <v>7.3723200000000002</v>
          </cell>
          <cell r="L461" t="str">
            <v>Z</v>
          </cell>
          <cell r="M461" t="str">
            <v>PISTON HOLE PLUG</v>
          </cell>
        </row>
        <row r="462">
          <cell r="A462" t="str">
            <v>7123-473</v>
          </cell>
          <cell r="B462" t="str">
            <v>F13</v>
          </cell>
          <cell r="C462">
            <v>15</v>
          </cell>
          <cell r="D462" t="str">
            <v>G</v>
          </cell>
          <cell r="E462" t="str">
            <v>C</v>
          </cell>
          <cell r="F462">
            <v>10480</v>
          </cell>
          <cell r="G462">
            <v>0</v>
          </cell>
          <cell r="H462">
            <v>0</v>
          </cell>
          <cell r="I462">
            <v>10480</v>
          </cell>
          <cell r="J462">
            <v>17.951699999999999</v>
          </cell>
          <cell r="K462">
            <v>17.951699999999999</v>
          </cell>
          <cell r="L462" t="str">
            <v>Z</v>
          </cell>
          <cell r="M462" t="str">
            <v>PISTON HOLE PLUG</v>
          </cell>
        </row>
        <row r="463">
          <cell r="A463" t="str">
            <v>7123-473B</v>
          </cell>
          <cell r="B463" t="str">
            <v>F13</v>
          </cell>
          <cell r="C463">
            <v>12</v>
          </cell>
          <cell r="D463" t="str">
            <v>G</v>
          </cell>
          <cell r="E463" t="str">
            <v>C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 t="str">
            <v>Z</v>
          </cell>
          <cell r="M463" t="str">
            <v>PISTON HOLE PLUG</v>
          </cell>
        </row>
        <row r="464">
          <cell r="A464" t="str">
            <v>7123-473B</v>
          </cell>
          <cell r="B464" t="str">
            <v>F13</v>
          </cell>
          <cell r="C464">
            <v>15</v>
          </cell>
          <cell r="D464" t="str">
            <v>G</v>
          </cell>
          <cell r="E464" t="str">
            <v>C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3.9684400000000002</v>
          </cell>
          <cell r="K464">
            <v>3.9684400000000002</v>
          </cell>
          <cell r="L464" t="str">
            <v>Z</v>
          </cell>
          <cell r="M464" t="str">
            <v>PISTON HOLE PLUG</v>
          </cell>
        </row>
        <row r="465">
          <cell r="A465" t="str">
            <v>7123-473B/BPL</v>
          </cell>
          <cell r="B465" t="str">
            <v>F13</v>
          </cell>
          <cell r="C465">
            <v>12</v>
          </cell>
          <cell r="D465" t="str">
            <v>G</v>
          </cell>
          <cell r="E465" t="str">
            <v>C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4.3452999999999999</v>
          </cell>
          <cell r="K465">
            <v>4.3452999999999999</v>
          </cell>
          <cell r="L465" t="str">
            <v>Z</v>
          </cell>
          <cell r="M465" t="str">
            <v>PISTON HOLE PLUG</v>
          </cell>
        </row>
        <row r="466">
          <cell r="A466" t="str">
            <v>7123-473B/BPL</v>
          </cell>
          <cell r="B466" t="str">
            <v>F13</v>
          </cell>
          <cell r="C466">
            <v>15</v>
          </cell>
          <cell r="D466" t="str">
            <v>G</v>
          </cell>
          <cell r="E466" t="str">
            <v>C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10</v>
          </cell>
          <cell r="K466">
            <v>10</v>
          </cell>
          <cell r="L466" t="str">
            <v>Z</v>
          </cell>
          <cell r="M466" t="str">
            <v>PISTON HOLE PLUG</v>
          </cell>
        </row>
        <row r="467">
          <cell r="A467" t="str">
            <v>7123-473B/BPL</v>
          </cell>
          <cell r="B467" t="str">
            <v>F13</v>
          </cell>
          <cell r="C467">
            <v>11</v>
          </cell>
          <cell r="D467" t="str">
            <v>G</v>
          </cell>
          <cell r="E467" t="str">
            <v>C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10</v>
          </cell>
          <cell r="K467">
            <v>10</v>
          </cell>
          <cell r="L467" t="str">
            <v>Z</v>
          </cell>
          <cell r="M467" t="str">
            <v>PISTON HOLE PLUG</v>
          </cell>
        </row>
        <row r="468">
          <cell r="A468" t="str">
            <v>7123-473BZ</v>
          </cell>
          <cell r="B468" t="str">
            <v>F13</v>
          </cell>
          <cell r="C468">
            <v>15</v>
          </cell>
          <cell r="D468" t="str">
            <v>G</v>
          </cell>
          <cell r="E468" t="str">
            <v>C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 t="str">
            <v>Z</v>
          </cell>
          <cell r="M468" t="str">
            <v>PISTON HOLE PLUG</v>
          </cell>
        </row>
        <row r="469">
          <cell r="A469" t="str">
            <v>7123-473BZ</v>
          </cell>
          <cell r="B469" t="str">
            <v>F13</v>
          </cell>
          <cell r="C469">
            <v>11</v>
          </cell>
          <cell r="D469" t="str">
            <v>G</v>
          </cell>
          <cell r="E469" t="str">
            <v>C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 t="str">
            <v>Z</v>
          </cell>
          <cell r="M469" t="str">
            <v>PISTON HOLE PLUG</v>
          </cell>
        </row>
        <row r="470">
          <cell r="A470" t="str">
            <v>7123-473E</v>
          </cell>
          <cell r="B470" t="str">
            <v>F13</v>
          </cell>
          <cell r="C470">
            <v>15</v>
          </cell>
          <cell r="D470" t="str">
            <v>G</v>
          </cell>
          <cell r="E470" t="str">
            <v>C</v>
          </cell>
          <cell r="F470">
            <v>9</v>
          </cell>
          <cell r="G470">
            <v>0</v>
          </cell>
          <cell r="H470">
            <v>0</v>
          </cell>
          <cell r="I470">
            <v>9</v>
          </cell>
          <cell r="J470">
            <v>10</v>
          </cell>
          <cell r="K470">
            <v>10</v>
          </cell>
          <cell r="L470" t="str">
            <v>Z</v>
          </cell>
          <cell r="M470" t="str">
            <v>PISTON HOLE PLUG</v>
          </cell>
        </row>
        <row r="471">
          <cell r="A471" t="str">
            <v>7123-473E</v>
          </cell>
          <cell r="B471" t="str">
            <v>F13</v>
          </cell>
          <cell r="C471">
            <v>11</v>
          </cell>
          <cell r="D471" t="str">
            <v>G</v>
          </cell>
          <cell r="E471" t="str">
            <v>C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2.5</v>
          </cell>
          <cell r="K471">
            <v>2.5</v>
          </cell>
          <cell r="L471" t="str">
            <v>Z</v>
          </cell>
          <cell r="M471" t="str">
            <v>PISTON HOLE PLUG</v>
          </cell>
        </row>
        <row r="472">
          <cell r="A472" t="str">
            <v>7123-473E</v>
          </cell>
          <cell r="B472" t="str">
            <v>F13</v>
          </cell>
          <cell r="C472">
            <v>12</v>
          </cell>
          <cell r="D472" t="str">
            <v>G</v>
          </cell>
          <cell r="E472" t="str">
            <v>C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 t="str">
            <v>Z</v>
          </cell>
          <cell r="M472" t="str">
            <v>PISTON HOLE PLUG</v>
          </cell>
        </row>
        <row r="473">
          <cell r="A473" t="str">
            <v>7123-473Z</v>
          </cell>
          <cell r="B473" t="str">
            <v>F13</v>
          </cell>
          <cell r="C473">
            <v>15</v>
          </cell>
          <cell r="D473" t="str">
            <v>G</v>
          </cell>
          <cell r="E473" t="str">
            <v>C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10</v>
          </cell>
          <cell r="K473">
            <v>10</v>
          </cell>
          <cell r="L473" t="str">
            <v>Z</v>
          </cell>
          <cell r="M473" t="str">
            <v>PISTON HOLE PLUG{PLATED}</v>
          </cell>
        </row>
        <row r="474">
          <cell r="A474" t="str">
            <v>7123-501</v>
          </cell>
          <cell r="B474" t="str">
            <v>F13</v>
          </cell>
          <cell r="C474">
            <v>11</v>
          </cell>
          <cell r="D474" t="str">
            <v>G</v>
          </cell>
          <cell r="E474" t="str">
            <v>C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 t="str">
            <v>Z</v>
          </cell>
          <cell r="M474" t="str">
            <v>CONNECTION FUELLINE</v>
          </cell>
        </row>
        <row r="475">
          <cell r="A475" t="str">
            <v>7123-515A</v>
          </cell>
          <cell r="B475" t="str">
            <v>F13</v>
          </cell>
          <cell r="C475">
            <v>12</v>
          </cell>
          <cell r="D475" t="str">
            <v>G</v>
          </cell>
          <cell r="E475" t="str">
            <v>C</v>
          </cell>
          <cell r="F475">
            <v>298</v>
          </cell>
          <cell r="G475">
            <v>0</v>
          </cell>
          <cell r="H475">
            <v>30</v>
          </cell>
          <cell r="I475">
            <v>268</v>
          </cell>
          <cell r="J475">
            <v>1.7922</v>
          </cell>
          <cell r="K475">
            <v>1.7922</v>
          </cell>
          <cell r="L475" t="str">
            <v>Z</v>
          </cell>
          <cell r="M475" t="str">
            <v>INS.COVER GASKET</v>
          </cell>
        </row>
        <row r="476">
          <cell r="A476" t="str">
            <v>7123-515A</v>
          </cell>
          <cell r="B476" t="str">
            <v>F13</v>
          </cell>
          <cell r="C476">
            <v>15</v>
          </cell>
          <cell r="D476" t="str">
            <v>G</v>
          </cell>
          <cell r="E476" t="str">
            <v>C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0.5</v>
          </cell>
          <cell r="K476">
            <v>0.5</v>
          </cell>
          <cell r="L476" t="str">
            <v>Z</v>
          </cell>
          <cell r="M476" t="str">
            <v>INS.COVER GASKET</v>
          </cell>
        </row>
        <row r="477">
          <cell r="A477" t="str">
            <v>7123-515A</v>
          </cell>
          <cell r="B477" t="str">
            <v>F13</v>
          </cell>
          <cell r="C477">
            <v>11</v>
          </cell>
          <cell r="D477" t="str">
            <v>G</v>
          </cell>
          <cell r="E477" t="str">
            <v>C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 t="str">
            <v>Z</v>
          </cell>
          <cell r="M477" t="str">
            <v>INS.COVER GASKET</v>
          </cell>
        </row>
        <row r="478">
          <cell r="A478" t="str">
            <v>7123-527/BBL</v>
          </cell>
          <cell r="B478" t="str">
            <v>F13</v>
          </cell>
          <cell r="C478">
            <v>11</v>
          </cell>
          <cell r="D478" t="str">
            <v>G</v>
          </cell>
          <cell r="E478" t="str">
            <v>C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3.5</v>
          </cell>
          <cell r="K478">
            <v>3.5</v>
          </cell>
          <cell r="L478" t="str">
            <v>Z</v>
          </cell>
          <cell r="M478" t="str">
            <v>CONTROL COVER STUD/BBL</v>
          </cell>
        </row>
        <row r="479">
          <cell r="A479" t="str">
            <v>7123-527A</v>
          </cell>
          <cell r="B479" t="str">
            <v>F13</v>
          </cell>
          <cell r="C479">
            <v>12</v>
          </cell>
          <cell r="D479" t="str">
            <v>G</v>
          </cell>
          <cell r="E479" t="str">
            <v>C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3.8178999999999998</v>
          </cell>
          <cell r="K479">
            <v>3.8178999999999998</v>
          </cell>
          <cell r="L479" t="str">
            <v>Z</v>
          </cell>
          <cell r="M479" t="str">
            <v>C.C.STUD</v>
          </cell>
        </row>
        <row r="480">
          <cell r="A480" t="str">
            <v>7123-527A</v>
          </cell>
          <cell r="B480" t="str">
            <v>F13</v>
          </cell>
          <cell r="C480">
            <v>15</v>
          </cell>
          <cell r="D480" t="str">
            <v>G</v>
          </cell>
          <cell r="E480" t="str">
            <v>C</v>
          </cell>
          <cell r="F480">
            <v>11912</v>
          </cell>
          <cell r="G480">
            <v>0</v>
          </cell>
          <cell r="H480">
            <v>0</v>
          </cell>
          <cell r="I480">
            <v>11912</v>
          </cell>
          <cell r="J480">
            <v>3.5</v>
          </cell>
          <cell r="K480">
            <v>3.5</v>
          </cell>
          <cell r="L480" t="str">
            <v>Z</v>
          </cell>
          <cell r="M480" t="str">
            <v>C.C.STUD</v>
          </cell>
        </row>
        <row r="481">
          <cell r="A481" t="str">
            <v>7123-527A/BBL</v>
          </cell>
          <cell r="B481" t="str">
            <v>F13</v>
          </cell>
          <cell r="C481">
            <v>11</v>
          </cell>
          <cell r="D481" t="str">
            <v>G</v>
          </cell>
          <cell r="E481" t="str">
            <v>C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3.5</v>
          </cell>
          <cell r="K481">
            <v>3.5</v>
          </cell>
          <cell r="L481" t="str">
            <v>Z</v>
          </cell>
          <cell r="M481" t="str">
            <v>CONTROL COVER STUD</v>
          </cell>
        </row>
        <row r="482">
          <cell r="A482" t="str">
            <v>7123-527A/BPL</v>
          </cell>
          <cell r="B482" t="str">
            <v>F13</v>
          </cell>
          <cell r="C482">
            <v>11</v>
          </cell>
          <cell r="D482" t="str">
            <v>G</v>
          </cell>
          <cell r="E482" t="str">
            <v>C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 t="str">
            <v>Z</v>
          </cell>
          <cell r="M482" t="str">
            <v>CONTROL COVER STUD</v>
          </cell>
        </row>
        <row r="483">
          <cell r="A483" t="str">
            <v>7123-549</v>
          </cell>
          <cell r="B483" t="str">
            <v>F13</v>
          </cell>
          <cell r="C483">
            <v>15</v>
          </cell>
          <cell r="D483" t="str">
            <v>G</v>
          </cell>
          <cell r="E483" t="str">
            <v>C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135.66999999999999</v>
          </cell>
          <cell r="K483">
            <v>135.66999999999999</v>
          </cell>
          <cell r="L483" t="str">
            <v>Z</v>
          </cell>
          <cell r="M483" t="str">
            <v>DRIVE HUB</v>
          </cell>
        </row>
        <row r="484">
          <cell r="A484" t="str">
            <v>7123-549A</v>
          </cell>
          <cell r="B484" t="str">
            <v>F13</v>
          </cell>
          <cell r="C484">
            <v>11</v>
          </cell>
          <cell r="D484" t="str">
            <v>G</v>
          </cell>
          <cell r="E484" t="str">
            <v>C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 t="str">
            <v>Z</v>
          </cell>
          <cell r="M484" t="str">
            <v>DRIVE HUB</v>
          </cell>
        </row>
        <row r="485">
          <cell r="A485" t="str">
            <v>7123-549A</v>
          </cell>
          <cell r="B485" t="str">
            <v>F13</v>
          </cell>
          <cell r="C485">
            <v>15</v>
          </cell>
          <cell r="D485" t="str">
            <v>G</v>
          </cell>
          <cell r="E485" t="str">
            <v>C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135.62</v>
          </cell>
          <cell r="K485">
            <v>135.62</v>
          </cell>
          <cell r="L485" t="str">
            <v>Z</v>
          </cell>
          <cell r="M485" t="str">
            <v>DRIVE HUB</v>
          </cell>
        </row>
        <row r="486">
          <cell r="A486" t="str">
            <v>7123-549A/130</v>
          </cell>
          <cell r="B486" t="str">
            <v>F13</v>
          </cell>
          <cell r="C486">
            <v>15</v>
          </cell>
          <cell r="D486" t="str">
            <v>G</v>
          </cell>
          <cell r="E486" t="str">
            <v>C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26.1464</v>
          </cell>
          <cell r="K486">
            <v>26.1464</v>
          </cell>
          <cell r="L486" t="str">
            <v>Z</v>
          </cell>
          <cell r="M486" t="str">
            <v>DRIVE HUB - DPA M&amp;M</v>
          </cell>
        </row>
        <row r="487">
          <cell r="A487" t="str">
            <v>7123-559W</v>
          </cell>
          <cell r="B487" t="str">
            <v>F13</v>
          </cell>
          <cell r="C487">
            <v>11</v>
          </cell>
          <cell r="D487" t="str">
            <v>G</v>
          </cell>
          <cell r="E487" t="str">
            <v>C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 t="str">
            <v>Z</v>
          </cell>
          <cell r="M487" t="str">
            <v>END PLATE SLEEVE</v>
          </cell>
        </row>
        <row r="488">
          <cell r="A488" t="str">
            <v>7123-559W/050</v>
          </cell>
          <cell r="B488" t="str">
            <v>F13</v>
          </cell>
          <cell r="C488">
            <v>12</v>
          </cell>
          <cell r="D488" t="str">
            <v>G</v>
          </cell>
          <cell r="E488" t="str">
            <v>C</v>
          </cell>
          <cell r="F488">
            <v>232</v>
          </cell>
          <cell r="G488">
            <v>232</v>
          </cell>
          <cell r="H488">
            <v>0</v>
          </cell>
          <cell r="I488">
            <v>464</v>
          </cell>
          <cell r="J488">
            <v>21.506399999999999</v>
          </cell>
          <cell r="K488">
            <v>21.506399999999999</v>
          </cell>
          <cell r="L488" t="str">
            <v>Z</v>
          </cell>
          <cell r="M488" t="str">
            <v>END PLATE SLEEVE</v>
          </cell>
        </row>
        <row r="489">
          <cell r="A489" t="str">
            <v>7123-559W/050</v>
          </cell>
          <cell r="B489" t="str">
            <v>F13</v>
          </cell>
          <cell r="C489">
            <v>15</v>
          </cell>
          <cell r="D489" t="str">
            <v>G</v>
          </cell>
          <cell r="E489" t="str">
            <v>C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 t="str">
            <v>Z</v>
          </cell>
          <cell r="M489" t="str">
            <v>END PLATE SLEEVE</v>
          </cell>
        </row>
        <row r="490">
          <cell r="A490" t="str">
            <v>7123-559W/060</v>
          </cell>
          <cell r="B490" t="str">
            <v>F13</v>
          </cell>
          <cell r="C490">
            <v>15</v>
          </cell>
          <cell r="D490" t="str">
            <v>G</v>
          </cell>
          <cell r="E490" t="str">
            <v>C</v>
          </cell>
          <cell r="F490">
            <v>74</v>
          </cell>
          <cell r="G490">
            <v>453</v>
          </cell>
          <cell r="H490">
            <v>453</v>
          </cell>
          <cell r="I490">
            <v>74</v>
          </cell>
          <cell r="J490">
            <v>17.808579999999999</v>
          </cell>
          <cell r="K490">
            <v>20.981660000000002</v>
          </cell>
          <cell r="L490" t="str">
            <v>Z</v>
          </cell>
          <cell r="M490" t="str">
            <v>END PLATE SLEEVE-MDI3200</v>
          </cell>
        </row>
        <row r="491">
          <cell r="A491" t="str">
            <v>7123-559W/100</v>
          </cell>
          <cell r="B491" t="str">
            <v>F13</v>
          </cell>
          <cell r="C491">
            <v>15</v>
          </cell>
          <cell r="D491" t="str">
            <v>G</v>
          </cell>
          <cell r="E491" t="str">
            <v>C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18.010000000000002</v>
          </cell>
          <cell r="K491">
            <v>18.010000000000002</v>
          </cell>
          <cell r="L491" t="str">
            <v>Z</v>
          </cell>
          <cell r="M491" t="str">
            <v>END PLATE SLEEVE-MDI3200</v>
          </cell>
        </row>
        <row r="492">
          <cell r="A492" t="str">
            <v>7123-571</v>
          </cell>
          <cell r="B492" t="str">
            <v>F13</v>
          </cell>
          <cell r="C492">
            <v>12</v>
          </cell>
          <cell r="D492" t="str">
            <v>G</v>
          </cell>
          <cell r="E492" t="str">
            <v>C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2.5933000000000002</v>
          </cell>
          <cell r="K492">
            <v>2.5933000000000002</v>
          </cell>
          <cell r="L492" t="str">
            <v>Z</v>
          </cell>
          <cell r="M492" t="str">
            <v>SUPPORT WASHER</v>
          </cell>
        </row>
        <row r="493">
          <cell r="A493" t="str">
            <v>7123-571</v>
          </cell>
          <cell r="B493" t="str">
            <v>F13</v>
          </cell>
          <cell r="C493">
            <v>11</v>
          </cell>
          <cell r="D493" t="str">
            <v>G</v>
          </cell>
          <cell r="E493" t="str">
            <v>C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 t="str">
            <v>Z</v>
          </cell>
          <cell r="M493" t="str">
            <v>SUPPORT WASHER</v>
          </cell>
        </row>
        <row r="494">
          <cell r="A494" t="str">
            <v>7123-571</v>
          </cell>
          <cell r="B494" t="str">
            <v>F13</v>
          </cell>
          <cell r="C494">
            <v>15</v>
          </cell>
          <cell r="D494" t="str">
            <v>G</v>
          </cell>
          <cell r="E494" t="str">
            <v>C</v>
          </cell>
          <cell r="F494">
            <v>355</v>
          </cell>
          <cell r="G494">
            <v>1403</v>
          </cell>
          <cell r="H494">
            <v>1465</v>
          </cell>
          <cell r="I494">
            <v>293</v>
          </cell>
          <cell r="J494">
            <v>2.5933000000000002</v>
          </cell>
          <cell r="K494">
            <v>2.5933000000000002</v>
          </cell>
          <cell r="L494" t="str">
            <v>Z</v>
          </cell>
          <cell r="M494" t="str">
            <v>SUPPORT WASHER</v>
          </cell>
        </row>
        <row r="495">
          <cell r="A495" t="str">
            <v>7123-571/BGR</v>
          </cell>
          <cell r="B495" t="str">
            <v>F13</v>
          </cell>
          <cell r="C495">
            <v>15</v>
          </cell>
          <cell r="D495" t="str">
            <v>G</v>
          </cell>
          <cell r="E495" t="str">
            <v>C</v>
          </cell>
          <cell r="F495">
            <v>0</v>
          </cell>
          <cell r="G495">
            <v>2980</v>
          </cell>
          <cell r="H495">
            <v>2980</v>
          </cell>
          <cell r="I495">
            <v>0</v>
          </cell>
          <cell r="J495">
            <v>3.5</v>
          </cell>
          <cell r="K495">
            <v>3.5</v>
          </cell>
          <cell r="L495" t="str">
            <v>Z</v>
          </cell>
          <cell r="M495" t="str">
            <v>SUPPORT WASHER</v>
          </cell>
        </row>
        <row r="496">
          <cell r="A496" t="str">
            <v>7123-571/BHT</v>
          </cell>
          <cell r="B496" t="str">
            <v>F13</v>
          </cell>
          <cell r="C496">
            <v>12</v>
          </cell>
          <cell r="D496" t="str">
            <v>G</v>
          </cell>
          <cell r="E496" t="str">
            <v>C</v>
          </cell>
          <cell r="F496">
            <v>0</v>
          </cell>
          <cell r="G496">
            <v>2995</v>
          </cell>
          <cell r="H496">
            <v>2995</v>
          </cell>
          <cell r="I496">
            <v>0</v>
          </cell>
          <cell r="J496">
            <v>4.1818</v>
          </cell>
          <cell r="K496">
            <v>4.1818</v>
          </cell>
          <cell r="L496" t="str">
            <v>Z</v>
          </cell>
          <cell r="M496" t="str">
            <v>SUPPORT WASHER</v>
          </cell>
        </row>
        <row r="497">
          <cell r="A497" t="str">
            <v>7123-572</v>
          </cell>
          <cell r="B497" t="str">
            <v>F13</v>
          </cell>
          <cell r="C497">
            <v>15</v>
          </cell>
          <cell r="D497" t="str">
            <v>G</v>
          </cell>
          <cell r="E497" t="str">
            <v>C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2.2600500000000001</v>
          </cell>
          <cell r="K497">
            <v>2.2600500000000001</v>
          </cell>
          <cell r="L497" t="str">
            <v>Z</v>
          </cell>
          <cell r="M497" t="str">
            <v>COVER PLATE</v>
          </cell>
        </row>
        <row r="498">
          <cell r="A498" t="str">
            <v>7123-572/BPL</v>
          </cell>
          <cell r="B498" t="str">
            <v>F13</v>
          </cell>
          <cell r="C498">
            <v>12</v>
          </cell>
          <cell r="D498" t="str">
            <v>G</v>
          </cell>
          <cell r="E498" t="str">
            <v>C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1.65</v>
          </cell>
          <cell r="K498">
            <v>1.65</v>
          </cell>
          <cell r="L498" t="str">
            <v>Z</v>
          </cell>
          <cell r="M498" t="str">
            <v>COVER PLTE</v>
          </cell>
        </row>
        <row r="499">
          <cell r="A499" t="str">
            <v>7123-572/BPL</v>
          </cell>
          <cell r="B499" t="str">
            <v>F13</v>
          </cell>
          <cell r="C499">
            <v>11</v>
          </cell>
          <cell r="D499" t="str">
            <v>G</v>
          </cell>
          <cell r="E499" t="str">
            <v>C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 t="str">
            <v>Z</v>
          </cell>
          <cell r="M499" t="str">
            <v>COVER PLTE</v>
          </cell>
        </row>
        <row r="500">
          <cell r="A500" t="str">
            <v>7123-600</v>
          </cell>
          <cell r="B500" t="str">
            <v>F13</v>
          </cell>
          <cell r="C500">
            <v>12</v>
          </cell>
          <cell r="D500" t="str">
            <v>G</v>
          </cell>
          <cell r="E500" t="str">
            <v>C</v>
          </cell>
          <cell r="F500">
            <v>1145</v>
          </cell>
          <cell r="G500">
            <v>0</v>
          </cell>
          <cell r="H500">
            <v>0</v>
          </cell>
          <cell r="I500">
            <v>1145</v>
          </cell>
          <cell r="J500">
            <v>0.27294000000000002</v>
          </cell>
          <cell r="K500">
            <v>0.27294000000000002</v>
          </cell>
          <cell r="L500" t="str">
            <v>Z</v>
          </cell>
          <cell r="M500" t="str">
            <v>TAB WASHER</v>
          </cell>
        </row>
        <row r="501">
          <cell r="A501" t="str">
            <v>7123-600</v>
          </cell>
          <cell r="B501" t="str">
            <v>F13</v>
          </cell>
          <cell r="C501">
            <v>15</v>
          </cell>
          <cell r="D501" t="str">
            <v>G</v>
          </cell>
          <cell r="E501" t="str">
            <v>C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0.64</v>
          </cell>
          <cell r="K501">
            <v>0.64</v>
          </cell>
          <cell r="L501" t="str">
            <v>Z</v>
          </cell>
          <cell r="M501" t="str">
            <v>TAB WASHER</v>
          </cell>
        </row>
        <row r="502">
          <cell r="A502" t="str">
            <v>7123-620</v>
          </cell>
          <cell r="B502" t="str">
            <v>F13</v>
          </cell>
          <cell r="C502">
            <v>12</v>
          </cell>
          <cell r="D502" t="str">
            <v>G</v>
          </cell>
          <cell r="E502" t="str">
            <v>C</v>
          </cell>
          <cell r="F502">
            <v>593</v>
          </cell>
          <cell r="G502">
            <v>0</v>
          </cell>
          <cell r="H502">
            <v>0</v>
          </cell>
          <cell r="I502">
            <v>593</v>
          </cell>
          <cell r="J502">
            <v>5.3765999999999998</v>
          </cell>
          <cell r="K502">
            <v>5.3765999999999998</v>
          </cell>
          <cell r="L502" t="str">
            <v>Z</v>
          </cell>
          <cell r="M502" t="str">
            <v>NYLON FILTER</v>
          </cell>
        </row>
        <row r="503">
          <cell r="A503" t="str">
            <v>7123-630A</v>
          </cell>
          <cell r="B503" t="str">
            <v>F13</v>
          </cell>
          <cell r="C503">
            <v>15</v>
          </cell>
          <cell r="D503" t="str">
            <v>G</v>
          </cell>
          <cell r="E503" t="str">
            <v>C</v>
          </cell>
          <cell r="F503">
            <v>63</v>
          </cell>
          <cell r="G503">
            <v>0</v>
          </cell>
          <cell r="H503">
            <v>0</v>
          </cell>
          <cell r="I503">
            <v>63</v>
          </cell>
          <cell r="J503">
            <v>50.33</v>
          </cell>
          <cell r="K503">
            <v>50.33</v>
          </cell>
          <cell r="L503" t="str">
            <v>Z</v>
          </cell>
          <cell r="M503" t="str">
            <v>DRIVE PLATE</v>
          </cell>
        </row>
        <row r="504">
          <cell r="A504" t="str">
            <v>7123-671</v>
          </cell>
          <cell r="B504" t="str">
            <v>F13</v>
          </cell>
          <cell r="C504">
            <v>11</v>
          </cell>
          <cell r="D504" t="str">
            <v>G</v>
          </cell>
          <cell r="E504" t="str">
            <v>C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 t="str">
            <v>Z</v>
          </cell>
        </row>
        <row r="505">
          <cell r="A505" t="str">
            <v>7123-671</v>
          </cell>
          <cell r="B505" t="str">
            <v>F13</v>
          </cell>
          <cell r="C505">
            <v>12</v>
          </cell>
          <cell r="D505" t="str">
            <v>G</v>
          </cell>
          <cell r="E505" t="str">
            <v>C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 t="str">
            <v>Z</v>
          </cell>
        </row>
        <row r="506">
          <cell r="A506" t="str">
            <v>7123-671</v>
          </cell>
          <cell r="B506" t="str">
            <v>F13</v>
          </cell>
          <cell r="C506">
            <v>15</v>
          </cell>
          <cell r="D506" t="str">
            <v>G</v>
          </cell>
          <cell r="E506" t="str">
            <v>C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 t="str">
            <v>Z</v>
          </cell>
        </row>
        <row r="507">
          <cell r="A507" t="str">
            <v>7123-690</v>
          </cell>
          <cell r="B507" t="str">
            <v>F13</v>
          </cell>
          <cell r="C507">
            <v>11</v>
          </cell>
          <cell r="D507" t="str">
            <v>G</v>
          </cell>
          <cell r="E507" t="str">
            <v>C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>Z</v>
          </cell>
          <cell r="M507" t="str">
            <v>RETAINING RING</v>
          </cell>
        </row>
        <row r="508">
          <cell r="A508" t="str">
            <v>7123-690</v>
          </cell>
          <cell r="B508" t="str">
            <v>F13</v>
          </cell>
          <cell r="C508">
            <v>12</v>
          </cell>
          <cell r="D508" t="str">
            <v>G</v>
          </cell>
          <cell r="E508" t="str">
            <v>C</v>
          </cell>
          <cell r="F508">
            <v>700</v>
          </cell>
          <cell r="G508">
            <v>12894</v>
          </cell>
          <cell r="H508">
            <v>11800</v>
          </cell>
          <cell r="I508">
            <v>1794</v>
          </cell>
          <cell r="J508">
            <v>13.994199999999999</v>
          </cell>
          <cell r="K508">
            <v>13.994199999999999</v>
          </cell>
          <cell r="L508" t="str">
            <v>Z</v>
          </cell>
          <cell r="M508" t="str">
            <v>RETAINING RING</v>
          </cell>
        </row>
        <row r="509">
          <cell r="A509" t="str">
            <v>7123-690</v>
          </cell>
          <cell r="B509" t="str">
            <v>F13</v>
          </cell>
          <cell r="C509">
            <v>15</v>
          </cell>
          <cell r="D509" t="str">
            <v>G</v>
          </cell>
          <cell r="E509" t="str">
            <v>C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12</v>
          </cell>
          <cell r="K509">
            <v>12</v>
          </cell>
          <cell r="L509" t="str">
            <v>Z</v>
          </cell>
          <cell r="M509" t="str">
            <v>RETAINING RING</v>
          </cell>
        </row>
        <row r="510">
          <cell r="A510" t="str">
            <v>7123-690C</v>
          </cell>
          <cell r="B510" t="str">
            <v>F13</v>
          </cell>
          <cell r="C510">
            <v>12</v>
          </cell>
          <cell r="D510" t="str">
            <v>G</v>
          </cell>
          <cell r="E510" t="str">
            <v>C</v>
          </cell>
          <cell r="F510">
            <v>1182</v>
          </cell>
          <cell r="G510">
            <v>0</v>
          </cell>
          <cell r="H510">
            <v>30</v>
          </cell>
          <cell r="I510">
            <v>1152</v>
          </cell>
          <cell r="J510">
            <v>15.2006</v>
          </cell>
          <cell r="K510">
            <v>15.2006</v>
          </cell>
          <cell r="L510" t="str">
            <v>Z</v>
          </cell>
          <cell r="M510" t="str">
            <v>RETAINING RING</v>
          </cell>
        </row>
        <row r="511">
          <cell r="A511" t="str">
            <v>7123-691</v>
          </cell>
          <cell r="B511" t="str">
            <v>F13</v>
          </cell>
          <cell r="C511">
            <v>11</v>
          </cell>
          <cell r="D511" t="str">
            <v>G</v>
          </cell>
          <cell r="E511" t="str">
            <v>C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>Z</v>
          </cell>
          <cell r="M511" t="str">
            <v>RUBBER INSERT</v>
          </cell>
        </row>
        <row r="512">
          <cell r="A512" t="str">
            <v>7123-691</v>
          </cell>
          <cell r="B512" t="str">
            <v>F13</v>
          </cell>
          <cell r="C512">
            <v>12</v>
          </cell>
          <cell r="D512" t="str">
            <v>G</v>
          </cell>
          <cell r="E512" t="str">
            <v>C</v>
          </cell>
          <cell r="F512">
            <v>2000</v>
          </cell>
          <cell r="G512">
            <v>59907</v>
          </cell>
          <cell r="H512">
            <v>49940</v>
          </cell>
          <cell r="I512">
            <v>11967</v>
          </cell>
          <cell r="J512">
            <v>1.3143</v>
          </cell>
          <cell r="K512">
            <v>1.3143</v>
          </cell>
          <cell r="L512" t="str">
            <v>Z</v>
          </cell>
          <cell r="M512" t="str">
            <v>RUBBER INSERT</v>
          </cell>
        </row>
        <row r="513">
          <cell r="A513" t="str">
            <v>7123-691</v>
          </cell>
          <cell r="B513" t="str">
            <v>F13</v>
          </cell>
          <cell r="C513">
            <v>15</v>
          </cell>
          <cell r="D513" t="str">
            <v>G</v>
          </cell>
          <cell r="E513" t="str">
            <v>C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1.3</v>
          </cell>
          <cell r="K513">
            <v>1.3</v>
          </cell>
          <cell r="L513" t="str">
            <v>Z</v>
          </cell>
          <cell r="M513" t="str">
            <v>RUBBER INSERT</v>
          </cell>
        </row>
        <row r="514">
          <cell r="A514" t="str">
            <v>7123-728E</v>
          </cell>
          <cell r="B514" t="str">
            <v>F13</v>
          </cell>
          <cell r="C514">
            <v>15</v>
          </cell>
          <cell r="D514" t="str">
            <v>G</v>
          </cell>
          <cell r="E514" t="str">
            <v>C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0.57999999999999996</v>
          </cell>
          <cell r="K514">
            <v>0.57999999999999996</v>
          </cell>
          <cell r="L514" t="str">
            <v>Z</v>
          </cell>
          <cell r="M514" t="str">
            <v>DUST CAP</v>
          </cell>
        </row>
        <row r="515">
          <cell r="A515" t="str">
            <v>7123-728E</v>
          </cell>
          <cell r="B515" t="str">
            <v>F13</v>
          </cell>
          <cell r="C515">
            <v>12</v>
          </cell>
          <cell r="D515" t="str">
            <v>G</v>
          </cell>
          <cell r="E515" t="str">
            <v>C</v>
          </cell>
          <cell r="F515">
            <v>2545</v>
          </cell>
          <cell r="G515">
            <v>35</v>
          </cell>
          <cell r="H515">
            <v>200</v>
          </cell>
          <cell r="I515">
            <v>2380</v>
          </cell>
          <cell r="J515">
            <v>1.8519000000000001</v>
          </cell>
          <cell r="K515">
            <v>1.8519000000000001</v>
          </cell>
          <cell r="L515" t="str">
            <v>Z</v>
          </cell>
          <cell r="M515" t="str">
            <v>DUST CAP</v>
          </cell>
        </row>
        <row r="516">
          <cell r="A516" t="str">
            <v>7123-728E/BPL</v>
          </cell>
          <cell r="B516" t="str">
            <v>F13</v>
          </cell>
          <cell r="C516">
            <v>12</v>
          </cell>
          <cell r="D516" t="str">
            <v>G</v>
          </cell>
          <cell r="E516" t="str">
            <v>C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0.68100000000000005</v>
          </cell>
          <cell r="K516">
            <v>0.68100000000000005</v>
          </cell>
          <cell r="L516" t="str">
            <v>Z</v>
          </cell>
          <cell r="M516" t="str">
            <v>DUST CAP</v>
          </cell>
        </row>
        <row r="517">
          <cell r="A517" t="str">
            <v>7123-796</v>
          </cell>
          <cell r="B517" t="str">
            <v>F13</v>
          </cell>
          <cell r="C517">
            <v>15</v>
          </cell>
          <cell r="D517" t="str">
            <v>G</v>
          </cell>
          <cell r="E517" t="str">
            <v>C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1</v>
          </cell>
          <cell r="K517">
            <v>1</v>
          </cell>
          <cell r="L517" t="str">
            <v>Z</v>
          </cell>
          <cell r="M517" t="str">
            <v>AUTO ADVANCE HOUSING</v>
          </cell>
        </row>
        <row r="518">
          <cell r="A518" t="str">
            <v>7123-796</v>
          </cell>
          <cell r="B518" t="str">
            <v>F13</v>
          </cell>
          <cell r="C518">
            <v>11</v>
          </cell>
          <cell r="D518" t="str">
            <v>G</v>
          </cell>
          <cell r="E518" t="str">
            <v>C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>Z</v>
          </cell>
          <cell r="M518" t="str">
            <v>AUTO ADVANCE HOUSING</v>
          </cell>
        </row>
        <row r="519">
          <cell r="A519" t="str">
            <v>7123-796/20</v>
          </cell>
          <cell r="B519" t="str">
            <v>F13</v>
          </cell>
          <cell r="C519">
            <v>15</v>
          </cell>
          <cell r="D519" t="str">
            <v>G</v>
          </cell>
          <cell r="E519" t="str">
            <v>C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>Z</v>
          </cell>
          <cell r="M519" t="str">
            <v>L.L.A.PISTON</v>
          </cell>
        </row>
        <row r="520">
          <cell r="A520" t="str">
            <v>7123-796/70</v>
          </cell>
          <cell r="B520" t="str">
            <v>F13</v>
          </cell>
          <cell r="C520">
            <v>12</v>
          </cell>
          <cell r="D520" t="str">
            <v>G</v>
          </cell>
          <cell r="E520" t="str">
            <v>C</v>
          </cell>
          <cell r="F520">
            <v>655</v>
          </cell>
          <cell r="G520">
            <v>0</v>
          </cell>
          <cell r="H520">
            <v>0</v>
          </cell>
          <cell r="I520">
            <v>655</v>
          </cell>
          <cell r="J520">
            <v>127.37879</v>
          </cell>
          <cell r="K520">
            <v>127.37879</v>
          </cell>
          <cell r="L520" t="str">
            <v>Z</v>
          </cell>
          <cell r="M520" t="str">
            <v>AUTO ADVANCE HOUSING</v>
          </cell>
        </row>
        <row r="521">
          <cell r="A521" t="str">
            <v>7123-798/70</v>
          </cell>
          <cell r="B521" t="str">
            <v>F13</v>
          </cell>
          <cell r="C521">
            <v>15</v>
          </cell>
          <cell r="D521" t="str">
            <v>G</v>
          </cell>
          <cell r="E521" t="str">
            <v>C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73.5</v>
          </cell>
          <cell r="K521">
            <v>73.5</v>
          </cell>
          <cell r="L521" t="str">
            <v>Z</v>
          </cell>
          <cell r="M521" t="str">
            <v>AUTO ADVANCE HOUSING</v>
          </cell>
        </row>
        <row r="522">
          <cell r="A522" t="str">
            <v>7123-819CY</v>
          </cell>
          <cell r="B522" t="str">
            <v>F13</v>
          </cell>
          <cell r="C522">
            <v>11</v>
          </cell>
          <cell r="D522" t="str">
            <v>G</v>
          </cell>
          <cell r="E522" t="str">
            <v>C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 t="str">
            <v>Z</v>
          </cell>
          <cell r="M522" t="str">
            <v>ASSY A.A. HOUSING</v>
          </cell>
        </row>
        <row r="523">
          <cell r="A523" t="str">
            <v>7123-819FB</v>
          </cell>
          <cell r="B523" t="str">
            <v>F13</v>
          </cell>
          <cell r="C523">
            <v>11</v>
          </cell>
          <cell r="D523" t="str">
            <v>G</v>
          </cell>
          <cell r="E523" t="str">
            <v>C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 t="str">
            <v>Z</v>
          </cell>
          <cell r="M523" t="str">
            <v>AA HOUSING DPAHM</v>
          </cell>
        </row>
        <row r="524">
          <cell r="A524" t="str">
            <v>7123-914G</v>
          </cell>
          <cell r="B524" t="str">
            <v>F13</v>
          </cell>
          <cell r="C524">
            <v>15</v>
          </cell>
          <cell r="D524" t="str">
            <v>G</v>
          </cell>
          <cell r="E524" t="str">
            <v>C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 t="str">
            <v>Z</v>
          </cell>
          <cell r="M524" t="str">
            <v>GOVERNOR WEIGHT</v>
          </cell>
        </row>
        <row r="525">
          <cell r="A525" t="str">
            <v>7123-937</v>
          </cell>
          <cell r="B525" t="str">
            <v>F13</v>
          </cell>
          <cell r="C525">
            <v>12</v>
          </cell>
          <cell r="D525" t="str">
            <v>G</v>
          </cell>
          <cell r="E525" t="str">
            <v>C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0.78</v>
          </cell>
          <cell r="K525">
            <v>0.78</v>
          </cell>
          <cell r="L525" t="str">
            <v>Z</v>
          </cell>
          <cell r="M525" t="str">
            <v>AA GASKET (7182-198)(7180-521H</v>
          </cell>
        </row>
        <row r="526">
          <cell r="A526" t="str">
            <v>7123-937</v>
          </cell>
          <cell r="B526" t="str">
            <v>F13</v>
          </cell>
          <cell r="C526">
            <v>15</v>
          </cell>
          <cell r="D526" t="str">
            <v>G</v>
          </cell>
          <cell r="E526" t="str">
            <v>C</v>
          </cell>
          <cell r="F526">
            <v>746</v>
          </cell>
          <cell r="G526">
            <v>0</v>
          </cell>
          <cell r="H526">
            <v>0</v>
          </cell>
          <cell r="I526">
            <v>746</v>
          </cell>
          <cell r="J526">
            <v>0.77768999999999999</v>
          </cell>
          <cell r="K526">
            <v>0.77768999999999999</v>
          </cell>
          <cell r="L526" t="str">
            <v>Z</v>
          </cell>
          <cell r="M526" t="str">
            <v>AA GASKET (7182-198)(7180-521H</v>
          </cell>
        </row>
        <row r="527">
          <cell r="A527" t="str">
            <v>7123-976P</v>
          </cell>
          <cell r="B527" t="str">
            <v>F13</v>
          </cell>
          <cell r="C527">
            <v>11</v>
          </cell>
          <cell r="D527" t="str">
            <v>G</v>
          </cell>
          <cell r="E527" t="str">
            <v>C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 t="str">
            <v>Z</v>
          </cell>
          <cell r="M527" t="str">
            <v>NAMEPLATE AL ANODISED</v>
          </cell>
        </row>
        <row r="528">
          <cell r="A528" t="str">
            <v>7126-691</v>
          </cell>
          <cell r="B528" t="str">
            <v>F13</v>
          </cell>
          <cell r="C528">
            <v>15</v>
          </cell>
          <cell r="D528" t="str">
            <v>G</v>
          </cell>
          <cell r="E528" t="str">
            <v>C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 t="str">
            <v>Z</v>
          </cell>
        </row>
        <row r="529">
          <cell r="A529" t="str">
            <v>7139-027C</v>
          </cell>
          <cell r="B529" t="str">
            <v>F13</v>
          </cell>
          <cell r="C529">
            <v>15</v>
          </cell>
          <cell r="D529" t="str">
            <v>G</v>
          </cell>
          <cell r="E529" t="str">
            <v>C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14.717370000000001</v>
          </cell>
          <cell r="K529">
            <v>14.717370000000001</v>
          </cell>
          <cell r="L529" t="str">
            <v>Z</v>
          </cell>
          <cell r="M529" t="str">
            <v>END PLATE CASTING</v>
          </cell>
        </row>
        <row r="530">
          <cell r="A530" t="str">
            <v>7139-028F</v>
          </cell>
          <cell r="B530" t="str">
            <v>F13</v>
          </cell>
          <cell r="C530">
            <v>12</v>
          </cell>
          <cell r="D530" t="str">
            <v>G</v>
          </cell>
          <cell r="E530" t="str">
            <v>C</v>
          </cell>
          <cell r="F530">
            <v>0</v>
          </cell>
          <cell r="G530">
            <v>495</v>
          </cell>
          <cell r="H530">
            <v>280</v>
          </cell>
          <cell r="I530">
            <v>215</v>
          </cell>
          <cell r="J530">
            <v>33.215400000000002</v>
          </cell>
          <cell r="K530">
            <v>33.215400000000002</v>
          </cell>
          <cell r="L530" t="str">
            <v>Z</v>
          </cell>
          <cell r="M530" t="str">
            <v>END PLATE (MACHINED)</v>
          </cell>
        </row>
        <row r="531">
          <cell r="A531" t="str">
            <v>7139-028F</v>
          </cell>
          <cell r="B531" t="str">
            <v>F13</v>
          </cell>
          <cell r="C531">
            <v>15</v>
          </cell>
          <cell r="D531" t="str">
            <v>G</v>
          </cell>
          <cell r="E531" t="str">
            <v>C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25.743469999999999</v>
          </cell>
          <cell r="K531">
            <v>25.743469999999999</v>
          </cell>
          <cell r="L531" t="str">
            <v>Z</v>
          </cell>
          <cell r="M531" t="str">
            <v>END PLATE (MACHINED)</v>
          </cell>
        </row>
        <row r="532">
          <cell r="A532" t="str">
            <v>7139-028T</v>
          </cell>
          <cell r="B532" t="str">
            <v>F13</v>
          </cell>
          <cell r="C532">
            <v>15</v>
          </cell>
          <cell r="D532" t="str">
            <v>G</v>
          </cell>
          <cell r="E532" t="str">
            <v>C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20.110890000000001</v>
          </cell>
          <cell r="K532">
            <v>20.110890000000001</v>
          </cell>
          <cell r="L532" t="str">
            <v>Z</v>
          </cell>
          <cell r="M532" t="str">
            <v>END PLATE(TURNED)</v>
          </cell>
        </row>
        <row r="533">
          <cell r="A533" t="str">
            <v>7139-043</v>
          </cell>
          <cell r="B533" t="str">
            <v>F13</v>
          </cell>
          <cell r="C533">
            <v>15</v>
          </cell>
          <cell r="D533" t="str">
            <v>G</v>
          </cell>
          <cell r="E533" t="str">
            <v>C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1.0145999999999999</v>
          </cell>
          <cell r="K533">
            <v>1.0145999999999999</v>
          </cell>
          <cell r="L533" t="str">
            <v>Z</v>
          </cell>
          <cell r="M533" t="str">
            <v>T.P.SEAL</v>
          </cell>
        </row>
        <row r="534">
          <cell r="A534" t="str">
            <v>7139-043</v>
          </cell>
          <cell r="B534" t="str">
            <v>F13</v>
          </cell>
          <cell r="C534">
            <v>12</v>
          </cell>
          <cell r="D534" t="str">
            <v>G</v>
          </cell>
          <cell r="E534" t="str">
            <v>C</v>
          </cell>
          <cell r="F534">
            <v>1985</v>
          </cell>
          <cell r="G534">
            <v>17977</v>
          </cell>
          <cell r="H534">
            <v>16175</v>
          </cell>
          <cell r="I534">
            <v>3787</v>
          </cell>
          <cell r="J534">
            <v>1.0156000000000001</v>
          </cell>
          <cell r="K534">
            <v>1.0156000000000001</v>
          </cell>
          <cell r="L534" t="str">
            <v>Z</v>
          </cell>
          <cell r="M534" t="str">
            <v>T.P.SEAL</v>
          </cell>
        </row>
        <row r="535">
          <cell r="A535" t="str">
            <v>7139-052AV</v>
          </cell>
          <cell r="B535" t="str">
            <v>F13</v>
          </cell>
          <cell r="C535">
            <v>11</v>
          </cell>
          <cell r="D535" t="str">
            <v>G</v>
          </cell>
          <cell r="E535" t="str">
            <v>C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 t="str">
            <v>Z</v>
          </cell>
          <cell r="M535" t="str">
            <v>AA PISTON</v>
          </cell>
        </row>
        <row r="536">
          <cell r="A536" t="str">
            <v>7139-052AV</v>
          </cell>
          <cell r="B536" t="str">
            <v>F13</v>
          </cell>
          <cell r="C536">
            <v>15</v>
          </cell>
          <cell r="D536" t="str">
            <v>G</v>
          </cell>
          <cell r="E536" t="str">
            <v>C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 t="str">
            <v>Z</v>
          </cell>
          <cell r="M536" t="str">
            <v>AA PISTON</v>
          </cell>
        </row>
        <row r="537">
          <cell r="A537" t="str">
            <v>7139-052AV</v>
          </cell>
          <cell r="B537" t="str">
            <v>F13</v>
          </cell>
          <cell r="C537">
            <v>12</v>
          </cell>
          <cell r="D537" t="str">
            <v>G</v>
          </cell>
          <cell r="E537" t="str">
            <v>C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35</v>
          </cell>
          <cell r="K537">
            <v>35</v>
          </cell>
          <cell r="L537" t="str">
            <v>Z</v>
          </cell>
          <cell r="M537" t="str">
            <v>AA PISTON</v>
          </cell>
        </row>
        <row r="538">
          <cell r="A538" t="str">
            <v>7139-052AV/040</v>
          </cell>
          <cell r="B538" t="str">
            <v>F13</v>
          </cell>
          <cell r="C538">
            <v>12</v>
          </cell>
          <cell r="D538" t="str">
            <v>G</v>
          </cell>
          <cell r="E538" t="str">
            <v>C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45</v>
          </cell>
          <cell r="K538">
            <v>45</v>
          </cell>
          <cell r="L538" t="str">
            <v>Z</v>
          </cell>
          <cell r="M538" t="str">
            <v>AA PISTON - DPA</v>
          </cell>
        </row>
        <row r="539">
          <cell r="A539" t="str">
            <v>7139-052AV/070</v>
          </cell>
          <cell r="B539" t="str">
            <v>F13</v>
          </cell>
          <cell r="C539">
            <v>15</v>
          </cell>
          <cell r="D539" t="str">
            <v>G</v>
          </cell>
          <cell r="E539" t="str">
            <v>C</v>
          </cell>
          <cell r="F539">
            <v>0</v>
          </cell>
          <cell r="G539">
            <v>215</v>
          </cell>
          <cell r="H539">
            <v>203</v>
          </cell>
          <cell r="I539">
            <v>12</v>
          </cell>
          <cell r="J539">
            <v>50</v>
          </cell>
          <cell r="K539">
            <v>50</v>
          </cell>
          <cell r="L539" t="str">
            <v>Z</v>
          </cell>
          <cell r="M539" t="str">
            <v>PISTON</v>
          </cell>
        </row>
        <row r="540">
          <cell r="A540" t="str">
            <v>7139-052AV/080</v>
          </cell>
          <cell r="B540" t="str">
            <v>F13</v>
          </cell>
          <cell r="C540">
            <v>15</v>
          </cell>
          <cell r="D540" t="str">
            <v>G</v>
          </cell>
          <cell r="E540" t="str">
            <v>C</v>
          </cell>
          <cell r="F540">
            <v>44</v>
          </cell>
          <cell r="G540">
            <v>0</v>
          </cell>
          <cell r="H540">
            <v>0</v>
          </cell>
          <cell r="I540">
            <v>44</v>
          </cell>
          <cell r="J540">
            <v>51.4</v>
          </cell>
          <cell r="K540">
            <v>51.4</v>
          </cell>
          <cell r="L540" t="str">
            <v>Z</v>
          </cell>
          <cell r="M540" t="str">
            <v>PISTON</v>
          </cell>
        </row>
        <row r="541">
          <cell r="A541" t="str">
            <v>7139-052V/030</v>
          </cell>
          <cell r="B541" t="str">
            <v>F13</v>
          </cell>
          <cell r="C541">
            <v>12</v>
          </cell>
          <cell r="D541" t="str">
            <v>G</v>
          </cell>
          <cell r="E541" t="str">
            <v>C</v>
          </cell>
          <cell r="F541">
            <v>1600</v>
          </cell>
          <cell r="G541">
            <v>0</v>
          </cell>
          <cell r="H541">
            <v>0</v>
          </cell>
          <cell r="I541">
            <v>1600</v>
          </cell>
          <cell r="J541">
            <v>35</v>
          </cell>
          <cell r="K541">
            <v>35</v>
          </cell>
          <cell r="L541" t="str">
            <v>Z</v>
          </cell>
        </row>
        <row r="542">
          <cell r="A542" t="str">
            <v>7139-052V/15</v>
          </cell>
          <cell r="B542" t="str">
            <v>F13</v>
          </cell>
          <cell r="C542">
            <v>12</v>
          </cell>
          <cell r="D542" t="str">
            <v>G</v>
          </cell>
          <cell r="E542" t="str">
            <v>C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10.2485</v>
          </cell>
          <cell r="K542">
            <v>10.2485</v>
          </cell>
          <cell r="L542" t="str">
            <v>Z</v>
          </cell>
          <cell r="M542" t="str">
            <v>AA PISTON</v>
          </cell>
        </row>
        <row r="543">
          <cell r="A543" t="str">
            <v>7139-052V/15</v>
          </cell>
          <cell r="B543" t="str">
            <v>F13</v>
          </cell>
          <cell r="C543">
            <v>15</v>
          </cell>
          <cell r="D543" t="str">
            <v>G</v>
          </cell>
          <cell r="E543" t="str">
            <v>C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 t="str">
            <v>Z</v>
          </cell>
          <cell r="M543" t="str">
            <v>AA PISTON</v>
          </cell>
        </row>
        <row r="544">
          <cell r="A544" t="str">
            <v>7139-052V/30</v>
          </cell>
          <cell r="B544" t="str">
            <v>F13</v>
          </cell>
          <cell r="C544">
            <v>15</v>
          </cell>
          <cell r="D544" t="str">
            <v>G</v>
          </cell>
          <cell r="E544" t="str">
            <v>C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35</v>
          </cell>
          <cell r="K544">
            <v>35</v>
          </cell>
          <cell r="L544" t="str">
            <v>Z</v>
          </cell>
          <cell r="M544" t="str">
            <v>AA PISTON</v>
          </cell>
        </row>
        <row r="545">
          <cell r="A545" t="str">
            <v>7139-074A</v>
          </cell>
          <cell r="B545" t="str">
            <v>F13</v>
          </cell>
          <cell r="C545">
            <v>12</v>
          </cell>
          <cell r="D545" t="str">
            <v>G</v>
          </cell>
          <cell r="E545" t="str">
            <v>C</v>
          </cell>
          <cell r="F545">
            <v>31</v>
          </cell>
          <cell r="G545">
            <v>0</v>
          </cell>
          <cell r="H545">
            <v>0</v>
          </cell>
          <cell r="I545">
            <v>31</v>
          </cell>
          <cell r="J545">
            <v>1.1900000000000001E-2</v>
          </cell>
          <cell r="K545">
            <v>1.1900000000000001E-2</v>
          </cell>
          <cell r="L545" t="str">
            <v>Z</v>
          </cell>
          <cell r="M545" t="str">
            <v>THROTTLE LEVER CONTROL</v>
          </cell>
        </row>
        <row r="546">
          <cell r="A546" t="str">
            <v>7139-177A</v>
          </cell>
          <cell r="B546" t="str">
            <v>F13</v>
          </cell>
          <cell r="C546">
            <v>11</v>
          </cell>
          <cell r="D546" t="str">
            <v>G</v>
          </cell>
          <cell r="E546" t="str">
            <v>C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35</v>
          </cell>
          <cell r="K546">
            <v>35</v>
          </cell>
          <cell r="L546" t="str">
            <v>Z</v>
          </cell>
          <cell r="M546" t="str">
            <v>ASSY PRESSURISING VALVE</v>
          </cell>
        </row>
        <row r="547">
          <cell r="A547" t="str">
            <v>7139-183</v>
          </cell>
          <cell r="B547" t="str">
            <v>F13</v>
          </cell>
          <cell r="C547">
            <v>11</v>
          </cell>
          <cell r="D547" t="str">
            <v>G</v>
          </cell>
          <cell r="E547" t="str">
            <v>C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 t="str">
            <v>Z</v>
          </cell>
          <cell r="M547" t="str">
            <v>ASSY PRESSING VALVE RADL</v>
          </cell>
        </row>
        <row r="548">
          <cell r="A548" t="str">
            <v>7139-215</v>
          </cell>
          <cell r="B548" t="str">
            <v>F13</v>
          </cell>
          <cell r="C548">
            <v>11</v>
          </cell>
          <cell r="D548" t="str">
            <v>G</v>
          </cell>
          <cell r="E548" t="str">
            <v>C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 t="str">
            <v>Z</v>
          </cell>
          <cell r="M548" t="str">
            <v>ASSY TORSION BAR</v>
          </cell>
        </row>
        <row r="549">
          <cell r="A549" t="str">
            <v>7139-354</v>
          </cell>
          <cell r="B549" t="str">
            <v>F13</v>
          </cell>
          <cell r="C549">
            <v>11</v>
          </cell>
          <cell r="D549" t="str">
            <v>G</v>
          </cell>
          <cell r="E549" t="str">
            <v>C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62.317599999999999</v>
          </cell>
          <cell r="K549">
            <v>62.317599999999999</v>
          </cell>
          <cell r="L549" t="str">
            <v>Z</v>
          </cell>
          <cell r="M549" t="str">
            <v>CONNECTION FUEL LINE</v>
          </cell>
        </row>
        <row r="550">
          <cell r="A550" t="str">
            <v>7139-37C</v>
          </cell>
          <cell r="B550" t="str">
            <v>F13</v>
          </cell>
          <cell r="C550">
            <v>11</v>
          </cell>
          <cell r="D550" t="str">
            <v>G</v>
          </cell>
          <cell r="E550" t="str">
            <v>C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 t="str">
            <v>Z</v>
          </cell>
          <cell r="M550" t="str">
            <v>SCREW HEAD LOCKING</v>
          </cell>
        </row>
        <row r="551">
          <cell r="A551" t="str">
            <v>7139-449A</v>
          </cell>
          <cell r="B551" t="str">
            <v>F13</v>
          </cell>
          <cell r="C551">
            <v>12</v>
          </cell>
          <cell r="D551" t="str">
            <v>G</v>
          </cell>
          <cell r="E551" t="str">
            <v>C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0.72185999999999995</v>
          </cell>
          <cell r="K551">
            <v>0.72185999999999995</v>
          </cell>
          <cell r="L551" t="str">
            <v>Z</v>
          </cell>
          <cell r="M551" t="str">
            <v>SPRING</v>
          </cell>
        </row>
        <row r="552">
          <cell r="A552" t="str">
            <v>7139-449A</v>
          </cell>
          <cell r="B552" t="str">
            <v>F13</v>
          </cell>
          <cell r="C552">
            <v>11</v>
          </cell>
          <cell r="D552" t="str">
            <v>G</v>
          </cell>
          <cell r="E552" t="str">
            <v>C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0.6</v>
          </cell>
          <cell r="K552">
            <v>0.6</v>
          </cell>
          <cell r="L552" t="str">
            <v>Z</v>
          </cell>
          <cell r="M552" t="str">
            <v>SPRING</v>
          </cell>
        </row>
        <row r="553">
          <cell r="A553" t="str">
            <v>7139-477A</v>
          </cell>
          <cell r="B553" t="str">
            <v>F13</v>
          </cell>
          <cell r="C553">
            <v>15</v>
          </cell>
          <cell r="D553" t="str">
            <v>G</v>
          </cell>
          <cell r="E553" t="str">
            <v>C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26.24</v>
          </cell>
          <cell r="K553">
            <v>26.24</v>
          </cell>
          <cell r="L553" t="str">
            <v>Z</v>
          </cell>
          <cell r="M553" t="str">
            <v>CONNECTION FUEL LINE</v>
          </cell>
        </row>
        <row r="554">
          <cell r="A554" t="str">
            <v>7139-513/BGR</v>
          </cell>
          <cell r="B554" t="str">
            <v>F13</v>
          </cell>
          <cell r="C554">
            <v>11</v>
          </cell>
          <cell r="D554" t="str">
            <v>G</v>
          </cell>
          <cell r="E554" t="str">
            <v>C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10.84</v>
          </cell>
          <cell r="K554">
            <v>10.84</v>
          </cell>
          <cell r="L554" t="str">
            <v>Z</v>
          </cell>
          <cell r="M554" t="str">
            <v>T P LINER</v>
          </cell>
        </row>
        <row r="555">
          <cell r="A555" t="str">
            <v>7139-540/060</v>
          </cell>
          <cell r="B555" t="str">
            <v>F13</v>
          </cell>
          <cell r="C555">
            <v>15</v>
          </cell>
          <cell r="D555" t="str">
            <v>G</v>
          </cell>
          <cell r="E555" t="str">
            <v>C</v>
          </cell>
          <cell r="F555">
            <v>340</v>
          </cell>
          <cell r="G555">
            <v>131</v>
          </cell>
          <cell r="H555">
            <v>0</v>
          </cell>
          <cell r="I555">
            <v>471</v>
          </cell>
          <cell r="J555">
            <v>21.71</v>
          </cell>
          <cell r="K555">
            <v>21.71</v>
          </cell>
          <cell r="L555" t="str">
            <v>Z</v>
          </cell>
          <cell r="M555" t="str">
            <v>MDI T.P.LINER ( Lapping )</v>
          </cell>
        </row>
        <row r="556">
          <cell r="A556" t="str">
            <v>7139-540/080</v>
          </cell>
          <cell r="B556" t="str">
            <v>F13</v>
          </cell>
          <cell r="C556">
            <v>15</v>
          </cell>
          <cell r="D556" t="str">
            <v>G</v>
          </cell>
          <cell r="E556" t="str">
            <v>C</v>
          </cell>
          <cell r="F556">
            <v>226</v>
          </cell>
          <cell r="G556">
            <v>0</v>
          </cell>
          <cell r="H556">
            <v>0</v>
          </cell>
          <cell r="I556">
            <v>226</v>
          </cell>
          <cell r="J556">
            <v>15.31</v>
          </cell>
          <cell r="K556">
            <v>15.31</v>
          </cell>
          <cell r="L556" t="str">
            <v>Z</v>
          </cell>
          <cell r="M556" t="str">
            <v>T P LINER</v>
          </cell>
        </row>
        <row r="557">
          <cell r="A557" t="str">
            <v>7139-540/BGR</v>
          </cell>
          <cell r="B557" t="str">
            <v>F13</v>
          </cell>
          <cell r="C557">
            <v>11</v>
          </cell>
          <cell r="D557" t="str">
            <v>G</v>
          </cell>
          <cell r="E557" t="str">
            <v>C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15.3</v>
          </cell>
          <cell r="K557">
            <v>15.3</v>
          </cell>
          <cell r="L557" t="str">
            <v>Z</v>
          </cell>
          <cell r="M557" t="str">
            <v>T P LINER - MDI3200</v>
          </cell>
        </row>
        <row r="558">
          <cell r="A558" t="str">
            <v>7139-540/BGR</v>
          </cell>
          <cell r="B558" t="str">
            <v>F13</v>
          </cell>
          <cell r="C558">
            <v>15</v>
          </cell>
          <cell r="D558" t="str">
            <v>G</v>
          </cell>
          <cell r="E558" t="str">
            <v>C</v>
          </cell>
          <cell r="F558">
            <v>500</v>
          </cell>
          <cell r="G558">
            <v>0</v>
          </cell>
          <cell r="H558">
            <v>500</v>
          </cell>
          <cell r="I558">
            <v>0</v>
          </cell>
          <cell r="J558">
            <v>15.214790000000001</v>
          </cell>
          <cell r="K558">
            <v>15.214790000000001</v>
          </cell>
          <cell r="L558" t="str">
            <v>Z</v>
          </cell>
          <cell r="M558" t="str">
            <v>T P LINER - MDI3200</v>
          </cell>
        </row>
        <row r="559">
          <cell r="A559" t="str">
            <v>7139-615</v>
          </cell>
          <cell r="B559" t="str">
            <v>F13</v>
          </cell>
          <cell r="C559">
            <v>11</v>
          </cell>
          <cell r="D559" t="str">
            <v>G</v>
          </cell>
          <cell r="E559" t="str">
            <v>C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 t="str">
            <v>Z</v>
          </cell>
          <cell r="M559" t="str">
            <v>REGULATING PLUG</v>
          </cell>
        </row>
        <row r="560">
          <cell r="A560" t="str">
            <v>7139-650C</v>
          </cell>
          <cell r="B560" t="str">
            <v>F13</v>
          </cell>
          <cell r="C560">
            <v>11</v>
          </cell>
          <cell r="D560" t="str">
            <v>G</v>
          </cell>
          <cell r="E560" t="str">
            <v>C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 t="str">
            <v>Z</v>
          </cell>
          <cell r="M560" t="str">
            <v>ASSY PRESSURE ADJUSTER</v>
          </cell>
        </row>
        <row r="561">
          <cell r="A561" t="str">
            <v>7139-699G</v>
          </cell>
          <cell r="B561" t="str">
            <v>F13</v>
          </cell>
          <cell r="C561">
            <v>15</v>
          </cell>
          <cell r="D561" t="str">
            <v>G</v>
          </cell>
          <cell r="E561" t="str">
            <v>C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389</v>
          </cell>
          <cell r="K561">
            <v>389</v>
          </cell>
          <cell r="L561" t="str">
            <v>Z</v>
          </cell>
          <cell r="M561" t="str">
            <v>CAM RING 4CYL</v>
          </cell>
        </row>
        <row r="562">
          <cell r="A562" t="str">
            <v>7139-699G/080</v>
          </cell>
          <cell r="B562" t="str">
            <v>F13</v>
          </cell>
          <cell r="C562">
            <v>15</v>
          </cell>
          <cell r="D562" t="str">
            <v>G</v>
          </cell>
          <cell r="E562" t="str">
            <v>C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178.08561</v>
          </cell>
          <cell r="K562">
            <v>178.08561</v>
          </cell>
          <cell r="L562" t="str">
            <v>Z</v>
          </cell>
          <cell r="M562" t="str">
            <v>CAMRING SOFT [ DPA HM ]</v>
          </cell>
        </row>
        <row r="563">
          <cell r="A563" t="str">
            <v>7139-726</v>
          </cell>
          <cell r="B563" t="str">
            <v>F13</v>
          </cell>
          <cell r="C563">
            <v>12</v>
          </cell>
          <cell r="D563" t="str">
            <v>G</v>
          </cell>
          <cell r="E563" t="str">
            <v>C</v>
          </cell>
          <cell r="F563">
            <v>290</v>
          </cell>
          <cell r="G563">
            <v>0</v>
          </cell>
          <cell r="H563">
            <v>0</v>
          </cell>
          <cell r="I563">
            <v>290</v>
          </cell>
          <cell r="J563">
            <v>9.3496000000000006</v>
          </cell>
          <cell r="K563">
            <v>9.3496000000000006</v>
          </cell>
          <cell r="L563" t="str">
            <v>Z</v>
          </cell>
          <cell r="M563" t="str">
            <v>THRUST SLEEVE INSERT</v>
          </cell>
        </row>
        <row r="564">
          <cell r="A564" t="str">
            <v>7139-755B</v>
          </cell>
          <cell r="B564" t="str">
            <v>F13</v>
          </cell>
          <cell r="C564">
            <v>12</v>
          </cell>
          <cell r="D564" t="str">
            <v>G</v>
          </cell>
          <cell r="E564" t="str">
            <v>C</v>
          </cell>
          <cell r="F564">
            <v>2740</v>
          </cell>
          <cell r="G564">
            <v>160</v>
          </cell>
          <cell r="H564">
            <v>300</v>
          </cell>
          <cell r="I564">
            <v>2600</v>
          </cell>
          <cell r="J564">
            <v>2.2223000000000002</v>
          </cell>
          <cell r="K564">
            <v>2.2223000000000002</v>
          </cell>
          <cell r="L564" t="str">
            <v>Z</v>
          </cell>
          <cell r="M564" t="str">
            <v>SPACER</v>
          </cell>
        </row>
        <row r="565">
          <cell r="A565" t="str">
            <v>7139-979</v>
          </cell>
          <cell r="B565" t="str">
            <v>F13</v>
          </cell>
          <cell r="C565">
            <v>15</v>
          </cell>
          <cell r="D565" t="str">
            <v>G</v>
          </cell>
          <cell r="E565" t="str">
            <v>C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 t="str">
            <v>Z</v>
          </cell>
          <cell r="M565" t="str">
            <v>PROTECTION CAP</v>
          </cell>
        </row>
        <row r="566">
          <cell r="A566" t="str">
            <v>7139-979</v>
          </cell>
          <cell r="B566" t="str">
            <v>F13</v>
          </cell>
          <cell r="C566">
            <v>12</v>
          </cell>
          <cell r="D566" t="str">
            <v>G</v>
          </cell>
          <cell r="E566" t="str">
            <v>C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0.40722000000000003</v>
          </cell>
          <cell r="K566">
            <v>0.40722000000000003</v>
          </cell>
          <cell r="L566" t="str">
            <v>Z</v>
          </cell>
          <cell r="M566" t="str">
            <v>PROTECTION CAP</v>
          </cell>
        </row>
        <row r="567">
          <cell r="A567" t="str">
            <v>7139-979</v>
          </cell>
          <cell r="B567" t="str">
            <v>F13</v>
          </cell>
          <cell r="C567">
            <v>11</v>
          </cell>
          <cell r="D567" t="str">
            <v>G</v>
          </cell>
          <cell r="E567" t="str">
            <v>C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 t="str">
            <v>Z</v>
          </cell>
          <cell r="M567" t="str">
            <v>PROTECTION CAP</v>
          </cell>
        </row>
        <row r="568">
          <cell r="A568" t="str">
            <v>7139-980</v>
          </cell>
          <cell r="B568" t="str">
            <v>F13</v>
          </cell>
          <cell r="C568">
            <v>11</v>
          </cell>
          <cell r="D568" t="str">
            <v>G</v>
          </cell>
          <cell r="E568" t="str">
            <v>C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22.4025</v>
          </cell>
          <cell r="K568">
            <v>22.4025</v>
          </cell>
          <cell r="L568" t="str">
            <v>Z</v>
          </cell>
          <cell r="M568" t="str">
            <v>SCREW</v>
          </cell>
        </row>
        <row r="569">
          <cell r="A569" t="str">
            <v>7160-010</v>
          </cell>
          <cell r="B569" t="str">
            <v>F13</v>
          </cell>
          <cell r="C569">
            <v>15</v>
          </cell>
          <cell r="D569" t="str">
            <v>G</v>
          </cell>
          <cell r="E569" t="str">
            <v>C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 t="str">
            <v>Z</v>
          </cell>
          <cell r="M569" t="str">
            <v>CAMRING C/S</v>
          </cell>
        </row>
        <row r="570">
          <cell r="A570" t="str">
            <v>7160-010/005</v>
          </cell>
          <cell r="B570" t="str">
            <v>F13</v>
          </cell>
          <cell r="C570">
            <v>15</v>
          </cell>
          <cell r="D570" t="str">
            <v>G</v>
          </cell>
          <cell r="E570" t="str">
            <v>C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 t="str">
            <v>Z</v>
          </cell>
          <cell r="M570" t="str">
            <v>CAM RING</v>
          </cell>
        </row>
        <row r="571">
          <cell r="A571" t="str">
            <v>7160-166</v>
          </cell>
          <cell r="B571" t="str">
            <v>F13</v>
          </cell>
          <cell r="C571">
            <v>15</v>
          </cell>
          <cell r="D571" t="str">
            <v>G</v>
          </cell>
          <cell r="E571" t="str">
            <v>C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27.004270000000002</v>
          </cell>
          <cell r="K571">
            <v>27.004270000000002</v>
          </cell>
          <cell r="L571" t="str">
            <v>Z</v>
          </cell>
          <cell r="M571" t="str">
            <v>ROTOR FORGINGS</v>
          </cell>
        </row>
        <row r="572">
          <cell r="A572" t="str">
            <v>7160-166</v>
          </cell>
          <cell r="B572" t="str">
            <v>F13</v>
          </cell>
          <cell r="C572">
            <v>12</v>
          </cell>
          <cell r="D572" t="str">
            <v>G</v>
          </cell>
          <cell r="E572" t="str">
            <v>C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12.965</v>
          </cell>
          <cell r="K572">
            <v>12.965</v>
          </cell>
          <cell r="L572" t="str">
            <v>Z</v>
          </cell>
          <cell r="M572" t="str">
            <v>ROTOR FORGINGS</v>
          </cell>
        </row>
        <row r="573">
          <cell r="A573" t="str">
            <v>7160-332</v>
          </cell>
          <cell r="B573" t="str">
            <v>F13</v>
          </cell>
          <cell r="C573">
            <v>15</v>
          </cell>
          <cell r="D573" t="str">
            <v>G</v>
          </cell>
          <cell r="E573" t="str">
            <v>C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217</v>
          </cell>
          <cell r="K573">
            <v>217</v>
          </cell>
          <cell r="L573" t="str">
            <v>Z</v>
          </cell>
          <cell r="M573" t="str">
            <v>BLANKS (FOR BARREL)</v>
          </cell>
        </row>
        <row r="574">
          <cell r="A574" t="str">
            <v>7160-334</v>
          </cell>
          <cell r="B574" t="str">
            <v>F13</v>
          </cell>
          <cell r="C574">
            <v>15</v>
          </cell>
          <cell r="D574" t="str">
            <v>G</v>
          </cell>
          <cell r="E574" t="str">
            <v>C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217</v>
          </cell>
          <cell r="K574">
            <v>217</v>
          </cell>
          <cell r="L574" t="str">
            <v>Z</v>
          </cell>
          <cell r="M574" t="str">
            <v>BARREL MACHINING [ DP 200 ]</v>
          </cell>
        </row>
        <row r="575">
          <cell r="A575" t="str">
            <v>7160-334/020</v>
          </cell>
          <cell r="B575" t="str">
            <v>F13</v>
          </cell>
          <cell r="C575">
            <v>15</v>
          </cell>
          <cell r="D575" t="str">
            <v>G</v>
          </cell>
          <cell r="E575" t="str">
            <v>C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223.5</v>
          </cell>
          <cell r="K575">
            <v>223.5</v>
          </cell>
          <cell r="L575" t="str">
            <v>Z</v>
          </cell>
          <cell r="M575" t="str">
            <v>DP200 BARREL[PRE MACHINED]</v>
          </cell>
        </row>
        <row r="576">
          <cell r="A576" t="str">
            <v>7160-334/050</v>
          </cell>
          <cell r="B576" t="str">
            <v>F13</v>
          </cell>
          <cell r="C576">
            <v>15</v>
          </cell>
          <cell r="D576" t="str">
            <v>G</v>
          </cell>
          <cell r="E576" t="str">
            <v>C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 t="str">
            <v>Z</v>
          </cell>
          <cell r="M576" t="str">
            <v>BARREL MACHINING</v>
          </cell>
        </row>
        <row r="577">
          <cell r="A577" t="str">
            <v>7167-061</v>
          </cell>
          <cell r="B577" t="str">
            <v>F13</v>
          </cell>
          <cell r="C577">
            <v>12</v>
          </cell>
          <cell r="D577" t="str">
            <v>G</v>
          </cell>
          <cell r="E577" t="str">
            <v>C</v>
          </cell>
          <cell r="F577">
            <v>0</v>
          </cell>
          <cell r="G577">
            <v>7510</v>
          </cell>
          <cell r="H577">
            <v>0</v>
          </cell>
          <cell r="I577">
            <v>7510</v>
          </cell>
          <cell r="J577">
            <v>0.4516</v>
          </cell>
          <cell r="K577">
            <v>0.4516</v>
          </cell>
          <cell r="L577" t="str">
            <v>Z</v>
          </cell>
          <cell r="M577" t="str">
            <v>PROTECTION CAP</v>
          </cell>
        </row>
        <row r="578">
          <cell r="A578" t="str">
            <v>7167-067</v>
          </cell>
          <cell r="B578" t="str">
            <v>F13</v>
          </cell>
          <cell r="C578">
            <v>11</v>
          </cell>
          <cell r="D578" t="str">
            <v>G</v>
          </cell>
          <cell r="E578" t="str">
            <v>C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 t="str">
            <v>Z</v>
          </cell>
          <cell r="M578" t="str">
            <v>PROTECTION CAP</v>
          </cell>
        </row>
        <row r="579">
          <cell r="A579" t="str">
            <v>7167-139HJ/030</v>
          </cell>
          <cell r="B579" t="str">
            <v>F13</v>
          </cell>
          <cell r="C579">
            <v>15</v>
          </cell>
          <cell r="D579" t="str">
            <v>G</v>
          </cell>
          <cell r="E579" t="str">
            <v>C</v>
          </cell>
          <cell r="F579">
            <v>2195</v>
          </cell>
          <cell r="G579">
            <v>0</v>
          </cell>
          <cell r="H579">
            <v>0</v>
          </cell>
          <cell r="I579">
            <v>2195</v>
          </cell>
          <cell r="J579">
            <v>2.0476000000000001</v>
          </cell>
          <cell r="K579">
            <v>2.0476000000000001</v>
          </cell>
          <cell r="L579" t="str">
            <v>Z</v>
          </cell>
          <cell r="M579" t="str">
            <v>PLUNGER</v>
          </cell>
        </row>
        <row r="580">
          <cell r="A580" t="str">
            <v>7167-139KL/030</v>
          </cell>
          <cell r="B580" t="str">
            <v>F13</v>
          </cell>
          <cell r="C580">
            <v>15</v>
          </cell>
          <cell r="D580" t="str">
            <v>G</v>
          </cell>
          <cell r="E580" t="str">
            <v>C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2.077</v>
          </cell>
          <cell r="K580">
            <v>2.077</v>
          </cell>
          <cell r="L580" t="str">
            <v>Z</v>
          </cell>
          <cell r="M580" t="str">
            <v>STP PLUNGER 7.0mm</v>
          </cell>
        </row>
        <row r="581">
          <cell r="A581" t="str">
            <v>7167-140HJ/030</v>
          </cell>
          <cell r="B581" t="str">
            <v>F13</v>
          </cell>
          <cell r="C581">
            <v>15</v>
          </cell>
          <cell r="D581" t="str">
            <v>G</v>
          </cell>
          <cell r="E581" t="str">
            <v>C</v>
          </cell>
          <cell r="F581">
            <v>482</v>
          </cell>
          <cell r="G581">
            <v>0</v>
          </cell>
          <cell r="H581">
            <v>0</v>
          </cell>
          <cell r="I581">
            <v>482</v>
          </cell>
          <cell r="J581">
            <v>2.1562800000000002</v>
          </cell>
          <cell r="K581">
            <v>2.1562800000000002</v>
          </cell>
          <cell r="L581" t="str">
            <v>Z</v>
          </cell>
          <cell r="M581" t="str">
            <v>PLUNGER</v>
          </cell>
        </row>
        <row r="582">
          <cell r="A582" t="str">
            <v>7167-140KL/030</v>
          </cell>
          <cell r="B582" t="str">
            <v>F13</v>
          </cell>
          <cell r="C582">
            <v>15</v>
          </cell>
          <cell r="D582" t="str">
            <v>G</v>
          </cell>
          <cell r="E582" t="str">
            <v>C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2.2158199999999999</v>
          </cell>
          <cell r="K582">
            <v>2.2158199999999999</v>
          </cell>
          <cell r="L582" t="str">
            <v>Z</v>
          </cell>
          <cell r="M582" t="str">
            <v>MDI PLUNGER 6.5mm/Big Length</v>
          </cell>
        </row>
        <row r="583">
          <cell r="A583" t="str">
            <v>7167-304</v>
          </cell>
          <cell r="B583" t="str">
            <v>F13</v>
          </cell>
          <cell r="C583">
            <v>15</v>
          </cell>
          <cell r="D583" t="str">
            <v>G</v>
          </cell>
          <cell r="E583" t="str">
            <v>C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15.15</v>
          </cell>
          <cell r="K583">
            <v>15.15</v>
          </cell>
          <cell r="L583" t="str">
            <v>Z</v>
          </cell>
          <cell r="M583" t="str">
            <v>PISTON SPRING CAP</v>
          </cell>
        </row>
        <row r="584">
          <cell r="A584" t="str">
            <v>7167-304B</v>
          </cell>
          <cell r="B584" t="str">
            <v>F13</v>
          </cell>
          <cell r="C584">
            <v>15</v>
          </cell>
          <cell r="D584" t="str">
            <v>G</v>
          </cell>
          <cell r="E584" t="str">
            <v>C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15.15344</v>
          </cell>
          <cell r="K584">
            <v>15.15344</v>
          </cell>
          <cell r="L584" t="str">
            <v>Z</v>
          </cell>
          <cell r="M584" t="str">
            <v>PISTON SPRING CAP</v>
          </cell>
        </row>
        <row r="585">
          <cell r="A585" t="str">
            <v>7167-304B</v>
          </cell>
          <cell r="B585" t="str">
            <v>F13</v>
          </cell>
          <cell r="C585">
            <v>11</v>
          </cell>
          <cell r="D585" t="str">
            <v>G</v>
          </cell>
          <cell r="E585" t="str">
            <v>C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 t="str">
            <v>Z</v>
          </cell>
          <cell r="M585" t="str">
            <v>PISTON SPRING CAP</v>
          </cell>
        </row>
        <row r="586">
          <cell r="A586" t="str">
            <v>7167-304B</v>
          </cell>
          <cell r="B586" t="str">
            <v>F13</v>
          </cell>
          <cell r="C586">
            <v>12</v>
          </cell>
          <cell r="D586" t="str">
            <v>G</v>
          </cell>
          <cell r="E586" t="str">
            <v>C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15.15344</v>
          </cell>
          <cell r="K586">
            <v>15.15344</v>
          </cell>
          <cell r="L586" t="str">
            <v>Z</v>
          </cell>
          <cell r="M586" t="str">
            <v>PISTON SPRING CAP</v>
          </cell>
        </row>
        <row r="587">
          <cell r="A587" t="str">
            <v>7167-304C</v>
          </cell>
          <cell r="B587" t="str">
            <v>F13</v>
          </cell>
          <cell r="C587">
            <v>15</v>
          </cell>
          <cell r="D587" t="str">
            <v>G</v>
          </cell>
          <cell r="E587" t="str">
            <v>C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26.635449999999999</v>
          </cell>
          <cell r="K587">
            <v>26.635449999999999</v>
          </cell>
          <cell r="L587" t="str">
            <v>Z</v>
          </cell>
          <cell r="M587" t="str">
            <v>SPRING CAP</v>
          </cell>
        </row>
        <row r="588">
          <cell r="A588" t="str">
            <v>7167-304C/BPL</v>
          </cell>
          <cell r="B588" t="str">
            <v>F13</v>
          </cell>
          <cell r="C588">
            <v>15</v>
          </cell>
          <cell r="D588" t="str">
            <v>G</v>
          </cell>
          <cell r="E588" t="str">
            <v>C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24</v>
          </cell>
          <cell r="K588">
            <v>24</v>
          </cell>
          <cell r="L588" t="str">
            <v>Z</v>
          </cell>
          <cell r="M588" t="str">
            <v>PISTON SPRING CAP</v>
          </cell>
        </row>
        <row r="589">
          <cell r="A589" t="str">
            <v>7167-304E</v>
          </cell>
          <cell r="B589" t="str">
            <v>F13</v>
          </cell>
          <cell r="C589">
            <v>15</v>
          </cell>
          <cell r="D589" t="str">
            <v>G</v>
          </cell>
          <cell r="E589" t="str">
            <v>C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15.15</v>
          </cell>
          <cell r="K589">
            <v>15.15</v>
          </cell>
          <cell r="L589" t="str">
            <v>Z</v>
          </cell>
          <cell r="M589" t="str">
            <v>PISTON SPRING CAP</v>
          </cell>
        </row>
        <row r="590">
          <cell r="A590" t="str">
            <v>7167-304E</v>
          </cell>
          <cell r="B590" t="str">
            <v>F13</v>
          </cell>
          <cell r="C590">
            <v>11</v>
          </cell>
          <cell r="D590" t="str">
            <v>G</v>
          </cell>
          <cell r="E590" t="str">
            <v>C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16</v>
          </cell>
          <cell r="K590">
            <v>16</v>
          </cell>
          <cell r="L590" t="str">
            <v>Z</v>
          </cell>
          <cell r="M590" t="str">
            <v>PISTON SPRING CAP</v>
          </cell>
        </row>
        <row r="591">
          <cell r="A591" t="str">
            <v>7167-304E</v>
          </cell>
          <cell r="B591" t="str">
            <v>F13</v>
          </cell>
          <cell r="C591">
            <v>12</v>
          </cell>
          <cell r="D591" t="str">
            <v>G</v>
          </cell>
          <cell r="E591" t="str">
            <v>C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1</v>
          </cell>
          <cell r="K591">
            <v>1</v>
          </cell>
          <cell r="L591" t="str">
            <v>Z</v>
          </cell>
          <cell r="M591" t="str">
            <v>PISTON SPRING CAP</v>
          </cell>
        </row>
        <row r="592">
          <cell r="A592" t="str">
            <v>7167-331</v>
          </cell>
          <cell r="B592" t="str">
            <v>F13</v>
          </cell>
          <cell r="C592">
            <v>12</v>
          </cell>
          <cell r="D592" t="str">
            <v>G</v>
          </cell>
          <cell r="E592" t="str">
            <v>C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0.35</v>
          </cell>
          <cell r="K592">
            <v>0.35</v>
          </cell>
          <cell r="L592" t="str">
            <v>Z</v>
          </cell>
          <cell r="M592" t="str">
            <v>LOCK WASHER</v>
          </cell>
        </row>
        <row r="593">
          <cell r="A593" t="str">
            <v>7167-331</v>
          </cell>
          <cell r="B593" t="str">
            <v>F13</v>
          </cell>
          <cell r="C593">
            <v>15</v>
          </cell>
          <cell r="D593" t="str">
            <v>G</v>
          </cell>
          <cell r="E593" t="str">
            <v>C</v>
          </cell>
          <cell r="F593">
            <v>4485</v>
          </cell>
          <cell r="G593">
            <v>0</v>
          </cell>
          <cell r="H593">
            <v>0</v>
          </cell>
          <cell r="I593">
            <v>4485</v>
          </cell>
          <cell r="J593">
            <v>0.35</v>
          </cell>
          <cell r="K593">
            <v>0.35</v>
          </cell>
          <cell r="L593" t="str">
            <v>Z</v>
          </cell>
          <cell r="M593" t="str">
            <v>LOCK WASHER</v>
          </cell>
        </row>
        <row r="594">
          <cell r="A594" t="str">
            <v>7167-386</v>
          </cell>
          <cell r="B594" t="str">
            <v>F13</v>
          </cell>
          <cell r="C594">
            <v>15</v>
          </cell>
          <cell r="D594" t="str">
            <v>G</v>
          </cell>
          <cell r="E594" t="str">
            <v>C</v>
          </cell>
          <cell r="F594">
            <v>4700</v>
          </cell>
          <cell r="G594">
            <v>26</v>
          </cell>
          <cell r="H594">
            <v>400</v>
          </cell>
          <cell r="I594">
            <v>4326</v>
          </cell>
          <cell r="J594">
            <v>1.85</v>
          </cell>
          <cell r="K594">
            <v>1.85</v>
          </cell>
          <cell r="L594" t="str">
            <v>Z</v>
          </cell>
          <cell r="M594" t="str">
            <v>DOWEL</v>
          </cell>
        </row>
        <row r="595">
          <cell r="A595" t="str">
            <v>7167-386/BHT</v>
          </cell>
          <cell r="B595" t="str">
            <v>F13</v>
          </cell>
          <cell r="C595">
            <v>15</v>
          </cell>
          <cell r="D595" t="str">
            <v>G</v>
          </cell>
          <cell r="E595" t="str">
            <v>C</v>
          </cell>
          <cell r="F595">
            <v>0</v>
          </cell>
          <cell r="G595">
            <v>3947</v>
          </cell>
          <cell r="H595">
            <v>0</v>
          </cell>
          <cell r="I595">
            <v>3947</v>
          </cell>
          <cell r="J595">
            <v>3.0080300000000002</v>
          </cell>
          <cell r="K595">
            <v>3.0367000000000002</v>
          </cell>
          <cell r="L595" t="str">
            <v>Z</v>
          </cell>
          <cell r="M595" t="str">
            <v>DOWEL</v>
          </cell>
        </row>
        <row r="596">
          <cell r="A596" t="str">
            <v>7167-408/100</v>
          </cell>
          <cell r="B596" t="str">
            <v>F13</v>
          </cell>
          <cell r="C596">
            <v>15</v>
          </cell>
          <cell r="D596" t="str">
            <v>G</v>
          </cell>
          <cell r="E596" t="str">
            <v>C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 t="str">
            <v>Z</v>
          </cell>
          <cell r="M596" t="str">
            <v>CAM ROLLER SHOE-MDI3200</v>
          </cell>
        </row>
        <row r="597">
          <cell r="A597" t="str">
            <v>7167-408/170</v>
          </cell>
          <cell r="B597" t="str">
            <v>F13</v>
          </cell>
          <cell r="C597">
            <v>15</v>
          </cell>
          <cell r="D597" t="str">
            <v>G</v>
          </cell>
          <cell r="E597" t="str">
            <v>C</v>
          </cell>
          <cell r="F597">
            <v>3348</v>
          </cell>
          <cell r="G597">
            <v>1150</v>
          </cell>
          <cell r="H597">
            <v>950</v>
          </cell>
          <cell r="I597">
            <v>3548</v>
          </cell>
          <cell r="J597">
            <v>5.55</v>
          </cell>
          <cell r="K597">
            <v>12.60425</v>
          </cell>
          <cell r="L597" t="str">
            <v>Z</v>
          </cell>
          <cell r="M597" t="str">
            <v>CAM ROLLER SHOE</v>
          </cell>
        </row>
        <row r="598">
          <cell r="A598" t="str">
            <v>7167-408/170</v>
          </cell>
          <cell r="B598" t="str">
            <v>F13</v>
          </cell>
          <cell r="C598">
            <v>12</v>
          </cell>
          <cell r="D598" t="str">
            <v>G</v>
          </cell>
          <cell r="E598" t="str">
            <v>C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15.01</v>
          </cell>
          <cell r="K598">
            <v>15.01</v>
          </cell>
          <cell r="L598" t="str">
            <v>Z</v>
          </cell>
          <cell r="M598" t="str">
            <v>CAM ROLLER SHOE</v>
          </cell>
        </row>
        <row r="599">
          <cell r="A599" t="str">
            <v>7167-414A</v>
          </cell>
          <cell r="B599" t="str">
            <v>F13</v>
          </cell>
          <cell r="C599">
            <v>12</v>
          </cell>
          <cell r="D599" t="str">
            <v>G</v>
          </cell>
          <cell r="E599" t="str">
            <v>C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45.24</v>
          </cell>
          <cell r="K599">
            <v>45.24</v>
          </cell>
          <cell r="L599" t="str">
            <v>Z</v>
          </cell>
          <cell r="M599" t="str">
            <v>CHECK PLATE TOP</v>
          </cell>
        </row>
        <row r="600">
          <cell r="A600" t="str">
            <v>7167-415A</v>
          </cell>
          <cell r="B600" t="str">
            <v>F13</v>
          </cell>
          <cell r="C600">
            <v>12</v>
          </cell>
          <cell r="D600" t="str">
            <v>G</v>
          </cell>
          <cell r="E600" t="str">
            <v>C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45.24</v>
          </cell>
          <cell r="K600">
            <v>45.24</v>
          </cell>
          <cell r="L600" t="str">
            <v>Z</v>
          </cell>
          <cell r="M600" t="str">
            <v>CHECK PLATE BOTTOM</v>
          </cell>
        </row>
        <row r="601">
          <cell r="A601" t="str">
            <v>7167-416</v>
          </cell>
          <cell r="B601" t="str">
            <v>F13</v>
          </cell>
          <cell r="C601">
            <v>15</v>
          </cell>
          <cell r="D601" t="str">
            <v>G</v>
          </cell>
          <cell r="E601" t="str">
            <v>C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62</v>
          </cell>
          <cell r="K601">
            <v>62</v>
          </cell>
          <cell r="L601" t="str">
            <v>Z</v>
          </cell>
          <cell r="M601" t="str">
            <v>DRIVE PLATE-MDI 3200</v>
          </cell>
        </row>
        <row r="602">
          <cell r="A602" t="str">
            <v>7167-416</v>
          </cell>
          <cell r="B602" t="str">
            <v>F13</v>
          </cell>
          <cell r="C602">
            <v>12</v>
          </cell>
          <cell r="D602" t="str">
            <v>G</v>
          </cell>
          <cell r="E602" t="str">
            <v>C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74.077600000000004</v>
          </cell>
          <cell r="K602">
            <v>74.077600000000004</v>
          </cell>
          <cell r="L602" t="str">
            <v>Z</v>
          </cell>
          <cell r="M602" t="str">
            <v>DRIVE PLATE-MDI 3200</v>
          </cell>
        </row>
        <row r="603">
          <cell r="A603" t="str">
            <v>7167-416/100</v>
          </cell>
          <cell r="B603" t="str">
            <v>F13</v>
          </cell>
          <cell r="C603">
            <v>12</v>
          </cell>
          <cell r="D603" t="str">
            <v>G</v>
          </cell>
          <cell r="E603" t="str">
            <v>C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74.069999999999993</v>
          </cell>
          <cell r="K603">
            <v>74.069999999999993</v>
          </cell>
          <cell r="L603" t="str">
            <v>Z</v>
          </cell>
          <cell r="M603" t="str">
            <v>DRIVE PLATE - MDI3200</v>
          </cell>
        </row>
        <row r="604">
          <cell r="A604" t="str">
            <v>7167-416/110</v>
          </cell>
          <cell r="B604" t="str">
            <v>F13</v>
          </cell>
          <cell r="C604">
            <v>15</v>
          </cell>
          <cell r="D604" t="str">
            <v>G</v>
          </cell>
          <cell r="E604" t="str">
            <v>C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74.08</v>
          </cell>
          <cell r="K604">
            <v>74.08</v>
          </cell>
          <cell r="L604" t="str">
            <v>Z</v>
          </cell>
          <cell r="M604" t="str">
            <v>DRIVE PLATE - MDI3200</v>
          </cell>
        </row>
        <row r="605">
          <cell r="A605" t="str">
            <v>7167-420</v>
          </cell>
          <cell r="B605" t="str">
            <v>F13</v>
          </cell>
          <cell r="C605">
            <v>12</v>
          </cell>
          <cell r="D605" t="str">
            <v>G</v>
          </cell>
          <cell r="E605" t="str">
            <v>C</v>
          </cell>
          <cell r="F605">
            <v>95</v>
          </cell>
          <cell r="G605">
            <v>0</v>
          </cell>
          <cell r="H605">
            <v>0</v>
          </cell>
          <cell r="I605">
            <v>95</v>
          </cell>
          <cell r="J605">
            <v>74.077600000000004</v>
          </cell>
          <cell r="K605">
            <v>74.077600000000004</v>
          </cell>
          <cell r="L605" t="str">
            <v>Z</v>
          </cell>
          <cell r="M605" t="str">
            <v>DRIVE PLATE-STP</v>
          </cell>
        </row>
        <row r="606">
          <cell r="A606" t="str">
            <v>7167-420</v>
          </cell>
          <cell r="B606" t="str">
            <v>F13</v>
          </cell>
          <cell r="C606">
            <v>15</v>
          </cell>
          <cell r="D606" t="str">
            <v>G</v>
          </cell>
          <cell r="E606" t="str">
            <v>C</v>
          </cell>
          <cell r="F606">
            <v>58</v>
          </cell>
          <cell r="G606">
            <v>0</v>
          </cell>
          <cell r="H606">
            <v>0</v>
          </cell>
          <cell r="I606">
            <v>58</v>
          </cell>
          <cell r="J606">
            <v>72.999669999999995</v>
          </cell>
          <cell r="K606">
            <v>72.999669999999995</v>
          </cell>
          <cell r="L606" t="str">
            <v>Z</v>
          </cell>
          <cell r="M606" t="str">
            <v>DRIVE PLATE-STP</v>
          </cell>
        </row>
        <row r="607">
          <cell r="A607" t="str">
            <v>7167-420</v>
          </cell>
          <cell r="B607" t="str">
            <v>F13</v>
          </cell>
          <cell r="C607">
            <v>11</v>
          </cell>
          <cell r="D607" t="str">
            <v>G</v>
          </cell>
          <cell r="E607" t="str">
            <v>C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 t="str">
            <v>Z</v>
          </cell>
          <cell r="M607" t="str">
            <v>DRIVE PLATE-STP</v>
          </cell>
        </row>
        <row r="608">
          <cell r="A608" t="str">
            <v>7167-447A</v>
          </cell>
          <cell r="B608" t="str">
            <v>F13</v>
          </cell>
          <cell r="C608">
            <v>11</v>
          </cell>
          <cell r="D608" t="str">
            <v>G</v>
          </cell>
          <cell r="E608" t="str">
            <v>C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 t="str">
            <v>Z</v>
          </cell>
          <cell r="M608" t="str">
            <v>DOWEL PIN DPAHM</v>
          </cell>
        </row>
        <row r="609">
          <cell r="A609" t="str">
            <v>7167-479HJ/030</v>
          </cell>
          <cell r="B609" t="str">
            <v>F13</v>
          </cell>
          <cell r="C609">
            <v>15</v>
          </cell>
          <cell r="D609" t="str">
            <v>G</v>
          </cell>
          <cell r="E609" t="str">
            <v>C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2.0673599999999999</v>
          </cell>
          <cell r="K609">
            <v>2.0673599999999999</v>
          </cell>
          <cell r="L609" t="str">
            <v>Z</v>
          </cell>
          <cell r="M609" t="str">
            <v>PLUNGER</v>
          </cell>
        </row>
        <row r="610">
          <cell r="A610" t="str">
            <v>7167-479KL/030</v>
          </cell>
          <cell r="B610" t="str">
            <v>F13</v>
          </cell>
          <cell r="C610">
            <v>15</v>
          </cell>
          <cell r="D610" t="str">
            <v>G</v>
          </cell>
          <cell r="E610" t="str">
            <v>C</v>
          </cell>
          <cell r="F610">
            <v>2495</v>
          </cell>
          <cell r="G610">
            <v>0</v>
          </cell>
          <cell r="H610">
            <v>0</v>
          </cell>
          <cell r="I610">
            <v>2495</v>
          </cell>
          <cell r="J610">
            <v>2.1079500000000002</v>
          </cell>
          <cell r="K610">
            <v>2.1079500000000002</v>
          </cell>
          <cell r="L610" t="str">
            <v>Z</v>
          </cell>
          <cell r="M610" t="str">
            <v>MDI PLUNGER 6.5mm/Small Length</v>
          </cell>
        </row>
        <row r="611">
          <cell r="A611" t="str">
            <v>7167-609</v>
          </cell>
          <cell r="B611" t="str">
            <v>F13</v>
          </cell>
          <cell r="C611">
            <v>11</v>
          </cell>
          <cell r="D611" t="str">
            <v>G</v>
          </cell>
          <cell r="E611" t="str">
            <v>C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0.81230000000000002</v>
          </cell>
          <cell r="K611">
            <v>0.81230000000000002</v>
          </cell>
          <cell r="L611" t="str">
            <v>Z</v>
          </cell>
          <cell r="M611" t="str">
            <v>LOCKING WIRE</v>
          </cell>
        </row>
        <row r="612">
          <cell r="A612" t="str">
            <v>7167-609</v>
          </cell>
          <cell r="B612" t="str">
            <v>F13</v>
          </cell>
          <cell r="C612">
            <v>12</v>
          </cell>
          <cell r="D612" t="str">
            <v>G</v>
          </cell>
          <cell r="E612" t="str">
            <v>C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 t="str">
            <v>Z</v>
          </cell>
          <cell r="M612" t="str">
            <v>LOCKING WIRE</v>
          </cell>
        </row>
        <row r="613">
          <cell r="A613" t="str">
            <v>7167-609</v>
          </cell>
          <cell r="B613" t="str">
            <v>F13</v>
          </cell>
          <cell r="C613">
            <v>15</v>
          </cell>
          <cell r="D613" t="str">
            <v>G</v>
          </cell>
          <cell r="E613" t="str">
            <v>C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 t="str">
            <v>Z</v>
          </cell>
          <cell r="M613" t="str">
            <v>LOCKING WIRE</v>
          </cell>
        </row>
        <row r="614">
          <cell r="A614" t="str">
            <v>7167-61</v>
          </cell>
          <cell r="B614" t="str">
            <v>F13</v>
          </cell>
          <cell r="C614">
            <v>11</v>
          </cell>
          <cell r="D614" t="str">
            <v>G</v>
          </cell>
          <cell r="E614" t="str">
            <v>C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 t="str">
            <v>Z</v>
          </cell>
          <cell r="M614" t="str">
            <v>PROTECTION PLUG</v>
          </cell>
        </row>
        <row r="615">
          <cell r="A615" t="str">
            <v>7167-61</v>
          </cell>
          <cell r="B615" t="str">
            <v>F13</v>
          </cell>
          <cell r="C615">
            <v>12</v>
          </cell>
          <cell r="D615" t="str">
            <v>G</v>
          </cell>
          <cell r="E615" t="str">
            <v>C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 t="str">
            <v>Z</v>
          </cell>
          <cell r="M615" t="str">
            <v>PROTECTION PLUG</v>
          </cell>
        </row>
        <row r="616">
          <cell r="A616" t="str">
            <v>7167-61</v>
          </cell>
          <cell r="B616" t="str">
            <v>F13</v>
          </cell>
          <cell r="C616">
            <v>15</v>
          </cell>
          <cell r="D616" t="str">
            <v>G</v>
          </cell>
          <cell r="E616" t="str">
            <v>C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 t="str">
            <v>Z</v>
          </cell>
          <cell r="M616" t="str">
            <v>PROTECTION PLUG</v>
          </cell>
        </row>
        <row r="617">
          <cell r="A617" t="str">
            <v>7167-667A</v>
          </cell>
          <cell r="B617" t="str">
            <v>F13</v>
          </cell>
          <cell r="C617">
            <v>12</v>
          </cell>
          <cell r="D617" t="str">
            <v>G</v>
          </cell>
          <cell r="E617" t="str">
            <v>C</v>
          </cell>
          <cell r="F617">
            <v>3490</v>
          </cell>
          <cell r="G617">
            <v>12014</v>
          </cell>
          <cell r="H617">
            <v>1200</v>
          </cell>
          <cell r="I617">
            <v>14304</v>
          </cell>
          <cell r="J617">
            <v>1.7922</v>
          </cell>
          <cell r="K617">
            <v>1.7922</v>
          </cell>
          <cell r="L617" t="str">
            <v>Z</v>
          </cell>
          <cell r="M617" t="str">
            <v>SCREW</v>
          </cell>
        </row>
        <row r="618">
          <cell r="A618" t="str">
            <v>7167-895</v>
          </cell>
          <cell r="B618" t="str">
            <v>F13</v>
          </cell>
          <cell r="C618">
            <v>12</v>
          </cell>
          <cell r="D618" t="str">
            <v>G</v>
          </cell>
          <cell r="E618" t="str">
            <v>C</v>
          </cell>
          <cell r="F618">
            <v>0</v>
          </cell>
          <cell r="G618">
            <v>280</v>
          </cell>
          <cell r="H618">
            <v>280</v>
          </cell>
          <cell r="I618">
            <v>0</v>
          </cell>
          <cell r="J618">
            <v>0</v>
          </cell>
          <cell r="K618">
            <v>4.1818</v>
          </cell>
          <cell r="L618" t="str">
            <v>Z</v>
          </cell>
          <cell r="M618" t="str">
            <v>NUT SEALING</v>
          </cell>
        </row>
        <row r="619">
          <cell r="A619" t="str">
            <v>7167-983A</v>
          </cell>
          <cell r="B619" t="str">
            <v>F13</v>
          </cell>
          <cell r="C619">
            <v>15</v>
          </cell>
          <cell r="D619" t="str">
            <v>G</v>
          </cell>
          <cell r="E619" t="str">
            <v>C</v>
          </cell>
          <cell r="F619">
            <v>20</v>
          </cell>
          <cell r="G619">
            <v>0</v>
          </cell>
          <cell r="H619">
            <v>0</v>
          </cell>
          <cell r="I619">
            <v>20</v>
          </cell>
          <cell r="J619">
            <v>1.72373</v>
          </cell>
          <cell r="K619">
            <v>1.72373</v>
          </cell>
          <cell r="L619" t="str">
            <v>Z</v>
          </cell>
          <cell r="M619" t="str">
            <v>SPRING GUIDE</v>
          </cell>
        </row>
        <row r="620">
          <cell r="A620" t="str">
            <v>7167-983A</v>
          </cell>
          <cell r="B620" t="str">
            <v>F13</v>
          </cell>
          <cell r="C620">
            <v>12</v>
          </cell>
          <cell r="D620" t="str">
            <v>G</v>
          </cell>
          <cell r="E620" t="str">
            <v>C</v>
          </cell>
          <cell r="F620">
            <v>3440</v>
          </cell>
          <cell r="G620">
            <v>0</v>
          </cell>
          <cell r="H620">
            <v>221</v>
          </cell>
          <cell r="I620">
            <v>3219</v>
          </cell>
          <cell r="J620">
            <v>0.95579999999999998</v>
          </cell>
          <cell r="K620">
            <v>0.95579999999999998</v>
          </cell>
          <cell r="L620" t="str">
            <v>Z</v>
          </cell>
          <cell r="M620" t="str">
            <v>SPRING GUIDE</v>
          </cell>
        </row>
        <row r="621">
          <cell r="A621" t="str">
            <v>7167-983A/BPL</v>
          </cell>
          <cell r="B621" t="str">
            <v>F13</v>
          </cell>
          <cell r="C621">
            <v>12</v>
          </cell>
          <cell r="D621" t="str">
            <v>G</v>
          </cell>
          <cell r="E621" t="str">
            <v>C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1.5651999999999999</v>
          </cell>
          <cell r="K621">
            <v>1.5651999999999999</v>
          </cell>
          <cell r="L621" t="str">
            <v>Z</v>
          </cell>
          <cell r="M621" t="str">
            <v>SPRING GUIDE</v>
          </cell>
        </row>
        <row r="622">
          <cell r="A622" t="str">
            <v>7169-042</v>
          </cell>
          <cell r="B622" t="str">
            <v>F13</v>
          </cell>
          <cell r="C622">
            <v>12</v>
          </cell>
          <cell r="D622" t="str">
            <v>G</v>
          </cell>
          <cell r="E622" t="str">
            <v>C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29.3</v>
          </cell>
          <cell r="K622">
            <v>29.3</v>
          </cell>
          <cell r="L622" t="str">
            <v>Z</v>
          </cell>
          <cell r="M622" t="str">
            <v>NH BODY FORGING</v>
          </cell>
        </row>
        <row r="623">
          <cell r="A623" t="str">
            <v>7169-304E/BPL</v>
          </cell>
          <cell r="B623" t="str">
            <v>F13</v>
          </cell>
          <cell r="C623">
            <v>11</v>
          </cell>
          <cell r="D623" t="str">
            <v>G</v>
          </cell>
          <cell r="E623" t="str">
            <v>C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 t="str">
            <v>Z</v>
          </cell>
          <cell r="M623" t="str">
            <v>PISTON SPRING CAP (BPL)</v>
          </cell>
        </row>
        <row r="624">
          <cell r="A624" t="str">
            <v>7169-346</v>
          </cell>
          <cell r="B624" t="str">
            <v>F13</v>
          </cell>
          <cell r="C624">
            <v>15</v>
          </cell>
          <cell r="D624" t="str">
            <v>G</v>
          </cell>
          <cell r="E624" t="str">
            <v>C</v>
          </cell>
          <cell r="F624">
            <v>2440</v>
          </cell>
          <cell r="G624">
            <v>11359</v>
          </cell>
          <cell r="H624">
            <v>13460</v>
          </cell>
          <cell r="I624">
            <v>339</v>
          </cell>
          <cell r="J624">
            <v>6.8501500000000002</v>
          </cell>
          <cell r="K624">
            <v>6.1394799999999998</v>
          </cell>
          <cell r="L624" t="str">
            <v>Z</v>
          </cell>
          <cell r="M624" t="str">
            <v>SPRING SEAT</v>
          </cell>
        </row>
        <row r="625">
          <cell r="A625" t="str">
            <v>7169-346/BHT</v>
          </cell>
          <cell r="B625" t="str">
            <v>F13</v>
          </cell>
          <cell r="C625">
            <v>12</v>
          </cell>
          <cell r="D625" t="str">
            <v>G</v>
          </cell>
          <cell r="E625" t="str">
            <v>C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4.3758999999999997</v>
          </cell>
          <cell r="K625">
            <v>4.3758999999999997</v>
          </cell>
          <cell r="L625" t="str">
            <v>Z</v>
          </cell>
          <cell r="M625" t="str">
            <v>SPRING SEAT</v>
          </cell>
        </row>
        <row r="626">
          <cell r="A626" t="str">
            <v>7169-346/BHT</v>
          </cell>
          <cell r="B626" t="str">
            <v>F13</v>
          </cell>
          <cell r="C626">
            <v>15</v>
          </cell>
          <cell r="D626" t="str">
            <v>G</v>
          </cell>
          <cell r="E626" t="str">
            <v>C</v>
          </cell>
          <cell r="F626">
            <v>0</v>
          </cell>
          <cell r="G626">
            <v>8700</v>
          </cell>
          <cell r="H626">
            <v>8700</v>
          </cell>
          <cell r="I626">
            <v>0</v>
          </cell>
          <cell r="J626">
            <v>4.3764700000000003</v>
          </cell>
          <cell r="K626">
            <v>4.3764700000000003</v>
          </cell>
          <cell r="L626" t="str">
            <v>Z</v>
          </cell>
          <cell r="M626" t="str">
            <v>SPRING SEAT</v>
          </cell>
        </row>
        <row r="627">
          <cell r="A627" t="str">
            <v>7169-377D</v>
          </cell>
          <cell r="B627" t="str">
            <v>F13</v>
          </cell>
          <cell r="C627">
            <v>15</v>
          </cell>
          <cell r="D627" t="str">
            <v>G</v>
          </cell>
          <cell r="E627" t="str">
            <v>C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5.85</v>
          </cell>
          <cell r="K627">
            <v>5.85</v>
          </cell>
          <cell r="L627" t="str">
            <v>Z</v>
          </cell>
          <cell r="M627" t="str">
            <v>LCR NOZZLE HOLDER BODY</v>
          </cell>
        </row>
        <row r="628">
          <cell r="A628" t="str">
            <v>7169-377D</v>
          </cell>
          <cell r="B628" t="str">
            <v>F13</v>
          </cell>
          <cell r="C628">
            <v>12</v>
          </cell>
          <cell r="D628" t="str">
            <v>G</v>
          </cell>
          <cell r="E628" t="str">
            <v>C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 t="str">
            <v>Z</v>
          </cell>
          <cell r="M628" t="str">
            <v>LCR NOZZLE HOLDER BODY</v>
          </cell>
        </row>
        <row r="629">
          <cell r="A629" t="str">
            <v>7169-377D</v>
          </cell>
          <cell r="B629" t="str">
            <v>F13</v>
          </cell>
          <cell r="C629">
            <v>11</v>
          </cell>
          <cell r="D629" t="str">
            <v>G</v>
          </cell>
          <cell r="E629" t="str">
            <v>C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5.85</v>
          </cell>
          <cell r="K629">
            <v>5.85</v>
          </cell>
          <cell r="L629" t="str">
            <v>Z</v>
          </cell>
          <cell r="M629" t="str">
            <v>LCR NOZZLE HOLDER BODY</v>
          </cell>
        </row>
        <row r="630">
          <cell r="A630" t="str">
            <v>7169-377D/070</v>
          </cell>
          <cell r="B630" t="str">
            <v>F13</v>
          </cell>
          <cell r="C630">
            <v>15</v>
          </cell>
          <cell r="D630" t="str">
            <v>G</v>
          </cell>
          <cell r="E630" t="str">
            <v>C</v>
          </cell>
          <cell r="F630">
            <v>0</v>
          </cell>
          <cell r="G630">
            <v>24392</v>
          </cell>
          <cell r="H630">
            <v>24392</v>
          </cell>
          <cell r="I630">
            <v>0</v>
          </cell>
          <cell r="J630">
            <v>13.846109999999999</v>
          </cell>
          <cell r="K630">
            <v>14.520899999999999</v>
          </cell>
          <cell r="L630" t="str">
            <v>Z</v>
          </cell>
          <cell r="M630" t="str">
            <v>LCR N H BODY</v>
          </cell>
        </row>
        <row r="631">
          <cell r="A631" t="str">
            <v>7169-377D/086</v>
          </cell>
          <cell r="B631" t="str">
            <v>F13</v>
          </cell>
          <cell r="C631">
            <v>15</v>
          </cell>
          <cell r="D631" t="str">
            <v>G</v>
          </cell>
          <cell r="E631" t="str">
            <v>C</v>
          </cell>
          <cell r="F631">
            <v>0</v>
          </cell>
          <cell r="G631">
            <v>24699</v>
          </cell>
          <cell r="H631">
            <v>24699</v>
          </cell>
          <cell r="I631">
            <v>0</v>
          </cell>
          <cell r="J631">
            <v>19.899999999999999</v>
          </cell>
          <cell r="K631">
            <v>19.899999999999999</v>
          </cell>
          <cell r="L631" t="str">
            <v>Z</v>
          </cell>
          <cell r="M631" t="str">
            <v>LCR N.H.BODY MACHINING</v>
          </cell>
        </row>
        <row r="632">
          <cell r="A632" t="str">
            <v>7169-377D/090</v>
          </cell>
          <cell r="B632" t="str">
            <v>F13</v>
          </cell>
          <cell r="C632">
            <v>15</v>
          </cell>
          <cell r="D632" t="str">
            <v>G</v>
          </cell>
          <cell r="E632" t="str">
            <v>C</v>
          </cell>
          <cell r="F632">
            <v>944</v>
          </cell>
          <cell r="G632">
            <v>24820</v>
          </cell>
          <cell r="H632">
            <v>25128</v>
          </cell>
          <cell r="I632">
            <v>636</v>
          </cell>
          <cell r="J632">
            <v>17.920000000000002</v>
          </cell>
          <cell r="K632">
            <v>17.920000000000002</v>
          </cell>
          <cell r="L632" t="str">
            <v>Z</v>
          </cell>
          <cell r="M632" t="str">
            <v>L C R BODY</v>
          </cell>
        </row>
        <row r="633">
          <cell r="A633" t="str">
            <v>7169-377D/150</v>
          </cell>
          <cell r="B633" t="str">
            <v>F13</v>
          </cell>
          <cell r="C633">
            <v>15</v>
          </cell>
          <cell r="D633" t="str">
            <v>G</v>
          </cell>
          <cell r="E633" t="str">
            <v>C</v>
          </cell>
          <cell r="F633">
            <v>0</v>
          </cell>
          <cell r="G633">
            <v>1032</v>
          </cell>
          <cell r="H633">
            <v>1032</v>
          </cell>
          <cell r="I633">
            <v>0</v>
          </cell>
          <cell r="J633">
            <v>18.34</v>
          </cell>
          <cell r="K633">
            <v>18.34</v>
          </cell>
          <cell r="L633" t="str">
            <v>Z</v>
          </cell>
          <cell r="M633" t="str">
            <v>LCR N.H.BODY</v>
          </cell>
        </row>
        <row r="634">
          <cell r="A634" t="str">
            <v>7169-377D/165</v>
          </cell>
          <cell r="B634" t="str">
            <v>F13</v>
          </cell>
          <cell r="C634">
            <v>15</v>
          </cell>
          <cell r="D634" t="str">
            <v>G</v>
          </cell>
          <cell r="E634" t="str">
            <v>C</v>
          </cell>
          <cell r="F634">
            <v>0</v>
          </cell>
          <cell r="G634">
            <v>598</v>
          </cell>
          <cell r="H634">
            <v>0</v>
          </cell>
          <cell r="I634">
            <v>598</v>
          </cell>
          <cell r="J634">
            <v>0</v>
          </cell>
          <cell r="K634">
            <v>18.34</v>
          </cell>
          <cell r="L634" t="str">
            <v>Z</v>
          </cell>
          <cell r="M634" t="str">
            <v>LCR N.H. BODY</v>
          </cell>
        </row>
        <row r="635">
          <cell r="A635" t="str">
            <v>7169-377D/70</v>
          </cell>
          <cell r="B635" t="str">
            <v>F13</v>
          </cell>
          <cell r="C635">
            <v>15</v>
          </cell>
          <cell r="D635" t="str">
            <v>G</v>
          </cell>
          <cell r="E635" t="str">
            <v>C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12.1409</v>
          </cell>
          <cell r="K635">
            <v>12.1409</v>
          </cell>
          <cell r="L635" t="str">
            <v>Z</v>
          </cell>
          <cell r="M635" t="str">
            <v>LCR N.H.BODY</v>
          </cell>
        </row>
        <row r="636">
          <cell r="A636" t="str">
            <v>7169-377D/86</v>
          </cell>
          <cell r="B636" t="str">
            <v>F13</v>
          </cell>
          <cell r="C636">
            <v>12</v>
          </cell>
          <cell r="D636" t="str">
            <v>G</v>
          </cell>
          <cell r="E636" t="str">
            <v>C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22.7</v>
          </cell>
          <cell r="K636">
            <v>22.7</v>
          </cell>
          <cell r="L636" t="str">
            <v>Z</v>
          </cell>
          <cell r="M636" t="str">
            <v>LCR N.H.BODY MACHINING</v>
          </cell>
        </row>
        <row r="637">
          <cell r="A637" t="str">
            <v>7169-377D/86</v>
          </cell>
          <cell r="B637" t="str">
            <v>F13</v>
          </cell>
          <cell r="C637">
            <v>15</v>
          </cell>
          <cell r="D637" t="str">
            <v>G</v>
          </cell>
          <cell r="E637" t="str">
            <v>C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20.223800000000001</v>
          </cell>
          <cell r="K637">
            <v>20.223800000000001</v>
          </cell>
          <cell r="L637" t="str">
            <v>Z</v>
          </cell>
          <cell r="M637" t="str">
            <v>LCR N.H.BODY MACHINING</v>
          </cell>
        </row>
        <row r="638">
          <cell r="A638" t="str">
            <v>7169-377D/90</v>
          </cell>
          <cell r="B638" t="str">
            <v>F13</v>
          </cell>
          <cell r="C638">
            <v>12</v>
          </cell>
          <cell r="D638" t="str">
            <v>G</v>
          </cell>
          <cell r="E638" t="str">
            <v>C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18.332260000000002</v>
          </cell>
          <cell r="K638">
            <v>18.332260000000002</v>
          </cell>
          <cell r="L638" t="str">
            <v>Z</v>
          </cell>
          <cell r="M638" t="str">
            <v>L C R BODY</v>
          </cell>
        </row>
        <row r="639">
          <cell r="A639" t="str">
            <v>7169-377D/90</v>
          </cell>
          <cell r="B639" t="str">
            <v>F13</v>
          </cell>
          <cell r="C639">
            <v>15</v>
          </cell>
          <cell r="D639" t="str">
            <v>G</v>
          </cell>
          <cell r="E639" t="str">
            <v>C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18.332260000000002</v>
          </cell>
          <cell r="K639">
            <v>18.332260000000002</v>
          </cell>
          <cell r="L639" t="str">
            <v>Z</v>
          </cell>
          <cell r="M639" t="str">
            <v>L C R BODY</v>
          </cell>
        </row>
        <row r="640">
          <cell r="A640" t="str">
            <v>7169-378</v>
          </cell>
          <cell r="B640" t="str">
            <v>F13</v>
          </cell>
          <cell r="C640">
            <v>12</v>
          </cell>
          <cell r="D640" t="str">
            <v>G</v>
          </cell>
          <cell r="E640" t="str">
            <v>C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 t="str">
            <v>Z</v>
          </cell>
          <cell r="M640" t="str">
            <v>LEAK OF NIPPLE [7169-618]</v>
          </cell>
        </row>
        <row r="641">
          <cell r="A641" t="str">
            <v>7169-378</v>
          </cell>
          <cell r="B641" t="str">
            <v>F13</v>
          </cell>
          <cell r="C641">
            <v>15</v>
          </cell>
          <cell r="D641" t="str">
            <v>G</v>
          </cell>
          <cell r="E641" t="str">
            <v>C</v>
          </cell>
          <cell r="F641">
            <v>3995</v>
          </cell>
          <cell r="G641">
            <v>0</v>
          </cell>
          <cell r="H641">
            <v>3995</v>
          </cell>
          <cell r="I641">
            <v>0</v>
          </cell>
          <cell r="J641">
            <v>2.94333</v>
          </cell>
          <cell r="K641">
            <v>2.94333</v>
          </cell>
          <cell r="L641" t="str">
            <v>Z</v>
          </cell>
          <cell r="M641" t="str">
            <v>LEAK OF NIPPLE [7169-618]</v>
          </cell>
        </row>
        <row r="642">
          <cell r="A642" t="str">
            <v>7169-378/BHT</v>
          </cell>
          <cell r="B642" t="str">
            <v>F13</v>
          </cell>
          <cell r="C642">
            <v>15</v>
          </cell>
          <cell r="D642" t="str">
            <v>G</v>
          </cell>
          <cell r="E642" t="str">
            <v>C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 t="str">
            <v>Z</v>
          </cell>
          <cell r="M642" t="str">
            <v>LEAK OFF NIPPLE</v>
          </cell>
        </row>
        <row r="643">
          <cell r="A643" t="str">
            <v>7169-378/BHT</v>
          </cell>
          <cell r="B643" t="str">
            <v>F13</v>
          </cell>
          <cell r="C643">
            <v>12</v>
          </cell>
          <cell r="D643" t="str">
            <v>G</v>
          </cell>
          <cell r="E643" t="str">
            <v>C</v>
          </cell>
          <cell r="F643">
            <v>7940</v>
          </cell>
          <cell r="G643">
            <v>50400</v>
          </cell>
          <cell r="H643">
            <v>53340</v>
          </cell>
          <cell r="I643">
            <v>5000</v>
          </cell>
          <cell r="J643">
            <v>2.76003</v>
          </cell>
          <cell r="K643">
            <v>2.76</v>
          </cell>
          <cell r="L643" t="str">
            <v>Z</v>
          </cell>
          <cell r="M643" t="str">
            <v>LEAK OFF NIPPLE</v>
          </cell>
        </row>
        <row r="644">
          <cell r="A644" t="str">
            <v>7169-378/BPH</v>
          </cell>
          <cell r="B644" t="str">
            <v>F13</v>
          </cell>
          <cell r="C644">
            <v>15</v>
          </cell>
          <cell r="D644" t="str">
            <v>G</v>
          </cell>
          <cell r="E644" t="str">
            <v>C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2.4500000000000002</v>
          </cell>
          <cell r="K644">
            <v>2.4500000000000002</v>
          </cell>
          <cell r="L644" t="str">
            <v>Z</v>
          </cell>
          <cell r="M644" t="str">
            <v>LEAK OFF NIPPLE</v>
          </cell>
        </row>
        <row r="645">
          <cell r="A645" t="str">
            <v>7169-380</v>
          </cell>
          <cell r="B645" t="str">
            <v>F13</v>
          </cell>
          <cell r="C645">
            <v>12</v>
          </cell>
          <cell r="D645" t="str">
            <v>G</v>
          </cell>
          <cell r="E645" t="str">
            <v>C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6</v>
          </cell>
          <cell r="K645">
            <v>6</v>
          </cell>
          <cell r="L645" t="str">
            <v>Z</v>
          </cell>
          <cell r="M645" t="str">
            <v>ADAPTOR PLATE</v>
          </cell>
        </row>
        <row r="646">
          <cell r="A646" t="str">
            <v>7169-380/010</v>
          </cell>
          <cell r="B646" t="str">
            <v>F13</v>
          </cell>
          <cell r="C646">
            <v>15</v>
          </cell>
          <cell r="D646" t="str">
            <v>G</v>
          </cell>
          <cell r="E646" t="str">
            <v>C</v>
          </cell>
          <cell r="F646">
            <v>0</v>
          </cell>
          <cell r="G646">
            <v>25762</v>
          </cell>
          <cell r="H646">
            <v>25762</v>
          </cell>
          <cell r="I646">
            <v>0</v>
          </cell>
          <cell r="J646">
            <v>4.3959000000000001</v>
          </cell>
          <cell r="K646">
            <v>4.3959000000000001</v>
          </cell>
          <cell r="L646" t="str">
            <v>Z</v>
          </cell>
          <cell r="M646" t="str">
            <v>ADAPTOR PLATE</v>
          </cell>
        </row>
        <row r="647">
          <cell r="A647" t="str">
            <v>7169-380/010</v>
          </cell>
          <cell r="B647" t="str">
            <v>F13</v>
          </cell>
          <cell r="C647">
            <v>12</v>
          </cell>
          <cell r="D647" t="str">
            <v>G</v>
          </cell>
          <cell r="E647" t="str">
            <v>C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 t="str">
            <v>Z</v>
          </cell>
          <cell r="M647" t="str">
            <v>ADAPTOR PLATE</v>
          </cell>
        </row>
        <row r="648">
          <cell r="A648" t="str">
            <v>7169-380/030</v>
          </cell>
          <cell r="B648" t="str">
            <v>F13</v>
          </cell>
          <cell r="C648">
            <v>15</v>
          </cell>
          <cell r="D648" t="str">
            <v>G</v>
          </cell>
          <cell r="E648" t="str">
            <v>C</v>
          </cell>
          <cell r="F648">
            <v>0</v>
          </cell>
          <cell r="G648">
            <v>27265</v>
          </cell>
          <cell r="H648">
            <v>26555</v>
          </cell>
          <cell r="I648">
            <v>710</v>
          </cell>
          <cell r="J648">
            <v>6.8143099999999999</v>
          </cell>
          <cell r="K648">
            <v>6.8143099999999999</v>
          </cell>
          <cell r="L648" t="str">
            <v>Z</v>
          </cell>
          <cell r="M648" t="str">
            <v>ADAPTOR PLATE</v>
          </cell>
        </row>
        <row r="649">
          <cell r="A649" t="str">
            <v>7169-380/030</v>
          </cell>
          <cell r="B649" t="str">
            <v>F13</v>
          </cell>
          <cell r="C649">
            <v>12</v>
          </cell>
          <cell r="D649" t="str">
            <v>G</v>
          </cell>
          <cell r="E649" t="str">
            <v>C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5.9740000000000002</v>
          </cell>
          <cell r="K649">
            <v>5.9740000000000002</v>
          </cell>
          <cell r="L649" t="str">
            <v>Z</v>
          </cell>
          <cell r="M649" t="str">
            <v>ADAPTOR PLATE</v>
          </cell>
        </row>
        <row r="650">
          <cell r="A650" t="str">
            <v>7169-380/040</v>
          </cell>
          <cell r="B650" t="str">
            <v>F13</v>
          </cell>
          <cell r="C650">
            <v>12</v>
          </cell>
          <cell r="D650" t="str">
            <v>G</v>
          </cell>
          <cell r="E650" t="str">
            <v>C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4.6826699999999999</v>
          </cell>
          <cell r="K650">
            <v>4.6826699999999999</v>
          </cell>
          <cell r="L650" t="str">
            <v>Z</v>
          </cell>
          <cell r="M650" t="str">
            <v>ADAPTOR PLATE-LCR</v>
          </cell>
        </row>
        <row r="651">
          <cell r="A651" t="str">
            <v>7169-380/040</v>
          </cell>
          <cell r="B651" t="str">
            <v>F13</v>
          </cell>
          <cell r="C651">
            <v>15</v>
          </cell>
          <cell r="D651" t="str">
            <v>G</v>
          </cell>
          <cell r="E651" t="str">
            <v>C</v>
          </cell>
          <cell r="F651">
            <v>0</v>
          </cell>
          <cell r="G651">
            <v>25370</v>
          </cell>
          <cell r="H651">
            <v>25370</v>
          </cell>
          <cell r="I651">
            <v>0</v>
          </cell>
          <cell r="J651">
            <v>4.5573399999999999</v>
          </cell>
          <cell r="K651">
            <v>5.2726699999999997</v>
          </cell>
          <cell r="L651" t="str">
            <v>Z</v>
          </cell>
          <cell r="M651" t="str">
            <v>ADAPTOR PLATE-LCR</v>
          </cell>
        </row>
        <row r="652">
          <cell r="A652" t="str">
            <v>7169-380/045</v>
          </cell>
          <cell r="B652" t="str">
            <v>F13</v>
          </cell>
          <cell r="C652">
            <v>15</v>
          </cell>
          <cell r="D652" t="str">
            <v>G</v>
          </cell>
          <cell r="E652" t="str">
            <v>C</v>
          </cell>
          <cell r="F652">
            <v>30</v>
          </cell>
          <cell r="G652">
            <v>0</v>
          </cell>
          <cell r="H652">
            <v>0</v>
          </cell>
          <cell r="I652">
            <v>30</v>
          </cell>
          <cell r="J652">
            <v>6.7834099999999999</v>
          </cell>
          <cell r="K652">
            <v>6.7834099999999999</v>
          </cell>
          <cell r="L652" t="str">
            <v>Z</v>
          </cell>
          <cell r="M652" t="str">
            <v>ADAPTOR PLATE</v>
          </cell>
        </row>
        <row r="653">
          <cell r="A653" t="str">
            <v>7169-380/050</v>
          </cell>
          <cell r="B653" t="str">
            <v>F13</v>
          </cell>
          <cell r="C653">
            <v>12</v>
          </cell>
          <cell r="D653" t="str">
            <v>G</v>
          </cell>
          <cell r="E653" t="str">
            <v>C</v>
          </cell>
          <cell r="F653">
            <v>0</v>
          </cell>
          <cell r="G653">
            <v>395</v>
          </cell>
          <cell r="H653">
            <v>0</v>
          </cell>
          <cell r="I653">
            <v>395</v>
          </cell>
          <cell r="J653">
            <v>0</v>
          </cell>
          <cell r="K653">
            <v>10.17</v>
          </cell>
          <cell r="L653" t="str">
            <v>Z</v>
          </cell>
          <cell r="M653" t="str">
            <v>ADOPTER PLATE</v>
          </cell>
        </row>
        <row r="654">
          <cell r="A654" t="str">
            <v>7169-380/050</v>
          </cell>
          <cell r="B654" t="str">
            <v>F13</v>
          </cell>
          <cell r="C654">
            <v>15</v>
          </cell>
          <cell r="D654" t="str">
            <v>G</v>
          </cell>
          <cell r="E654" t="str">
            <v>C</v>
          </cell>
          <cell r="F654">
            <v>3968</v>
          </cell>
          <cell r="G654">
            <v>15521</v>
          </cell>
          <cell r="H654">
            <v>18194</v>
          </cell>
          <cell r="I654">
            <v>1295</v>
          </cell>
          <cell r="J654">
            <v>10.16447</v>
          </cell>
          <cell r="K654">
            <v>10.16887</v>
          </cell>
          <cell r="L654" t="str">
            <v>Z</v>
          </cell>
          <cell r="M654" t="str">
            <v>ADOPTER PLATE</v>
          </cell>
        </row>
        <row r="655">
          <cell r="A655" t="str">
            <v>7169-380/060</v>
          </cell>
          <cell r="B655" t="str">
            <v>F13</v>
          </cell>
          <cell r="C655">
            <v>15</v>
          </cell>
          <cell r="D655" t="str">
            <v>G</v>
          </cell>
          <cell r="E655" t="str">
            <v>C</v>
          </cell>
          <cell r="F655">
            <v>248</v>
          </cell>
          <cell r="G655">
            <v>0</v>
          </cell>
          <cell r="H655">
            <v>0</v>
          </cell>
          <cell r="I655">
            <v>248</v>
          </cell>
          <cell r="J655">
            <v>7.79</v>
          </cell>
          <cell r="K655">
            <v>7.79</v>
          </cell>
          <cell r="L655" t="str">
            <v>Z</v>
          </cell>
          <cell r="M655" t="str">
            <v>ADAPTOR PLATE</v>
          </cell>
        </row>
        <row r="656">
          <cell r="A656" t="str">
            <v>7169-380/BGR</v>
          </cell>
          <cell r="B656" t="str">
            <v>F13</v>
          </cell>
          <cell r="C656">
            <v>15</v>
          </cell>
          <cell r="D656" t="str">
            <v>G</v>
          </cell>
          <cell r="E656" t="str">
            <v>C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8.1300000000000008</v>
          </cell>
          <cell r="K656">
            <v>8.1300000000000008</v>
          </cell>
          <cell r="L656" t="str">
            <v>Z</v>
          </cell>
          <cell r="M656" t="str">
            <v>ADAPTOR PLATE</v>
          </cell>
        </row>
        <row r="657">
          <cell r="A657" t="str">
            <v>7169-380-T</v>
          </cell>
          <cell r="B657" t="str">
            <v>F13</v>
          </cell>
          <cell r="C657">
            <v>11</v>
          </cell>
          <cell r="D657" t="str">
            <v>G</v>
          </cell>
          <cell r="E657" t="str">
            <v>C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14.3</v>
          </cell>
          <cell r="K657">
            <v>14.3</v>
          </cell>
          <cell r="L657" t="str">
            <v>Z</v>
          </cell>
          <cell r="M657" t="str">
            <v>ADAPTOR PLATE</v>
          </cell>
        </row>
        <row r="658">
          <cell r="A658" t="str">
            <v>7169-394B</v>
          </cell>
          <cell r="B658" t="str">
            <v>F13</v>
          </cell>
          <cell r="C658">
            <v>15</v>
          </cell>
          <cell r="D658" t="str">
            <v>G</v>
          </cell>
          <cell r="E658" t="str">
            <v>C</v>
          </cell>
          <cell r="F658">
            <v>3310</v>
          </cell>
          <cell r="G658">
            <v>0</v>
          </cell>
          <cell r="H658">
            <v>1120</v>
          </cell>
          <cell r="I658">
            <v>2190</v>
          </cell>
          <cell r="J658">
            <v>21</v>
          </cell>
          <cell r="K658">
            <v>21</v>
          </cell>
          <cell r="L658" t="str">
            <v>Z</v>
          </cell>
          <cell r="M658" t="str">
            <v>LCR NOZZLE HOLDER CAPNUT</v>
          </cell>
        </row>
        <row r="659">
          <cell r="A659" t="str">
            <v>7169-394B</v>
          </cell>
          <cell r="B659" t="str">
            <v>F13</v>
          </cell>
          <cell r="C659">
            <v>12</v>
          </cell>
          <cell r="D659" t="str">
            <v>G</v>
          </cell>
          <cell r="E659" t="str">
            <v>C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45</v>
          </cell>
          <cell r="K659">
            <v>45</v>
          </cell>
          <cell r="L659" t="str">
            <v>Z</v>
          </cell>
          <cell r="M659" t="str">
            <v>LCR NOZZLE HOLDER CAPNUT</v>
          </cell>
        </row>
        <row r="660">
          <cell r="A660" t="str">
            <v>7169-394B</v>
          </cell>
          <cell r="B660" t="str">
            <v>F13</v>
          </cell>
          <cell r="C660">
            <v>11</v>
          </cell>
          <cell r="D660" t="str">
            <v>G</v>
          </cell>
          <cell r="E660" t="str">
            <v>C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45</v>
          </cell>
          <cell r="K660">
            <v>45</v>
          </cell>
          <cell r="L660" t="str">
            <v>Z</v>
          </cell>
          <cell r="M660" t="str">
            <v>LCR NOZZLE HOLDER CAPNUT</v>
          </cell>
        </row>
        <row r="661">
          <cell r="A661" t="str">
            <v>7169-394B/BHT</v>
          </cell>
          <cell r="B661" t="str">
            <v>F13</v>
          </cell>
          <cell r="C661">
            <v>15</v>
          </cell>
          <cell r="D661" t="str">
            <v>G</v>
          </cell>
          <cell r="E661" t="str">
            <v>C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19.3</v>
          </cell>
          <cell r="K661">
            <v>19.3</v>
          </cell>
          <cell r="L661" t="str">
            <v>Z</v>
          </cell>
          <cell r="M661" t="str">
            <v>LCR N.H.CAP NUT - BHT</v>
          </cell>
        </row>
        <row r="662">
          <cell r="A662" t="str">
            <v>7169-394B/BHT</v>
          </cell>
          <cell r="B662" t="str">
            <v>F13</v>
          </cell>
          <cell r="C662">
            <v>12</v>
          </cell>
          <cell r="D662" t="str">
            <v>G</v>
          </cell>
          <cell r="E662" t="str">
            <v>C</v>
          </cell>
          <cell r="F662">
            <v>0</v>
          </cell>
          <cell r="G662">
            <v>9665</v>
          </cell>
          <cell r="H662">
            <v>9665</v>
          </cell>
          <cell r="I662">
            <v>0</v>
          </cell>
          <cell r="J662">
            <v>21.371169999999999</v>
          </cell>
          <cell r="K662">
            <v>21.375</v>
          </cell>
          <cell r="L662" t="str">
            <v>Z</v>
          </cell>
          <cell r="M662" t="str">
            <v>LCR N.H.CAP NUT - BHT</v>
          </cell>
        </row>
        <row r="663">
          <cell r="A663" t="str">
            <v>7169-394B/BPH</v>
          </cell>
          <cell r="B663" t="str">
            <v>F13</v>
          </cell>
          <cell r="C663">
            <v>15</v>
          </cell>
          <cell r="D663" t="str">
            <v>G</v>
          </cell>
          <cell r="E663" t="str">
            <v>C</v>
          </cell>
          <cell r="F663">
            <v>0</v>
          </cell>
          <cell r="G663">
            <v>3980</v>
          </cell>
          <cell r="H663">
            <v>3980</v>
          </cell>
          <cell r="I663">
            <v>0</v>
          </cell>
          <cell r="J663">
            <v>21.303999999999998</v>
          </cell>
          <cell r="K663">
            <v>22.213999999999999</v>
          </cell>
          <cell r="L663" t="str">
            <v>Z</v>
          </cell>
          <cell r="M663" t="str">
            <v>CAP NUT (BEFORE PHPTG.)</v>
          </cell>
        </row>
        <row r="664">
          <cell r="A664" t="str">
            <v>7169-394B/BPH</v>
          </cell>
          <cell r="B664" t="str">
            <v>F13</v>
          </cell>
          <cell r="C664">
            <v>11</v>
          </cell>
          <cell r="D664" t="str">
            <v>G</v>
          </cell>
          <cell r="E664" t="str">
            <v>C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 t="str">
            <v>Z</v>
          </cell>
          <cell r="M664" t="str">
            <v>CAP NUT (BEFORE PHPTG.)</v>
          </cell>
        </row>
        <row r="665">
          <cell r="A665" t="str">
            <v>7169-394C</v>
          </cell>
          <cell r="B665" t="str">
            <v>F13</v>
          </cell>
          <cell r="C665">
            <v>15</v>
          </cell>
          <cell r="D665" t="str">
            <v>G</v>
          </cell>
          <cell r="E665" t="str">
            <v>C</v>
          </cell>
          <cell r="F665">
            <v>0</v>
          </cell>
          <cell r="G665">
            <v>1401</v>
          </cell>
          <cell r="H665">
            <v>1401</v>
          </cell>
          <cell r="I665">
            <v>0</v>
          </cell>
          <cell r="J665">
            <v>24</v>
          </cell>
          <cell r="K665">
            <v>29.72</v>
          </cell>
          <cell r="L665" t="str">
            <v>Z</v>
          </cell>
          <cell r="M665" t="str">
            <v>NOZZLE CAP NUT</v>
          </cell>
        </row>
        <row r="666">
          <cell r="A666" t="str">
            <v>7169-394C/BHT</v>
          </cell>
          <cell r="B666" t="str">
            <v>F13</v>
          </cell>
          <cell r="C666">
            <v>15</v>
          </cell>
          <cell r="D666" t="str">
            <v>G</v>
          </cell>
          <cell r="E666" t="str">
            <v>C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26.54</v>
          </cell>
          <cell r="K666">
            <v>26.54</v>
          </cell>
          <cell r="L666" t="str">
            <v>Z</v>
          </cell>
          <cell r="M666" t="str">
            <v>NOZZLE CAP NUT</v>
          </cell>
        </row>
        <row r="667">
          <cell r="A667" t="str">
            <v>7169-394C/BHT</v>
          </cell>
          <cell r="B667" t="str">
            <v>F13</v>
          </cell>
          <cell r="C667">
            <v>12</v>
          </cell>
          <cell r="D667" t="str">
            <v>G</v>
          </cell>
          <cell r="E667" t="str">
            <v>C</v>
          </cell>
          <cell r="F667">
            <v>0</v>
          </cell>
          <cell r="G667">
            <v>1490</v>
          </cell>
          <cell r="H667">
            <v>1490</v>
          </cell>
          <cell r="I667">
            <v>0</v>
          </cell>
          <cell r="J667">
            <v>28.6752</v>
          </cell>
          <cell r="K667">
            <v>28.6752</v>
          </cell>
          <cell r="L667" t="str">
            <v>Z</v>
          </cell>
          <cell r="M667" t="str">
            <v>NOZZLE CAP NUT</v>
          </cell>
        </row>
        <row r="668">
          <cell r="A668" t="str">
            <v>7169-394C/BPH</v>
          </cell>
          <cell r="B668" t="str">
            <v>F13</v>
          </cell>
          <cell r="C668">
            <v>15</v>
          </cell>
          <cell r="D668" t="str">
            <v>G</v>
          </cell>
          <cell r="E668" t="str">
            <v>C</v>
          </cell>
          <cell r="F668">
            <v>0</v>
          </cell>
          <cell r="G668">
            <v>995</v>
          </cell>
          <cell r="H668">
            <v>988</v>
          </cell>
          <cell r="I668">
            <v>7</v>
          </cell>
          <cell r="J668">
            <v>27.891680000000001</v>
          </cell>
          <cell r="K668">
            <v>29.716699999999999</v>
          </cell>
          <cell r="L668" t="str">
            <v>Z</v>
          </cell>
          <cell r="M668" t="str">
            <v>NOZZLE CAP NUT</v>
          </cell>
        </row>
        <row r="669">
          <cell r="A669" t="str">
            <v>7169-394D</v>
          </cell>
          <cell r="B669" t="str">
            <v>F13</v>
          </cell>
          <cell r="C669">
            <v>15</v>
          </cell>
          <cell r="D669" t="str">
            <v>G</v>
          </cell>
          <cell r="E669" t="str">
            <v>C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 t="str">
            <v>Z</v>
          </cell>
          <cell r="M669" t="str">
            <v>NOZZLE CAP NUT</v>
          </cell>
        </row>
        <row r="670">
          <cell r="A670" t="str">
            <v>7169-448</v>
          </cell>
          <cell r="B670" t="str">
            <v>F13</v>
          </cell>
          <cell r="C670">
            <v>12</v>
          </cell>
          <cell r="D670" t="str">
            <v>G</v>
          </cell>
          <cell r="E670" t="str">
            <v>C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0.98687999999999998</v>
          </cell>
          <cell r="K670">
            <v>0.98687999999999998</v>
          </cell>
          <cell r="L670" t="str">
            <v>Z</v>
          </cell>
          <cell r="M670" t="str">
            <v>PROTECTOR</v>
          </cell>
        </row>
        <row r="671">
          <cell r="A671" t="str">
            <v>7169-448</v>
          </cell>
          <cell r="B671" t="str">
            <v>F13</v>
          </cell>
          <cell r="C671">
            <v>11</v>
          </cell>
          <cell r="D671" t="str">
            <v>G</v>
          </cell>
          <cell r="E671" t="str">
            <v>C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2.0299999999999998</v>
          </cell>
          <cell r="K671">
            <v>2.0299999999999998</v>
          </cell>
          <cell r="L671" t="str">
            <v>Z</v>
          </cell>
          <cell r="M671" t="str">
            <v>PROTECTOR</v>
          </cell>
        </row>
        <row r="672">
          <cell r="A672" t="str">
            <v>7169-522</v>
          </cell>
          <cell r="B672" t="str">
            <v>F13</v>
          </cell>
          <cell r="C672">
            <v>12</v>
          </cell>
          <cell r="D672" t="str">
            <v>G</v>
          </cell>
          <cell r="E672" t="str">
            <v>C</v>
          </cell>
          <cell r="F672">
            <v>3990</v>
          </cell>
          <cell r="G672">
            <v>0</v>
          </cell>
          <cell r="H672">
            <v>0</v>
          </cell>
          <cell r="I672">
            <v>3990</v>
          </cell>
          <cell r="J672">
            <v>0.69299999999999995</v>
          </cell>
          <cell r="K672">
            <v>0.69299999999999995</v>
          </cell>
          <cell r="L672" t="str">
            <v>Z</v>
          </cell>
          <cell r="M672" t="str">
            <v>PROTECTION CAP</v>
          </cell>
        </row>
        <row r="673">
          <cell r="A673" t="str">
            <v>7169-560J</v>
          </cell>
          <cell r="B673" t="str">
            <v>F13</v>
          </cell>
          <cell r="C673">
            <v>12</v>
          </cell>
          <cell r="D673" t="str">
            <v>G</v>
          </cell>
          <cell r="E673" t="str">
            <v>C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 t="str">
            <v>Z</v>
          </cell>
          <cell r="M673" t="str">
            <v>SHIM</v>
          </cell>
        </row>
        <row r="674">
          <cell r="A674" t="str">
            <v>7169-560JH</v>
          </cell>
          <cell r="B674" t="str">
            <v>F13</v>
          </cell>
          <cell r="C674">
            <v>11</v>
          </cell>
          <cell r="D674" t="str">
            <v>G</v>
          </cell>
          <cell r="E674" t="str">
            <v>C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3.95</v>
          </cell>
          <cell r="K674">
            <v>3.95</v>
          </cell>
          <cell r="L674" t="str">
            <v>Z</v>
          </cell>
          <cell r="M674" t="str">
            <v>SHIM {0.54 MM}</v>
          </cell>
        </row>
        <row r="675">
          <cell r="A675" t="str">
            <v>7169-560JK</v>
          </cell>
          <cell r="B675" t="str">
            <v>F13</v>
          </cell>
          <cell r="C675">
            <v>11</v>
          </cell>
          <cell r="D675" t="str">
            <v>G</v>
          </cell>
          <cell r="E675" t="str">
            <v>C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3.95</v>
          </cell>
          <cell r="K675">
            <v>3.95</v>
          </cell>
          <cell r="L675" t="str">
            <v>Z</v>
          </cell>
          <cell r="M675" t="str">
            <v>SHIM {0.58 MM}</v>
          </cell>
        </row>
        <row r="676">
          <cell r="A676" t="str">
            <v>7169-560JL</v>
          </cell>
          <cell r="B676" t="str">
            <v>F13</v>
          </cell>
          <cell r="C676">
            <v>11</v>
          </cell>
          <cell r="D676" t="str">
            <v>G</v>
          </cell>
          <cell r="E676" t="str">
            <v>C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3.95</v>
          </cell>
          <cell r="K676">
            <v>3.95</v>
          </cell>
          <cell r="L676" t="str">
            <v>Z</v>
          </cell>
          <cell r="M676" t="str">
            <v>SHIM {0.60 MM}</v>
          </cell>
        </row>
        <row r="677">
          <cell r="A677" t="str">
            <v>7169-560JM</v>
          </cell>
          <cell r="B677" t="str">
            <v>F13</v>
          </cell>
          <cell r="C677">
            <v>11</v>
          </cell>
          <cell r="D677" t="str">
            <v>G</v>
          </cell>
          <cell r="E677" t="str">
            <v>C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3.95</v>
          </cell>
          <cell r="K677">
            <v>3.95</v>
          </cell>
          <cell r="L677" t="str">
            <v>Z</v>
          </cell>
          <cell r="M677" t="str">
            <v>SHIM {0.62 MM}</v>
          </cell>
        </row>
        <row r="678">
          <cell r="A678" t="str">
            <v>7169-560JP</v>
          </cell>
          <cell r="B678" t="str">
            <v>F13</v>
          </cell>
          <cell r="C678">
            <v>11</v>
          </cell>
          <cell r="D678" t="str">
            <v>G</v>
          </cell>
          <cell r="E678" t="str">
            <v>C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3.95</v>
          </cell>
          <cell r="K678">
            <v>3.95</v>
          </cell>
          <cell r="L678" t="str">
            <v>Z</v>
          </cell>
          <cell r="M678" t="str">
            <v>SHIM {0.66 MM}</v>
          </cell>
        </row>
        <row r="679">
          <cell r="A679" t="str">
            <v>7169-560JS</v>
          </cell>
          <cell r="B679" t="str">
            <v>F13</v>
          </cell>
          <cell r="C679">
            <v>12</v>
          </cell>
          <cell r="D679" t="str">
            <v>G</v>
          </cell>
          <cell r="E679" t="str">
            <v>C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3.95</v>
          </cell>
          <cell r="K679">
            <v>3.95</v>
          </cell>
          <cell r="L679" t="str">
            <v>Z</v>
          </cell>
          <cell r="M679" t="str">
            <v>SHIM {0.70 MM}</v>
          </cell>
        </row>
        <row r="680">
          <cell r="A680" t="str">
            <v>7169-560JT</v>
          </cell>
          <cell r="B680" t="str">
            <v>F13</v>
          </cell>
          <cell r="C680">
            <v>12</v>
          </cell>
          <cell r="D680" t="str">
            <v>G</v>
          </cell>
          <cell r="E680" t="str">
            <v>C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 t="str">
            <v>Z</v>
          </cell>
          <cell r="M680" t="str">
            <v>SHIM {1.00 MM}</v>
          </cell>
        </row>
        <row r="681">
          <cell r="A681" t="str">
            <v>7169-560JT</v>
          </cell>
          <cell r="B681" t="str">
            <v>F13</v>
          </cell>
          <cell r="C681">
            <v>11</v>
          </cell>
          <cell r="D681" t="str">
            <v>G</v>
          </cell>
          <cell r="E681" t="str">
            <v>C</v>
          </cell>
          <cell r="F681">
            <v>1436</v>
          </cell>
          <cell r="G681">
            <v>0</v>
          </cell>
          <cell r="H681">
            <v>0</v>
          </cell>
          <cell r="I681">
            <v>1436</v>
          </cell>
          <cell r="J681">
            <v>3.95</v>
          </cell>
          <cell r="K681">
            <v>3.95</v>
          </cell>
          <cell r="L681" t="str">
            <v>Z</v>
          </cell>
          <cell r="M681" t="str">
            <v>SHIM {1.00 MM}</v>
          </cell>
        </row>
        <row r="682">
          <cell r="A682" t="str">
            <v>7169-575</v>
          </cell>
          <cell r="B682" t="str">
            <v>F13</v>
          </cell>
          <cell r="C682">
            <v>12</v>
          </cell>
          <cell r="D682" t="str">
            <v>G</v>
          </cell>
          <cell r="E682" t="str">
            <v>C</v>
          </cell>
          <cell r="F682">
            <v>0</v>
          </cell>
          <cell r="G682">
            <v>170</v>
          </cell>
          <cell r="H682">
            <v>170</v>
          </cell>
          <cell r="I682">
            <v>0</v>
          </cell>
          <cell r="J682">
            <v>0.64</v>
          </cell>
          <cell r="K682">
            <v>0.90480000000000005</v>
          </cell>
          <cell r="L682" t="str">
            <v>Z</v>
          </cell>
          <cell r="M682" t="str">
            <v>CIRCLIP</v>
          </cell>
        </row>
        <row r="683">
          <cell r="A683" t="str">
            <v>7169-618</v>
          </cell>
          <cell r="B683" t="str">
            <v>F13</v>
          </cell>
          <cell r="C683">
            <v>11</v>
          </cell>
          <cell r="D683" t="str">
            <v>G</v>
          </cell>
          <cell r="E683" t="str">
            <v>C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 t="str">
            <v>Z</v>
          </cell>
          <cell r="M683" t="str">
            <v>LEAK OFF NIPPLE</v>
          </cell>
        </row>
        <row r="684">
          <cell r="A684" t="str">
            <v>7169-664A</v>
          </cell>
          <cell r="B684" t="str">
            <v>F13</v>
          </cell>
          <cell r="C684">
            <v>15</v>
          </cell>
          <cell r="D684" t="str">
            <v>G</v>
          </cell>
          <cell r="E684" t="str">
            <v>C</v>
          </cell>
          <cell r="F684">
            <v>470</v>
          </cell>
          <cell r="G684">
            <v>833</v>
          </cell>
          <cell r="H684">
            <v>1303</v>
          </cell>
          <cell r="I684">
            <v>0</v>
          </cell>
          <cell r="J684">
            <v>27.09</v>
          </cell>
          <cell r="K684">
            <v>27.09</v>
          </cell>
          <cell r="L684" t="str">
            <v>Z</v>
          </cell>
          <cell r="M684" t="str">
            <v>CAP NUT</v>
          </cell>
        </row>
        <row r="685">
          <cell r="A685" t="str">
            <v>7169-664A</v>
          </cell>
          <cell r="B685" t="str">
            <v>F13</v>
          </cell>
          <cell r="C685">
            <v>12</v>
          </cell>
          <cell r="D685" t="str">
            <v>G</v>
          </cell>
          <cell r="E685" t="str">
            <v>C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23.2986</v>
          </cell>
          <cell r="K685">
            <v>23.2986</v>
          </cell>
          <cell r="L685" t="str">
            <v>Z</v>
          </cell>
          <cell r="M685" t="str">
            <v>CAP NUT</v>
          </cell>
        </row>
        <row r="686">
          <cell r="A686" t="str">
            <v>7169-664A/BHT</v>
          </cell>
          <cell r="B686" t="str">
            <v>F13</v>
          </cell>
          <cell r="C686">
            <v>12</v>
          </cell>
          <cell r="D686" t="str">
            <v>G</v>
          </cell>
          <cell r="E686" t="str">
            <v>C</v>
          </cell>
          <cell r="F686">
            <v>0</v>
          </cell>
          <cell r="G686">
            <v>2282</v>
          </cell>
          <cell r="H686">
            <v>2282</v>
          </cell>
          <cell r="I686">
            <v>0</v>
          </cell>
          <cell r="J686">
            <v>22.605599999999999</v>
          </cell>
          <cell r="K686">
            <v>22.605599999999999</v>
          </cell>
          <cell r="L686" t="str">
            <v>Z</v>
          </cell>
          <cell r="M686" t="str">
            <v>CAP NUT</v>
          </cell>
        </row>
        <row r="687">
          <cell r="A687" t="str">
            <v>7169-664A/BHT</v>
          </cell>
          <cell r="B687" t="str">
            <v>F13</v>
          </cell>
          <cell r="C687">
            <v>15</v>
          </cell>
          <cell r="D687" t="str">
            <v>G</v>
          </cell>
          <cell r="E687" t="str">
            <v>C</v>
          </cell>
          <cell r="F687">
            <v>0</v>
          </cell>
          <cell r="G687">
            <v>898</v>
          </cell>
          <cell r="H687">
            <v>898</v>
          </cell>
          <cell r="I687">
            <v>0</v>
          </cell>
          <cell r="J687">
            <v>23.29</v>
          </cell>
          <cell r="K687">
            <v>0</v>
          </cell>
          <cell r="L687" t="str">
            <v>Z</v>
          </cell>
          <cell r="M687" t="str">
            <v>CAP NUT</v>
          </cell>
        </row>
        <row r="688">
          <cell r="A688" t="str">
            <v>7169-664A/BPH</v>
          </cell>
          <cell r="B688" t="str">
            <v>F13</v>
          </cell>
          <cell r="C688">
            <v>11</v>
          </cell>
          <cell r="D688" t="str">
            <v>G</v>
          </cell>
          <cell r="E688" t="str">
            <v>C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23.29</v>
          </cell>
          <cell r="K688">
            <v>23.29</v>
          </cell>
          <cell r="L688" t="str">
            <v>Z</v>
          </cell>
          <cell r="M688" t="str">
            <v>CAP NET</v>
          </cell>
        </row>
        <row r="689">
          <cell r="A689" t="str">
            <v>7169-664A/BPH</v>
          </cell>
          <cell r="B689" t="str">
            <v>F13</v>
          </cell>
          <cell r="C689">
            <v>15</v>
          </cell>
          <cell r="D689" t="str">
            <v>G</v>
          </cell>
          <cell r="E689" t="str">
            <v>C</v>
          </cell>
          <cell r="F689">
            <v>0</v>
          </cell>
          <cell r="G689">
            <v>3157</v>
          </cell>
          <cell r="H689">
            <v>3157</v>
          </cell>
          <cell r="I689">
            <v>0</v>
          </cell>
          <cell r="J689">
            <v>23.29</v>
          </cell>
          <cell r="K689">
            <v>23.29</v>
          </cell>
          <cell r="L689" t="str">
            <v>Z</v>
          </cell>
          <cell r="M689" t="str">
            <v>CAP NET</v>
          </cell>
        </row>
        <row r="690">
          <cell r="A690" t="str">
            <v>7169-665/030</v>
          </cell>
          <cell r="B690" t="str">
            <v>F13</v>
          </cell>
          <cell r="C690">
            <v>12</v>
          </cell>
          <cell r="D690" t="str">
            <v>G</v>
          </cell>
          <cell r="E690" t="str">
            <v>C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35.96</v>
          </cell>
          <cell r="K690">
            <v>35.96</v>
          </cell>
          <cell r="L690" t="str">
            <v>Z</v>
          </cell>
          <cell r="M690" t="str">
            <v>ADAPTOR PLATE</v>
          </cell>
        </row>
        <row r="691">
          <cell r="A691" t="str">
            <v>7169-665/030</v>
          </cell>
          <cell r="B691" t="str">
            <v>F13</v>
          </cell>
          <cell r="C691">
            <v>15</v>
          </cell>
          <cell r="D691" t="str">
            <v>G</v>
          </cell>
          <cell r="E691" t="str">
            <v>C</v>
          </cell>
          <cell r="F691">
            <v>239</v>
          </cell>
          <cell r="G691">
            <v>3625</v>
          </cell>
          <cell r="H691">
            <v>3864</v>
          </cell>
          <cell r="I691">
            <v>0</v>
          </cell>
          <cell r="J691">
            <v>37.218400000000003</v>
          </cell>
          <cell r="K691">
            <v>37.218400000000003</v>
          </cell>
          <cell r="L691" t="str">
            <v>Z</v>
          </cell>
          <cell r="M691" t="str">
            <v>ADAPTOR PLATE</v>
          </cell>
        </row>
        <row r="692">
          <cell r="A692" t="str">
            <v>7169-665/040</v>
          </cell>
          <cell r="B692" t="str">
            <v>F13</v>
          </cell>
          <cell r="C692">
            <v>15</v>
          </cell>
          <cell r="D692" t="str">
            <v>G</v>
          </cell>
          <cell r="E692" t="str">
            <v>C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32.296869999999998</v>
          </cell>
          <cell r="K692">
            <v>32.296869999999998</v>
          </cell>
          <cell r="L692" t="str">
            <v>Z</v>
          </cell>
          <cell r="M692" t="str">
            <v>ADAPTOR PLATE DP203</v>
          </cell>
        </row>
        <row r="693">
          <cell r="A693" t="str">
            <v>7169-668</v>
          </cell>
          <cell r="B693" t="str">
            <v>F13</v>
          </cell>
          <cell r="C693">
            <v>15</v>
          </cell>
          <cell r="D693" t="str">
            <v>G</v>
          </cell>
          <cell r="E693" t="str">
            <v>C</v>
          </cell>
          <cell r="F693">
            <v>3880</v>
          </cell>
          <cell r="G693">
            <v>2140</v>
          </cell>
          <cell r="H693">
            <v>4170</v>
          </cell>
          <cell r="I693">
            <v>1850</v>
          </cell>
          <cell r="J693">
            <v>4.8499999999999996</v>
          </cell>
          <cell r="K693">
            <v>4.8499999999999996</v>
          </cell>
          <cell r="L693" t="str">
            <v>Z</v>
          </cell>
          <cell r="M693" t="str">
            <v>SPRING SEAT</v>
          </cell>
        </row>
        <row r="694">
          <cell r="A694" t="str">
            <v>7169-668/BHT</v>
          </cell>
          <cell r="B694" t="str">
            <v>F13</v>
          </cell>
          <cell r="C694">
            <v>15</v>
          </cell>
          <cell r="D694" t="str">
            <v>G</v>
          </cell>
          <cell r="E694" t="str">
            <v>C</v>
          </cell>
          <cell r="F694">
            <v>0</v>
          </cell>
          <cell r="G694">
            <v>2190</v>
          </cell>
          <cell r="H694">
            <v>2190</v>
          </cell>
          <cell r="I694">
            <v>0</v>
          </cell>
          <cell r="J694">
            <v>4.9132300000000004</v>
          </cell>
          <cell r="K694">
            <v>4.9132300000000004</v>
          </cell>
          <cell r="L694" t="str">
            <v>Z</v>
          </cell>
          <cell r="M694" t="str">
            <v>SPRING SEAT</v>
          </cell>
        </row>
        <row r="695">
          <cell r="A695" t="str">
            <v>7169-686/010</v>
          </cell>
          <cell r="B695" t="str">
            <v>F13</v>
          </cell>
          <cell r="C695">
            <v>15</v>
          </cell>
          <cell r="D695" t="str">
            <v>G</v>
          </cell>
          <cell r="E695" t="str">
            <v>C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0.72919999999999996</v>
          </cell>
          <cell r="K695">
            <v>0.72919999999999996</v>
          </cell>
          <cell r="L695" t="str">
            <v>Z</v>
          </cell>
          <cell r="M695" t="str">
            <v>ADAPTOR PLATE</v>
          </cell>
        </row>
        <row r="696">
          <cell r="A696" t="str">
            <v>7169-686/030</v>
          </cell>
          <cell r="B696" t="str">
            <v>F13</v>
          </cell>
          <cell r="C696">
            <v>15</v>
          </cell>
          <cell r="D696" t="str">
            <v>G</v>
          </cell>
          <cell r="E696" t="str">
            <v>C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26.33</v>
          </cell>
          <cell r="K696">
            <v>26.33</v>
          </cell>
          <cell r="L696" t="str">
            <v>Z</v>
          </cell>
          <cell r="M696" t="str">
            <v>DAPTOR PLATE</v>
          </cell>
        </row>
        <row r="697">
          <cell r="A697" t="str">
            <v>7169-688</v>
          </cell>
          <cell r="B697" t="str">
            <v>F13</v>
          </cell>
          <cell r="C697">
            <v>15</v>
          </cell>
          <cell r="D697" t="str">
            <v>G</v>
          </cell>
          <cell r="E697" t="str">
            <v>C</v>
          </cell>
          <cell r="F697">
            <v>1890</v>
          </cell>
          <cell r="G697">
            <v>0</v>
          </cell>
          <cell r="H697">
            <v>0</v>
          </cell>
          <cell r="I697">
            <v>1890</v>
          </cell>
          <cell r="J697">
            <v>13.622</v>
          </cell>
          <cell r="K697">
            <v>13.622</v>
          </cell>
          <cell r="L697" t="str">
            <v>Z</v>
          </cell>
          <cell r="M697" t="str">
            <v>SPRING SEAT</v>
          </cell>
        </row>
        <row r="698">
          <cell r="A698" t="str">
            <v>7169-688/BHT</v>
          </cell>
          <cell r="B698" t="str">
            <v>F13</v>
          </cell>
          <cell r="C698">
            <v>15</v>
          </cell>
          <cell r="D698" t="str">
            <v>G</v>
          </cell>
          <cell r="E698" t="str">
            <v>C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7.8</v>
          </cell>
          <cell r="K698">
            <v>7.8</v>
          </cell>
          <cell r="L698" t="str">
            <v>Z</v>
          </cell>
          <cell r="M698" t="str">
            <v>SPRING SEAT</v>
          </cell>
        </row>
        <row r="699">
          <cell r="A699" t="str">
            <v>7169-779/080</v>
          </cell>
          <cell r="B699" t="str">
            <v>F13</v>
          </cell>
          <cell r="C699">
            <v>12</v>
          </cell>
          <cell r="D699" t="str">
            <v>G</v>
          </cell>
          <cell r="E699" t="str">
            <v>C</v>
          </cell>
          <cell r="F699">
            <v>992</v>
          </cell>
          <cell r="G699">
            <v>286</v>
          </cell>
          <cell r="H699">
            <v>828</v>
          </cell>
          <cell r="I699">
            <v>450</v>
          </cell>
          <cell r="J699">
            <v>96.396500000000003</v>
          </cell>
          <cell r="K699">
            <v>96.396500000000003</v>
          </cell>
          <cell r="L699" t="str">
            <v>Z</v>
          </cell>
          <cell r="M699" t="str">
            <v>DP203 NOZZLE HOLDER BODY</v>
          </cell>
        </row>
        <row r="700">
          <cell r="A700" t="str">
            <v>7169-779/080</v>
          </cell>
          <cell r="B700" t="str">
            <v>F13</v>
          </cell>
          <cell r="C700">
            <v>15</v>
          </cell>
          <cell r="D700" t="str">
            <v>G</v>
          </cell>
          <cell r="E700" t="str">
            <v>C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6.82</v>
          </cell>
          <cell r="K700">
            <v>6.82</v>
          </cell>
          <cell r="L700" t="str">
            <v>Z</v>
          </cell>
          <cell r="M700" t="str">
            <v>DP203 NOZZLE HOLDER BODY</v>
          </cell>
        </row>
        <row r="701">
          <cell r="A701" t="str">
            <v>7169-779/130</v>
          </cell>
          <cell r="B701" t="str">
            <v>F13</v>
          </cell>
          <cell r="C701">
            <v>11</v>
          </cell>
          <cell r="D701" t="str">
            <v>G</v>
          </cell>
          <cell r="E701" t="str">
            <v>C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6.62</v>
          </cell>
          <cell r="K701">
            <v>6.62</v>
          </cell>
          <cell r="L701" t="str">
            <v>Z</v>
          </cell>
          <cell r="M701" t="str">
            <v>DP203 NOZZLE HOLDER BODY</v>
          </cell>
        </row>
        <row r="702">
          <cell r="A702" t="str">
            <v>7169-779/130</v>
          </cell>
          <cell r="B702" t="str">
            <v>F13</v>
          </cell>
          <cell r="C702">
            <v>15</v>
          </cell>
          <cell r="D702" t="str">
            <v>G</v>
          </cell>
          <cell r="E702" t="str">
            <v>C</v>
          </cell>
          <cell r="F702">
            <v>0</v>
          </cell>
          <cell r="G702">
            <v>1365</v>
          </cell>
          <cell r="H702">
            <v>1365</v>
          </cell>
          <cell r="I702">
            <v>0</v>
          </cell>
          <cell r="J702">
            <v>6.62</v>
          </cell>
          <cell r="K702">
            <v>6.62</v>
          </cell>
          <cell r="L702" t="str">
            <v>Z</v>
          </cell>
          <cell r="M702" t="str">
            <v>DP203 NOZZLE HOLDER BODY</v>
          </cell>
        </row>
        <row r="703">
          <cell r="A703" t="str">
            <v>7169-779/140</v>
          </cell>
          <cell r="B703" t="str">
            <v>F13</v>
          </cell>
          <cell r="C703">
            <v>11</v>
          </cell>
          <cell r="D703" t="str">
            <v>G</v>
          </cell>
          <cell r="E703" t="str">
            <v>C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 t="str">
            <v>Z</v>
          </cell>
          <cell r="M703" t="str">
            <v>DP203 NOZZLE HOLDER BODY</v>
          </cell>
        </row>
        <row r="704">
          <cell r="A704" t="str">
            <v>7169-779/140</v>
          </cell>
          <cell r="B704" t="str">
            <v>F13</v>
          </cell>
          <cell r="C704">
            <v>15</v>
          </cell>
          <cell r="D704" t="str">
            <v>G</v>
          </cell>
          <cell r="E704" t="str">
            <v>C</v>
          </cell>
          <cell r="F704">
            <v>34</v>
          </cell>
          <cell r="G704">
            <v>1357</v>
          </cell>
          <cell r="H704">
            <v>1041</v>
          </cell>
          <cell r="I704">
            <v>350</v>
          </cell>
          <cell r="J704">
            <v>11.14</v>
          </cell>
          <cell r="K704">
            <v>11.14</v>
          </cell>
          <cell r="L704" t="str">
            <v>Z</v>
          </cell>
          <cell r="M704" t="str">
            <v>DP203 NOZZLE HOLDER BODY</v>
          </cell>
        </row>
        <row r="705">
          <cell r="A705" t="str">
            <v>7174-083C</v>
          </cell>
          <cell r="B705" t="str">
            <v>F13</v>
          </cell>
          <cell r="C705">
            <v>12</v>
          </cell>
          <cell r="D705" t="str">
            <v>G</v>
          </cell>
          <cell r="E705" t="str">
            <v>C</v>
          </cell>
          <cell r="F705">
            <v>130</v>
          </cell>
          <cell r="G705">
            <v>0</v>
          </cell>
          <cell r="H705">
            <v>30</v>
          </cell>
          <cell r="I705">
            <v>100</v>
          </cell>
          <cell r="J705">
            <v>13.21</v>
          </cell>
          <cell r="K705">
            <v>13.21</v>
          </cell>
          <cell r="L705" t="str">
            <v>Z</v>
          </cell>
          <cell r="M705" t="str">
            <v>BACK PLATE</v>
          </cell>
        </row>
        <row r="706">
          <cell r="A706" t="str">
            <v>7174-109A</v>
          </cell>
          <cell r="B706" t="str">
            <v>F13</v>
          </cell>
          <cell r="C706">
            <v>12</v>
          </cell>
          <cell r="D706" t="str">
            <v>G</v>
          </cell>
          <cell r="E706" t="str">
            <v>C</v>
          </cell>
          <cell r="F706">
            <v>0</v>
          </cell>
          <cell r="G706">
            <v>1670</v>
          </cell>
          <cell r="H706">
            <v>0</v>
          </cell>
          <cell r="I706">
            <v>1670</v>
          </cell>
          <cell r="J706">
            <v>0</v>
          </cell>
          <cell r="K706">
            <v>2.3656999999999999</v>
          </cell>
          <cell r="L706" t="str">
            <v>Z</v>
          </cell>
          <cell r="M706" t="str">
            <v>SPACER</v>
          </cell>
        </row>
        <row r="707">
          <cell r="A707" t="str">
            <v>7174-410</v>
          </cell>
          <cell r="B707" t="str">
            <v>F13</v>
          </cell>
          <cell r="C707">
            <v>12</v>
          </cell>
          <cell r="D707" t="str">
            <v>G</v>
          </cell>
          <cell r="E707" t="str">
            <v>C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 t="str">
            <v>Z</v>
          </cell>
          <cell r="M707" t="str">
            <v>BACKING PLATE</v>
          </cell>
        </row>
        <row r="708">
          <cell r="A708" t="str">
            <v>7174-535</v>
          </cell>
          <cell r="B708" t="str">
            <v>F13</v>
          </cell>
          <cell r="C708">
            <v>12</v>
          </cell>
          <cell r="D708" t="str">
            <v>G</v>
          </cell>
          <cell r="E708" t="str">
            <v>C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 t="str">
            <v>Z</v>
          </cell>
          <cell r="M708" t="str">
            <v>GUIDE</v>
          </cell>
        </row>
        <row r="709">
          <cell r="A709" t="str">
            <v>7174-594P</v>
          </cell>
          <cell r="B709" t="str">
            <v>F13</v>
          </cell>
          <cell r="C709">
            <v>15</v>
          </cell>
          <cell r="D709" t="str">
            <v>G</v>
          </cell>
          <cell r="E709" t="str">
            <v>C</v>
          </cell>
          <cell r="F709">
            <v>50</v>
          </cell>
          <cell r="G709">
            <v>0</v>
          </cell>
          <cell r="H709">
            <v>0</v>
          </cell>
          <cell r="I709">
            <v>50</v>
          </cell>
          <cell r="J709">
            <v>3.37</v>
          </cell>
          <cell r="K709">
            <v>3.37</v>
          </cell>
          <cell r="L709" t="str">
            <v>Z</v>
          </cell>
          <cell r="M709" t="str">
            <v>SCREW M6X1-6G</v>
          </cell>
        </row>
        <row r="710">
          <cell r="A710" t="str">
            <v>7174-594P</v>
          </cell>
          <cell r="B710" t="str">
            <v>F13</v>
          </cell>
          <cell r="C710">
            <v>12</v>
          </cell>
          <cell r="D710" t="str">
            <v>G</v>
          </cell>
          <cell r="E710" t="str">
            <v>C</v>
          </cell>
          <cell r="F710">
            <v>1011</v>
          </cell>
          <cell r="G710">
            <v>0</v>
          </cell>
          <cell r="H710">
            <v>213</v>
          </cell>
          <cell r="I710">
            <v>798</v>
          </cell>
          <cell r="J710">
            <v>5.2335799999999999</v>
          </cell>
          <cell r="K710">
            <v>5.2335799999999999</v>
          </cell>
          <cell r="L710" t="str">
            <v>Z</v>
          </cell>
          <cell r="M710" t="str">
            <v>SCREW M6X1-6G</v>
          </cell>
        </row>
        <row r="711">
          <cell r="A711" t="str">
            <v>7174-594P/BPL</v>
          </cell>
          <cell r="B711" t="str">
            <v>F13</v>
          </cell>
          <cell r="C711">
            <v>15</v>
          </cell>
          <cell r="D711" t="str">
            <v>G</v>
          </cell>
          <cell r="E711" t="str">
            <v>C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3.36</v>
          </cell>
          <cell r="K711">
            <v>3.36</v>
          </cell>
          <cell r="L711" t="str">
            <v>Z</v>
          </cell>
          <cell r="M711" t="str">
            <v>ANTI STALL SCREW</v>
          </cell>
        </row>
        <row r="712">
          <cell r="A712" t="str">
            <v>7174-643A/BHT</v>
          </cell>
          <cell r="B712" t="str">
            <v>F13</v>
          </cell>
          <cell r="C712">
            <v>15</v>
          </cell>
          <cell r="D712" t="str">
            <v>G</v>
          </cell>
          <cell r="E712" t="str">
            <v>C</v>
          </cell>
          <cell r="F712">
            <v>218</v>
          </cell>
          <cell r="G712">
            <v>0</v>
          </cell>
          <cell r="H712">
            <v>0</v>
          </cell>
          <cell r="I712">
            <v>218</v>
          </cell>
          <cell r="J712">
            <v>2.2385000000000002</v>
          </cell>
          <cell r="K712">
            <v>2.2385000000000002</v>
          </cell>
          <cell r="L712" t="str">
            <v>Z</v>
          </cell>
          <cell r="M712" t="str">
            <v>END PLUG</v>
          </cell>
        </row>
        <row r="713">
          <cell r="A713" t="str">
            <v>7174-660AB</v>
          </cell>
          <cell r="B713" t="str">
            <v>F13</v>
          </cell>
          <cell r="C713">
            <v>12</v>
          </cell>
          <cell r="D713" t="str">
            <v>G</v>
          </cell>
          <cell r="E713" t="str">
            <v>C</v>
          </cell>
          <cell r="F713">
            <v>326</v>
          </cell>
          <cell r="G713">
            <v>685</v>
          </cell>
          <cell r="H713">
            <v>300</v>
          </cell>
          <cell r="I713">
            <v>711</v>
          </cell>
          <cell r="J713">
            <v>25.97777</v>
          </cell>
          <cell r="K713">
            <v>26.4831</v>
          </cell>
          <cell r="L713" t="str">
            <v>Z</v>
          </cell>
          <cell r="M713" t="str">
            <v>H.L.F.SCREW</v>
          </cell>
        </row>
        <row r="714">
          <cell r="A714" t="str">
            <v>7174-660AB</v>
          </cell>
          <cell r="B714" t="str">
            <v>F13</v>
          </cell>
          <cell r="C714">
            <v>15</v>
          </cell>
          <cell r="D714" t="str">
            <v>G</v>
          </cell>
          <cell r="E714" t="str">
            <v>C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0.46</v>
          </cell>
          <cell r="K714">
            <v>0.46</v>
          </cell>
          <cell r="L714" t="str">
            <v>Z</v>
          </cell>
          <cell r="M714" t="str">
            <v>H.L.F.SCREW</v>
          </cell>
        </row>
        <row r="715">
          <cell r="A715" t="str">
            <v>7174-660AB</v>
          </cell>
          <cell r="B715" t="str">
            <v>F13</v>
          </cell>
          <cell r="C715">
            <v>11</v>
          </cell>
          <cell r="D715" t="str">
            <v>G</v>
          </cell>
          <cell r="E715" t="str">
            <v>C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 t="str">
            <v>Z</v>
          </cell>
          <cell r="M715" t="str">
            <v>H.L.F.SCREW</v>
          </cell>
        </row>
        <row r="716">
          <cell r="A716" t="str">
            <v>7174-660AB/020</v>
          </cell>
          <cell r="B716" t="str">
            <v>F13</v>
          </cell>
          <cell r="C716">
            <v>15</v>
          </cell>
          <cell r="D716" t="str">
            <v>G</v>
          </cell>
          <cell r="E716" t="str">
            <v>C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 t="str">
            <v>Z</v>
          </cell>
          <cell r="M716" t="str">
            <v>HEAD LOCATING FITTING</v>
          </cell>
        </row>
        <row r="717">
          <cell r="A717" t="str">
            <v>7174-895C</v>
          </cell>
          <cell r="B717" t="str">
            <v>F13</v>
          </cell>
          <cell r="C717">
            <v>15</v>
          </cell>
          <cell r="D717" t="str">
            <v>G</v>
          </cell>
          <cell r="E717" t="str">
            <v>C</v>
          </cell>
          <cell r="F717">
            <v>2693</v>
          </cell>
          <cell r="G717">
            <v>0</v>
          </cell>
          <cell r="H717">
            <v>836</v>
          </cell>
          <cell r="I717">
            <v>1857</v>
          </cell>
          <cell r="J717">
            <v>1.83</v>
          </cell>
          <cell r="K717">
            <v>1.83</v>
          </cell>
          <cell r="L717" t="str">
            <v>Z</v>
          </cell>
          <cell r="M717" t="str">
            <v>SCREW TORX M5X0.8-6G</v>
          </cell>
        </row>
        <row r="718">
          <cell r="A718" t="str">
            <v>7174-895C</v>
          </cell>
          <cell r="B718" t="str">
            <v>F13</v>
          </cell>
          <cell r="C718">
            <v>12</v>
          </cell>
          <cell r="D718" t="str">
            <v>G</v>
          </cell>
          <cell r="E718" t="str">
            <v>C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1.2904</v>
          </cell>
          <cell r="K718">
            <v>1.2904</v>
          </cell>
          <cell r="L718" t="str">
            <v>Z</v>
          </cell>
          <cell r="M718" t="str">
            <v>SCREW TORX M5X0.8-6G</v>
          </cell>
        </row>
        <row r="719">
          <cell r="A719" t="str">
            <v>7174-895C/BGR</v>
          </cell>
          <cell r="B719" t="str">
            <v>F13</v>
          </cell>
          <cell r="C719">
            <v>12</v>
          </cell>
          <cell r="D719" t="str">
            <v>G</v>
          </cell>
          <cell r="E719" t="str">
            <v>C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1.08</v>
          </cell>
          <cell r="K719">
            <v>1.08</v>
          </cell>
          <cell r="L719" t="str">
            <v>Z</v>
          </cell>
          <cell r="M719" t="str">
            <v>SCREW TORX M5X0.8-6G</v>
          </cell>
        </row>
        <row r="720">
          <cell r="A720" t="str">
            <v>7174-895C/BGR</v>
          </cell>
          <cell r="B720" t="str">
            <v>F13</v>
          </cell>
          <cell r="C720">
            <v>15</v>
          </cell>
          <cell r="D720" t="str">
            <v>G</v>
          </cell>
          <cell r="E720" t="str">
            <v>C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1.83</v>
          </cell>
          <cell r="K720">
            <v>1.83</v>
          </cell>
          <cell r="L720" t="str">
            <v>Z</v>
          </cell>
          <cell r="M720" t="str">
            <v>SCREW TORX M5X0.8-6G</v>
          </cell>
        </row>
        <row r="721">
          <cell r="A721" t="str">
            <v>7174-917B</v>
          </cell>
          <cell r="B721" t="str">
            <v>F13</v>
          </cell>
          <cell r="C721">
            <v>15</v>
          </cell>
          <cell r="D721" t="str">
            <v>G</v>
          </cell>
          <cell r="E721" t="str">
            <v>C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1.46</v>
          </cell>
          <cell r="K721">
            <v>1.46</v>
          </cell>
          <cell r="L721" t="str">
            <v>Z</v>
          </cell>
          <cell r="M721" t="str">
            <v>LOCKNUT</v>
          </cell>
        </row>
        <row r="722">
          <cell r="A722" t="str">
            <v>7174-917B</v>
          </cell>
          <cell r="B722" t="str">
            <v>F13</v>
          </cell>
          <cell r="C722">
            <v>12</v>
          </cell>
          <cell r="D722" t="str">
            <v>G</v>
          </cell>
          <cell r="E722" t="str">
            <v>C</v>
          </cell>
          <cell r="F722">
            <v>1760</v>
          </cell>
          <cell r="G722">
            <v>14</v>
          </cell>
          <cell r="H722">
            <v>300</v>
          </cell>
          <cell r="I722">
            <v>1474</v>
          </cell>
          <cell r="J722">
            <v>1.7324999999999999</v>
          </cell>
          <cell r="K722">
            <v>1.7324999999999999</v>
          </cell>
          <cell r="L722" t="str">
            <v>Z</v>
          </cell>
          <cell r="M722" t="str">
            <v>LOCKNUT</v>
          </cell>
        </row>
        <row r="723">
          <cell r="A723" t="str">
            <v>7174-917B/BPL</v>
          </cell>
          <cell r="B723" t="str">
            <v>F13</v>
          </cell>
          <cell r="C723">
            <v>12</v>
          </cell>
          <cell r="D723" t="str">
            <v>G</v>
          </cell>
          <cell r="E723" t="str">
            <v>C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1.36</v>
          </cell>
          <cell r="K723">
            <v>1.36</v>
          </cell>
          <cell r="L723" t="str">
            <v>Z</v>
          </cell>
          <cell r="M723" t="str">
            <v>LOCK NUT</v>
          </cell>
        </row>
        <row r="724">
          <cell r="A724" t="str">
            <v>7176-191</v>
          </cell>
          <cell r="B724" t="str">
            <v>F13</v>
          </cell>
          <cell r="C724">
            <v>12</v>
          </cell>
          <cell r="D724" t="str">
            <v>G</v>
          </cell>
          <cell r="E724" t="str">
            <v>C</v>
          </cell>
          <cell r="F724">
            <v>0</v>
          </cell>
          <cell r="G724">
            <v>395</v>
          </cell>
          <cell r="H724">
            <v>395</v>
          </cell>
          <cell r="I724">
            <v>0</v>
          </cell>
          <cell r="J724">
            <v>0</v>
          </cell>
          <cell r="K724">
            <v>1.5544</v>
          </cell>
          <cell r="L724" t="str">
            <v>Z</v>
          </cell>
          <cell r="M724" t="str">
            <v>CENTRE TUBE</v>
          </cell>
        </row>
        <row r="725">
          <cell r="A725" t="str">
            <v>7180-021</v>
          </cell>
          <cell r="B725" t="str">
            <v>F13</v>
          </cell>
          <cell r="C725">
            <v>15</v>
          </cell>
          <cell r="D725" t="str">
            <v>G</v>
          </cell>
          <cell r="E725" t="str">
            <v>C</v>
          </cell>
          <cell r="F725">
            <v>49</v>
          </cell>
          <cell r="G725">
            <v>0</v>
          </cell>
          <cell r="H725">
            <v>0</v>
          </cell>
          <cell r="I725">
            <v>49</v>
          </cell>
          <cell r="J725">
            <v>20.010000000000002</v>
          </cell>
          <cell r="K725">
            <v>20.010000000000002</v>
          </cell>
          <cell r="L725" t="str">
            <v>Z</v>
          </cell>
          <cell r="M725" t="str">
            <v>SPRING RING</v>
          </cell>
        </row>
        <row r="726">
          <cell r="A726" t="str">
            <v>7180-021</v>
          </cell>
          <cell r="B726" t="str">
            <v>F13</v>
          </cell>
          <cell r="C726">
            <v>12</v>
          </cell>
          <cell r="D726" t="str">
            <v>G</v>
          </cell>
          <cell r="E726" t="str">
            <v>C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22.796800000000001</v>
          </cell>
          <cell r="K726">
            <v>22.796800000000001</v>
          </cell>
          <cell r="L726" t="str">
            <v>Z</v>
          </cell>
          <cell r="M726" t="str">
            <v>SPRING RING</v>
          </cell>
        </row>
        <row r="727">
          <cell r="A727" t="str">
            <v>7180-021/BPH</v>
          </cell>
          <cell r="B727" t="str">
            <v>F13</v>
          </cell>
          <cell r="C727">
            <v>12</v>
          </cell>
          <cell r="D727" t="str">
            <v>G</v>
          </cell>
          <cell r="E727" t="str">
            <v>C</v>
          </cell>
          <cell r="F727">
            <v>1</v>
          </cell>
          <cell r="G727">
            <v>0</v>
          </cell>
          <cell r="H727">
            <v>0</v>
          </cell>
          <cell r="I727">
            <v>1</v>
          </cell>
          <cell r="J727">
            <v>22.79</v>
          </cell>
          <cell r="K727">
            <v>22.79</v>
          </cell>
          <cell r="L727" t="str">
            <v>Z</v>
          </cell>
          <cell r="M727" t="str">
            <v>SPRING RING</v>
          </cell>
        </row>
        <row r="728">
          <cell r="A728" t="str">
            <v>7180-021/BPL</v>
          </cell>
          <cell r="B728" t="str">
            <v>F13</v>
          </cell>
          <cell r="C728">
            <v>12</v>
          </cell>
          <cell r="D728" t="str">
            <v>G</v>
          </cell>
          <cell r="E728" t="str">
            <v>C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24.5504</v>
          </cell>
          <cell r="K728">
            <v>24.5504</v>
          </cell>
          <cell r="L728" t="str">
            <v>Z</v>
          </cell>
          <cell r="M728" t="str">
            <v>SPRING RING</v>
          </cell>
        </row>
        <row r="729">
          <cell r="A729" t="str">
            <v>7180-022</v>
          </cell>
          <cell r="B729" t="str">
            <v>F13</v>
          </cell>
          <cell r="C729">
            <v>15</v>
          </cell>
          <cell r="D729" t="str">
            <v>G</v>
          </cell>
          <cell r="E729" t="str">
            <v>C</v>
          </cell>
          <cell r="F729">
            <v>65</v>
          </cell>
          <cell r="G729">
            <v>0</v>
          </cell>
          <cell r="H729">
            <v>0</v>
          </cell>
          <cell r="I729">
            <v>65</v>
          </cell>
          <cell r="J729">
            <v>0</v>
          </cell>
          <cell r="K729">
            <v>0</v>
          </cell>
          <cell r="L729" t="str">
            <v>Z</v>
          </cell>
          <cell r="M729" t="str">
            <v>TAMPER PROOF SEAL. PLUG</v>
          </cell>
        </row>
        <row r="730">
          <cell r="A730" t="str">
            <v>7180-022</v>
          </cell>
          <cell r="B730" t="str">
            <v>F13</v>
          </cell>
          <cell r="C730">
            <v>11</v>
          </cell>
          <cell r="D730" t="str">
            <v>G</v>
          </cell>
          <cell r="E730" t="str">
            <v>C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 t="str">
            <v>Z</v>
          </cell>
          <cell r="M730" t="str">
            <v>TAMPER PROOF SEAL. PLUG</v>
          </cell>
        </row>
        <row r="731">
          <cell r="A731" t="str">
            <v>7180-022</v>
          </cell>
          <cell r="B731" t="str">
            <v>F13</v>
          </cell>
          <cell r="C731">
            <v>12</v>
          </cell>
          <cell r="D731" t="str">
            <v>G</v>
          </cell>
          <cell r="E731" t="str">
            <v>C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 t="str">
            <v>Z</v>
          </cell>
          <cell r="M731" t="str">
            <v>TAMPER PROOF SEAL. PLUG</v>
          </cell>
        </row>
        <row r="732">
          <cell r="A732" t="str">
            <v>7180-022/BBL</v>
          </cell>
          <cell r="B732" t="str">
            <v>F13</v>
          </cell>
          <cell r="C732">
            <v>12</v>
          </cell>
          <cell r="D732" t="str">
            <v>G</v>
          </cell>
          <cell r="E732" t="str">
            <v>C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11.948</v>
          </cell>
          <cell r="K732">
            <v>11.948</v>
          </cell>
          <cell r="L732" t="str">
            <v>Z</v>
          </cell>
          <cell r="M732" t="str">
            <v>TAMPER PROOF SEALING PLUG</v>
          </cell>
        </row>
        <row r="733">
          <cell r="A733" t="str">
            <v>7180-057N</v>
          </cell>
          <cell r="B733" t="str">
            <v>F13</v>
          </cell>
          <cell r="C733">
            <v>11</v>
          </cell>
          <cell r="D733" t="str">
            <v>G</v>
          </cell>
          <cell r="E733" t="str">
            <v>C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 t="str">
            <v>Z</v>
          </cell>
          <cell r="M733" t="str">
            <v>INSPECTION COVER</v>
          </cell>
        </row>
        <row r="734">
          <cell r="A734" t="str">
            <v>7180-147</v>
          </cell>
          <cell r="B734" t="str">
            <v>F13</v>
          </cell>
          <cell r="C734">
            <v>15</v>
          </cell>
          <cell r="D734" t="str">
            <v>G</v>
          </cell>
          <cell r="E734" t="str">
            <v>C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25.5</v>
          </cell>
          <cell r="K734">
            <v>25.5</v>
          </cell>
          <cell r="L734" t="str">
            <v>Z</v>
          </cell>
          <cell r="M734" t="str">
            <v>SANDWHICH PLATE</v>
          </cell>
        </row>
        <row r="735">
          <cell r="A735" t="str">
            <v>7180-147A</v>
          </cell>
          <cell r="B735" t="str">
            <v>F13</v>
          </cell>
          <cell r="C735">
            <v>12</v>
          </cell>
          <cell r="D735" t="str">
            <v>G</v>
          </cell>
          <cell r="E735" t="str">
            <v>C</v>
          </cell>
          <cell r="F735">
            <v>0</v>
          </cell>
          <cell r="G735">
            <v>145</v>
          </cell>
          <cell r="H735">
            <v>145</v>
          </cell>
          <cell r="I735">
            <v>0</v>
          </cell>
          <cell r="J735">
            <v>10.8576</v>
          </cell>
          <cell r="K735">
            <v>10.8576</v>
          </cell>
          <cell r="L735" t="str">
            <v>Z</v>
          </cell>
          <cell r="M735" t="str">
            <v>SANDWHICH PLATE</v>
          </cell>
        </row>
        <row r="736">
          <cell r="A736" t="str">
            <v>7180-23</v>
          </cell>
          <cell r="B736" t="str">
            <v>F13</v>
          </cell>
          <cell r="C736">
            <v>11</v>
          </cell>
          <cell r="D736" t="str">
            <v>G</v>
          </cell>
          <cell r="E736" t="str">
            <v>C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 t="str">
            <v>Z</v>
          </cell>
          <cell r="M736" t="str">
            <v>ASSY THROTTLE SHAFT</v>
          </cell>
        </row>
        <row r="737">
          <cell r="A737" t="str">
            <v>7180-345B</v>
          </cell>
          <cell r="B737" t="str">
            <v>F13</v>
          </cell>
          <cell r="C737">
            <v>15</v>
          </cell>
          <cell r="D737" t="str">
            <v>G</v>
          </cell>
          <cell r="E737" t="str">
            <v>C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 t="str">
            <v>Z</v>
          </cell>
          <cell r="M737" t="str">
            <v>GOVERNOR ARM</v>
          </cell>
        </row>
        <row r="738">
          <cell r="A738" t="str">
            <v>7180-348P</v>
          </cell>
          <cell r="B738" t="str">
            <v>F13</v>
          </cell>
          <cell r="C738">
            <v>12</v>
          </cell>
          <cell r="D738" t="str">
            <v>G</v>
          </cell>
          <cell r="E738" t="str">
            <v>C</v>
          </cell>
          <cell r="F738">
            <v>145</v>
          </cell>
          <cell r="G738">
            <v>95</v>
          </cell>
          <cell r="H738">
            <v>95</v>
          </cell>
          <cell r="I738">
            <v>145</v>
          </cell>
          <cell r="J738">
            <v>26.548500000000001</v>
          </cell>
          <cell r="K738">
            <v>26.548500000000001</v>
          </cell>
          <cell r="L738" t="str">
            <v>Z</v>
          </cell>
          <cell r="M738" t="str">
            <v>CONNECTION FUEL INLET</v>
          </cell>
        </row>
        <row r="739">
          <cell r="A739" t="str">
            <v>7180-371</v>
          </cell>
          <cell r="B739" t="str">
            <v>F13</v>
          </cell>
          <cell r="C739">
            <v>11</v>
          </cell>
          <cell r="D739" t="str">
            <v>G</v>
          </cell>
          <cell r="E739" t="str">
            <v>C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 t="str">
            <v>Z</v>
          </cell>
          <cell r="M739" t="str">
            <v>SCREW VENTING</v>
          </cell>
        </row>
        <row r="740">
          <cell r="A740" t="str">
            <v>7180-450</v>
          </cell>
          <cell r="B740" t="str">
            <v>F13</v>
          </cell>
          <cell r="C740">
            <v>11</v>
          </cell>
          <cell r="D740" t="str">
            <v>G</v>
          </cell>
          <cell r="E740" t="str">
            <v>C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 t="str">
            <v>Z</v>
          </cell>
          <cell r="M740" t="str">
            <v>GASKET A.A. HOUSING</v>
          </cell>
        </row>
        <row r="741">
          <cell r="A741" t="str">
            <v>7180-453</v>
          </cell>
          <cell r="B741" t="str">
            <v>F13</v>
          </cell>
          <cell r="C741">
            <v>11</v>
          </cell>
          <cell r="D741" t="str">
            <v>G</v>
          </cell>
          <cell r="E741" t="str">
            <v>C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 t="str">
            <v>Z</v>
          </cell>
          <cell r="M741" t="str">
            <v>GASKET E.P SLEEVE</v>
          </cell>
        </row>
        <row r="742">
          <cell r="A742" t="str">
            <v>7180-456</v>
          </cell>
          <cell r="B742" t="str">
            <v>F13</v>
          </cell>
          <cell r="C742">
            <v>11</v>
          </cell>
          <cell r="D742" t="str">
            <v>G</v>
          </cell>
          <cell r="E742" t="str">
            <v>C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 t="str">
            <v>Z</v>
          </cell>
          <cell r="M742" t="str">
            <v>GASKET GOV HOUSING HYD</v>
          </cell>
        </row>
        <row r="743">
          <cell r="A743" t="str">
            <v>7180-829</v>
          </cell>
          <cell r="B743" t="str">
            <v>F13</v>
          </cell>
          <cell r="C743">
            <v>11</v>
          </cell>
          <cell r="D743" t="str">
            <v>G</v>
          </cell>
          <cell r="E743" t="str">
            <v>C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 t="str">
            <v>Z</v>
          </cell>
          <cell r="M743" t="str">
            <v>CONNECTION FUEL LINE</v>
          </cell>
        </row>
        <row r="744">
          <cell r="A744" t="str">
            <v>7182-019K</v>
          </cell>
          <cell r="B744" t="str">
            <v>F13</v>
          </cell>
          <cell r="C744">
            <v>15</v>
          </cell>
          <cell r="D744" t="str">
            <v>G</v>
          </cell>
          <cell r="E744" t="str">
            <v>C</v>
          </cell>
          <cell r="F744">
            <v>143</v>
          </cell>
          <cell r="G744">
            <v>325</v>
          </cell>
          <cell r="H744">
            <v>333</v>
          </cell>
          <cell r="I744">
            <v>135</v>
          </cell>
          <cell r="J744">
            <v>43.89</v>
          </cell>
          <cell r="K744">
            <v>42.483269999999997</v>
          </cell>
          <cell r="L744" t="str">
            <v>Z</v>
          </cell>
          <cell r="M744" t="str">
            <v>BEARING CARRIER M/C</v>
          </cell>
        </row>
        <row r="745">
          <cell r="A745" t="str">
            <v>7182-023</v>
          </cell>
          <cell r="B745" t="str">
            <v>F13</v>
          </cell>
          <cell r="C745">
            <v>15</v>
          </cell>
          <cell r="D745" t="str">
            <v>G</v>
          </cell>
          <cell r="E745" t="str">
            <v>C</v>
          </cell>
          <cell r="F745">
            <v>875</v>
          </cell>
          <cell r="G745">
            <v>4425</v>
          </cell>
          <cell r="H745">
            <v>400</v>
          </cell>
          <cell r="I745">
            <v>4900</v>
          </cell>
          <cell r="J745">
            <v>2.46</v>
          </cell>
          <cell r="K745">
            <v>2.46</v>
          </cell>
          <cell r="L745" t="str">
            <v>Z</v>
          </cell>
          <cell r="M745" t="str">
            <v>SCREW GOVERNOR BRACKET</v>
          </cell>
        </row>
        <row r="746">
          <cell r="A746" t="str">
            <v>7182-023</v>
          </cell>
          <cell r="B746" t="str">
            <v>F13</v>
          </cell>
          <cell r="C746">
            <v>12</v>
          </cell>
          <cell r="D746" t="str">
            <v>G</v>
          </cell>
          <cell r="E746" t="str">
            <v>C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1.27</v>
          </cell>
          <cell r="K746">
            <v>1.27</v>
          </cell>
          <cell r="L746" t="str">
            <v>Z</v>
          </cell>
          <cell r="M746" t="str">
            <v>SCREW GOVERNOR BRACKET</v>
          </cell>
        </row>
        <row r="747">
          <cell r="A747" t="str">
            <v>7182-023/BBL</v>
          </cell>
          <cell r="B747" t="str">
            <v>F13</v>
          </cell>
          <cell r="C747">
            <v>12</v>
          </cell>
          <cell r="D747" t="str">
            <v>G</v>
          </cell>
          <cell r="E747" t="str">
            <v>C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2.4613</v>
          </cell>
          <cell r="K747">
            <v>2.4613</v>
          </cell>
          <cell r="L747" t="str">
            <v>Z</v>
          </cell>
          <cell r="M747" t="str">
            <v>SCREW GOVERNOR BRACKET</v>
          </cell>
        </row>
        <row r="748">
          <cell r="A748" t="str">
            <v>7182-023/BPH</v>
          </cell>
          <cell r="B748" t="str">
            <v>F13</v>
          </cell>
          <cell r="C748">
            <v>12</v>
          </cell>
          <cell r="D748" t="str">
            <v>G</v>
          </cell>
          <cell r="E748" t="str">
            <v>C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1.27</v>
          </cell>
          <cell r="K748">
            <v>1.27</v>
          </cell>
          <cell r="L748" t="str">
            <v>Z</v>
          </cell>
          <cell r="M748" t="str">
            <v>SCREW GOV. BRACKET</v>
          </cell>
        </row>
        <row r="749">
          <cell r="A749" t="str">
            <v>7182-023A</v>
          </cell>
          <cell r="B749" t="str">
            <v>F13</v>
          </cell>
          <cell r="C749">
            <v>15</v>
          </cell>
          <cell r="D749" t="str">
            <v>G</v>
          </cell>
          <cell r="E749" t="str">
            <v>C</v>
          </cell>
          <cell r="F749">
            <v>820</v>
          </cell>
          <cell r="G749">
            <v>0</v>
          </cell>
          <cell r="H749">
            <v>105</v>
          </cell>
          <cell r="I749">
            <v>715</v>
          </cell>
          <cell r="J749">
            <v>2.46</v>
          </cell>
          <cell r="K749">
            <v>2.46</v>
          </cell>
          <cell r="L749" t="str">
            <v>Z</v>
          </cell>
          <cell r="M749" t="str">
            <v>SCREW</v>
          </cell>
        </row>
        <row r="750">
          <cell r="A750" t="str">
            <v>7182-023A/BBL</v>
          </cell>
          <cell r="B750" t="str">
            <v>F13</v>
          </cell>
          <cell r="C750">
            <v>12</v>
          </cell>
          <cell r="D750" t="str">
            <v>G</v>
          </cell>
          <cell r="E750" t="str">
            <v>C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2.4613</v>
          </cell>
          <cell r="K750">
            <v>2.4613</v>
          </cell>
          <cell r="L750" t="str">
            <v>Z</v>
          </cell>
          <cell r="M750" t="str">
            <v>SCREW GOVERNOR BRACKET</v>
          </cell>
        </row>
        <row r="751">
          <cell r="A751" t="str">
            <v>7182-034/BPL</v>
          </cell>
          <cell r="B751" t="str">
            <v>F13</v>
          </cell>
          <cell r="C751">
            <v>12</v>
          </cell>
          <cell r="D751" t="str">
            <v>G</v>
          </cell>
          <cell r="E751" t="str">
            <v>C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1.3536999999999999</v>
          </cell>
          <cell r="K751">
            <v>1.3536999999999999</v>
          </cell>
          <cell r="L751" t="str">
            <v>Z</v>
          </cell>
          <cell r="M751" t="str">
            <v>BLADE CONNECTOR</v>
          </cell>
        </row>
        <row r="752">
          <cell r="A752" t="str">
            <v>7182-107KL/030</v>
          </cell>
          <cell r="B752" t="str">
            <v>F13</v>
          </cell>
          <cell r="C752">
            <v>15</v>
          </cell>
          <cell r="D752" t="str">
            <v>G</v>
          </cell>
          <cell r="E752" t="str">
            <v>C</v>
          </cell>
          <cell r="F752">
            <v>0</v>
          </cell>
          <cell r="G752">
            <v>1995</v>
          </cell>
          <cell r="H752">
            <v>1995</v>
          </cell>
          <cell r="I752">
            <v>0</v>
          </cell>
          <cell r="J752">
            <v>2.17361</v>
          </cell>
          <cell r="K752">
            <v>2.17361</v>
          </cell>
          <cell r="L752" t="str">
            <v>Z</v>
          </cell>
          <cell r="M752" t="str">
            <v>PLUNGER</v>
          </cell>
        </row>
        <row r="753">
          <cell r="A753" t="str">
            <v>7182-123A</v>
          </cell>
          <cell r="B753" t="str">
            <v>F13</v>
          </cell>
          <cell r="C753">
            <v>12</v>
          </cell>
          <cell r="D753" t="str">
            <v>G</v>
          </cell>
          <cell r="E753" t="str">
            <v>C</v>
          </cell>
          <cell r="F753">
            <v>1140</v>
          </cell>
          <cell r="G753">
            <v>152</v>
          </cell>
          <cell r="H753">
            <v>250</v>
          </cell>
          <cell r="I753">
            <v>1042</v>
          </cell>
          <cell r="J753">
            <v>4.4805000000000001</v>
          </cell>
          <cell r="K753">
            <v>4.4805000000000001</v>
          </cell>
          <cell r="L753" t="str">
            <v>Z</v>
          </cell>
          <cell r="M753" t="str">
            <v>LEVER FAST IDLE</v>
          </cell>
        </row>
        <row r="754">
          <cell r="A754" t="str">
            <v>7182-124</v>
          </cell>
          <cell r="B754" t="str">
            <v>F13</v>
          </cell>
          <cell r="C754">
            <v>15</v>
          </cell>
          <cell r="D754" t="str">
            <v>G</v>
          </cell>
          <cell r="E754" t="str">
            <v>C</v>
          </cell>
          <cell r="F754">
            <v>100</v>
          </cell>
          <cell r="G754">
            <v>505</v>
          </cell>
          <cell r="H754">
            <v>0</v>
          </cell>
          <cell r="I754">
            <v>605</v>
          </cell>
          <cell r="J754">
            <v>13.82</v>
          </cell>
          <cell r="K754">
            <v>13.82</v>
          </cell>
          <cell r="L754" t="str">
            <v>Z</v>
          </cell>
          <cell r="M754" t="str">
            <v>FAST IDLE ACTUATOR</v>
          </cell>
        </row>
        <row r="755">
          <cell r="A755" t="str">
            <v>7182-131D</v>
          </cell>
          <cell r="B755" t="str">
            <v>F13</v>
          </cell>
          <cell r="C755">
            <v>12</v>
          </cell>
          <cell r="D755" t="str">
            <v>G</v>
          </cell>
          <cell r="E755" t="str">
            <v>C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7.6467000000000001</v>
          </cell>
          <cell r="K755">
            <v>7.6467000000000001</v>
          </cell>
          <cell r="L755" t="str">
            <v>Z</v>
          </cell>
          <cell r="M755" t="str">
            <v>CONTROL BRACKET</v>
          </cell>
        </row>
        <row r="756">
          <cell r="A756" t="str">
            <v>7182-131D/BGR</v>
          </cell>
          <cell r="B756" t="str">
            <v>F13</v>
          </cell>
          <cell r="C756">
            <v>15</v>
          </cell>
          <cell r="D756" t="str">
            <v>G</v>
          </cell>
          <cell r="E756" t="str">
            <v>C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18.47</v>
          </cell>
          <cell r="K756">
            <v>18.47</v>
          </cell>
          <cell r="L756" t="str">
            <v>Z</v>
          </cell>
          <cell r="M756" t="str">
            <v>CONTROL BRACKET</v>
          </cell>
        </row>
        <row r="757">
          <cell r="A757" t="str">
            <v>7182-134KL/030</v>
          </cell>
          <cell r="B757" t="str">
            <v>F13</v>
          </cell>
          <cell r="C757">
            <v>15</v>
          </cell>
          <cell r="D757" t="str">
            <v>G</v>
          </cell>
          <cell r="E757" t="str">
            <v>C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2.1079500000000002</v>
          </cell>
          <cell r="K757">
            <v>2.1079500000000002</v>
          </cell>
          <cell r="L757" t="str">
            <v>Z</v>
          </cell>
          <cell r="M757" t="str">
            <v>PLUNGER</v>
          </cell>
        </row>
        <row r="758">
          <cell r="A758" t="str">
            <v>7182-197A</v>
          </cell>
          <cell r="B758" t="str">
            <v>F13</v>
          </cell>
          <cell r="C758">
            <v>12</v>
          </cell>
          <cell r="D758" t="str">
            <v>G</v>
          </cell>
          <cell r="E758" t="str">
            <v>C</v>
          </cell>
          <cell r="F758">
            <v>2420</v>
          </cell>
          <cell r="G758">
            <v>0</v>
          </cell>
          <cell r="H758">
            <v>0</v>
          </cell>
          <cell r="I758">
            <v>2420</v>
          </cell>
          <cell r="J758">
            <v>1.1778500000000001</v>
          </cell>
          <cell r="K758">
            <v>1.1778500000000001</v>
          </cell>
          <cell r="L758" t="str">
            <v>Z</v>
          </cell>
          <cell r="M758" t="str">
            <v>SPACER</v>
          </cell>
        </row>
        <row r="759">
          <cell r="A759" t="str">
            <v>7182-197B</v>
          </cell>
          <cell r="B759" t="str">
            <v>F13</v>
          </cell>
          <cell r="C759">
            <v>12</v>
          </cell>
          <cell r="D759" t="str">
            <v>G</v>
          </cell>
          <cell r="E759" t="str">
            <v>C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1.14734</v>
          </cell>
          <cell r="K759">
            <v>1.14734</v>
          </cell>
          <cell r="L759" t="str">
            <v>Z</v>
          </cell>
          <cell r="M759" t="str">
            <v>SPACER</v>
          </cell>
        </row>
        <row r="760">
          <cell r="A760" t="str">
            <v>7182-197C</v>
          </cell>
          <cell r="B760" t="str">
            <v>F13</v>
          </cell>
          <cell r="C760">
            <v>12</v>
          </cell>
          <cell r="D760" t="str">
            <v>G</v>
          </cell>
          <cell r="E760" t="str">
            <v>C</v>
          </cell>
          <cell r="F760">
            <v>1230</v>
          </cell>
          <cell r="G760">
            <v>0</v>
          </cell>
          <cell r="H760">
            <v>0</v>
          </cell>
          <cell r="I760">
            <v>1230</v>
          </cell>
          <cell r="J760">
            <v>1.2274799999999999</v>
          </cell>
          <cell r="K760">
            <v>1.2274799999999999</v>
          </cell>
          <cell r="L760" t="str">
            <v>Z</v>
          </cell>
          <cell r="M760" t="str">
            <v>SPACER</v>
          </cell>
        </row>
        <row r="761">
          <cell r="A761" t="str">
            <v>7182-197D</v>
          </cell>
          <cell r="B761" t="str">
            <v>F13</v>
          </cell>
          <cell r="C761">
            <v>12</v>
          </cell>
          <cell r="D761" t="str">
            <v>G</v>
          </cell>
          <cell r="E761" t="str">
            <v>C</v>
          </cell>
          <cell r="F761">
            <v>0</v>
          </cell>
          <cell r="G761">
            <v>3177</v>
          </cell>
          <cell r="H761">
            <v>0</v>
          </cell>
          <cell r="I761">
            <v>3177</v>
          </cell>
          <cell r="J761">
            <v>1.1051899999999999</v>
          </cell>
          <cell r="K761">
            <v>1.1051899999999999</v>
          </cell>
          <cell r="L761" t="str">
            <v>Z</v>
          </cell>
          <cell r="M761" t="str">
            <v>SPACER</v>
          </cell>
        </row>
        <row r="762">
          <cell r="A762" t="str">
            <v>7182-303C/060</v>
          </cell>
          <cell r="B762" t="str">
            <v>F13</v>
          </cell>
          <cell r="C762">
            <v>11</v>
          </cell>
          <cell r="D762" t="str">
            <v>G</v>
          </cell>
          <cell r="E762" t="str">
            <v>C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40</v>
          </cell>
          <cell r="K762">
            <v>40</v>
          </cell>
          <cell r="L762" t="str">
            <v>Z</v>
          </cell>
          <cell r="M762" t="str">
            <v>AUTO ADVANCE PISTON</v>
          </cell>
        </row>
        <row r="763">
          <cell r="A763" t="str">
            <v>7182-303C/060</v>
          </cell>
          <cell r="B763" t="str">
            <v>F13</v>
          </cell>
          <cell r="C763">
            <v>15</v>
          </cell>
          <cell r="D763" t="str">
            <v>G</v>
          </cell>
          <cell r="E763" t="str">
            <v>C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40</v>
          </cell>
          <cell r="K763">
            <v>40</v>
          </cell>
          <cell r="L763" t="str">
            <v>Z</v>
          </cell>
          <cell r="M763" t="str">
            <v>AUTO ADVANCE PISTON</v>
          </cell>
        </row>
        <row r="764">
          <cell r="A764" t="str">
            <v>7182-303C/060</v>
          </cell>
          <cell r="B764" t="str">
            <v>F13</v>
          </cell>
          <cell r="C764">
            <v>12</v>
          </cell>
          <cell r="D764" t="str">
            <v>G</v>
          </cell>
          <cell r="E764" t="str">
            <v>C</v>
          </cell>
          <cell r="F764">
            <v>4</v>
          </cell>
          <cell r="G764">
            <v>298</v>
          </cell>
          <cell r="H764">
            <v>302</v>
          </cell>
          <cell r="I764">
            <v>0</v>
          </cell>
          <cell r="J764">
            <v>72.579279999999997</v>
          </cell>
          <cell r="K764">
            <v>72.666529999999995</v>
          </cell>
          <cell r="L764" t="str">
            <v>Z</v>
          </cell>
          <cell r="M764" t="str">
            <v>AUTO ADVANCE PISTON</v>
          </cell>
        </row>
        <row r="765">
          <cell r="A765" t="str">
            <v>7182-303C/070</v>
          </cell>
          <cell r="B765" t="str">
            <v>F13</v>
          </cell>
          <cell r="C765">
            <v>12</v>
          </cell>
          <cell r="D765" t="str">
            <v>G</v>
          </cell>
          <cell r="E765" t="str">
            <v>C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 t="str">
            <v>Z</v>
          </cell>
          <cell r="M765" t="str">
            <v>MDI A.A.PISTON</v>
          </cell>
        </row>
        <row r="766">
          <cell r="A766" t="str">
            <v>7182-303C/070</v>
          </cell>
          <cell r="B766" t="str">
            <v>F13</v>
          </cell>
          <cell r="C766">
            <v>15</v>
          </cell>
          <cell r="D766" t="str">
            <v>G</v>
          </cell>
          <cell r="E766" t="str">
            <v>C</v>
          </cell>
          <cell r="F766">
            <v>96</v>
          </cell>
          <cell r="G766">
            <v>517</v>
          </cell>
          <cell r="H766">
            <v>590</v>
          </cell>
          <cell r="I766">
            <v>23</v>
          </cell>
          <cell r="J766">
            <v>65.161469999999994</v>
          </cell>
          <cell r="K766">
            <v>71.494110000000006</v>
          </cell>
          <cell r="L766" t="str">
            <v>Z</v>
          </cell>
          <cell r="M766" t="str">
            <v>MDI A.A.PISTON</v>
          </cell>
        </row>
        <row r="767">
          <cell r="A767" t="str">
            <v>7182-303C/100</v>
          </cell>
          <cell r="B767" t="str">
            <v>F13</v>
          </cell>
          <cell r="C767">
            <v>15</v>
          </cell>
          <cell r="D767" t="str">
            <v>G</v>
          </cell>
          <cell r="E767" t="str">
            <v>C</v>
          </cell>
          <cell r="F767">
            <v>60</v>
          </cell>
          <cell r="G767">
            <v>698</v>
          </cell>
          <cell r="H767">
            <v>221</v>
          </cell>
          <cell r="I767">
            <v>537</v>
          </cell>
          <cell r="J767">
            <v>40.020000000000003</v>
          </cell>
          <cell r="K767">
            <v>47.04522</v>
          </cell>
          <cell r="L767" t="str">
            <v>Z</v>
          </cell>
          <cell r="M767" t="str">
            <v>AA PISTON</v>
          </cell>
        </row>
        <row r="768">
          <cell r="A768" t="str">
            <v>7182-513B</v>
          </cell>
          <cell r="B768" t="str">
            <v>F13</v>
          </cell>
          <cell r="C768">
            <v>12</v>
          </cell>
          <cell r="D768" t="str">
            <v>G</v>
          </cell>
          <cell r="E768" t="str">
            <v>C</v>
          </cell>
          <cell r="F768">
            <v>585</v>
          </cell>
          <cell r="G768">
            <v>0</v>
          </cell>
          <cell r="H768">
            <v>200</v>
          </cell>
          <cell r="I768">
            <v>385</v>
          </cell>
          <cell r="J768">
            <v>8.4448000000000008</v>
          </cell>
          <cell r="K768">
            <v>8.4448000000000008</v>
          </cell>
          <cell r="L768" t="str">
            <v>Z</v>
          </cell>
          <cell r="M768" t="str">
            <v>SHIM ( DRIVE SHAFT )</v>
          </cell>
        </row>
        <row r="769">
          <cell r="A769" t="str">
            <v>7182-513BA</v>
          </cell>
          <cell r="B769" t="str">
            <v>F13</v>
          </cell>
          <cell r="C769">
            <v>12</v>
          </cell>
          <cell r="D769" t="str">
            <v>G</v>
          </cell>
          <cell r="E769" t="str">
            <v>C</v>
          </cell>
          <cell r="F769">
            <v>0</v>
          </cell>
          <cell r="G769">
            <v>190</v>
          </cell>
          <cell r="H769">
            <v>190</v>
          </cell>
          <cell r="I769">
            <v>0</v>
          </cell>
          <cell r="J769">
            <v>0</v>
          </cell>
          <cell r="K769">
            <v>8.4448000000000008</v>
          </cell>
          <cell r="L769" t="str">
            <v>Z</v>
          </cell>
          <cell r="M769" t="str">
            <v>SHIM ( DRIVE SHAFT )</v>
          </cell>
        </row>
        <row r="770">
          <cell r="A770" t="str">
            <v>7182-513DC</v>
          </cell>
          <cell r="B770" t="str">
            <v>F13</v>
          </cell>
          <cell r="C770">
            <v>12</v>
          </cell>
          <cell r="D770" t="str">
            <v>G</v>
          </cell>
          <cell r="E770" t="str">
            <v>C</v>
          </cell>
          <cell r="F770">
            <v>675</v>
          </cell>
          <cell r="G770">
            <v>0</v>
          </cell>
          <cell r="H770">
            <v>0</v>
          </cell>
          <cell r="I770">
            <v>675</v>
          </cell>
          <cell r="J770">
            <v>8.4448000000000008</v>
          </cell>
          <cell r="K770">
            <v>8.4448000000000008</v>
          </cell>
          <cell r="L770" t="str">
            <v>Z</v>
          </cell>
          <cell r="M770" t="str">
            <v>SHIM ( DRIVE SHAFT )</v>
          </cell>
        </row>
        <row r="771">
          <cell r="A771" t="str">
            <v>7182-513E</v>
          </cell>
          <cell r="B771" t="str">
            <v>F13</v>
          </cell>
          <cell r="C771">
            <v>12</v>
          </cell>
          <cell r="D771" t="str">
            <v>G</v>
          </cell>
          <cell r="E771" t="str">
            <v>C</v>
          </cell>
          <cell r="F771">
            <v>916</v>
          </cell>
          <cell r="G771">
            <v>0</v>
          </cell>
          <cell r="H771">
            <v>0</v>
          </cell>
          <cell r="I771">
            <v>916</v>
          </cell>
          <cell r="J771">
            <v>8.4448000000000008</v>
          </cell>
          <cell r="K771">
            <v>8.4448000000000008</v>
          </cell>
          <cell r="L771" t="str">
            <v>Z</v>
          </cell>
          <cell r="M771" t="str">
            <v>SHIM ( DRIVE SHAFT )</v>
          </cell>
        </row>
        <row r="772">
          <cell r="A772" t="str">
            <v>7182-691</v>
          </cell>
          <cell r="B772" t="str">
            <v>F13</v>
          </cell>
          <cell r="C772">
            <v>12</v>
          </cell>
          <cell r="D772" t="str">
            <v>G</v>
          </cell>
          <cell r="E772" t="str">
            <v>C</v>
          </cell>
          <cell r="F772">
            <v>0</v>
          </cell>
          <cell r="G772">
            <v>290</v>
          </cell>
          <cell r="H772">
            <v>290</v>
          </cell>
          <cell r="I772">
            <v>0</v>
          </cell>
          <cell r="J772">
            <v>0</v>
          </cell>
          <cell r="K772">
            <v>6.2488000000000001</v>
          </cell>
          <cell r="L772" t="str">
            <v>Z</v>
          </cell>
          <cell r="M772" t="str">
            <v>PLUG</v>
          </cell>
        </row>
        <row r="773">
          <cell r="A773" t="str">
            <v>7182-703</v>
          </cell>
          <cell r="B773" t="str">
            <v>F13</v>
          </cell>
          <cell r="C773">
            <v>12</v>
          </cell>
          <cell r="D773" t="str">
            <v>G</v>
          </cell>
          <cell r="E773" t="str">
            <v>C</v>
          </cell>
          <cell r="F773">
            <v>250</v>
          </cell>
          <cell r="G773">
            <v>0</v>
          </cell>
          <cell r="H773">
            <v>0</v>
          </cell>
          <cell r="I773">
            <v>250</v>
          </cell>
          <cell r="J773">
            <v>18.7</v>
          </cell>
          <cell r="K773">
            <v>18.7</v>
          </cell>
          <cell r="L773" t="str">
            <v>Z</v>
          </cell>
          <cell r="M773" t="str">
            <v>BUSH FLANGED</v>
          </cell>
        </row>
        <row r="774">
          <cell r="A774" t="str">
            <v>7182-706</v>
          </cell>
          <cell r="B774" t="str">
            <v>F13</v>
          </cell>
          <cell r="C774">
            <v>12</v>
          </cell>
          <cell r="D774" t="str">
            <v>G</v>
          </cell>
          <cell r="E774" t="str">
            <v>C</v>
          </cell>
          <cell r="F774">
            <v>1815</v>
          </cell>
          <cell r="G774">
            <v>4069</v>
          </cell>
          <cell r="H774">
            <v>300</v>
          </cell>
          <cell r="I774">
            <v>5584</v>
          </cell>
          <cell r="J774">
            <v>2.2700399999999998</v>
          </cell>
          <cell r="K774">
            <v>2.2700499999999999</v>
          </cell>
          <cell r="L774" t="str">
            <v>Z</v>
          </cell>
          <cell r="M774" t="str">
            <v>BUSH</v>
          </cell>
        </row>
        <row r="775">
          <cell r="A775" t="str">
            <v>7182-912A</v>
          </cell>
          <cell r="B775" t="str">
            <v>F13</v>
          </cell>
          <cell r="C775">
            <v>12</v>
          </cell>
          <cell r="D775" t="str">
            <v>G</v>
          </cell>
          <cell r="E775" t="str">
            <v>C</v>
          </cell>
          <cell r="F775">
            <v>163</v>
          </cell>
          <cell r="G775">
            <v>1440</v>
          </cell>
          <cell r="H775">
            <v>425</v>
          </cell>
          <cell r="I775">
            <v>1178</v>
          </cell>
          <cell r="J775">
            <v>19.47</v>
          </cell>
          <cell r="K775">
            <v>19.47467</v>
          </cell>
          <cell r="L775" t="str">
            <v>Z</v>
          </cell>
          <cell r="M775" t="str">
            <v>THROTTLE LEVER</v>
          </cell>
        </row>
        <row r="776">
          <cell r="A776" t="str">
            <v>7182-912A</v>
          </cell>
          <cell r="B776" t="str">
            <v>F13</v>
          </cell>
          <cell r="C776">
            <v>15</v>
          </cell>
          <cell r="D776" t="str">
            <v>G</v>
          </cell>
          <cell r="E776" t="str">
            <v>C</v>
          </cell>
          <cell r="F776">
            <v>60</v>
          </cell>
          <cell r="G776">
            <v>99</v>
          </cell>
          <cell r="H776">
            <v>0</v>
          </cell>
          <cell r="I776">
            <v>159</v>
          </cell>
          <cell r="J776">
            <v>10.01</v>
          </cell>
          <cell r="K776">
            <v>10.01</v>
          </cell>
          <cell r="L776" t="str">
            <v>Z</v>
          </cell>
          <cell r="M776" t="str">
            <v>THROTTLE LEVER</v>
          </cell>
        </row>
        <row r="777">
          <cell r="A777" t="str">
            <v>7182-912A/BHT</v>
          </cell>
          <cell r="B777" t="str">
            <v>F13</v>
          </cell>
          <cell r="C777">
            <v>12</v>
          </cell>
          <cell r="D777" t="str">
            <v>G</v>
          </cell>
          <cell r="E777" t="str">
            <v>C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4.8624299999999998</v>
          </cell>
          <cell r="K777">
            <v>4.8624299999999998</v>
          </cell>
          <cell r="L777" t="str">
            <v>Z</v>
          </cell>
          <cell r="M777" t="str">
            <v>THROTTLE LEVER</v>
          </cell>
        </row>
        <row r="778">
          <cell r="A778" t="str">
            <v>7182-912A/BPL</v>
          </cell>
          <cell r="B778" t="str">
            <v>F13</v>
          </cell>
          <cell r="C778">
            <v>15</v>
          </cell>
          <cell r="D778" t="str">
            <v>G</v>
          </cell>
          <cell r="E778" t="str">
            <v>C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10</v>
          </cell>
          <cell r="K778">
            <v>10</v>
          </cell>
          <cell r="L778" t="str">
            <v>Z</v>
          </cell>
          <cell r="M778" t="str">
            <v>THROTTLE LEVER MDI</v>
          </cell>
        </row>
        <row r="779">
          <cell r="A779" t="str">
            <v>7182-923</v>
          </cell>
          <cell r="B779" t="str">
            <v>F13</v>
          </cell>
          <cell r="C779">
            <v>11</v>
          </cell>
          <cell r="D779" t="str">
            <v>G</v>
          </cell>
          <cell r="E779" t="str">
            <v>C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 t="str">
            <v>Z</v>
          </cell>
          <cell r="M779" t="str">
            <v>CAM ADVANCE SCREW</v>
          </cell>
        </row>
        <row r="780">
          <cell r="A780" t="str">
            <v>7182-924</v>
          </cell>
          <cell r="B780" t="str">
            <v>F13</v>
          </cell>
          <cell r="C780">
            <v>12</v>
          </cell>
          <cell r="D780" t="str">
            <v>G</v>
          </cell>
          <cell r="E780" t="str">
            <v>C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 t="str">
            <v>Z</v>
          </cell>
          <cell r="M780" t="str">
            <v>SCREW PLUG</v>
          </cell>
        </row>
        <row r="781">
          <cell r="A781" t="str">
            <v>7182-925/020</v>
          </cell>
          <cell r="B781" t="str">
            <v>F13</v>
          </cell>
          <cell r="C781">
            <v>15</v>
          </cell>
          <cell r="D781" t="str">
            <v>G</v>
          </cell>
          <cell r="E781" t="str">
            <v>C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1.1900000000000001E-2</v>
          </cell>
          <cell r="K781">
            <v>1.1900000000000001E-2</v>
          </cell>
          <cell r="L781" t="str">
            <v>Z</v>
          </cell>
          <cell r="M781" t="str">
            <v>SPRING PISTON</v>
          </cell>
        </row>
        <row r="782">
          <cell r="A782" t="str">
            <v>7182-927</v>
          </cell>
          <cell r="B782" t="str">
            <v>F13</v>
          </cell>
          <cell r="C782">
            <v>15</v>
          </cell>
          <cell r="D782" t="str">
            <v>G</v>
          </cell>
          <cell r="E782" t="str">
            <v>C</v>
          </cell>
          <cell r="F782">
            <v>0</v>
          </cell>
          <cell r="G782">
            <v>1590</v>
          </cell>
          <cell r="H782">
            <v>0</v>
          </cell>
          <cell r="I782">
            <v>1590</v>
          </cell>
          <cell r="J782">
            <v>32.85</v>
          </cell>
          <cell r="K782">
            <v>32.85</v>
          </cell>
          <cell r="L782" t="str">
            <v>Z</v>
          </cell>
          <cell r="M782" t="str">
            <v>SERVO PISTON</v>
          </cell>
        </row>
        <row r="783">
          <cell r="A783" t="str">
            <v>7182-927/BHT</v>
          </cell>
          <cell r="B783" t="str">
            <v>F13</v>
          </cell>
          <cell r="C783">
            <v>12</v>
          </cell>
          <cell r="D783" t="str">
            <v>G</v>
          </cell>
          <cell r="E783" t="str">
            <v>C</v>
          </cell>
          <cell r="F783">
            <v>0</v>
          </cell>
          <cell r="G783">
            <v>1577</v>
          </cell>
          <cell r="H783">
            <v>540</v>
          </cell>
          <cell r="I783">
            <v>1037</v>
          </cell>
          <cell r="J783">
            <v>6.5713999999999997</v>
          </cell>
          <cell r="K783">
            <v>6.5713999999999997</v>
          </cell>
          <cell r="L783" t="str">
            <v>Z</v>
          </cell>
          <cell r="M783" t="str">
            <v>SERVO PISTON</v>
          </cell>
        </row>
        <row r="784">
          <cell r="A784" t="str">
            <v>7182-966E</v>
          </cell>
          <cell r="B784" t="str">
            <v>F13</v>
          </cell>
          <cell r="C784">
            <v>12</v>
          </cell>
          <cell r="D784" t="str">
            <v>G</v>
          </cell>
          <cell r="E784" t="str">
            <v>C</v>
          </cell>
          <cell r="F784">
            <v>540</v>
          </cell>
          <cell r="G784">
            <v>0</v>
          </cell>
          <cell r="H784">
            <v>200</v>
          </cell>
          <cell r="I784">
            <v>340</v>
          </cell>
          <cell r="J784">
            <v>3.7277999999999998</v>
          </cell>
          <cell r="K784">
            <v>3.7277999999999998</v>
          </cell>
          <cell r="L784" t="str">
            <v>Z</v>
          </cell>
          <cell r="M784" t="str">
            <v>SCREW M6X1-6G</v>
          </cell>
        </row>
        <row r="785">
          <cell r="A785" t="str">
            <v>7182-966E</v>
          </cell>
          <cell r="B785" t="str">
            <v>F13</v>
          </cell>
          <cell r="C785">
            <v>15</v>
          </cell>
          <cell r="D785" t="str">
            <v>G</v>
          </cell>
          <cell r="E785" t="str">
            <v>C</v>
          </cell>
          <cell r="F785">
            <v>35</v>
          </cell>
          <cell r="G785">
            <v>0</v>
          </cell>
          <cell r="H785">
            <v>0</v>
          </cell>
          <cell r="I785">
            <v>35</v>
          </cell>
          <cell r="J785">
            <v>31.93</v>
          </cell>
          <cell r="K785">
            <v>31.93</v>
          </cell>
          <cell r="L785" t="str">
            <v>Z</v>
          </cell>
          <cell r="M785" t="str">
            <v>SCREW M6X1-6G</v>
          </cell>
        </row>
        <row r="786">
          <cell r="A786" t="str">
            <v>7182-966E/BHT</v>
          </cell>
          <cell r="B786" t="str">
            <v>F13</v>
          </cell>
          <cell r="C786">
            <v>12</v>
          </cell>
          <cell r="D786" t="str">
            <v>G</v>
          </cell>
          <cell r="E786" t="str">
            <v>C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3</v>
          </cell>
          <cell r="K786">
            <v>3</v>
          </cell>
          <cell r="L786" t="str">
            <v>Z</v>
          </cell>
          <cell r="M786" t="str">
            <v>MAX SPEED SCREW</v>
          </cell>
        </row>
        <row r="787">
          <cell r="A787" t="str">
            <v>7182-966E/BPL</v>
          </cell>
          <cell r="B787" t="str">
            <v>F13</v>
          </cell>
          <cell r="C787">
            <v>15</v>
          </cell>
          <cell r="D787" t="str">
            <v>G</v>
          </cell>
          <cell r="E787" t="str">
            <v>C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3.1</v>
          </cell>
          <cell r="K787">
            <v>3.1</v>
          </cell>
          <cell r="L787" t="str">
            <v>Z</v>
          </cell>
          <cell r="M787" t="str">
            <v>MAX SPEED SCREW</v>
          </cell>
        </row>
        <row r="788">
          <cell r="A788" t="str">
            <v>7184-027M</v>
          </cell>
          <cell r="B788" t="str">
            <v>F13</v>
          </cell>
          <cell r="C788">
            <v>11</v>
          </cell>
          <cell r="D788" t="str">
            <v>G</v>
          </cell>
          <cell r="E788" t="str">
            <v>C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 t="str">
            <v>Z</v>
          </cell>
          <cell r="M788" t="str">
            <v>END PLATE [MILLED] M&amp;M</v>
          </cell>
        </row>
        <row r="789">
          <cell r="A789" t="str">
            <v>7185-130L</v>
          </cell>
          <cell r="B789" t="str">
            <v>F13</v>
          </cell>
          <cell r="C789">
            <v>12</v>
          </cell>
          <cell r="D789" t="str">
            <v>G</v>
          </cell>
          <cell r="E789" t="str">
            <v>C</v>
          </cell>
          <cell r="F789">
            <v>0</v>
          </cell>
          <cell r="G789">
            <v>210</v>
          </cell>
          <cell r="H789">
            <v>210</v>
          </cell>
          <cell r="I789">
            <v>0</v>
          </cell>
          <cell r="J789">
            <v>0</v>
          </cell>
          <cell r="K789">
            <v>32.856999999999999</v>
          </cell>
          <cell r="L789" t="str">
            <v>Z</v>
          </cell>
          <cell r="M789" t="str">
            <v>DELIVERY VALVE HOLDER</v>
          </cell>
        </row>
        <row r="790">
          <cell r="A790" t="str">
            <v>7185-149A</v>
          </cell>
          <cell r="B790" t="str">
            <v>F13</v>
          </cell>
          <cell r="C790">
            <v>15</v>
          </cell>
          <cell r="D790" t="str">
            <v>G</v>
          </cell>
          <cell r="E790" t="str">
            <v>C</v>
          </cell>
          <cell r="F790">
            <v>0</v>
          </cell>
          <cell r="G790">
            <v>455</v>
          </cell>
          <cell r="H790">
            <v>455</v>
          </cell>
          <cell r="I790">
            <v>0</v>
          </cell>
          <cell r="J790">
            <v>129.417</v>
          </cell>
          <cell r="K790">
            <v>129.417</v>
          </cell>
          <cell r="L790" t="str">
            <v>Z</v>
          </cell>
          <cell r="M790" t="str">
            <v>GOVERNOR WEIGHT RETAINER</v>
          </cell>
        </row>
        <row r="791">
          <cell r="A791" t="str">
            <v>7185-149A</v>
          </cell>
          <cell r="B791" t="str">
            <v>F13</v>
          </cell>
          <cell r="C791">
            <v>12</v>
          </cell>
          <cell r="D791" t="str">
            <v>G</v>
          </cell>
          <cell r="E791" t="str">
            <v>C</v>
          </cell>
          <cell r="F791">
            <v>80</v>
          </cell>
          <cell r="G791">
            <v>0</v>
          </cell>
          <cell r="H791">
            <v>30</v>
          </cell>
          <cell r="I791">
            <v>50</v>
          </cell>
          <cell r="J791">
            <v>1.21E-2</v>
          </cell>
          <cell r="K791">
            <v>1.21E-2</v>
          </cell>
          <cell r="L791" t="str">
            <v>Z</v>
          </cell>
          <cell r="M791" t="str">
            <v>GOVERNOR WEIGHT RETAINER</v>
          </cell>
        </row>
        <row r="792">
          <cell r="A792" t="str">
            <v>7185-149A/BHT</v>
          </cell>
          <cell r="B792" t="str">
            <v>F13</v>
          </cell>
          <cell r="C792">
            <v>11</v>
          </cell>
          <cell r="D792" t="str">
            <v>G</v>
          </cell>
          <cell r="E792" t="str">
            <v>C</v>
          </cell>
          <cell r="F792">
            <v>30</v>
          </cell>
          <cell r="G792">
            <v>0</v>
          </cell>
          <cell r="H792">
            <v>0</v>
          </cell>
          <cell r="I792">
            <v>30</v>
          </cell>
          <cell r="J792">
            <v>7.25</v>
          </cell>
          <cell r="K792">
            <v>7.25</v>
          </cell>
          <cell r="L792" t="str">
            <v>Z</v>
          </cell>
          <cell r="M792" t="str">
            <v>GOVERNOR WEIGHT RETAINER</v>
          </cell>
        </row>
        <row r="793">
          <cell r="A793" t="str">
            <v>7185-149A/BHT</v>
          </cell>
          <cell r="B793" t="str">
            <v>F13</v>
          </cell>
          <cell r="C793">
            <v>15</v>
          </cell>
          <cell r="D793" t="str">
            <v>G</v>
          </cell>
          <cell r="E793" t="str">
            <v>C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7.25</v>
          </cell>
          <cell r="K793">
            <v>7.25</v>
          </cell>
          <cell r="L793" t="str">
            <v>Z</v>
          </cell>
          <cell r="M793" t="str">
            <v>GOVERNOR WEIGHT RETAINER</v>
          </cell>
        </row>
        <row r="794">
          <cell r="A794" t="str">
            <v>7185-154D</v>
          </cell>
          <cell r="B794" t="str">
            <v>F13</v>
          </cell>
          <cell r="C794">
            <v>12</v>
          </cell>
          <cell r="D794" t="str">
            <v>G</v>
          </cell>
          <cell r="E794" t="str">
            <v>C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 t="str">
            <v>Z</v>
          </cell>
          <cell r="M794" t="str">
            <v>GOVERNOR ARM</v>
          </cell>
        </row>
        <row r="795">
          <cell r="A795" t="str">
            <v>7185-172</v>
          </cell>
          <cell r="B795" t="str">
            <v>F13</v>
          </cell>
          <cell r="C795">
            <v>12</v>
          </cell>
          <cell r="D795" t="str">
            <v>G</v>
          </cell>
          <cell r="E795" t="str">
            <v>C</v>
          </cell>
          <cell r="F795">
            <v>121</v>
          </cell>
          <cell r="G795">
            <v>276</v>
          </cell>
          <cell r="H795">
            <v>200</v>
          </cell>
          <cell r="I795">
            <v>197</v>
          </cell>
          <cell r="J795">
            <v>57.304000000000002</v>
          </cell>
          <cell r="K795">
            <v>57.304000000000002</v>
          </cell>
          <cell r="L795" t="str">
            <v>Z</v>
          </cell>
          <cell r="M795" t="str">
            <v>PUMP SUPPORT BRACKET</v>
          </cell>
        </row>
        <row r="796">
          <cell r="A796" t="str">
            <v>7185-172</v>
          </cell>
          <cell r="B796" t="str">
            <v>F13</v>
          </cell>
          <cell r="C796">
            <v>15</v>
          </cell>
          <cell r="D796" t="str">
            <v>G</v>
          </cell>
          <cell r="E796" t="str">
            <v>C</v>
          </cell>
          <cell r="F796">
            <v>34</v>
          </cell>
          <cell r="G796">
            <v>113</v>
          </cell>
          <cell r="H796">
            <v>0</v>
          </cell>
          <cell r="I796">
            <v>147</v>
          </cell>
          <cell r="J796">
            <v>20.67</v>
          </cell>
          <cell r="K796">
            <v>20.67</v>
          </cell>
          <cell r="L796" t="str">
            <v>Z</v>
          </cell>
          <cell r="M796" t="str">
            <v>PUMP SUPPORT BRACKET</v>
          </cell>
        </row>
        <row r="797">
          <cell r="A797" t="str">
            <v>7185-172/BBL</v>
          </cell>
          <cell r="B797" t="str">
            <v>F13</v>
          </cell>
          <cell r="C797">
            <v>12</v>
          </cell>
          <cell r="D797" t="str">
            <v>G</v>
          </cell>
          <cell r="E797" t="str">
            <v>C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11.28454</v>
          </cell>
          <cell r="K797">
            <v>11.28454</v>
          </cell>
          <cell r="L797" t="str">
            <v>Z</v>
          </cell>
          <cell r="M797" t="str">
            <v>PUMP SUPPORT BRACKET</v>
          </cell>
        </row>
        <row r="798">
          <cell r="A798" t="str">
            <v>7185-185/080</v>
          </cell>
          <cell r="B798" t="str">
            <v>F13</v>
          </cell>
          <cell r="C798">
            <v>11</v>
          </cell>
          <cell r="D798" t="str">
            <v>G</v>
          </cell>
          <cell r="E798" t="str">
            <v>C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 t="str">
            <v>Z</v>
          </cell>
          <cell r="M798" t="str">
            <v>DRIVE SHAFT</v>
          </cell>
        </row>
        <row r="799">
          <cell r="A799" t="str">
            <v>7185-185/080</v>
          </cell>
          <cell r="B799" t="str">
            <v>F13</v>
          </cell>
          <cell r="C799">
            <v>12</v>
          </cell>
          <cell r="D799" t="str">
            <v>G</v>
          </cell>
          <cell r="E799" t="str">
            <v>C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93.433400000000006</v>
          </cell>
          <cell r="K799">
            <v>93.433400000000006</v>
          </cell>
          <cell r="L799" t="str">
            <v>Z</v>
          </cell>
          <cell r="M799" t="str">
            <v>DRIVE SHAFT</v>
          </cell>
        </row>
        <row r="800">
          <cell r="A800" t="str">
            <v>7185-185/080</v>
          </cell>
          <cell r="B800" t="str">
            <v>F13</v>
          </cell>
          <cell r="C800">
            <v>15</v>
          </cell>
          <cell r="D800" t="str">
            <v>G</v>
          </cell>
          <cell r="E800" t="str">
            <v>C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1.03E-2</v>
          </cell>
          <cell r="K800">
            <v>1.03E-2</v>
          </cell>
          <cell r="L800" t="str">
            <v>Z</v>
          </cell>
          <cell r="M800" t="str">
            <v>DRIVE SHAFT</v>
          </cell>
        </row>
        <row r="801">
          <cell r="A801" t="str">
            <v>7185-185/090</v>
          </cell>
          <cell r="B801" t="str">
            <v>F13</v>
          </cell>
          <cell r="C801">
            <v>15</v>
          </cell>
          <cell r="D801" t="str">
            <v>G</v>
          </cell>
          <cell r="E801" t="str">
            <v>C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105.24912999999999</v>
          </cell>
          <cell r="K801">
            <v>105.24912999999999</v>
          </cell>
          <cell r="L801" t="str">
            <v>Z</v>
          </cell>
          <cell r="M801" t="str">
            <v>DRIVE SHAFT-HEAT TREATED</v>
          </cell>
        </row>
        <row r="802">
          <cell r="A802" t="str">
            <v>7185-185/120</v>
          </cell>
          <cell r="B802" t="str">
            <v>F13</v>
          </cell>
          <cell r="C802">
            <v>15</v>
          </cell>
          <cell r="D802" t="str">
            <v>G</v>
          </cell>
          <cell r="E802" t="str">
            <v>C</v>
          </cell>
          <cell r="F802">
            <v>75</v>
          </cell>
          <cell r="G802">
            <v>0</v>
          </cell>
          <cell r="H802">
            <v>0</v>
          </cell>
          <cell r="I802">
            <v>75</v>
          </cell>
          <cell r="J802">
            <v>97.49</v>
          </cell>
          <cell r="K802">
            <v>97.49</v>
          </cell>
          <cell r="L802" t="str">
            <v>Z</v>
          </cell>
          <cell r="M802" t="str">
            <v>DRIVE SHAFT-FULLY FINISHED</v>
          </cell>
        </row>
        <row r="803">
          <cell r="A803" t="str">
            <v>7185-192C</v>
          </cell>
          <cell r="B803" t="str">
            <v>F13</v>
          </cell>
          <cell r="C803">
            <v>12</v>
          </cell>
          <cell r="D803" t="str">
            <v>G</v>
          </cell>
          <cell r="E803" t="str">
            <v>C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 t="str">
            <v>Z</v>
          </cell>
          <cell r="M803" t="str">
            <v>END PLATE [DP203] M/C</v>
          </cell>
        </row>
        <row r="804">
          <cell r="A804" t="str">
            <v>7185-200D</v>
          </cell>
          <cell r="B804" t="str">
            <v>F13</v>
          </cell>
          <cell r="C804">
            <v>12</v>
          </cell>
          <cell r="D804" t="str">
            <v>G</v>
          </cell>
          <cell r="E804" t="str">
            <v>C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206.7</v>
          </cell>
          <cell r="K804">
            <v>206.7</v>
          </cell>
          <cell r="L804" t="str">
            <v>Z</v>
          </cell>
          <cell r="M804" t="str">
            <v>PUMP HOUSING-GDC [DP 203]</v>
          </cell>
        </row>
        <row r="805">
          <cell r="A805" t="str">
            <v>7185-219/BPH</v>
          </cell>
          <cell r="B805" t="str">
            <v>F13</v>
          </cell>
          <cell r="C805">
            <v>12</v>
          </cell>
          <cell r="D805" t="str">
            <v>G</v>
          </cell>
          <cell r="E805" t="str">
            <v>C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1.86</v>
          </cell>
          <cell r="K805">
            <v>1.86</v>
          </cell>
          <cell r="L805" t="str">
            <v>Z</v>
          </cell>
          <cell r="M805" t="str">
            <v>NUT</v>
          </cell>
        </row>
        <row r="806">
          <cell r="A806" t="str">
            <v>7185-222</v>
          </cell>
          <cell r="B806" t="str">
            <v>F13</v>
          </cell>
          <cell r="C806">
            <v>12</v>
          </cell>
          <cell r="D806" t="str">
            <v>G</v>
          </cell>
          <cell r="E806" t="str">
            <v>C</v>
          </cell>
          <cell r="F806">
            <v>1770</v>
          </cell>
          <cell r="G806">
            <v>0</v>
          </cell>
          <cell r="H806">
            <v>125</v>
          </cell>
          <cell r="I806">
            <v>1645</v>
          </cell>
          <cell r="J806">
            <v>0.66349999999999998</v>
          </cell>
          <cell r="K806">
            <v>0.66349999999999998</v>
          </cell>
          <cell r="L806" t="str">
            <v>Z</v>
          </cell>
          <cell r="M806" t="str">
            <v>WASHER</v>
          </cell>
        </row>
        <row r="807">
          <cell r="A807" t="str">
            <v>7185-237A</v>
          </cell>
          <cell r="B807" t="str">
            <v>F13</v>
          </cell>
          <cell r="C807">
            <v>12</v>
          </cell>
          <cell r="D807" t="str">
            <v>G</v>
          </cell>
          <cell r="E807" t="str">
            <v>C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 t="str">
            <v>Z</v>
          </cell>
          <cell r="M807" t="str">
            <v>SUPPORT PLATE - OUTLETS</v>
          </cell>
        </row>
        <row r="808">
          <cell r="A808" t="str">
            <v>7185-311A/BBL</v>
          </cell>
          <cell r="B808" t="str">
            <v>F13</v>
          </cell>
          <cell r="C808">
            <v>12</v>
          </cell>
          <cell r="D808" t="str">
            <v>G</v>
          </cell>
          <cell r="E808" t="str">
            <v>C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4.1818</v>
          </cell>
          <cell r="K808">
            <v>4.1818</v>
          </cell>
          <cell r="L808" t="str">
            <v>Z</v>
          </cell>
          <cell r="M808" t="str">
            <v>PRESSURE PLUG</v>
          </cell>
        </row>
        <row r="809">
          <cell r="A809" t="str">
            <v>7185-317</v>
          </cell>
          <cell r="B809" t="str">
            <v>F13</v>
          </cell>
          <cell r="C809">
            <v>12</v>
          </cell>
          <cell r="D809" t="str">
            <v>G</v>
          </cell>
          <cell r="E809" t="str">
            <v>C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 t="str">
            <v>Z</v>
          </cell>
          <cell r="M809" t="str">
            <v>PIN SPRING GUILD</v>
          </cell>
        </row>
        <row r="810">
          <cell r="A810" t="str">
            <v>7185-317/BHT</v>
          </cell>
          <cell r="B810" t="str">
            <v>F13</v>
          </cell>
          <cell r="C810">
            <v>12</v>
          </cell>
          <cell r="D810" t="str">
            <v>G</v>
          </cell>
          <cell r="E810" t="str">
            <v>C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 t="str">
            <v>Z</v>
          </cell>
          <cell r="M810" t="str">
            <v>PIN SPRING GUILD</v>
          </cell>
        </row>
        <row r="811">
          <cell r="A811" t="str">
            <v>7185-383A</v>
          </cell>
          <cell r="B811" t="str">
            <v>F13</v>
          </cell>
          <cell r="C811">
            <v>15</v>
          </cell>
          <cell r="D811" t="str">
            <v>G</v>
          </cell>
          <cell r="E811" t="str">
            <v>C</v>
          </cell>
          <cell r="F811">
            <v>720</v>
          </cell>
          <cell r="G811">
            <v>23</v>
          </cell>
          <cell r="H811">
            <v>200</v>
          </cell>
          <cell r="I811">
            <v>543</v>
          </cell>
          <cell r="J811">
            <v>15.92483</v>
          </cell>
          <cell r="K811">
            <v>15.92483</v>
          </cell>
          <cell r="L811" t="str">
            <v>Z</v>
          </cell>
          <cell r="M811" t="str">
            <v>PISTON HOLE PLUG</v>
          </cell>
        </row>
        <row r="812">
          <cell r="A812" t="str">
            <v>7185-383B</v>
          </cell>
          <cell r="B812" t="str">
            <v>F13</v>
          </cell>
          <cell r="C812">
            <v>15</v>
          </cell>
          <cell r="D812" t="str">
            <v>G</v>
          </cell>
          <cell r="E812" t="str">
            <v>C</v>
          </cell>
          <cell r="F812">
            <v>260</v>
          </cell>
          <cell r="G812">
            <v>0</v>
          </cell>
          <cell r="H812">
            <v>100</v>
          </cell>
          <cell r="I812">
            <v>160</v>
          </cell>
          <cell r="J812">
            <v>16.999220000000001</v>
          </cell>
          <cell r="K812">
            <v>16.999220000000001</v>
          </cell>
          <cell r="L812" t="str">
            <v>Z</v>
          </cell>
          <cell r="M812" t="str">
            <v>PISTON HOLE PLUG</v>
          </cell>
        </row>
        <row r="813">
          <cell r="A813" t="str">
            <v>7185-383C</v>
          </cell>
          <cell r="B813" t="str">
            <v>F13</v>
          </cell>
          <cell r="C813">
            <v>15</v>
          </cell>
          <cell r="D813" t="str">
            <v>G</v>
          </cell>
          <cell r="E813" t="str">
            <v>C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12.053940000000001</v>
          </cell>
          <cell r="K813">
            <v>12.053940000000001</v>
          </cell>
          <cell r="L813" t="str">
            <v>Z</v>
          </cell>
          <cell r="M813" t="str">
            <v>PISTON HOLE PLUG</v>
          </cell>
        </row>
        <row r="814">
          <cell r="A814" t="str">
            <v>7185-383D</v>
          </cell>
          <cell r="B814" t="str">
            <v>F13</v>
          </cell>
          <cell r="C814">
            <v>15</v>
          </cell>
          <cell r="D814" t="str">
            <v>G</v>
          </cell>
          <cell r="E814" t="str">
            <v>C</v>
          </cell>
          <cell r="F814">
            <v>1328</v>
          </cell>
          <cell r="G814">
            <v>0</v>
          </cell>
          <cell r="H814">
            <v>0</v>
          </cell>
          <cell r="I814">
            <v>1328</v>
          </cell>
          <cell r="J814">
            <v>15.13255</v>
          </cell>
          <cell r="K814">
            <v>15.13255</v>
          </cell>
          <cell r="L814" t="str">
            <v>Z</v>
          </cell>
          <cell r="M814" t="str">
            <v>PISTON HOLE PLUG</v>
          </cell>
        </row>
        <row r="815">
          <cell r="A815" t="str">
            <v>7185-383E</v>
          </cell>
          <cell r="B815" t="str">
            <v>F13</v>
          </cell>
          <cell r="C815">
            <v>15</v>
          </cell>
          <cell r="D815" t="str">
            <v>G</v>
          </cell>
          <cell r="E815" t="str">
            <v>C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16.40418</v>
          </cell>
          <cell r="K815">
            <v>16.40418</v>
          </cell>
          <cell r="L815" t="str">
            <v>Z</v>
          </cell>
          <cell r="M815" t="str">
            <v>PISTON HOLE PLUG</v>
          </cell>
        </row>
        <row r="816">
          <cell r="A816" t="str">
            <v>7185-383F</v>
          </cell>
          <cell r="B816" t="str">
            <v>F13</v>
          </cell>
          <cell r="C816">
            <v>15</v>
          </cell>
          <cell r="D816" t="str">
            <v>G</v>
          </cell>
          <cell r="E816" t="str">
            <v>C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16.522500000000001</v>
          </cell>
          <cell r="K816">
            <v>16.522500000000001</v>
          </cell>
          <cell r="L816" t="str">
            <v>Z</v>
          </cell>
          <cell r="M816" t="str">
            <v>PISTON HOLE PLUG</v>
          </cell>
        </row>
        <row r="817">
          <cell r="A817" t="str">
            <v>7185-386</v>
          </cell>
          <cell r="B817" t="str">
            <v>F13</v>
          </cell>
          <cell r="C817">
            <v>12</v>
          </cell>
          <cell r="D817" t="str">
            <v>G</v>
          </cell>
          <cell r="E817" t="str">
            <v>C</v>
          </cell>
          <cell r="F817">
            <v>507</v>
          </cell>
          <cell r="G817">
            <v>0</v>
          </cell>
          <cell r="H817">
            <v>0</v>
          </cell>
          <cell r="I817">
            <v>507</v>
          </cell>
          <cell r="J817">
            <v>20.279340000000001</v>
          </cell>
          <cell r="K817">
            <v>20.279340000000001</v>
          </cell>
          <cell r="L817" t="str">
            <v>Z</v>
          </cell>
          <cell r="M817" t="str">
            <v>COLD ADV.HSG.CASTING (TRACTOR)</v>
          </cell>
        </row>
        <row r="818">
          <cell r="A818" t="str">
            <v>7185-386</v>
          </cell>
          <cell r="B818" t="str">
            <v>F13</v>
          </cell>
          <cell r="C818">
            <v>15</v>
          </cell>
          <cell r="D818" t="str">
            <v>G</v>
          </cell>
          <cell r="E818" t="str">
            <v>C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17</v>
          </cell>
          <cell r="K818">
            <v>17</v>
          </cell>
          <cell r="L818" t="str">
            <v>Z</v>
          </cell>
          <cell r="M818" t="str">
            <v>COLD ADV.HSG.CASTING (TRACTOR)</v>
          </cell>
        </row>
        <row r="819">
          <cell r="A819" t="str">
            <v>7185-390</v>
          </cell>
          <cell r="B819" t="str">
            <v>F13</v>
          </cell>
          <cell r="C819">
            <v>15</v>
          </cell>
          <cell r="D819" t="str">
            <v>G</v>
          </cell>
          <cell r="E819" t="str">
            <v>C</v>
          </cell>
          <cell r="F819">
            <v>0</v>
          </cell>
          <cell r="G819">
            <v>70</v>
          </cell>
          <cell r="H819">
            <v>70</v>
          </cell>
          <cell r="I819">
            <v>0</v>
          </cell>
          <cell r="J819">
            <v>37.75</v>
          </cell>
          <cell r="K819">
            <v>37.75</v>
          </cell>
          <cell r="L819" t="str">
            <v>Z</v>
          </cell>
          <cell r="M819" t="str">
            <v>CARRIAGE ANGLE PLATE</v>
          </cell>
        </row>
        <row r="820">
          <cell r="A820" t="str">
            <v>7185-390/BHT</v>
          </cell>
          <cell r="B820" t="str">
            <v>F13</v>
          </cell>
          <cell r="C820">
            <v>12</v>
          </cell>
          <cell r="D820" t="str">
            <v>G</v>
          </cell>
          <cell r="E820" t="str">
            <v>C</v>
          </cell>
          <cell r="F820">
            <v>0</v>
          </cell>
          <cell r="G820">
            <v>445</v>
          </cell>
          <cell r="H820">
            <v>445</v>
          </cell>
          <cell r="I820">
            <v>0</v>
          </cell>
          <cell r="J820">
            <v>43.075400000000002</v>
          </cell>
          <cell r="K820">
            <v>43.075400000000002</v>
          </cell>
          <cell r="L820" t="str">
            <v>Z</v>
          </cell>
          <cell r="M820" t="str">
            <v>CARRIAGE ANGLE PLATE</v>
          </cell>
        </row>
        <row r="821">
          <cell r="A821" t="str">
            <v>7185-395</v>
          </cell>
          <cell r="B821" t="str">
            <v>F13</v>
          </cell>
          <cell r="C821">
            <v>12</v>
          </cell>
          <cell r="D821" t="str">
            <v>G</v>
          </cell>
          <cell r="E821" t="str">
            <v>C</v>
          </cell>
          <cell r="F821">
            <v>1665</v>
          </cell>
          <cell r="G821">
            <v>0</v>
          </cell>
          <cell r="H821">
            <v>0</v>
          </cell>
          <cell r="I821">
            <v>1665</v>
          </cell>
          <cell r="J821">
            <v>1.4894400000000001</v>
          </cell>
          <cell r="K821">
            <v>1.4894400000000001</v>
          </cell>
          <cell r="L821" t="str">
            <v>Z</v>
          </cell>
          <cell r="M821" t="str">
            <v>SPRING SEAT SCREW</v>
          </cell>
        </row>
        <row r="822">
          <cell r="A822" t="str">
            <v>7185-407/030</v>
          </cell>
          <cell r="B822" t="str">
            <v>F13</v>
          </cell>
          <cell r="C822">
            <v>15</v>
          </cell>
          <cell r="D822" t="str">
            <v>G</v>
          </cell>
          <cell r="E822" t="str">
            <v>C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13.25</v>
          </cell>
          <cell r="K822">
            <v>13.25</v>
          </cell>
          <cell r="L822" t="str">
            <v>Z</v>
          </cell>
          <cell r="M822" t="str">
            <v>CONTROL PIN</v>
          </cell>
        </row>
        <row r="823">
          <cell r="A823" t="str">
            <v>7185-413</v>
          </cell>
          <cell r="B823" t="str">
            <v>F13</v>
          </cell>
          <cell r="C823">
            <v>12</v>
          </cell>
          <cell r="D823" t="str">
            <v>G</v>
          </cell>
          <cell r="E823" t="str">
            <v>C</v>
          </cell>
          <cell r="F823">
            <v>843</v>
          </cell>
          <cell r="G823">
            <v>320</v>
          </cell>
          <cell r="H823">
            <v>300</v>
          </cell>
          <cell r="I823">
            <v>863</v>
          </cell>
          <cell r="J823">
            <v>2.0072999999999999</v>
          </cell>
          <cell r="K823">
            <v>2.0072999999999999</v>
          </cell>
          <cell r="L823" t="str">
            <v>Z</v>
          </cell>
          <cell r="M823" t="str">
            <v>SEALING RING</v>
          </cell>
        </row>
        <row r="824">
          <cell r="A824" t="str">
            <v>7185-416C</v>
          </cell>
          <cell r="B824" t="str">
            <v>F13</v>
          </cell>
          <cell r="C824">
            <v>12</v>
          </cell>
          <cell r="D824" t="str">
            <v>G</v>
          </cell>
          <cell r="E824" t="str">
            <v>C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24.7682</v>
          </cell>
          <cell r="K824">
            <v>24.7682</v>
          </cell>
          <cell r="L824" t="str">
            <v>Z</v>
          </cell>
          <cell r="M824" t="str">
            <v>ADVANCE REF.STOP</v>
          </cell>
        </row>
        <row r="825">
          <cell r="A825" t="str">
            <v>7185-423</v>
          </cell>
          <cell r="B825" t="str">
            <v>F13</v>
          </cell>
          <cell r="C825">
            <v>12</v>
          </cell>
          <cell r="D825" t="str">
            <v>G</v>
          </cell>
          <cell r="E825" t="str">
            <v>C</v>
          </cell>
          <cell r="F825">
            <v>268</v>
          </cell>
          <cell r="G825">
            <v>0</v>
          </cell>
          <cell r="H825">
            <v>0</v>
          </cell>
          <cell r="I825">
            <v>268</v>
          </cell>
          <cell r="J825">
            <v>26.29</v>
          </cell>
          <cell r="K825">
            <v>26.29</v>
          </cell>
          <cell r="L825" t="str">
            <v>Z</v>
          </cell>
          <cell r="M825" t="str">
            <v>AUTO ADV.HSG.CASTING (TRACTOR)</v>
          </cell>
        </row>
        <row r="826">
          <cell r="A826" t="str">
            <v>7185-423</v>
          </cell>
          <cell r="B826" t="str">
            <v>F13</v>
          </cell>
          <cell r="C826">
            <v>15</v>
          </cell>
          <cell r="D826" t="str">
            <v>G</v>
          </cell>
          <cell r="E826" t="str">
            <v>C</v>
          </cell>
          <cell r="F826">
            <v>128</v>
          </cell>
          <cell r="G826">
            <v>0</v>
          </cell>
          <cell r="H826">
            <v>0</v>
          </cell>
          <cell r="I826">
            <v>128</v>
          </cell>
          <cell r="J826">
            <v>22</v>
          </cell>
          <cell r="K826">
            <v>22</v>
          </cell>
          <cell r="L826" t="str">
            <v>Z</v>
          </cell>
          <cell r="M826" t="str">
            <v>AUTO ADV.HSG.CASTING (TRACTOR)</v>
          </cell>
        </row>
        <row r="827">
          <cell r="A827" t="str">
            <v>7185-427</v>
          </cell>
          <cell r="B827" t="str">
            <v>F13</v>
          </cell>
          <cell r="C827">
            <v>15</v>
          </cell>
          <cell r="D827" t="str">
            <v>G</v>
          </cell>
          <cell r="E827" t="str">
            <v>C</v>
          </cell>
          <cell r="F827">
            <v>80</v>
          </cell>
          <cell r="G827">
            <v>472</v>
          </cell>
          <cell r="H827">
            <v>379</v>
          </cell>
          <cell r="I827">
            <v>173</v>
          </cell>
          <cell r="J827">
            <v>159.84</v>
          </cell>
          <cell r="K827">
            <v>165.03029000000001</v>
          </cell>
          <cell r="L827" t="str">
            <v>Z</v>
          </cell>
          <cell r="M827" t="str">
            <v>A.A. HOUSING M/C</v>
          </cell>
        </row>
        <row r="828">
          <cell r="A828" t="str">
            <v>7185-429E</v>
          </cell>
          <cell r="B828" t="str">
            <v>F13</v>
          </cell>
          <cell r="C828">
            <v>15</v>
          </cell>
          <cell r="D828" t="str">
            <v>G</v>
          </cell>
          <cell r="E828" t="str">
            <v>C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14.89</v>
          </cell>
          <cell r="K828">
            <v>14.89</v>
          </cell>
          <cell r="L828" t="str">
            <v>Z</v>
          </cell>
          <cell r="M828" t="str">
            <v>ADV.REF.STOP</v>
          </cell>
        </row>
        <row r="829">
          <cell r="A829" t="str">
            <v>7185-429E</v>
          </cell>
          <cell r="B829" t="str">
            <v>F13</v>
          </cell>
          <cell r="C829">
            <v>12</v>
          </cell>
          <cell r="D829" t="str">
            <v>G</v>
          </cell>
          <cell r="E829" t="str">
            <v>C</v>
          </cell>
          <cell r="F829">
            <v>2393</v>
          </cell>
          <cell r="G829">
            <v>17</v>
          </cell>
          <cell r="H829">
            <v>0</v>
          </cell>
          <cell r="I829">
            <v>2410</v>
          </cell>
          <cell r="J829">
            <v>3.0706000000000002</v>
          </cell>
          <cell r="K829">
            <v>3.0706000000000002</v>
          </cell>
          <cell r="L829" t="str">
            <v>Z</v>
          </cell>
          <cell r="M829" t="str">
            <v>ADV.REF.STOP</v>
          </cell>
        </row>
        <row r="830">
          <cell r="A830" t="str">
            <v>7185-429E/BHT</v>
          </cell>
          <cell r="B830" t="str">
            <v>F13</v>
          </cell>
          <cell r="C830">
            <v>12</v>
          </cell>
          <cell r="D830" t="str">
            <v>G</v>
          </cell>
          <cell r="E830" t="str">
            <v>C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2.63368</v>
          </cell>
          <cell r="K830">
            <v>2.63368</v>
          </cell>
          <cell r="L830" t="str">
            <v>Z</v>
          </cell>
          <cell r="M830" t="str">
            <v>ADV.REF.STOP</v>
          </cell>
        </row>
        <row r="831">
          <cell r="A831" t="str">
            <v>7185-429E/BHT</v>
          </cell>
          <cell r="B831" t="str">
            <v>F13</v>
          </cell>
          <cell r="C831">
            <v>15</v>
          </cell>
          <cell r="D831" t="str">
            <v>G</v>
          </cell>
          <cell r="E831" t="str">
            <v>C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14.8992</v>
          </cell>
          <cell r="K831">
            <v>14.8992</v>
          </cell>
          <cell r="L831" t="str">
            <v>Z</v>
          </cell>
          <cell r="M831" t="str">
            <v>ADV.REF.STOP</v>
          </cell>
        </row>
        <row r="832">
          <cell r="A832" t="str">
            <v>7185-429F</v>
          </cell>
          <cell r="B832" t="str">
            <v>F13</v>
          </cell>
          <cell r="C832">
            <v>12</v>
          </cell>
          <cell r="D832" t="str">
            <v>G</v>
          </cell>
          <cell r="E832" t="str">
            <v>C</v>
          </cell>
          <cell r="F832">
            <v>0</v>
          </cell>
          <cell r="G832">
            <v>1950</v>
          </cell>
          <cell r="H832">
            <v>595</v>
          </cell>
          <cell r="I832">
            <v>1355</v>
          </cell>
          <cell r="J832">
            <v>3.0706000000000002</v>
          </cell>
          <cell r="K832">
            <v>3.0706000000000002</v>
          </cell>
          <cell r="L832" t="str">
            <v>Z</v>
          </cell>
          <cell r="M832" t="str">
            <v>ADV.REF.STOP</v>
          </cell>
        </row>
        <row r="833">
          <cell r="A833" t="str">
            <v>7185-429F/BHT</v>
          </cell>
          <cell r="B833" t="str">
            <v>F13</v>
          </cell>
          <cell r="C833">
            <v>15</v>
          </cell>
          <cell r="D833" t="str">
            <v>G</v>
          </cell>
          <cell r="E833" t="str">
            <v>C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14.8992</v>
          </cell>
          <cell r="K833">
            <v>14.8992</v>
          </cell>
          <cell r="L833" t="str">
            <v>Z</v>
          </cell>
          <cell r="M833" t="str">
            <v>STOP PLATE</v>
          </cell>
        </row>
        <row r="834">
          <cell r="A834" t="str">
            <v>7185-429G</v>
          </cell>
          <cell r="B834" t="str">
            <v>F13</v>
          </cell>
          <cell r="C834">
            <v>12</v>
          </cell>
          <cell r="D834" t="str">
            <v>G</v>
          </cell>
          <cell r="E834" t="str">
            <v>C</v>
          </cell>
          <cell r="F834">
            <v>1792</v>
          </cell>
          <cell r="G834">
            <v>0</v>
          </cell>
          <cell r="H834">
            <v>232</v>
          </cell>
          <cell r="I834">
            <v>1560</v>
          </cell>
          <cell r="J834">
            <v>3.0706000000000002</v>
          </cell>
          <cell r="K834">
            <v>3.0706000000000002</v>
          </cell>
          <cell r="L834" t="str">
            <v>Z</v>
          </cell>
          <cell r="M834" t="str">
            <v>ADVANCE REFERENCE STOP</v>
          </cell>
        </row>
        <row r="835">
          <cell r="A835" t="str">
            <v>7185-429G/BHT</v>
          </cell>
          <cell r="B835" t="str">
            <v>F13</v>
          </cell>
          <cell r="C835">
            <v>15</v>
          </cell>
          <cell r="D835" t="str">
            <v>G</v>
          </cell>
          <cell r="E835" t="str">
            <v>C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14.8992</v>
          </cell>
          <cell r="K835">
            <v>14.8992</v>
          </cell>
          <cell r="L835" t="str">
            <v>Z</v>
          </cell>
          <cell r="M835" t="str">
            <v>STOP PLATE</v>
          </cell>
        </row>
        <row r="836">
          <cell r="A836" t="str">
            <v>7185-433</v>
          </cell>
          <cell r="B836" t="str">
            <v>F13</v>
          </cell>
          <cell r="C836">
            <v>15</v>
          </cell>
          <cell r="D836" t="str">
            <v>G</v>
          </cell>
          <cell r="E836" t="str">
            <v>C</v>
          </cell>
          <cell r="F836">
            <v>440</v>
          </cell>
          <cell r="G836">
            <v>0</v>
          </cell>
          <cell r="H836">
            <v>200</v>
          </cell>
          <cell r="I836">
            <v>240</v>
          </cell>
          <cell r="J836">
            <v>43.74</v>
          </cell>
          <cell r="K836">
            <v>43.74</v>
          </cell>
          <cell r="L836" t="str">
            <v>Z</v>
          </cell>
          <cell r="M836" t="str">
            <v>STOP PLATE</v>
          </cell>
        </row>
        <row r="837">
          <cell r="A837" t="str">
            <v>7185-434</v>
          </cell>
          <cell r="B837" t="str">
            <v>F13</v>
          </cell>
          <cell r="C837">
            <v>12</v>
          </cell>
          <cell r="D837" t="str">
            <v>G</v>
          </cell>
          <cell r="E837" t="str">
            <v>C</v>
          </cell>
          <cell r="F837">
            <v>825</v>
          </cell>
          <cell r="G837">
            <v>2535</v>
          </cell>
          <cell r="H837">
            <v>200</v>
          </cell>
          <cell r="I837">
            <v>3160</v>
          </cell>
          <cell r="J837">
            <v>6.2130000000000001</v>
          </cell>
          <cell r="K837">
            <v>6.2130000000000001</v>
          </cell>
          <cell r="L837" t="str">
            <v>Z</v>
          </cell>
          <cell r="M837" t="str">
            <v>SPRING PISTON</v>
          </cell>
        </row>
        <row r="838">
          <cell r="A838" t="str">
            <v>7185-435</v>
          </cell>
          <cell r="B838" t="str">
            <v>F13</v>
          </cell>
          <cell r="C838">
            <v>12</v>
          </cell>
          <cell r="D838" t="str">
            <v>G</v>
          </cell>
          <cell r="E838" t="str">
            <v>C</v>
          </cell>
          <cell r="F838">
            <v>225</v>
          </cell>
          <cell r="G838">
            <v>0</v>
          </cell>
          <cell r="H838">
            <v>50</v>
          </cell>
          <cell r="I838">
            <v>175</v>
          </cell>
          <cell r="J838">
            <v>0.83640000000000003</v>
          </cell>
          <cell r="K838">
            <v>0.83640000000000003</v>
          </cell>
          <cell r="L838" t="str">
            <v>Z</v>
          </cell>
          <cell r="M838" t="str">
            <v>SPACER</v>
          </cell>
        </row>
        <row r="839">
          <cell r="A839" t="str">
            <v>7185-436D</v>
          </cell>
          <cell r="B839" t="str">
            <v>F13</v>
          </cell>
          <cell r="C839">
            <v>15</v>
          </cell>
          <cell r="D839" t="str">
            <v>G</v>
          </cell>
          <cell r="E839" t="str">
            <v>C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1.3</v>
          </cell>
          <cell r="K839">
            <v>1.3</v>
          </cell>
          <cell r="L839" t="str">
            <v>Z</v>
          </cell>
          <cell r="M839" t="str">
            <v>SHIM</v>
          </cell>
        </row>
        <row r="840">
          <cell r="A840" t="str">
            <v>7185-436D</v>
          </cell>
          <cell r="B840" t="str">
            <v>F13</v>
          </cell>
          <cell r="C840">
            <v>12</v>
          </cell>
          <cell r="D840" t="str">
            <v>G</v>
          </cell>
          <cell r="E840" t="str">
            <v>C</v>
          </cell>
          <cell r="F840">
            <v>2950</v>
          </cell>
          <cell r="G840">
            <v>0</v>
          </cell>
          <cell r="H840">
            <v>915</v>
          </cell>
          <cell r="I840">
            <v>2035</v>
          </cell>
          <cell r="J840">
            <v>1.3978999999999999</v>
          </cell>
          <cell r="K840">
            <v>1.3978999999999999</v>
          </cell>
          <cell r="L840" t="str">
            <v>Z</v>
          </cell>
          <cell r="M840" t="str">
            <v>SHIM</v>
          </cell>
        </row>
        <row r="841">
          <cell r="A841" t="str">
            <v>7185-436D/BHT</v>
          </cell>
          <cell r="B841" t="str">
            <v>F13</v>
          </cell>
          <cell r="C841">
            <v>12</v>
          </cell>
          <cell r="D841" t="str">
            <v>G</v>
          </cell>
          <cell r="E841" t="str">
            <v>C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1.159</v>
          </cell>
          <cell r="K841">
            <v>1.159</v>
          </cell>
          <cell r="L841" t="str">
            <v>Z</v>
          </cell>
          <cell r="M841" t="str">
            <v>SHIM</v>
          </cell>
        </row>
        <row r="842">
          <cell r="A842" t="str">
            <v>7185-436E</v>
          </cell>
          <cell r="B842" t="str">
            <v>F13</v>
          </cell>
          <cell r="C842">
            <v>15</v>
          </cell>
          <cell r="D842" t="str">
            <v>G</v>
          </cell>
          <cell r="E842" t="str">
            <v>C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 t="str">
            <v>Z</v>
          </cell>
          <cell r="M842" t="str">
            <v>SHIM</v>
          </cell>
        </row>
        <row r="843">
          <cell r="A843" t="str">
            <v>7185-436E</v>
          </cell>
          <cell r="B843" t="str">
            <v>F13</v>
          </cell>
          <cell r="C843">
            <v>12</v>
          </cell>
          <cell r="D843" t="str">
            <v>G</v>
          </cell>
          <cell r="E843" t="str">
            <v>C</v>
          </cell>
          <cell r="F843">
            <v>4380</v>
          </cell>
          <cell r="G843">
            <v>0</v>
          </cell>
          <cell r="H843">
            <v>542</v>
          </cell>
          <cell r="I843">
            <v>3838</v>
          </cell>
          <cell r="J843">
            <v>1.3978999999999999</v>
          </cell>
          <cell r="K843">
            <v>1.3978999999999999</v>
          </cell>
          <cell r="L843" t="str">
            <v>Z</v>
          </cell>
          <cell r="M843" t="str">
            <v>SHIM</v>
          </cell>
        </row>
        <row r="844">
          <cell r="A844" t="str">
            <v>7185-438</v>
          </cell>
          <cell r="B844" t="str">
            <v>F13</v>
          </cell>
          <cell r="C844">
            <v>12</v>
          </cell>
          <cell r="D844" t="str">
            <v>G</v>
          </cell>
          <cell r="E844" t="str">
            <v>C</v>
          </cell>
          <cell r="F844">
            <v>0</v>
          </cell>
          <cell r="G844">
            <v>1769</v>
          </cell>
          <cell r="H844">
            <v>1769</v>
          </cell>
          <cell r="I844">
            <v>0</v>
          </cell>
          <cell r="J844">
            <v>26.285599999999999</v>
          </cell>
          <cell r="K844">
            <v>26.285599999999999</v>
          </cell>
          <cell r="L844" t="str">
            <v>Z</v>
          </cell>
          <cell r="M844" t="str">
            <v>AUTO ADV.HSG. CASTING DP203</v>
          </cell>
        </row>
        <row r="845">
          <cell r="A845" t="str">
            <v>7185-438</v>
          </cell>
          <cell r="B845" t="str">
            <v>F13</v>
          </cell>
          <cell r="C845">
            <v>15</v>
          </cell>
          <cell r="D845" t="str">
            <v>G</v>
          </cell>
          <cell r="E845" t="str">
            <v>C</v>
          </cell>
          <cell r="F845">
            <v>3</v>
          </cell>
          <cell r="G845">
            <v>0</v>
          </cell>
          <cell r="H845">
            <v>1</v>
          </cell>
          <cell r="I845">
            <v>2</v>
          </cell>
          <cell r="J845">
            <v>26.28</v>
          </cell>
          <cell r="K845">
            <v>26.28</v>
          </cell>
          <cell r="L845" t="str">
            <v>Z</v>
          </cell>
          <cell r="M845" t="str">
            <v>AUTO ADV.HSG. CASTING DP203</v>
          </cell>
        </row>
        <row r="846">
          <cell r="A846" t="str">
            <v>7185-440</v>
          </cell>
          <cell r="B846" t="str">
            <v>F13</v>
          </cell>
          <cell r="C846">
            <v>12</v>
          </cell>
          <cell r="D846" t="str">
            <v>G</v>
          </cell>
          <cell r="E846" t="str">
            <v>C</v>
          </cell>
          <cell r="F846">
            <v>193</v>
          </cell>
          <cell r="G846">
            <v>0</v>
          </cell>
          <cell r="H846">
            <v>0</v>
          </cell>
          <cell r="I846">
            <v>193</v>
          </cell>
          <cell r="J846">
            <v>20.311199999999999</v>
          </cell>
          <cell r="K846">
            <v>20.311199999999999</v>
          </cell>
          <cell r="L846" t="str">
            <v>Z</v>
          </cell>
          <cell r="M846" t="str">
            <v>COLD ADV.HSG.CASTING DP203</v>
          </cell>
        </row>
        <row r="847">
          <cell r="A847" t="str">
            <v>7185-440</v>
          </cell>
          <cell r="B847" t="str">
            <v>F13</v>
          </cell>
          <cell r="C847">
            <v>15</v>
          </cell>
          <cell r="D847" t="str">
            <v>G</v>
          </cell>
          <cell r="E847" t="str">
            <v>C</v>
          </cell>
          <cell r="F847">
            <v>93</v>
          </cell>
          <cell r="G847">
            <v>995</v>
          </cell>
          <cell r="H847">
            <v>0</v>
          </cell>
          <cell r="I847">
            <v>1088</v>
          </cell>
          <cell r="J847">
            <v>19.72</v>
          </cell>
          <cell r="K847">
            <v>1.6856199999999999</v>
          </cell>
          <cell r="L847" t="str">
            <v>Z</v>
          </cell>
          <cell r="M847" t="str">
            <v>COLD ADV.HSG.CASTING DP203</v>
          </cell>
        </row>
        <row r="848">
          <cell r="A848" t="str">
            <v>7185-477A</v>
          </cell>
          <cell r="B848" t="str">
            <v>F13</v>
          </cell>
          <cell r="C848">
            <v>12</v>
          </cell>
          <cell r="D848" t="str">
            <v>G</v>
          </cell>
          <cell r="E848" t="str">
            <v>C</v>
          </cell>
          <cell r="F848">
            <v>1670</v>
          </cell>
          <cell r="G848">
            <v>178</v>
          </cell>
          <cell r="H848">
            <v>0</v>
          </cell>
          <cell r="I848">
            <v>1848</v>
          </cell>
          <cell r="J848">
            <v>3.016</v>
          </cell>
          <cell r="K848">
            <v>3.016</v>
          </cell>
          <cell r="L848" t="str">
            <v>Z</v>
          </cell>
          <cell r="M848" t="str">
            <v>SPRING EXCESS FUEL</v>
          </cell>
        </row>
        <row r="849">
          <cell r="A849" t="str">
            <v>7185-478</v>
          </cell>
          <cell r="B849" t="str">
            <v>F13</v>
          </cell>
          <cell r="C849">
            <v>12</v>
          </cell>
          <cell r="D849" t="str">
            <v>G</v>
          </cell>
          <cell r="E849" t="str">
            <v>C</v>
          </cell>
          <cell r="F849">
            <v>585</v>
          </cell>
          <cell r="G849">
            <v>0</v>
          </cell>
          <cell r="H849">
            <v>114</v>
          </cell>
          <cell r="I849">
            <v>471</v>
          </cell>
          <cell r="J849">
            <v>2.7002000000000002</v>
          </cell>
          <cell r="K849">
            <v>2.7002000000000002</v>
          </cell>
          <cell r="L849" t="str">
            <v>Z</v>
          </cell>
          <cell r="M849" t="str">
            <v>SPRING RETAINER</v>
          </cell>
        </row>
        <row r="850">
          <cell r="A850" t="str">
            <v>7185-513C</v>
          </cell>
          <cell r="B850" t="str">
            <v>F13</v>
          </cell>
          <cell r="C850">
            <v>15</v>
          </cell>
          <cell r="D850" t="str">
            <v>G</v>
          </cell>
          <cell r="E850" t="str">
            <v>C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36.312350000000002</v>
          </cell>
          <cell r="K850">
            <v>36.312350000000002</v>
          </cell>
          <cell r="L850" t="str">
            <v>Z</v>
          </cell>
          <cell r="M850" t="str">
            <v>THROTTLE SHAFT</v>
          </cell>
        </row>
        <row r="851">
          <cell r="A851" t="str">
            <v>7185-513C</v>
          </cell>
          <cell r="B851" t="str">
            <v>F13</v>
          </cell>
          <cell r="C851">
            <v>12</v>
          </cell>
          <cell r="D851" t="str">
            <v>G</v>
          </cell>
          <cell r="E851" t="str">
            <v>C</v>
          </cell>
          <cell r="F851">
            <v>310</v>
          </cell>
          <cell r="G851">
            <v>372</v>
          </cell>
          <cell r="H851">
            <v>180</v>
          </cell>
          <cell r="I851">
            <v>502</v>
          </cell>
          <cell r="J851">
            <v>72.693219999999997</v>
          </cell>
          <cell r="K851">
            <v>79.44408</v>
          </cell>
          <cell r="L851" t="str">
            <v>Z</v>
          </cell>
          <cell r="M851" t="str">
            <v>THROTTLE SHAFT</v>
          </cell>
        </row>
        <row r="852">
          <cell r="A852" t="str">
            <v>7185-513C/005</v>
          </cell>
          <cell r="B852" t="str">
            <v>F13</v>
          </cell>
          <cell r="C852">
            <v>12</v>
          </cell>
          <cell r="D852" t="str">
            <v>G</v>
          </cell>
          <cell r="E852" t="str">
            <v>C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 t="str">
            <v>Z</v>
          </cell>
          <cell r="M852" t="str">
            <v>THROTTLE SHAFT - FORGING</v>
          </cell>
        </row>
        <row r="853">
          <cell r="A853" t="str">
            <v>7185-513C/BPL</v>
          </cell>
          <cell r="B853" t="str">
            <v>F13</v>
          </cell>
          <cell r="C853">
            <v>12</v>
          </cell>
          <cell r="D853" t="str">
            <v>G</v>
          </cell>
          <cell r="E853" t="str">
            <v>C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1.1900000000000001E-2</v>
          </cell>
          <cell r="K853">
            <v>1.1900000000000001E-2</v>
          </cell>
          <cell r="L853" t="str">
            <v>Z</v>
          </cell>
          <cell r="M853" t="str">
            <v>THROTTLE SHAFT</v>
          </cell>
        </row>
        <row r="854">
          <cell r="A854" t="str">
            <v>7185-518</v>
          </cell>
          <cell r="B854" t="str">
            <v>F13</v>
          </cell>
          <cell r="C854">
            <v>15</v>
          </cell>
          <cell r="D854" t="str">
            <v>G</v>
          </cell>
          <cell r="E854" t="str">
            <v>C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33.56</v>
          </cell>
          <cell r="K854">
            <v>33.56</v>
          </cell>
          <cell r="L854" t="str">
            <v>Z</v>
          </cell>
          <cell r="M854" t="str">
            <v>GOVERNOR WEIGHT</v>
          </cell>
        </row>
        <row r="855">
          <cell r="A855" t="str">
            <v>7185-518/020</v>
          </cell>
          <cell r="B855" t="str">
            <v>F13</v>
          </cell>
          <cell r="C855">
            <v>15</v>
          </cell>
          <cell r="D855" t="str">
            <v>G</v>
          </cell>
          <cell r="E855" t="str">
            <v>C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33.549999999999997</v>
          </cell>
          <cell r="K855">
            <v>33.549999999999997</v>
          </cell>
          <cell r="L855" t="str">
            <v>Z</v>
          </cell>
          <cell r="M855" t="str">
            <v>GOVERNOR WEIGHT - STP/DP203</v>
          </cell>
        </row>
        <row r="856">
          <cell r="A856" t="str">
            <v>7185-518/020</v>
          </cell>
          <cell r="B856" t="str">
            <v>F13</v>
          </cell>
          <cell r="C856">
            <v>12</v>
          </cell>
          <cell r="D856" t="str">
            <v>G</v>
          </cell>
          <cell r="E856" t="str">
            <v>C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33.549999999999997</v>
          </cell>
          <cell r="K856">
            <v>33.549999999999997</v>
          </cell>
          <cell r="L856" t="str">
            <v>Z</v>
          </cell>
          <cell r="M856" t="str">
            <v>GOVERNOR WEIGHT - STP/DP203</v>
          </cell>
        </row>
        <row r="857">
          <cell r="A857" t="str">
            <v>7185-518/030</v>
          </cell>
          <cell r="B857" t="str">
            <v>F13</v>
          </cell>
          <cell r="C857">
            <v>15</v>
          </cell>
          <cell r="D857" t="str">
            <v>G</v>
          </cell>
          <cell r="E857" t="str">
            <v>C</v>
          </cell>
          <cell r="F857">
            <v>4013</v>
          </cell>
          <cell r="G857">
            <v>0</v>
          </cell>
          <cell r="H857">
            <v>0</v>
          </cell>
          <cell r="I857">
            <v>4013</v>
          </cell>
          <cell r="J857">
            <v>34.9</v>
          </cell>
          <cell r="K857">
            <v>34.9</v>
          </cell>
          <cell r="L857" t="str">
            <v>Z</v>
          </cell>
          <cell r="M857" t="str">
            <v>GOVERNOR WEIGHT-MDI3200,DP203</v>
          </cell>
        </row>
        <row r="858">
          <cell r="A858" t="str">
            <v>7185-519</v>
          </cell>
          <cell r="B858" t="str">
            <v>F13</v>
          </cell>
          <cell r="C858">
            <v>12</v>
          </cell>
          <cell r="D858" t="str">
            <v>G</v>
          </cell>
          <cell r="E858" t="str">
            <v>C</v>
          </cell>
          <cell r="F858">
            <v>6990</v>
          </cell>
          <cell r="G858">
            <v>0</v>
          </cell>
          <cell r="H858">
            <v>0</v>
          </cell>
          <cell r="I858">
            <v>6990</v>
          </cell>
          <cell r="J858">
            <v>9.7114999999999991</v>
          </cell>
          <cell r="K858">
            <v>9.7114999999999991</v>
          </cell>
          <cell r="L858" t="str">
            <v>Z</v>
          </cell>
          <cell r="M858" t="str">
            <v>GOV. WEIGHT(SINTERED STAGE)</v>
          </cell>
        </row>
        <row r="859">
          <cell r="A859" t="str">
            <v>7185-559</v>
          </cell>
          <cell r="B859" t="str">
            <v>F13</v>
          </cell>
          <cell r="C859">
            <v>15</v>
          </cell>
          <cell r="D859" t="str">
            <v>G</v>
          </cell>
          <cell r="E859" t="str">
            <v>C</v>
          </cell>
          <cell r="F859">
            <v>2606</v>
          </cell>
          <cell r="G859">
            <v>0</v>
          </cell>
          <cell r="H859">
            <v>200</v>
          </cell>
          <cell r="I859">
            <v>2406</v>
          </cell>
          <cell r="J859">
            <v>13.3</v>
          </cell>
          <cell r="K859">
            <v>13.3</v>
          </cell>
          <cell r="L859" t="str">
            <v>Z</v>
          </cell>
          <cell r="M859" t="str">
            <v>SPRING PIN</v>
          </cell>
        </row>
        <row r="860">
          <cell r="A860" t="str">
            <v>7185-559</v>
          </cell>
          <cell r="B860" t="str">
            <v>F13</v>
          </cell>
          <cell r="C860">
            <v>12</v>
          </cell>
          <cell r="D860" t="str">
            <v>G</v>
          </cell>
          <cell r="E860" t="str">
            <v>C</v>
          </cell>
          <cell r="F860">
            <v>1375</v>
          </cell>
          <cell r="G860">
            <v>0</v>
          </cell>
          <cell r="H860">
            <v>140</v>
          </cell>
          <cell r="I860">
            <v>1235</v>
          </cell>
          <cell r="J860">
            <v>2</v>
          </cell>
          <cell r="K860">
            <v>2</v>
          </cell>
          <cell r="L860" t="str">
            <v>Z</v>
          </cell>
          <cell r="M860" t="str">
            <v>SPRING PIN</v>
          </cell>
        </row>
        <row r="861">
          <cell r="A861" t="str">
            <v>7185-559/BHT</v>
          </cell>
          <cell r="B861" t="str">
            <v>F13</v>
          </cell>
          <cell r="C861">
            <v>12</v>
          </cell>
          <cell r="D861" t="str">
            <v>G</v>
          </cell>
          <cell r="E861" t="str">
            <v>C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1.3501000000000001</v>
          </cell>
          <cell r="K861">
            <v>1.3501000000000001</v>
          </cell>
          <cell r="L861" t="str">
            <v>Z</v>
          </cell>
          <cell r="M861" t="str">
            <v>SPRING PIN</v>
          </cell>
        </row>
        <row r="862">
          <cell r="A862" t="str">
            <v>7185-559/BPL</v>
          </cell>
          <cell r="B862" t="str">
            <v>F13</v>
          </cell>
          <cell r="C862">
            <v>15</v>
          </cell>
          <cell r="D862" t="str">
            <v>G</v>
          </cell>
          <cell r="E862" t="str">
            <v>C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13.15</v>
          </cell>
          <cell r="K862">
            <v>13.15</v>
          </cell>
          <cell r="L862" t="str">
            <v>Z</v>
          </cell>
        </row>
        <row r="863">
          <cell r="A863" t="str">
            <v>7185-591</v>
          </cell>
          <cell r="B863" t="str">
            <v>F13</v>
          </cell>
          <cell r="C863">
            <v>12</v>
          </cell>
          <cell r="D863" t="str">
            <v>G</v>
          </cell>
          <cell r="E863" t="str">
            <v>C</v>
          </cell>
          <cell r="F863">
            <v>895</v>
          </cell>
          <cell r="G863">
            <v>0</v>
          </cell>
          <cell r="H863">
            <v>344</v>
          </cell>
          <cell r="I863">
            <v>551</v>
          </cell>
          <cell r="J863">
            <v>5.8544999999999998</v>
          </cell>
          <cell r="K863">
            <v>5.8544999999999998</v>
          </cell>
          <cell r="L863" t="str">
            <v>Z</v>
          </cell>
          <cell r="M863" t="str">
            <v>SEMI BALL JOINT</v>
          </cell>
        </row>
        <row r="864">
          <cell r="A864" t="str">
            <v>7185-591/BHT</v>
          </cell>
          <cell r="B864" t="str">
            <v>F13</v>
          </cell>
          <cell r="C864">
            <v>12</v>
          </cell>
          <cell r="D864" t="str">
            <v>G</v>
          </cell>
          <cell r="E864" t="str">
            <v>C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 t="str">
            <v>Z</v>
          </cell>
          <cell r="M864" t="str">
            <v>SEMI BALL JOINT</v>
          </cell>
        </row>
        <row r="865">
          <cell r="A865" t="str">
            <v>7185-592</v>
          </cell>
          <cell r="B865" t="str">
            <v>F13</v>
          </cell>
          <cell r="C865">
            <v>12</v>
          </cell>
          <cell r="D865" t="str">
            <v>G</v>
          </cell>
          <cell r="E865" t="str">
            <v>C</v>
          </cell>
          <cell r="F865">
            <v>765</v>
          </cell>
          <cell r="G865">
            <v>0</v>
          </cell>
          <cell r="H865">
            <v>300</v>
          </cell>
          <cell r="I865">
            <v>465</v>
          </cell>
          <cell r="J865">
            <v>14.16849</v>
          </cell>
          <cell r="K865">
            <v>14.16849</v>
          </cell>
          <cell r="L865" t="str">
            <v>Z</v>
          </cell>
          <cell r="M865" t="str">
            <v>GUIDE IDLING SPRING</v>
          </cell>
        </row>
        <row r="866">
          <cell r="A866" t="str">
            <v>7185-592C</v>
          </cell>
          <cell r="B866" t="str">
            <v>F13</v>
          </cell>
          <cell r="C866">
            <v>12</v>
          </cell>
          <cell r="D866" t="str">
            <v>G</v>
          </cell>
          <cell r="E866" t="str">
            <v>C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1.1900000000000001E-2</v>
          </cell>
          <cell r="K866">
            <v>1.1900000000000001E-2</v>
          </cell>
          <cell r="L866" t="str">
            <v>Z</v>
          </cell>
          <cell r="M866" t="str">
            <v>GUIDE IDLE SPRING</v>
          </cell>
        </row>
        <row r="867">
          <cell r="A867" t="str">
            <v>7185-594E</v>
          </cell>
          <cell r="B867" t="str">
            <v>F13</v>
          </cell>
          <cell r="C867">
            <v>15</v>
          </cell>
          <cell r="D867" t="str">
            <v>G</v>
          </cell>
          <cell r="E867" t="str">
            <v>C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858.19</v>
          </cell>
          <cell r="K867">
            <v>858.19</v>
          </cell>
          <cell r="L867" t="str">
            <v>Z</v>
          </cell>
          <cell r="M867" t="str">
            <v>PUMP HUS &amp; BUSH</v>
          </cell>
        </row>
        <row r="868">
          <cell r="A868" t="str">
            <v>7185-594E/LSH</v>
          </cell>
          <cell r="B868" t="str">
            <v>F13</v>
          </cell>
          <cell r="C868">
            <v>15</v>
          </cell>
          <cell r="D868" t="str">
            <v>G</v>
          </cell>
          <cell r="E868" t="str">
            <v>C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933.19</v>
          </cell>
          <cell r="K868">
            <v>933.19</v>
          </cell>
          <cell r="L868" t="str">
            <v>Z</v>
          </cell>
          <cell r="M868" t="str">
            <v>PUMP HSG.(LSH DRILLED)</v>
          </cell>
        </row>
        <row r="869">
          <cell r="A869" t="str">
            <v>7185-635E</v>
          </cell>
          <cell r="B869" t="str">
            <v>F13</v>
          </cell>
          <cell r="C869">
            <v>12</v>
          </cell>
          <cell r="D869" t="str">
            <v>G</v>
          </cell>
          <cell r="E869" t="str">
            <v>C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8.0299999999999994</v>
          </cell>
          <cell r="K869">
            <v>8.0299999999999994</v>
          </cell>
          <cell r="L869" t="str">
            <v>Z</v>
          </cell>
          <cell r="M869" t="str">
            <v>PISTON SPRING CAP</v>
          </cell>
        </row>
        <row r="870">
          <cell r="A870" t="str">
            <v>7185-660AB/030</v>
          </cell>
          <cell r="B870" t="str">
            <v>F13</v>
          </cell>
          <cell r="C870">
            <v>12</v>
          </cell>
          <cell r="D870" t="str">
            <v>G</v>
          </cell>
          <cell r="E870" t="str">
            <v>C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 t="str">
            <v>Z</v>
          </cell>
          <cell r="M870" t="str">
            <v>HEAD LOCATING FITTING</v>
          </cell>
        </row>
        <row r="871">
          <cell r="A871" t="str">
            <v>7185-672B</v>
          </cell>
          <cell r="B871" t="str">
            <v>F13</v>
          </cell>
          <cell r="C871">
            <v>12</v>
          </cell>
          <cell r="D871" t="str">
            <v>G</v>
          </cell>
          <cell r="E871" t="str">
            <v>C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6.8390000000000004</v>
          </cell>
          <cell r="K871">
            <v>6.8390000000000004</v>
          </cell>
          <cell r="L871" t="str">
            <v>Z</v>
          </cell>
          <cell r="M871" t="str">
            <v>SPRING REGULATING</v>
          </cell>
        </row>
        <row r="872">
          <cell r="A872" t="str">
            <v>7185-689</v>
          </cell>
          <cell r="B872" t="str">
            <v>F13</v>
          </cell>
          <cell r="C872">
            <v>12</v>
          </cell>
          <cell r="D872" t="str">
            <v>G</v>
          </cell>
          <cell r="E872" t="str">
            <v>C</v>
          </cell>
          <cell r="F872">
            <v>0</v>
          </cell>
          <cell r="G872">
            <v>1195</v>
          </cell>
          <cell r="H872">
            <v>1195</v>
          </cell>
          <cell r="I872">
            <v>0</v>
          </cell>
          <cell r="J872">
            <v>11.6493</v>
          </cell>
          <cell r="K872">
            <v>11.6493</v>
          </cell>
          <cell r="L872" t="str">
            <v>Z</v>
          </cell>
          <cell r="M872" t="str">
            <v>FLANGE CASTING</v>
          </cell>
        </row>
        <row r="873">
          <cell r="A873" t="str">
            <v>7185-689</v>
          </cell>
          <cell r="B873" t="str">
            <v>F13</v>
          </cell>
          <cell r="C873">
            <v>15</v>
          </cell>
          <cell r="D873" t="str">
            <v>G</v>
          </cell>
          <cell r="E873" t="str">
            <v>C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 t="str">
            <v>Z</v>
          </cell>
          <cell r="M873" t="str">
            <v>FLANGE CASTING</v>
          </cell>
        </row>
        <row r="874">
          <cell r="A874" t="str">
            <v>7185-690</v>
          </cell>
          <cell r="B874" t="str">
            <v>F13</v>
          </cell>
          <cell r="C874">
            <v>15</v>
          </cell>
          <cell r="D874" t="str">
            <v>G</v>
          </cell>
          <cell r="E874" t="str">
            <v>C</v>
          </cell>
          <cell r="F874">
            <v>900</v>
          </cell>
          <cell r="G874">
            <v>557</v>
          </cell>
          <cell r="H874">
            <v>334</v>
          </cell>
          <cell r="I874">
            <v>1123</v>
          </cell>
          <cell r="J874">
            <v>38.956409999999998</v>
          </cell>
          <cell r="K874">
            <v>38.552549999999997</v>
          </cell>
          <cell r="L874" t="str">
            <v>Z</v>
          </cell>
          <cell r="M874" t="str">
            <v>SA FLANGE M/C</v>
          </cell>
        </row>
        <row r="875">
          <cell r="A875" t="str">
            <v>7185-703</v>
          </cell>
          <cell r="B875" t="str">
            <v>F13</v>
          </cell>
          <cell r="C875">
            <v>12</v>
          </cell>
          <cell r="D875" t="str">
            <v>G</v>
          </cell>
          <cell r="E875" t="str">
            <v>C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2.5091000000000001</v>
          </cell>
          <cell r="K875">
            <v>2.5091000000000001</v>
          </cell>
          <cell r="L875" t="str">
            <v>Z</v>
          </cell>
          <cell r="M875" t="str">
            <v>FLANGE BUSH</v>
          </cell>
        </row>
        <row r="876">
          <cell r="A876" t="str">
            <v>7185-758</v>
          </cell>
          <cell r="B876" t="str">
            <v>F13</v>
          </cell>
          <cell r="C876">
            <v>12</v>
          </cell>
          <cell r="D876" t="str">
            <v>G</v>
          </cell>
          <cell r="E876" t="str">
            <v>C</v>
          </cell>
          <cell r="F876">
            <v>1966</v>
          </cell>
          <cell r="G876">
            <v>0</v>
          </cell>
          <cell r="H876">
            <v>15</v>
          </cell>
          <cell r="I876">
            <v>1951</v>
          </cell>
          <cell r="J876">
            <v>2.25</v>
          </cell>
          <cell r="K876">
            <v>2.25</v>
          </cell>
          <cell r="L876" t="str">
            <v>Z</v>
          </cell>
          <cell r="M876" t="str">
            <v>NUT DRIVE SHAFT METRIC</v>
          </cell>
        </row>
        <row r="877">
          <cell r="A877" t="str">
            <v>7185-758</v>
          </cell>
          <cell r="B877" t="str">
            <v>F13</v>
          </cell>
          <cell r="C877">
            <v>15</v>
          </cell>
          <cell r="D877" t="str">
            <v>G</v>
          </cell>
          <cell r="E877" t="str">
            <v>C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2.2799999999999998</v>
          </cell>
          <cell r="K877">
            <v>2.2799999999999998</v>
          </cell>
          <cell r="L877" t="str">
            <v>Z</v>
          </cell>
          <cell r="M877" t="str">
            <v>NUT DRIVE SHAFT METRIC</v>
          </cell>
        </row>
        <row r="878">
          <cell r="A878" t="str">
            <v>7185-795</v>
          </cell>
          <cell r="B878" t="str">
            <v>F13</v>
          </cell>
          <cell r="C878">
            <v>12</v>
          </cell>
          <cell r="D878" t="str">
            <v>G</v>
          </cell>
          <cell r="E878" t="str">
            <v>C</v>
          </cell>
          <cell r="F878">
            <v>0</v>
          </cell>
          <cell r="G878">
            <v>500</v>
          </cell>
          <cell r="H878">
            <v>500</v>
          </cell>
          <cell r="I878">
            <v>0</v>
          </cell>
          <cell r="J878">
            <v>25.986899999999999</v>
          </cell>
          <cell r="K878">
            <v>25.986899999999999</v>
          </cell>
          <cell r="L878" t="str">
            <v>Z</v>
          </cell>
          <cell r="M878" t="str">
            <v>BEARING CARRIER CASTING - PDC</v>
          </cell>
        </row>
        <row r="879">
          <cell r="A879" t="str">
            <v>7185-795</v>
          </cell>
          <cell r="B879" t="str">
            <v>F13</v>
          </cell>
          <cell r="C879">
            <v>15</v>
          </cell>
          <cell r="D879" t="str">
            <v>G</v>
          </cell>
          <cell r="E879" t="str">
            <v>C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 t="str">
            <v>Z</v>
          </cell>
          <cell r="M879" t="str">
            <v>BEARING CARRIER CASTING - PDC</v>
          </cell>
        </row>
        <row r="880">
          <cell r="A880" t="str">
            <v>7185-806</v>
          </cell>
          <cell r="B880" t="str">
            <v>F13</v>
          </cell>
          <cell r="C880">
            <v>12</v>
          </cell>
          <cell r="D880" t="str">
            <v>G</v>
          </cell>
          <cell r="E880" t="str">
            <v>C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 t="str">
            <v>Z</v>
          </cell>
          <cell r="M880" t="str">
            <v>LEVER FAST IDLE</v>
          </cell>
        </row>
        <row r="881">
          <cell r="A881" t="str">
            <v>7185-819</v>
          </cell>
          <cell r="B881" t="str">
            <v>F13</v>
          </cell>
          <cell r="C881">
            <v>12</v>
          </cell>
          <cell r="D881" t="str">
            <v>G</v>
          </cell>
          <cell r="E881" t="str">
            <v>C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 t="str">
            <v>Z</v>
          </cell>
          <cell r="M881" t="str">
            <v>WASHER</v>
          </cell>
        </row>
        <row r="882">
          <cell r="A882" t="str">
            <v>7185-867/030</v>
          </cell>
          <cell r="B882" t="str">
            <v>F13</v>
          </cell>
          <cell r="C882">
            <v>15</v>
          </cell>
          <cell r="D882" t="str">
            <v>G</v>
          </cell>
          <cell r="E882" t="str">
            <v>C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28.6035</v>
          </cell>
          <cell r="K882">
            <v>28.6035</v>
          </cell>
          <cell r="L882" t="str">
            <v>Z</v>
          </cell>
          <cell r="M882" t="str">
            <v>HYDRAULIC HEAD SLEEVE</v>
          </cell>
        </row>
        <row r="883">
          <cell r="A883" t="str">
            <v>7185-867/110</v>
          </cell>
          <cell r="B883" t="str">
            <v>F13</v>
          </cell>
          <cell r="C883">
            <v>15</v>
          </cell>
          <cell r="D883" t="str">
            <v>G</v>
          </cell>
          <cell r="E883" t="str">
            <v>C</v>
          </cell>
          <cell r="F883">
            <v>0</v>
          </cell>
          <cell r="G883">
            <v>215</v>
          </cell>
          <cell r="H883">
            <v>0</v>
          </cell>
          <cell r="I883">
            <v>215</v>
          </cell>
          <cell r="J883">
            <v>27.01</v>
          </cell>
          <cell r="K883">
            <v>27.01</v>
          </cell>
          <cell r="L883" t="str">
            <v>Z</v>
          </cell>
          <cell r="M883" t="str">
            <v>SLEEVE</v>
          </cell>
        </row>
        <row r="884">
          <cell r="A884" t="str">
            <v>7185-881A</v>
          </cell>
          <cell r="B884" t="str">
            <v>F13</v>
          </cell>
          <cell r="C884">
            <v>12</v>
          </cell>
          <cell r="D884" t="str">
            <v>G</v>
          </cell>
          <cell r="E884" t="str">
            <v>C</v>
          </cell>
          <cell r="F884">
            <v>845</v>
          </cell>
          <cell r="G884">
            <v>0</v>
          </cell>
          <cell r="H884">
            <v>200</v>
          </cell>
          <cell r="I884">
            <v>645</v>
          </cell>
          <cell r="J884">
            <v>7.23</v>
          </cell>
          <cell r="K884">
            <v>7.23</v>
          </cell>
          <cell r="L884" t="str">
            <v>Z</v>
          </cell>
          <cell r="M884" t="str">
            <v>SPRING-LATCH VALVE</v>
          </cell>
        </row>
        <row r="885">
          <cell r="A885" t="str">
            <v>7187-129D</v>
          </cell>
          <cell r="B885" t="str">
            <v>F13</v>
          </cell>
          <cell r="C885">
            <v>12</v>
          </cell>
          <cell r="D885" t="str">
            <v>G</v>
          </cell>
          <cell r="E885" t="str">
            <v>C</v>
          </cell>
          <cell r="F885">
            <v>4100</v>
          </cell>
          <cell r="G885">
            <v>1475</v>
          </cell>
          <cell r="H885">
            <v>800</v>
          </cell>
          <cell r="I885">
            <v>4775</v>
          </cell>
          <cell r="J885">
            <v>1.1900000000000001E-2</v>
          </cell>
          <cell r="K885">
            <v>1.1900000000000001E-2</v>
          </cell>
          <cell r="L885" t="str">
            <v>Z</v>
          </cell>
          <cell r="M885" t="str">
            <v>SCREW [ 9187-809 ]</v>
          </cell>
        </row>
        <row r="886">
          <cell r="A886" t="str">
            <v>7223-690</v>
          </cell>
          <cell r="B886" t="str">
            <v>F13</v>
          </cell>
          <cell r="C886">
            <v>12</v>
          </cell>
          <cell r="D886" t="str">
            <v>G</v>
          </cell>
          <cell r="E886" t="str">
            <v>C</v>
          </cell>
          <cell r="F886">
            <v>2470</v>
          </cell>
          <cell r="G886">
            <v>0</v>
          </cell>
          <cell r="H886">
            <v>0</v>
          </cell>
          <cell r="I886">
            <v>2470</v>
          </cell>
          <cell r="J886">
            <v>0</v>
          </cell>
          <cell r="K886">
            <v>0</v>
          </cell>
          <cell r="L886" t="str">
            <v>Z</v>
          </cell>
        </row>
        <row r="887">
          <cell r="A887" t="str">
            <v>85X3</v>
          </cell>
          <cell r="B887" t="str">
            <v>F13</v>
          </cell>
          <cell r="C887">
            <v>11</v>
          </cell>
          <cell r="D887" t="str">
            <v>G</v>
          </cell>
          <cell r="E887" t="str">
            <v>C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 t="str">
            <v>Z</v>
          </cell>
          <cell r="M887" t="str">
            <v>DDQ STEEL STRIPS BS 1449</v>
          </cell>
        </row>
        <row r="888">
          <cell r="A888" t="str">
            <v>9000-300A</v>
          </cell>
          <cell r="B888" t="str">
            <v>F13</v>
          </cell>
          <cell r="C888">
            <v>11</v>
          </cell>
          <cell r="D888" t="str">
            <v>G</v>
          </cell>
          <cell r="E888" t="str">
            <v>C</v>
          </cell>
          <cell r="F888">
            <v>72</v>
          </cell>
          <cell r="G888">
            <v>0</v>
          </cell>
          <cell r="H888">
            <v>0</v>
          </cell>
          <cell r="I888">
            <v>72</v>
          </cell>
          <cell r="J888">
            <v>0</v>
          </cell>
          <cell r="K888">
            <v>0</v>
          </cell>
          <cell r="L888" t="str">
            <v>Z</v>
          </cell>
          <cell r="M888" t="str">
            <v>NH BODY &amp; NIPPLES ASSY</v>
          </cell>
        </row>
        <row r="889">
          <cell r="A889" t="str">
            <v>9000-300A</v>
          </cell>
          <cell r="B889" t="str">
            <v>F13</v>
          </cell>
          <cell r="C889">
            <v>15</v>
          </cell>
          <cell r="D889" t="str">
            <v>G</v>
          </cell>
          <cell r="E889" t="str">
            <v>C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 t="str">
            <v>Z</v>
          </cell>
          <cell r="M889" t="str">
            <v>NH BODY &amp; NIPPLES ASSY</v>
          </cell>
        </row>
        <row r="890">
          <cell r="A890" t="str">
            <v>9000-304</v>
          </cell>
          <cell r="B890" t="str">
            <v>F13</v>
          </cell>
          <cell r="C890">
            <v>11</v>
          </cell>
          <cell r="D890" t="str">
            <v>G</v>
          </cell>
          <cell r="E890" t="str">
            <v>C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 t="str">
            <v>Z</v>
          </cell>
        </row>
        <row r="891">
          <cell r="A891" t="str">
            <v>9000-304A</v>
          </cell>
          <cell r="B891" t="str">
            <v>F13</v>
          </cell>
          <cell r="C891">
            <v>11</v>
          </cell>
          <cell r="D891" t="str">
            <v>G</v>
          </cell>
          <cell r="E891" t="str">
            <v>C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 t="str">
            <v>Z</v>
          </cell>
          <cell r="M891" t="str">
            <v>INJ.BODY SUB-ASSY.</v>
          </cell>
        </row>
        <row r="892">
          <cell r="A892" t="str">
            <v>9000-500</v>
          </cell>
          <cell r="B892" t="str">
            <v>F13</v>
          </cell>
          <cell r="C892">
            <v>12</v>
          </cell>
          <cell r="D892" t="str">
            <v>G</v>
          </cell>
          <cell r="E892" t="str">
            <v>C</v>
          </cell>
          <cell r="F892">
            <v>2940</v>
          </cell>
          <cell r="G892">
            <v>0</v>
          </cell>
          <cell r="H892">
            <v>1000</v>
          </cell>
          <cell r="I892">
            <v>1940</v>
          </cell>
          <cell r="J892">
            <v>3.016</v>
          </cell>
          <cell r="K892">
            <v>3.016</v>
          </cell>
          <cell r="L892" t="str">
            <v>Z</v>
          </cell>
          <cell r="M892" t="str">
            <v>SHIM [ 0.68 MM ]</v>
          </cell>
        </row>
        <row r="893">
          <cell r="A893" t="str">
            <v>9000-500A</v>
          </cell>
          <cell r="B893" t="str">
            <v>F13</v>
          </cell>
          <cell r="C893">
            <v>12</v>
          </cell>
          <cell r="D893" t="str">
            <v>G</v>
          </cell>
          <cell r="E893" t="str">
            <v>C</v>
          </cell>
          <cell r="F893">
            <v>4145</v>
          </cell>
          <cell r="G893">
            <v>0</v>
          </cell>
          <cell r="H893">
            <v>0</v>
          </cell>
          <cell r="I893">
            <v>4145</v>
          </cell>
          <cell r="J893">
            <v>3.016</v>
          </cell>
          <cell r="K893">
            <v>3.016</v>
          </cell>
          <cell r="L893" t="str">
            <v>Z</v>
          </cell>
          <cell r="M893" t="str">
            <v>SHIM [ 0.70 MM ]</v>
          </cell>
        </row>
        <row r="894">
          <cell r="A894" t="str">
            <v>9000-500AB</v>
          </cell>
          <cell r="B894" t="str">
            <v>F13</v>
          </cell>
          <cell r="C894">
            <v>15</v>
          </cell>
          <cell r="D894" t="str">
            <v>G</v>
          </cell>
          <cell r="E894" t="str">
            <v>C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3.95</v>
          </cell>
          <cell r="K894">
            <v>3.95</v>
          </cell>
          <cell r="L894" t="str">
            <v>Z</v>
          </cell>
          <cell r="M894" t="str">
            <v>SHIM [ 1.14 MM ]</v>
          </cell>
        </row>
        <row r="895">
          <cell r="A895" t="str">
            <v>9000-500AB</v>
          </cell>
          <cell r="B895" t="str">
            <v>F13</v>
          </cell>
          <cell r="C895">
            <v>11</v>
          </cell>
          <cell r="D895" t="str">
            <v>G</v>
          </cell>
          <cell r="E895" t="str">
            <v>C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3.95</v>
          </cell>
          <cell r="K895">
            <v>3.95</v>
          </cell>
          <cell r="L895" t="str">
            <v>Z</v>
          </cell>
          <cell r="M895" t="str">
            <v>SHIM [ 1.14 MM ]</v>
          </cell>
        </row>
        <row r="896">
          <cell r="A896" t="str">
            <v>9000-500AB</v>
          </cell>
          <cell r="B896" t="str">
            <v>F13</v>
          </cell>
          <cell r="C896">
            <v>12</v>
          </cell>
          <cell r="D896" t="str">
            <v>G</v>
          </cell>
          <cell r="E896" t="str">
            <v>C</v>
          </cell>
          <cell r="F896">
            <v>4200</v>
          </cell>
          <cell r="G896">
            <v>0</v>
          </cell>
          <cell r="H896">
            <v>0</v>
          </cell>
          <cell r="I896">
            <v>4200</v>
          </cell>
          <cell r="J896">
            <v>3.016</v>
          </cell>
          <cell r="K896">
            <v>3.016</v>
          </cell>
          <cell r="L896" t="str">
            <v>Z</v>
          </cell>
          <cell r="M896" t="str">
            <v>SHIM [ 1.14 MM ]</v>
          </cell>
        </row>
        <row r="897">
          <cell r="A897" t="str">
            <v>9000-500AC</v>
          </cell>
          <cell r="B897" t="str">
            <v>F13</v>
          </cell>
          <cell r="C897">
            <v>12</v>
          </cell>
          <cell r="D897" t="str">
            <v>G</v>
          </cell>
          <cell r="E897" t="str">
            <v>C</v>
          </cell>
          <cell r="F897">
            <v>6297</v>
          </cell>
          <cell r="G897">
            <v>0</v>
          </cell>
          <cell r="H897">
            <v>0</v>
          </cell>
          <cell r="I897">
            <v>6297</v>
          </cell>
          <cell r="J897">
            <v>3.016</v>
          </cell>
          <cell r="K897">
            <v>3.016</v>
          </cell>
          <cell r="L897" t="str">
            <v>Z</v>
          </cell>
          <cell r="M897" t="str">
            <v>SHIM [ 1.155 MM ]</v>
          </cell>
        </row>
        <row r="898">
          <cell r="A898" t="str">
            <v>9000-500AC</v>
          </cell>
          <cell r="B898" t="str">
            <v>F13</v>
          </cell>
          <cell r="C898">
            <v>15</v>
          </cell>
          <cell r="D898" t="str">
            <v>G</v>
          </cell>
          <cell r="E898" t="str">
            <v>C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 t="str">
            <v>Z</v>
          </cell>
          <cell r="M898" t="str">
            <v>SHIM [ 1.155 MM ]</v>
          </cell>
        </row>
        <row r="899">
          <cell r="A899" t="str">
            <v>9000-500AD</v>
          </cell>
          <cell r="B899" t="str">
            <v>F13</v>
          </cell>
          <cell r="C899">
            <v>15</v>
          </cell>
          <cell r="D899" t="str">
            <v>G</v>
          </cell>
          <cell r="E899" t="str">
            <v>C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 t="str">
            <v>Z</v>
          </cell>
          <cell r="M899" t="str">
            <v>SHIM [ 1.17 MM ]</v>
          </cell>
        </row>
        <row r="900">
          <cell r="A900" t="str">
            <v>9000-500AD</v>
          </cell>
          <cell r="B900" t="str">
            <v>F13</v>
          </cell>
          <cell r="C900">
            <v>11</v>
          </cell>
          <cell r="D900" t="str">
            <v>G</v>
          </cell>
          <cell r="E900" t="str">
            <v>C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3.95</v>
          </cell>
          <cell r="K900">
            <v>3.95</v>
          </cell>
          <cell r="L900" t="str">
            <v>Z</v>
          </cell>
          <cell r="M900" t="str">
            <v>SHIM [ 1.17 MM ]</v>
          </cell>
        </row>
        <row r="901">
          <cell r="A901" t="str">
            <v>9000-500AD</v>
          </cell>
          <cell r="B901" t="str">
            <v>F13</v>
          </cell>
          <cell r="C901">
            <v>12</v>
          </cell>
          <cell r="D901" t="str">
            <v>G</v>
          </cell>
          <cell r="E901" t="str">
            <v>C</v>
          </cell>
          <cell r="F901">
            <v>5075</v>
          </cell>
          <cell r="G901">
            <v>0</v>
          </cell>
          <cell r="H901">
            <v>1000</v>
          </cell>
          <cell r="I901">
            <v>4075</v>
          </cell>
          <cell r="J901">
            <v>3.016</v>
          </cell>
          <cell r="K901">
            <v>3.016</v>
          </cell>
          <cell r="L901" t="str">
            <v>Z</v>
          </cell>
          <cell r="M901" t="str">
            <v>SHIM [ 1.17 MM ]</v>
          </cell>
        </row>
        <row r="902">
          <cell r="A902" t="str">
            <v>9000-500AE</v>
          </cell>
          <cell r="B902" t="str">
            <v>F13</v>
          </cell>
          <cell r="C902">
            <v>15</v>
          </cell>
          <cell r="D902" t="str">
            <v>G</v>
          </cell>
          <cell r="E902" t="str">
            <v>C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 t="str">
            <v>Z</v>
          </cell>
          <cell r="M902" t="str">
            <v>SHIM [ 1.185 MM ]</v>
          </cell>
        </row>
        <row r="903">
          <cell r="A903" t="str">
            <v>9000-500AE</v>
          </cell>
          <cell r="B903" t="str">
            <v>F13</v>
          </cell>
          <cell r="C903">
            <v>12</v>
          </cell>
          <cell r="D903" t="str">
            <v>G</v>
          </cell>
          <cell r="E903" t="str">
            <v>C</v>
          </cell>
          <cell r="F903">
            <v>3130</v>
          </cell>
          <cell r="G903">
            <v>0</v>
          </cell>
          <cell r="H903">
            <v>2000</v>
          </cell>
          <cell r="I903">
            <v>1130</v>
          </cell>
          <cell r="J903">
            <v>3.016</v>
          </cell>
          <cell r="K903">
            <v>3.016</v>
          </cell>
          <cell r="L903" t="str">
            <v>Z</v>
          </cell>
          <cell r="M903" t="str">
            <v>SHIM [ 1.185 MM ]</v>
          </cell>
        </row>
        <row r="904">
          <cell r="A904" t="str">
            <v>9000-500AF</v>
          </cell>
          <cell r="B904" t="str">
            <v>F13</v>
          </cell>
          <cell r="C904">
            <v>15</v>
          </cell>
          <cell r="D904" t="str">
            <v>G</v>
          </cell>
          <cell r="E904" t="str">
            <v>C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 t="str">
            <v>Z</v>
          </cell>
          <cell r="M904" t="str">
            <v>SHIM [ 1.20 MM ]</v>
          </cell>
        </row>
        <row r="905">
          <cell r="A905" t="str">
            <v>9000-500AF</v>
          </cell>
          <cell r="B905" t="str">
            <v>F13</v>
          </cell>
          <cell r="C905">
            <v>12</v>
          </cell>
          <cell r="D905" t="str">
            <v>G</v>
          </cell>
          <cell r="E905" t="str">
            <v>C</v>
          </cell>
          <cell r="F905">
            <v>1990</v>
          </cell>
          <cell r="G905">
            <v>0</v>
          </cell>
          <cell r="H905">
            <v>0</v>
          </cell>
          <cell r="I905">
            <v>1990</v>
          </cell>
          <cell r="J905">
            <v>3.016</v>
          </cell>
          <cell r="K905">
            <v>3.016</v>
          </cell>
          <cell r="L905" t="str">
            <v>Z</v>
          </cell>
          <cell r="M905" t="str">
            <v>SHIM [ 1.20 MM ]</v>
          </cell>
        </row>
        <row r="906">
          <cell r="A906" t="str">
            <v>9000-500AG</v>
          </cell>
          <cell r="B906" t="str">
            <v>F13</v>
          </cell>
          <cell r="C906">
            <v>15</v>
          </cell>
          <cell r="D906" t="str">
            <v>G</v>
          </cell>
          <cell r="E906" t="str">
            <v>C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 t="str">
            <v>Z</v>
          </cell>
          <cell r="M906" t="str">
            <v>SHIM [ 1.215 MM ]</v>
          </cell>
        </row>
        <row r="907">
          <cell r="A907" t="str">
            <v>9000-500AG</v>
          </cell>
          <cell r="B907" t="str">
            <v>F13</v>
          </cell>
          <cell r="C907">
            <v>12</v>
          </cell>
          <cell r="D907" t="str">
            <v>G</v>
          </cell>
          <cell r="E907" t="str">
            <v>C</v>
          </cell>
          <cell r="F907">
            <v>1790</v>
          </cell>
          <cell r="G907">
            <v>0</v>
          </cell>
          <cell r="H907">
            <v>0</v>
          </cell>
          <cell r="I907">
            <v>1790</v>
          </cell>
          <cell r="J907">
            <v>3.016</v>
          </cell>
          <cell r="K907">
            <v>3.016</v>
          </cell>
          <cell r="L907" t="str">
            <v>Z</v>
          </cell>
          <cell r="M907" t="str">
            <v>SHIM [ 1.215 MM ]</v>
          </cell>
        </row>
        <row r="908">
          <cell r="A908" t="str">
            <v>9000-500AH</v>
          </cell>
          <cell r="B908" t="str">
            <v>F13</v>
          </cell>
          <cell r="C908">
            <v>12</v>
          </cell>
          <cell r="D908" t="str">
            <v>G</v>
          </cell>
          <cell r="E908" t="str">
            <v>C</v>
          </cell>
          <cell r="F908">
            <v>2093</v>
          </cell>
          <cell r="G908">
            <v>0</v>
          </cell>
          <cell r="H908">
            <v>0</v>
          </cell>
          <cell r="I908">
            <v>2093</v>
          </cell>
          <cell r="J908">
            <v>3.016</v>
          </cell>
          <cell r="K908">
            <v>3.016</v>
          </cell>
          <cell r="L908" t="str">
            <v>Z</v>
          </cell>
          <cell r="M908" t="str">
            <v>SHIM [ 1.23 MM ]</v>
          </cell>
        </row>
        <row r="909">
          <cell r="A909" t="str">
            <v>9000-500AJ</v>
          </cell>
          <cell r="B909" t="str">
            <v>F13</v>
          </cell>
          <cell r="C909">
            <v>15</v>
          </cell>
          <cell r="D909" t="str">
            <v>G</v>
          </cell>
          <cell r="E909" t="str">
            <v>C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 t="str">
            <v>Z</v>
          </cell>
          <cell r="M909" t="str">
            <v>SHIM [ 1.245 MM ]</v>
          </cell>
        </row>
        <row r="910">
          <cell r="A910" t="str">
            <v>9000-500AJ</v>
          </cell>
          <cell r="B910" t="str">
            <v>F13</v>
          </cell>
          <cell r="C910">
            <v>12</v>
          </cell>
          <cell r="D910" t="str">
            <v>G</v>
          </cell>
          <cell r="E910" t="str">
            <v>C</v>
          </cell>
          <cell r="F910">
            <v>7272</v>
          </cell>
          <cell r="G910">
            <v>0</v>
          </cell>
          <cell r="H910">
            <v>0</v>
          </cell>
          <cell r="I910">
            <v>7272</v>
          </cell>
          <cell r="J910">
            <v>3.016</v>
          </cell>
          <cell r="K910">
            <v>3.016</v>
          </cell>
          <cell r="L910" t="str">
            <v>Z</v>
          </cell>
          <cell r="M910" t="str">
            <v>SHIM [ 1.245 MM ]</v>
          </cell>
        </row>
        <row r="911">
          <cell r="A911" t="str">
            <v>9000-500AK</v>
          </cell>
          <cell r="B911" t="str">
            <v>F13</v>
          </cell>
          <cell r="C911">
            <v>15</v>
          </cell>
          <cell r="D911" t="str">
            <v>G</v>
          </cell>
          <cell r="E911" t="str">
            <v>C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 t="str">
            <v>Z</v>
          </cell>
          <cell r="M911" t="str">
            <v>SHIM [ 1.26 MM ]</v>
          </cell>
        </row>
        <row r="912">
          <cell r="A912" t="str">
            <v>9000-500AK</v>
          </cell>
          <cell r="B912" t="str">
            <v>F13</v>
          </cell>
          <cell r="C912">
            <v>12</v>
          </cell>
          <cell r="D912" t="str">
            <v>G</v>
          </cell>
          <cell r="E912" t="str">
            <v>C</v>
          </cell>
          <cell r="F912">
            <v>5710</v>
          </cell>
          <cell r="G912">
            <v>0</v>
          </cell>
          <cell r="H912">
            <v>0</v>
          </cell>
          <cell r="I912">
            <v>5710</v>
          </cell>
          <cell r="J912">
            <v>3.016</v>
          </cell>
          <cell r="K912">
            <v>3.016</v>
          </cell>
          <cell r="L912" t="str">
            <v>Z</v>
          </cell>
          <cell r="M912" t="str">
            <v>SHIM [ 1.26 MM ]</v>
          </cell>
        </row>
        <row r="913">
          <cell r="A913" t="str">
            <v>9000-500AK</v>
          </cell>
          <cell r="B913" t="str">
            <v>F13</v>
          </cell>
          <cell r="C913">
            <v>11</v>
          </cell>
          <cell r="D913" t="str">
            <v>G</v>
          </cell>
          <cell r="E913" t="str">
            <v>C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3.87</v>
          </cell>
          <cell r="K913">
            <v>3.87</v>
          </cell>
          <cell r="L913" t="str">
            <v>Z</v>
          </cell>
          <cell r="M913" t="str">
            <v>SHIM [ 1.26 MM ]</v>
          </cell>
        </row>
        <row r="914">
          <cell r="A914" t="str">
            <v>9000-500AL</v>
          </cell>
          <cell r="B914" t="str">
            <v>F13</v>
          </cell>
          <cell r="C914">
            <v>12</v>
          </cell>
          <cell r="D914" t="str">
            <v>G</v>
          </cell>
          <cell r="E914" t="str">
            <v>C</v>
          </cell>
          <cell r="F914">
            <v>2115</v>
          </cell>
          <cell r="G914">
            <v>0</v>
          </cell>
          <cell r="H914">
            <v>0</v>
          </cell>
          <cell r="I914">
            <v>2115</v>
          </cell>
          <cell r="J914">
            <v>3.016</v>
          </cell>
          <cell r="K914">
            <v>3.016</v>
          </cell>
          <cell r="L914" t="str">
            <v>Z</v>
          </cell>
          <cell r="M914" t="str">
            <v>SHIM [ 1.28 MM ]</v>
          </cell>
        </row>
        <row r="915">
          <cell r="A915" t="str">
            <v>9000-500AM</v>
          </cell>
          <cell r="B915" t="str">
            <v>F13</v>
          </cell>
          <cell r="C915">
            <v>15</v>
          </cell>
          <cell r="D915" t="str">
            <v>G</v>
          </cell>
          <cell r="E915" t="str">
            <v>C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 t="str">
            <v>Z</v>
          </cell>
          <cell r="M915" t="str">
            <v>SHIM [ 1.30 MM ]</v>
          </cell>
        </row>
        <row r="916">
          <cell r="A916" t="str">
            <v>9000-500AM</v>
          </cell>
          <cell r="B916" t="str">
            <v>F13</v>
          </cell>
          <cell r="C916">
            <v>12</v>
          </cell>
          <cell r="D916" t="str">
            <v>G</v>
          </cell>
          <cell r="E916" t="str">
            <v>C</v>
          </cell>
          <cell r="F916">
            <v>6995</v>
          </cell>
          <cell r="G916">
            <v>0</v>
          </cell>
          <cell r="H916">
            <v>0</v>
          </cell>
          <cell r="I916">
            <v>6995</v>
          </cell>
          <cell r="J916">
            <v>3.016</v>
          </cell>
          <cell r="K916">
            <v>3.016</v>
          </cell>
          <cell r="L916" t="str">
            <v>Z</v>
          </cell>
          <cell r="M916" t="str">
            <v>SHIM [ 1.30 MM ]</v>
          </cell>
        </row>
        <row r="917">
          <cell r="A917" t="str">
            <v>9000-500AN</v>
          </cell>
          <cell r="B917" t="str">
            <v>F13</v>
          </cell>
          <cell r="C917">
            <v>12</v>
          </cell>
          <cell r="D917" t="str">
            <v>G</v>
          </cell>
          <cell r="E917" t="str">
            <v>C</v>
          </cell>
          <cell r="F917">
            <v>5105</v>
          </cell>
          <cell r="G917">
            <v>0</v>
          </cell>
          <cell r="H917">
            <v>0</v>
          </cell>
          <cell r="I917">
            <v>5105</v>
          </cell>
          <cell r="J917">
            <v>3.016</v>
          </cell>
          <cell r="K917">
            <v>3.016</v>
          </cell>
          <cell r="L917" t="str">
            <v>Z</v>
          </cell>
          <cell r="M917" t="str">
            <v>SHIM [ 1.32 MM ]</v>
          </cell>
        </row>
        <row r="918">
          <cell r="A918" t="str">
            <v>9000-500AP</v>
          </cell>
          <cell r="B918" t="str">
            <v>F13</v>
          </cell>
          <cell r="C918">
            <v>15</v>
          </cell>
          <cell r="D918" t="str">
            <v>G</v>
          </cell>
          <cell r="E918" t="str">
            <v>C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 t="str">
            <v>Z</v>
          </cell>
          <cell r="M918" t="str">
            <v>SHIM [ 1.34 MM ]</v>
          </cell>
        </row>
        <row r="919">
          <cell r="A919" t="str">
            <v>9000-500AP</v>
          </cell>
          <cell r="B919" t="str">
            <v>F13</v>
          </cell>
          <cell r="C919">
            <v>12</v>
          </cell>
          <cell r="D919" t="str">
            <v>G</v>
          </cell>
          <cell r="E919" t="str">
            <v>C</v>
          </cell>
          <cell r="F919">
            <v>5765</v>
          </cell>
          <cell r="G919">
            <v>0</v>
          </cell>
          <cell r="H919">
            <v>0</v>
          </cell>
          <cell r="I919">
            <v>5765</v>
          </cell>
          <cell r="J919">
            <v>3.016</v>
          </cell>
          <cell r="K919">
            <v>3.016</v>
          </cell>
          <cell r="L919" t="str">
            <v>Z</v>
          </cell>
          <cell r="M919" t="str">
            <v>SHIM [ 1.34 MM ]</v>
          </cell>
        </row>
        <row r="920">
          <cell r="A920" t="str">
            <v>9000-500AQ</v>
          </cell>
          <cell r="B920" t="str">
            <v>F13</v>
          </cell>
          <cell r="C920">
            <v>15</v>
          </cell>
          <cell r="D920" t="str">
            <v>G</v>
          </cell>
          <cell r="E920" t="str">
            <v>C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 t="str">
            <v>Z</v>
          </cell>
          <cell r="M920" t="str">
            <v>SHIM [ 1.36 MM ]</v>
          </cell>
        </row>
        <row r="921">
          <cell r="A921" t="str">
            <v>9000-500AQ</v>
          </cell>
          <cell r="B921" t="str">
            <v>F13</v>
          </cell>
          <cell r="C921">
            <v>12</v>
          </cell>
          <cell r="D921" t="str">
            <v>G</v>
          </cell>
          <cell r="E921" t="str">
            <v>C</v>
          </cell>
          <cell r="F921">
            <v>7585</v>
          </cell>
          <cell r="G921">
            <v>0</v>
          </cell>
          <cell r="H921">
            <v>0</v>
          </cell>
          <cell r="I921">
            <v>7585</v>
          </cell>
          <cell r="J921">
            <v>3.016</v>
          </cell>
          <cell r="K921">
            <v>3.016</v>
          </cell>
          <cell r="L921" t="str">
            <v>Z</v>
          </cell>
          <cell r="M921" t="str">
            <v>SHIM [ 1.36 MM ]</v>
          </cell>
        </row>
        <row r="922">
          <cell r="A922" t="str">
            <v>9000-500AR</v>
          </cell>
          <cell r="B922" t="str">
            <v>F13</v>
          </cell>
          <cell r="C922">
            <v>15</v>
          </cell>
          <cell r="D922" t="str">
            <v>G</v>
          </cell>
          <cell r="E922" t="str">
            <v>C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 t="str">
            <v>Z</v>
          </cell>
          <cell r="M922" t="str">
            <v>SHIM [ 1.38 MM ]</v>
          </cell>
        </row>
        <row r="923">
          <cell r="A923" t="str">
            <v>9000-500AR</v>
          </cell>
          <cell r="B923" t="str">
            <v>F13</v>
          </cell>
          <cell r="C923">
            <v>12</v>
          </cell>
          <cell r="D923" t="str">
            <v>G</v>
          </cell>
          <cell r="E923" t="str">
            <v>C</v>
          </cell>
          <cell r="F923">
            <v>5117</v>
          </cell>
          <cell r="G923">
            <v>0</v>
          </cell>
          <cell r="H923">
            <v>0</v>
          </cell>
          <cell r="I923">
            <v>5117</v>
          </cell>
          <cell r="J923">
            <v>3.016</v>
          </cell>
          <cell r="K923">
            <v>3.016</v>
          </cell>
          <cell r="L923" t="str">
            <v>Z</v>
          </cell>
          <cell r="M923" t="str">
            <v>SHIM [ 1.38 MM ]</v>
          </cell>
        </row>
        <row r="924">
          <cell r="A924" t="str">
            <v>9000-500AS</v>
          </cell>
          <cell r="B924" t="str">
            <v>F13</v>
          </cell>
          <cell r="C924">
            <v>12</v>
          </cell>
          <cell r="D924" t="str">
            <v>G</v>
          </cell>
          <cell r="E924" t="str">
            <v>C</v>
          </cell>
          <cell r="F924">
            <v>1100</v>
          </cell>
          <cell r="G924">
            <v>0</v>
          </cell>
          <cell r="H924">
            <v>0</v>
          </cell>
          <cell r="I924">
            <v>1100</v>
          </cell>
          <cell r="J924">
            <v>3.016</v>
          </cell>
          <cell r="K924">
            <v>3.016</v>
          </cell>
          <cell r="L924" t="str">
            <v>Z</v>
          </cell>
          <cell r="M924" t="str">
            <v>SHIM [ 1.40 MM ]</v>
          </cell>
        </row>
        <row r="925">
          <cell r="A925" t="str">
            <v>9000-500AT</v>
          </cell>
          <cell r="B925" t="str">
            <v>F13</v>
          </cell>
          <cell r="C925">
            <v>15</v>
          </cell>
          <cell r="D925" t="str">
            <v>G</v>
          </cell>
          <cell r="E925" t="str">
            <v>C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 t="str">
            <v>Z</v>
          </cell>
          <cell r="M925" t="str">
            <v>SHIM [ 1.42 MM ]</v>
          </cell>
        </row>
        <row r="926">
          <cell r="A926" t="str">
            <v>9000-500AT</v>
          </cell>
          <cell r="B926" t="str">
            <v>F13</v>
          </cell>
          <cell r="C926">
            <v>12</v>
          </cell>
          <cell r="D926" t="str">
            <v>G</v>
          </cell>
          <cell r="E926" t="str">
            <v>C</v>
          </cell>
          <cell r="F926">
            <v>995</v>
          </cell>
          <cell r="G926">
            <v>0</v>
          </cell>
          <cell r="H926">
            <v>0</v>
          </cell>
          <cell r="I926">
            <v>995</v>
          </cell>
          <cell r="J926">
            <v>3.016</v>
          </cell>
          <cell r="K926">
            <v>3.016</v>
          </cell>
          <cell r="L926" t="str">
            <v>Z</v>
          </cell>
          <cell r="M926" t="str">
            <v>SHIM [ 1.42 MM ]</v>
          </cell>
        </row>
        <row r="927">
          <cell r="A927" t="str">
            <v>9000-500AU</v>
          </cell>
          <cell r="B927" t="str">
            <v>F13</v>
          </cell>
          <cell r="C927">
            <v>12</v>
          </cell>
          <cell r="D927" t="str">
            <v>G</v>
          </cell>
          <cell r="E927" t="str">
            <v>C</v>
          </cell>
          <cell r="F927">
            <v>1330</v>
          </cell>
          <cell r="G927">
            <v>0</v>
          </cell>
          <cell r="H927">
            <v>0</v>
          </cell>
          <cell r="I927">
            <v>1330</v>
          </cell>
          <cell r="J927">
            <v>3.016</v>
          </cell>
          <cell r="K927">
            <v>3.016</v>
          </cell>
          <cell r="L927" t="str">
            <v>Z</v>
          </cell>
          <cell r="M927" t="str">
            <v>SHIM [ 1.44 MM ]</v>
          </cell>
        </row>
        <row r="928">
          <cell r="A928" t="str">
            <v>9000-500AV</v>
          </cell>
          <cell r="B928" t="str">
            <v>F13</v>
          </cell>
          <cell r="C928">
            <v>15</v>
          </cell>
          <cell r="D928" t="str">
            <v>G</v>
          </cell>
          <cell r="E928" t="str">
            <v>C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 t="str">
            <v>Z</v>
          </cell>
          <cell r="M928" t="str">
            <v>SHIM [ 1.46 MM ]</v>
          </cell>
        </row>
        <row r="929">
          <cell r="A929" t="str">
            <v>9000-500AV</v>
          </cell>
          <cell r="B929" t="str">
            <v>F13</v>
          </cell>
          <cell r="C929">
            <v>12</v>
          </cell>
          <cell r="D929" t="str">
            <v>G</v>
          </cell>
          <cell r="E929" t="str">
            <v>C</v>
          </cell>
          <cell r="F929">
            <v>2375</v>
          </cell>
          <cell r="G929">
            <v>0</v>
          </cell>
          <cell r="H929">
            <v>0</v>
          </cell>
          <cell r="I929">
            <v>2375</v>
          </cell>
          <cell r="J929">
            <v>3.016</v>
          </cell>
          <cell r="K929">
            <v>3.016</v>
          </cell>
          <cell r="L929" t="str">
            <v>Z</v>
          </cell>
          <cell r="M929" t="str">
            <v>SHIM [ 1.46 MM ]</v>
          </cell>
        </row>
        <row r="930">
          <cell r="A930" t="str">
            <v>9000-500AW</v>
          </cell>
          <cell r="B930" t="str">
            <v>F13</v>
          </cell>
          <cell r="C930">
            <v>12</v>
          </cell>
          <cell r="D930" t="str">
            <v>G</v>
          </cell>
          <cell r="E930" t="str">
            <v>C</v>
          </cell>
          <cell r="F930">
            <v>1035</v>
          </cell>
          <cell r="G930">
            <v>0</v>
          </cell>
          <cell r="H930">
            <v>0</v>
          </cell>
          <cell r="I930">
            <v>1035</v>
          </cell>
          <cell r="J930">
            <v>3.016</v>
          </cell>
          <cell r="K930">
            <v>3.016</v>
          </cell>
          <cell r="L930" t="str">
            <v>Z</v>
          </cell>
          <cell r="M930" t="str">
            <v>SHIM [ 1.48 MM ]</v>
          </cell>
        </row>
        <row r="931">
          <cell r="A931" t="str">
            <v>9000-500AX</v>
          </cell>
          <cell r="B931" t="str">
            <v>F13</v>
          </cell>
          <cell r="C931">
            <v>12</v>
          </cell>
          <cell r="D931" t="str">
            <v>G</v>
          </cell>
          <cell r="E931" t="str">
            <v>C</v>
          </cell>
          <cell r="F931">
            <v>3635</v>
          </cell>
          <cell r="G931">
            <v>0</v>
          </cell>
          <cell r="H931">
            <v>0</v>
          </cell>
          <cell r="I931">
            <v>3635</v>
          </cell>
          <cell r="J931">
            <v>3.016</v>
          </cell>
          <cell r="K931">
            <v>3.016</v>
          </cell>
          <cell r="L931" t="str">
            <v>Z</v>
          </cell>
          <cell r="M931" t="str">
            <v>SHIM [ 1.50 MM ]</v>
          </cell>
        </row>
        <row r="932">
          <cell r="A932" t="str">
            <v>9000-500AY</v>
          </cell>
          <cell r="B932" t="str">
            <v>F13</v>
          </cell>
          <cell r="C932">
            <v>12</v>
          </cell>
          <cell r="D932" t="str">
            <v>G</v>
          </cell>
          <cell r="E932" t="str">
            <v>C</v>
          </cell>
          <cell r="F932">
            <v>3250</v>
          </cell>
          <cell r="G932">
            <v>0</v>
          </cell>
          <cell r="H932">
            <v>0</v>
          </cell>
          <cell r="I932">
            <v>3250</v>
          </cell>
          <cell r="J932">
            <v>3.016</v>
          </cell>
          <cell r="K932">
            <v>3.016</v>
          </cell>
          <cell r="L932" t="str">
            <v>Z</v>
          </cell>
          <cell r="M932" t="str">
            <v>SHIM [ 1.52 MM ]</v>
          </cell>
        </row>
        <row r="933">
          <cell r="A933" t="str">
            <v>9000-500AZ</v>
          </cell>
          <cell r="B933" t="str">
            <v>F13</v>
          </cell>
          <cell r="C933">
            <v>15</v>
          </cell>
          <cell r="D933" t="str">
            <v>G</v>
          </cell>
          <cell r="E933" t="str">
            <v>C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 t="str">
            <v>Z</v>
          </cell>
          <cell r="M933" t="str">
            <v>SHIM [ 1.54 MM ]</v>
          </cell>
        </row>
        <row r="934">
          <cell r="A934" t="str">
            <v>9000-500AZ</v>
          </cell>
          <cell r="B934" t="str">
            <v>F13</v>
          </cell>
          <cell r="C934">
            <v>12</v>
          </cell>
          <cell r="D934" t="str">
            <v>G</v>
          </cell>
          <cell r="E934" t="str">
            <v>C</v>
          </cell>
          <cell r="F934">
            <v>1290</v>
          </cell>
          <cell r="G934">
            <v>0</v>
          </cell>
          <cell r="H934">
            <v>0</v>
          </cell>
          <cell r="I934">
            <v>1290</v>
          </cell>
          <cell r="J934">
            <v>3.016</v>
          </cell>
          <cell r="K934">
            <v>3.016</v>
          </cell>
          <cell r="L934" t="str">
            <v>Z</v>
          </cell>
          <cell r="M934" t="str">
            <v>SHIM [ 1.54 MM ]</v>
          </cell>
        </row>
        <row r="935">
          <cell r="A935" t="str">
            <v>9000-500B</v>
          </cell>
          <cell r="B935" t="str">
            <v>F13</v>
          </cell>
          <cell r="C935">
            <v>12</v>
          </cell>
          <cell r="D935" t="str">
            <v>G</v>
          </cell>
          <cell r="E935" t="str">
            <v>C</v>
          </cell>
          <cell r="F935">
            <v>5475</v>
          </cell>
          <cell r="G935">
            <v>0</v>
          </cell>
          <cell r="H935">
            <v>0</v>
          </cell>
          <cell r="I935">
            <v>5475</v>
          </cell>
          <cell r="J935">
            <v>3.016</v>
          </cell>
          <cell r="K935">
            <v>3.016</v>
          </cell>
          <cell r="L935" t="str">
            <v>Z</v>
          </cell>
          <cell r="M935" t="str">
            <v>SHIM [ 0.72 MM ]</v>
          </cell>
        </row>
        <row r="936">
          <cell r="A936" t="str">
            <v>9000-500BA</v>
          </cell>
          <cell r="B936" t="str">
            <v>F13</v>
          </cell>
          <cell r="C936">
            <v>12</v>
          </cell>
          <cell r="D936" t="str">
            <v>G</v>
          </cell>
          <cell r="E936" t="str">
            <v>C</v>
          </cell>
          <cell r="F936">
            <v>1340</v>
          </cell>
          <cell r="G936">
            <v>0</v>
          </cell>
          <cell r="H936">
            <v>0</v>
          </cell>
          <cell r="I936">
            <v>1340</v>
          </cell>
          <cell r="J936">
            <v>3.016</v>
          </cell>
          <cell r="K936">
            <v>3.016</v>
          </cell>
          <cell r="L936" t="str">
            <v>Z</v>
          </cell>
          <cell r="M936" t="str">
            <v>SHIM [ 1.56 MM ]</v>
          </cell>
        </row>
        <row r="937">
          <cell r="A937" t="str">
            <v>9000-500BB</v>
          </cell>
          <cell r="B937" t="str">
            <v>F13</v>
          </cell>
          <cell r="C937">
            <v>12</v>
          </cell>
          <cell r="D937" t="str">
            <v>G</v>
          </cell>
          <cell r="E937" t="str">
            <v>C</v>
          </cell>
          <cell r="F937">
            <v>2175</v>
          </cell>
          <cell r="G937">
            <v>0</v>
          </cell>
          <cell r="H937">
            <v>0</v>
          </cell>
          <cell r="I937">
            <v>2175</v>
          </cell>
          <cell r="J937">
            <v>3.016</v>
          </cell>
          <cell r="K937">
            <v>3.016</v>
          </cell>
          <cell r="L937" t="str">
            <v>Z</v>
          </cell>
          <cell r="M937" t="str">
            <v>SHIM [ 1.58 MM ]</v>
          </cell>
        </row>
        <row r="938">
          <cell r="A938" t="str">
            <v>9000-500BC</v>
          </cell>
          <cell r="B938" t="str">
            <v>F13</v>
          </cell>
          <cell r="C938">
            <v>12</v>
          </cell>
          <cell r="D938" t="str">
            <v>G</v>
          </cell>
          <cell r="E938" t="str">
            <v>C</v>
          </cell>
          <cell r="F938">
            <v>2040</v>
          </cell>
          <cell r="G938">
            <v>0</v>
          </cell>
          <cell r="H938">
            <v>0</v>
          </cell>
          <cell r="I938">
            <v>2040</v>
          </cell>
          <cell r="J938">
            <v>3.016</v>
          </cell>
          <cell r="K938">
            <v>3.016</v>
          </cell>
          <cell r="L938" t="str">
            <v>Z</v>
          </cell>
          <cell r="M938" t="str">
            <v>SHIM [ 1.60 MM ]</v>
          </cell>
        </row>
        <row r="939">
          <cell r="A939" t="str">
            <v>9000-500BD</v>
          </cell>
          <cell r="B939" t="str">
            <v>F13</v>
          </cell>
          <cell r="C939">
            <v>12</v>
          </cell>
          <cell r="D939" t="str">
            <v>G</v>
          </cell>
          <cell r="E939" t="str">
            <v>C</v>
          </cell>
          <cell r="F939">
            <v>1070</v>
          </cell>
          <cell r="G939">
            <v>0</v>
          </cell>
          <cell r="H939">
            <v>0</v>
          </cell>
          <cell r="I939">
            <v>1070</v>
          </cell>
          <cell r="J939">
            <v>3.016</v>
          </cell>
          <cell r="K939">
            <v>3.016</v>
          </cell>
          <cell r="L939" t="str">
            <v>Z</v>
          </cell>
          <cell r="M939" t="str">
            <v>SHIM [ 1.62 MM ]</v>
          </cell>
        </row>
        <row r="940">
          <cell r="A940" t="str">
            <v>9000-500BE</v>
          </cell>
          <cell r="B940" t="str">
            <v>F13</v>
          </cell>
          <cell r="C940">
            <v>12</v>
          </cell>
          <cell r="D940" t="str">
            <v>G</v>
          </cell>
          <cell r="E940" t="str">
            <v>C</v>
          </cell>
          <cell r="F940">
            <v>985</v>
          </cell>
          <cell r="G940">
            <v>0</v>
          </cell>
          <cell r="H940">
            <v>0</v>
          </cell>
          <cell r="I940">
            <v>985</v>
          </cell>
          <cell r="J940">
            <v>3.016</v>
          </cell>
          <cell r="K940">
            <v>3.016</v>
          </cell>
          <cell r="L940" t="str">
            <v>Z</v>
          </cell>
          <cell r="M940" t="str">
            <v>SHIM [ 1.64 MM ]</v>
          </cell>
        </row>
        <row r="941">
          <cell r="A941" t="str">
            <v>9000-500C</v>
          </cell>
          <cell r="B941" t="str">
            <v>F13</v>
          </cell>
          <cell r="C941">
            <v>12</v>
          </cell>
          <cell r="D941" t="str">
            <v>G</v>
          </cell>
          <cell r="E941" t="str">
            <v>C</v>
          </cell>
          <cell r="F941">
            <v>2170</v>
          </cell>
          <cell r="G941">
            <v>0</v>
          </cell>
          <cell r="H941">
            <v>0</v>
          </cell>
          <cell r="I941">
            <v>2170</v>
          </cell>
          <cell r="J941">
            <v>3.016</v>
          </cell>
          <cell r="K941">
            <v>3.016</v>
          </cell>
          <cell r="L941" t="str">
            <v>Z</v>
          </cell>
          <cell r="M941" t="str">
            <v>SHIM [ 0.74 MM ]</v>
          </cell>
        </row>
        <row r="942">
          <cell r="A942" t="str">
            <v>9000-500D</v>
          </cell>
          <cell r="B942" t="str">
            <v>F13</v>
          </cell>
          <cell r="C942">
            <v>12</v>
          </cell>
          <cell r="D942" t="str">
            <v>G</v>
          </cell>
          <cell r="E942" t="str">
            <v>C</v>
          </cell>
          <cell r="F942">
            <v>3380</v>
          </cell>
          <cell r="G942">
            <v>0</v>
          </cell>
          <cell r="H942">
            <v>0</v>
          </cell>
          <cell r="I942">
            <v>3380</v>
          </cell>
          <cell r="J942">
            <v>3.016</v>
          </cell>
          <cell r="K942">
            <v>3.016</v>
          </cell>
          <cell r="L942" t="str">
            <v>Z</v>
          </cell>
          <cell r="M942" t="str">
            <v>SHIM [ 0.76 MM ]</v>
          </cell>
        </row>
        <row r="943">
          <cell r="A943" t="str">
            <v>9000-500E</v>
          </cell>
          <cell r="B943" t="str">
            <v>F13</v>
          </cell>
          <cell r="C943">
            <v>15</v>
          </cell>
          <cell r="D943" t="str">
            <v>G</v>
          </cell>
          <cell r="E943" t="str">
            <v>C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 t="str">
            <v>Z</v>
          </cell>
          <cell r="M943" t="str">
            <v>SHIM [ 0.78 MM ]</v>
          </cell>
        </row>
        <row r="944">
          <cell r="A944" t="str">
            <v>9000-500E</v>
          </cell>
          <cell r="B944" t="str">
            <v>F13</v>
          </cell>
          <cell r="C944">
            <v>12</v>
          </cell>
          <cell r="D944" t="str">
            <v>G</v>
          </cell>
          <cell r="E944" t="str">
            <v>C</v>
          </cell>
          <cell r="F944">
            <v>70</v>
          </cell>
          <cell r="G944">
            <v>0</v>
          </cell>
          <cell r="H944">
            <v>0</v>
          </cell>
          <cell r="I944">
            <v>70</v>
          </cell>
          <cell r="J944">
            <v>3.016</v>
          </cell>
          <cell r="K944">
            <v>3.016</v>
          </cell>
          <cell r="L944" t="str">
            <v>Z</v>
          </cell>
          <cell r="M944" t="str">
            <v>SHIM [ 0.78 MM ]</v>
          </cell>
        </row>
        <row r="945">
          <cell r="A945" t="str">
            <v>9000-500F</v>
          </cell>
          <cell r="B945" t="str">
            <v>F13</v>
          </cell>
          <cell r="C945">
            <v>15</v>
          </cell>
          <cell r="D945" t="str">
            <v>G</v>
          </cell>
          <cell r="E945" t="str">
            <v>C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 t="str">
            <v>Z</v>
          </cell>
          <cell r="M945" t="str">
            <v>SHIM [ 0.80 MM ]</v>
          </cell>
        </row>
        <row r="946">
          <cell r="A946" t="str">
            <v>9000-500F</v>
          </cell>
          <cell r="B946" t="str">
            <v>F13</v>
          </cell>
          <cell r="C946">
            <v>12</v>
          </cell>
          <cell r="D946" t="str">
            <v>G</v>
          </cell>
          <cell r="E946" t="str">
            <v>C</v>
          </cell>
          <cell r="F946">
            <v>87</v>
          </cell>
          <cell r="G946">
            <v>0</v>
          </cell>
          <cell r="H946">
            <v>0</v>
          </cell>
          <cell r="I946">
            <v>87</v>
          </cell>
          <cell r="J946">
            <v>3.016</v>
          </cell>
          <cell r="K946">
            <v>3.016</v>
          </cell>
          <cell r="L946" t="str">
            <v>Z</v>
          </cell>
          <cell r="M946" t="str">
            <v>SHIM [ 0.80 MM ]</v>
          </cell>
        </row>
        <row r="947">
          <cell r="A947" t="str">
            <v>9000-500G</v>
          </cell>
          <cell r="B947" t="str">
            <v>F13</v>
          </cell>
          <cell r="C947">
            <v>15</v>
          </cell>
          <cell r="D947" t="str">
            <v>G</v>
          </cell>
          <cell r="E947" t="str">
            <v>C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 t="str">
            <v>Z</v>
          </cell>
          <cell r="M947" t="str">
            <v>SHIM [ 0.82 MM ]</v>
          </cell>
        </row>
        <row r="948">
          <cell r="A948" t="str">
            <v>9000-500G</v>
          </cell>
          <cell r="B948" t="str">
            <v>F13</v>
          </cell>
          <cell r="C948">
            <v>12</v>
          </cell>
          <cell r="D948" t="str">
            <v>G</v>
          </cell>
          <cell r="E948" t="str">
            <v>C</v>
          </cell>
          <cell r="F948">
            <v>3265</v>
          </cell>
          <cell r="G948">
            <v>0</v>
          </cell>
          <cell r="H948">
            <v>1000</v>
          </cell>
          <cell r="I948">
            <v>2265</v>
          </cell>
          <cell r="J948">
            <v>3.016</v>
          </cell>
          <cell r="K948">
            <v>3.016</v>
          </cell>
          <cell r="L948" t="str">
            <v>Z</v>
          </cell>
          <cell r="M948" t="str">
            <v>SHIM [ 0.82 MM ]</v>
          </cell>
        </row>
        <row r="949">
          <cell r="A949" t="str">
            <v>9000-500H</v>
          </cell>
          <cell r="B949" t="str">
            <v>F13</v>
          </cell>
          <cell r="C949">
            <v>12</v>
          </cell>
          <cell r="D949" t="str">
            <v>G</v>
          </cell>
          <cell r="E949" t="str">
            <v>C</v>
          </cell>
          <cell r="F949">
            <v>5580</v>
          </cell>
          <cell r="G949">
            <v>0</v>
          </cell>
          <cell r="H949">
            <v>2000</v>
          </cell>
          <cell r="I949">
            <v>3580</v>
          </cell>
          <cell r="J949">
            <v>3.016</v>
          </cell>
          <cell r="K949">
            <v>3.016</v>
          </cell>
          <cell r="L949" t="str">
            <v>Z</v>
          </cell>
          <cell r="M949" t="str">
            <v>SHIM [ 0.84 MM ]</v>
          </cell>
        </row>
        <row r="950">
          <cell r="A950" t="str">
            <v>9000-500J</v>
          </cell>
          <cell r="B950" t="str">
            <v>F13</v>
          </cell>
          <cell r="C950">
            <v>15</v>
          </cell>
          <cell r="D950" t="str">
            <v>G</v>
          </cell>
          <cell r="E950" t="str">
            <v>C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 t="str">
            <v>Z</v>
          </cell>
          <cell r="M950" t="str">
            <v>SHIM [ 0.86 MM ]</v>
          </cell>
        </row>
        <row r="951">
          <cell r="A951" t="str">
            <v>9000-500J</v>
          </cell>
          <cell r="B951" t="str">
            <v>F13</v>
          </cell>
          <cell r="C951">
            <v>12</v>
          </cell>
          <cell r="D951" t="str">
            <v>G</v>
          </cell>
          <cell r="E951" t="str">
            <v>C</v>
          </cell>
          <cell r="F951">
            <v>160</v>
          </cell>
          <cell r="G951">
            <v>0</v>
          </cell>
          <cell r="H951">
            <v>160</v>
          </cell>
          <cell r="I951">
            <v>0</v>
          </cell>
          <cell r="J951">
            <v>3.016</v>
          </cell>
          <cell r="K951">
            <v>3.016</v>
          </cell>
          <cell r="L951" t="str">
            <v>Z</v>
          </cell>
          <cell r="M951" t="str">
            <v>SHIM [ 0.86 MM ]</v>
          </cell>
        </row>
        <row r="952">
          <cell r="A952" t="str">
            <v>9000-500K</v>
          </cell>
          <cell r="B952" t="str">
            <v>F13</v>
          </cell>
          <cell r="C952">
            <v>15</v>
          </cell>
          <cell r="D952" t="str">
            <v>G</v>
          </cell>
          <cell r="E952" t="str">
            <v>C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 t="str">
            <v>Z</v>
          </cell>
          <cell r="M952" t="str">
            <v>SHIM [ 0.88 MM ]</v>
          </cell>
        </row>
        <row r="953">
          <cell r="A953" t="str">
            <v>9000-500K</v>
          </cell>
          <cell r="B953" t="str">
            <v>F13</v>
          </cell>
          <cell r="C953">
            <v>12</v>
          </cell>
          <cell r="D953" t="str">
            <v>G</v>
          </cell>
          <cell r="E953" t="str">
            <v>C</v>
          </cell>
          <cell r="F953">
            <v>6492</v>
          </cell>
          <cell r="G953">
            <v>0</v>
          </cell>
          <cell r="H953">
            <v>1000</v>
          </cell>
          <cell r="I953">
            <v>5492</v>
          </cell>
          <cell r="J953">
            <v>3.016</v>
          </cell>
          <cell r="K953">
            <v>3.016</v>
          </cell>
          <cell r="L953" t="str">
            <v>Z</v>
          </cell>
          <cell r="M953" t="str">
            <v>SHIM [ 0.88 MM ]</v>
          </cell>
        </row>
        <row r="954">
          <cell r="A954" t="str">
            <v>9000-500L</v>
          </cell>
          <cell r="B954" t="str">
            <v>F13</v>
          </cell>
          <cell r="C954">
            <v>12</v>
          </cell>
          <cell r="D954" t="str">
            <v>G</v>
          </cell>
          <cell r="E954" t="str">
            <v>C</v>
          </cell>
          <cell r="F954">
            <v>4609</v>
          </cell>
          <cell r="G954">
            <v>0</v>
          </cell>
          <cell r="H954">
            <v>4000</v>
          </cell>
          <cell r="I954">
            <v>609</v>
          </cell>
          <cell r="J954">
            <v>3.016</v>
          </cell>
          <cell r="K954">
            <v>3.016</v>
          </cell>
          <cell r="L954" t="str">
            <v>Z</v>
          </cell>
          <cell r="M954" t="str">
            <v>SHIM [ 0.90 MM ]</v>
          </cell>
        </row>
        <row r="955">
          <cell r="A955" t="str">
            <v>9000-500M</v>
          </cell>
          <cell r="B955" t="str">
            <v>F13</v>
          </cell>
          <cell r="C955">
            <v>12</v>
          </cell>
          <cell r="D955" t="str">
            <v>G</v>
          </cell>
          <cell r="E955" t="str">
            <v>C</v>
          </cell>
          <cell r="F955">
            <v>1163</v>
          </cell>
          <cell r="G955">
            <v>0</v>
          </cell>
          <cell r="H955">
            <v>1000</v>
          </cell>
          <cell r="I955">
            <v>163</v>
          </cell>
          <cell r="J955">
            <v>3.016</v>
          </cell>
          <cell r="K955">
            <v>3.016</v>
          </cell>
          <cell r="L955" t="str">
            <v>Z</v>
          </cell>
          <cell r="M955" t="str">
            <v>SHIM [ 0.92 MM ]</v>
          </cell>
        </row>
        <row r="956">
          <cell r="A956" t="str">
            <v>9000-500N</v>
          </cell>
          <cell r="B956" t="str">
            <v>F13</v>
          </cell>
          <cell r="C956">
            <v>12</v>
          </cell>
          <cell r="D956" t="str">
            <v>G</v>
          </cell>
          <cell r="E956" t="str">
            <v>C</v>
          </cell>
          <cell r="F956">
            <v>6685</v>
          </cell>
          <cell r="G956">
            <v>0</v>
          </cell>
          <cell r="H956">
            <v>4000</v>
          </cell>
          <cell r="I956">
            <v>2685</v>
          </cell>
          <cell r="J956">
            <v>3.016</v>
          </cell>
          <cell r="K956">
            <v>3.016</v>
          </cell>
          <cell r="L956" t="str">
            <v>Z</v>
          </cell>
          <cell r="M956" t="str">
            <v>SHIM [ 0.94 MM ]</v>
          </cell>
        </row>
        <row r="957">
          <cell r="A957" t="str">
            <v>9000-500P</v>
          </cell>
          <cell r="B957" t="str">
            <v>F13</v>
          </cell>
          <cell r="C957">
            <v>12</v>
          </cell>
          <cell r="D957" t="str">
            <v>G</v>
          </cell>
          <cell r="E957" t="str">
            <v>C</v>
          </cell>
          <cell r="F957">
            <v>0</v>
          </cell>
          <cell r="G957">
            <v>3170</v>
          </cell>
          <cell r="H957">
            <v>0</v>
          </cell>
          <cell r="I957">
            <v>3170</v>
          </cell>
          <cell r="J957">
            <v>3.016</v>
          </cell>
          <cell r="K957">
            <v>3.016</v>
          </cell>
          <cell r="L957" t="str">
            <v>Z</v>
          </cell>
          <cell r="M957" t="str">
            <v>SHIM [ 0.96 MM ]</v>
          </cell>
        </row>
        <row r="958">
          <cell r="A958" t="str">
            <v>9000-500Q</v>
          </cell>
          <cell r="B958" t="str">
            <v>F13</v>
          </cell>
          <cell r="C958">
            <v>12</v>
          </cell>
          <cell r="D958" t="str">
            <v>G</v>
          </cell>
          <cell r="E958" t="str">
            <v>C</v>
          </cell>
          <cell r="F958">
            <v>2623</v>
          </cell>
          <cell r="G958">
            <v>1095</v>
          </cell>
          <cell r="H958">
            <v>2623</v>
          </cell>
          <cell r="I958">
            <v>1095</v>
          </cell>
          <cell r="J958">
            <v>3.016</v>
          </cell>
          <cell r="K958">
            <v>3.016</v>
          </cell>
          <cell r="L958" t="str">
            <v>Z</v>
          </cell>
          <cell r="M958" t="str">
            <v>SHIM [ 0.98 MM ]</v>
          </cell>
        </row>
        <row r="959">
          <cell r="A959" t="str">
            <v>9000-500R</v>
          </cell>
          <cell r="B959" t="str">
            <v>F13</v>
          </cell>
          <cell r="C959">
            <v>11</v>
          </cell>
          <cell r="D959" t="str">
            <v>G</v>
          </cell>
          <cell r="E959" t="str">
            <v>C</v>
          </cell>
          <cell r="F959">
            <v>1060</v>
          </cell>
          <cell r="G959">
            <v>0</v>
          </cell>
          <cell r="H959">
            <v>0</v>
          </cell>
          <cell r="I959">
            <v>1060</v>
          </cell>
          <cell r="J959">
            <v>3.016</v>
          </cell>
          <cell r="K959">
            <v>3.016</v>
          </cell>
          <cell r="L959" t="str">
            <v>Z</v>
          </cell>
          <cell r="M959" t="str">
            <v>SHIM [ 1.00 MM ]</v>
          </cell>
        </row>
        <row r="960">
          <cell r="A960" t="str">
            <v>9000-500R</v>
          </cell>
          <cell r="B960" t="str">
            <v>F13</v>
          </cell>
          <cell r="C960">
            <v>12</v>
          </cell>
          <cell r="D960" t="str">
            <v>G</v>
          </cell>
          <cell r="E960" t="str">
            <v>C</v>
          </cell>
          <cell r="F960">
            <v>1646</v>
          </cell>
          <cell r="G960">
            <v>3295</v>
          </cell>
          <cell r="H960">
            <v>2000</v>
          </cell>
          <cell r="I960">
            <v>2941</v>
          </cell>
          <cell r="J960">
            <v>3.016</v>
          </cell>
          <cell r="K960">
            <v>3.016</v>
          </cell>
          <cell r="L960" t="str">
            <v>Z</v>
          </cell>
          <cell r="M960" t="str">
            <v>SHIM [ 1.00 MM ]</v>
          </cell>
        </row>
        <row r="961">
          <cell r="A961" t="str">
            <v>9000-500S</v>
          </cell>
          <cell r="B961" t="str">
            <v>F13</v>
          </cell>
          <cell r="C961">
            <v>15</v>
          </cell>
          <cell r="D961" t="str">
            <v>G</v>
          </cell>
          <cell r="E961" t="str">
            <v>C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 t="str">
            <v>Z</v>
          </cell>
          <cell r="M961" t="str">
            <v>SHIM [ 1.02 MM ]</v>
          </cell>
        </row>
        <row r="962">
          <cell r="A962" t="str">
            <v>9000-500S</v>
          </cell>
          <cell r="B962" t="str">
            <v>F13</v>
          </cell>
          <cell r="C962">
            <v>12</v>
          </cell>
          <cell r="D962" t="str">
            <v>G</v>
          </cell>
          <cell r="E962" t="str">
            <v>C</v>
          </cell>
          <cell r="F962">
            <v>3510</v>
          </cell>
          <cell r="G962">
            <v>1100</v>
          </cell>
          <cell r="H962">
            <v>2000</v>
          </cell>
          <cell r="I962">
            <v>2610</v>
          </cell>
          <cell r="J962">
            <v>3.016</v>
          </cell>
          <cell r="K962">
            <v>3.016</v>
          </cell>
          <cell r="L962" t="str">
            <v>Z</v>
          </cell>
          <cell r="M962" t="str">
            <v>SHIM [ 1.02 MM ]</v>
          </cell>
        </row>
        <row r="963">
          <cell r="A963" t="str">
            <v>9000-500T</v>
          </cell>
          <cell r="B963" t="str">
            <v>F13</v>
          </cell>
          <cell r="C963">
            <v>15</v>
          </cell>
          <cell r="D963" t="str">
            <v>G</v>
          </cell>
          <cell r="E963" t="str">
            <v>C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3.87</v>
          </cell>
          <cell r="K963">
            <v>3.87</v>
          </cell>
          <cell r="L963" t="str">
            <v>Z</v>
          </cell>
          <cell r="M963" t="str">
            <v>SHIM [ 1.035 MM ]</v>
          </cell>
        </row>
        <row r="964">
          <cell r="A964" t="str">
            <v>9000-500T</v>
          </cell>
          <cell r="B964" t="str">
            <v>F13</v>
          </cell>
          <cell r="C964">
            <v>12</v>
          </cell>
          <cell r="D964" t="str">
            <v>G</v>
          </cell>
          <cell r="E964" t="str">
            <v>C</v>
          </cell>
          <cell r="F964">
            <v>4201</v>
          </cell>
          <cell r="G964">
            <v>3060</v>
          </cell>
          <cell r="H964">
            <v>2000</v>
          </cell>
          <cell r="I964">
            <v>5261</v>
          </cell>
          <cell r="J964">
            <v>3.016</v>
          </cell>
          <cell r="K964">
            <v>3.016</v>
          </cell>
          <cell r="L964" t="str">
            <v>Z</v>
          </cell>
          <cell r="M964" t="str">
            <v>SHIM [ 1.035 MM ]</v>
          </cell>
        </row>
        <row r="965">
          <cell r="A965" t="str">
            <v>9000-500U</v>
          </cell>
          <cell r="B965" t="str">
            <v>F13</v>
          </cell>
          <cell r="C965">
            <v>15</v>
          </cell>
          <cell r="D965" t="str">
            <v>G</v>
          </cell>
          <cell r="E965" t="str">
            <v>C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 t="str">
            <v>Z</v>
          </cell>
          <cell r="M965" t="str">
            <v>SHIM [ 1.05 MM ]</v>
          </cell>
        </row>
        <row r="966">
          <cell r="A966" t="str">
            <v>9000-500U</v>
          </cell>
          <cell r="B966" t="str">
            <v>F13</v>
          </cell>
          <cell r="C966">
            <v>12</v>
          </cell>
          <cell r="D966" t="str">
            <v>G</v>
          </cell>
          <cell r="E966" t="str">
            <v>C</v>
          </cell>
          <cell r="F966">
            <v>4995</v>
          </cell>
          <cell r="G966">
            <v>0</v>
          </cell>
          <cell r="H966">
            <v>1000</v>
          </cell>
          <cell r="I966">
            <v>3995</v>
          </cell>
          <cell r="J966">
            <v>3.016</v>
          </cell>
          <cell r="K966">
            <v>3.016</v>
          </cell>
          <cell r="L966" t="str">
            <v>Z</v>
          </cell>
          <cell r="M966" t="str">
            <v>SHIM [ 1.05 MM ]</v>
          </cell>
        </row>
        <row r="967">
          <cell r="A967" t="str">
            <v>9000-500V</v>
          </cell>
          <cell r="B967" t="str">
            <v>F13</v>
          </cell>
          <cell r="C967">
            <v>15</v>
          </cell>
          <cell r="D967" t="str">
            <v>G</v>
          </cell>
          <cell r="E967" t="str">
            <v>C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 t="str">
            <v>Z</v>
          </cell>
          <cell r="M967" t="str">
            <v>SHIM [ 1.065 MM ]</v>
          </cell>
        </row>
        <row r="968">
          <cell r="A968" t="str">
            <v>9000-500V</v>
          </cell>
          <cell r="B968" t="str">
            <v>F13</v>
          </cell>
          <cell r="C968">
            <v>12</v>
          </cell>
          <cell r="D968" t="str">
            <v>G</v>
          </cell>
          <cell r="E968" t="str">
            <v>C</v>
          </cell>
          <cell r="F968">
            <v>890</v>
          </cell>
          <cell r="G968">
            <v>4185</v>
          </cell>
          <cell r="H968">
            <v>890</v>
          </cell>
          <cell r="I968">
            <v>4185</v>
          </cell>
          <cell r="J968">
            <v>3.016</v>
          </cell>
          <cell r="K968">
            <v>3.016</v>
          </cell>
          <cell r="L968" t="str">
            <v>Z</v>
          </cell>
          <cell r="M968" t="str">
            <v>SHIM [ 1.065 MM ]</v>
          </cell>
        </row>
        <row r="969">
          <cell r="A969" t="str">
            <v>9000-500W</v>
          </cell>
          <cell r="B969" t="str">
            <v>F13</v>
          </cell>
          <cell r="C969">
            <v>15</v>
          </cell>
          <cell r="D969" t="str">
            <v>G</v>
          </cell>
          <cell r="E969" t="str">
            <v>C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 t="str">
            <v>Z</v>
          </cell>
          <cell r="M969" t="str">
            <v>SHIM [ 1.08 MM ]</v>
          </cell>
        </row>
        <row r="970">
          <cell r="A970" t="str">
            <v>9000-500W</v>
          </cell>
          <cell r="B970" t="str">
            <v>F13</v>
          </cell>
          <cell r="C970">
            <v>12</v>
          </cell>
          <cell r="D970" t="str">
            <v>G</v>
          </cell>
          <cell r="E970" t="str">
            <v>C</v>
          </cell>
          <cell r="F970">
            <v>3340</v>
          </cell>
          <cell r="G970">
            <v>2995</v>
          </cell>
          <cell r="H970">
            <v>1000</v>
          </cell>
          <cell r="I970">
            <v>5335</v>
          </cell>
          <cell r="J970">
            <v>3.016</v>
          </cell>
          <cell r="K970">
            <v>3.016</v>
          </cell>
          <cell r="L970" t="str">
            <v>Z</v>
          </cell>
          <cell r="M970" t="str">
            <v>SHIM [ 1.08 MM ]</v>
          </cell>
        </row>
        <row r="971">
          <cell r="A971" t="str">
            <v>9000-500X</v>
          </cell>
          <cell r="B971" t="str">
            <v>F13</v>
          </cell>
          <cell r="C971">
            <v>15</v>
          </cell>
          <cell r="D971" t="str">
            <v>G</v>
          </cell>
          <cell r="E971" t="str">
            <v>C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 t="str">
            <v>Z</v>
          </cell>
          <cell r="M971" t="str">
            <v>SHIM [ 1.095 MM ]</v>
          </cell>
        </row>
        <row r="972">
          <cell r="A972" t="str">
            <v>9000-500X</v>
          </cell>
          <cell r="B972" t="str">
            <v>F13</v>
          </cell>
          <cell r="C972">
            <v>12</v>
          </cell>
          <cell r="D972" t="str">
            <v>G</v>
          </cell>
          <cell r="E972" t="str">
            <v>C</v>
          </cell>
          <cell r="F972">
            <v>5214</v>
          </cell>
          <cell r="G972">
            <v>0</v>
          </cell>
          <cell r="H972">
            <v>0</v>
          </cell>
          <cell r="I972">
            <v>5214</v>
          </cell>
          <cell r="J972">
            <v>3.016</v>
          </cell>
          <cell r="K972">
            <v>3.016</v>
          </cell>
          <cell r="L972" t="str">
            <v>Z</v>
          </cell>
          <cell r="M972" t="str">
            <v>SHIM [ 1.095 MM ]</v>
          </cell>
        </row>
        <row r="973">
          <cell r="A973" t="str">
            <v>9000-500Y</v>
          </cell>
          <cell r="B973" t="str">
            <v>F13</v>
          </cell>
          <cell r="C973">
            <v>15</v>
          </cell>
          <cell r="D973" t="str">
            <v>G</v>
          </cell>
          <cell r="E973" t="str">
            <v>C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 t="str">
            <v>Z</v>
          </cell>
          <cell r="M973" t="str">
            <v>SHIM [ 1.11 MM ]</v>
          </cell>
        </row>
        <row r="974">
          <cell r="A974" t="str">
            <v>9000-500Y</v>
          </cell>
          <cell r="B974" t="str">
            <v>F13</v>
          </cell>
          <cell r="C974">
            <v>12</v>
          </cell>
          <cell r="D974" t="str">
            <v>G</v>
          </cell>
          <cell r="E974" t="str">
            <v>C</v>
          </cell>
          <cell r="F974">
            <v>6410</v>
          </cell>
          <cell r="G974">
            <v>0</v>
          </cell>
          <cell r="H974">
            <v>0</v>
          </cell>
          <cell r="I974">
            <v>6410</v>
          </cell>
          <cell r="J974">
            <v>3.016</v>
          </cell>
          <cell r="K974">
            <v>3.016</v>
          </cell>
          <cell r="L974" t="str">
            <v>Z</v>
          </cell>
          <cell r="M974" t="str">
            <v>SHIM [ 1.11 MM ]</v>
          </cell>
        </row>
        <row r="975">
          <cell r="A975" t="str">
            <v>9000-500Z</v>
          </cell>
          <cell r="B975" t="str">
            <v>F13</v>
          </cell>
          <cell r="C975">
            <v>15</v>
          </cell>
          <cell r="D975" t="str">
            <v>G</v>
          </cell>
          <cell r="E975" t="str">
            <v>C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 t="str">
            <v>Z</v>
          </cell>
          <cell r="M975" t="str">
            <v>SHIM [ 1.125 MM ]</v>
          </cell>
        </row>
        <row r="976">
          <cell r="A976" t="str">
            <v>9000-500Z</v>
          </cell>
          <cell r="B976" t="str">
            <v>F13</v>
          </cell>
          <cell r="C976">
            <v>11</v>
          </cell>
          <cell r="D976" t="str">
            <v>G</v>
          </cell>
          <cell r="E976" t="str">
            <v>C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3.95</v>
          </cell>
          <cell r="K976">
            <v>3.95</v>
          </cell>
          <cell r="L976" t="str">
            <v>Z</v>
          </cell>
          <cell r="M976" t="str">
            <v>SHIM [ 1.125 MM ]</v>
          </cell>
        </row>
        <row r="977">
          <cell r="A977" t="str">
            <v>9000-500Z</v>
          </cell>
          <cell r="B977" t="str">
            <v>F13</v>
          </cell>
          <cell r="C977">
            <v>12</v>
          </cell>
          <cell r="D977" t="str">
            <v>G</v>
          </cell>
          <cell r="E977" t="str">
            <v>C</v>
          </cell>
          <cell r="F977">
            <v>3095</v>
          </cell>
          <cell r="G977">
            <v>0</v>
          </cell>
          <cell r="H977">
            <v>0</v>
          </cell>
          <cell r="I977">
            <v>3095</v>
          </cell>
          <cell r="J977">
            <v>3.016</v>
          </cell>
          <cell r="K977">
            <v>3.016</v>
          </cell>
          <cell r="L977" t="str">
            <v>Z</v>
          </cell>
          <cell r="M977" t="str">
            <v>SHIM [ 1.125 MM ]</v>
          </cell>
        </row>
        <row r="978">
          <cell r="A978" t="str">
            <v>9000-502</v>
          </cell>
          <cell r="B978" t="str">
            <v>F13</v>
          </cell>
          <cell r="C978">
            <v>15</v>
          </cell>
          <cell r="D978" t="str">
            <v>G</v>
          </cell>
          <cell r="E978" t="str">
            <v>C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 t="str">
            <v>Z</v>
          </cell>
          <cell r="M978" t="str">
            <v>SHIELD</v>
          </cell>
        </row>
        <row r="979">
          <cell r="A979" t="str">
            <v>9000-502</v>
          </cell>
          <cell r="B979" t="str">
            <v>F13</v>
          </cell>
          <cell r="C979">
            <v>11</v>
          </cell>
          <cell r="D979" t="str">
            <v>G</v>
          </cell>
          <cell r="E979" t="str">
            <v>C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1.423</v>
          </cell>
          <cell r="K979">
            <v>1.423</v>
          </cell>
          <cell r="L979" t="str">
            <v>Z</v>
          </cell>
          <cell r="M979" t="str">
            <v>SHIELD</v>
          </cell>
        </row>
        <row r="980">
          <cell r="A980" t="str">
            <v>9000-504</v>
          </cell>
          <cell r="B980" t="str">
            <v>F13</v>
          </cell>
          <cell r="C980">
            <v>15</v>
          </cell>
          <cell r="D980" t="str">
            <v>G</v>
          </cell>
          <cell r="E980" t="str">
            <v>C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 t="str">
            <v>Z</v>
          </cell>
          <cell r="M980" t="str">
            <v>HEAT SHIELD</v>
          </cell>
        </row>
        <row r="981">
          <cell r="A981" t="str">
            <v>9000-504</v>
          </cell>
          <cell r="B981" t="str">
            <v>F13</v>
          </cell>
          <cell r="C981">
            <v>12</v>
          </cell>
          <cell r="D981" t="str">
            <v>G</v>
          </cell>
          <cell r="E981" t="str">
            <v>C</v>
          </cell>
          <cell r="F981">
            <v>450</v>
          </cell>
          <cell r="G981">
            <v>0</v>
          </cell>
          <cell r="H981">
            <v>0</v>
          </cell>
          <cell r="I981">
            <v>450</v>
          </cell>
          <cell r="J981">
            <v>0.90480000000000005</v>
          </cell>
          <cell r="K981">
            <v>0.90480000000000005</v>
          </cell>
          <cell r="L981" t="str">
            <v>Z</v>
          </cell>
          <cell r="M981" t="str">
            <v>HEAT SHIELD</v>
          </cell>
        </row>
        <row r="982">
          <cell r="A982" t="str">
            <v>9000-504</v>
          </cell>
          <cell r="B982" t="str">
            <v>F13</v>
          </cell>
          <cell r="C982">
            <v>11</v>
          </cell>
          <cell r="D982" t="str">
            <v>G</v>
          </cell>
          <cell r="E982" t="str">
            <v>C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 t="str">
            <v>Z</v>
          </cell>
          <cell r="M982" t="str">
            <v>HEAT SHIELD</v>
          </cell>
        </row>
        <row r="983">
          <cell r="A983" t="str">
            <v>9000-900</v>
          </cell>
          <cell r="B983" t="str">
            <v>F13</v>
          </cell>
          <cell r="C983">
            <v>15</v>
          </cell>
          <cell r="D983" t="str">
            <v>G</v>
          </cell>
          <cell r="E983" t="str">
            <v>C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 t="str">
            <v>Z</v>
          </cell>
          <cell r="M983" t="str">
            <v>INJECTOR CAP NUT</v>
          </cell>
        </row>
        <row r="984">
          <cell r="A984" t="str">
            <v>9000-900</v>
          </cell>
          <cell r="B984" t="str">
            <v>F13</v>
          </cell>
          <cell r="C984">
            <v>11</v>
          </cell>
          <cell r="D984" t="str">
            <v>G</v>
          </cell>
          <cell r="E984" t="str">
            <v>C</v>
          </cell>
          <cell r="F984">
            <v>56</v>
          </cell>
          <cell r="G984">
            <v>0</v>
          </cell>
          <cell r="H984">
            <v>0</v>
          </cell>
          <cell r="I984">
            <v>56</v>
          </cell>
          <cell r="J984">
            <v>68.610100000000003</v>
          </cell>
          <cell r="K984">
            <v>68.610100000000003</v>
          </cell>
          <cell r="L984" t="str">
            <v>Z</v>
          </cell>
          <cell r="M984" t="str">
            <v>INJECTOR CAP NUT</v>
          </cell>
        </row>
        <row r="985">
          <cell r="A985" t="str">
            <v>9000-901</v>
          </cell>
          <cell r="B985" t="str">
            <v>F13</v>
          </cell>
          <cell r="C985">
            <v>15</v>
          </cell>
          <cell r="D985" t="str">
            <v>G</v>
          </cell>
          <cell r="E985" t="str">
            <v>C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22.28</v>
          </cell>
          <cell r="K985">
            <v>22.28</v>
          </cell>
          <cell r="L985" t="str">
            <v>Z</v>
          </cell>
          <cell r="M985" t="str">
            <v>CAP NUT</v>
          </cell>
        </row>
        <row r="986">
          <cell r="A986" t="str">
            <v>9000-901</v>
          </cell>
          <cell r="B986" t="str">
            <v>F13</v>
          </cell>
          <cell r="C986">
            <v>11</v>
          </cell>
          <cell r="D986" t="str">
            <v>G</v>
          </cell>
          <cell r="E986" t="str">
            <v>C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22.28</v>
          </cell>
          <cell r="K986">
            <v>22.28</v>
          </cell>
          <cell r="L986" t="str">
            <v>Z</v>
          </cell>
          <cell r="M986" t="str">
            <v>CAP NUT</v>
          </cell>
        </row>
        <row r="987">
          <cell r="A987" t="str">
            <v>9000-904</v>
          </cell>
          <cell r="B987" t="str">
            <v>F13</v>
          </cell>
          <cell r="C987">
            <v>12</v>
          </cell>
          <cell r="D987" t="str">
            <v>G</v>
          </cell>
          <cell r="E987" t="str">
            <v>C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37.049999999999997</v>
          </cell>
          <cell r="K987">
            <v>37.049999999999997</v>
          </cell>
          <cell r="L987" t="str">
            <v>Z</v>
          </cell>
          <cell r="M987" t="str">
            <v>NOZZLE CAP NUT</v>
          </cell>
        </row>
        <row r="988">
          <cell r="A988" t="str">
            <v>9000-904</v>
          </cell>
          <cell r="B988" t="str">
            <v>F13</v>
          </cell>
          <cell r="C988">
            <v>15</v>
          </cell>
          <cell r="D988" t="str">
            <v>G</v>
          </cell>
          <cell r="E988" t="str">
            <v>C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28.848790000000001</v>
          </cell>
          <cell r="K988">
            <v>28.848790000000001</v>
          </cell>
          <cell r="L988" t="str">
            <v>Z</v>
          </cell>
          <cell r="M988" t="str">
            <v>NOZZLE CAP NUT</v>
          </cell>
        </row>
        <row r="989">
          <cell r="A989" t="str">
            <v>9000-904</v>
          </cell>
          <cell r="B989" t="str">
            <v>F13</v>
          </cell>
          <cell r="C989">
            <v>11</v>
          </cell>
          <cell r="D989" t="str">
            <v>G</v>
          </cell>
          <cell r="E989" t="str">
            <v>C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 t="str">
            <v>Z</v>
          </cell>
          <cell r="M989" t="str">
            <v>NOZZLE CAP NUT</v>
          </cell>
        </row>
        <row r="990">
          <cell r="A990" t="str">
            <v>9000-904/020</v>
          </cell>
          <cell r="B990" t="str">
            <v>F13</v>
          </cell>
          <cell r="C990">
            <v>15</v>
          </cell>
          <cell r="D990" t="str">
            <v>G</v>
          </cell>
          <cell r="E990" t="str">
            <v>C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22.859000000000002</v>
          </cell>
          <cell r="K990">
            <v>22.859000000000002</v>
          </cell>
          <cell r="L990" t="str">
            <v>Z</v>
          </cell>
          <cell r="M990" t="str">
            <v>CAP NUT</v>
          </cell>
        </row>
        <row r="991">
          <cell r="A991" t="str">
            <v>9000-904/040</v>
          </cell>
          <cell r="B991" t="str">
            <v>F13</v>
          </cell>
          <cell r="C991">
            <v>15</v>
          </cell>
          <cell r="D991" t="str">
            <v>G</v>
          </cell>
          <cell r="E991" t="str">
            <v>C</v>
          </cell>
          <cell r="F991">
            <v>4410</v>
          </cell>
          <cell r="G991">
            <v>33460</v>
          </cell>
          <cell r="H991">
            <v>32080</v>
          </cell>
          <cell r="I991">
            <v>5790</v>
          </cell>
          <cell r="J991">
            <v>27.930150000000001</v>
          </cell>
          <cell r="K991">
            <v>27.930150000000001</v>
          </cell>
          <cell r="L991" t="str">
            <v>Z</v>
          </cell>
          <cell r="M991" t="str">
            <v>INJECTOR CAP NUT</v>
          </cell>
        </row>
        <row r="992">
          <cell r="A992" t="str">
            <v>9000-904/040</v>
          </cell>
          <cell r="B992" t="str">
            <v>F13</v>
          </cell>
          <cell r="C992">
            <v>12</v>
          </cell>
          <cell r="D992" t="str">
            <v>G</v>
          </cell>
          <cell r="E992" t="str">
            <v>C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33.4499</v>
          </cell>
          <cell r="K992">
            <v>33.4499</v>
          </cell>
          <cell r="L992" t="str">
            <v>Z</v>
          </cell>
          <cell r="M992" t="str">
            <v>INJECTOR CAP NUT</v>
          </cell>
        </row>
        <row r="993">
          <cell r="A993" t="str">
            <v>9000-904/BPH</v>
          </cell>
          <cell r="B993" t="str">
            <v>F13</v>
          </cell>
          <cell r="C993">
            <v>11</v>
          </cell>
          <cell r="D993" t="str">
            <v>G</v>
          </cell>
          <cell r="E993" t="str">
            <v>C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26.22</v>
          </cell>
          <cell r="K993">
            <v>26.22</v>
          </cell>
          <cell r="L993" t="str">
            <v>Z</v>
          </cell>
          <cell r="M993" t="str">
            <v>NOZZLE CAP NUT</v>
          </cell>
        </row>
        <row r="994">
          <cell r="A994" t="str">
            <v>9000-904/BPH</v>
          </cell>
          <cell r="B994" t="str">
            <v>F13</v>
          </cell>
          <cell r="C994">
            <v>15</v>
          </cell>
          <cell r="D994" t="str">
            <v>G</v>
          </cell>
          <cell r="E994" t="str">
            <v>C</v>
          </cell>
          <cell r="F994">
            <v>4440</v>
          </cell>
          <cell r="G994">
            <v>6925</v>
          </cell>
          <cell r="H994">
            <v>11365</v>
          </cell>
          <cell r="I994">
            <v>0</v>
          </cell>
          <cell r="J994">
            <v>27.321020000000001</v>
          </cell>
          <cell r="K994">
            <v>27.33868</v>
          </cell>
          <cell r="L994" t="str">
            <v>Z</v>
          </cell>
          <cell r="M994" t="str">
            <v>NOZZLE CAP NUT</v>
          </cell>
        </row>
        <row r="995">
          <cell r="A995" t="str">
            <v>9000-908</v>
          </cell>
          <cell r="B995" t="str">
            <v>F13</v>
          </cell>
          <cell r="C995">
            <v>12</v>
          </cell>
          <cell r="D995" t="str">
            <v>G</v>
          </cell>
          <cell r="E995" t="str">
            <v>C</v>
          </cell>
          <cell r="F995">
            <v>751</v>
          </cell>
          <cell r="G995">
            <v>13436</v>
          </cell>
          <cell r="H995">
            <v>11162</v>
          </cell>
          <cell r="I995">
            <v>3025</v>
          </cell>
          <cell r="J995">
            <v>47.501170000000002</v>
          </cell>
          <cell r="K995">
            <v>47.509439999999998</v>
          </cell>
          <cell r="L995" t="str">
            <v>Z</v>
          </cell>
          <cell r="M995" t="str">
            <v>CAP NUT</v>
          </cell>
        </row>
        <row r="996">
          <cell r="A996" t="str">
            <v>9000-908</v>
          </cell>
          <cell r="B996" t="str">
            <v>F13</v>
          </cell>
          <cell r="C996">
            <v>11</v>
          </cell>
          <cell r="D996" t="str">
            <v>G</v>
          </cell>
          <cell r="E996" t="str">
            <v>C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 t="str">
            <v>Z</v>
          </cell>
          <cell r="M996" t="str">
            <v>CAP NUT</v>
          </cell>
        </row>
        <row r="997">
          <cell r="A997" t="str">
            <v>9000-908</v>
          </cell>
          <cell r="B997" t="str">
            <v>F13</v>
          </cell>
          <cell r="C997">
            <v>15</v>
          </cell>
          <cell r="D997" t="str">
            <v>G</v>
          </cell>
          <cell r="E997" t="str">
            <v>C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40.62576</v>
          </cell>
          <cell r="K997">
            <v>40.62576</v>
          </cell>
          <cell r="L997" t="str">
            <v>Z</v>
          </cell>
          <cell r="M997" t="str">
            <v>CAP NUT</v>
          </cell>
        </row>
        <row r="998">
          <cell r="A998" t="str">
            <v>9000-908/BHT</v>
          </cell>
          <cell r="B998" t="str">
            <v>F13</v>
          </cell>
          <cell r="C998">
            <v>15</v>
          </cell>
          <cell r="D998" t="str">
            <v>G</v>
          </cell>
          <cell r="E998" t="str">
            <v>C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37.04</v>
          </cell>
          <cell r="K998">
            <v>37.04</v>
          </cell>
          <cell r="L998" t="str">
            <v>Z</v>
          </cell>
          <cell r="M998" t="str">
            <v>CAPNUT(INJECT SCREW)</v>
          </cell>
        </row>
        <row r="999">
          <cell r="A999" t="str">
            <v>9000-908/BHT</v>
          </cell>
          <cell r="B999" t="str">
            <v>F13</v>
          </cell>
          <cell r="C999">
            <v>12</v>
          </cell>
          <cell r="D999" t="str">
            <v>G</v>
          </cell>
          <cell r="E999" t="str">
            <v>C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37.038800000000002</v>
          </cell>
          <cell r="K999">
            <v>37.038800000000002</v>
          </cell>
          <cell r="L999" t="str">
            <v>Z</v>
          </cell>
          <cell r="M999" t="str">
            <v>CAPNUT(INJECT SCREW)</v>
          </cell>
        </row>
        <row r="1000">
          <cell r="A1000" t="str">
            <v>9000-908/BPH</v>
          </cell>
          <cell r="B1000" t="str">
            <v>F13</v>
          </cell>
          <cell r="C1000">
            <v>15</v>
          </cell>
          <cell r="D1000" t="str">
            <v>G</v>
          </cell>
          <cell r="E1000" t="str">
            <v>C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38.899380000000001</v>
          </cell>
          <cell r="K1000">
            <v>38.899380000000001</v>
          </cell>
          <cell r="L1000" t="str">
            <v>Z</v>
          </cell>
          <cell r="M1000" t="str">
            <v>CAP NUT</v>
          </cell>
        </row>
        <row r="1001">
          <cell r="A1001" t="str">
            <v>9000-908/BPH</v>
          </cell>
          <cell r="B1001" t="str">
            <v>F13</v>
          </cell>
          <cell r="C1001">
            <v>11</v>
          </cell>
          <cell r="D1001" t="str">
            <v>G</v>
          </cell>
          <cell r="E1001" t="str">
            <v>C</v>
          </cell>
          <cell r="F1001">
            <v>108</v>
          </cell>
          <cell r="G1001">
            <v>0</v>
          </cell>
          <cell r="H1001">
            <v>0</v>
          </cell>
          <cell r="I1001">
            <v>108</v>
          </cell>
          <cell r="J1001">
            <v>37.03</v>
          </cell>
          <cell r="K1001">
            <v>37.03</v>
          </cell>
          <cell r="L1001" t="str">
            <v>Z</v>
          </cell>
          <cell r="M1001" t="str">
            <v>CAP NUT</v>
          </cell>
        </row>
        <row r="1002">
          <cell r="A1002" t="str">
            <v>9001-122</v>
          </cell>
          <cell r="B1002" t="str">
            <v>F13</v>
          </cell>
          <cell r="C1002">
            <v>12</v>
          </cell>
          <cell r="D1002" t="str">
            <v>G</v>
          </cell>
          <cell r="E1002" t="str">
            <v>C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1</v>
          </cell>
          <cell r="K1002">
            <v>1</v>
          </cell>
          <cell r="L1002" t="str">
            <v>Z</v>
          </cell>
          <cell r="M1002" t="str">
            <v>PLUG SCREW [PLASTIC]</v>
          </cell>
        </row>
        <row r="1003">
          <cell r="A1003" t="str">
            <v>9001-128</v>
          </cell>
          <cell r="B1003" t="str">
            <v>F13</v>
          </cell>
          <cell r="C1003">
            <v>12</v>
          </cell>
          <cell r="D1003" t="str">
            <v>G</v>
          </cell>
          <cell r="E1003" t="str">
            <v>C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 t="str">
            <v>Z</v>
          </cell>
          <cell r="M1003" t="str">
            <v>VALVE - FILTER</v>
          </cell>
        </row>
        <row r="1004">
          <cell r="A1004" t="str">
            <v>9001-131A</v>
          </cell>
          <cell r="B1004" t="str">
            <v>F13</v>
          </cell>
          <cell r="C1004">
            <v>15</v>
          </cell>
          <cell r="D1004" t="str">
            <v>G</v>
          </cell>
          <cell r="E1004" t="str">
            <v>C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 t="str">
            <v>Z</v>
          </cell>
          <cell r="M1004" t="str">
            <v>AGGLOMERATOR BODY (FORD)</v>
          </cell>
        </row>
        <row r="1005">
          <cell r="A1005" t="str">
            <v>9001-131A</v>
          </cell>
          <cell r="B1005" t="str">
            <v>F13</v>
          </cell>
          <cell r="C1005">
            <v>12</v>
          </cell>
          <cell r="D1005" t="str">
            <v>G</v>
          </cell>
          <cell r="E1005" t="str">
            <v>C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 t="str">
            <v>Z</v>
          </cell>
          <cell r="M1005" t="str">
            <v>AGGLOMERATOR BODY (FORD)</v>
          </cell>
        </row>
        <row r="1006">
          <cell r="A1006" t="str">
            <v>9001-144A</v>
          </cell>
          <cell r="B1006" t="str">
            <v>F13</v>
          </cell>
          <cell r="C1006">
            <v>12</v>
          </cell>
          <cell r="D1006" t="str">
            <v>G</v>
          </cell>
          <cell r="E1006" t="str">
            <v>C</v>
          </cell>
          <cell r="F1006">
            <v>1536</v>
          </cell>
          <cell r="G1006">
            <v>0</v>
          </cell>
          <cell r="H1006">
            <v>0</v>
          </cell>
          <cell r="I1006">
            <v>1536</v>
          </cell>
          <cell r="J1006">
            <v>6.1966999999999999</v>
          </cell>
          <cell r="K1006">
            <v>6.1966999999999999</v>
          </cell>
          <cell r="L1006" t="str">
            <v>Z</v>
          </cell>
          <cell r="M1006" t="str">
            <v>DRAIN PLUG</v>
          </cell>
        </row>
        <row r="1007">
          <cell r="A1007" t="str">
            <v>9001-157</v>
          </cell>
          <cell r="B1007" t="str">
            <v>F13</v>
          </cell>
          <cell r="C1007">
            <v>15</v>
          </cell>
          <cell r="D1007" t="str">
            <v>G</v>
          </cell>
          <cell r="E1007" t="str">
            <v>C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 t="str">
            <v>Z</v>
          </cell>
          <cell r="M1007" t="str">
            <v>SINGLE FILTER HEAD</v>
          </cell>
        </row>
        <row r="1008">
          <cell r="A1008" t="str">
            <v>9001-520</v>
          </cell>
          <cell r="B1008" t="str">
            <v>F13</v>
          </cell>
          <cell r="C1008">
            <v>12</v>
          </cell>
          <cell r="D1008" t="str">
            <v>G</v>
          </cell>
          <cell r="E1008" t="str">
            <v>C</v>
          </cell>
          <cell r="F1008">
            <v>3700</v>
          </cell>
          <cell r="G1008">
            <v>15000</v>
          </cell>
          <cell r="H1008">
            <v>12800</v>
          </cell>
          <cell r="I1008">
            <v>5900</v>
          </cell>
          <cell r="J1008">
            <v>0.71120000000000005</v>
          </cell>
          <cell r="K1008">
            <v>0.71120000000000005</v>
          </cell>
          <cell r="L1008" t="str">
            <v>Z</v>
          </cell>
          <cell r="M1008" t="str">
            <v>PLUG</v>
          </cell>
        </row>
        <row r="1009">
          <cell r="A1009" t="str">
            <v>9001-535A</v>
          </cell>
          <cell r="B1009" t="str">
            <v>F13</v>
          </cell>
          <cell r="C1009">
            <v>11</v>
          </cell>
          <cell r="D1009" t="str">
            <v>G</v>
          </cell>
          <cell r="E1009" t="str">
            <v>C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3.3176000000000001</v>
          </cell>
          <cell r="K1009">
            <v>3.3176000000000001</v>
          </cell>
          <cell r="L1009" t="str">
            <v>Z</v>
          </cell>
          <cell r="M1009" t="str">
            <v>CENTER BOLT</v>
          </cell>
        </row>
        <row r="1010">
          <cell r="A1010" t="str">
            <v>9001-535A</v>
          </cell>
          <cell r="B1010" t="str">
            <v>F13</v>
          </cell>
          <cell r="C1010">
            <v>12</v>
          </cell>
          <cell r="D1010" t="str">
            <v>G</v>
          </cell>
          <cell r="E1010" t="str">
            <v>C</v>
          </cell>
          <cell r="F1010">
            <v>1400</v>
          </cell>
          <cell r="G1010">
            <v>22490</v>
          </cell>
          <cell r="H1010">
            <v>20795</v>
          </cell>
          <cell r="I1010">
            <v>3095</v>
          </cell>
          <cell r="J1010">
            <v>3.3261099999999999</v>
          </cell>
          <cell r="K1010">
            <v>3.4654600000000002</v>
          </cell>
          <cell r="L1010" t="str">
            <v>Z</v>
          </cell>
          <cell r="M1010" t="str">
            <v>CENTER BOLT</v>
          </cell>
        </row>
        <row r="1011">
          <cell r="A1011" t="str">
            <v>9001-535A/BPL</v>
          </cell>
          <cell r="B1011" t="str">
            <v>F13</v>
          </cell>
          <cell r="C1011">
            <v>11</v>
          </cell>
          <cell r="D1011" t="str">
            <v>G</v>
          </cell>
          <cell r="E1011" t="str">
            <v>C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 t="str">
            <v>Z</v>
          </cell>
        </row>
        <row r="1012">
          <cell r="A1012" t="str">
            <v>9001-535C</v>
          </cell>
          <cell r="B1012" t="str">
            <v>F13</v>
          </cell>
          <cell r="C1012">
            <v>12</v>
          </cell>
          <cell r="D1012" t="str">
            <v>G</v>
          </cell>
          <cell r="E1012" t="str">
            <v>C</v>
          </cell>
          <cell r="F1012">
            <v>1745</v>
          </cell>
          <cell r="G1012">
            <v>3195</v>
          </cell>
          <cell r="H1012">
            <v>3600</v>
          </cell>
          <cell r="I1012">
            <v>1340</v>
          </cell>
          <cell r="J1012">
            <v>4.0387199999999996</v>
          </cell>
          <cell r="K1012">
            <v>4.0404499999999999</v>
          </cell>
          <cell r="L1012" t="str">
            <v>Z</v>
          </cell>
          <cell r="M1012" t="str">
            <v>CENTER BOLT</v>
          </cell>
        </row>
        <row r="1013">
          <cell r="A1013" t="str">
            <v>9001-546</v>
          </cell>
          <cell r="B1013" t="str">
            <v>F13</v>
          </cell>
          <cell r="C1013">
            <v>12</v>
          </cell>
          <cell r="D1013" t="str">
            <v>G</v>
          </cell>
          <cell r="E1013" t="str">
            <v>C</v>
          </cell>
          <cell r="F1013">
            <v>1750</v>
          </cell>
          <cell r="G1013">
            <v>0</v>
          </cell>
          <cell r="H1013">
            <v>0</v>
          </cell>
          <cell r="I1013">
            <v>1750</v>
          </cell>
          <cell r="J1013">
            <v>11.660030000000001</v>
          </cell>
          <cell r="K1013">
            <v>11.660030000000001</v>
          </cell>
          <cell r="L1013" t="str">
            <v>Z</v>
          </cell>
          <cell r="M1013" t="str">
            <v>SPACER</v>
          </cell>
        </row>
        <row r="1014">
          <cell r="A1014" t="str">
            <v>9001-561</v>
          </cell>
          <cell r="B1014" t="str">
            <v>F13</v>
          </cell>
          <cell r="C1014">
            <v>15</v>
          </cell>
          <cell r="D1014" t="str">
            <v>G</v>
          </cell>
          <cell r="E1014" t="str">
            <v>C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 t="str">
            <v>Z</v>
          </cell>
          <cell r="M1014" t="str">
            <v>ALUMINIUM BOWL</v>
          </cell>
        </row>
        <row r="1015">
          <cell r="A1015" t="str">
            <v>9001-561</v>
          </cell>
          <cell r="B1015" t="str">
            <v>F13</v>
          </cell>
          <cell r="C1015">
            <v>12</v>
          </cell>
          <cell r="D1015" t="str">
            <v>G</v>
          </cell>
          <cell r="E1015" t="str">
            <v>C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 t="str">
            <v>Z</v>
          </cell>
          <cell r="M1015" t="str">
            <v>ALUMINIUM BOWL</v>
          </cell>
        </row>
        <row r="1016">
          <cell r="A1016" t="str">
            <v>9001-563</v>
          </cell>
          <cell r="B1016" t="str">
            <v>F13</v>
          </cell>
          <cell r="C1016">
            <v>12</v>
          </cell>
          <cell r="D1016" t="str">
            <v>G</v>
          </cell>
          <cell r="E1016" t="str">
            <v>C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10</v>
          </cell>
          <cell r="K1016">
            <v>10</v>
          </cell>
          <cell r="L1016" t="str">
            <v>Z</v>
          </cell>
          <cell r="M1016" t="str">
            <v>BANJO BOLT</v>
          </cell>
        </row>
        <row r="1017">
          <cell r="A1017" t="str">
            <v>9002-179R</v>
          </cell>
          <cell r="B1017" t="str">
            <v>F13</v>
          </cell>
          <cell r="C1017">
            <v>15</v>
          </cell>
          <cell r="D1017" t="str">
            <v>G</v>
          </cell>
          <cell r="E1017" t="str">
            <v>C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418.78</v>
          </cell>
          <cell r="K1017">
            <v>418.78</v>
          </cell>
          <cell r="L1017" t="str">
            <v>Z</v>
          </cell>
          <cell r="M1017" t="str">
            <v>AUT ADVANCE DEVICE</v>
          </cell>
        </row>
        <row r="1018">
          <cell r="A1018" t="str">
            <v>9002-191</v>
          </cell>
          <cell r="B1018" t="str">
            <v>F13</v>
          </cell>
          <cell r="C1018">
            <v>15</v>
          </cell>
          <cell r="D1018" t="str">
            <v>G</v>
          </cell>
          <cell r="E1018" t="str">
            <v>C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26.4</v>
          </cell>
          <cell r="K1018">
            <v>26.4</v>
          </cell>
          <cell r="L1018" t="str">
            <v>Z</v>
          </cell>
          <cell r="M1018" t="str">
            <v>ADJUSTER ASSY DPA(C)</v>
          </cell>
        </row>
        <row r="1019">
          <cell r="A1019" t="str">
            <v>9002-211</v>
          </cell>
          <cell r="B1019" t="str">
            <v>F13</v>
          </cell>
          <cell r="C1019">
            <v>12</v>
          </cell>
          <cell r="D1019" t="str">
            <v>G</v>
          </cell>
          <cell r="E1019" t="str">
            <v>C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 t="str">
            <v>Z</v>
          </cell>
          <cell r="M1019" t="str">
            <v>THRUST SLEEVE</v>
          </cell>
        </row>
        <row r="1020">
          <cell r="A1020" t="str">
            <v>9002-211</v>
          </cell>
          <cell r="B1020" t="str">
            <v>F13</v>
          </cell>
          <cell r="C1020">
            <v>15</v>
          </cell>
          <cell r="D1020" t="str">
            <v>G</v>
          </cell>
          <cell r="E1020" t="str">
            <v>C</v>
          </cell>
          <cell r="F1020">
            <v>105</v>
          </cell>
          <cell r="G1020">
            <v>0</v>
          </cell>
          <cell r="H1020">
            <v>0</v>
          </cell>
          <cell r="I1020">
            <v>105</v>
          </cell>
          <cell r="J1020">
            <v>57</v>
          </cell>
          <cell r="K1020">
            <v>57</v>
          </cell>
          <cell r="L1020" t="str">
            <v>Z</v>
          </cell>
          <cell r="M1020" t="str">
            <v>THRUST SLEEVE</v>
          </cell>
        </row>
        <row r="1021">
          <cell r="A1021" t="str">
            <v>9002-211A</v>
          </cell>
          <cell r="B1021" t="str">
            <v>F13</v>
          </cell>
          <cell r="C1021">
            <v>12</v>
          </cell>
          <cell r="D1021" t="str">
            <v>G</v>
          </cell>
          <cell r="E1021" t="str">
            <v>C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 t="str">
            <v>Z</v>
          </cell>
          <cell r="M1021" t="str">
            <v>GOVERNOR THRUST SLEEVE</v>
          </cell>
        </row>
        <row r="1022">
          <cell r="A1022" t="str">
            <v>9002-211A</v>
          </cell>
          <cell r="B1022" t="str">
            <v>F13</v>
          </cell>
          <cell r="C1022">
            <v>15</v>
          </cell>
          <cell r="D1022" t="str">
            <v>G</v>
          </cell>
          <cell r="E1022" t="str">
            <v>C</v>
          </cell>
          <cell r="F1022">
            <v>396</v>
          </cell>
          <cell r="G1022">
            <v>0</v>
          </cell>
          <cell r="H1022">
            <v>25</v>
          </cell>
          <cell r="I1022">
            <v>371</v>
          </cell>
          <cell r="J1022">
            <v>56.956800000000001</v>
          </cell>
          <cell r="K1022">
            <v>56.956800000000001</v>
          </cell>
          <cell r="L1022" t="str">
            <v>Z</v>
          </cell>
          <cell r="M1022" t="str">
            <v>GOVERNOR THRUST SLEEVE</v>
          </cell>
        </row>
        <row r="1023">
          <cell r="A1023" t="str">
            <v>9002-229</v>
          </cell>
          <cell r="B1023" t="str">
            <v>F13</v>
          </cell>
          <cell r="C1023">
            <v>11</v>
          </cell>
          <cell r="D1023" t="str">
            <v>G</v>
          </cell>
          <cell r="E1023" t="str">
            <v>C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1393.02</v>
          </cell>
          <cell r="K1023">
            <v>1393.02</v>
          </cell>
          <cell r="L1023" t="str">
            <v>Z</v>
          </cell>
          <cell r="M1023" t="str">
            <v>HYDRALIC HEAD (MM-DPA)</v>
          </cell>
        </row>
        <row r="1024">
          <cell r="A1024" t="str">
            <v>9003-106A</v>
          </cell>
          <cell r="B1024" t="str">
            <v>F13</v>
          </cell>
          <cell r="C1024">
            <v>15</v>
          </cell>
          <cell r="D1024" t="str">
            <v>G</v>
          </cell>
          <cell r="E1024" t="str">
            <v>C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 t="str">
            <v>Z</v>
          </cell>
          <cell r="M1024" t="str">
            <v>ADAPTOR PLATE CASTING</v>
          </cell>
        </row>
        <row r="1025">
          <cell r="A1025" t="str">
            <v>9003-106A</v>
          </cell>
          <cell r="B1025" t="str">
            <v>F13</v>
          </cell>
          <cell r="C1025">
            <v>12</v>
          </cell>
          <cell r="D1025" t="str">
            <v>G</v>
          </cell>
          <cell r="E1025" t="str">
            <v>C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24.219580000000001</v>
          </cell>
          <cell r="K1025">
            <v>24.219580000000001</v>
          </cell>
          <cell r="L1025" t="str">
            <v>Z</v>
          </cell>
          <cell r="M1025" t="str">
            <v>ADAPTOR PLATE CASTING</v>
          </cell>
        </row>
        <row r="1026">
          <cell r="A1026" t="str">
            <v>9003-106A</v>
          </cell>
          <cell r="B1026" t="str">
            <v>F13</v>
          </cell>
          <cell r="C1026">
            <v>11</v>
          </cell>
          <cell r="D1026" t="str">
            <v>G</v>
          </cell>
          <cell r="E1026" t="str">
            <v>C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 t="str">
            <v>Z</v>
          </cell>
          <cell r="M1026" t="str">
            <v>ADAPTOR PLATE CASTING</v>
          </cell>
        </row>
        <row r="1027">
          <cell r="A1027" t="str">
            <v>9003-216A</v>
          </cell>
          <cell r="B1027" t="str">
            <v>F13</v>
          </cell>
          <cell r="C1027">
            <v>12</v>
          </cell>
          <cell r="D1027" t="str">
            <v>G</v>
          </cell>
          <cell r="E1027" t="str">
            <v>C</v>
          </cell>
          <cell r="F1027">
            <v>51900</v>
          </cell>
          <cell r="G1027">
            <v>0</v>
          </cell>
          <cell r="H1027">
            <v>0</v>
          </cell>
          <cell r="I1027">
            <v>51900</v>
          </cell>
          <cell r="J1027">
            <v>0</v>
          </cell>
          <cell r="K1027">
            <v>0</v>
          </cell>
          <cell r="L1027" t="str">
            <v>Z</v>
          </cell>
        </row>
        <row r="1028">
          <cell r="A1028" t="str">
            <v>9003-298A</v>
          </cell>
          <cell r="B1028" t="str">
            <v>F13</v>
          </cell>
          <cell r="C1028">
            <v>12</v>
          </cell>
          <cell r="D1028" t="str">
            <v>G</v>
          </cell>
          <cell r="E1028" t="str">
            <v>C</v>
          </cell>
          <cell r="F1028">
            <v>240</v>
          </cell>
          <cell r="G1028">
            <v>0</v>
          </cell>
          <cell r="H1028">
            <v>0</v>
          </cell>
          <cell r="I1028">
            <v>240</v>
          </cell>
          <cell r="J1028">
            <v>3.5844</v>
          </cell>
          <cell r="K1028">
            <v>3.5844</v>
          </cell>
          <cell r="L1028" t="str">
            <v>Z</v>
          </cell>
          <cell r="M1028" t="str">
            <v>GOV. COVER GASKET</v>
          </cell>
        </row>
        <row r="1029">
          <cell r="A1029" t="str">
            <v>9003-298A</v>
          </cell>
          <cell r="B1029" t="str">
            <v>F13</v>
          </cell>
          <cell r="C1029">
            <v>15</v>
          </cell>
          <cell r="D1029" t="str">
            <v>G</v>
          </cell>
          <cell r="E1029" t="str">
            <v>C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3.55</v>
          </cell>
          <cell r="K1029">
            <v>3.55</v>
          </cell>
          <cell r="L1029" t="str">
            <v>Z</v>
          </cell>
          <cell r="M1029" t="str">
            <v>GOV. COVER GASKET</v>
          </cell>
        </row>
        <row r="1030">
          <cell r="A1030" t="str">
            <v>9003-299</v>
          </cell>
          <cell r="B1030" t="str">
            <v>F13</v>
          </cell>
          <cell r="C1030">
            <v>12</v>
          </cell>
          <cell r="D1030" t="str">
            <v>G</v>
          </cell>
          <cell r="E1030" t="str">
            <v>C</v>
          </cell>
          <cell r="F1030">
            <v>0</v>
          </cell>
          <cell r="G1030">
            <v>11000</v>
          </cell>
          <cell r="H1030">
            <v>11000</v>
          </cell>
          <cell r="I1030">
            <v>0</v>
          </cell>
          <cell r="J1030">
            <v>0.71120000000000005</v>
          </cell>
          <cell r="K1030">
            <v>0.71120000000000005</v>
          </cell>
          <cell r="L1030" t="str">
            <v>Z</v>
          </cell>
          <cell r="M1030" t="str">
            <v>TAMPER PROOF SLEEVE</v>
          </cell>
        </row>
        <row r="1031">
          <cell r="A1031" t="str">
            <v>9003-310</v>
          </cell>
          <cell r="B1031" t="str">
            <v>F13</v>
          </cell>
          <cell r="C1031">
            <v>15</v>
          </cell>
          <cell r="D1031" t="str">
            <v>G</v>
          </cell>
          <cell r="E1031" t="str">
            <v>C</v>
          </cell>
          <cell r="F1031">
            <v>4806</v>
          </cell>
          <cell r="G1031">
            <v>1850</v>
          </cell>
          <cell r="H1031">
            <v>1260</v>
          </cell>
          <cell r="I1031">
            <v>5396</v>
          </cell>
          <cell r="J1031">
            <v>1.1498299999999999</v>
          </cell>
          <cell r="K1031">
            <v>1.14988</v>
          </cell>
          <cell r="L1031" t="str">
            <v>Z</v>
          </cell>
          <cell r="M1031" t="str">
            <v>DISTRIBUTION WASHER</v>
          </cell>
        </row>
        <row r="1032">
          <cell r="A1032" t="str">
            <v>9003-310/BHT</v>
          </cell>
          <cell r="B1032" t="str">
            <v>F13</v>
          </cell>
          <cell r="C1032">
            <v>12</v>
          </cell>
          <cell r="D1032" t="str">
            <v>G</v>
          </cell>
          <cell r="E1032" t="str">
            <v>C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1.9117</v>
          </cell>
          <cell r="K1032">
            <v>1.9117</v>
          </cell>
          <cell r="L1032" t="str">
            <v>Z</v>
          </cell>
          <cell r="M1032" t="str">
            <v>DISTRIBUTION WASHER</v>
          </cell>
        </row>
        <row r="1033">
          <cell r="A1033" t="str">
            <v>9003-310/BHT</v>
          </cell>
          <cell r="B1033" t="str">
            <v>F13</v>
          </cell>
          <cell r="C1033">
            <v>15</v>
          </cell>
          <cell r="D1033" t="str">
            <v>G</v>
          </cell>
          <cell r="E1033" t="str">
            <v>C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1.04</v>
          </cell>
          <cell r="K1033">
            <v>1.04</v>
          </cell>
          <cell r="L1033" t="str">
            <v>Z</v>
          </cell>
          <cell r="M1033" t="str">
            <v>DISTRIBUTION WASHER</v>
          </cell>
        </row>
        <row r="1034">
          <cell r="A1034" t="str">
            <v>9003-310/BPL</v>
          </cell>
          <cell r="B1034" t="str">
            <v>F13</v>
          </cell>
          <cell r="C1034">
            <v>15</v>
          </cell>
          <cell r="D1034" t="str">
            <v>G</v>
          </cell>
          <cell r="E1034" t="str">
            <v>C</v>
          </cell>
          <cell r="F1034">
            <v>0</v>
          </cell>
          <cell r="G1034">
            <v>1920</v>
          </cell>
          <cell r="H1034">
            <v>1920</v>
          </cell>
          <cell r="I1034">
            <v>0</v>
          </cell>
          <cell r="J1034">
            <v>1</v>
          </cell>
          <cell r="K1034">
            <v>1</v>
          </cell>
          <cell r="L1034" t="str">
            <v>Z</v>
          </cell>
          <cell r="M1034" t="str">
            <v>WASHER</v>
          </cell>
        </row>
        <row r="1035">
          <cell r="A1035" t="str">
            <v>9003-310/BPL</v>
          </cell>
          <cell r="B1035" t="str">
            <v>F13</v>
          </cell>
          <cell r="C1035">
            <v>12</v>
          </cell>
          <cell r="D1035" t="str">
            <v>G</v>
          </cell>
          <cell r="E1035" t="str">
            <v>C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1</v>
          </cell>
          <cell r="K1035">
            <v>1</v>
          </cell>
          <cell r="L1035" t="str">
            <v>Z</v>
          </cell>
          <cell r="M1035" t="str">
            <v>WASHER</v>
          </cell>
        </row>
        <row r="1036">
          <cell r="A1036" t="str">
            <v>9003-310/BPL</v>
          </cell>
          <cell r="B1036" t="str">
            <v>F13</v>
          </cell>
          <cell r="C1036">
            <v>11</v>
          </cell>
          <cell r="D1036" t="str">
            <v>G</v>
          </cell>
          <cell r="E1036" t="str">
            <v>C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 t="str">
            <v>Z</v>
          </cell>
          <cell r="M1036" t="str">
            <v>WASHER</v>
          </cell>
        </row>
        <row r="1037">
          <cell r="A1037" t="str">
            <v>9003-311D</v>
          </cell>
          <cell r="B1037" t="str">
            <v>F13</v>
          </cell>
          <cell r="C1037">
            <v>15</v>
          </cell>
          <cell r="D1037" t="str">
            <v>G</v>
          </cell>
          <cell r="E1037" t="str">
            <v>C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2.86</v>
          </cell>
          <cell r="K1037">
            <v>2.86</v>
          </cell>
          <cell r="L1037" t="str">
            <v>Z</v>
          </cell>
          <cell r="M1037" t="str">
            <v>THROTTLE LEVER</v>
          </cell>
        </row>
        <row r="1038">
          <cell r="A1038" t="str">
            <v>9003-311D</v>
          </cell>
          <cell r="B1038" t="str">
            <v>F13</v>
          </cell>
          <cell r="C1038">
            <v>12</v>
          </cell>
          <cell r="D1038" t="str">
            <v>G</v>
          </cell>
          <cell r="E1038" t="str">
            <v>C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24.557749999999999</v>
          </cell>
          <cell r="K1038">
            <v>24.557749999999999</v>
          </cell>
          <cell r="L1038" t="str">
            <v>Z</v>
          </cell>
          <cell r="M1038" t="str">
            <v>THROTTLE LEVER</v>
          </cell>
        </row>
        <row r="1039">
          <cell r="A1039" t="str">
            <v>9003-311D</v>
          </cell>
          <cell r="B1039" t="str">
            <v>F13</v>
          </cell>
          <cell r="C1039">
            <v>11</v>
          </cell>
          <cell r="D1039" t="str">
            <v>G</v>
          </cell>
          <cell r="E1039" t="str">
            <v>C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 t="str">
            <v>Z</v>
          </cell>
          <cell r="M1039" t="str">
            <v>THROTTLE LEVER</v>
          </cell>
        </row>
        <row r="1040">
          <cell r="A1040" t="str">
            <v>9003-352</v>
          </cell>
          <cell r="B1040" t="str">
            <v>F13</v>
          </cell>
          <cell r="C1040">
            <v>15</v>
          </cell>
          <cell r="D1040" t="str">
            <v>G</v>
          </cell>
          <cell r="E1040" t="str">
            <v>C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0.27</v>
          </cell>
          <cell r="K1040">
            <v>0.27</v>
          </cell>
          <cell r="L1040" t="str">
            <v>Z</v>
          </cell>
          <cell r="M1040" t="str">
            <v>THROTTLE SHAFT LEVER</v>
          </cell>
        </row>
        <row r="1041">
          <cell r="A1041" t="str">
            <v>9003-352</v>
          </cell>
          <cell r="B1041" t="str">
            <v>F13</v>
          </cell>
          <cell r="C1041">
            <v>12</v>
          </cell>
          <cell r="D1041" t="str">
            <v>G</v>
          </cell>
          <cell r="E1041" t="str">
            <v>C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0.35</v>
          </cell>
          <cell r="K1041">
            <v>0.35</v>
          </cell>
          <cell r="L1041" t="str">
            <v>Z</v>
          </cell>
          <cell r="M1041" t="str">
            <v>THROTTLE SHAFT LEVER</v>
          </cell>
        </row>
        <row r="1042">
          <cell r="A1042" t="str">
            <v>9003-352</v>
          </cell>
          <cell r="B1042" t="str">
            <v>F13</v>
          </cell>
          <cell r="C1042">
            <v>11</v>
          </cell>
          <cell r="D1042" t="str">
            <v>G</v>
          </cell>
          <cell r="E1042" t="str">
            <v>C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 t="str">
            <v>Z</v>
          </cell>
          <cell r="M1042" t="str">
            <v>THROTTLE SHAFT LEVER</v>
          </cell>
        </row>
        <row r="1043">
          <cell r="A1043" t="str">
            <v>9003-361</v>
          </cell>
          <cell r="B1043" t="str">
            <v>F13</v>
          </cell>
          <cell r="C1043">
            <v>12</v>
          </cell>
          <cell r="D1043" t="str">
            <v>G</v>
          </cell>
          <cell r="E1043" t="str">
            <v>C</v>
          </cell>
          <cell r="F1043">
            <v>2000</v>
          </cell>
          <cell r="G1043">
            <v>0</v>
          </cell>
          <cell r="H1043">
            <v>0</v>
          </cell>
          <cell r="I1043">
            <v>2000</v>
          </cell>
          <cell r="J1043">
            <v>0</v>
          </cell>
          <cell r="K1043">
            <v>0</v>
          </cell>
          <cell r="L1043" t="str">
            <v>Z</v>
          </cell>
        </row>
        <row r="1044">
          <cell r="A1044" t="str">
            <v>9003-366A</v>
          </cell>
          <cell r="B1044" t="str">
            <v>F13</v>
          </cell>
          <cell r="C1044">
            <v>15</v>
          </cell>
          <cell r="D1044" t="str">
            <v>G</v>
          </cell>
          <cell r="E1044" t="str">
            <v>C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 t="str">
            <v>Z</v>
          </cell>
          <cell r="M1044" t="str">
            <v>SUPPORT BRACKET</v>
          </cell>
        </row>
        <row r="1045">
          <cell r="A1045" t="str">
            <v>9003-366A</v>
          </cell>
          <cell r="B1045" t="str">
            <v>F13</v>
          </cell>
          <cell r="C1045">
            <v>12</v>
          </cell>
          <cell r="D1045" t="str">
            <v>G</v>
          </cell>
          <cell r="E1045" t="str">
            <v>C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3.2429700000000001</v>
          </cell>
          <cell r="K1045">
            <v>3.2429700000000001</v>
          </cell>
          <cell r="L1045" t="str">
            <v>Z</v>
          </cell>
          <cell r="M1045" t="str">
            <v>SUPPORT BRACKET</v>
          </cell>
        </row>
        <row r="1046">
          <cell r="A1046" t="str">
            <v>9003-372B</v>
          </cell>
          <cell r="B1046" t="str">
            <v>F13</v>
          </cell>
          <cell r="C1046">
            <v>12</v>
          </cell>
          <cell r="D1046" t="str">
            <v>G</v>
          </cell>
          <cell r="E1046" t="str">
            <v>C</v>
          </cell>
          <cell r="F1046">
            <v>90</v>
          </cell>
          <cell r="G1046">
            <v>495</v>
          </cell>
          <cell r="H1046">
            <v>200</v>
          </cell>
          <cell r="I1046">
            <v>385</v>
          </cell>
          <cell r="J1046">
            <v>1.07</v>
          </cell>
          <cell r="K1046">
            <v>1.3778300000000001</v>
          </cell>
          <cell r="L1046" t="str">
            <v>Z</v>
          </cell>
          <cell r="M1046" t="str">
            <v>DUST CAP</v>
          </cell>
        </row>
        <row r="1047">
          <cell r="A1047" t="str">
            <v>9003-372B</v>
          </cell>
          <cell r="B1047" t="str">
            <v>F13</v>
          </cell>
          <cell r="C1047">
            <v>15</v>
          </cell>
          <cell r="D1047" t="str">
            <v>G</v>
          </cell>
          <cell r="E1047" t="str">
            <v>C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 t="str">
            <v>Z</v>
          </cell>
          <cell r="M1047" t="str">
            <v>DUST CAP</v>
          </cell>
        </row>
        <row r="1048">
          <cell r="A1048" t="str">
            <v>9003-394A</v>
          </cell>
          <cell r="B1048" t="str">
            <v>F13</v>
          </cell>
          <cell r="C1048">
            <v>12</v>
          </cell>
          <cell r="D1048" t="str">
            <v>G</v>
          </cell>
          <cell r="E1048" t="str">
            <v>C</v>
          </cell>
          <cell r="F1048">
            <v>4842</v>
          </cell>
          <cell r="G1048">
            <v>14780</v>
          </cell>
          <cell r="H1048">
            <v>13500</v>
          </cell>
          <cell r="I1048">
            <v>6122</v>
          </cell>
          <cell r="J1048">
            <v>1.3143</v>
          </cell>
          <cell r="K1048">
            <v>1.3143</v>
          </cell>
          <cell r="L1048" t="str">
            <v>Z</v>
          </cell>
          <cell r="M1048" t="str">
            <v>DUST CAP</v>
          </cell>
        </row>
        <row r="1049">
          <cell r="A1049" t="str">
            <v>9003-410D</v>
          </cell>
          <cell r="B1049" t="str">
            <v>F13</v>
          </cell>
          <cell r="C1049">
            <v>12</v>
          </cell>
          <cell r="D1049" t="str">
            <v>G</v>
          </cell>
          <cell r="E1049" t="str">
            <v>C</v>
          </cell>
          <cell r="F1049">
            <v>2070</v>
          </cell>
          <cell r="G1049">
            <v>0</v>
          </cell>
          <cell r="H1049">
            <v>0</v>
          </cell>
          <cell r="I1049">
            <v>2070</v>
          </cell>
          <cell r="J1049">
            <v>1</v>
          </cell>
          <cell r="K1049">
            <v>1</v>
          </cell>
          <cell r="L1049" t="str">
            <v>Z</v>
          </cell>
          <cell r="M1049" t="str">
            <v>STOP LEVER RETURN SPRING</v>
          </cell>
        </row>
        <row r="1050">
          <cell r="A1050" t="str">
            <v>9003-410D</v>
          </cell>
          <cell r="B1050" t="str">
            <v>F13</v>
          </cell>
          <cell r="C1050">
            <v>15</v>
          </cell>
          <cell r="D1050" t="str">
            <v>G</v>
          </cell>
          <cell r="E1050" t="str">
            <v>C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1</v>
          </cell>
          <cell r="K1050">
            <v>1</v>
          </cell>
          <cell r="L1050" t="str">
            <v>Z</v>
          </cell>
          <cell r="M1050" t="str">
            <v>STOP LEVER RETURN SPRING</v>
          </cell>
        </row>
        <row r="1051">
          <cell r="A1051" t="str">
            <v>9003-411A</v>
          </cell>
          <cell r="B1051" t="str">
            <v>F13</v>
          </cell>
          <cell r="C1051">
            <v>12</v>
          </cell>
          <cell r="D1051" t="str">
            <v>G</v>
          </cell>
          <cell r="E1051" t="str">
            <v>C</v>
          </cell>
          <cell r="F1051">
            <v>348</v>
          </cell>
          <cell r="G1051">
            <v>93</v>
          </cell>
          <cell r="H1051">
            <v>100</v>
          </cell>
          <cell r="I1051">
            <v>341</v>
          </cell>
          <cell r="J1051">
            <v>1.20621</v>
          </cell>
          <cell r="K1051">
            <v>1.20621</v>
          </cell>
          <cell r="L1051" t="str">
            <v>Z</v>
          </cell>
          <cell r="M1051" t="str">
            <v>THROTTLE LEVER RETURN SPRING</v>
          </cell>
        </row>
        <row r="1052">
          <cell r="A1052" t="str">
            <v>9003-411A</v>
          </cell>
          <cell r="B1052" t="str">
            <v>F13</v>
          </cell>
          <cell r="C1052">
            <v>15</v>
          </cell>
          <cell r="D1052" t="str">
            <v>G</v>
          </cell>
          <cell r="E1052" t="str">
            <v>C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0.9</v>
          </cell>
          <cell r="K1052">
            <v>0.9</v>
          </cell>
          <cell r="L1052" t="str">
            <v>Z</v>
          </cell>
          <cell r="M1052" t="str">
            <v>THROTTLE LEVER RETURN SPRING</v>
          </cell>
        </row>
        <row r="1053">
          <cell r="A1053" t="str">
            <v>9003-413W</v>
          </cell>
          <cell r="B1053" t="str">
            <v>F13</v>
          </cell>
          <cell r="C1053">
            <v>12</v>
          </cell>
          <cell r="D1053" t="str">
            <v>G</v>
          </cell>
          <cell r="E1053" t="str">
            <v>C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 t="str">
            <v>Z</v>
          </cell>
          <cell r="M1053" t="str">
            <v>SPRING</v>
          </cell>
        </row>
        <row r="1054">
          <cell r="A1054" t="str">
            <v>9003-419E</v>
          </cell>
          <cell r="B1054" t="str">
            <v>F13</v>
          </cell>
          <cell r="C1054">
            <v>11</v>
          </cell>
          <cell r="D1054" t="str">
            <v>G</v>
          </cell>
          <cell r="E1054" t="str">
            <v>C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 t="str">
            <v>Z</v>
          </cell>
          <cell r="M1054" t="str">
            <v>T P REGULATING SPRING</v>
          </cell>
        </row>
        <row r="1055">
          <cell r="A1055" t="str">
            <v>9003-420B</v>
          </cell>
          <cell r="B1055" t="str">
            <v>F13</v>
          </cell>
          <cell r="C1055">
            <v>12</v>
          </cell>
          <cell r="D1055" t="str">
            <v>G</v>
          </cell>
          <cell r="E1055" t="str">
            <v>C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 t="str">
            <v>Z</v>
          </cell>
          <cell r="M1055" t="str">
            <v>SPRING</v>
          </cell>
        </row>
        <row r="1056">
          <cell r="A1056" t="str">
            <v>9003-425</v>
          </cell>
          <cell r="B1056" t="str">
            <v>F13</v>
          </cell>
          <cell r="C1056">
            <v>11</v>
          </cell>
          <cell r="D1056" t="str">
            <v>G</v>
          </cell>
          <cell r="E1056" t="str">
            <v>C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1.21</v>
          </cell>
          <cell r="K1056">
            <v>1.21</v>
          </cell>
          <cell r="L1056" t="str">
            <v>Z</v>
          </cell>
          <cell r="M1056" t="str">
            <v>SPRING</v>
          </cell>
        </row>
        <row r="1057">
          <cell r="A1057" t="str">
            <v>9003-425</v>
          </cell>
          <cell r="B1057" t="str">
            <v>F13</v>
          </cell>
          <cell r="C1057">
            <v>12</v>
          </cell>
          <cell r="D1057" t="str">
            <v>G</v>
          </cell>
          <cell r="E1057" t="str">
            <v>C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1.21</v>
          </cell>
          <cell r="K1057">
            <v>1.21</v>
          </cell>
          <cell r="L1057" t="str">
            <v>Z</v>
          </cell>
          <cell r="M1057" t="str">
            <v>SPRING</v>
          </cell>
        </row>
        <row r="1058">
          <cell r="A1058" t="str">
            <v>9003-425</v>
          </cell>
          <cell r="B1058" t="str">
            <v>F13</v>
          </cell>
          <cell r="C1058">
            <v>15</v>
          </cell>
          <cell r="D1058" t="str">
            <v>G</v>
          </cell>
          <cell r="E1058" t="str">
            <v>C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1.21</v>
          </cell>
          <cell r="K1058">
            <v>1.21</v>
          </cell>
          <cell r="L1058" t="str">
            <v>Z</v>
          </cell>
          <cell r="M1058" t="str">
            <v>SPRING</v>
          </cell>
        </row>
        <row r="1059">
          <cell r="A1059" t="str">
            <v>9003-429</v>
          </cell>
          <cell r="B1059" t="str">
            <v>F13</v>
          </cell>
          <cell r="C1059">
            <v>12</v>
          </cell>
          <cell r="D1059" t="str">
            <v>G</v>
          </cell>
          <cell r="E1059" t="str">
            <v>C</v>
          </cell>
          <cell r="F1059">
            <v>333</v>
          </cell>
          <cell r="G1059">
            <v>0</v>
          </cell>
          <cell r="H1059">
            <v>333</v>
          </cell>
          <cell r="I1059">
            <v>0</v>
          </cell>
          <cell r="J1059">
            <v>0</v>
          </cell>
          <cell r="K1059">
            <v>0</v>
          </cell>
          <cell r="L1059" t="str">
            <v>Z</v>
          </cell>
        </row>
        <row r="1060">
          <cell r="A1060" t="str">
            <v>9003-429B</v>
          </cell>
          <cell r="B1060" t="str">
            <v>F13</v>
          </cell>
          <cell r="C1060">
            <v>11</v>
          </cell>
          <cell r="D1060" t="str">
            <v>G</v>
          </cell>
          <cell r="E1060" t="str">
            <v>C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 t="str">
            <v>Z</v>
          </cell>
        </row>
        <row r="1061">
          <cell r="A1061" t="str">
            <v>9003-432</v>
          </cell>
          <cell r="B1061" t="str">
            <v>F13</v>
          </cell>
          <cell r="C1061">
            <v>11</v>
          </cell>
          <cell r="D1061" t="str">
            <v>G</v>
          </cell>
          <cell r="E1061" t="str">
            <v>C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 t="str">
            <v>Z</v>
          </cell>
          <cell r="M1061" t="str">
            <v>SPRING</v>
          </cell>
        </row>
        <row r="1062">
          <cell r="A1062" t="str">
            <v>9003-432</v>
          </cell>
          <cell r="B1062" t="str">
            <v>F13</v>
          </cell>
          <cell r="C1062">
            <v>12</v>
          </cell>
          <cell r="D1062" t="str">
            <v>G</v>
          </cell>
          <cell r="E1062" t="str">
            <v>C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 t="str">
            <v>Z</v>
          </cell>
          <cell r="M1062" t="str">
            <v>SPRING</v>
          </cell>
        </row>
        <row r="1063">
          <cell r="A1063" t="str">
            <v>9003-432</v>
          </cell>
          <cell r="B1063" t="str">
            <v>F13</v>
          </cell>
          <cell r="C1063">
            <v>15</v>
          </cell>
          <cell r="D1063" t="str">
            <v>G</v>
          </cell>
          <cell r="E1063" t="str">
            <v>C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2.67</v>
          </cell>
          <cell r="K1063">
            <v>2.67</v>
          </cell>
          <cell r="L1063" t="str">
            <v>Z</v>
          </cell>
          <cell r="M1063" t="str">
            <v>SPRING</v>
          </cell>
        </row>
        <row r="1064">
          <cell r="A1064" t="str">
            <v>9003-435</v>
          </cell>
          <cell r="B1064" t="str">
            <v>F13</v>
          </cell>
          <cell r="C1064">
            <v>11</v>
          </cell>
          <cell r="D1064" t="str">
            <v>G</v>
          </cell>
          <cell r="E1064" t="str">
            <v>C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 t="str">
            <v>Z</v>
          </cell>
          <cell r="M1064" t="str">
            <v>GOVERNOR SPRING</v>
          </cell>
        </row>
        <row r="1065">
          <cell r="A1065" t="str">
            <v>9003-435</v>
          </cell>
          <cell r="B1065" t="str">
            <v>F13</v>
          </cell>
          <cell r="C1065">
            <v>12</v>
          </cell>
          <cell r="D1065" t="str">
            <v>G</v>
          </cell>
          <cell r="E1065" t="str">
            <v>C</v>
          </cell>
          <cell r="F1065">
            <v>245</v>
          </cell>
          <cell r="G1065">
            <v>0</v>
          </cell>
          <cell r="H1065">
            <v>0</v>
          </cell>
          <cell r="I1065">
            <v>245</v>
          </cell>
          <cell r="J1065">
            <v>1.14E-2</v>
          </cell>
          <cell r="K1065">
            <v>1.14E-2</v>
          </cell>
          <cell r="L1065" t="str">
            <v>Z</v>
          </cell>
          <cell r="M1065" t="str">
            <v>GOVERNOR SPRING</v>
          </cell>
        </row>
        <row r="1066">
          <cell r="A1066" t="str">
            <v>9003-435</v>
          </cell>
          <cell r="B1066" t="str">
            <v>F13</v>
          </cell>
          <cell r="C1066">
            <v>15</v>
          </cell>
          <cell r="D1066" t="str">
            <v>G</v>
          </cell>
          <cell r="E1066" t="str">
            <v>C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 t="str">
            <v>Z</v>
          </cell>
          <cell r="M1066" t="str">
            <v>GOVERNOR SPRING</v>
          </cell>
        </row>
        <row r="1067">
          <cell r="A1067" t="str">
            <v>9003-435A</v>
          </cell>
          <cell r="B1067" t="str">
            <v>F13</v>
          </cell>
          <cell r="C1067">
            <v>15</v>
          </cell>
          <cell r="D1067" t="str">
            <v>G</v>
          </cell>
          <cell r="E1067" t="str">
            <v>C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 t="str">
            <v>Z</v>
          </cell>
          <cell r="M1067" t="str">
            <v>GOVERNOR SPRING</v>
          </cell>
        </row>
        <row r="1068">
          <cell r="A1068" t="str">
            <v>9003-435A</v>
          </cell>
          <cell r="B1068" t="str">
            <v>F13</v>
          </cell>
          <cell r="C1068">
            <v>11</v>
          </cell>
          <cell r="D1068" t="str">
            <v>G</v>
          </cell>
          <cell r="E1068" t="str">
            <v>C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 t="str">
            <v>Z</v>
          </cell>
          <cell r="M1068" t="str">
            <v>GOVERNOR SPRING</v>
          </cell>
        </row>
        <row r="1069">
          <cell r="A1069" t="str">
            <v>9003-435A</v>
          </cell>
          <cell r="B1069" t="str">
            <v>F13</v>
          </cell>
          <cell r="C1069">
            <v>12</v>
          </cell>
          <cell r="D1069" t="str">
            <v>G</v>
          </cell>
          <cell r="E1069" t="str">
            <v>C</v>
          </cell>
          <cell r="F1069">
            <v>205</v>
          </cell>
          <cell r="G1069">
            <v>0</v>
          </cell>
          <cell r="H1069">
            <v>0</v>
          </cell>
          <cell r="I1069">
            <v>205</v>
          </cell>
          <cell r="J1069">
            <v>3</v>
          </cell>
          <cell r="K1069">
            <v>3</v>
          </cell>
          <cell r="L1069" t="str">
            <v>Z</v>
          </cell>
          <cell r="M1069" t="str">
            <v>GOVERNOR SPRING</v>
          </cell>
        </row>
        <row r="1070">
          <cell r="A1070" t="str">
            <v>9003-435AA</v>
          </cell>
          <cell r="B1070" t="str">
            <v>F13</v>
          </cell>
          <cell r="C1070">
            <v>15</v>
          </cell>
          <cell r="D1070" t="str">
            <v>G</v>
          </cell>
          <cell r="E1070" t="str">
            <v>C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 t="str">
            <v>Z</v>
          </cell>
          <cell r="M1070" t="str">
            <v>GOVERNOR SPRING</v>
          </cell>
        </row>
        <row r="1071">
          <cell r="A1071" t="str">
            <v>9003-435AA</v>
          </cell>
          <cell r="B1071" t="str">
            <v>F13</v>
          </cell>
          <cell r="C1071">
            <v>11</v>
          </cell>
          <cell r="D1071" t="str">
            <v>G</v>
          </cell>
          <cell r="E1071" t="str">
            <v>C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 t="str">
            <v>Z</v>
          </cell>
          <cell r="M1071" t="str">
            <v>GOVERNOR SPRING</v>
          </cell>
        </row>
        <row r="1072">
          <cell r="A1072" t="str">
            <v>9003-435AA</v>
          </cell>
          <cell r="B1072" t="str">
            <v>F13</v>
          </cell>
          <cell r="C1072">
            <v>12</v>
          </cell>
          <cell r="D1072" t="str">
            <v>G</v>
          </cell>
          <cell r="E1072" t="str">
            <v>C</v>
          </cell>
          <cell r="F1072">
            <v>2585</v>
          </cell>
          <cell r="G1072">
            <v>1715</v>
          </cell>
          <cell r="H1072">
            <v>3900</v>
          </cell>
          <cell r="I1072">
            <v>400</v>
          </cell>
          <cell r="J1072">
            <v>2.1112000000000002</v>
          </cell>
          <cell r="K1072">
            <v>1.9950600000000001</v>
          </cell>
          <cell r="L1072" t="str">
            <v>Z</v>
          </cell>
          <cell r="M1072" t="str">
            <v>GOVERNOR SPRING</v>
          </cell>
        </row>
        <row r="1073">
          <cell r="A1073" t="str">
            <v>9003-435AF</v>
          </cell>
          <cell r="B1073" t="str">
            <v>F13</v>
          </cell>
          <cell r="C1073">
            <v>15</v>
          </cell>
          <cell r="D1073" t="str">
            <v>G</v>
          </cell>
          <cell r="E1073" t="str">
            <v>C</v>
          </cell>
          <cell r="F1073">
            <v>0</v>
          </cell>
          <cell r="G1073">
            <v>5510</v>
          </cell>
          <cell r="H1073">
            <v>3200</v>
          </cell>
          <cell r="I1073">
            <v>2310</v>
          </cell>
          <cell r="J1073">
            <v>1.71</v>
          </cell>
          <cell r="K1073">
            <v>1.71</v>
          </cell>
          <cell r="L1073" t="str">
            <v>Z</v>
          </cell>
          <cell r="M1073" t="str">
            <v>GOVERNOR SPRING</v>
          </cell>
        </row>
        <row r="1074">
          <cell r="A1074" t="str">
            <v>9003-435AF</v>
          </cell>
          <cell r="B1074" t="str">
            <v>F13</v>
          </cell>
          <cell r="C1074">
            <v>11</v>
          </cell>
          <cell r="D1074" t="str">
            <v>G</v>
          </cell>
          <cell r="E1074" t="str">
            <v>C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 t="str">
            <v>Z</v>
          </cell>
          <cell r="M1074" t="str">
            <v>GOVERNOR SPRING</v>
          </cell>
        </row>
        <row r="1075">
          <cell r="A1075" t="str">
            <v>9003-435AF</v>
          </cell>
          <cell r="B1075" t="str">
            <v>F13</v>
          </cell>
          <cell r="C1075">
            <v>12</v>
          </cell>
          <cell r="D1075" t="str">
            <v>G</v>
          </cell>
          <cell r="E1075" t="str">
            <v>C</v>
          </cell>
          <cell r="F1075">
            <v>4080</v>
          </cell>
          <cell r="G1075">
            <v>5500</v>
          </cell>
          <cell r="H1075">
            <v>9580</v>
          </cell>
          <cell r="I1075">
            <v>0</v>
          </cell>
          <cell r="J1075">
            <v>1.71635</v>
          </cell>
          <cell r="K1075">
            <v>1.71617</v>
          </cell>
          <cell r="L1075" t="str">
            <v>Z</v>
          </cell>
          <cell r="M1075" t="str">
            <v>GOVERNOR SPRING</v>
          </cell>
        </row>
        <row r="1076">
          <cell r="A1076" t="str">
            <v>9003-435F</v>
          </cell>
          <cell r="B1076" t="str">
            <v>F13</v>
          </cell>
          <cell r="C1076">
            <v>15</v>
          </cell>
          <cell r="D1076" t="str">
            <v>G</v>
          </cell>
          <cell r="E1076" t="str">
            <v>C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 t="str">
            <v>Z</v>
          </cell>
          <cell r="M1076" t="str">
            <v>GOVERNOR SPRING</v>
          </cell>
        </row>
        <row r="1077">
          <cell r="A1077" t="str">
            <v>9003-435F</v>
          </cell>
          <cell r="B1077" t="str">
            <v>F13</v>
          </cell>
          <cell r="C1077">
            <v>11</v>
          </cell>
          <cell r="D1077" t="str">
            <v>G</v>
          </cell>
          <cell r="E1077" t="str">
            <v>C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 t="str">
            <v>Z</v>
          </cell>
          <cell r="M1077" t="str">
            <v>GOVERNOR SPRING</v>
          </cell>
        </row>
        <row r="1078">
          <cell r="A1078" t="str">
            <v>9003-435F</v>
          </cell>
          <cell r="B1078" t="str">
            <v>F13</v>
          </cell>
          <cell r="C1078">
            <v>12</v>
          </cell>
          <cell r="D1078" t="str">
            <v>G</v>
          </cell>
          <cell r="E1078" t="str">
            <v>C</v>
          </cell>
          <cell r="F1078">
            <v>1360</v>
          </cell>
          <cell r="G1078">
            <v>495</v>
          </cell>
          <cell r="H1078">
            <v>960</v>
          </cell>
          <cell r="I1078">
            <v>895</v>
          </cell>
          <cell r="J1078">
            <v>3.1242899999999998</v>
          </cell>
          <cell r="K1078">
            <v>3.1231499999999999</v>
          </cell>
          <cell r="L1078" t="str">
            <v>Z</v>
          </cell>
          <cell r="M1078" t="str">
            <v>GOVERNOR SPRING</v>
          </cell>
        </row>
        <row r="1079">
          <cell r="A1079" t="str">
            <v>9003-435H</v>
          </cell>
          <cell r="B1079" t="str">
            <v>F13</v>
          </cell>
          <cell r="C1079">
            <v>15</v>
          </cell>
          <cell r="D1079" t="str">
            <v>G</v>
          </cell>
          <cell r="E1079" t="str">
            <v>C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 t="str">
            <v>Z</v>
          </cell>
          <cell r="M1079" t="str">
            <v>GOVERNOR SPRING [ HM+ ]</v>
          </cell>
        </row>
        <row r="1080">
          <cell r="A1080" t="str">
            <v>9003-435H</v>
          </cell>
          <cell r="B1080" t="str">
            <v>F13</v>
          </cell>
          <cell r="C1080">
            <v>11</v>
          </cell>
          <cell r="D1080" t="str">
            <v>G</v>
          </cell>
          <cell r="E1080" t="str">
            <v>C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 t="str">
            <v>Z</v>
          </cell>
          <cell r="M1080" t="str">
            <v>GOVERNOR SPRING [ HM+ ]</v>
          </cell>
        </row>
        <row r="1081">
          <cell r="A1081" t="str">
            <v>9003-435H</v>
          </cell>
          <cell r="B1081" t="str">
            <v>F13</v>
          </cell>
          <cell r="C1081">
            <v>12</v>
          </cell>
          <cell r="D1081" t="str">
            <v>G</v>
          </cell>
          <cell r="E1081" t="str">
            <v>C</v>
          </cell>
          <cell r="F1081">
            <v>1680</v>
          </cell>
          <cell r="G1081">
            <v>0</v>
          </cell>
          <cell r="H1081">
            <v>400</v>
          </cell>
          <cell r="I1081">
            <v>1280</v>
          </cell>
          <cell r="J1081">
            <v>3.1222599999999998</v>
          </cell>
          <cell r="K1081">
            <v>3.1222599999999998</v>
          </cell>
          <cell r="L1081" t="str">
            <v>Z</v>
          </cell>
          <cell r="M1081" t="str">
            <v>GOVERNOR SPRING [ HM+ ]</v>
          </cell>
        </row>
        <row r="1082">
          <cell r="A1082" t="str">
            <v>9003-435U</v>
          </cell>
          <cell r="B1082" t="str">
            <v>F13</v>
          </cell>
          <cell r="C1082">
            <v>15</v>
          </cell>
          <cell r="D1082" t="str">
            <v>G</v>
          </cell>
          <cell r="E1082" t="str">
            <v>C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 t="str">
            <v>Z</v>
          </cell>
          <cell r="M1082" t="str">
            <v>SPRING</v>
          </cell>
        </row>
        <row r="1083">
          <cell r="A1083" t="str">
            <v>9003-435U</v>
          </cell>
          <cell r="B1083" t="str">
            <v>F13</v>
          </cell>
          <cell r="C1083">
            <v>11</v>
          </cell>
          <cell r="D1083" t="str">
            <v>G</v>
          </cell>
          <cell r="E1083" t="str">
            <v>C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 t="str">
            <v>Z</v>
          </cell>
          <cell r="M1083" t="str">
            <v>SPRING</v>
          </cell>
        </row>
        <row r="1084">
          <cell r="A1084" t="str">
            <v>9003-435U</v>
          </cell>
          <cell r="B1084" t="str">
            <v>F13</v>
          </cell>
          <cell r="C1084">
            <v>12</v>
          </cell>
          <cell r="D1084" t="str">
            <v>G</v>
          </cell>
          <cell r="E1084" t="str">
            <v>C</v>
          </cell>
          <cell r="F1084">
            <v>1210</v>
          </cell>
          <cell r="G1084">
            <v>0</v>
          </cell>
          <cell r="H1084">
            <v>0</v>
          </cell>
          <cell r="I1084">
            <v>1210</v>
          </cell>
          <cell r="J1084">
            <v>2.1715</v>
          </cell>
          <cell r="K1084">
            <v>2.1715</v>
          </cell>
          <cell r="L1084" t="str">
            <v>Z</v>
          </cell>
          <cell r="M1084" t="str">
            <v>SPRING</v>
          </cell>
        </row>
        <row r="1085">
          <cell r="A1085" t="str">
            <v>9003-435W</v>
          </cell>
          <cell r="B1085" t="str">
            <v>F13</v>
          </cell>
          <cell r="C1085">
            <v>15</v>
          </cell>
          <cell r="D1085" t="str">
            <v>G</v>
          </cell>
          <cell r="E1085" t="str">
            <v>C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 t="str">
            <v>Z</v>
          </cell>
          <cell r="M1085" t="str">
            <v>GOVERNOR SPRING</v>
          </cell>
        </row>
        <row r="1086">
          <cell r="A1086" t="str">
            <v>9003-435W</v>
          </cell>
          <cell r="B1086" t="str">
            <v>F13</v>
          </cell>
          <cell r="C1086">
            <v>11</v>
          </cell>
          <cell r="D1086" t="str">
            <v>G</v>
          </cell>
          <cell r="E1086" t="str">
            <v>C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 t="str">
            <v>Z</v>
          </cell>
          <cell r="M1086" t="str">
            <v>GOVERNOR SPRING</v>
          </cell>
        </row>
        <row r="1087">
          <cell r="A1087" t="str">
            <v>9003-435W</v>
          </cell>
          <cell r="B1087" t="str">
            <v>F13</v>
          </cell>
          <cell r="C1087">
            <v>12</v>
          </cell>
          <cell r="D1087" t="str">
            <v>G</v>
          </cell>
          <cell r="E1087" t="str">
            <v>C</v>
          </cell>
          <cell r="F1087">
            <v>1793</v>
          </cell>
          <cell r="G1087">
            <v>745</v>
          </cell>
          <cell r="H1087">
            <v>710</v>
          </cell>
          <cell r="I1087">
            <v>1828</v>
          </cell>
          <cell r="J1087">
            <v>2.15638</v>
          </cell>
          <cell r="K1087">
            <v>2.1608200000000002</v>
          </cell>
          <cell r="L1087" t="str">
            <v>Z</v>
          </cell>
          <cell r="M1087" t="str">
            <v>GOVERNOR SPRING</v>
          </cell>
        </row>
        <row r="1088">
          <cell r="A1088" t="str">
            <v>9003-435X</v>
          </cell>
          <cell r="B1088" t="str">
            <v>F13</v>
          </cell>
          <cell r="C1088">
            <v>15</v>
          </cell>
          <cell r="D1088" t="str">
            <v>G</v>
          </cell>
          <cell r="E1088" t="str">
            <v>C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 t="str">
            <v>Z</v>
          </cell>
          <cell r="M1088" t="str">
            <v>GOV. SPRING</v>
          </cell>
        </row>
        <row r="1089">
          <cell r="A1089" t="str">
            <v>9003-435X</v>
          </cell>
          <cell r="B1089" t="str">
            <v>F13</v>
          </cell>
          <cell r="C1089">
            <v>11</v>
          </cell>
          <cell r="D1089" t="str">
            <v>G</v>
          </cell>
          <cell r="E1089" t="str">
            <v>C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 t="str">
            <v>Z</v>
          </cell>
          <cell r="M1089" t="str">
            <v>GOV. SPRING</v>
          </cell>
        </row>
        <row r="1090">
          <cell r="A1090" t="str">
            <v>9003-435X</v>
          </cell>
          <cell r="B1090" t="str">
            <v>F13</v>
          </cell>
          <cell r="C1090">
            <v>12</v>
          </cell>
          <cell r="D1090" t="str">
            <v>G</v>
          </cell>
          <cell r="E1090" t="str">
            <v>C</v>
          </cell>
          <cell r="F1090">
            <v>4789</v>
          </cell>
          <cell r="G1090">
            <v>1535</v>
          </cell>
          <cell r="H1090">
            <v>2200</v>
          </cell>
          <cell r="I1090">
            <v>4124</v>
          </cell>
          <cell r="J1090">
            <v>3.6192000000000002</v>
          </cell>
          <cell r="K1090">
            <v>3.6192000000000002</v>
          </cell>
          <cell r="L1090" t="str">
            <v>Z</v>
          </cell>
          <cell r="M1090" t="str">
            <v>GOV. SPRING</v>
          </cell>
        </row>
        <row r="1091">
          <cell r="A1091" t="str">
            <v>9003-440</v>
          </cell>
          <cell r="B1091" t="str">
            <v>F13</v>
          </cell>
          <cell r="C1091">
            <v>12</v>
          </cell>
          <cell r="D1091" t="str">
            <v>G</v>
          </cell>
          <cell r="E1091" t="str">
            <v>C</v>
          </cell>
          <cell r="F1091">
            <v>580</v>
          </cell>
          <cell r="G1091">
            <v>1038</v>
          </cell>
          <cell r="H1091">
            <v>200</v>
          </cell>
          <cell r="I1091">
            <v>1418</v>
          </cell>
          <cell r="J1091">
            <v>1.71312</v>
          </cell>
          <cell r="K1091">
            <v>1.7131099999999999</v>
          </cell>
          <cell r="L1091" t="str">
            <v>Z</v>
          </cell>
          <cell r="M1091" t="str">
            <v>SPRING</v>
          </cell>
        </row>
        <row r="1092">
          <cell r="A1092" t="str">
            <v>9003-440</v>
          </cell>
          <cell r="B1092" t="str">
            <v>F13</v>
          </cell>
          <cell r="C1092">
            <v>15</v>
          </cell>
          <cell r="D1092" t="str">
            <v>G</v>
          </cell>
          <cell r="E1092" t="str">
            <v>C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 t="str">
            <v>Z</v>
          </cell>
          <cell r="M1092" t="str">
            <v>SPRING</v>
          </cell>
        </row>
        <row r="1093">
          <cell r="A1093" t="str">
            <v>9003-442</v>
          </cell>
          <cell r="B1093" t="str">
            <v>F13</v>
          </cell>
          <cell r="C1093">
            <v>12</v>
          </cell>
          <cell r="D1093" t="str">
            <v>G</v>
          </cell>
          <cell r="E1093" t="str">
            <v>C</v>
          </cell>
          <cell r="F1093">
            <v>100</v>
          </cell>
          <cell r="G1093">
            <v>0</v>
          </cell>
          <cell r="H1093">
            <v>100</v>
          </cell>
          <cell r="I1093">
            <v>0</v>
          </cell>
          <cell r="J1093">
            <v>1.23</v>
          </cell>
          <cell r="K1093">
            <v>1.23</v>
          </cell>
          <cell r="L1093" t="str">
            <v>Z</v>
          </cell>
          <cell r="M1093" t="str">
            <v>SPRING</v>
          </cell>
        </row>
        <row r="1094">
          <cell r="A1094" t="str">
            <v>9003-442</v>
          </cell>
          <cell r="B1094" t="str">
            <v>F13</v>
          </cell>
          <cell r="C1094">
            <v>15</v>
          </cell>
          <cell r="D1094" t="str">
            <v>G</v>
          </cell>
          <cell r="E1094" t="str">
            <v>C</v>
          </cell>
          <cell r="F1094">
            <v>730</v>
          </cell>
          <cell r="G1094">
            <v>0</v>
          </cell>
          <cell r="H1094">
            <v>111</v>
          </cell>
          <cell r="I1094">
            <v>619</v>
          </cell>
          <cell r="J1094">
            <v>1.23</v>
          </cell>
          <cell r="K1094">
            <v>1.23</v>
          </cell>
          <cell r="L1094" t="str">
            <v>Z</v>
          </cell>
          <cell r="M1094" t="str">
            <v>SPRING</v>
          </cell>
        </row>
        <row r="1095">
          <cell r="A1095" t="str">
            <v>9003-451</v>
          </cell>
          <cell r="B1095" t="str">
            <v>F13</v>
          </cell>
          <cell r="C1095">
            <v>15</v>
          </cell>
          <cell r="D1095" t="str">
            <v>G</v>
          </cell>
          <cell r="E1095" t="str">
            <v>C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25.94</v>
          </cell>
          <cell r="K1095">
            <v>25.94</v>
          </cell>
          <cell r="L1095" t="str">
            <v>Z</v>
          </cell>
          <cell r="M1095" t="str">
            <v>GOV WEIGH CAGE DPC(C)</v>
          </cell>
        </row>
        <row r="1096">
          <cell r="A1096" t="str">
            <v>9003-451</v>
          </cell>
          <cell r="B1096" t="str">
            <v>F13</v>
          </cell>
          <cell r="C1096">
            <v>12</v>
          </cell>
          <cell r="D1096" t="str">
            <v>G</v>
          </cell>
          <cell r="E1096" t="str">
            <v>C</v>
          </cell>
          <cell r="F1096">
            <v>595</v>
          </cell>
          <cell r="G1096">
            <v>10813</v>
          </cell>
          <cell r="H1096">
            <v>11408</v>
          </cell>
          <cell r="I1096">
            <v>0</v>
          </cell>
          <cell r="J1096">
            <v>35.649099999999997</v>
          </cell>
          <cell r="K1096">
            <v>35.649099999999997</v>
          </cell>
          <cell r="L1096" t="str">
            <v>Z</v>
          </cell>
          <cell r="M1096" t="str">
            <v>GOV WEIGH CAGE DPC(C)</v>
          </cell>
        </row>
        <row r="1097">
          <cell r="A1097" t="str">
            <v>9003-451/BHT</v>
          </cell>
          <cell r="B1097" t="str">
            <v>F13</v>
          </cell>
          <cell r="C1097">
            <v>15</v>
          </cell>
          <cell r="D1097" t="str">
            <v>G</v>
          </cell>
          <cell r="E1097" t="str">
            <v>C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18.690000000000001</v>
          </cell>
          <cell r="K1097">
            <v>18.690000000000001</v>
          </cell>
          <cell r="L1097" t="str">
            <v>Z</v>
          </cell>
          <cell r="M1097" t="str">
            <v>GOVERNOR WEIGHT RETAINER</v>
          </cell>
        </row>
        <row r="1098">
          <cell r="A1098" t="str">
            <v>9003-451/BHT</v>
          </cell>
          <cell r="B1098" t="str">
            <v>F13</v>
          </cell>
          <cell r="C1098">
            <v>12</v>
          </cell>
          <cell r="D1098" t="str">
            <v>G</v>
          </cell>
          <cell r="E1098" t="str">
            <v>C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18.699200000000001</v>
          </cell>
          <cell r="K1098">
            <v>18.699200000000001</v>
          </cell>
          <cell r="L1098" t="str">
            <v>Z</v>
          </cell>
          <cell r="M1098" t="str">
            <v>GOVERNOR WEIGHT RETAINER</v>
          </cell>
        </row>
        <row r="1099">
          <cell r="A1099" t="str">
            <v>9003-452</v>
          </cell>
          <cell r="B1099" t="str">
            <v>F13</v>
          </cell>
          <cell r="C1099">
            <v>12</v>
          </cell>
          <cell r="D1099" t="str">
            <v>G</v>
          </cell>
          <cell r="E1099" t="str">
            <v>C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10.761100000000001</v>
          </cell>
          <cell r="K1099">
            <v>10.761100000000001</v>
          </cell>
          <cell r="L1099" t="str">
            <v>Z</v>
          </cell>
          <cell r="M1099" t="str">
            <v>METERING VAVLE ARM</v>
          </cell>
        </row>
        <row r="1100">
          <cell r="A1100" t="str">
            <v>9003-453</v>
          </cell>
          <cell r="B1100" t="str">
            <v>F13</v>
          </cell>
          <cell r="C1100">
            <v>15</v>
          </cell>
          <cell r="D1100" t="str">
            <v>G</v>
          </cell>
          <cell r="E1100" t="str">
            <v>C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1.00966</v>
          </cell>
          <cell r="K1100">
            <v>1.00966</v>
          </cell>
          <cell r="L1100" t="str">
            <v>Z</v>
          </cell>
          <cell r="M1100" t="str">
            <v>CABLE SUPPORT BRACKET</v>
          </cell>
        </row>
        <row r="1101">
          <cell r="A1101" t="str">
            <v>9003-453</v>
          </cell>
          <cell r="B1101" t="str">
            <v>F13</v>
          </cell>
          <cell r="C1101">
            <v>11</v>
          </cell>
          <cell r="D1101" t="str">
            <v>G</v>
          </cell>
          <cell r="E1101" t="str">
            <v>C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 t="str">
            <v>Z</v>
          </cell>
          <cell r="M1101" t="str">
            <v>CABLE SUPPORT BRACKET</v>
          </cell>
        </row>
        <row r="1102">
          <cell r="A1102" t="str">
            <v>9003-453</v>
          </cell>
          <cell r="B1102" t="str">
            <v>F13</v>
          </cell>
          <cell r="C1102">
            <v>12</v>
          </cell>
          <cell r="D1102" t="str">
            <v>G</v>
          </cell>
          <cell r="E1102" t="str">
            <v>C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10.3948</v>
          </cell>
          <cell r="K1102">
            <v>10.3948</v>
          </cell>
          <cell r="L1102" t="str">
            <v>Z</v>
          </cell>
          <cell r="M1102" t="str">
            <v>CABLE SUPPORT BRACKET</v>
          </cell>
        </row>
        <row r="1103">
          <cell r="A1103" t="str">
            <v>9003-453/BPL</v>
          </cell>
          <cell r="B1103" t="str">
            <v>F13</v>
          </cell>
          <cell r="C1103">
            <v>15</v>
          </cell>
          <cell r="D1103" t="str">
            <v>G</v>
          </cell>
          <cell r="E1103" t="str">
            <v>C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 t="str">
            <v>Z</v>
          </cell>
        </row>
        <row r="1104">
          <cell r="A1104" t="str">
            <v>9003-456</v>
          </cell>
          <cell r="B1104" t="str">
            <v>F13</v>
          </cell>
          <cell r="C1104">
            <v>15</v>
          </cell>
          <cell r="D1104" t="str">
            <v>G</v>
          </cell>
          <cell r="E1104" t="str">
            <v>C</v>
          </cell>
          <cell r="F1104">
            <v>240</v>
          </cell>
          <cell r="G1104">
            <v>172</v>
          </cell>
          <cell r="H1104">
            <v>0</v>
          </cell>
          <cell r="I1104">
            <v>412</v>
          </cell>
          <cell r="J1104">
            <v>1.1923999999999999</v>
          </cell>
          <cell r="K1104">
            <v>1.1923999999999999</v>
          </cell>
          <cell r="L1104" t="str">
            <v>Z</v>
          </cell>
          <cell r="M1104" t="str">
            <v>STOP IDLE LEVER</v>
          </cell>
        </row>
        <row r="1105">
          <cell r="A1105" t="str">
            <v>9003-456/BHT</v>
          </cell>
          <cell r="B1105" t="str">
            <v>F13</v>
          </cell>
          <cell r="C1105">
            <v>12</v>
          </cell>
          <cell r="D1105" t="str">
            <v>G</v>
          </cell>
          <cell r="E1105" t="str">
            <v>C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4.3491</v>
          </cell>
          <cell r="K1105">
            <v>4.3491</v>
          </cell>
          <cell r="L1105" t="str">
            <v>Z</v>
          </cell>
          <cell r="M1105" t="str">
            <v>STOP IDLE LEVER</v>
          </cell>
        </row>
        <row r="1106">
          <cell r="A1106" t="str">
            <v>9003-456/BHT</v>
          </cell>
          <cell r="B1106" t="str">
            <v>F13</v>
          </cell>
          <cell r="C1106">
            <v>15</v>
          </cell>
          <cell r="D1106" t="str">
            <v>G</v>
          </cell>
          <cell r="E1106" t="str">
            <v>C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 t="str">
            <v>Z</v>
          </cell>
          <cell r="M1106" t="str">
            <v>STOP IDLE LEVER</v>
          </cell>
        </row>
        <row r="1107">
          <cell r="A1107" t="str">
            <v>9003-456/BPL</v>
          </cell>
          <cell r="B1107" t="str">
            <v>F13</v>
          </cell>
          <cell r="C1107">
            <v>15</v>
          </cell>
          <cell r="D1107" t="str">
            <v>G</v>
          </cell>
          <cell r="E1107" t="str">
            <v>C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4.22</v>
          </cell>
          <cell r="K1107">
            <v>4.22</v>
          </cell>
          <cell r="L1107" t="str">
            <v>Z</v>
          </cell>
          <cell r="M1107" t="str">
            <v>STOP IDLE LEVER</v>
          </cell>
        </row>
        <row r="1108">
          <cell r="A1108" t="str">
            <v>9003-457A</v>
          </cell>
          <cell r="B1108" t="str">
            <v>F13</v>
          </cell>
          <cell r="C1108">
            <v>15</v>
          </cell>
          <cell r="D1108" t="str">
            <v>G</v>
          </cell>
          <cell r="E1108" t="str">
            <v>C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2.1221199999999998</v>
          </cell>
          <cell r="K1108">
            <v>2.1221199999999998</v>
          </cell>
          <cell r="L1108" t="str">
            <v>Z</v>
          </cell>
          <cell r="M1108" t="str">
            <v>IDLING BRACKET</v>
          </cell>
        </row>
        <row r="1109">
          <cell r="A1109" t="str">
            <v>9003-460</v>
          </cell>
          <cell r="B1109" t="str">
            <v>F13</v>
          </cell>
          <cell r="C1109">
            <v>11</v>
          </cell>
          <cell r="D1109" t="str">
            <v>G</v>
          </cell>
          <cell r="E1109" t="str">
            <v>C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 t="str">
            <v>Z</v>
          </cell>
          <cell r="M1109" t="str">
            <v>IDLE &amp; STOP LEVER</v>
          </cell>
        </row>
        <row r="1110">
          <cell r="A1110" t="str">
            <v>9003-460A</v>
          </cell>
          <cell r="B1110" t="str">
            <v>F13</v>
          </cell>
          <cell r="C1110">
            <v>15</v>
          </cell>
          <cell r="D1110" t="str">
            <v>G</v>
          </cell>
          <cell r="E1110" t="str">
            <v>C</v>
          </cell>
          <cell r="F1110">
            <v>7514</v>
          </cell>
          <cell r="G1110">
            <v>0</v>
          </cell>
          <cell r="H1110">
            <v>0</v>
          </cell>
          <cell r="I1110">
            <v>7514</v>
          </cell>
          <cell r="J1110">
            <v>1.5</v>
          </cell>
          <cell r="K1110">
            <v>1.5</v>
          </cell>
          <cell r="L1110" t="str">
            <v>Z</v>
          </cell>
          <cell r="M1110" t="str">
            <v>IDLE AND STOP LEVER</v>
          </cell>
        </row>
        <row r="1111">
          <cell r="A1111" t="str">
            <v>9003-460A</v>
          </cell>
          <cell r="B1111" t="str">
            <v>F13</v>
          </cell>
          <cell r="C1111">
            <v>12</v>
          </cell>
          <cell r="D1111" t="str">
            <v>G</v>
          </cell>
          <cell r="E1111" t="str">
            <v>C</v>
          </cell>
          <cell r="F1111">
            <v>481</v>
          </cell>
          <cell r="G1111">
            <v>0</v>
          </cell>
          <cell r="H1111">
            <v>0</v>
          </cell>
          <cell r="I1111">
            <v>481</v>
          </cell>
          <cell r="J1111">
            <v>0.5</v>
          </cell>
          <cell r="K1111">
            <v>0.5</v>
          </cell>
          <cell r="L1111" t="str">
            <v>Z</v>
          </cell>
          <cell r="M1111" t="str">
            <v>IDLE AND STOP LEVER</v>
          </cell>
        </row>
        <row r="1112">
          <cell r="A1112" t="str">
            <v>9003-460A</v>
          </cell>
          <cell r="B1112" t="str">
            <v>F13</v>
          </cell>
          <cell r="C1112">
            <v>11</v>
          </cell>
          <cell r="D1112" t="str">
            <v>G</v>
          </cell>
          <cell r="E1112" t="str">
            <v>C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 t="str">
            <v>Z</v>
          </cell>
          <cell r="M1112" t="str">
            <v>IDLE AND STOP LEVER</v>
          </cell>
        </row>
        <row r="1113">
          <cell r="A1113" t="str">
            <v>9003-461</v>
          </cell>
          <cell r="B1113" t="str">
            <v>F13</v>
          </cell>
          <cell r="C1113">
            <v>12</v>
          </cell>
          <cell r="D1113" t="str">
            <v>G</v>
          </cell>
          <cell r="E1113" t="str">
            <v>C</v>
          </cell>
          <cell r="F1113">
            <v>2362</v>
          </cell>
          <cell r="G1113">
            <v>0</v>
          </cell>
          <cell r="H1113">
            <v>0</v>
          </cell>
          <cell r="I1113">
            <v>2362</v>
          </cell>
          <cell r="J1113">
            <v>0.45</v>
          </cell>
          <cell r="K1113">
            <v>0.45</v>
          </cell>
          <cell r="L1113" t="str">
            <v>Z</v>
          </cell>
          <cell r="M1113" t="str">
            <v>INTERIOR STOP LEVER</v>
          </cell>
        </row>
        <row r="1114">
          <cell r="A1114" t="str">
            <v>9003-461</v>
          </cell>
          <cell r="B1114" t="str">
            <v>F13</v>
          </cell>
          <cell r="C1114">
            <v>15</v>
          </cell>
          <cell r="D1114" t="str">
            <v>G</v>
          </cell>
          <cell r="E1114" t="str">
            <v>C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3.75</v>
          </cell>
          <cell r="K1114">
            <v>3.75</v>
          </cell>
          <cell r="L1114" t="str">
            <v>Z</v>
          </cell>
          <cell r="M1114" t="str">
            <v>INTERIOR STOP LEVER</v>
          </cell>
        </row>
        <row r="1115">
          <cell r="A1115" t="str">
            <v>9003-461</v>
          </cell>
          <cell r="B1115" t="str">
            <v>F13</v>
          </cell>
          <cell r="C1115">
            <v>11</v>
          </cell>
          <cell r="D1115" t="str">
            <v>G</v>
          </cell>
          <cell r="E1115" t="str">
            <v>C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3.75</v>
          </cell>
          <cell r="K1115">
            <v>3.75</v>
          </cell>
          <cell r="L1115" t="str">
            <v>Z</v>
          </cell>
          <cell r="M1115" t="str">
            <v>INTERIOR STOP LEVER</v>
          </cell>
        </row>
        <row r="1116">
          <cell r="A1116" t="str">
            <v>9003-464A</v>
          </cell>
          <cell r="B1116" t="str">
            <v>F13</v>
          </cell>
          <cell r="C1116">
            <v>12</v>
          </cell>
          <cell r="D1116" t="str">
            <v>G</v>
          </cell>
          <cell r="E1116" t="str">
            <v>C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2.1518199999999998</v>
          </cell>
          <cell r="K1116">
            <v>2.1518199999999998</v>
          </cell>
          <cell r="L1116" t="str">
            <v>Z</v>
          </cell>
          <cell r="M1116" t="str">
            <v>CLAMPING PLATE</v>
          </cell>
        </row>
        <row r="1117">
          <cell r="A1117" t="str">
            <v>9003-464A</v>
          </cell>
          <cell r="B1117" t="str">
            <v>F13</v>
          </cell>
          <cell r="C1117">
            <v>15</v>
          </cell>
          <cell r="D1117" t="str">
            <v>G</v>
          </cell>
          <cell r="E1117" t="str">
            <v>C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2.6229399999999998</v>
          </cell>
          <cell r="K1117">
            <v>2.6229399999999998</v>
          </cell>
          <cell r="L1117" t="str">
            <v>Z</v>
          </cell>
          <cell r="M1117" t="str">
            <v>CLAMPING PLATE</v>
          </cell>
        </row>
        <row r="1118">
          <cell r="A1118" t="str">
            <v>9003-476</v>
          </cell>
          <cell r="B1118" t="str">
            <v>F13</v>
          </cell>
          <cell r="C1118">
            <v>11</v>
          </cell>
          <cell r="D1118" t="str">
            <v>G</v>
          </cell>
          <cell r="E1118" t="str">
            <v>C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0.75</v>
          </cell>
          <cell r="K1118">
            <v>0.75</v>
          </cell>
          <cell r="L1118" t="str">
            <v>Z</v>
          </cell>
          <cell r="M1118" t="str">
            <v>WASHER</v>
          </cell>
        </row>
        <row r="1119">
          <cell r="A1119" t="str">
            <v>9003-476</v>
          </cell>
          <cell r="B1119" t="str">
            <v>F13</v>
          </cell>
          <cell r="C1119">
            <v>15</v>
          </cell>
          <cell r="D1119" t="str">
            <v>G</v>
          </cell>
          <cell r="E1119" t="str">
            <v>C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0.92244999999999999</v>
          </cell>
          <cell r="K1119">
            <v>0.92244999999999999</v>
          </cell>
          <cell r="L1119" t="str">
            <v>Z</v>
          </cell>
          <cell r="M1119" t="str">
            <v>WASHER</v>
          </cell>
        </row>
        <row r="1120">
          <cell r="A1120" t="str">
            <v>9003-476</v>
          </cell>
          <cell r="B1120" t="str">
            <v>F13</v>
          </cell>
          <cell r="C1120">
            <v>12</v>
          </cell>
          <cell r="D1120" t="str">
            <v>G</v>
          </cell>
          <cell r="E1120" t="str">
            <v>C</v>
          </cell>
          <cell r="F1120">
            <v>11611</v>
          </cell>
          <cell r="G1120">
            <v>9990</v>
          </cell>
          <cell r="H1120">
            <v>13200</v>
          </cell>
          <cell r="I1120">
            <v>8401</v>
          </cell>
          <cell r="J1120">
            <v>1.0083800000000001</v>
          </cell>
          <cell r="K1120">
            <v>1.0162500000000001</v>
          </cell>
          <cell r="L1120" t="str">
            <v>Z</v>
          </cell>
          <cell r="M1120" t="str">
            <v>WASHER</v>
          </cell>
        </row>
        <row r="1121">
          <cell r="A1121" t="str">
            <v>9003-477C</v>
          </cell>
          <cell r="B1121" t="str">
            <v>F13</v>
          </cell>
          <cell r="C1121">
            <v>11</v>
          </cell>
          <cell r="D1121" t="str">
            <v>G</v>
          </cell>
          <cell r="E1121" t="str">
            <v>C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1.33</v>
          </cell>
          <cell r="K1121">
            <v>1.33</v>
          </cell>
          <cell r="L1121" t="str">
            <v>Z</v>
          </cell>
          <cell r="M1121" t="str">
            <v>LINKAGE</v>
          </cell>
        </row>
        <row r="1122">
          <cell r="A1122" t="str">
            <v>9003-477C</v>
          </cell>
          <cell r="B1122" t="str">
            <v>F13</v>
          </cell>
          <cell r="C1122">
            <v>15</v>
          </cell>
          <cell r="D1122" t="str">
            <v>G</v>
          </cell>
          <cell r="E1122" t="str">
            <v>C</v>
          </cell>
          <cell r="F1122">
            <v>4015</v>
          </cell>
          <cell r="G1122">
            <v>15100</v>
          </cell>
          <cell r="H1122">
            <v>14100</v>
          </cell>
          <cell r="I1122">
            <v>5015</v>
          </cell>
          <cell r="J1122">
            <v>1.2</v>
          </cell>
          <cell r="K1122">
            <v>1.2</v>
          </cell>
          <cell r="L1122" t="str">
            <v>Z</v>
          </cell>
          <cell r="M1122" t="str">
            <v>LINKAGE</v>
          </cell>
        </row>
        <row r="1123">
          <cell r="A1123" t="str">
            <v>9003-477C/BHT</v>
          </cell>
          <cell r="B1123" t="str">
            <v>F13</v>
          </cell>
          <cell r="C1123">
            <v>11</v>
          </cell>
          <cell r="D1123" t="str">
            <v>G</v>
          </cell>
          <cell r="E1123" t="str">
            <v>C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 t="str">
            <v>Z</v>
          </cell>
          <cell r="M1123" t="str">
            <v>LINKAGE</v>
          </cell>
        </row>
        <row r="1124">
          <cell r="A1124" t="str">
            <v>9003-477C/BHT</v>
          </cell>
          <cell r="B1124" t="str">
            <v>F13</v>
          </cell>
          <cell r="C1124">
            <v>12</v>
          </cell>
          <cell r="D1124" t="str">
            <v>G</v>
          </cell>
          <cell r="E1124" t="str">
            <v>C</v>
          </cell>
          <cell r="F1124">
            <v>14995</v>
          </cell>
          <cell r="G1124">
            <v>4995</v>
          </cell>
          <cell r="H1124">
            <v>19990</v>
          </cell>
          <cell r="I1124">
            <v>0</v>
          </cell>
          <cell r="J1124">
            <v>1.327</v>
          </cell>
          <cell r="K1124">
            <v>1.327</v>
          </cell>
          <cell r="L1124" t="str">
            <v>Z</v>
          </cell>
          <cell r="M1124" t="str">
            <v>LINKAGE</v>
          </cell>
        </row>
        <row r="1125">
          <cell r="A1125" t="str">
            <v>9003-508</v>
          </cell>
          <cell r="B1125" t="str">
            <v>F13</v>
          </cell>
          <cell r="C1125">
            <v>11</v>
          </cell>
          <cell r="D1125" t="str">
            <v>G</v>
          </cell>
          <cell r="E1125" t="str">
            <v>C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 t="str">
            <v>Z</v>
          </cell>
          <cell r="M1125" t="str">
            <v>DPA(M) PUMP HOUSING</v>
          </cell>
        </row>
        <row r="1126">
          <cell r="A1126" t="str">
            <v>9003-508A</v>
          </cell>
          <cell r="B1126" t="str">
            <v>F13</v>
          </cell>
          <cell r="C1126">
            <v>11</v>
          </cell>
          <cell r="D1126" t="str">
            <v>G</v>
          </cell>
          <cell r="E1126" t="str">
            <v>C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 t="str">
            <v>Z</v>
          </cell>
          <cell r="M1126" t="str">
            <v>DPA(M) - HM PUMP HOUSING</v>
          </cell>
        </row>
        <row r="1127">
          <cell r="A1127" t="str">
            <v>9003-510C</v>
          </cell>
          <cell r="B1127" t="str">
            <v>F13</v>
          </cell>
          <cell r="C1127">
            <v>15</v>
          </cell>
          <cell r="D1127" t="str">
            <v>G</v>
          </cell>
          <cell r="E1127" t="str">
            <v>C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40.777740000000001</v>
          </cell>
          <cell r="K1127">
            <v>40.777740000000001</v>
          </cell>
          <cell r="L1127" t="str">
            <v>Z</v>
          </cell>
          <cell r="M1127" t="str">
            <v>ADAPTOR PLATE (MACHINED)</v>
          </cell>
        </row>
        <row r="1128">
          <cell r="A1128" t="str">
            <v>9003-528F</v>
          </cell>
          <cell r="B1128" t="str">
            <v>F13</v>
          </cell>
          <cell r="C1128">
            <v>11</v>
          </cell>
          <cell r="D1128" t="str">
            <v>G</v>
          </cell>
          <cell r="E1128" t="str">
            <v>C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 t="str">
            <v>Z</v>
          </cell>
          <cell r="M1128" t="str">
            <v>SHUT OFF LEVER</v>
          </cell>
        </row>
        <row r="1129">
          <cell r="A1129" t="str">
            <v>9003-544H</v>
          </cell>
          <cell r="B1129" t="str">
            <v>F13</v>
          </cell>
          <cell r="C1129">
            <v>15</v>
          </cell>
          <cell r="D1129" t="str">
            <v>G</v>
          </cell>
          <cell r="E1129" t="str">
            <v>C</v>
          </cell>
          <cell r="F1129">
            <v>2775</v>
          </cell>
          <cell r="G1129">
            <v>0</v>
          </cell>
          <cell r="H1129">
            <v>0</v>
          </cell>
          <cell r="I1129">
            <v>2775</v>
          </cell>
          <cell r="J1129">
            <v>50.32367</v>
          </cell>
          <cell r="K1129">
            <v>50.32367</v>
          </cell>
          <cell r="L1129" t="str">
            <v>Z</v>
          </cell>
          <cell r="M1129" t="str">
            <v>DRIVE PLATE</v>
          </cell>
        </row>
        <row r="1130">
          <cell r="A1130" t="str">
            <v>9003-552</v>
          </cell>
          <cell r="B1130" t="str">
            <v>F13</v>
          </cell>
          <cell r="C1130">
            <v>12</v>
          </cell>
          <cell r="D1130" t="str">
            <v>G</v>
          </cell>
          <cell r="E1130" t="str">
            <v>C</v>
          </cell>
          <cell r="F1130">
            <v>280</v>
          </cell>
          <cell r="G1130">
            <v>0</v>
          </cell>
          <cell r="H1130">
            <v>280</v>
          </cell>
          <cell r="I1130">
            <v>0</v>
          </cell>
          <cell r="J1130">
            <v>0</v>
          </cell>
          <cell r="K1130">
            <v>0</v>
          </cell>
          <cell r="L1130" t="str">
            <v>Z</v>
          </cell>
        </row>
        <row r="1131">
          <cell r="A1131" t="str">
            <v>9003-562</v>
          </cell>
          <cell r="B1131" t="str">
            <v>F13</v>
          </cell>
          <cell r="C1131">
            <v>12</v>
          </cell>
          <cell r="D1131" t="str">
            <v>G</v>
          </cell>
          <cell r="E1131" t="str">
            <v>C</v>
          </cell>
          <cell r="F1131">
            <v>498</v>
          </cell>
          <cell r="G1131">
            <v>500</v>
          </cell>
          <cell r="H1131">
            <v>500</v>
          </cell>
          <cell r="I1131">
            <v>498</v>
          </cell>
          <cell r="J1131">
            <v>1.4338</v>
          </cell>
          <cell r="K1131">
            <v>1.4338</v>
          </cell>
          <cell r="L1131" t="str">
            <v>Z</v>
          </cell>
          <cell r="M1131" t="str">
            <v>THREADED SHAFT</v>
          </cell>
        </row>
        <row r="1132">
          <cell r="A1132" t="str">
            <v>9003-593</v>
          </cell>
          <cell r="B1132" t="str">
            <v>F13</v>
          </cell>
          <cell r="C1132">
            <v>11</v>
          </cell>
          <cell r="D1132" t="str">
            <v>G</v>
          </cell>
          <cell r="E1132" t="str">
            <v>C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1.1000000000000001</v>
          </cell>
          <cell r="K1132">
            <v>1.1000000000000001</v>
          </cell>
          <cell r="L1132" t="str">
            <v>Z</v>
          </cell>
          <cell r="M1132" t="str">
            <v>SPRING GUIDE</v>
          </cell>
        </row>
        <row r="1133">
          <cell r="A1133" t="str">
            <v>9003-593</v>
          </cell>
          <cell r="B1133" t="str">
            <v>F13</v>
          </cell>
          <cell r="C1133">
            <v>15</v>
          </cell>
          <cell r="D1133" t="str">
            <v>G</v>
          </cell>
          <cell r="E1133" t="str">
            <v>C</v>
          </cell>
          <cell r="F1133">
            <v>10000</v>
          </cell>
          <cell r="G1133">
            <v>14688</v>
          </cell>
          <cell r="H1133">
            <v>8600</v>
          </cell>
          <cell r="I1133">
            <v>16088</v>
          </cell>
          <cell r="J1133">
            <v>1.1000000000000001</v>
          </cell>
          <cell r="K1133">
            <v>1.1000000000000001</v>
          </cell>
          <cell r="L1133" t="str">
            <v>Z</v>
          </cell>
          <cell r="M1133" t="str">
            <v>SPRING GUIDE</v>
          </cell>
        </row>
        <row r="1134">
          <cell r="A1134" t="str">
            <v>9003-593</v>
          </cell>
          <cell r="B1134" t="str">
            <v>F13</v>
          </cell>
          <cell r="C1134">
            <v>12</v>
          </cell>
          <cell r="D1134" t="str">
            <v>G</v>
          </cell>
          <cell r="E1134" t="str">
            <v>C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1.25244</v>
          </cell>
          <cell r="K1134">
            <v>1.25244</v>
          </cell>
          <cell r="L1134" t="str">
            <v>Z</v>
          </cell>
          <cell r="M1134" t="str">
            <v>SPRING GUIDE</v>
          </cell>
        </row>
        <row r="1135">
          <cell r="A1135" t="str">
            <v>9003-593/BHT</v>
          </cell>
          <cell r="B1135" t="str">
            <v>F13</v>
          </cell>
          <cell r="C1135">
            <v>12</v>
          </cell>
          <cell r="D1135" t="str">
            <v>G</v>
          </cell>
          <cell r="E1135" t="str">
            <v>C</v>
          </cell>
          <cell r="F1135">
            <v>0</v>
          </cell>
          <cell r="G1135">
            <v>14995</v>
          </cell>
          <cell r="H1135">
            <v>14995</v>
          </cell>
          <cell r="I1135">
            <v>0</v>
          </cell>
          <cell r="J1135">
            <v>1.3143</v>
          </cell>
          <cell r="K1135">
            <v>1.3143</v>
          </cell>
          <cell r="L1135" t="str">
            <v>Z</v>
          </cell>
          <cell r="M1135" t="str">
            <v>SPRING GUIDE - BHT</v>
          </cell>
        </row>
        <row r="1136">
          <cell r="A1136" t="str">
            <v>9003-593/BHT</v>
          </cell>
          <cell r="B1136" t="str">
            <v>F13</v>
          </cell>
          <cell r="C1136">
            <v>15</v>
          </cell>
          <cell r="D1136" t="str">
            <v>G</v>
          </cell>
          <cell r="E1136" t="str">
            <v>C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4.21</v>
          </cell>
          <cell r="K1136">
            <v>4.21</v>
          </cell>
          <cell r="L1136" t="str">
            <v>Z</v>
          </cell>
          <cell r="M1136" t="str">
            <v>SPRING GUIDE - BHT</v>
          </cell>
        </row>
        <row r="1137">
          <cell r="A1137" t="str">
            <v>9003-641J</v>
          </cell>
          <cell r="B1137" t="str">
            <v>F13</v>
          </cell>
          <cell r="C1137">
            <v>11</v>
          </cell>
          <cell r="D1137" t="str">
            <v>G</v>
          </cell>
          <cell r="E1137" t="str">
            <v>C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4.82</v>
          </cell>
          <cell r="K1137">
            <v>4.82</v>
          </cell>
          <cell r="L1137" t="str">
            <v>Z</v>
          </cell>
          <cell r="M1137" t="str">
            <v>ROTOR FOR PLUNGER</v>
          </cell>
        </row>
        <row r="1138">
          <cell r="A1138" t="str">
            <v>9003-641J/150</v>
          </cell>
          <cell r="B1138" t="str">
            <v>F13</v>
          </cell>
          <cell r="C1138">
            <v>15</v>
          </cell>
          <cell r="D1138" t="str">
            <v>G</v>
          </cell>
          <cell r="E1138" t="str">
            <v>C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 t="str">
            <v>Z</v>
          </cell>
        </row>
        <row r="1139">
          <cell r="A1139" t="str">
            <v>9003-686</v>
          </cell>
          <cell r="B1139" t="str">
            <v>F13</v>
          </cell>
          <cell r="C1139">
            <v>12</v>
          </cell>
          <cell r="D1139" t="str">
            <v>G</v>
          </cell>
          <cell r="E1139" t="str">
            <v>C</v>
          </cell>
          <cell r="F1139">
            <v>4147</v>
          </cell>
          <cell r="G1139">
            <v>0</v>
          </cell>
          <cell r="H1139">
            <v>0</v>
          </cell>
          <cell r="I1139">
            <v>4147</v>
          </cell>
          <cell r="J1139">
            <v>1.1490100000000001</v>
          </cell>
          <cell r="K1139">
            <v>1.1490100000000001</v>
          </cell>
          <cell r="L1139" t="str">
            <v>Z</v>
          </cell>
          <cell r="M1139" t="str">
            <v>GUIDE</v>
          </cell>
        </row>
        <row r="1140">
          <cell r="A1140" t="str">
            <v>9003-688</v>
          </cell>
          <cell r="B1140" t="str">
            <v>F13</v>
          </cell>
          <cell r="C1140">
            <v>15</v>
          </cell>
          <cell r="D1140" t="str">
            <v>G</v>
          </cell>
          <cell r="E1140" t="str">
            <v>C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2.5592800000000002</v>
          </cell>
          <cell r="K1140">
            <v>2.5592800000000002</v>
          </cell>
          <cell r="L1140" t="str">
            <v>Z</v>
          </cell>
          <cell r="M1140" t="str">
            <v>PISTON GUIDE</v>
          </cell>
        </row>
        <row r="1141">
          <cell r="A1141" t="str">
            <v>9003-688</v>
          </cell>
          <cell r="B1141" t="str">
            <v>F13</v>
          </cell>
          <cell r="C1141">
            <v>11</v>
          </cell>
          <cell r="D1141" t="str">
            <v>G</v>
          </cell>
          <cell r="E1141" t="str">
            <v>C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 t="str">
            <v>Z</v>
          </cell>
          <cell r="M1141" t="str">
            <v>PISTON GUIDE</v>
          </cell>
        </row>
        <row r="1142">
          <cell r="A1142" t="str">
            <v>9003-688</v>
          </cell>
          <cell r="B1142" t="str">
            <v>F13</v>
          </cell>
          <cell r="C1142">
            <v>12</v>
          </cell>
          <cell r="D1142" t="str">
            <v>G</v>
          </cell>
          <cell r="E1142" t="str">
            <v>C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3.7419500000000001</v>
          </cell>
          <cell r="K1142">
            <v>3.7419500000000001</v>
          </cell>
          <cell r="L1142" t="str">
            <v>Z</v>
          </cell>
          <cell r="M1142" t="str">
            <v>PISTON GUIDE</v>
          </cell>
        </row>
        <row r="1143">
          <cell r="A1143" t="str">
            <v>9003-688E</v>
          </cell>
          <cell r="B1143" t="str">
            <v>F13</v>
          </cell>
          <cell r="C1143">
            <v>12</v>
          </cell>
          <cell r="D1143" t="str">
            <v>G</v>
          </cell>
          <cell r="E1143" t="str">
            <v>C</v>
          </cell>
          <cell r="F1143">
            <v>1999</v>
          </cell>
          <cell r="G1143">
            <v>0</v>
          </cell>
          <cell r="H1143">
            <v>1999</v>
          </cell>
          <cell r="I1143">
            <v>0</v>
          </cell>
          <cell r="J1143">
            <v>3.2</v>
          </cell>
          <cell r="K1143">
            <v>3.2</v>
          </cell>
          <cell r="L1143" t="str">
            <v>Z</v>
          </cell>
        </row>
        <row r="1144">
          <cell r="A1144" t="str">
            <v>9003-689A</v>
          </cell>
          <cell r="B1144" t="str">
            <v>F13</v>
          </cell>
          <cell r="C1144">
            <v>12</v>
          </cell>
          <cell r="D1144" t="str">
            <v>G</v>
          </cell>
          <cell r="E1144" t="str">
            <v>C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6.14764</v>
          </cell>
          <cell r="K1144">
            <v>6.14764</v>
          </cell>
          <cell r="L1144" t="str">
            <v>Z</v>
          </cell>
          <cell r="M1144" t="str">
            <v>PISTON</v>
          </cell>
        </row>
        <row r="1145">
          <cell r="A1145" t="str">
            <v>9003-689A</v>
          </cell>
          <cell r="B1145" t="str">
            <v>F13</v>
          </cell>
          <cell r="C1145">
            <v>15</v>
          </cell>
          <cell r="D1145" t="str">
            <v>G</v>
          </cell>
          <cell r="E1145" t="str">
            <v>C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10.9</v>
          </cell>
          <cell r="K1145">
            <v>10.9</v>
          </cell>
          <cell r="L1145" t="str">
            <v>Z</v>
          </cell>
          <cell r="M1145" t="str">
            <v>PISTON</v>
          </cell>
        </row>
        <row r="1146">
          <cell r="A1146" t="str">
            <v>9003-690C</v>
          </cell>
          <cell r="B1146" t="str">
            <v>F13</v>
          </cell>
          <cell r="C1146">
            <v>15</v>
          </cell>
          <cell r="D1146" t="str">
            <v>G</v>
          </cell>
          <cell r="E1146" t="str">
            <v>C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0.09</v>
          </cell>
          <cell r="K1146">
            <v>0.09</v>
          </cell>
          <cell r="L1146" t="str">
            <v>Z</v>
          </cell>
          <cell r="M1146" t="str">
            <v>REGULATING SCREW</v>
          </cell>
        </row>
        <row r="1147">
          <cell r="A1147" t="str">
            <v>9003-702/CB</v>
          </cell>
          <cell r="B1147" t="str">
            <v>F13</v>
          </cell>
          <cell r="C1147">
            <v>11</v>
          </cell>
          <cell r="D1147" t="str">
            <v>G</v>
          </cell>
          <cell r="E1147" t="str">
            <v>C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 t="str">
            <v>Z</v>
          </cell>
        </row>
        <row r="1148">
          <cell r="A1148" t="str">
            <v>9003-702B</v>
          </cell>
          <cell r="B1148" t="str">
            <v>F13</v>
          </cell>
          <cell r="C1148">
            <v>11</v>
          </cell>
          <cell r="D1148" t="str">
            <v>G</v>
          </cell>
          <cell r="E1148" t="str">
            <v>C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 t="str">
            <v>Z</v>
          </cell>
          <cell r="M1148" t="str">
            <v>DRIVE SHAFT</v>
          </cell>
        </row>
        <row r="1149">
          <cell r="A1149" t="str">
            <v>9003-702B</v>
          </cell>
          <cell r="B1149" t="str">
            <v>F13</v>
          </cell>
          <cell r="C1149">
            <v>15</v>
          </cell>
          <cell r="D1149" t="str">
            <v>G</v>
          </cell>
          <cell r="E1149" t="str">
            <v>C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156.19999999999999</v>
          </cell>
          <cell r="K1149">
            <v>156.19999999999999</v>
          </cell>
          <cell r="L1149" t="str">
            <v>Z</v>
          </cell>
          <cell r="M1149" t="str">
            <v>DRIVE SHAFT</v>
          </cell>
        </row>
        <row r="1150">
          <cell r="A1150" t="str">
            <v>9003-702B/HT</v>
          </cell>
          <cell r="B1150" t="str">
            <v>F13</v>
          </cell>
          <cell r="C1150">
            <v>11</v>
          </cell>
          <cell r="D1150" t="str">
            <v>G</v>
          </cell>
          <cell r="E1150" t="str">
            <v>C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 t="str">
            <v>Z</v>
          </cell>
          <cell r="M1150" t="str">
            <v>DRIVE SHAFT[H.T.]</v>
          </cell>
        </row>
        <row r="1151">
          <cell r="A1151" t="str">
            <v>9003-702G</v>
          </cell>
          <cell r="B1151" t="str">
            <v>F13</v>
          </cell>
          <cell r="C1151">
            <v>11</v>
          </cell>
          <cell r="D1151" t="str">
            <v>G</v>
          </cell>
          <cell r="E1151" t="str">
            <v>C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 t="str">
            <v>Z</v>
          </cell>
          <cell r="M1151" t="str">
            <v>M&amp;M DRIVE SHAFT</v>
          </cell>
        </row>
        <row r="1152">
          <cell r="A1152" t="str">
            <v>9003-702H</v>
          </cell>
          <cell r="B1152" t="str">
            <v>F13</v>
          </cell>
          <cell r="C1152">
            <v>11</v>
          </cell>
          <cell r="D1152" t="str">
            <v>G</v>
          </cell>
          <cell r="E1152" t="str">
            <v>C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 t="str">
            <v>Z</v>
          </cell>
          <cell r="M1152" t="str">
            <v>MM DRIVE SHAFT</v>
          </cell>
        </row>
        <row r="1153">
          <cell r="A1153" t="str">
            <v>9003-731</v>
          </cell>
          <cell r="B1153" t="str">
            <v>F13</v>
          </cell>
          <cell r="C1153">
            <v>15</v>
          </cell>
          <cell r="D1153" t="str">
            <v>G</v>
          </cell>
          <cell r="E1153" t="str">
            <v>C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0.84</v>
          </cell>
          <cell r="K1153">
            <v>0.84</v>
          </cell>
          <cell r="L1153" t="str">
            <v>Z</v>
          </cell>
          <cell r="M1153" t="str">
            <v>THRTLE.SHAFT SPRING LEVER</v>
          </cell>
        </row>
        <row r="1154">
          <cell r="A1154" t="str">
            <v>9003-731/BHT</v>
          </cell>
          <cell r="B1154" t="str">
            <v>F13</v>
          </cell>
          <cell r="C1154">
            <v>12</v>
          </cell>
          <cell r="D1154" t="str">
            <v>G</v>
          </cell>
          <cell r="E1154" t="str">
            <v>C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0.5</v>
          </cell>
          <cell r="K1154">
            <v>0.5</v>
          </cell>
          <cell r="L1154" t="str">
            <v>Z</v>
          </cell>
          <cell r="M1154" t="str">
            <v>THROTTLE SHAFT SPRING LEVER</v>
          </cell>
        </row>
        <row r="1155">
          <cell r="A1155" t="str">
            <v>9003-746</v>
          </cell>
          <cell r="B1155" t="str">
            <v>F13</v>
          </cell>
          <cell r="C1155">
            <v>11</v>
          </cell>
          <cell r="D1155" t="str">
            <v>G</v>
          </cell>
          <cell r="E1155" t="str">
            <v>C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2.78</v>
          </cell>
          <cell r="K1155">
            <v>2.78</v>
          </cell>
          <cell r="L1155" t="str">
            <v>Z</v>
          </cell>
          <cell r="M1155" t="str">
            <v>GOV. PACK BODY</v>
          </cell>
        </row>
        <row r="1156">
          <cell r="A1156" t="str">
            <v>9003-746A</v>
          </cell>
          <cell r="B1156" t="str">
            <v>F13</v>
          </cell>
          <cell r="C1156">
            <v>12</v>
          </cell>
          <cell r="D1156" t="str">
            <v>G</v>
          </cell>
          <cell r="E1156" t="str">
            <v>C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 t="str">
            <v>Z</v>
          </cell>
          <cell r="M1156" t="str">
            <v>SPACER</v>
          </cell>
        </row>
        <row r="1157">
          <cell r="A1157" t="str">
            <v>9003-746A</v>
          </cell>
          <cell r="B1157" t="str">
            <v>F13</v>
          </cell>
          <cell r="C1157">
            <v>15</v>
          </cell>
          <cell r="D1157" t="str">
            <v>G</v>
          </cell>
          <cell r="E1157" t="str">
            <v>C</v>
          </cell>
          <cell r="F1157">
            <v>2422</v>
          </cell>
          <cell r="G1157">
            <v>13990</v>
          </cell>
          <cell r="H1157">
            <v>13372</v>
          </cell>
          <cell r="I1157">
            <v>3040</v>
          </cell>
          <cell r="J1157">
            <v>4.0130400000000002</v>
          </cell>
          <cell r="K1157">
            <v>3.9521099999999998</v>
          </cell>
          <cell r="L1157" t="str">
            <v>Z</v>
          </cell>
          <cell r="M1157" t="str">
            <v>SPACER</v>
          </cell>
        </row>
        <row r="1158">
          <cell r="A1158" t="str">
            <v>9003-746A</v>
          </cell>
          <cell r="B1158" t="str">
            <v>F13</v>
          </cell>
          <cell r="C1158">
            <v>11</v>
          </cell>
          <cell r="D1158" t="str">
            <v>G</v>
          </cell>
          <cell r="E1158" t="str">
            <v>C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 t="str">
            <v>Z</v>
          </cell>
          <cell r="M1158" t="str">
            <v>SPACER</v>
          </cell>
        </row>
        <row r="1159">
          <cell r="A1159" t="str">
            <v>9003-746A/BHT</v>
          </cell>
          <cell r="B1159" t="str">
            <v>F13</v>
          </cell>
          <cell r="C1159">
            <v>15</v>
          </cell>
          <cell r="D1159" t="str">
            <v>G</v>
          </cell>
          <cell r="E1159" t="str">
            <v>C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 t="str">
            <v>Z</v>
          </cell>
          <cell r="M1159" t="str">
            <v>SPACER</v>
          </cell>
        </row>
        <row r="1160">
          <cell r="A1160" t="str">
            <v>9003-746A/BHT</v>
          </cell>
          <cell r="B1160" t="str">
            <v>F13</v>
          </cell>
          <cell r="C1160">
            <v>12</v>
          </cell>
          <cell r="D1160" t="str">
            <v>G</v>
          </cell>
          <cell r="E1160" t="str">
            <v>C</v>
          </cell>
          <cell r="F1160">
            <v>0</v>
          </cell>
          <cell r="G1160">
            <v>13045</v>
          </cell>
          <cell r="H1160">
            <v>12960</v>
          </cell>
          <cell r="I1160">
            <v>85</v>
          </cell>
          <cell r="J1160">
            <v>2.7747000000000002</v>
          </cell>
          <cell r="K1160">
            <v>2.7747000000000002</v>
          </cell>
          <cell r="L1160" t="str">
            <v>Z</v>
          </cell>
          <cell r="M1160" t="str">
            <v>SPACER</v>
          </cell>
        </row>
        <row r="1161">
          <cell r="A1161" t="str">
            <v>9003-746A/BHT</v>
          </cell>
          <cell r="B1161" t="str">
            <v>F13</v>
          </cell>
          <cell r="C1161">
            <v>11</v>
          </cell>
          <cell r="D1161" t="str">
            <v>G</v>
          </cell>
          <cell r="E1161" t="str">
            <v>C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2.2999999999999998</v>
          </cell>
          <cell r="K1161">
            <v>2.2999999999999998</v>
          </cell>
          <cell r="L1161" t="str">
            <v>Z</v>
          </cell>
          <cell r="M1161" t="str">
            <v>SPACER</v>
          </cell>
        </row>
        <row r="1162">
          <cell r="A1162" t="str">
            <v>9003-746A/BPL</v>
          </cell>
          <cell r="B1162" t="str">
            <v>F13</v>
          </cell>
          <cell r="C1162">
            <v>15</v>
          </cell>
          <cell r="D1162" t="str">
            <v>G</v>
          </cell>
          <cell r="E1162" t="str">
            <v>C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2.8</v>
          </cell>
          <cell r="K1162">
            <v>2.8</v>
          </cell>
          <cell r="L1162" t="str">
            <v>Z</v>
          </cell>
          <cell r="M1162" t="str">
            <v>SPACER</v>
          </cell>
        </row>
        <row r="1163">
          <cell r="A1163" t="str">
            <v>9003-760</v>
          </cell>
          <cell r="B1163" t="str">
            <v>F13</v>
          </cell>
          <cell r="C1163">
            <v>15</v>
          </cell>
          <cell r="D1163" t="str">
            <v>G</v>
          </cell>
          <cell r="E1163" t="str">
            <v>C</v>
          </cell>
          <cell r="F1163">
            <v>4265</v>
          </cell>
          <cell r="G1163">
            <v>8862</v>
          </cell>
          <cell r="H1163">
            <v>5400</v>
          </cell>
          <cell r="I1163">
            <v>7727</v>
          </cell>
          <cell r="J1163">
            <v>2.47478</v>
          </cell>
          <cell r="K1163">
            <v>2.3162799999999999</v>
          </cell>
          <cell r="L1163" t="str">
            <v>Z</v>
          </cell>
          <cell r="M1163" t="str">
            <v>VENT SCREW</v>
          </cell>
        </row>
        <row r="1164">
          <cell r="A1164" t="str">
            <v>9003-760/BHT</v>
          </cell>
          <cell r="B1164" t="str">
            <v>F13</v>
          </cell>
          <cell r="C1164">
            <v>12</v>
          </cell>
          <cell r="D1164" t="str">
            <v>G</v>
          </cell>
          <cell r="E1164" t="str">
            <v>C</v>
          </cell>
          <cell r="F1164">
            <v>0</v>
          </cell>
          <cell r="G1164">
            <v>4950</v>
          </cell>
          <cell r="H1164">
            <v>4950</v>
          </cell>
          <cell r="I1164">
            <v>0</v>
          </cell>
          <cell r="J1164">
            <v>2.2700999999999998</v>
          </cell>
          <cell r="K1164">
            <v>2.2700999999999998</v>
          </cell>
          <cell r="L1164" t="str">
            <v>Z</v>
          </cell>
          <cell r="M1164" t="str">
            <v>DRAIN SCREW</v>
          </cell>
        </row>
        <row r="1165">
          <cell r="A1165" t="str">
            <v>9003-760/BPL</v>
          </cell>
          <cell r="B1165" t="str">
            <v>F13</v>
          </cell>
          <cell r="C1165">
            <v>15</v>
          </cell>
          <cell r="D1165" t="str">
            <v>G</v>
          </cell>
          <cell r="E1165" t="str">
            <v>C</v>
          </cell>
          <cell r="F1165">
            <v>0</v>
          </cell>
          <cell r="G1165">
            <v>6898</v>
          </cell>
          <cell r="H1165">
            <v>6898</v>
          </cell>
          <cell r="I1165">
            <v>0</v>
          </cell>
          <cell r="J1165">
            <v>2.14</v>
          </cell>
          <cell r="K1165">
            <v>2.14</v>
          </cell>
          <cell r="L1165" t="str">
            <v>Z</v>
          </cell>
          <cell r="M1165" t="str">
            <v>DRAIN SCREW</v>
          </cell>
        </row>
        <row r="1166">
          <cell r="A1166" t="str">
            <v>9003-780V</v>
          </cell>
          <cell r="B1166" t="str">
            <v>F13</v>
          </cell>
          <cell r="C1166">
            <v>12</v>
          </cell>
          <cell r="D1166" t="str">
            <v>G</v>
          </cell>
          <cell r="E1166" t="str">
            <v>C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10.9</v>
          </cell>
          <cell r="K1166">
            <v>10.9</v>
          </cell>
          <cell r="L1166" t="str">
            <v>Z</v>
          </cell>
          <cell r="M1166" t="str">
            <v>AA PISTON</v>
          </cell>
        </row>
        <row r="1167">
          <cell r="A1167" t="str">
            <v>9003-797</v>
          </cell>
          <cell r="B1167" t="str">
            <v>F13</v>
          </cell>
          <cell r="C1167">
            <v>15</v>
          </cell>
          <cell r="D1167" t="str">
            <v>G</v>
          </cell>
          <cell r="E1167" t="str">
            <v>C</v>
          </cell>
          <cell r="F1167">
            <v>5717</v>
          </cell>
          <cell r="G1167">
            <v>12040</v>
          </cell>
          <cell r="H1167">
            <v>14100</v>
          </cell>
          <cell r="I1167">
            <v>3657</v>
          </cell>
          <cell r="J1167">
            <v>2.70343</v>
          </cell>
          <cell r="K1167">
            <v>2.70343</v>
          </cell>
          <cell r="L1167" t="str">
            <v>Z</v>
          </cell>
          <cell r="M1167" t="str">
            <v>Linkage Rivet</v>
          </cell>
        </row>
        <row r="1168">
          <cell r="A1168" t="str">
            <v>9003-797</v>
          </cell>
          <cell r="B1168" t="str">
            <v>F13</v>
          </cell>
          <cell r="C1168">
            <v>11</v>
          </cell>
          <cell r="D1168" t="str">
            <v>G</v>
          </cell>
          <cell r="E1168" t="str">
            <v>C</v>
          </cell>
          <cell r="F1168">
            <v>230</v>
          </cell>
          <cell r="G1168">
            <v>0</v>
          </cell>
          <cell r="H1168">
            <v>0</v>
          </cell>
          <cell r="I1168">
            <v>230</v>
          </cell>
          <cell r="J1168">
            <v>2.70343</v>
          </cell>
          <cell r="K1168">
            <v>2.70343</v>
          </cell>
          <cell r="L1168" t="str">
            <v>Z</v>
          </cell>
          <cell r="M1168" t="str">
            <v>Linkage Rivet</v>
          </cell>
        </row>
        <row r="1169">
          <cell r="A1169" t="str">
            <v>9003-797/BHT</v>
          </cell>
          <cell r="B1169" t="str">
            <v>F13</v>
          </cell>
          <cell r="C1169">
            <v>12</v>
          </cell>
          <cell r="D1169" t="str">
            <v>G</v>
          </cell>
          <cell r="E1169" t="str">
            <v>C</v>
          </cell>
          <cell r="F1169">
            <v>0</v>
          </cell>
          <cell r="G1169">
            <v>17324</v>
          </cell>
          <cell r="H1169">
            <v>17324</v>
          </cell>
          <cell r="I1169">
            <v>0</v>
          </cell>
          <cell r="J1169">
            <v>1.4696</v>
          </cell>
          <cell r="K1169">
            <v>1.4696</v>
          </cell>
          <cell r="L1169" t="str">
            <v>Z</v>
          </cell>
          <cell r="M1169" t="str">
            <v>RIVET</v>
          </cell>
        </row>
        <row r="1170">
          <cell r="A1170" t="str">
            <v>9003-805</v>
          </cell>
          <cell r="B1170" t="str">
            <v>F13</v>
          </cell>
          <cell r="C1170">
            <v>15</v>
          </cell>
          <cell r="D1170" t="str">
            <v>G</v>
          </cell>
          <cell r="E1170" t="str">
            <v>C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13.07</v>
          </cell>
          <cell r="K1170">
            <v>13.07</v>
          </cell>
          <cell r="L1170" t="str">
            <v>Z</v>
          </cell>
          <cell r="M1170" t="str">
            <v>INLET UNION</v>
          </cell>
        </row>
        <row r="1171">
          <cell r="A1171" t="str">
            <v>9003-805</v>
          </cell>
          <cell r="B1171" t="str">
            <v>F13</v>
          </cell>
          <cell r="C1171">
            <v>12</v>
          </cell>
          <cell r="D1171" t="str">
            <v>G</v>
          </cell>
          <cell r="E1171" t="str">
            <v>C</v>
          </cell>
          <cell r="F1171">
            <v>395</v>
          </cell>
          <cell r="G1171">
            <v>62</v>
          </cell>
          <cell r="H1171">
            <v>200</v>
          </cell>
          <cell r="I1171">
            <v>257</v>
          </cell>
          <cell r="J1171">
            <v>12.186999999999999</v>
          </cell>
          <cell r="K1171">
            <v>12.186999999999999</v>
          </cell>
          <cell r="L1171" t="str">
            <v>Z</v>
          </cell>
          <cell r="M1171" t="str">
            <v>INLET UNION</v>
          </cell>
        </row>
        <row r="1172">
          <cell r="A1172" t="str">
            <v>9003-806</v>
          </cell>
          <cell r="B1172" t="str">
            <v>F13</v>
          </cell>
          <cell r="C1172">
            <v>11</v>
          </cell>
          <cell r="D1172" t="str">
            <v>G</v>
          </cell>
          <cell r="E1172" t="str">
            <v>C</v>
          </cell>
          <cell r="F1172">
            <v>475</v>
          </cell>
          <cell r="G1172">
            <v>0</v>
          </cell>
          <cell r="H1172">
            <v>0</v>
          </cell>
          <cell r="I1172">
            <v>475</v>
          </cell>
          <cell r="J1172">
            <v>5.2</v>
          </cell>
          <cell r="K1172">
            <v>5.2</v>
          </cell>
          <cell r="L1172" t="str">
            <v>Z</v>
          </cell>
        </row>
        <row r="1173">
          <cell r="A1173" t="str">
            <v>9003-808</v>
          </cell>
          <cell r="B1173" t="str">
            <v>F13</v>
          </cell>
          <cell r="C1173">
            <v>11</v>
          </cell>
          <cell r="D1173" t="str">
            <v>G</v>
          </cell>
          <cell r="E1173" t="str">
            <v>C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0.73</v>
          </cell>
          <cell r="K1173">
            <v>0.73</v>
          </cell>
          <cell r="L1173" t="str">
            <v>Z</v>
          </cell>
          <cell r="M1173" t="str">
            <v>SHAFT</v>
          </cell>
        </row>
        <row r="1174">
          <cell r="A1174" t="str">
            <v>9003-808</v>
          </cell>
          <cell r="B1174" t="str">
            <v>F13</v>
          </cell>
          <cell r="C1174">
            <v>12</v>
          </cell>
          <cell r="D1174" t="str">
            <v>G</v>
          </cell>
          <cell r="E1174" t="str">
            <v>C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2.4500000000000002</v>
          </cell>
          <cell r="K1174">
            <v>2.4500000000000002</v>
          </cell>
          <cell r="L1174" t="str">
            <v>Z</v>
          </cell>
          <cell r="M1174" t="str">
            <v>SHAFT</v>
          </cell>
        </row>
        <row r="1175">
          <cell r="A1175" t="str">
            <v>9003-813</v>
          </cell>
          <cell r="B1175" t="str">
            <v>F13</v>
          </cell>
          <cell r="C1175">
            <v>12</v>
          </cell>
          <cell r="D1175" t="str">
            <v>G</v>
          </cell>
          <cell r="E1175" t="str">
            <v>C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1</v>
          </cell>
          <cell r="K1175">
            <v>1</v>
          </cell>
          <cell r="L1175" t="str">
            <v>Z</v>
          </cell>
          <cell r="M1175" t="str">
            <v>PIN THRUST SLEEVE</v>
          </cell>
        </row>
        <row r="1176">
          <cell r="A1176" t="str">
            <v>9003-814</v>
          </cell>
          <cell r="B1176" t="str">
            <v>F13</v>
          </cell>
          <cell r="C1176">
            <v>12</v>
          </cell>
          <cell r="D1176" t="str">
            <v>G</v>
          </cell>
          <cell r="E1176" t="str">
            <v>C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13.19</v>
          </cell>
          <cell r="K1176">
            <v>13.19</v>
          </cell>
          <cell r="L1176" t="str">
            <v>Z</v>
          </cell>
          <cell r="M1176" t="str">
            <v>THRUST SLEEVE</v>
          </cell>
        </row>
        <row r="1177">
          <cell r="A1177" t="str">
            <v>9003-814/50</v>
          </cell>
          <cell r="B1177" t="str">
            <v>F13</v>
          </cell>
          <cell r="C1177">
            <v>12</v>
          </cell>
          <cell r="D1177" t="str">
            <v>G</v>
          </cell>
          <cell r="E1177" t="str">
            <v>C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 t="str">
            <v>Z</v>
          </cell>
        </row>
        <row r="1178">
          <cell r="A1178" t="str">
            <v>9003-814A</v>
          </cell>
          <cell r="B1178" t="str">
            <v>F13</v>
          </cell>
          <cell r="C1178">
            <v>12</v>
          </cell>
          <cell r="D1178" t="str">
            <v>G</v>
          </cell>
          <cell r="E1178" t="str">
            <v>C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29.243300000000001</v>
          </cell>
          <cell r="K1178">
            <v>29.243300000000001</v>
          </cell>
          <cell r="L1178" t="str">
            <v>Z</v>
          </cell>
          <cell r="M1178" t="str">
            <v>THRUST SLEEVE</v>
          </cell>
        </row>
        <row r="1179">
          <cell r="A1179" t="str">
            <v>9003-814A/010</v>
          </cell>
          <cell r="B1179" t="str">
            <v>F13</v>
          </cell>
          <cell r="C1179">
            <v>12</v>
          </cell>
          <cell r="D1179" t="str">
            <v>G</v>
          </cell>
          <cell r="E1179" t="str">
            <v>C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 t="str">
            <v>Z</v>
          </cell>
          <cell r="M1179" t="str">
            <v>THRUST SLEEVE</v>
          </cell>
        </row>
        <row r="1180">
          <cell r="A1180" t="str">
            <v>9003-814A/50</v>
          </cell>
          <cell r="B1180" t="str">
            <v>F13</v>
          </cell>
          <cell r="C1180">
            <v>12</v>
          </cell>
          <cell r="D1180" t="str">
            <v>G</v>
          </cell>
          <cell r="E1180" t="str">
            <v>C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 t="str">
            <v>Z</v>
          </cell>
        </row>
        <row r="1181">
          <cell r="A1181" t="str">
            <v>9003-831</v>
          </cell>
          <cell r="B1181" t="str">
            <v>F13</v>
          </cell>
          <cell r="C1181">
            <v>15</v>
          </cell>
          <cell r="D1181" t="str">
            <v>G</v>
          </cell>
          <cell r="E1181" t="str">
            <v>C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9.77</v>
          </cell>
          <cell r="K1181">
            <v>9.77</v>
          </cell>
          <cell r="L1181" t="str">
            <v>Z</v>
          </cell>
          <cell r="M1181" t="str">
            <v>SPINDLE</v>
          </cell>
        </row>
        <row r="1182">
          <cell r="A1182" t="str">
            <v>9003-831</v>
          </cell>
          <cell r="B1182" t="str">
            <v>F13</v>
          </cell>
          <cell r="C1182">
            <v>12</v>
          </cell>
          <cell r="D1182" t="str">
            <v>G</v>
          </cell>
          <cell r="E1182" t="str">
            <v>C</v>
          </cell>
          <cell r="F1182">
            <v>720</v>
          </cell>
          <cell r="G1182">
            <v>0</v>
          </cell>
          <cell r="H1182">
            <v>0</v>
          </cell>
          <cell r="I1182">
            <v>720</v>
          </cell>
          <cell r="J1182">
            <v>9.6659000000000006</v>
          </cell>
          <cell r="K1182">
            <v>9.6659000000000006</v>
          </cell>
          <cell r="L1182" t="str">
            <v>Z</v>
          </cell>
          <cell r="M1182" t="str">
            <v>SPINDLE</v>
          </cell>
        </row>
        <row r="1183">
          <cell r="A1183" t="str">
            <v>9003-831</v>
          </cell>
          <cell r="B1183" t="str">
            <v>F13</v>
          </cell>
          <cell r="C1183">
            <v>11</v>
          </cell>
          <cell r="D1183" t="str">
            <v>G</v>
          </cell>
          <cell r="E1183" t="str">
            <v>C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 t="str">
            <v>Z</v>
          </cell>
          <cell r="M1183" t="str">
            <v>SPINDLE</v>
          </cell>
        </row>
        <row r="1184">
          <cell r="A1184" t="str">
            <v>9003-832</v>
          </cell>
          <cell r="B1184" t="str">
            <v>F13</v>
          </cell>
          <cell r="C1184">
            <v>15</v>
          </cell>
          <cell r="D1184" t="str">
            <v>G</v>
          </cell>
          <cell r="E1184" t="str">
            <v>C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7.8</v>
          </cell>
          <cell r="K1184">
            <v>7.8</v>
          </cell>
          <cell r="L1184" t="str">
            <v>Z</v>
          </cell>
          <cell r="M1184" t="str">
            <v>THROTTLE SPINDLE</v>
          </cell>
        </row>
        <row r="1185">
          <cell r="A1185" t="str">
            <v>9003-832</v>
          </cell>
          <cell r="B1185" t="str">
            <v>F13</v>
          </cell>
          <cell r="C1185">
            <v>12</v>
          </cell>
          <cell r="D1185" t="str">
            <v>G</v>
          </cell>
          <cell r="E1185" t="str">
            <v>C</v>
          </cell>
          <cell r="F1185">
            <v>4285</v>
          </cell>
          <cell r="G1185">
            <v>0</v>
          </cell>
          <cell r="H1185">
            <v>0</v>
          </cell>
          <cell r="I1185">
            <v>4285</v>
          </cell>
          <cell r="J1185">
            <v>6.5134800000000004</v>
          </cell>
          <cell r="K1185">
            <v>6.5134800000000004</v>
          </cell>
          <cell r="L1185" t="str">
            <v>Z</v>
          </cell>
          <cell r="M1185" t="str">
            <v>THROTTLE SPINDLE</v>
          </cell>
        </row>
        <row r="1186">
          <cell r="A1186" t="str">
            <v>9003-832</v>
          </cell>
          <cell r="B1186" t="str">
            <v>F13</v>
          </cell>
          <cell r="C1186">
            <v>11</v>
          </cell>
          <cell r="D1186" t="str">
            <v>G</v>
          </cell>
          <cell r="E1186" t="str">
            <v>C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 t="str">
            <v>Z</v>
          </cell>
          <cell r="M1186" t="str">
            <v>THROTTLE SPINDLE</v>
          </cell>
        </row>
        <row r="1187">
          <cell r="A1187" t="str">
            <v>9003-848B</v>
          </cell>
          <cell r="B1187" t="str">
            <v>F13</v>
          </cell>
          <cell r="C1187">
            <v>15</v>
          </cell>
          <cell r="D1187" t="str">
            <v>G</v>
          </cell>
          <cell r="E1187" t="str">
            <v>C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 t="str">
            <v>Z</v>
          </cell>
          <cell r="M1187" t="str">
            <v>METERING VALVE BODY</v>
          </cell>
        </row>
        <row r="1188">
          <cell r="A1188" t="str">
            <v>9003-848B</v>
          </cell>
          <cell r="B1188" t="str">
            <v>F13</v>
          </cell>
          <cell r="C1188">
            <v>12</v>
          </cell>
          <cell r="D1188" t="str">
            <v>G</v>
          </cell>
          <cell r="E1188" t="str">
            <v>C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 t="str">
            <v>Z</v>
          </cell>
          <cell r="M1188" t="str">
            <v>METERING VALVE BODY</v>
          </cell>
        </row>
        <row r="1189">
          <cell r="A1189" t="str">
            <v>9003-848B</v>
          </cell>
          <cell r="B1189" t="str">
            <v>F13</v>
          </cell>
          <cell r="C1189">
            <v>11</v>
          </cell>
          <cell r="D1189" t="str">
            <v>G</v>
          </cell>
          <cell r="E1189" t="str">
            <v>C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 t="str">
            <v>Z</v>
          </cell>
          <cell r="M1189" t="str">
            <v>METERING VALVE BODY</v>
          </cell>
        </row>
        <row r="1190">
          <cell r="A1190" t="str">
            <v>9003-901</v>
          </cell>
          <cell r="B1190" t="str">
            <v>F13</v>
          </cell>
          <cell r="C1190">
            <v>15</v>
          </cell>
          <cell r="D1190" t="str">
            <v>G</v>
          </cell>
          <cell r="E1190" t="str">
            <v>C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11.580439999999999</v>
          </cell>
          <cell r="K1190">
            <v>11.580439999999999</v>
          </cell>
          <cell r="L1190" t="str">
            <v>Z</v>
          </cell>
          <cell r="M1190" t="str">
            <v>CABLE SUPPORT BRACKET</v>
          </cell>
        </row>
        <row r="1191">
          <cell r="A1191" t="str">
            <v>9003-901/BPL</v>
          </cell>
          <cell r="B1191" t="str">
            <v>F13</v>
          </cell>
          <cell r="C1191">
            <v>15</v>
          </cell>
          <cell r="D1191" t="str">
            <v>G</v>
          </cell>
          <cell r="E1191" t="str">
            <v>C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21.844899999999999</v>
          </cell>
          <cell r="K1191">
            <v>21.844899999999999</v>
          </cell>
          <cell r="L1191" t="str">
            <v>Z</v>
          </cell>
          <cell r="M1191" t="str">
            <v>C.S.BRACKET (BEF. PLTNG.)</v>
          </cell>
        </row>
        <row r="1192">
          <cell r="A1192" t="str">
            <v>9003-901/BPL</v>
          </cell>
          <cell r="B1192" t="str">
            <v>F13</v>
          </cell>
          <cell r="C1192">
            <v>11</v>
          </cell>
          <cell r="D1192" t="str">
            <v>G</v>
          </cell>
          <cell r="E1192" t="str">
            <v>C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 t="str">
            <v>Z</v>
          </cell>
          <cell r="M1192" t="str">
            <v>C.S.BRACKET (BEF. PLTNG.)</v>
          </cell>
        </row>
        <row r="1193">
          <cell r="A1193" t="str">
            <v>9003-907</v>
          </cell>
          <cell r="B1193" t="str">
            <v>F13</v>
          </cell>
          <cell r="C1193">
            <v>11</v>
          </cell>
          <cell r="D1193" t="str">
            <v>G</v>
          </cell>
          <cell r="E1193" t="str">
            <v>C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 t="str">
            <v>Z</v>
          </cell>
          <cell r="M1193" t="str">
            <v>THROTTLE LEVER</v>
          </cell>
        </row>
        <row r="1194">
          <cell r="A1194" t="str">
            <v>9003-907G</v>
          </cell>
          <cell r="B1194" t="str">
            <v>F13</v>
          </cell>
          <cell r="C1194">
            <v>15</v>
          </cell>
          <cell r="D1194" t="str">
            <v>G</v>
          </cell>
          <cell r="E1194" t="str">
            <v>C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32.15</v>
          </cell>
          <cell r="K1194">
            <v>32.15</v>
          </cell>
          <cell r="L1194" t="str">
            <v>Z</v>
          </cell>
          <cell r="M1194" t="str">
            <v>LEVER(9003-907)</v>
          </cell>
        </row>
        <row r="1195">
          <cell r="A1195" t="str">
            <v>9003-908A</v>
          </cell>
          <cell r="B1195" t="str">
            <v>F13</v>
          </cell>
          <cell r="C1195">
            <v>15</v>
          </cell>
          <cell r="D1195" t="str">
            <v>G</v>
          </cell>
          <cell r="E1195" t="str">
            <v>C</v>
          </cell>
          <cell r="F1195">
            <v>325</v>
          </cell>
          <cell r="G1195">
            <v>0</v>
          </cell>
          <cell r="H1195">
            <v>60</v>
          </cell>
          <cell r="I1195">
            <v>265</v>
          </cell>
          <cell r="J1195">
            <v>36.309170000000002</v>
          </cell>
          <cell r="K1195">
            <v>36.309170000000002</v>
          </cell>
          <cell r="L1195" t="str">
            <v>Z</v>
          </cell>
          <cell r="M1195" t="str">
            <v>ASSY STOP SHAFT</v>
          </cell>
        </row>
        <row r="1196">
          <cell r="A1196" t="str">
            <v>9003-908A/BPL</v>
          </cell>
          <cell r="B1196" t="str">
            <v>F13</v>
          </cell>
          <cell r="C1196">
            <v>15</v>
          </cell>
          <cell r="D1196" t="str">
            <v>G</v>
          </cell>
          <cell r="E1196" t="str">
            <v>C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12.2</v>
          </cell>
          <cell r="K1196">
            <v>12.2</v>
          </cell>
          <cell r="L1196" t="str">
            <v>Z</v>
          </cell>
          <cell r="M1196" t="str">
            <v>SHUT OFF SHAFT</v>
          </cell>
        </row>
        <row r="1197">
          <cell r="A1197" t="str">
            <v>9003-909</v>
          </cell>
          <cell r="B1197" t="str">
            <v>F13</v>
          </cell>
          <cell r="C1197">
            <v>15</v>
          </cell>
          <cell r="D1197" t="str">
            <v>G</v>
          </cell>
          <cell r="E1197" t="str">
            <v>C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0.7</v>
          </cell>
          <cell r="K1197">
            <v>0.7</v>
          </cell>
          <cell r="L1197" t="str">
            <v>Z</v>
          </cell>
          <cell r="M1197" t="str">
            <v>ASSY. STOP SHAFT</v>
          </cell>
        </row>
        <row r="1198">
          <cell r="A1198" t="str">
            <v>9003-909/BPL</v>
          </cell>
          <cell r="B1198" t="str">
            <v>F13</v>
          </cell>
          <cell r="C1198">
            <v>15</v>
          </cell>
          <cell r="D1198" t="str">
            <v>G</v>
          </cell>
          <cell r="E1198" t="str">
            <v>C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9.4700000000000006</v>
          </cell>
          <cell r="K1198">
            <v>9.4700000000000006</v>
          </cell>
          <cell r="L1198" t="str">
            <v>Z</v>
          </cell>
          <cell r="M1198" t="str">
            <v>ASSY. STOP SHAFT</v>
          </cell>
        </row>
        <row r="1199">
          <cell r="A1199" t="str">
            <v>9003-910</v>
          </cell>
          <cell r="B1199" t="str">
            <v>F13</v>
          </cell>
          <cell r="C1199">
            <v>15</v>
          </cell>
          <cell r="D1199" t="str">
            <v>G</v>
          </cell>
          <cell r="E1199" t="str">
            <v>C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10.94675</v>
          </cell>
          <cell r="K1199">
            <v>10.94675</v>
          </cell>
          <cell r="L1199" t="str">
            <v>Z</v>
          </cell>
          <cell r="M1199" t="str">
            <v>SUB ASSY THROTTLE SHAFT</v>
          </cell>
        </row>
        <row r="1200">
          <cell r="A1200" t="str">
            <v>9003-910/BPL</v>
          </cell>
          <cell r="B1200" t="str">
            <v>F13</v>
          </cell>
          <cell r="C1200">
            <v>15</v>
          </cell>
          <cell r="D1200" t="str">
            <v>G</v>
          </cell>
          <cell r="E1200" t="str">
            <v>C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10.64</v>
          </cell>
          <cell r="K1200">
            <v>10.64</v>
          </cell>
          <cell r="L1200" t="str">
            <v>Z</v>
          </cell>
          <cell r="M1200" t="str">
            <v>SUB ASSY THROTTLE SHAFT</v>
          </cell>
        </row>
        <row r="1201">
          <cell r="A1201" t="str">
            <v>9003-910B</v>
          </cell>
          <cell r="B1201" t="str">
            <v>F13</v>
          </cell>
          <cell r="C1201">
            <v>15</v>
          </cell>
          <cell r="D1201" t="str">
            <v>G</v>
          </cell>
          <cell r="E1201" t="str">
            <v>C</v>
          </cell>
          <cell r="F1201">
            <v>329</v>
          </cell>
          <cell r="G1201">
            <v>0</v>
          </cell>
          <cell r="H1201">
            <v>0</v>
          </cell>
          <cell r="I1201">
            <v>329</v>
          </cell>
          <cell r="J1201">
            <v>10.64</v>
          </cell>
          <cell r="K1201">
            <v>10.64</v>
          </cell>
          <cell r="L1201" t="str">
            <v>Z</v>
          </cell>
          <cell r="M1201" t="str">
            <v>SUB ASSY THROTTLE SHAFT</v>
          </cell>
        </row>
        <row r="1202">
          <cell r="A1202" t="str">
            <v>9003-910B/BPL</v>
          </cell>
          <cell r="B1202" t="str">
            <v>F13</v>
          </cell>
          <cell r="C1202">
            <v>15</v>
          </cell>
          <cell r="D1202" t="str">
            <v>G</v>
          </cell>
          <cell r="E1202" t="str">
            <v>C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10.64</v>
          </cell>
          <cell r="K1202">
            <v>10.64</v>
          </cell>
          <cell r="L1202" t="str">
            <v>Z</v>
          </cell>
          <cell r="M1202" t="str">
            <v>SUB ASSY THROTTLE SHAFT</v>
          </cell>
        </row>
        <row r="1203">
          <cell r="A1203" t="str">
            <v>9003-911</v>
          </cell>
          <cell r="B1203" t="str">
            <v>F13</v>
          </cell>
          <cell r="C1203">
            <v>15</v>
          </cell>
          <cell r="D1203" t="str">
            <v>G</v>
          </cell>
          <cell r="E1203" t="str">
            <v>C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16.2</v>
          </cell>
          <cell r="K1203">
            <v>16.2</v>
          </cell>
          <cell r="L1203" t="str">
            <v>Z</v>
          </cell>
          <cell r="M1203" t="str">
            <v>THROTTLE SHAFT</v>
          </cell>
        </row>
        <row r="1204">
          <cell r="A1204" t="str">
            <v>9003-911G</v>
          </cell>
          <cell r="B1204" t="str">
            <v>F13</v>
          </cell>
          <cell r="C1204">
            <v>11</v>
          </cell>
          <cell r="D1204" t="str">
            <v>G</v>
          </cell>
          <cell r="E1204" t="str">
            <v>C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 t="str">
            <v>Z</v>
          </cell>
        </row>
        <row r="1205">
          <cell r="A1205" t="str">
            <v>9003-988C</v>
          </cell>
          <cell r="B1205" t="str">
            <v>F13</v>
          </cell>
          <cell r="C1205">
            <v>15</v>
          </cell>
          <cell r="D1205" t="str">
            <v>G</v>
          </cell>
          <cell r="E1205" t="str">
            <v>C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16.711040000000001</v>
          </cell>
          <cell r="K1205">
            <v>16.711040000000001</v>
          </cell>
          <cell r="L1205" t="str">
            <v>Z</v>
          </cell>
          <cell r="M1205" t="str">
            <v>STOP LEVER</v>
          </cell>
        </row>
        <row r="1206">
          <cell r="A1206" t="str">
            <v>9003-988C/BPL</v>
          </cell>
          <cell r="B1206" t="str">
            <v>F13</v>
          </cell>
          <cell r="C1206">
            <v>15</v>
          </cell>
          <cell r="D1206" t="str">
            <v>G</v>
          </cell>
          <cell r="E1206" t="str">
            <v>C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15.4224</v>
          </cell>
          <cell r="K1206">
            <v>15.4224</v>
          </cell>
          <cell r="L1206" t="str">
            <v>Z</v>
          </cell>
          <cell r="M1206" t="str">
            <v>SHUT OFF LEVER</v>
          </cell>
        </row>
        <row r="1207">
          <cell r="A1207" t="str">
            <v>9004-006LT</v>
          </cell>
          <cell r="B1207" t="str">
            <v>F13</v>
          </cell>
          <cell r="C1207">
            <v>15</v>
          </cell>
          <cell r="D1207" t="str">
            <v>G</v>
          </cell>
          <cell r="E1207" t="str">
            <v>C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 t="str">
            <v>Z</v>
          </cell>
        </row>
        <row r="1208">
          <cell r="A1208" t="str">
            <v>9004-066LT/010</v>
          </cell>
          <cell r="B1208" t="str">
            <v>F13</v>
          </cell>
          <cell r="C1208">
            <v>12</v>
          </cell>
          <cell r="D1208" t="str">
            <v>G</v>
          </cell>
          <cell r="E1208" t="str">
            <v>C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33.83</v>
          </cell>
          <cell r="K1208">
            <v>33.83</v>
          </cell>
          <cell r="L1208" t="str">
            <v>Z</v>
          </cell>
          <cell r="M1208" t="str">
            <v>NOZZLE NEEDLE</v>
          </cell>
        </row>
        <row r="1209">
          <cell r="A1209" t="str">
            <v>9004-066LT/010</v>
          </cell>
          <cell r="B1209" t="str">
            <v>F13</v>
          </cell>
          <cell r="C1209">
            <v>15</v>
          </cell>
          <cell r="D1209" t="str">
            <v>G</v>
          </cell>
          <cell r="E1209" t="str">
            <v>C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28.215399999999999</v>
          </cell>
          <cell r="K1209">
            <v>28.215399999999999</v>
          </cell>
          <cell r="L1209" t="str">
            <v>Z</v>
          </cell>
          <cell r="M1209" t="str">
            <v>NOZZLE NEEDLE</v>
          </cell>
        </row>
        <row r="1210">
          <cell r="A1210" t="str">
            <v>9004-086</v>
          </cell>
          <cell r="B1210" t="str">
            <v>F13</v>
          </cell>
          <cell r="C1210">
            <v>15</v>
          </cell>
          <cell r="D1210" t="str">
            <v>G</v>
          </cell>
          <cell r="E1210" t="str">
            <v>C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268.16879999999998</v>
          </cell>
          <cell r="K1210">
            <v>268.16879999999998</v>
          </cell>
          <cell r="L1210" t="str">
            <v>Z</v>
          </cell>
          <cell r="M1210" t="str">
            <v>CAMRING TO OP 40</v>
          </cell>
        </row>
        <row r="1211">
          <cell r="A1211" t="str">
            <v>9004-086/005</v>
          </cell>
          <cell r="B1211" t="str">
            <v>F13</v>
          </cell>
          <cell r="C1211">
            <v>15</v>
          </cell>
          <cell r="D1211" t="str">
            <v>G</v>
          </cell>
          <cell r="E1211" t="str">
            <v>C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253.69</v>
          </cell>
          <cell r="K1211">
            <v>253.69</v>
          </cell>
          <cell r="L1211" t="str">
            <v>Z</v>
          </cell>
          <cell r="M1211" t="str">
            <v>CAM RING</v>
          </cell>
        </row>
        <row r="1212">
          <cell r="A1212" t="str">
            <v>9005-443</v>
          </cell>
          <cell r="B1212" t="str">
            <v>F13</v>
          </cell>
          <cell r="C1212">
            <v>12</v>
          </cell>
          <cell r="D1212" t="str">
            <v>G</v>
          </cell>
          <cell r="E1212" t="str">
            <v>C</v>
          </cell>
          <cell r="F1212">
            <v>1067</v>
          </cell>
          <cell r="G1212">
            <v>0</v>
          </cell>
          <cell r="H1212">
            <v>1067</v>
          </cell>
          <cell r="I1212">
            <v>0</v>
          </cell>
          <cell r="J1212">
            <v>0</v>
          </cell>
          <cell r="K1212">
            <v>0</v>
          </cell>
          <cell r="L1212" t="str">
            <v>Z</v>
          </cell>
        </row>
        <row r="1213">
          <cell r="A1213" t="str">
            <v>9005-675/020</v>
          </cell>
          <cell r="B1213" t="str">
            <v>F13</v>
          </cell>
          <cell r="C1213">
            <v>15</v>
          </cell>
          <cell r="D1213" t="str">
            <v>G</v>
          </cell>
          <cell r="E1213" t="str">
            <v>C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471.89152000000001</v>
          </cell>
          <cell r="K1213">
            <v>471.89152000000001</v>
          </cell>
          <cell r="L1213" t="str">
            <v>Z</v>
          </cell>
          <cell r="M1213" t="str">
            <v>FORD FILTER</v>
          </cell>
        </row>
        <row r="1214">
          <cell r="A1214" t="str">
            <v>9006-456</v>
          </cell>
          <cell r="B1214" t="str">
            <v>F13</v>
          </cell>
          <cell r="C1214">
            <v>11</v>
          </cell>
          <cell r="D1214" t="str">
            <v>G</v>
          </cell>
          <cell r="E1214" t="str">
            <v>C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 t="str">
            <v>Z</v>
          </cell>
          <cell r="M1214" t="str">
            <v>STOP LEVER</v>
          </cell>
        </row>
        <row r="1215">
          <cell r="A1215" t="str">
            <v>9007-004A</v>
          </cell>
          <cell r="B1215" t="str">
            <v>F13</v>
          </cell>
          <cell r="C1215">
            <v>11</v>
          </cell>
          <cell r="D1215" t="str">
            <v>G</v>
          </cell>
          <cell r="E1215" t="str">
            <v>C</v>
          </cell>
          <cell r="F1215">
            <v>6865</v>
          </cell>
          <cell r="G1215">
            <v>0</v>
          </cell>
          <cell r="H1215">
            <v>0</v>
          </cell>
          <cell r="I1215">
            <v>6865</v>
          </cell>
          <cell r="J1215">
            <v>0.5</v>
          </cell>
          <cell r="K1215">
            <v>0.5</v>
          </cell>
          <cell r="L1215" t="str">
            <v>Z</v>
          </cell>
          <cell r="M1215" t="str">
            <v>FIXING SCREW</v>
          </cell>
        </row>
        <row r="1216">
          <cell r="A1216" t="str">
            <v>9007-004A</v>
          </cell>
          <cell r="B1216" t="str">
            <v>F13</v>
          </cell>
          <cell r="C1216">
            <v>12</v>
          </cell>
          <cell r="D1216" t="str">
            <v>G</v>
          </cell>
          <cell r="E1216" t="str">
            <v>C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0.5</v>
          </cell>
          <cell r="K1216">
            <v>0.5</v>
          </cell>
          <cell r="L1216" t="str">
            <v>Z</v>
          </cell>
          <cell r="M1216" t="str">
            <v>FIXING SCREW</v>
          </cell>
        </row>
        <row r="1217">
          <cell r="A1217" t="str">
            <v>9007-009A</v>
          </cell>
          <cell r="B1217" t="str">
            <v>F13</v>
          </cell>
          <cell r="C1217">
            <v>15</v>
          </cell>
          <cell r="D1217" t="str">
            <v>G</v>
          </cell>
          <cell r="E1217" t="str">
            <v>C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1.36</v>
          </cell>
          <cell r="K1217">
            <v>1.36</v>
          </cell>
          <cell r="L1217" t="str">
            <v>Z</v>
          </cell>
          <cell r="M1217" t="str">
            <v>STUD</v>
          </cell>
        </row>
        <row r="1218">
          <cell r="A1218" t="str">
            <v>9007-012F</v>
          </cell>
          <cell r="B1218" t="str">
            <v>F13</v>
          </cell>
          <cell r="C1218">
            <v>11</v>
          </cell>
          <cell r="D1218" t="str">
            <v>G</v>
          </cell>
          <cell r="E1218" t="str">
            <v>C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 t="str">
            <v>Z</v>
          </cell>
          <cell r="M1218" t="str">
            <v>SCREW</v>
          </cell>
        </row>
        <row r="1219">
          <cell r="A1219" t="str">
            <v>9007-012F</v>
          </cell>
          <cell r="B1219" t="str">
            <v>F13</v>
          </cell>
          <cell r="C1219">
            <v>15</v>
          </cell>
          <cell r="D1219" t="str">
            <v>G</v>
          </cell>
          <cell r="E1219" t="str">
            <v>C</v>
          </cell>
          <cell r="F1219">
            <v>808</v>
          </cell>
          <cell r="G1219">
            <v>495</v>
          </cell>
          <cell r="H1219">
            <v>800</v>
          </cell>
          <cell r="I1219">
            <v>503</v>
          </cell>
          <cell r="J1219">
            <v>1.9088799999999999</v>
          </cell>
          <cell r="K1219">
            <v>1.9093100000000001</v>
          </cell>
          <cell r="L1219" t="str">
            <v>Z</v>
          </cell>
          <cell r="M1219" t="str">
            <v>SCREW</v>
          </cell>
        </row>
        <row r="1220">
          <cell r="A1220" t="str">
            <v>9007-012F</v>
          </cell>
          <cell r="B1220" t="str">
            <v>F13</v>
          </cell>
          <cell r="C1220">
            <v>12</v>
          </cell>
          <cell r="D1220" t="str">
            <v>G</v>
          </cell>
          <cell r="E1220" t="str">
            <v>C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4.04</v>
          </cell>
          <cell r="K1220">
            <v>4.04</v>
          </cell>
          <cell r="L1220" t="str">
            <v>Z</v>
          </cell>
          <cell r="M1220" t="str">
            <v>SCREW</v>
          </cell>
        </row>
        <row r="1221">
          <cell r="A1221" t="str">
            <v>9007-012F/BHT</v>
          </cell>
          <cell r="B1221" t="str">
            <v>F13</v>
          </cell>
          <cell r="C1221">
            <v>12</v>
          </cell>
          <cell r="D1221" t="str">
            <v>G</v>
          </cell>
          <cell r="E1221" t="str">
            <v>C</v>
          </cell>
          <cell r="F1221">
            <v>0</v>
          </cell>
          <cell r="G1221">
            <v>911</v>
          </cell>
          <cell r="H1221">
            <v>911</v>
          </cell>
          <cell r="I1221">
            <v>0</v>
          </cell>
          <cell r="J1221">
            <v>1.7922</v>
          </cell>
          <cell r="K1221">
            <v>1.7922</v>
          </cell>
          <cell r="L1221" t="str">
            <v>Z</v>
          </cell>
          <cell r="M1221" t="str">
            <v>SCREW</v>
          </cell>
        </row>
        <row r="1222">
          <cell r="A1222" t="str">
            <v>9007-012F/BPL</v>
          </cell>
          <cell r="B1222" t="str">
            <v>F13</v>
          </cell>
          <cell r="C1222">
            <v>15</v>
          </cell>
          <cell r="D1222" t="str">
            <v>G</v>
          </cell>
          <cell r="E1222" t="str">
            <v>C</v>
          </cell>
          <cell r="F1222">
            <v>0</v>
          </cell>
          <cell r="G1222">
            <v>905</v>
          </cell>
          <cell r="H1222">
            <v>905</v>
          </cell>
          <cell r="I1222">
            <v>0</v>
          </cell>
          <cell r="J1222">
            <v>2.0581100000000001</v>
          </cell>
          <cell r="K1222">
            <v>4.04</v>
          </cell>
          <cell r="L1222" t="str">
            <v>Z</v>
          </cell>
          <cell r="M1222" t="str">
            <v>SCREW</v>
          </cell>
        </row>
        <row r="1223">
          <cell r="A1223" t="str">
            <v>9007-012G</v>
          </cell>
          <cell r="B1223" t="str">
            <v>F13</v>
          </cell>
          <cell r="C1223">
            <v>15</v>
          </cell>
          <cell r="D1223" t="str">
            <v>G</v>
          </cell>
          <cell r="E1223" t="str">
            <v>C</v>
          </cell>
          <cell r="F1223">
            <v>13080</v>
          </cell>
          <cell r="G1223">
            <v>0</v>
          </cell>
          <cell r="H1223">
            <v>0</v>
          </cell>
          <cell r="I1223">
            <v>13080</v>
          </cell>
          <cell r="J1223">
            <v>2.4700000000000002</v>
          </cell>
          <cell r="K1223">
            <v>2.4700000000000002</v>
          </cell>
          <cell r="L1223" t="str">
            <v>Z</v>
          </cell>
          <cell r="M1223" t="str">
            <v>MAX SPEED SCREW</v>
          </cell>
        </row>
        <row r="1224">
          <cell r="A1224" t="str">
            <v>9007-012J</v>
          </cell>
          <cell r="B1224" t="str">
            <v>F13</v>
          </cell>
          <cell r="C1224">
            <v>11</v>
          </cell>
          <cell r="D1224" t="str">
            <v>G</v>
          </cell>
          <cell r="E1224" t="str">
            <v>C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 t="str">
            <v>Z</v>
          </cell>
          <cell r="M1224" t="str">
            <v>MAX.SPEED SCREW</v>
          </cell>
        </row>
        <row r="1225">
          <cell r="A1225" t="str">
            <v>9007-012J</v>
          </cell>
          <cell r="B1225" t="str">
            <v>F13</v>
          </cell>
          <cell r="C1225">
            <v>12</v>
          </cell>
          <cell r="D1225" t="str">
            <v>G</v>
          </cell>
          <cell r="E1225" t="str">
            <v>C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 t="str">
            <v>Z</v>
          </cell>
          <cell r="M1225" t="str">
            <v>MAX.SPEED SCREW</v>
          </cell>
        </row>
        <row r="1226">
          <cell r="A1226" t="str">
            <v>9007-012J</v>
          </cell>
          <cell r="B1226" t="str">
            <v>F13</v>
          </cell>
          <cell r="C1226">
            <v>15</v>
          </cell>
          <cell r="D1226" t="str">
            <v>G</v>
          </cell>
          <cell r="E1226" t="str">
            <v>C</v>
          </cell>
          <cell r="F1226">
            <v>5633</v>
          </cell>
          <cell r="G1226">
            <v>8435</v>
          </cell>
          <cell r="H1226">
            <v>8300</v>
          </cell>
          <cell r="I1226">
            <v>5768</v>
          </cell>
          <cell r="J1226">
            <v>2.92442</v>
          </cell>
          <cell r="K1226">
            <v>2.9277099999999998</v>
          </cell>
          <cell r="L1226" t="str">
            <v>Z</v>
          </cell>
          <cell r="M1226" t="str">
            <v>MAX.SPEED SCREW</v>
          </cell>
        </row>
        <row r="1227">
          <cell r="A1227" t="str">
            <v>9007-012J/BHT</v>
          </cell>
          <cell r="B1227" t="str">
            <v>F13</v>
          </cell>
          <cell r="C1227">
            <v>11</v>
          </cell>
          <cell r="D1227" t="str">
            <v>G</v>
          </cell>
          <cell r="E1227" t="str">
            <v>C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2.6271</v>
          </cell>
          <cell r="K1227">
            <v>2.6271</v>
          </cell>
          <cell r="L1227" t="str">
            <v>Z</v>
          </cell>
          <cell r="M1227" t="str">
            <v>MAX.SPEED SCREW</v>
          </cell>
        </row>
        <row r="1228">
          <cell r="A1228" t="str">
            <v>9007-012J/BHT</v>
          </cell>
          <cell r="B1228" t="str">
            <v>F13</v>
          </cell>
          <cell r="C1228">
            <v>12</v>
          </cell>
          <cell r="D1228" t="str">
            <v>G</v>
          </cell>
          <cell r="E1228" t="str">
            <v>C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2.8675000000000002</v>
          </cell>
          <cell r="K1228">
            <v>2.8675000000000002</v>
          </cell>
          <cell r="L1228" t="str">
            <v>Z</v>
          </cell>
          <cell r="M1228" t="str">
            <v>MAX.SPEED SCREW</v>
          </cell>
        </row>
        <row r="1229">
          <cell r="A1229" t="str">
            <v>9007-012J/BPL</v>
          </cell>
          <cell r="B1229" t="str">
            <v>F13</v>
          </cell>
          <cell r="C1229">
            <v>15</v>
          </cell>
          <cell r="D1229" t="str">
            <v>G</v>
          </cell>
          <cell r="E1229" t="str">
            <v>C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1</v>
          </cell>
          <cell r="K1229">
            <v>1</v>
          </cell>
          <cell r="L1229" t="str">
            <v>Z</v>
          </cell>
          <cell r="M1229" t="str">
            <v>SCREW</v>
          </cell>
        </row>
        <row r="1230">
          <cell r="A1230" t="str">
            <v>9007-012K</v>
          </cell>
          <cell r="B1230" t="str">
            <v>F13</v>
          </cell>
          <cell r="C1230">
            <v>12</v>
          </cell>
          <cell r="D1230" t="str">
            <v>G</v>
          </cell>
          <cell r="E1230" t="str">
            <v>C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2.4700000000000002</v>
          </cell>
          <cell r="K1230">
            <v>2.4700000000000002</v>
          </cell>
          <cell r="L1230" t="str">
            <v>Z</v>
          </cell>
          <cell r="M1230" t="str">
            <v>SCREW</v>
          </cell>
        </row>
        <row r="1231">
          <cell r="A1231" t="str">
            <v>9007-012K/BHT</v>
          </cell>
          <cell r="B1231" t="str">
            <v>F13</v>
          </cell>
          <cell r="C1231">
            <v>11</v>
          </cell>
          <cell r="D1231" t="str">
            <v>G</v>
          </cell>
          <cell r="E1231" t="str">
            <v>C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 t="str">
            <v>Z</v>
          </cell>
          <cell r="M1231" t="str">
            <v>SCREW (BHT)</v>
          </cell>
        </row>
        <row r="1232">
          <cell r="A1232" t="str">
            <v>9007-012K/BHT</v>
          </cell>
          <cell r="B1232" t="str">
            <v>F13</v>
          </cell>
          <cell r="C1232">
            <v>12</v>
          </cell>
          <cell r="D1232" t="str">
            <v>G</v>
          </cell>
          <cell r="E1232" t="str">
            <v>C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2.4700000000000002</v>
          </cell>
          <cell r="K1232">
            <v>2.4700000000000002</v>
          </cell>
          <cell r="L1232" t="str">
            <v>Z</v>
          </cell>
          <cell r="M1232" t="str">
            <v>SCREW (BHT)</v>
          </cell>
        </row>
        <row r="1233">
          <cell r="A1233" t="str">
            <v>9007-012K/BPL</v>
          </cell>
          <cell r="B1233" t="str">
            <v>F13</v>
          </cell>
          <cell r="C1233">
            <v>11</v>
          </cell>
          <cell r="D1233" t="str">
            <v>G</v>
          </cell>
          <cell r="E1233" t="str">
            <v>C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 t="str">
            <v>Z</v>
          </cell>
          <cell r="M1233" t="str">
            <v>SCREW (BPL)</v>
          </cell>
        </row>
        <row r="1234">
          <cell r="A1234" t="str">
            <v>9007-013E/BHT</v>
          </cell>
          <cell r="B1234" t="str">
            <v>F13</v>
          </cell>
          <cell r="C1234">
            <v>11</v>
          </cell>
          <cell r="D1234" t="str">
            <v>G</v>
          </cell>
          <cell r="E1234" t="str">
            <v>C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 t="str">
            <v>Z</v>
          </cell>
          <cell r="M1234" t="str">
            <v>SCREW</v>
          </cell>
        </row>
        <row r="1235">
          <cell r="A1235" t="str">
            <v>9007-013E/BHT</v>
          </cell>
          <cell r="B1235" t="str">
            <v>F13</v>
          </cell>
          <cell r="C1235">
            <v>12</v>
          </cell>
          <cell r="D1235" t="str">
            <v>G</v>
          </cell>
          <cell r="E1235" t="str">
            <v>C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 t="str">
            <v>Z</v>
          </cell>
          <cell r="M1235" t="str">
            <v>SCREW</v>
          </cell>
        </row>
        <row r="1236">
          <cell r="A1236" t="str">
            <v>9007-013E/BHT</v>
          </cell>
          <cell r="B1236" t="str">
            <v>F13</v>
          </cell>
          <cell r="C1236">
            <v>15</v>
          </cell>
          <cell r="D1236" t="str">
            <v>G</v>
          </cell>
          <cell r="E1236" t="str">
            <v>C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 t="str">
            <v>Z</v>
          </cell>
          <cell r="M1236" t="str">
            <v>SCREW</v>
          </cell>
        </row>
        <row r="1237">
          <cell r="A1237" t="str">
            <v>9007-017A</v>
          </cell>
          <cell r="B1237" t="str">
            <v>F13</v>
          </cell>
          <cell r="C1237">
            <v>11</v>
          </cell>
          <cell r="D1237" t="str">
            <v>G</v>
          </cell>
          <cell r="E1237" t="str">
            <v>C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 t="str">
            <v>Z</v>
          </cell>
          <cell r="M1237" t="str">
            <v>SCREW</v>
          </cell>
        </row>
        <row r="1238">
          <cell r="A1238" t="str">
            <v>9007-017A</v>
          </cell>
          <cell r="B1238" t="str">
            <v>F13</v>
          </cell>
          <cell r="C1238">
            <v>12</v>
          </cell>
          <cell r="D1238" t="str">
            <v>G</v>
          </cell>
          <cell r="E1238" t="str">
            <v>C</v>
          </cell>
          <cell r="F1238">
            <v>1285</v>
          </cell>
          <cell r="G1238">
            <v>28515</v>
          </cell>
          <cell r="H1238">
            <v>22000</v>
          </cell>
          <cell r="I1238">
            <v>7800</v>
          </cell>
          <cell r="J1238">
            <v>0.62129999999999996</v>
          </cell>
          <cell r="K1238">
            <v>0.62129999999999996</v>
          </cell>
          <cell r="L1238" t="str">
            <v>Z</v>
          </cell>
          <cell r="M1238" t="str">
            <v>SCREW</v>
          </cell>
        </row>
        <row r="1239">
          <cell r="A1239" t="str">
            <v>9007-017A</v>
          </cell>
          <cell r="B1239" t="str">
            <v>F13</v>
          </cell>
          <cell r="C1239">
            <v>15</v>
          </cell>
          <cell r="D1239" t="str">
            <v>G</v>
          </cell>
          <cell r="E1239" t="str">
            <v>C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0.63</v>
          </cell>
          <cell r="K1239">
            <v>0.63</v>
          </cell>
          <cell r="L1239" t="str">
            <v>Z</v>
          </cell>
          <cell r="M1239" t="str">
            <v>SCREW</v>
          </cell>
        </row>
        <row r="1240">
          <cell r="A1240" t="str">
            <v>9007-172A</v>
          </cell>
          <cell r="B1240" t="str">
            <v>F13</v>
          </cell>
          <cell r="C1240">
            <v>11</v>
          </cell>
          <cell r="D1240" t="str">
            <v>G</v>
          </cell>
          <cell r="E1240" t="str">
            <v>C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 t="str">
            <v>Z</v>
          </cell>
          <cell r="M1240" t="str">
            <v>NUT</v>
          </cell>
        </row>
        <row r="1241">
          <cell r="A1241" t="str">
            <v>9007-172A</v>
          </cell>
          <cell r="B1241" t="str">
            <v>F13</v>
          </cell>
          <cell r="C1241">
            <v>15</v>
          </cell>
          <cell r="D1241" t="str">
            <v>G</v>
          </cell>
          <cell r="E1241" t="str">
            <v>C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0.5</v>
          </cell>
          <cell r="K1241">
            <v>0.5</v>
          </cell>
          <cell r="L1241" t="str">
            <v>Z</v>
          </cell>
          <cell r="M1241" t="str">
            <v>NUT</v>
          </cell>
        </row>
        <row r="1242">
          <cell r="A1242" t="str">
            <v>9007-172A</v>
          </cell>
          <cell r="B1242" t="str">
            <v>F13</v>
          </cell>
          <cell r="C1242">
            <v>12</v>
          </cell>
          <cell r="D1242" t="str">
            <v>G</v>
          </cell>
          <cell r="E1242" t="str">
            <v>C</v>
          </cell>
          <cell r="F1242">
            <v>5633</v>
          </cell>
          <cell r="G1242">
            <v>3995</v>
          </cell>
          <cell r="H1242">
            <v>3450</v>
          </cell>
          <cell r="I1242">
            <v>6178</v>
          </cell>
          <cell r="J1242">
            <v>0.83691000000000004</v>
          </cell>
          <cell r="K1242">
            <v>0.84662000000000004</v>
          </cell>
          <cell r="L1242" t="str">
            <v>Z</v>
          </cell>
          <cell r="M1242" t="str">
            <v>NUT</v>
          </cell>
        </row>
        <row r="1243">
          <cell r="A1243" t="str">
            <v>9007-172C</v>
          </cell>
          <cell r="B1243" t="str">
            <v>F13</v>
          </cell>
          <cell r="C1243">
            <v>15</v>
          </cell>
          <cell r="D1243" t="str">
            <v>G</v>
          </cell>
          <cell r="E1243" t="str">
            <v>C</v>
          </cell>
          <cell r="F1243">
            <v>2103</v>
          </cell>
          <cell r="G1243">
            <v>0</v>
          </cell>
          <cell r="H1243">
            <v>0</v>
          </cell>
          <cell r="I1243">
            <v>2103</v>
          </cell>
          <cell r="J1243">
            <v>0.03</v>
          </cell>
          <cell r="K1243">
            <v>0.03</v>
          </cell>
          <cell r="L1243" t="str">
            <v>Z</v>
          </cell>
          <cell r="M1243" t="str">
            <v>NUT</v>
          </cell>
        </row>
        <row r="1244">
          <cell r="A1244" t="str">
            <v>9007-172C</v>
          </cell>
          <cell r="B1244" t="str">
            <v>F13</v>
          </cell>
          <cell r="C1244">
            <v>12</v>
          </cell>
          <cell r="D1244" t="str">
            <v>G</v>
          </cell>
          <cell r="E1244" t="str">
            <v>C</v>
          </cell>
          <cell r="F1244">
            <v>66811</v>
          </cell>
          <cell r="G1244">
            <v>0</v>
          </cell>
          <cell r="H1244">
            <v>50</v>
          </cell>
          <cell r="I1244">
            <v>66761</v>
          </cell>
          <cell r="J1244">
            <v>0.03</v>
          </cell>
          <cell r="K1244">
            <v>0.03</v>
          </cell>
          <cell r="L1244" t="str">
            <v>Z</v>
          </cell>
          <cell r="M1244" t="str">
            <v>NUT</v>
          </cell>
        </row>
        <row r="1245">
          <cell r="A1245" t="str">
            <v>9007-172C</v>
          </cell>
          <cell r="B1245" t="str">
            <v>F13</v>
          </cell>
          <cell r="C1245">
            <v>11</v>
          </cell>
          <cell r="D1245" t="str">
            <v>G</v>
          </cell>
          <cell r="E1245" t="str">
            <v>C</v>
          </cell>
          <cell r="F1245">
            <v>1900</v>
          </cell>
          <cell r="G1245">
            <v>0</v>
          </cell>
          <cell r="H1245">
            <v>0</v>
          </cell>
          <cell r="I1245">
            <v>1900</v>
          </cell>
          <cell r="J1245">
            <v>0.03</v>
          </cell>
          <cell r="K1245">
            <v>0.03</v>
          </cell>
          <cell r="L1245" t="str">
            <v>Z</v>
          </cell>
          <cell r="M1245" t="str">
            <v>NUT</v>
          </cell>
        </row>
        <row r="1246">
          <cell r="A1246" t="str">
            <v>9007-172E</v>
          </cell>
          <cell r="B1246" t="str">
            <v>F13</v>
          </cell>
          <cell r="C1246">
            <v>12</v>
          </cell>
          <cell r="D1246" t="str">
            <v>G</v>
          </cell>
          <cell r="E1246" t="str">
            <v>C</v>
          </cell>
          <cell r="F1246">
            <v>1005</v>
          </cell>
          <cell r="G1246">
            <v>0</v>
          </cell>
          <cell r="H1246">
            <v>0</v>
          </cell>
          <cell r="I1246">
            <v>1005</v>
          </cell>
          <cell r="J1246">
            <v>3.8495300000000001</v>
          </cell>
          <cell r="K1246">
            <v>3.8495300000000001</v>
          </cell>
          <cell r="L1246" t="str">
            <v>Z</v>
          </cell>
          <cell r="M1246" t="str">
            <v>NUT</v>
          </cell>
        </row>
        <row r="1247">
          <cell r="A1247" t="str">
            <v>9007-173</v>
          </cell>
          <cell r="B1247" t="str">
            <v>F13</v>
          </cell>
          <cell r="C1247">
            <v>11</v>
          </cell>
          <cell r="D1247" t="str">
            <v>G</v>
          </cell>
          <cell r="E1247" t="str">
            <v>C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 t="str">
            <v>Z</v>
          </cell>
          <cell r="M1247" t="str">
            <v>SIMMONDS NUT</v>
          </cell>
        </row>
        <row r="1248">
          <cell r="A1248" t="str">
            <v>9007-173</v>
          </cell>
          <cell r="B1248" t="str">
            <v>F13</v>
          </cell>
          <cell r="C1248">
            <v>12</v>
          </cell>
          <cell r="D1248" t="str">
            <v>G</v>
          </cell>
          <cell r="E1248" t="str">
            <v>C</v>
          </cell>
          <cell r="F1248">
            <v>16690</v>
          </cell>
          <cell r="G1248">
            <v>24160</v>
          </cell>
          <cell r="H1248">
            <v>23250</v>
          </cell>
          <cell r="I1248">
            <v>17600</v>
          </cell>
          <cell r="J1248">
            <v>0.93278000000000005</v>
          </cell>
          <cell r="K1248">
            <v>0.94479999999999997</v>
          </cell>
          <cell r="L1248" t="str">
            <v>Z</v>
          </cell>
          <cell r="M1248" t="str">
            <v>SIMMONDS NUT</v>
          </cell>
        </row>
        <row r="1249">
          <cell r="A1249" t="str">
            <v>9007-173</v>
          </cell>
          <cell r="B1249" t="str">
            <v>F13</v>
          </cell>
          <cell r="C1249">
            <v>15</v>
          </cell>
          <cell r="D1249" t="str">
            <v>G</v>
          </cell>
          <cell r="E1249" t="str">
            <v>C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0.8</v>
          </cell>
          <cell r="K1249">
            <v>0.8</v>
          </cell>
          <cell r="L1249" t="str">
            <v>Z</v>
          </cell>
          <cell r="M1249" t="str">
            <v>SIMMONDS NUT</v>
          </cell>
        </row>
        <row r="1250">
          <cell r="A1250" t="str">
            <v>9007-177</v>
          </cell>
          <cell r="B1250" t="str">
            <v>F13</v>
          </cell>
          <cell r="C1250">
            <v>11</v>
          </cell>
          <cell r="D1250" t="str">
            <v>G</v>
          </cell>
          <cell r="E1250" t="str">
            <v>C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 t="str">
            <v>Z</v>
          </cell>
          <cell r="M1250" t="str">
            <v>LOCK NUT</v>
          </cell>
        </row>
        <row r="1251">
          <cell r="A1251" t="str">
            <v>9007-177A</v>
          </cell>
          <cell r="B1251" t="str">
            <v>F13</v>
          </cell>
          <cell r="C1251">
            <v>12</v>
          </cell>
          <cell r="D1251" t="str">
            <v>G</v>
          </cell>
          <cell r="E1251" t="str">
            <v>C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1.41812</v>
          </cell>
          <cell r="K1251">
            <v>1.41812</v>
          </cell>
          <cell r="L1251" t="str">
            <v>Z</v>
          </cell>
          <cell r="M1251" t="str">
            <v>LOCK NUT</v>
          </cell>
        </row>
        <row r="1252">
          <cell r="A1252" t="str">
            <v>9007-177A</v>
          </cell>
          <cell r="B1252" t="str">
            <v>F13</v>
          </cell>
          <cell r="C1252">
            <v>15</v>
          </cell>
          <cell r="D1252" t="str">
            <v>G</v>
          </cell>
          <cell r="E1252" t="str">
            <v>C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 t="str">
            <v>Z</v>
          </cell>
          <cell r="M1252" t="str">
            <v>LOCK NUT</v>
          </cell>
        </row>
        <row r="1253">
          <cell r="A1253" t="str">
            <v>9007-179G/BBL</v>
          </cell>
          <cell r="B1253" t="str">
            <v>F13</v>
          </cell>
          <cell r="C1253">
            <v>11</v>
          </cell>
          <cell r="D1253" t="str">
            <v>G</v>
          </cell>
          <cell r="E1253" t="str">
            <v>C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1.1536</v>
          </cell>
          <cell r="K1253">
            <v>1.1536</v>
          </cell>
          <cell r="L1253" t="str">
            <v>Z</v>
          </cell>
          <cell r="M1253" t="str">
            <v>NUT</v>
          </cell>
        </row>
        <row r="1254">
          <cell r="A1254" t="str">
            <v>9007-179G/BBL</v>
          </cell>
          <cell r="B1254" t="str">
            <v>F13</v>
          </cell>
          <cell r="C1254">
            <v>12</v>
          </cell>
          <cell r="D1254" t="str">
            <v>G</v>
          </cell>
          <cell r="E1254" t="str">
            <v>C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 t="str">
            <v>Z</v>
          </cell>
          <cell r="M1254" t="str">
            <v>NUT</v>
          </cell>
        </row>
        <row r="1255">
          <cell r="A1255" t="str">
            <v>9007-179G/BBL</v>
          </cell>
          <cell r="B1255" t="str">
            <v>F13</v>
          </cell>
          <cell r="C1255">
            <v>15</v>
          </cell>
          <cell r="D1255" t="str">
            <v>G</v>
          </cell>
          <cell r="E1255" t="str">
            <v>C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 t="str">
            <v>Z</v>
          </cell>
          <cell r="M1255" t="str">
            <v>NUT</v>
          </cell>
        </row>
        <row r="1256">
          <cell r="A1256" t="str">
            <v>9007-179S</v>
          </cell>
          <cell r="B1256" t="str">
            <v>F13</v>
          </cell>
          <cell r="C1256">
            <v>15</v>
          </cell>
          <cell r="D1256" t="str">
            <v>G</v>
          </cell>
          <cell r="E1256" t="str">
            <v>C</v>
          </cell>
          <cell r="F1256">
            <v>7619</v>
          </cell>
          <cell r="G1256">
            <v>0</v>
          </cell>
          <cell r="H1256">
            <v>0</v>
          </cell>
          <cell r="I1256">
            <v>7619</v>
          </cell>
          <cell r="J1256">
            <v>1.1000000000000001</v>
          </cell>
          <cell r="K1256">
            <v>1.1000000000000001</v>
          </cell>
          <cell r="L1256" t="str">
            <v>Z</v>
          </cell>
          <cell r="M1256" t="str">
            <v>NUT</v>
          </cell>
        </row>
        <row r="1257">
          <cell r="A1257" t="str">
            <v>9007-179S</v>
          </cell>
          <cell r="B1257" t="str">
            <v>F13</v>
          </cell>
          <cell r="C1257">
            <v>12</v>
          </cell>
          <cell r="D1257" t="str">
            <v>G</v>
          </cell>
          <cell r="E1257" t="str">
            <v>C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1.24159</v>
          </cell>
          <cell r="K1257">
            <v>1.24159</v>
          </cell>
          <cell r="L1257" t="str">
            <v>Z</v>
          </cell>
          <cell r="M1257" t="str">
            <v>NUT</v>
          </cell>
        </row>
        <row r="1258">
          <cell r="A1258" t="str">
            <v>9007-179S</v>
          </cell>
          <cell r="B1258" t="str">
            <v>F13</v>
          </cell>
          <cell r="C1258">
            <v>11</v>
          </cell>
          <cell r="D1258" t="str">
            <v>G</v>
          </cell>
          <cell r="E1258" t="str">
            <v>C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1.1299999999999999</v>
          </cell>
          <cell r="K1258">
            <v>1.1299999999999999</v>
          </cell>
          <cell r="L1258" t="str">
            <v>Z</v>
          </cell>
          <cell r="M1258" t="str">
            <v>NUT</v>
          </cell>
        </row>
        <row r="1259">
          <cell r="A1259" t="str">
            <v>9007-179T</v>
          </cell>
          <cell r="B1259" t="str">
            <v>F13</v>
          </cell>
          <cell r="C1259">
            <v>11</v>
          </cell>
          <cell r="D1259" t="str">
            <v>G</v>
          </cell>
          <cell r="E1259" t="str">
            <v>C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 t="str">
            <v>Z</v>
          </cell>
          <cell r="M1259" t="str">
            <v>NUT</v>
          </cell>
        </row>
        <row r="1260">
          <cell r="A1260" t="str">
            <v>9007-179T</v>
          </cell>
          <cell r="B1260" t="str">
            <v>F13</v>
          </cell>
          <cell r="C1260">
            <v>15</v>
          </cell>
          <cell r="D1260" t="str">
            <v>G</v>
          </cell>
          <cell r="E1260" t="str">
            <v>C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1.08</v>
          </cell>
          <cell r="K1260">
            <v>1.08</v>
          </cell>
          <cell r="L1260" t="str">
            <v>Z</v>
          </cell>
          <cell r="M1260" t="str">
            <v>NUT</v>
          </cell>
        </row>
        <row r="1261">
          <cell r="A1261" t="str">
            <v>9007-179T</v>
          </cell>
          <cell r="B1261" t="str">
            <v>F13</v>
          </cell>
          <cell r="C1261">
            <v>12</v>
          </cell>
          <cell r="D1261" t="str">
            <v>G</v>
          </cell>
          <cell r="E1261" t="str">
            <v>C</v>
          </cell>
          <cell r="F1261">
            <v>6960</v>
          </cell>
          <cell r="G1261">
            <v>8000</v>
          </cell>
          <cell r="H1261">
            <v>11400</v>
          </cell>
          <cell r="I1261">
            <v>3560</v>
          </cell>
          <cell r="J1261">
            <v>0.47788999999999998</v>
          </cell>
          <cell r="K1261">
            <v>0.47789999999999999</v>
          </cell>
          <cell r="L1261" t="str">
            <v>Z</v>
          </cell>
          <cell r="M1261" t="str">
            <v>NUT</v>
          </cell>
        </row>
        <row r="1262">
          <cell r="A1262" t="str">
            <v>9007-179W</v>
          </cell>
          <cell r="B1262" t="str">
            <v>F13</v>
          </cell>
          <cell r="C1262">
            <v>15</v>
          </cell>
          <cell r="D1262" t="str">
            <v>G</v>
          </cell>
          <cell r="E1262" t="str">
            <v>C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 t="str">
            <v>Z</v>
          </cell>
          <cell r="M1262" t="str">
            <v>DRIVE SHAFT NUT</v>
          </cell>
        </row>
        <row r="1263">
          <cell r="A1263" t="str">
            <v>9007-179X</v>
          </cell>
          <cell r="B1263" t="str">
            <v>F13</v>
          </cell>
          <cell r="C1263">
            <v>11</v>
          </cell>
          <cell r="D1263" t="str">
            <v>G</v>
          </cell>
          <cell r="E1263" t="str">
            <v>C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 t="str">
            <v>Z</v>
          </cell>
          <cell r="M1263" t="str">
            <v>NUT</v>
          </cell>
        </row>
        <row r="1264">
          <cell r="A1264" t="str">
            <v>9007-179X</v>
          </cell>
          <cell r="B1264" t="str">
            <v>F13</v>
          </cell>
          <cell r="C1264">
            <v>12</v>
          </cell>
          <cell r="D1264" t="str">
            <v>G</v>
          </cell>
          <cell r="E1264" t="str">
            <v>C</v>
          </cell>
          <cell r="F1264">
            <v>4488</v>
          </cell>
          <cell r="G1264">
            <v>2995</v>
          </cell>
          <cell r="H1264">
            <v>2500</v>
          </cell>
          <cell r="I1264">
            <v>4983</v>
          </cell>
          <cell r="J1264">
            <v>0.95579999999999998</v>
          </cell>
          <cell r="K1264">
            <v>0.95579999999999998</v>
          </cell>
          <cell r="L1264" t="str">
            <v>Z</v>
          </cell>
          <cell r="M1264" t="str">
            <v>NUT</v>
          </cell>
        </row>
        <row r="1265">
          <cell r="A1265" t="str">
            <v>9007-179X</v>
          </cell>
          <cell r="B1265" t="str">
            <v>F13</v>
          </cell>
          <cell r="C1265">
            <v>15</v>
          </cell>
          <cell r="D1265" t="str">
            <v>G</v>
          </cell>
          <cell r="E1265" t="str">
            <v>C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0.01</v>
          </cell>
          <cell r="K1265">
            <v>0.01</v>
          </cell>
          <cell r="L1265" t="str">
            <v>Z</v>
          </cell>
          <cell r="M1265" t="str">
            <v>NUT</v>
          </cell>
        </row>
        <row r="1266">
          <cell r="A1266" t="str">
            <v>9007-179X/BPL</v>
          </cell>
          <cell r="B1266" t="str">
            <v>F13</v>
          </cell>
          <cell r="C1266">
            <v>12</v>
          </cell>
          <cell r="D1266" t="str">
            <v>G</v>
          </cell>
          <cell r="E1266" t="str">
            <v>C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0.66949999999999998</v>
          </cell>
          <cell r="K1266">
            <v>0.66949999999999998</v>
          </cell>
          <cell r="L1266" t="str">
            <v>Z</v>
          </cell>
          <cell r="M1266" t="str">
            <v>NUT</v>
          </cell>
        </row>
        <row r="1267">
          <cell r="A1267" t="str">
            <v>9007-179Y</v>
          </cell>
          <cell r="B1267" t="str">
            <v>F13</v>
          </cell>
          <cell r="C1267">
            <v>12</v>
          </cell>
          <cell r="D1267" t="str">
            <v>G</v>
          </cell>
          <cell r="E1267" t="str">
            <v>C</v>
          </cell>
          <cell r="F1267">
            <v>42</v>
          </cell>
          <cell r="G1267">
            <v>0</v>
          </cell>
          <cell r="H1267">
            <v>0</v>
          </cell>
          <cell r="I1267">
            <v>42</v>
          </cell>
          <cell r="J1267">
            <v>2.3016000000000001</v>
          </cell>
          <cell r="K1267">
            <v>2.3016000000000001</v>
          </cell>
          <cell r="L1267" t="str">
            <v>Z</v>
          </cell>
          <cell r="M1267" t="str">
            <v>NUT</v>
          </cell>
        </row>
        <row r="1268">
          <cell r="A1268" t="str">
            <v>9007-179Y</v>
          </cell>
          <cell r="B1268" t="str">
            <v>F13</v>
          </cell>
          <cell r="C1268">
            <v>15</v>
          </cell>
          <cell r="D1268" t="str">
            <v>G</v>
          </cell>
          <cell r="E1268" t="str">
            <v>C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 t="str">
            <v>Z</v>
          </cell>
          <cell r="M1268" t="str">
            <v>NUT</v>
          </cell>
        </row>
        <row r="1269">
          <cell r="A1269" t="str">
            <v>9007-190D</v>
          </cell>
          <cell r="B1269" t="str">
            <v>F13</v>
          </cell>
          <cell r="C1269">
            <v>12</v>
          </cell>
          <cell r="D1269" t="str">
            <v>G</v>
          </cell>
          <cell r="E1269" t="str">
            <v>C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 t="str">
            <v>Z</v>
          </cell>
          <cell r="M1269" t="str">
            <v>SHAFT CIRCLIPS</v>
          </cell>
        </row>
        <row r="1270">
          <cell r="A1270" t="str">
            <v>9007-190D</v>
          </cell>
          <cell r="B1270" t="str">
            <v>F13</v>
          </cell>
          <cell r="C1270">
            <v>15</v>
          </cell>
          <cell r="D1270" t="str">
            <v>G</v>
          </cell>
          <cell r="E1270" t="str">
            <v>C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1.5901000000000001</v>
          </cell>
          <cell r="K1270">
            <v>1.5901000000000001</v>
          </cell>
          <cell r="L1270" t="str">
            <v>Z</v>
          </cell>
          <cell r="M1270" t="str">
            <v>SHAFT CIRCLIPS</v>
          </cell>
        </row>
        <row r="1271">
          <cell r="A1271" t="str">
            <v>9007-190D</v>
          </cell>
          <cell r="B1271" t="str">
            <v>F13</v>
          </cell>
          <cell r="C1271">
            <v>11</v>
          </cell>
          <cell r="D1271" t="str">
            <v>G</v>
          </cell>
          <cell r="E1271" t="str">
            <v>C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 t="str">
            <v>Z</v>
          </cell>
          <cell r="M1271" t="str">
            <v>SHAFT CIRCLIPS</v>
          </cell>
        </row>
        <row r="1272">
          <cell r="A1272" t="str">
            <v>9007-194G</v>
          </cell>
          <cell r="B1272" t="str">
            <v>F13</v>
          </cell>
          <cell r="C1272">
            <v>12</v>
          </cell>
          <cell r="D1272" t="str">
            <v>G</v>
          </cell>
          <cell r="E1272" t="str">
            <v>C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1.21E-2</v>
          </cell>
          <cell r="K1272">
            <v>1.21E-2</v>
          </cell>
          <cell r="L1272" t="str">
            <v>Z</v>
          </cell>
          <cell r="M1272" t="str">
            <v>ROTOR DOWEL PIN</v>
          </cell>
        </row>
        <row r="1273">
          <cell r="A1273" t="str">
            <v>9007-200G</v>
          </cell>
          <cell r="B1273" t="str">
            <v>F13</v>
          </cell>
          <cell r="C1273">
            <v>12</v>
          </cell>
          <cell r="D1273" t="str">
            <v>G</v>
          </cell>
          <cell r="E1273" t="str">
            <v>C</v>
          </cell>
          <cell r="F1273">
            <v>3894</v>
          </cell>
          <cell r="G1273">
            <v>0</v>
          </cell>
          <cell r="H1273">
            <v>1260</v>
          </cell>
          <cell r="I1273">
            <v>2634</v>
          </cell>
          <cell r="J1273">
            <v>0.17849000000000001</v>
          </cell>
          <cell r="K1273">
            <v>0.17849000000000001</v>
          </cell>
          <cell r="L1273" t="str">
            <v>Z</v>
          </cell>
          <cell r="M1273" t="str">
            <v>FLAT SECTION WASHER</v>
          </cell>
        </row>
        <row r="1274">
          <cell r="A1274" t="str">
            <v>9007-200G</v>
          </cell>
          <cell r="B1274" t="str">
            <v>F13</v>
          </cell>
          <cell r="C1274">
            <v>15</v>
          </cell>
          <cell r="D1274" t="str">
            <v>G</v>
          </cell>
          <cell r="E1274" t="str">
            <v>C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0.28997000000000001</v>
          </cell>
          <cell r="K1274">
            <v>0.28997000000000001</v>
          </cell>
          <cell r="L1274" t="str">
            <v>Z</v>
          </cell>
          <cell r="M1274" t="str">
            <v>FLAT SECTION WASHER</v>
          </cell>
        </row>
        <row r="1275">
          <cell r="A1275" t="str">
            <v>9007-200G/BPL</v>
          </cell>
          <cell r="B1275" t="str">
            <v>F13</v>
          </cell>
          <cell r="C1275">
            <v>12</v>
          </cell>
          <cell r="D1275" t="str">
            <v>G</v>
          </cell>
          <cell r="E1275" t="str">
            <v>C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0.25</v>
          </cell>
          <cell r="K1275">
            <v>0.25</v>
          </cell>
          <cell r="L1275" t="str">
            <v>Z</v>
          </cell>
          <cell r="M1275" t="str">
            <v>SPRING WASHER</v>
          </cell>
        </row>
        <row r="1276">
          <cell r="A1276" t="str">
            <v>9007-200G/BPL</v>
          </cell>
          <cell r="B1276" t="str">
            <v>F13</v>
          </cell>
          <cell r="C1276">
            <v>11</v>
          </cell>
          <cell r="D1276" t="str">
            <v>G</v>
          </cell>
          <cell r="E1276" t="str">
            <v>C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 t="str">
            <v>Z</v>
          </cell>
          <cell r="M1276" t="str">
            <v>SPRING WASHER</v>
          </cell>
        </row>
        <row r="1277">
          <cell r="A1277" t="str">
            <v>9007-200R</v>
          </cell>
          <cell r="B1277" t="str">
            <v>F13</v>
          </cell>
          <cell r="C1277">
            <v>11</v>
          </cell>
          <cell r="D1277" t="str">
            <v>G</v>
          </cell>
          <cell r="E1277" t="str">
            <v>C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 t="str">
            <v>Z</v>
          </cell>
          <cell r="M1277" t="str">
            <v>FLAT SECTION WASHER</v>
          </cell>
        </row>
        <row r="1278">
          <cell r="A1278" t="str">
            <v>9007-200R</v>
          </cell>
          <cell r="B1278" t="str">
            <v>F13</v>
          </cell>
          <cell r="C1278">
            <v>15</v>
          </cell>
          <cell r="D1278" t="str">
            <v>G</v>
          </cell>
          <cell r="E1278" t="str">
            <v>C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0.91000999999999999</v>
          </cell>
          <cell r="K1278">
            <v>0.91000999999999999</v>
          </cell>
          <cell r="L1278" t="str">
            <v>Z</v>
          </cell>
          <cell r="M1278" t="str">
            <v>FLAT SECTION WASHER</v>
          </cell>
        </row>
        <row r="1279">
          <cell r="A1279" t="str">
            <v>9007-200R</v>
          </cell>
          <cell r="B1279" t="str">
            <v>F13</v>
          </cell>
          <cell r="C1279">
            <v>12</v>
          </cell>
          <cell r="D1279" t="str">
            <v>G</v>
          </cell>
          <cell r="E1279" t="str">
            <v>C</v>
          </cell>
          <cell r="F1279">
            <v>6945</v>
          </cell>
          <cell r="G1279">
            <v>42260</v>
          </cell>
          <cell r="H1279">
            <v>41300</v>
          </cell>
          <cell r="I1279">
            <v>7905</v>
          </cell>
          <cell r="J1279">
            <v>9.5600000000000004E-2</v>
          </cell>
          <cell r="K1279">
            <v>9.5600000000000004E-2</v>
          </cell>
          <cell r="L1279" t="str">
            <v>Z</v>
          </cell>
          <cell r="M1279" t="str">
            <v>FLAT SECTION WASHER</v>
          </cell>
        </row>
        <row r="1280">
          <cell r="A1280" t="str">
            <v>9007-200R/BPL</v>
          </cell>
          <cell r="B1280" t="str">
            <v>F13</v>
          </cell>
          <cell r="C1280">
            <v>15</v>
          </cell>
          <cell r="D1280" t="str">
            <v>G</v>
          </cell>
          <cell r="E1280" t="str">
            <v>C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0.15</v>
          </cell>
          <cell r="K1280">
            <v>0.15</v>
          </cell>
          <cell r="L1280" t="str">
            <v>Z</v>
          </cell>
          <cell r="M1280" t="str">
            <v>SPRING WASHER</v>
          </cell>
        </row>
        <row r="1281">
          <cell r="A1281" t="str">
            <v>9007-200R/BPL</v>
          </cell>
          <cell r="B1281" t="str">
            <v>F13</v>
          </cell>
          <cell r="C1281">
            <v>12</v>
          </cell>
          <cell r="D1281" t="str">
            <v>G</v>
          </cell>
          <cell r="E1281" t="str">
            <v>C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0.15</v>
          </cell>
          <cell r="K1281">
            <v>0.15</v>
          </cell>
          <cell r="L1281" t="str">
            <v>Z</v>
          </cell>
          <cell r="M1281" t="str">
            <v>SPRING WASHER</v>
          </cell>
        </row>
        <row r="1282">
          <cell r="A1282" t="str">
            <v>9007-200S</v>
          </cell>
          <cell r="B1282" t="str">
            <v>F13</v>
          </cell>
          <cell r="C1282">
            <v>15</v>
          </cell>
          <cell r="D1282" t="str">
            <v>G</v>
          </cell>
          <cell r="E1282" t="str">
            <v>C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0.2717</v>
          </cell>
          <cell r="K1282">
            <v>0.2717</v>
          </cell>
          <cell r="L1282" t="str">
            <v>Z</v>
          </cell>
          <cell r="M1282" t="str">
            <v>SPRING WASHER [PLATED]</v>
          </cell>
        </row>
        <row r="1283">
          <cell r="A1283" t="str">
            <v>9007-200S</v>
          </cell>
          <cell r="B1283" t="str">
            <v>F13</v>
          </cell>
          <cell r="C1283">
            <v>11</v>
          </cell>
          <cell r="D1283" t="str">
            <v>G</v>
          </cell>
          <cell r="E1283" t="str">
            <v>C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0.27</v>
          </cell>
          <cell r="K1283">
            <v>0.27</v>
          </cell>
          <cell r="L1283" t="str">
            <v>Z</v>
          </cell>
          <cell r="M1283" t="str">
            <v>SPRING WASHER [PLATED]</v>
          </cell>
        </row>
        <row r="1284">
          <cell r="A1284" t="str">
            <v>9007-202CZ</v>
          </cell>
          <cell r="B1284" t="str">
            <v>F13</v>
          </cell>
          <cell r="C1284">
            <v>11</v>
          </cell>
          <cell r="D1284" t="str">
            <v>G</v>
          </cell>
          <cell r="E1284" t="str">
            <v>C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 t="str">
            <v>Z</v>
          </cell>
          <cell r="M1284" t="str">
            <v>WASHER</v>
          </cell>
        </row>
        <row r="1285">
          <cell r="A1285" t="str">
            <v>9007-202CZ</v>
          </cell>
          <cell r="B1285" t="str">
            <v>F13</v>
          </cell>
          <cell r="C1285">
            <v>12</v>
          </cell>
          <cell r="D1285" t="str">
            <v>G</v>
          </cell>
          <cell r="E1285" t="str">
            <v>C</v>
          </cell>
          <cell r="F1285">
            <v>1995</v>
          </cell>
          <cell r="G1285">
            <v>5985</v>
          </cell>
          <cell r="H1285">
            <v>4200</v>
          </cell>
          <cell r="I1285">
            <v>3780</v>
          </cell>
          <cell r="J1285">
            <v>0.3619</v>
          </cell>
          <cell r="K1285">
            <v>0.3619</v>
          </cell>
          <cell r="L1285" t="str">
            <v>Z</v>
          </cell>
          <cell r="M1285" t="str">
            <v>WASHER</v>
          </cell>
        </row>
        <row r="1286">
          <cell r="A1286" t="str">
            <v>9007-202CZ</v>
          </cell>
          <cell r="B1286" t="str">
            <v>F13</v>
          </cell>
          <cell r="C1286">
            <v>15</v>
          </cell>
          <cell r="D1286" t="str">
            <v>G</v>
          </cell>
          <cell r="E1286" t="str">
            <v>C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0.22500000000000001</v>
          </cell>
          <cell r="K1286">
            <v>0.22500000000000001</v>
          </cell>
          <cell r="L1286" t="str">
            <v>Z</v>
          </cell>
          <cell r="M1286" t="str">
            <v>WASHER</v>
          </cell>
        </row>
        <row r="1287">
          <cell r="A1287" t="str">
            <v>9007-202DZ</v>
          </cell>
          <cell r="B1287" t="str">
            <v>F13</v>
          </cell>
          <cell r="C1287">
            <v>15</v>
          </cell>
          <cell r="D1287" t="str">
            <v>G</v>
          </cell>
          <cell r="E1287" t="str">
            <v>C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 t="str">
            <v>Z</v>
          </cell>
          <cell r="M1287" t="str">
            <v>WASHER</v>
          </cell>
        </row>
        <row r="1288">
          <cell r="A1288" t="str">
            <v>9007-202DZ</v>
          </cell>
          <cell r="B1288" t="str">
            <v>F13</v>
          </cell>
          <cell r="C1288">
            <v>11</v>
          </cell>
          <cell r="D1288" t="str">
            <v>G</v>
          </cell>
          <cell r="E1288" t="str">
            <v>C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 t="str">
            <v>Z</v>
          </cell>
          <cell r="M1288" t="str">
            <v>WASHER</v>
          </cell>
        </row>
        <row r="1289">
          <cell r="A1289" t="str">
            <v>9007-202EZ</v>
          </cell>
          <cell r="B1289" t="str">
            <v>F13</v>
          </cell>
          <cell r="C1289">
            <v>11</v>
          </cell>
          <cell r="D1289" t="str">
            <v>G</v>
          </cell>
          <cell r="E1289" t="str">
            <v>C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 t="str">
            <v>Z</v>
          </cell>
          <cell r="M1289" t="str">
            <v>WASHER</v>
          </cell>
        </row>
        <row r="1290">
          <cell r="A1290" t="str">
            <v>9007-202EZ</v>
          </cell>
          <cell r="B1290" t="str">
            <v>F13</v>
          </cell>
          <cell r="C1290">
            <v>12</v>
          </cell>
          <cell r="D1290" t="str">
            <v>G</v>
          </cell>
          <cell r="E1290" t="str">
            <v>C</v>
          </cell>
          <cell r="F1290">
            <v>3846</v>
          </cell>
          <cell r="G1290">
            <v>5185</v>
          </cell>
          <cell r="H1290">
            <v>4850</v>
          </cell>
          <cell r="I1290">
            <v>4181</v>
          </cell>
          <cell r="J1290">
            <v>0.4</v>
          </cell>
          <cell r="K1290">
            <v>0.4</v>
          </cell>
          <cell r="L1290" t="str">
            <v>Z</v>
          </cell>
          <cell r="M1290" t="str">
            <v>WASHER</v>
          </cell>
        </row>
        <row r="1291">
          <cell r="A1291" t="str">
            <v>9007-202EZ</v>
          </cell>
          <cell r="B1291" t="str">
            <v>F13</v>
          </cell>
          <cell r="C1291">
            <v>15</v>
          </cell>
          <cell r="D1291" t="str">
            <v>G</v>
          </cell>
          <cell r="E1291" t="str">
            <v>C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0.4</v>
          </cell>
          <cell r="K1291">
            <v>0.4</v>
          </cell>
          <cell r="L1291" t="str">
            <v>Z</v>
          </cell>
          <cell r="M1291" t="str">
            <v>WASHER</v>
          </cell>
        </row>
        <row r="1292">
          <cell r="A1292" t="str">
            <v>9007-202EZ/BPL</v>
          </cell>
          <cell r="B1292" t="str">
            <v>F13</v>
          </cell>
          <cell r="C1292">
            <v>11</v>
          </cell>
          <cell r="D1292" t="str">
            <v>G</v>
          </cell>
          <cell r="E1292" t="str">
            <v>C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 t="str">
            <v>Z</v>
          </cell>
        </row>
        <row r="1293">
          <cell r="A1293" t="str">
            <v>9007-202EZ/BPL</v>
          </cell>
          <cell r="B1293" t="str">
            <v>F13</v>
          </cell>
          <cell r="C1293">
            <v>12</v>
          </cell>
          <cell r="D1293" t="str">
            <v>G</v>
          </cell>
          <cell r="E1293" t="str">
            <v>C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0.3135</v>
          </cell>
          <cell r="K1293">
            <v>0.3135</v>
          </cell>
          <cell r="L1293" t="str">
            <v>Z</v>
          </cell>
        </row>
        <row r="1294">
          <cell r="A1294" t="str">
            <v>9007-202LZ</v>
          </cell>
          <cell r="B1294" t="str">
            <v>F13</v>
          </cell>
          <cell r="C1294">
            <v>11</v>
          </cell>
          <cell r="D1294" t="str">
            <v>G</v>
          </cell>
          <cell r="E1294" t="str">
            <v>C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 t="str">
            <v>Z</v>
          </cell>
          <cell r="M1294" t="str">
            <v>WASHER</v>
          </cell>
        </row>
        <row r="1295">
          <cell r="A1295" t="str">
            <v>9007-202LZ</v>
          </cell>
          <cell r="B1295" t="str">
            <v>F13</v>
          </cell>
          <cell r="C1295">
            <v>15</v>
          </cell>
          <cell r="D1295" t="str">
            <v>G</v>
          </cell>
          <cell r="E1295" t="str">
            <v>C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0.34</v>
          </cell>
          <cell r="K1295">
            <v>0.34</v>
          </cell>
          <cell r="L1295" t="str">
            <v>Z</v>
          </cell>
          <cell r="M1295" t="str">
            <v>WASHER</v>
          </cell>
        </row>
        <row r="1296">
          <cell r="A1296" t="str">
            <v>9007-202LZ</v>
          </cell>
          <cell r="B1296" t="str">
            <v>F13</v>
          </cell>
          <cell r="C1296">
            <v>12</v>
          </cell>
          <cell r="D1296" t="str">
            <v>G</v>
          </cell>
          <cell r="E1296" t="str">
            <v>C</v>
          </cell>
          <cell r="F1296">
            <v>1302</v>
          </cell>
          <cell r="G1296">
            <v>0</v>
          </cell>
          <cell r="H1296">
            <v>0</v>
          </cell>
          <cell r="I1296">
            <v>1302</v>
          </cell>
          <cell r="J1296">
            <v>1.1484099999999999</v>
          </cell>
          <cell r="K1296">
            <v>1.1484099999999999</v>
          </cell>
          <cell r="L1296" t="str">
            <v>Z</v>
          </cell>
          <cell r="M1296" t="str">
            <v>WASHER</v>
          </cell>
        </row>
        <row r="1297">
          <cell r="A1297" t="str">
            <v>9007-205</v>
          </cell>
          <cell r="B1297" t="str">
            <v>F13</v>
          </cell>
          <cell r="C1297">
            <v>12</v>
          </cell>
          <cell r="D1297" t="str">
            <v>G</v>
          </cell>
          <cell r="E1297" t="str">
            <v>C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0.69986000000000004</v>
          </cell>
          <cell r="K1297">
            <v>0.69986000000000004</v>
          </cell>
          <cell r="L1297" t="str">
            <v>Z</v>
          </cell>
          <cell r="M1297" t="str">
            <v>WASHER</v>
          </cell>
        </row>
        <row r="1298">
          <cell r="A1298" t="str">
            <v>9007-205A</v>
          </cell>
          <cell r="B1298" t="str">
            <v>F13</v>
          </cell>
          <cell r="C1298">
            <v>12</v>
          </cell>
          <cell r="D1298" t="str">
            <v>G</v>
          </cell>
          <cell r="E1298" t="str">
            <v>C</v>
          </cell>
          <cell r="F1298">
            <v>300</v>
          </cell>
          <cell r="G1298">
            <v>0</v>
          </cell>
          <cell r="H1298">
            <v>0</v>
          </cell>
          <cell r="I1298">
            <v>300</v>
          </cell>
          <cell r="J1298">
            <v>0.91856000000000004</v>
          </cell>
          <cell r="K1298">
            <v>0.91856000000000004</v>
          </cell>
          <cell r="L1298" t="str">
            <v>Z</v>
          </cell>
          <cell r="M1298" t="str">
            <v>WASHER [9007-205]</v>
          </cell>
        </row>
        <row r="1299">
          <cell r="A1299" t="str">
            <v>9007-206</v>
          </cell>
          <cell r="B1299" t="str">
            <v>F13</v>
          </cell>
          <cell r="C1299">
            <v>11</v>
          </cell>
          <cell r="D1299" t="str">
            <v>G</v>
          </cell>
          <cell r="E1299" t="str">
            <v>C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 t="str">
            <v>Z</v>
          </cell>
          <cell r="M1299" t="str">
            <v>WASHER</v>
          </cell>
        </row>
        <row r="1300">
          <cell r="A1300" t="str">
            <v>9007-213</v>
          </cell>
          <cell r="B1300" t="str">
            <v>F13</v>
          </cell>
          <cell r="C1300">
            <v>15</v>
          </cell>
          <cell r="D1300" t="str">
            <v>G</v>
          </cell>
          <cell r="E1300" t="str">
            <v>C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 t="str">
            <v>Z</v>
          </cell>
          <cell r="M1300" t="str">
            <v>WASHER</v>
          </cell>
        </row>
        <row r="1301">
          <cell r="A1301" t="str">
            <v>9007-213</v>
          </cell>
          <cell r="B1301" t="str">
            <v>F13</v>
          </cell>
          <cell r="C1301">
            <v>11</v>
          </cell>
          <cell r="D1301" t="str">
            <v>G</v>
          </cell>
          <cell r="E1301" t="str">
            <v>C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 t="str">
            <v>Z</v>
          </cell>
          <cell r="M1301" t="str">
            <v>WASHER</v>
          </cell>
        </row>
        <row r="1302">
          <cell r="A1302" t="str">
            <v>9007-213</v>
          </cell>
          <cell r="B1302" t="str">
            <v>F13</v>
          </cell>
          <cell r="C1302">
            <v>12</v>
          </cell>
          <cell r="D1302" t="str">
            <v>G</v>
          </cell>
          <cell r="E1302" t="str">
            <v>C</v>
          </cell>
          <cell r="F1302">
            <v>3800</v>
          </cell>
          <cell r="G1302">
            <v>11765</v>
          </cell>
          <cell r="H1302">
            <v>6900</v>
          </cell>
          <cell r="I1302">
            <v>8665</v>
          </cell>
          <cell r="J1302">
            <v>0.7238</v>
          </cell>
          <cell r="K1302">
            <v>0.7238</v>
          </cell>
          <cell r="L1302" t="str">
            <v>Z</v>
          </cell>
          <cell r="M1302" t="str">
            <v>WASHER</v>
          </cell>
        </row>
        <row r="1303">
          <cell r="A1303" t="str">
            <v>9007-214</v>
          </cell>
          <cell r="B1303" t="str">
            <v>F13</v>
          </cell>
          <cell r="C1303">
            <v>15</v>
          </cell>
          <cell r="D1303" t="str">
            <v>G</v>
          </cell>
          <cell r="E1303" t="str">
            <v>C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1</v>
          </cell>
          <cell r="K1303">
            <v>1</v>
          </cell>
          <cell r="L1303" t="str">
            <v>Z</v>
          </cell>
          <cell r="M1303" t="str">
            <v>WASHER</v>
          </cell>
        </row>
        <row r="1304">
          <cell r="A1304" t="str">
            <v>9007-214</v>
          </cell>
          <cell r="B1304" t="str">
            <v>F13</v>
          </cell>
          <cell r="C1304">
            <v>12</v>
          </cell>
          <cell r="D1304" t="str">
            <v>G</v>
          </cell>
          <cell r="E1304" t="str">
            <v>C</v>
          </cell>
          <cell r="F1304">
            <v>1720</v>
          </cell>
          <cell r="G1304">
            <v>5533</v>
          </cell>
          <cell r="H1304">
            <v>4200</v>
          </cell>
          <cell r="I1304">
            <v>3053</v>
          </cell>
          <cell r="J1304">
            <v>0.83640000000000003</v>
          </cell>
          <cell r="K1304">
            <v>0.83640000000000003</v>
          </cell>
          <cell r="L1304" t="str">
            <v>Z</v>
          </cell>
          <cell r="M1304" t="str">
            <v>WASHER</v>
          </cell>
        </row>
        <row r="1305">
          <cell r="A1305" t="str">
            <v>9007-216A</v>
          </cell>
          <cell r="B1305" t="str">
            <v>F13</v>
          </cell>
          <cell r="C1305">
            <v>15</v>
          </cell>
          <cell r="D1305" t="str">
            <v>G</v>
          </cell>
          <cell r="E1305" t="str">
            <v>C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 t="str">
            <v>Z</v>
          </cell>
          <cell r="M1305" t="str">
            <v>WASHER</v>
          </cell>
        </row>
        <row r="1306">
          <cell r="A1306" t="str">
            <v>9007-216A</v>
          </cell>
          <cell r="B1306" t="str">
            <v>F13</v>
          </cell>
          <cell r="C1306">
            <v>11</v>
          </cell>
          <cell r="D1306" t="str">
            <v>G</v>
          </cell>
          <cell r="E1306" t="str">
            <v>C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 t="str">
            <v>Z</v>
          </cell>
          <cell r="M1306" t="str">
            <v>WASHER</v>
          </cell>
        </row>
        <row r="1307">
          <cell r="A1307" t="str">
            <v>9007-216A</v>
          </cell>
          <cell r="B1307" t="str">
            <v>F13</v>
          </cell>
          <cell r="C1307">
            <v>12</v>
          </cell>
          <cell r="D1307" t="str">
            <v>G</v>
          </cell>
          <cell r="E1307" t="str">
            <v>C</v>
          </cell>
          <cell r="F1307">
            <v>15463</v>
          </cell>
          <cell r="G1307">
            <v>0</v>
          </cell>
          <cell r="H1307">
            <v>2550</v>
          </cell>
          <cell r="I1307">
            <v>12913</v>
          </cell>
          <cell r="J1307">
            <v>0.54227999999999998</v>
          </cell>
          <cell r="K1307">
            <v>0.54227999999999998</v>
          </cell>
          <cell r="L1307" t="str">
            <v>Z</v>
          </cell>
          <cell r="M1307" t="str">
            <v>WASHER</v>
          </cell>
        </row>
        <row r="1308">
          <cell r="A1308" t="str">
            <v>9007-217</v>
          </cell>
          <cell r="B1308" t="str">
            <v>F13</v>
          </cell>
          <cell r="C1308">
            <v>12</v>
          </cell>
          <cell r="D1308" t="str">
            <v>G</v>
          </cell>
          <cell r="E1308" t="str">
            <v>C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0.68572999999999995</v>
          </cell>
          <cell r="K1308">
            <v>0.68572999999999995</v>
          </cell>
          <cell r="L1308" t="str">
            <v>Z</v>
          </cell>
          <cell r="M1308" t="str">
            <v>BRAKE WASHER</v>
          </cell>
        </row>
        <row r="1309">
          <cell r="A1309" t="str">
            <v>9007-383A</v>
          </cell>
          <cell r="B1309" t="str">
            <v>F13</v>
          </cell>
          <cell r="C1309">
            <v>11</v>
          </cell>
          <cell r="D1309" t="str">
            <v>G</v>
          </cell>
          <cell r="E1309" t="str">
            <v>C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1.1499999999999999</v>
          </cell>
          <cell r="K1309">
            <v>1.1499999999999999</v>
          </cell>
          <cell r="L1309" t="str">
            <v>Z</v>
          </cell>
          <cell r="M1309" t="str">
            <v>WASHER</v>
          </cell>
        </row>
        <row r="1310">
          <cell r="A1310" t="str">
            <v>9007-383A</v>
          </cell>
          <cell r="B1310" t="str">
            <v>F13</v>
          </cell>
          <cell r="C1310">
            <v>12</v>
          </cell>
          <cell r="D1310" t="str">
            <v>G</v>
          </cell>
          <cell r="E1310" t="str">
            <v>C</v>
          </cell>
          <cell r="F1310">
            <v>7395</v>
          </cell>
          <cell r="G1310">
            <v>59985</v>
          </cell>
          <cell r="H1310">
            <v>58595</v>
          </cell>
          <cell r="I1310">
            <v>8785</v>
          </cell>
          <cell r="J1310">
            <v>1.3028999999999999</v>
          </cell>
          <cell r="K1310">
            <v>1.3028999999999999</v>
          </cell>
          <cell r="L1310" t="str">
            <v>Z</v>
          </cell>
          <cell r="M1310" t="str">
            <v>WASHER</v>
          </cell>
        </row>
        <row r="1311">
          <cell r="A1311" t="str">
            <v>9007-383A</v>
          </cell>
          <cell r="B1311" t="str">
            <v>F13</v>
          </cell>
          <cell r="C1311">
            <v>15</v>
          </cell>
          <cell r="D1311" t="str">
            <v>G</v>
          </cell>
          <cell r="E1311" t="str">
            <v>C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1.1499999999999999</v>
          </cell>
          <cell r="K1311">
            <v>1.1499999999999999</v>
          </cell>
          <cell r="L1311" t="str">
            <v>Z</v>
          </cell>
          <cell r="M1311" t="str">
            <v>WASHER</v>
          </cell>
        </row>
        <row r="1312">
          <cell r="A1312" t="str">
            <v>9007-383A/BAN</v>
          </cell>
          <cell r="B1312" t="str">
            <v>F13</v>
          </cell>
          <cell r="C1312">
            <v>12</v>
          </cell>
          <cell r="D1312" t="str">
            <v>G</v>
          </cell>
          <cell r="E1312" t="str">
            <v>C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1.0752999999999999</v>
          </cell>
          <cell r="K1312">
            <v>1.0752999999999999</v>
          </cell>
          <cell r="L1312" t="str">
            <v>Z</v>
          </cell>
          <cell r="M1312" t="str">
            <v>WASHER</v>
          </cell>
        </row>
        <row r="1313">
          <cell r="A1313" t="str">
            <v>9007-391</v>
          </cell>
          <cell r="B1313" t="str">
            <v>F13</v>
          </cell>
          <cell r="C1313">
            <v>15</v>
          </cell>
          <cell r="D1313" t="str">
            <v>G</v>
          </cell>
          <cell r="E1313" t="str">
            <v>C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 t="str">
            <v>Z</v>
          </cell>
          <cell r="M1313" t="str">
            <v>DEL. VALVE WASHER</v>
          </cell>
        </row>
        <row r="1314">
          <cell r="A1314" t="str">
            <v>9007-391A</v>
          </cell>
          <cell r="B1314" t="str">
            <v>F13</v>
          </cell>
          <cell r="C1314">
            <v>15</v>
          </cell>
          <cell r="D1314" t="str">
            <v>G</v>
          </cell>
          <cell r="E1314" t="str">
            <v>C</v>
          </cell>
          <cell r="F1314">
            <v>5427</v>
          </cell>
          <cell r="G1314">
            <v>9985</v>
          </cell>
          <cell r="H1314">
            <v>800</v>
          </cell>
          <cell r="I1314">
            <v>14612</v>
          </cell>
          <cell r="J1314">
            <v>2.6595200000000001</v>
          </cell>
          <cell r="K1314">
            <v>2.7440500000000001</v>
          </cell>
          <cell r="L1314" t="str">
            <v>Z</v>
          </cell>
          <cell r="M1314" t="str">
            <v>SEALING WASHER</v>
          </cell>
        </row>
        <row r="1315">
          <cell r="A1315" t="str">
            <v>9007-391A</v>
          </cell>
          <cell r="B1315" t="str">
            <v>F13</v>
          </cell>
          <cell r="C1315">
            <v>12</v>
          </cell>
          <cell r="D1315" t="str">
            <v>G</v>
          </cell>
          <cell r="E1315" t="str">
            <v>C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 t="str">
            <v>Z</v>
          </cell>
          <cell r="M1315" t="str">
            <v>SEALING WASHER</v>
          </cell>
        </row>
        <row r="1316">
          <cell r="A1316" t="str">
            <v>9007-392A</v>
          </cell>
          <cell r="B1316" t="str">
            <v>F13</v>
          </cell>
          <cell r="C1316">
            <v>11</v>
          </cell>
          <cell r="D1316" t="str">
            <v>G</v>
          </cell>
          <cell r="E1316" t="str">
            <v>C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2.1233</v>
          </cell>
          <cell r="K1316">
            <v>2.1233</v>
          </cell>
          <cell r="L1316" t="str">
            <v>Z</v>
          </cell>
          <cell r="M1316" t="str">
            <v>SEALING WASHER</v>
          </cell>
        </row>
        <row r="1317">
          <cell r="A1317" t="str">
            <v>9007-392A</v>
          </cell>
          <cell r="B1317" t="str">
            <v>F13</v>
          </cell>
          <cell r="C1317">
            <v>12</v>
          </cell>
          <cell r="D1317" t="str">
            <v>G</v>
          </cell>
          <cell r="E1317" t="str">
            <v>C</v>
          </cell>
          <cell r="F1317">
            <v>14680</v>
          </cell>
          <cell r="G1317">
            <v>29995</v>
          </cell>
          <cell r="H1317">
            <v>43200</v>
          </cell>
          <cell r="I1317">
            <v>1475</v>
          </cell>
          <cell r="J1317">
            <v>2.1233</v>
          </cell>
          <cell r="K1317">
            <v>2.1233</v>
          </cell>
          <cell r="L1317" t="str">
            <v>Z</v>
          </cell>
          <cell r="M1317" t="str">
            <v>SEALING WASHER</v>
          </cell>
        </row>
        <row r="1318">
          <cell r="A1318" t="str">
            <v>9007-392A</v>
          </cell>
          <cell r="B1318" t="str">
            <v>F13</v>
          </cell>
          <cell r="C1318">
            <v>15</v>
          </cell>
          <cell r="D1318" t="str">
            <v>G</v>
          </cell>
          <cell r="E1318" t="str">
            <v>C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2.4799899999999999</v>
          </cell>
          <cell r="K1318">
            <v>2.4799899999999999</v>
          </cell>
          <cell r="L1318" t="str">
            <v>Z</v>
          </cell>
          <cell r="M1318" t="str">
            <v>SEALING WASHER</v>
          </cell>
        </row>
        <row r="1319">
          <cell r="A1319" t="str">
            <v>9007-392A/BAN</v>
          </cell>
          <cell r="B1319" t="str">
            <v>F13</v>
          </cell>
          <cell r="C1319">
            <v>15</v>
          </cell>
          <cell r="D1319" t="str">
            <v>G</v>
          </cell>
          <cell r="E1319" t="str">
            <v>C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2.1</v>
          </cell>
          <cell r="K1319">
            <v>2.1</v>
          </cell>
          <cell r="L1319" t="str">
            <v>Z</v>
          </cell>
          <cell r="M1319" t="str">
            <v>SEALING WASHER</v>
          </cell>
        </row>
        <row r="1320">
          <cell r="A1320" t="str">
            <v>9007-392A/BAN</v>
          </cell>
          <cell r="B1320" t="str">
            <v>F13</v>
          </cell>
          <cell r="C1320">
            <v>12</v>
          </cell>
          <cell r="D1320" t="str">
            <v>G</v>
          </cell>
          <cell r="E1320" t="str">
            <v>C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2.5091000000000001</v>
          </cell>
          <cell r="K1320">
            <v>2.5091000000000001</v>
          </cell>
          <cell r="L1320" t="str">
            <v>Z</v>
          </cell>
          <cell r="M1320" t="str">
            <v>SEALING WASHER</v>
          </cell>
        </row>
        <row r="1321">
          <cell r="A1321" t="str">
            <v>9007-392A/BPL</v>
          </cell>
          <cell r="B1321" t="str">
            <v>F13</v>
          </cell>
          <cell r="C1321">
            <v>15</v>
          </cell>
          <cell r="D1321" t="str">
            <v>G</v>
          </cell>
          <cell r="E1321" t="str">
            <v>C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2.4282300000000001</v>
          </cell>
          <cell r="K1321">
            <v>2.4282300000000001</v>
          </cell>
          <cell r="L1321" t="str">
            <v>Z</v>
          </cell>
          <cell r="M1321" t="str">
            <v>SEALING WASHER</v>
          </cell>
        </row>
        <row r="1322">
          <cell r="A1322" t="str">
            <v>9007-392A/BPL</v>
          </cell>
          <cell r="B1322" t="str">
            <v>F13</v>
          </cell>
          <cell r="C1322">
            <v>12</v>
          </cell>
          <cell r="D1322" t="str">
            <v>G</v>
          </cell>
          <cell r="E1322" t="str">
            <v>C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3.6886800000000002</v>
          </cell>
          <cell r="K1322">
            <v>3.6886800000000002</v>
          </cell>
          <cell r="L1322" t="str">
            <v>Z</v>
          </cell>
          <cell r="M1322" t="str">
            <v>SEALING WASHER</v>
          </cell>
        </row>
        <row r="1323">
          <cell r="A1323" t="str">
            <v>9007-397</v>
          </cell>
          <cell r="B1323" t="str">
            <v>F13</v>
          </cell>
          <cell r="C1323">
            <v>11</v>
          </cell>
          <cell r="D1323" t="str">
            <v>G</v>
          </cell>
          <cell r="E1323" t="str">
            <v>C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0.92059999999999997</v>
          </cell>
          <cell r="K1323">
            <v>0.92059999999999997</v>
          </cell>
          <cell r="L1323" t="str">
            <v>Z</v>
          </cell>
          <cell r="M1323" t="str">
            <v>WASHER</v>
          </cell>
        </row>
        <row r="1324">
          <cell r="A1324" t="str">
            <v>9007-397</v>
          </cell>
          <cell r="B1324" t="str">
            <v>F13</v>
          </cell>
          <cell r="C1324">
            <v>12</v>
          </cell>
          <cell r="D1324" t="str">
            <v>G</v>
          </cell>
          <cell r="E1324" t="str">
            <v>C</v>
          </cell>
          <cell r="F1324">
            <v>16183</v>
          </cell>
          <cell r="G1324">
            <v>10400</v>
          </cell>
          <cell r="H1324">
            <v>12700</v>
          </cell>
          <cell r="I1324">
            <v>13883</v>
          </cell>
          <cell r="J1324">
            <v>0.71179999999999999</v>
          </cell>
          <cell r="K1324">
            <v>0.71179999999999999</v>
          </cell>
          <cell r="L1324" t="str">
            <v>Z</v>
          </cell>
          <cell r="M1324" t="str">
            <v>WASHER</v>
          </cell>
        </row>
        <row r="1325">
          <cell r="A1325" t="str">
            <v>9007-397</v>
          </cell>
          <cell r="B1325" t="str">
            <v>F13</v>
          </cell>
          <cell r="C1325">
            <v>15</v>
          </cell>
          <cell r="D1325" t="str">
            <v>G</v>
          </cell>
          <cell r="E1325" t="str">
            <v>C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0.92059999999999997</v>
          </cell>
          <cell r="K1325">
            <v>0.92059999999999997</v>
          </cell>
          <cell r="L1325" t="str">
            <v>Z</v>
          </cell>
          <cell r="M1325" t="str">
            <v>WASHER</v>
          </cell>
        </row>
        <row r="1326">
          <cell r="A1326" t="str">
            <v>9007-397/BAN</v>
          </cell>
          <cell r="B1326" t="str">
            <v>F13</v>
          </cell>
          <cell r="C1326">
            <v>12</v>
          </cell>
          <cell r="D1326" t="str">
            <v>G</v>
          </cell>
          <cell r="E1326" t="str">
            <v>C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0.77659999999999996</v>
          </cell>
          <cell r="K1326">
            <v>0.77659999999999996</v>
          </cell>
          <cell r="L1326" t="str">
            <v>Z</v>
          </cell>
          <cell r="M1326" t="str">
            <v>WASHER</v>
          </cell>
        </row>
        <row r="1327">
          <cell r="A1327" t="str">
            <v>9007-497</v>
          </cell>
          <cell r="B1327" t="str">
            <v>F13</v>
          </cell>
          <cell r="C1327">
            <v>11</v>
          </cell>
          <cell r="D1327" t="str">
            <v>G</v>
          </cell>
          <cell r="E1327" t="str">
            <v>C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 t="str">
            <v>Z</v>
          </cell>
          <cell r="M1327" t="str">
            <v>O RING</v>
          </cell>
        </row>
        <row r="1328">
          <cell r="A1328" t="str">
            <v>9007-497A</v>
          </cell>
          <cell r="B1328" t="str">
            <v>F13</v>
          </cell>
          <cell r="C1328">
            <v>15</v>
          </cell>
          <cell r="D1328" t="str">
            <v>G</v>
          </cell>
          <cell r="E1328" t="str">
            <v>C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 t="str">
            <v>Z</v>
          </cell>
          <cell r="M1328" t="str">
            <v>O-RING</v>
          </cell>
        </row>
        <row r="1329">
          <cell r="A1329" t="str">
            <v>9007-497AG</v>
          </cell>
          <cell r="B1329" t="str">
            <v>F13</v>
          </cell>
          <cell r="C1329">
            <v>11</v>
          </cell>
          <cell r="D1329" t="str">
            <v>G</v>
          </cell>
          <cell r="E1329" t="str">
            <v>C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 t="str">
            <v>Z</v>
          </cell>
          <cell r="M1329" t="str">
            <v>'O' RING - PLLA</v>
          </cell>
        </row>
        <row r="1330">
          <cell r="A1330" t="str">
            <v>9007-497BD</v>
          </cell>
          <cell r="B1330" t="str">
            <v>F13</v>
          </cell>
          <cell r="C1330">
            <v>12</v>
          </cell>
          <cell r="D1330" t="str">
            <v>G</v>
          </cell>
          <cell r="E1330" t="str">
            <v>C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5.15</v>
          </cell>
          <cell r="K1330">
            <v>5.15</v>
          </cell>
          <cell r="L1330" t="str">
            <v>Z</v>
          </cell>
          <cell r="M1330" t="str">
            <v>O - RING</v>
          </cell>
        </row>
        <row r="1331">
          <cell r="A1331" t="str">
            <v>9007-497BF</v>
          </cell>
          <cell r="B1331" t="str">
            <v>F13</v>
          </cell>
          <cell r="C1331">
            <v>11</v>
          </cell>
          <cell r="D1331" t="str">
            <v>G</v>
          </cell>
          <cell r="E1331" t="str">
            <v>C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1.0900000000000001</v>
          </cell>
          <cell r="K1331">
            <v>1.0900000000000001</v>
          </cell>
          <cell r="L1331" t="str">
            <v>Z</v>
          </cell>
          <cell r="M1331" t="str">
            <v>O-RING</v>
          </cell>
        </row>
        <row r="1332">
          <cell r="A1332" t="str">
            <v>9007-497BJ</v>
          </cell>
          <cell r="B1332" t="str">
            <v>F13</v>
          </cell>
          <cell r="C1332">
            <v>15</v>
          </cell>
          <cell r="D1332" t="str">
            <v>G</v>
          </cell>
          <cell r="E1332" t="str">
            <v>C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0.48</v>
          </cell>
          <cell r="K1332">
            <v>0.48</v>
          </cell>
          <cell r="L1332" t="str">
            <v>Z</v>
          </cell>
          <cell r="M1332" t="str">
            <v>O-RING</v>
          </cell>
        </row>
        <row r="1333">
          <cell r="A1333" t="str">
            <v>9007-497BJ</v>
          </cell>
          <cell r="B1333" t="str">
            <v>F13</v>
          </cell>
          <cell r="C1333">
            <v>11</v>
          </cell>
          <cell r="D1333" t="str">
            <v>G</v>
          </cell>
          <cell r="E1333" t="str">
            <v>C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 t="str">
            <v>Z</v>
          </cell>
          <cell r="M1333" t="str">
            <v>O-RING</v>
          </cell>
        </row>
        <row r="1334">
          <cell r="A1334" t="str">
            <v>9007-497BK</v>
          </cell>
          <cell r="B1334" t="str">
            <v>F13</v>
          </cell>
          <cell r="C1334">
            <v>11</v>
          </cell>
          <cell r="D1334" t="str">
            <v>G</v>
          </cell>
          <cell r="E1334" t="str">
            <v>C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 t="str">
            <v>Z</v>
          </cell>
          <cell r="M1334" t="str">
            <v>O-RING</v>
          </cell>
        </row>
        <row r="1335">
          <cell r="A1335" t="str">
            <v>9007-497BK</v>
          </cell>
          <cell r="B1335" t="str">
            <v>F13</v>
          </cell>
          <cell r="C1335">
            <v>15</v>
          </cell>
          <cell r="D1335" t="str">
            <v>G</v>
          </cell>
          <cell r="E1335" t="str">
            <v>C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 t="str">
            <v>Z</v>
          </cell>
          <cell r="M1335" t="str">
            <v>O-RING</v>
          </cell>
        </row>
        <row r="1336">
          <cell r="A1336" t="str">
            <v>9007-497BP</v>
          </cell>
          <cell r="B1336" t="str">
            <v>F13</v>
          </cell>
          <cell r="C1336">
            <v>11</v>
          </cell>
          <cell r="D1336" t="str">
            <v>G</v>
          </cell>
          <cell r="E1336" t="str">
            <v>C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 t="str">
            <v>Z</v>
          </cell>
          <cell r="M1336" t="str">
            <v>O RING</v>
          </cell>
        </row>
        <row r="1337">
          <cell r="A1337" t="str">
            <v>9007-497BQ</v>
          </cell>
          <cell r="B1337" t="str">
            <v>F13</v>
          </cell>
          <cell r="C1337">
            <v>11</v>
          </cell>
          <cell r="D1337" t="str">
            <v>G</v>
          </cell>
          <cell r="E1337" t="str">
            <v>C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 t="str">
            <v>Z</v>
          </cell>
          <cell r="M1337" t="str">
            <v>O RING SEAL</v>
          </cell>
        </row>
        <row r="1338">
          <cell r="A1338" t="str">
            <v>9007-497C</v>
          </cell>
          <cell r="B1338" t="str">
            <v>F13</v>
          </cell>
          <cell r="C1338">
            <v>11</v>
          </cell>
          <cell r="D1338" t="str">
            <v>G</v>
          </cell>
          <cell r="E1338" t="str">
            <v>C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1.4</v>
          </cell>
          <cell r="K1338">
            <v>1.4</v>
          </cell>
          <cell r="L1338" t="str">
            <v>Z</v>
          </cell>
          <cell r="M1338" t="str">
            <v>O-RING</v>
          </cell>
        </row>
        <row r="1339">
          <cell r="A1339" t="str">
            <v>9007-497H</v>
          </cell>
          <cell r="B1339" t="str">
            <v>F13</v>
          </cell>
          <cell r="C1339">
            <v>11</v>
          </cell>
          <cell r="D1339" t="str">
            <v>G</v>
          </cell>
          <cell r="E1339" t="str">
            <v>C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 t="str">
            <v>Z</v>
          </cell>
          <cell r="M1339" t="str">
            <v>O-RING</v>
          </cell>
        </row>
        <row r="1340">
          <cell r="A1340" t="str">
            <v>9007-497P</v>
          </cell>
          <cell r="B1340" t="str">
            <v>F13</v>
          </cell>
          <cell r="C1340">
            <v>12</v>
          </cell>
          <cell r="D1340" t="str">
            <v>G</v>
          </cell>
          <cell r="E1340" t="str">
            <v>C</v>
          </cell>
          <cell r="F1340">
            <v>1092</v>
          </cell>
          <cell r="G1340">
            <v>0</v>
          </cell>
          <cell r="H1340">
            <v>1092</v>
          </cell>
          <cell r="I1340">
            <v>0</v>
          </cell>
          <cell r="J1340">
            <v>1.3754</v>
          </cell>
          <cell r="K1340">
            <v>1.3754</v>
          </cell>
          <cell r="L1340" t="str">
            <v>Z</v>
          </cell>
          <cell r="M1340" t="str">
            <v>O-RING - Advance Plug</v>
          </cell>
        </row>
        <row r="1341">
          <cell r="A1341" t="str">
            <v>9007-497X</v>
          </cell>
          <cell r="B1341" t="str">
            <v>F13</v>
          </cell>
          <cell r="C1341">
            <v>11</v>
          </cell>
          <cell r="D1341" t="str">
            <v>G</v>
          </cell>
          <cell r="E1341" t="str">
            <v>C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 t="str">
            <v>Z</v>
          </cell>
          <cell r="M1341" t="str">
            <v>O-RING</v>
          </cell>
        </row>
        <row r="1342">
          <cell r="A1342" t="str">
            <v>9007-582</v>
          </cell>
          <cell r="B1342" t="str">
            <v>F13</v>
          </cell>
          <cell r="C1342">
            <v>15</v>
          </cell>
          <cell r="D1342" t="str">
            <v>G</v>
          </cell>
          <cell r="E1342" t="str">
            <v>C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0.3584</v>
          </cell>
          <cell r="K1342">
            <v>0.3584</v>
          </cell>
          <cell r="L1342" t="str">
            <v>Z</v>
          </cell>
          <cell r="M1342" t="str">
            <v>PROTECTION CAP</v>
          </cell>
        </row>
        <row r="1343">
          <cell r="A1343" t="str">
            <v>9007-582</v>
          </cell>
          <cell r="B1343" t="str">
            <v>F13</v>
          </cell>
          <cell r="C1343">
            <v>12</v>
          </cell>
          <cell r="D1343" t="str">
            <v>G</v>
          </cell>
          <cell r="E1343" t="str">
            <v>C</v>
          </cell>
          <cell r="F1343">
            <v>7400</v>
          </cell>
          <cell r="G1343">
            <v>14995</v>
          </cell>
          <cell r="H1343">
            <v>15800</v>
          </cell>
          <cell r="I1343">
            <v>6595</v>
          </cell>
          <cell r="J1343">
            <v>0.3584</v>
          </cell>
          <cell r="K1343">
            <v>0.3584</v>
          </cell>
          <cell r="L1343" t="str">
            <v>Z</v>
          </cell>
          <cell r="M1343" t="str">
            <v>PROTECTION CAP</v>
          </cell>
        </row>
        <row r="1344">
          <cell r="A1344" t="str">
            <v>9007-586</v>
          </cell>
          <cell r="B1344" t="str">
            <v>F13</v>
          </cell>
          <cell r="C1344">
            <v>12</v>
          </cell>
          <cell r="D1344" t="str">
            <v>G</v>
          </cell>
          <cell r="E1344" t="str">
            <v>C</v>
          </cell>
          <cell r="F1344">
            <v>3500</v>
          </cell>
          <cell r="G1344">
            <v>25600</v>
          </cell>
          <cell r="H1344">
            <v>22400</v>
          </cell>
          <cell r="I1344">
            <v>6700</v>
          </cell>
          <cell r="J1344">
            <v>0.39510000000000001</v>
          </cell>
          <cell r="K1344">
            <v>0.39510000000000001</v>
          </cell>
          <cell r="L1344" t="str">
            <v>Z</v>
          </cell>
          <cell r="M1344" t="str">
            <v>PROTECTION CAP</v>
          </cell>
        </row>
        <row r="1345">
          <cell r="A1345" t="str">
            <v>9007-587</v>
          </cell>
          <cell r="B1345" t="str">
            <v>F13</v>
          </cell>
          <cell r="C1345">
            <v>12</v>
          </cell>
          <cell r="D1345" t="str">
            <v>G</v>
          </cell>
          <cell r="E1345" t="str">
            <v>C</v>
          </cell>
          <cell r="F1345">
            <v>0</v>
          </cell>
          <cell r="G1345">
            <v>66000</v>
          </cell>
          <cell r="H1345">
            <v>66000</v>
          </cell>
          <cell r="I1345">
            <v>0</v>
          </cell>
          <cell r="J1345">
            <v>0.3387</v>
          </cell>
          <cell r="K1345">
            <v>0.3387</v>
          </cell>
          <cell r="L1345" t="str">
            <v>Z</v>
          </cell>
          <cell r="M1345" t="str">
            <v>PROTECTION CAP</v>
          </cell>
        </row>
        <row r="1346">
          <cell r="A1346" t="str">
            <v>9007-598F</v>
          </cell>
          <cell r="B1346" t="str">
            <v>F13</v>
          </cell>
          <cell r="C1346">
            <v>12</v>
          </cell>
          <cell r="D1346" t="str">
            <v>G</v>
          </cell>
          <cell r="E1346" t="str">
            <v>C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0.39510000000000001</v>
          </cell>
          <cell r="K1346">
            <v>0.39510000000000001</v>
          </cell>
          <cell r="L1346" t="str">
            <v>Z</v>
          </cell>
          <cell r="M1346" t="str">
            <v>PROTECTION CAP</v>
          </cell>
        </row>
        <row r="1347">
          <cell r="A1347" t="str">
            <v>9007-598M</v>
          </cell>
          <cell r="B1347" t="str">
            <v>F13</v>
          </cell>
          <cell r="C1347">
            <v>12</v>
          </cell>
          <cell r="D1347" t="str">
            <v>G</v>
          </cell>
          <cell r="E1347" t="str">
            <v>C</v>
          </cell>
          <cell r="F1347">
            <v>0</v>
          </cell>
          <cell r="G1347">
            <v>6000</v>
          </cell>
          <cell r="H1347">
            <v>6000</v>
          </cell>
          <cell r="I1347">
            <v>0</v>
          </cell>
          <cell r="J1347">
            <v>0.50800000000000001</v>
          </cell>
          <cell r="K1347">
            <v>0.50800000000000001</v>
          </cell>
          <cell r="L1347" t="str">
            <v>Z</v>
          </cell>
          <cell r="M1347" t="str">
            <v>CAP PROTECTION</v>
          </cell>
        </row>
        <row r="1348">
          <cell r="A1348" t="str">
            <v>9007-598S</v>
          </cell>
          <cell r="B1348" t="str">
            <v>F13</v>
          </cell>
          <cell r="C1348">
            <v>12</v>
          </cell>
          <cell r="D1348" t="str">
            <v>G</v>
          </cell>
          <cell r="E1348" t="str">
            <v>C</v>
          </cell>
          <cell r="F1348">
            <v>1168</v>
          </cell>
          <cell r="G1348">
            <v>0</v>
          </cell>
          <cell r="H1348">
            <v>0</v>
          </cell>
          <cell r="I1348">
            <v>1168</v>
          </cell>
          <cell r="J1348">
            <v>0.62721000000000005</v>
          </cell>
          <cell r="K1348">
            <v>0.62721000000000005</v>
          </cell>
          <cell r="L1348" t="str">
            <v>Z</v>
          </cell>
          <cell r="M1348" t="str">
            <v>PROTECTION CAP</v>
          </cell>
        </row>
        <row r="1349">
          <cell r="A1349" t="str">
            <v>9007-599D</v>
          </cell>
          <cell r="B1349" t="str">
            <v>F13</v>
          </cell>
          <cell r="C1349">
            <v>12</v>
          </cell>
          <cell r="D1349" t="str">
            <v>G</v>
          </cell>
          <cell r="E1349" t="str">
            <v>C</v>
          </cell>
          <cell r="F1349">
            <v>0</v>
          </cell>
          <cell r="G1349">
            <v>24000</v>
          </cell>
          <cell r="H1349">
            <v>24000</v>
          </cell>
          <cell r="I1349">
            <v>0</v>
          </cell>
          <cell r="J1349">
            <v>0.32740000000000002</v>
          </cell>
          <cell r="K1349">
            <v>0.32740000000000002</v>
          </cell>
          <cell r="L1349" t="str">
            <v>Z</v>
          </cell>
          <cell r="M1349" t="str">
            <v>PROTECTION TUBE</v>
          </cell>
        </row>
        <row r="1350">
          <cell r="A1350" t="str">
            <v>9007-599F</v>
          </cell>
          <cell r="B1350" t="str">
            <v>F13</v>
          </cell>
          <cell r="C1350">
            <v>12</v>
          </cell>
          <cell r="D1350" t="str">
            <v>G</v>
          </cell>
          <cell r="E1350" t="str">
            <v>C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1</v>
          </cell>
          <cell r="K1350">
            <v>1</v>
          </cell>
          <cell r="L1350" t="str">
            <v>Z</v>
          </cell>
          <cell r="M1350" t="str">
            <v>TUBE</v>
          </cell>
        </row>
        <row r="1351">
          <cell r="A1351" t="str">
            <v>9007-599J</v>
          </cell>
          <cell r="B1351" t="str">
            <v>F13</v>
          </cell>
          <cell r="C1351">
            <v>12</v>
          </cell>
          <cell r="D1351" t="str">
            <v>G</v>
          </cell>
          <cell r="E1351" t="str">
            <v>C</v>
          </cell>
          <cell r="F1351">
            <v>12043</v>
          </cell>
          <cell r="G1351">
            <v>1918</v>
          </cell>
          <cell r="H1351">
            <v>1100</v>
          </cell>
          <cell r="I1351">
            <v>12861</v>
          </cell>
          <cell r="J1351">
            <v>0.56420000000000003</v>
          </cell>
          <cell r="K1351">
            <v>0.56420000000000003</v>
          </cell>
          <cell r="L1351" t="str">
            <v>Z</v>
          </cell>
          <cell r="M1351" t="str">
            <v>TUBE</v>
          </cell>
        </row>
        <row r="1352">
          <cell r="A1352" t="str">
            <v>9007-683</v>
          </cell>
          <cell r="B1352" t="str">
            <v>F13</v>
          </cell>
          <cell r="C1352">
            <v>15</v>
          </cell>
          <cell r="D1352" t="str">
            <v>G</v>
          </cell>
          <cell r="E1352" t="str">
            <v>C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20.628</v>
          </cell>
          <cell r="K1352">
            <v>20.628</v>
          </cell>
          <cell r="L1352" t="str">
            <v>Z</v>
          </cell>
        </row>
        <row r="1353">
          <cell r="A1353" t="str">
            <v>9007-683</v>
          </cell>
          <cell r="B1353" t="str">
            <v>F13</v>
          </cell>
          <cell r="C1353">
            <v>11</v>
          </cell>
          <cell r="D1353" t="str">
            <v>G</v>
          </cell>
          <cell r="E1353" t="str">
            <v>C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 t="str">
            <v>Z</v>
          </cell>
        </row>
        <row r="1354">
          <cell r="A1354" t="str">
            <v>9007-683</v>
          </cell>
          <cell r="B1354" t="str">
            <v>F13</v>
          </cell>
          <cell r="C1354">
            <v>12</v>
          </cell>
          <cell r="D1354" t="str">
            <v>G</v>
          </cell>
          <cell r="E1354" t="str">
            <v>C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 t="str">
            <v>Z</v>
          </cell>
        </row>
        <row r="1355">
          <cell r="A1355" t="str">
            <v>9007-684</v>
          </cell>
          <cell r="B1355" t="str">
            <v>F13</v>
          </cell>
          <cell r="C1355">
            <v>15</v>
          </cell>
          <cell r="D1355" t="str">
            <v>G</v>
          </cell>
          <cell r="E1355" t="str">
            <v>C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44.32</v>
          </cell>
          <cell r="K1355">
            <v>44.32</v>
          </cell>
          <cell r="L1355" t="str">
            <v>Z</v>
          </cell>
          <cell r="M1355" t="str">
            <v>BANJO</v>
          </cell>
        </row>
        <row r="1356">
          <cell r="A1356" t="str">
            <v>9007-684/40</v>
          </cell>
          <cell r="B1356" t="str">
            <v>F13</v>
          </cell>
          <cell r="C1356">
            <v>15</v>
          </cell>
          <cell r="D1356" t="str">
            <v>G</v>
          </cell>
          <cell r="E1356" t="str">
            <v>C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2.5158399999999999</v>
          </cell>
          <cell r="K1356">
            <v>2.5158399999999999</v>
          </cell>
          <cell r="L1356" t="str">
            <v>Z</v>
          </cell>
        </row>
        <row r="1357">
          <cell r="A1357" t="str">
            <v>9007-687</v>
          </cell>
          <cell r="B1357" t="str">
            <v>F13</v>
          </cell>
          <cell r="C1357">
            <v>15</v>
          </cell>
          <cell r="D1357" t="str">
            <v>G</v>
          </cell>
          <cell r="E1357" t="str">
            <v>C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42.6</v>
          </cell>
          <cell r="K1357">
            <v>42.6</v>
          </cell>
          <cell r="L1357" t="str">
            <v>Z</v>
          </cell>
          <cell r="M1357" t="str">
            <v>BANJO</v>
          </cell>
        </row>
        <row r="1358">
          <cell r="A1358" t="str">
            <v>9007-687A</v>
          </cell>
          <cell r="B1358" t="str">
            <v>F13</v>
          </cell>
          <cell r="C1358">
            <v>15</v>
          </cell>
          <cell r="D1358" t="str">
            <v>G</v>
          </cell>
          <cell r="E1358" t="str">
            <v>C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42.6</v>
          </cell>
          <cell r="K1358">
            <v>42.6</v>
          </cell>
          <cell r="L1358" t="str">
            <v>Z</v>
          </cell>
          <cell r="M1358" t="str">
            <v>BANJO</v>
          </cell>
        </row>
        <row r="1359">
          <cell r="A1359" t="str">
            <v>9007-687C</v>
          </cell>
          <cell r="B1359" t="str">
            <v>F13</v>
          </cell>
          <cell r="C1359">
            <v>15</v>
          </cell>
          <cell r="D1359" t="str">
            <v>G</v>
          </cell>
          <cell r="E1359" t="str">
            <v>C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42.6</v>
          </cell>
          <cell r="K1359">
            <v>42.6</v>
          </cell>
          <cell r="L1359" t="str">
            <v>Z</v>
          </cell>
          <cell r="M1359" t="str">
            <v>BANJO</v>
          </cell>
        </row>
        <row r="1360">
          <cell r="A1360" t="str">
            <v>9007-706</v>
          </cell>
          <cell r="B1360" t="str">
            <v>F13</v>
          </cell>
          <cell r="C1360">
            <v>12</v>
          </cell>
          <cell r="D1360" t="str">
            <v>G</v>
          </cell>
          <cell r="E1360" t="str">
            <v>C</v>
          </cell>
          <cell r="F1360">
            <v>0</v>
          </cell>
          <cell r="G1360">
            <v>18</v>
          </cell>
          <cell r="H1360">
            <v>18</v>
          </cell>
          <cell r="I1360">
            <v>0</v>
          </cell>
          <cell r="J1360">
            <v>25.07</v>
          </cell>
          <cell r="K1360">
            <v>19.116800000000001</v>
          </cell>
          <cell r="L1360" t="str">
            <v>Z</v>
          </cell>
          <cell r="M1360" t="str">
            <v>FILTER BANJO</v>
          </cell>
        </row>
        <row r="1361">
          <cell r="A1361" t="str">
            <v>9007-706/BPL</v>
          </cell>
          <cell r="B1361" t="str">
            <v>F13</v>
          </cell>
          <cell r="C1361">
            <v>12</v>
          </cell>
          <cell r="D1361" t="str">
            <v>G</v>
          </cell>
          <cell r="E1361" t="str">
            <v>C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17.7944</v>
          </cell>
          <cell r="K1361">
            <v>17.7944</v>
          </cell>
          <cell r="L1361" t="str">
            <v>Z</v>
          </cell>
          <cell r="M1361" t="str">
            <v>BANJO</v>
          </cell>
        </row>
        <row r="1362">
          <cell r="A1362" t="str">
            <v>9007-864</v>
          </cell>
          <cell r="B1362" t="str">
            <v>F13</v>
          </cell>
          <cell r="C1362">
            <v>12</v>
          </cell>
          <cell r="D1362" t="str">
            <v>G</v>
          </cell>
          <cell r="E1362" t="str">
            <v>C</v>
          </cell>
          <cell r="F1362">
            <v>1400</v>
          </cell>
          <cell r="G1362">
            <v>15400</v>
          </cell>
          <cell r="H1362">
            <v>14900</v>
          </cell>
          <cell r="I1362">
            <v>1900</v>
          </cell>
          <cell r="J1362">
            <v>7.5246000000000004</v>
          </cell>
          <cell r="K1362">
            <v>7.63652</v>
          </cell>
          <cell r="L1362" t="str">
            <v>Z</v>
          </cell>
          <cell r="M1362" t="str">
            <v>BANJO BOLT</v>
          </cell>
        </row>
        <row r="1363">
          <cell r="A1363" t="str">
            <v>9007-864</v>
          </cell>
          <cell r="B1363" t="str">
            <v>F13</v>
          </cell>
          <cell r="C1363">
            <v>15</v>
          </cell>
          <cell r="D1363" t="str">
            <v>G</v>
          </cell>
          <cell r="E1363" t="str">
            <v>C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 t="str">
            <v>Z</v>
          </cell>
          <cell r="M1363" t="str">
            <v>BANJO BOLT</v>
          </cell>
        </row>
        <row r="1364">
          <cell r="A1364" t="str">
            <v>9007-864A</v>
          </cell>
          <cell r="B1364" t="str">
            <v>F13</v>
          </cell>
          <cell r="C1364">
            <v>11</v>
          </cell>
          <cell r="D1364" t="str">
            <v>G</v>
          </cell>
          <cell r="E1364" t="str">
            <v>C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8</v>
          </cell>
          <cell r="K1364">
            <v>8</v>
          </cell>
          <cell r="L1364" t="str">
            <v>Z</v>
          </cell>
          <cell r="M1364" t="str">
            <v>BANJO BOLT</v>
          </cell>
        </row>
        <row r="1365">
          <cell r="A1365" t="str">
            <v>9007-864A</v>
          </cell>
          <cell r="B1365" t="str">
            <v>F13</v>
          </cell>
          <cell r="C1365">
            <v>12</v>
          </cell>
          <cell r="D1365" t="str">
            <v>G</v>
          </cell>
          <cell r="E1365" t="str">
            <v>C</v>
          </cell>
          <cell r="F1365">
            <v>2615</v>
          </cell>
          <cell r="G1365">
            <v>14690</v>
          </cell>
          <cell r="H1365">
            <v>15305</v>
          </cell>
          <cell r="I1365">
            <v>2000</v>
          </cell>
          <cell r="J1365">
            <v>9.4820600000000006</v>
          </cell>
          <cell r="K1365">
            <v>9.5068199999999994</v>
          </cell>
          <cell r="L1365" t="str">
            <v>Z</v>
          </cell>
          <cell r="M1365" t="str">
            <v>BANJO BOLT</v>
          </cell>
        </row>
        <row r="1366">
          <cell r="A1366" t="str">
            <v>9007-865A</v>
          </cell>
          <cell r="B1366" t="str">
            <v>F13</v>
          </cell>
          <cell r="C1366">
            <v>12</v>
          </cell>
          <cell r="D1366" t="str">
            <v>G</v>
          </cell>
          <cell r="E1366" t="str">
            <v>C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11.899100000000001</v>
          </cell>
          <cell r="K1366">
            <v>11.899100000000001</v>
          </cell>
          <cell r="L1366" t="str">
            <v>Z</v>
          </cell>
          <cell r="M1366" t="str">
            <v>DRAIN PIPE ADAPTOR</v>
          </cell>
        </row>
        <row r="1367">
          <cell r="A1367" t="str">
            <v>9007-872</v>
          </cell>
          <cell r="B1367" t="str">
            <v>F13</v>
          </cell>
          <cell r="C1367">
            <v>11</v>
          </cell>
          <cell r="D1367" t="str">
            <v>G</v>
          </cell>
          <cell r="E1367" t="str">
            <v>C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 t="str">
            <v>Z</v>
          </cell>
          <cell r="M1367" t="str">
            <v>BANJO BOLT</v>
          </cell>
        </row>
        <row r="1368">
          <cell r="A1368" t="str">
            <v>9007-896</v>
          </cell>
          <cell r="B1368" t="str">
            <v>F13</v>
          </cell>
          <cell r="C1368">
            <v>12</v>
          </cell>
          <cell r="D1368" t="str">
            <v>G</v>
          </cell>
          <cell r="E1368" t="str">
            <v>C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619.66999999999996</v>
          </cell>
          <cell r="K1368">
            <v>619.66999999999996</v>
          </cell>
          <cell r="L1368" t="str">
            <v>Z</v>
          </cell>
          <cell r="M1368" t="str">
            <v>INLET BANJO</v>
          </cell>
        </row>
        <row r="1369">
          <cell r="A1369" t="str">
            <v>9007-896</v>
          </cell>
          <cell r="B1369" t="str">
            <v>F13</v>
          </cell>
          <cell r="C1369">
            <v>11</v>
          </cell>
          <cell r="D1369" t="str">
            <v>G</v>
          </cell>
          <cell r="E1369" t="str">
            <v>C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0.57509999999999994</v>
          </cell>
          <cell r="K1369">
            <v>0.57509999999999994</v>
          </cell>
          <cell r="L1369" t="str">
            <v>Z</v>
          </cell>
          <cell r="M1369" t="str">
            <v>INLET BANJO</v>
          </cell>
        </row>
        <row r="1370">
          <cell r="A1370" t="str">
            <v>9007-896A</v>
          </cell>
          <cell r="B1370" t="str">
            <v>F13</v>
          </cell>
          <cell r="C1370">
            <v>11</v>
          </cell>
          <cell r="D1370" t="str">
            <v>G</v>
          </cell>
          <cell r="E1370" t="str">
            <v>C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 t="str">
            <v>Z</v>
          </cell>
          <cell r="M1370" t="str">
            <v>INLET BANJO BOLT</v>
          </cell>
        </row>
        <row r="1371">
          <cell r="A1371" t="str">
            <v>9007-896B</v>
          </cell>
          <cell r="B1371" t="str">
            <v>F13</v>
          </cell>
          <cell r="C1371">
            <v>12</v>
          </cell>
          <cell r="D1371" t="str">
            <v>G</v>
          </cell>
          <cell r="E1371" t="str">
            <v>C</v>
          </cell>
          <cell r="F1371">
            <v>654</v>
          </cell>
          <cell r="G1371">
            <v>650</v>
          </cell>
          <cell r="H1371">
            <v>300</v>
          </cell>
          <cell r="I1371">
            <v>1004</v>
          </cell>
          <cell r="J1371">
            <v>8.3631799999999998</v>
          </cell>
          <cell r="K1371">
            <v>8.3631799999999998</v>
          </cell>
          <cell r="L1371" t="str">
            <v>Z</v>
          </cell>
          <cell r="M1371" t="str">
            <v>INLET BANJO BOLT</v>
          </cell>
        </row>
        <row r="1372">
          <cell r="A1372" t="str">
            <v>9007-896B</v>
          </cell>
          <cell r="B1372" t="str">
            <v>F13</v>
          </cell>
          <cell r="C1372">
            <v>11</v>
          </cell>
          <cell r="D1372" t="str">
            <v>G</v>
          </cell>
          <cell r="E1372" t="str">
            <v>C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22.49</v>
          </cell>
          <cell r="K1372">
            <v>22.49</v>
          </cell>
          <cell r="L1372" t="str">
            <v>Z</v>
          </cell>
          <cell r="M1372" t="str">
            <v>INLET BANJO BOLT</v>
          </cell>
        </row>
        <row r="1373">
          <cell r="A1373" t="str">
            <v>9007-899</v>
          </cell>
          <cell r="B1373" t="str">
            <v>F13</v>
          </cell>
          <cell r="C1373">
            <v>12</v>
          </cell>
          <cell r="D1373" t="str">
            <v>G</v>
          </cell>
          <cell r="E1373" t="str">
            <v>C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75</v>
          </cell>
          <cell r="K1373">
            <v>75</v>
          </cell>
          <cell r="L1373" t="str">
            <v>Z</v>
          </cell>
          <cell r="M1373" t="str">
            <v>BANJO BOLT</v>
          </cell>
        </row>
        <row r="1374">
          <cell r="A1374" t="str">
            <v>9007-900F/T1</v>
          </cell>
          <cell r="B1374" t="str">
            <v>F13</v>
          </cell>
          <cell r="C1374">
            <v>11</v>
          </cell>
          <cell r="D1374" t="str">
            <v>G</v>
          </cell>
          <cell r="E1374" t="str">
            <v>C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 t="str">
            <v>Z</v>
          </cell>
        </row>
        <row r="1375">
          <cell r="A1375" t="str">
            <v>9008-086</v>
          </cell>
          <cell r="B1375" t="str">
            <v>F13</v>
          </cell>
          <cell r="C1375">
            <v>15</v>
          </cell>
          <cell r="D1375" t="str">
            <v>G</v>
          </cell>
          <cell r="E1375" t="str">
            <v>C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 t="str">
            <v>Z</v>
          </cell>
          <cell r="M1375" t="str">
            <v>ASSY NOZZLE(5641928)</v>
          </cell>
        </row>
        <row r="1376">
          <cell r="A1376" t="str">
            <v>9008-086</v>
          </cell>
          <cell r="B1376" t="str">
            <v>F13</v>
          </cell>
          <cell r="C1376">
            <v>11</v>
          </cell>
          <cell r="D1376" t="str">
            <v>G</v>
          </cell>
          <cell r="E1376" t="str">
            <v>C</v>
          </cell>
          <cell r="F1376">
            <v>164</v>
          </cell>
          <cell r="G1376">
            <v>0</v>
          </cell>
          <cell r="H1376">
            <v>164</v>
          </cell>
          <cell r="I1376">
            <v>0</v>
          </cell>
          <cell r="J1376">
            <v>275.54000000000002</v>
          </cell>
          <cell r="K1376">
            <v>275.54000000000002</v>
          </cell>
          <cell r="L1376" t="str">
            <v>Z</v>
          </cell>
          <cell r="M1376" t="str">
            <v>ASSY NOZZLE(5641928)</v>
          </cell>
        </row>
        <row r="1377">
          <cell r="A1377" t="str">
            <v>9008-088M</v>
          </cell>
          <cell r="B1377" t="str">
            <v>F13</v>
          </cell>
          <cell r="C1377">
            <v>12</v>
          </cell>
          <cell r="D1377" t="str">
            <v>G</v>
          </cell>
          <cell r="E1377" t="str">
            <v>C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32.709380000000003</v>
          </cell>
          <cell r="K1377">
            <v>32.709380000000003</v>
          </cell>
          <cell r="L1377" t="str">
            <v>Z</v>
          </cell>
          <cell r="M1377" t="str">
            <v>NOZZLE ASSEMBLY</v>
          </cell>
        </row>
        <row r="1378">
          <cell r="A1378" t="str">
            <v>9008-088V/BMK</v>
          </cell>
          <cell r="B1378" t="str">
            <v>F13</v>
          </cell>
          <cell r="C1378">
            <v>15</v>
          </cell>
          <cell r="D1378" t="str">
            <v>G</v>
          </cell>
          <cell r="E1378" t="str">
            <v>C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33.200000000000003</v>
          </cell>
          <cell r="K1378">
            <v>33.200000000000003</v>
          </cell>
          <cell r="L1378" t="str">
            <v>Z</v>
          </cell>
          <cell r="M1378" t="str">
            <v>NOZZLE BEFORE MARKING</v>
          </cell>
        </row>
        <row r="1379">
          <cell r="A1379" t="str">
            <v>9008-088W</v>
          </cell>
          <cell r="B1379" t="str">
            <v>F13</v>
          </cell>
          <cell r="C1379">
            <v>12</v>
          </cell>
          <cell r="D1379" t="str">
            <v>G</v>
          </cell>
          <cell r="E1379" t="str">
            <v>C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40.200000000000003</v>
          </cell>
          <cell r="K1379">
            <v>40.200000000000003</v>
          </cell>
          <cell r="L1379" t="str">
            <v>Z</v>
          </cell>
          <cell r="M1379" t="str">
            <v>NOZZLE</v>
          </cell>
        </row>
        <row r="1380">
          <cell r="A1380" t="str">
            <v>9008-409</v>
          </cell>
          <cell r="B1380" t="str">
            <v>F13</v>
          </cell>
          <cell r="C1380">
            <v>12</v>
          </cell>
          <cell r="D1380" t="str">
            <v>G</v>
          </cell>
          <cell r="E1380" t="str">
            <v>C</v>
          </cell>
          <cell r="F1380">
            <v>1000</v>
          </cell>
          <cell r="G1380">
            <v>11850</v>
          </cell>
          <cell r="H1380">
            <v>10850</v>
          </cell>
          <cell r="I1380">
            <v>2000</v>
          </cell>
          <cell r="J1380">
            <v>7.3228</v>
          </cell>
          <cell r="K1380">
            <v>7.3228</v>
          </cell>
          <cell r="L1380" t="str">
            <v>Z</v>
          </cell>
          <cell r="M1380" t="str">
            <v>NOZZLE SPRING</v>
          </cell>
        </row>
        <row r="1381">
          <cell r="A1381" t="str">
            <v>9008-410</v>
          </cell>
          <cell r="B1381" t="str">
            <v>F13</v>
          </cell>
          <cell r="C1381">
            <v>12</v>
          </cell>
          <cell r="D1381" t="str">
            <v>G</v>
          </cell>
          <cell r="E1381" t="str">
            <v>C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5.7</v>
          </cell>
          <cell r="K1381">
            <v>5.7</v>
          </cell>
          <cell r="L1381" t="str">
            <v>Z</v>
          </cell>
          <cell r="M1381" t="str">
            <v>INJECTOR SPRING</v>
          </cell>
        </row>
        <row r="1382">
          <cell r="A1382" t="str">
            <v>9008-411</v>
          </cell>
          <cell r="B1382" t="str">
            <v>F13</v>
          </cell>
          <cell r="C1382">
            <v>15</v>
          </cell>
          <cell r="D1382" t="str">
            <v>G</v>
          </cell>
          <cell r="E1382" t="str">
            <v>C</v>
          </cell>
          <cell r="F1382">
            <v>700</v>
          </cell>
          <cell r="G1382">
            <v>0</v>
          </cell>
          <cell r="H1382">
            <v>0</v>
          </cell>
          <cell r="I1382">
            <v>700</v>
          </cell>
          <cell r="J1382">
            <v>21.024999999999999</v>
          </cell>
          <cell r="K1382">
            <v>21.024999999999999</v>
          </cell>
          <cell r="L1382" t="str">
            <v>Z</v>
          </cell>
          <cell r="M1382" t="str">
            <v>INJECTOR SPRING</v>
          </cell>
        </row>
        <row r="1383">
          <cell r="A1383" t="str">
            <v>9008-412</v>
          </cell>
          <cell r="B1383" t="str">
            <v>F13</v>
          </cell>
          <cell r="C1383">
            <v>11</v>
          </cell>
          <cell r="D1383" t="str">
            <v>G</v>
          </cell>
          <cell r="E1383" t="str">
            <v>C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22.28</v>
          </cell>
          <cell r="K1383">
            <v>22.28</v>
          </cell>
          <cell r="L1383" t="str">
            <v>Z</v>
          </cell>
          <cell r="M1383" t="str">
            <v>SPRING</v>
          </cell>
        </row>
        <row r="1384">
          <cell r="A1384" t="str">
            <v>9008-413</v>
          </cell>
          <cell r="B1384" t="str">
            <v>F13</v>
          </cell>
          <cell r="C1384">
            <v>15</v>
          </cell>
          <cell r="D1384" t="str">
            <v>G</v>
          </cell>
          <cell r="E1384" t="str">
            <v>C</v>
          </cell>
          <cell r="F1384">
            <v>0</v>
          </cell>
          <cell r="G1384">
            <v>1</v>
          </cell>
          <cell r="H1384">
            <v>0</v>
          </cell>
          <cell r="I1384">
            <v>1</v>
          </cell>
          <cell r="J1384">
            <v>1.81</v>
          </cell>
          <cell r="K1384">
            <v>1.81</v>
          </cell>
          <cell r="L1384" t="str">
            <v>Z</v>
          </cell>
          <cell r="M1384" t="str">
            <v>INJECTOR SPRING</v>
          </cell>
        </row>
        <row r="1385">
          <cell r="A1385" t="str">
            <v>9008-413</v>
          </cell>
          <cell r="B1385" t="str">
            <v>F13</v>
          </cell>
          <cell r="C1385">
            <v>12</v>
          </cell>
          <cell r="D1385" t="str">
            <v>G</v>
          </cell>
          <cell r="E1385" t="str">
            <v>C</v>
          </cell>
          <cell r="F1385">
            <v>3690</v>
          </cell>
          <cell r="G1385">
            <v>29489</v>
          </cell>
          <cell r="H1385">
            <v>32000</v>
          </cell>
          <cell r="I1385">
            <v>1179</v>
          </cell>
          <cell r="J1385">
            <v>6.5145999999999997</v>
          </cell>
          <cell r="K1385">
            <v>6.5145999999999997</v>
          </cell>
          <cell r="L1385" t="str">
            <v>Z</v>
          </cell>
          <cell r="M1385" t="str">
            <v>INJECTOR SPRING</v>
          </cell>
        </row>
        <row r="1386">
          <cell r="A1386" t="str">
            <v>9008-500P</v>
          </cell>
          <cell r="B1386" t="str">
            <v>F13</v>
          </cell>
          <cell r="C1386">
            <v>15</v>
          </cell>
          <cell r="D1386" t="str">
            <v>G</v>
          </cell>
          <cell r="E1386" t="str">
            <v>C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 t="str">
            <v>Z</v>
          </cell>
          <cell r="M1386" t="str">
            <v>SHIM [ 0.97 MM ]</v>
          </cell>
        </row>
        <row r="1387">
          <cell r="A1387" t="str">
            <v>9008-513</v>
          </cell>
          <cell r="B1387" t="str">
            <v>F13</v>
          </cell>
          <cell r="C1387">
            <v>11</v>
          </cell>
          <cell r="D1387" t="str">
            <v>G</v>
          </cell>
          <cell r="E1387" t="str">
            <v>C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0.39</v>
          </cell>
          <cell r="K1387">
            <v>0.39</v>
          </cell>
          <cell r="L1387" t="str">
            <v>Z</v>
          </cell>
        </row>
        <row r="1388">
          <cell r="A1388" t="str">
            <v>9008-520</v>
          </cell>
          <cell r="B1388" t="str">
            <v>F13</v>
          </cell>
          <cell r="C1388">
            <v>15</v>
          </cell>
          <cell r="D1388" t="str">
            <v>G</v>
          </cell>
          <cell r="E1388" t="str">
            <v>C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35</v>
          </cell>
          <cell r="K1388">
            <v>35</v>
          </cell>
          <cell r="L1388" t="str">
            <v>Z</v>
          </cell>
          <cell r="M1388" t="str">
            <v>INJ.BODY(Imported)</v>
          </cell>
        </row>
        <row r="1389">
          <cell r="A1389" t="str">
            <v>9008-520</v>
          </cell>
          <cell r="B1389" t="str">
            <v>F13</v>
          </cell>
          <cell r="C1389">
            <v>12</v>
          </cell>
          <cell r="D1389" t="str">
            <v>G</v>
          </cell>
          <cell r="E1389" t="str">
            <v>C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35</v>
          </cell>
          <cell r="K1389">
            <v>35</v>
          </cell>
          <cell r="L1389" t="str">
            <v>Z</v>
          </cell>
          <cell r="M1389" t="str">
            <v>INJ.BODY(Imported)</v>
          </cell>
        </row>
        <row r="1390">
          <cell r="A1390" t="str">
            <v>9008-520/010</v>
          </cell>
          <cell r="B1390" t="str">
            <v>F13</v>
          </cell>
          <cell r="C1390">
            <v>15</v>
          </cell>
          <cell r="D1390" t="str">
            <v>G</v>
          </cell>
          <cell r="E1390" t="str">
            <v>C</v>
          </cell>
          <cell r="F1390">
            <v>0</v>
          </cell>
          <cell r="G1390">
            <v>27300</v>
          </cell>
          <cell r="H1390">
            <v>27300</v>
          </cell>
          <cell r="I1390">
            <v>0</v>
          </cell>
          <cell r="J1390">
            <v>14.808999999999999</v>
          </cell>
          <cell r="K1390">
            <v>14.808999999999999</v>
          </cell>
          <cell r="L1390" t="str">
            <v>Z</v>
          </cell>
          <cell r="M1390" t="str">
            <v>SLIM INJECTOR BODY</v>
          </cell>
        </row>
        <row r="1391">
          <cell r="A1391" t="str">
            <v>9008-520/070</v>
          </cell>
          <cell r="B1391" t="str">
            <v>F13</v>
          </cell>
          <cell r="C1391">
            <v>15</v>
          </cell>
          <cell r="D1391" t="str">
            <v>G</v>
          </cell>
          <cell r="E1391" t="str">
            <v>C</v>
          </cell>
          <cell r="F1391">
            <v>0</v>
          </cell>
          <cell r="G1391">
            <v>31367</v>
          </cell>
          <cell r="H1391">
            <v>31367</v>
          </cell>
          <cell r="I1391">
            <v>0</v>
          </cell>
          <cell r="J1391">
            <v>19.346329999999998</v>
          </cell>
          <cell r="K1391">
            <v>19.305820000000001</v>
          </cell>
          <cell r="L1391" t="str">
            <v>Z</v>
          </cell>
          <cell r="M1391" t="str">
            <v>SLIM INJECTOR BODY</v>
          </cell>
        </row>
        <row r="1392">
          <cell r="A1392" t="str">
            <v>9008-520/080</v>
          </cell>
          <cell r="B1392" t="str">
            <v>F13</v>
          </cell>
          <cell r="C1392">
            <v>15</v>
          </cell>
          <cell r="D1392" t="str">
            <v>G</v>
          </cell>
          <cell r="E1392" t="str">
            <v>C</v>
          </cell>
          <cell r="F1392">
            <v>495</v>
          </cell>
          <cell r="G1392">
            <v>32903</v>
          </cell>
          <cell r="H1392">
            <v>33398</v>
          </cell>
          <cell r="I1392">
            <v>0</v>
          </cell>
          <cell r="J1392">
            <v>31.311720000000001</v>
          </cell>
          <cell r="K1392">
            <v>31.497209999999999</v>
          </cell>
          <cell r="L1392" t="str">
            <v>Z</v>
          </cell>
          <cell r="M1392" t="str">
            <v>SLIM INJECTOR BODY</v>
          </cell>
        </row>
        <row r="1393">
          <cell r="A1393" t="str">
            <v>9008-520/080</v>
          </cell>
          <cell r="B1393" t="str">
            <v>F13</v>
          </cell>
          <cell r="C1393">
            <v>12</v>
          </cell>
          <cell r="D1393" t="str">
            <v>G</v>
          </cell>
          <cell r="E1393" t="str">
            <v>C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31.5</v>
          </cell>
          <cell r="K1393">
            <v>31.5</v>
          </cell>
          <cell r="L1393" t="str">
            <v>Z</v>
          </cell>
          <cell r="M1393" t="str">
            <v>SLIM INJECTOR BODY</v>
          </cell>
        </row>
        <row r="1394">
          <cell r="A1394" t="str">
            <v>9008-520/10</v>
          </cell>
          <cell r="B1394" t="str">
            <v>F13</v>
          </cell>
          <cell r="C1394">
            <v>15</v>
          </cell>
          <cell r="D1394" t="str">
            <v>G</v>
          </cell>
          <cell r="E1394" t="str">
            <v>C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12.89029</v>
          </cell>
          <cell r="K1394">
            <v>12.89029</v>
          </cell>
          <cell r="L1394" t="str">
            <v>Z</v>
          </cell>
          <cell r="M1394" t="str">
            <v>SLIM INJECTOR BODY</v>
          </cell>
        </row>
        <row r="1395">
          <cell r="A1395" t="str">
            <v>9008-520/100</v>
          </cell>
          <cell r="B1395" t="str">
            <v>F13</v>
          </cell>
          <cell r="C1395">
            <v>12</v>
          </cell>
          <cell r="D1395" t="str">
            <v>G</v>
          </cell>
          <cell r="E1395" t="str">
            <v>C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39.822699999999998</v>
          </cell>
          <cell r="K1395">
            <v>39.822699999999998</v>
          </cell>
          <cell r="L1395" t="str">
            <v>Z</v>
          </cell>
          <cell r="M1395" t="str">
            <v>SLIM INJECTOR BODY</v>
          </cell>
        </row>
        <row r="1396">
          <cell r="A1396" t="str">
            <v>9008-520/100</v>
          </cell>
          <cell r="B1396" t="str">
            <v>F13</v>
          </cell>
          <cell r="C1396">
            <v>15</v>
          </cell>
          <cell r="D1396" t="str">
            <v>G</v>
          </cell>
          <cell r="E1396" t="str">
            <v>C</v>
          </cell>
          <cell r="F1396">
            <v>1386</v>
          </cell>
          <cell r="G1396">
            <v>32770</v>
          </cell>
          <cell r="H1396">
            <v>33017</v>
          </cell>
          <cell r="I1396">
            <v>1139</v>
          </cell>
          <cell r="J1396">
            <v>32.07</v>
          </cell>
          <cell r="K1396">
            <v>32.07</v>
          </cell>
          <cell r="L1396" t="str">
            <v>Z</v>
          </cell>
          <cell r="M1396" t="str">
            <v>SLIM INJECTOR BODY</v>
          </cell>
        </row>
        <row r="1397">
          <cell r="A1397" t="str">
            <v>9008-520/150</v>
          </cell>
          <cell r="B1397" t="str">
            <v>F13</v>
          </cell>
          <cell r="C1397">
            <v>15</v>
          </cell>
          <cell r="D1397" t="str">
            <v>G</v>
          </cell>
          <cell r="E1397" t="str">
            <v>C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27.05</v>
          </cell>
          <cell r="K1397">
            <v>27.05</v>
          </cell>
          <cell r="L1397" t="str">
            <v>Z</v>
          </cell>
          <cell r="M1397" t="str">
            <v>INJECTOR BODY</v>
          </cell>
        </row>
        <row r="1398">
          <cell r="A1398" t="str">
            <v>9008-520/150</v>
          </cell>
          <cell r="B1398" t="str">
            <v>F13</v>
          </cell>
          <cell r="C1398">
            <v>11</v>
          </cell>
          <cell r="D1398" t="str">
            <v>G</v>
          </cell>
          <cell r="E1398" t="str">
            <v>C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27.05</v>
          </cell>
          <cell r="K1398">
            <v>27.05</v>
          </cell>
          <cell r="L1398" t="str">
            <v>Z</v>
          </cell>
          <cell r="M1398" t="str">
            <v>INJECTOR BODY</v>
          </cell>
        </row>
        <row r="1399">
          <cell r="A1399" t="str">
            <v>9008-520/160</v>
          </cell>
          <cell r="B1399" t="str">
            <v>F13</v>
          </cell>
          <cell r="C1399">
            <v>15</v>
          </cell>
          <cell r="D1399" t="str">
            <v>G</v>
          </cell>
          <cell r="E1399" t="str">
            <v>C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36.15</v>
          </cell>
          <cell r="K1399">
            <v>36.15</v>
          </cell>
          <cell r="L1399" t="str">
            <v>Z</v>
          </cell>
          <cell r="M1399" t="str">
            <v>INJECTOR BODY</v>
          </cell>
        </row>
        <row r="1400">
          <cell r="A1400" t="str">
            <v>9008-520/70</v>
          </cell>
          <cell r="B1400" t="str">
            <v>F13</v>
          </cell>
          <cell r="C1400">
            <v>15</v>
          </cell>
          <cell r="D1400" t="str">
            <v>G</v>
          </cell>
          <cell r="E1400" t="str">
            <v>C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19.21969</v>
          </cell>
          <cell r="K1400">
            <v>19.21969</v>
          </cell>
          <cell r="L1400" t="str">
            <v>Z</v>
          </cell>
          <cell r="M1400" t="str">
            <v>SLIM INJECTOR BODY</v>
          </cell>
        </row>
        <row r="1401">
          <cell r="A1401" t="str">
            <v>9008-520/70</v>
          </cell>
          <cell r="B1401" t="str">
            <v>F13</v>
          </cell>
          <cell r="C1401">
            <v>12</v>
          </cell>
          <cell r="D1401" t="str">
            <v>G</v>
          </cell>
          <cell r="E1401" t="str">
            <v>C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15.81542</v>
          </cell>
          <cell r="K1401">
            <v>15.81542</v>
          </cell>
          <cell r="L1401" t="str">
            <v>Z</v>
          </cell>
          <cell r="M1401" t="str">
            <v>SLIM INJECTOR BODY</v>
          </cell>
        </row>
        <row r="1402">
          <cell r="A1402" t="str">
            <v>9008-520/80</v>
          </cell>
          <cell r="B1402" t="str">
            <v>F13</v>
          </cell>
          <cell r="C1402">
            <v>15</v>
          </cell>
          <cell r="D1402" t="str">
            <v>G</v>
          </cell>
          <cell r="E1402" t="str">
            <v>C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31.63044</v>
          </cell>
          <cell r="K1402">
            <v>31.63044</v>
          </cell>
          <cell r="L1402" t="str">
            <v>Z</v>
          </cell>
          <cell r="M1402" t="str">
            <v>SLIM INJECTOR BODY</v>
          </cell>
        </row>
        <row r="1403">
          <cell r="A1403" t="str">
            <v>9008-717</v>
          </cell>
          <cell r="B1403" t="str">
            <v>F13</v>
          </cell>
          <cell r="C1403">
            <v>15</v>
          </cell>
          <cell r="D1403" t="str">
            <v>G</v>
          </cell>
          <cell r="E1403" t="str">
            <v>C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5.8</v>
          </cell>
          <cell r="K1403">
            <v>5.8</v>
          </cell>
          <cell r="L1403" t="str">
            <v>Z</v>
          </cell>
          <cell r="M1403" t="str">
            <v>ADAPTOR PLATE</v>
          </cell>
        </row>
        <row r="1404">
          <cell r="A1404" t="str">
            <v>9008-717</v>
          </cell>
          <cell r="B1404" t="str">
            <v>F13</v>
          </cell>
          <cell r="C1404">
            <v>11</v>
          </cell>
          <cell r="D1404" t="str">
            <v>G</v>
          </cell>
          <cell r="E1404" t="str">
            <v>C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 t="str">
            <v>Z</v>
          </cell>
          <cell r="M1404" t="str">
            <v>ADAPTOR PLATE</v>
          </cell>
        </row>
        <row r="1405">
          <cell r="A1405" t="str">
            <v>9008-717/010</v>
          </cell>
          <cell r="B1405" t="str">
            <v>F13</v>
          </cell>
          <cell r="C1405">
            <v>12</v>
          </cell>
          <cell r="D1405" t="str">
            <v>G</v>
          </cell>
          <cell r="E1405" t="str">
            <v>C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5.1974</v>
          </cell>
          <cell r="K1405">
            <v>5.1974</v>
          </cell>
          <cell r="L1405" t="str">
            <v>Z</v>
          </cell>
          <cell r="M1405" t="str">
            <v>ADAPTOR PLATE</v>
          </cell>
        </row>
        <row r="1406">
          <cell r="A1406" t="str">
            <v>9008-717/010</v>
          </cell>
          <cell r="B1406" t="str">
            <v>F13</v>
          </cell>
          <cell r="C1406">
            <v>15</v>
          </cell>
          <cell r="D1406" t="str">
            <v>G</v>
          </cell>
          <cell r="E1406" t="str">
            <v>C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0.61</v>
          </cell>
          <cell r="K1406">
            <v>0.61</v>
          </cell>
          <cell r="L1406" t="str">
            <v>Z</v>
          </cell>
          <cell r="M1406" t="str">
            <v>ADAPTOR PLATE</v>
          </cell>
        </row>
        <row r="1407">
          <cell r="A1407" t="str">
            <v>9008-717/030</v>
          </cell>
          <cell r="B1407" t="str">
            <v>F13</v>
          </cell>
          <cell r="C1407">
            <v>15</v>
          </cell>
          <cell r="D1407" t="str">
            <v>G</v>
          </cell>
          <cell r="E1407" t="str">
            <v>C</v>
          </cell>
          <cell r="F1407">
            <v>441</v>
          </cell>
          <cell r="G1407">
            <v>0</v>
          </cell>
          <cell r="H1407">
            <v>0</v>
          </cell>
          <cell r="I1407">
            <v>441</v>
          </cell>
          <cell r="J1407">
            <v>4.2</v>
          </cell>
          <cell r="K1407">
            <v>4.2</v>
          </cell>
          <cell r="L1407" t="str">
            <v>Z</v>
          </cell>
          <cell r="M1407" t="str">
            <v>ADAPTOR PLATE</v>
          </cell>
        </row>
        <row r="1408">
          <cell r="A1408" t="str">
            <v>9008-717/030</v>
          </cell>
          <cell r="B1408" t="str">
            <v>F13</v>
          </cell>
          <cell r="C1408">
            <v>12</v>
          </cell>
          <cell r="D1408" t="str">
            <v>G</v>
          </cell>
          <cell r="E1408" t="str">
            <v>C</v>
          </cell>
          <cell r="F1408">
            <v>0</v>
          </cell>
          <cell r="G1408">
            <v>20075</v>
          </cell>
          <cell r="H1408">
            <v>19980</v>
          </cell>
          <cell r="I1408">
            <v>95</v>
          </cell>
          <cell r="J1408">
            <v>5.7948000000000004</v>
          </cell>
          <cell r="K1408">
            <v>5.8784000000000001</v>
          </cell>
          <cell r="L1408" t="str">
            <v>Z</v>
          </cell>
          <cell r="M1408" t="str">
            <v>ADAPTOR PLATE</v>
          </cell>
        </row>
        <row r="1409">
          <cell r="A1409" t="str">
            <v>9008-717/040</v>
          </cell>
          <cell r="B1409" t="str">
            <v>F13</v>
          </cell>
          <cell r="C1409">
            <v>12</v>
          </cell>
          <cell r="D1409" t="str">
            <v>G</v>
          </cell>
          <cell r="E1409" t="str">
            <v>C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5.1446699999999996</v>
          </cell>
          <cell r="K1409">
            <v>5.1446699999999996</v>
          </cell>
          <cell r="L1409" t="str">
            <v>Z</v>
          </cell>
          <cell r="M1409" t="str">
            <v>ADAPTOR PLATE</v>
          </cell>
        </row>
        <row r="1410">
          <cell r="A1410" t="str">
            <v>9008-717/040</v>
          </cell>
          <cell r="B1410" t="str">
            <v>F13</v>
          </cell>
          <cell r="C1410">
            <v>11</v>
          </cell>
          <cell r="D1410" t="str">
            <v>G</v>
          </cell>
          <cell r="E1410" t="str">
            <v>C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6.2</v>
          </cell>
          <cell r="K1410">
            <v>6.2</v>
          </cell>
          <cell r="L1410" t="str">
            <v>Z</v>
          </cell>
          <cell r="M1410" t="str">
            <v>ADAPTOR PLATE</v>
          </cell>
        </row>
        <row r="1411">
          <cell r="A1411" t="str">
            <v>9008-717/040</v>
          </cell>
          <cell r="B1411" t="str">
            <v>F13</v>
          </cell>
          <cell r="C1411">
            <v>15</v>
          </cell>
          <cell r="D1411" t="str">
            <v>G</v>
          </cell>
          <cell r="E1411" t="str">
            <v>C</v>
          </cell>
          <cell r="F1411">
            <v>0</v>
          </cell>
          <cell r="G1411">
            <v>20400</v>
          </cell>
          <cell r="H1411">
            <v>20315</v>
          </cell>
          <cell r="I1411">
            <v>85</v>
          </cell>
          <cell r="J1411">
            <v>5.7346700000000004</v>
          </cell>
          <cell r="K1411">
            <v>5.7346700000000004</v>
          </cell>
          <cell r="L1411" t="str">
            <v>Z</v>
          </cell>
          <cell r="M1411" t="str">
            <v>ADAPTOR PLATE</v>
          </cell>
        </row>
        <row r="1412">
          <cell r="A1412" t="str">
            <v>9008-717/045</v>
          </cell>
          <cell r="B1412" t="str">
            <v>F13</v>
          </cell>
          <cell r="C1412">
            <v>15</v>
          </cell>
          <cell r="D1412" t="str">
            <v>G</v>
          </cell>
          <cell r="E1412" t="str">
            <v>C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4.57</v>
          </cell>
          <cell r="K1412">
            <v>4.57</v>
          </cell>
          <cell r="L1412" t="str">
            <v>Z</v>
          </cell>
          <cell r="M1412" t="str">
            <v>ADAPTOR PLATE</v>
          </cell>
        </row>
        <row r="1413">
          <cell r="A1413" t="str">
            <v>9008-717/050</v>
          </cell>
          <cell r="B1413" t="str">
            <v>F13</v>
          </cell>
          <cell r="C1413">
            <v>12</v>
          </cell>
          <cell r="D1413" t="str">
            <v>G</v>
          </cell>
          <cell r="E1413" t="str">
            <v>C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 t="str">
            <v>Z</v>
          </cell>
          <cell r="M1413" t="str">
            <v>ADOPTOR PLATE(SLIM)</v>
          </cell>
        </row>
        <row r="1414">
          <cell r="A1414" t="str">
            <v>9008-717/050</v>
          </cell>
          <cell r="B1414" t="str">
            <v>F13</v>
          </cell>
          <cell r="C1414">
            <v>15</v>
          </cell>
          <cell r="D1414" t="str">
            <v>G</v>
          </cell>
          <cell r="E1414" t="str">
            <v>C</v>
          </cell>
          <cell r="F1414">
            <v>6597</v>
          </cell>
          <cell r="G1414">
            <v>29712</v>
          </cell>
          <cell r="H1414">
            <v>34860</v>
          </cell>
          <cell r="I1414">
            <v>1449</v>
          </cell>
          <cell r="J1414">
            <v>6.7274399999999996</v>
          </cell>
          <cell r="K1414">
            <v>6.7213500000000002</v>
          </cell>
          <cell r="L1414" t="str">
            <v>Z</v>
          </cell>
          <cell r="M1414" t="str">
            <v>ADOPTOR PLATE(SLIM)</v>
          </cell>
        </row>
        <row r="1415">
          <cell r="A1415" t="str">
            <v>9008-717/050</v>
          </cell>
          <cell r="B1415" t="str">
            <v>F13</v>
          </cell>
          <cell r="C1415">
            <v>11</v>
          </cell>
          <cell r="D1415" t="str">
            <v>G</v>
          </cell>
          <cell r="E1415" t="str">
            <v>C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 t="str">
            <v>Z</v>
          </cell>
          <cell r="M1415" t="str">
            <v>ADOPTOR PLATE(SLIM)</v>
          </cell>
        </row>
        <row r="1416">
          <cell r="A1416" t="str">
            <v>9008-717/060</v>
          </cell>
          <cell r="B1416" t="str">
            <v>F13</v>
          </cell>
          <cell r="C1416">
            <v>15</v>
          </cell>
          <cell r="D1416" t="str">
            <v>G</v>
          </cell>
          <cell r="E1416" t="str">
            <v>C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 t="str">
            <v>Z</v>
          </cell>
          <cell r="M1416" t="str">
            <v>ADAPTOR PLATE</v>
          </cell>
        </row>
        <row r="1417">
          <cell r="A1417" t="str">
            <v>9008-717/BGR</v>
          </cell>
          <cell r="B1417" t="str">
            <v>F13</v>
          </cell>
          <cell r="C1417">
            <v>15</v>
          </cell>
          <cell r="D1417" t="str">
            <v>G</v>
          </cell>
          <cell r="E1417" t="str">
            <v>C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6.2</v>
          </cell>
          <cell r="K1417">
            <v>6.2</v>
          </cell>
          <cell r="L1417" t="str">
            <v>Z</v>
          </cell>
        </row>
        <row r="1418">
          <cell r="A1418" t="str">
            <v>9008-720</v>
          </cell>
          <cell r="B1418" t="str">
            <v>F13</v>
          </cell>
          <cell r="C1418">
            <v>15</v>
          </cell>
          <cell r="D1418" t="str">
            <v>G</v>
          </cell>
          <cell r="E1418" t="str">
            <v>C</v>
          </cell>
          <cell r="F1418">
            <v>7200</v>
          </cell>
          <cell r="G1418">
            <v>27840</v>
          </cell>
          <cell r="H1418">
            <v>32000</v>
          </cell>
          <cell r="I1418">
            <v>3040</v>
          </cell>
          <cell r="J1418">
            <v>6.0846900000000002</v>
          </cell>
          <cell r="K1418">
            <v>5.9218099999999998</v>
          </cell>
          <cell r="L1418" t="str">
            <v>Z</v>
          </cell>
          <cell r="M1418" t="str">
            <v>SPRING SEAT</v>
          </cell>
        </row>
        <row r="1419">
          <cell r="A1419" t="str">
            <v>9008-720</v>
          </cell>
          <cell r="B1419" t="str">
            <v>F13</v>
          </cell>
          <cell r="C1419">
            <v>11</v>
          </cell>
          <cell r="D1419" t="str">
            <v>G</v>
          </cell>
          <cell r="E1419" t="str">
            <v>C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5.8796799999999996</v>
          </cell>
          <cell r="K1419">
            <v>5.8796799999999996</v>
          </cell>
          <cell r="L1419" t="str">
            <v>Z</v>
          </cell>
          <cell r="M1419" t="str">
            <v>SPRING SEAT</v>
          </cell>
        </row>
        <row r="1420">
          <cell r="A1420" t="str">
            <v>9008-720/BHT</v>
          </cell>
          <cell r="B1420" t="str">
            <v>F13</v>
          </cell>
          <cell r="C1420">
            <v>15</v>
          </cell>
          <cell r="D1420" t="str">
            <v>G</v>
          </cell>
          <cell r="E1420" t="str">
            <v>C</v>
          </cell>
          <cell r="F1420">
            <v>4000</v>
          </cell>
          <cell r="G1420">
            <v>35850</v>
          </cell>
          <cell r="H1420">
            <v>39850</v>
          </cell>
          <cell r="I1420">
            <v>0</v>
          </cell>
          <cell r="J1420">
            <v>4.7393999999999998</v>
          </cell>
          <cell r="K1420">
            <v>4.7788300000000001</v>
          </cell>
          <cell r="L1420" t="str">
            <v>Z</v>
          </cell>
          <cell r="M1420" t="str">
            <v>SPRING SEAT</v>
          </cell>
        </row>
        <row r="1421">
          <cell r="A1421" t="str">
            <v>9008-720/BHT</v>
          </cell>
          <cell r="B1421" t="str">
            <v>F13</v>
          </cell>
          <cell r="C1421">
            <v>12</v>
          </cell>
          <cell r="D1421" t="str">
            <v>G</v>
          </cell>
          <cell r="E1421" t="str">
            <v>C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4.8652600000000001</v>
          </cell>
          <cell r="K1421">
            <v>4.8652600000000001</v>
          </cell>
          <cell r="L1421" t="str">
            <v>Z</v>
          </cell>
          <cell r="M1421" t="str">
            <v>SPRING SEAT</v>
          </cell>
        </row>
        <row r="1422">
          <cell r="A1422" t="str">
            <v>9008-722/010</v>
          </cell>
          <cell r="B1422" t="str">
            <v>F13</v>
          </cell>
          <cell r="C1422">
            <v>15</v>
          </cell>
          <cell r="D1422" t="str">
            <v>G</v>
          </cell>
          <cell r="E1422" t="str">
            <v>C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0.41824</v>
          </cell>
          <cell r="K1422">
            <v>0.41824</v>
          </cell>
          <cell r="L1422" t="str">
            <v>Z</v>
          </cell>
          <cell r="M1422" t="str">
            <v>ADAPTOR PLATE</v>
          </cell>
        </row>
        <row r="1423">
          <cell r="A1423" t="str">
            <v>9008-722/020</v>
          </cell>
          <cell r="B1423" t="str">
            <v>F13</v>
          </cell>
          <cell r="C1423">
            <v>15</v>
          </cell>
          <cell r="D1423" t="str">
            <v>G</v>
          </cell>
          <cell r="E1423" t="str">
            <v>C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16.649999999999999</v>
          </cell>
          <cell r="K1423">
            <v>16.649999999999999</v>
          </cell>
          <cell r="L1423" t="str">
            <v>Z</v>
          </cell>
          <cell r="M1423" t="str">
            <v>ADAPTOR PLATE</v>
          </cell>
        </row>
        <row r="1424">
          <cell r="A1424" t="str">
            <v>9008-723</v>
          </cell>
          <cell r="B1424" t="str">
            <v>F13</v>
          </cell>
          <cell r="C1424">
            <v>15</v>
          </cell>
          <cell r="D1424" t="str">
            <v>G</v>
          </cell>
          <cell r="E1424" t="str">
            <v>C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 t="str">
            <v>Z</v>
          </cell>
          <cell r="M1424" t="str">
            <v>SEAT</v>
          </cell>
        </row>
        <row r="1425">
          <cell r="A1425" t="str">
            <v>9008-723</v>
          </cell>
          <cell r="B1425" t="str">
            <v>F13</v>
          </cell>
          <cell r="C1425">
            <v>11</v>
          </cell>
          <cell r="D1425" t="str">
            <v>G</v>
          </cell>
          <cell r="E1425" t="str">
            <v>C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7.6289999999999996</v>
          </cell>
          <cell r="K1425">
            <v>7.6289999999999996</v>
          </cell>
          <cell r="L1425" t="str">
            <v>Z</v>
          </cell>
          <cell r="M1425" t="str">
            <v>SEAT</v>
          </cell>
        </row>
        <row r="1426">
          <cell r="A1426" t="str">
            <v>9008-724</v>
          </cell>
          <cell r="B1426" t="str">
            <v>F13</v>
          </cell>
          <cell r="C1426">
            <v>15</v>
          </cell>
          <cell r="D1426" t="str">
            <v>G</v>
          </cell>
          <cell r="E1426" t="str">
            <v>C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3.72</v>
          </cell>
          <cell r="K1426">
            <v>3.72</v>
          </cell>
          <cell r="L1426" t="str">
            <v>Z</v>
          </cell>
          <cell r="M1426" t="str">
            <v>NIPPLE [Telco S/C]</v>
          </cell>
        </row>
        <row r="1427">
          <cell r="A1427" t="str">
            <v>9008-724/BHT</v>
          </cell>
          <cell r="B1427" t="str">
            <v>F13</v>
          </cell>
          <cell r="C1427">
            <v>12</v>
          </cell>
          <cell r="D1427" t="str">
            <v>G</v>
          </cell>
          <cell r="E1427" t="str">
            <v>C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2.0998299999999999</v>
          </cell>
          <cell r="K1427">
            <v>2.0998299999999999</v>
          </cell>
          <cell r="L1427" t="str">
            <v>Z</v>
          </cell>
          <cell r="M1427" t="str">
            <v>LEAK OF NIPPLE</v>
          </cell>
        </row>
        <row r="1428">
          <cell r="A1428" t="str">
            <v>9008-728/010</v>
          </cell>
          <cell r="B1428" t="str">
            <v>F13</v>
          </cell>
          <cell r="C1428">
            <v>15</v>
          </cell>
          <cell r="D1428" t="str">
            <v>G</v>
          </cell>
          <cell r="E1428" t="str">
            <v>C</v>
          </cell>
          <cell r="F1428">
            <v>457</v>
          </cell>
          <cell r="G1428">
            <v>0</v>
          </cell>
          <cell r="H1428">
            <v>0</v>
          </cell>
          <cell r="I1428">
            <v>457</v>
          </cell>
          <cell r="J1428">
            <v>1.2001599999999999</v>
          </cell>
          <cell r="K1428">
            <v>1.2001599999999999</v>
          </cell>
          <cell r="L1428" t="str">
            <v>Z</v>
          </cell>
          <cell r="M1428" t="str">
            <v>ADAPTOR PLATE</v>
          </cell>
        </row>
        <row r="1429">
          <cell r="A1429" t="str">
            <v>9008-728/020</v>
          </cell>
          <cell r="B1429" t="str">
            <v>F13</v>
          </cell>
          <cell r="C1429">
            <v>11</v>
          </cell>
          <cell r="D1429" t="str">
            <v>G</v>
          </cell>
          <cell r="E1429" t="str">
            <v>C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 t="str">
            <v>Z</v>
          </cell>
          <cell r="M1429" t="str">
            <v>ADAPTOR PLATE</v>
          </cell>
        </row>
        <row r="1430">
          <cell r="A1430" t="str">
            <v>9008-728/035</v>
          </cell>
          <cell r="B1430" t="str">
            <v>F13</v>
          </cell>
          <cell r="C1430">
            <v>15</v>
          </cell>
          <cell r="D1430" t="str">
            <v>G</v>
          </cell>
          <cell r="E1430" t="str">
            <v>C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6.21</v>
          </cell>
          <cell r="K1430">
            <v>6.21</v>
          </cell>
          <cell r="L1430" t="str">
            <v>Z</v>
          </cell>
          <cell r="M1430" t="str">
            <v>ADAPTOR PLATE</v>
          </cell>
        </row>
        <row r="1431">
          <cell r="A1431" t="str">
            <v>9008-72A</v>
          </cell>
          <cell r="B1431" t="str">
            <v>F13</v>
          </cell>
          <cell r="C1431">
            <v>12</v>
          </cell>
          <cell r="D1431" t="str">
            <v>G</v>
          </cell>
          <cell r="E1431" t="str">
            <v>C</v>
          </cell>
          <cell r="F1431">
            <v>14370</v>
          </cell>
          <cell r="G1431">
            <v>0</v>
          </cell>
          <cell r="H1431">
            <v>14370</v>
          </cell>
          <cell r="I1431">
            <v>0</v>
          </cell>
          <cell r="J1431">
            <v>0</v>
          </cell>
          <cell r="K1431">
            <v>0</v>
          </cell>
          <cell r="L1431" t="str">
            <v>Z</v>
          </cell>
        </row>
        <row r="1432">
          <cell r="A1432" t="str">
            <v>9008-732AA</v>
          </cell>
          <cell r="B1432" t="str">
            <v>F13</v>
          </cell>
          <cell r="C1432">
            <v>11</v>
          </cell>
          <cell r="D1432" t="str">
            <v>G</v>
          </cell>
          <cell r="E1432" t="str">
            <v>C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 t="str">
            <v>Z</v>
          </cell>
          <cell r="M1432" t="str">
            <v>SHIM [ 1.48 MM ]</v>
          </cell>
        </row>
        <row r="1433">
          <cell r="A1433" t="str">
            <v>9008-732AA</v>
          </cell>
          <cell r="B1433" t="str">
            <v>F13</v>
          </cell>
          <cell r="C1433">
            <v>12</v>
          </cell>
          <cell r="D1433" t="str">
            <v>G</v>
          </cell>
          <cell r="E1433" t="str">
            <v>C</v>
          </cell>
          <cell r="F1433">
            <v>2095</v>
          </cell>
          <cell r="G1433">
            <v>0</v>
          </cell>
          <cell r="H1433">
            <v>0</v>
          </cell>
          <cell r="I1433">
            <v>2095</v>
          </cell>
          <cell r="J1433">
            <v>3.3176000000000001</v>
          </cell>
          <cell r="K1433">
            <v>3.3176000000000001</v>
          </cell>
          <cell r="L1433" t="str">
            <v>Z</v>
          </cell>
          <cell r="M1433" t="str">
            <v>SHIM [ 1.48 MM ]</v>
          </cell>
        </row>
        <row r="1434">
          <cell r="A1434" t="str">
            <v>9008-732AA</v>
          </cell>
          <cell r="B1434" t="str">
            <v>F13</v>
          </cell>
          <cell r="C1434">
            <v>15</v>
          </cell>
          <cell r="D1434" t="str">
            <v>G</v>
          </cell>
          <cell r="E1434" t="str">
            <v>C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 t="str">
            <v>Z</v>
          </cell>
          <cell r="M1434" t="str">
            <v>SHIM [ 1.48 MM ]</v>
          </cell>
        </row>
        <row r="1435">
          <cell r="A1435" t="str">
            <v>9008-732AB</v>
          </cell>
          <cell r="B1435" t="str">
            <v>F13</v>
          </cell>
          <cell r="C1435">
            <v>12</v>
          </cell>
          <cell r="D1435" t="str">
            <v>G</v>
          </cell>
          <cell r="E1435" t="str">
            <v>C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3.016</v>
          </cell>
          <cell r="K1435">
            <v>3.016</v>
          </cell>
          <cell r="L1435" t="str">
            <v>Z</v>
          </cell>
          <cell r="M1435" t="str">
            <v>SHIM [ 1.51 MM ]</v>
          </cell>
        </row>
        <row r="1436">
          <cell r="A1436" t="str">
            <v>9008-732AB</v>
          </cell>
          <cell r="B1436" t="str">
            <v>F13</v>
          </cell>
          <cell r="C1436">
            <v>15</v>
          </cell>
          <cell r="D1436" t="str">
            <v>G</v>
          </cell>
          <cell r="E1436" t="str">
            <v>C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 t="str">
            <v>Z</v>
          </cell>
          <cell r="M1436" t="str">
            <v>SHIM [ 1.51 MM ]</v>
          </cell>
        </row>
        <row r="1437">
          <cell r="A1437" t="str">
            <v>9008-732AC</v>
          </cell>
          <cell r="B1437" t="str">
            <v>F13</v>
          </cell>
          <cell r="C1437">
            <v>12</v>
          </cell>
          <cell r="D1437" t="str">
            <v>G</v>
          </cell>
          <cell r="E1437" t="str">
            <v>C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3.016</v>
          </cell>
          <cell r="K1437">
            <v>3.016</v>
          </cell>
          <cell r="L1437" t="str">
            <v>Z</v>
          </cell>
          <cell r="M1437" t="str">
            <v>SHIM [ 1.54 MM ]</v>
          </cell>
        </row>
        <row r="1438">
          <cell r="A1438" t="str">
            <v>9008-732AD</v>
          </cell>
          <cell r="B1438" t="str">
            <v>F13</v>
          </cell>
          <cell r="C1438">
            <v>15</v>
          </cell>
          <cell r="D1438" t="str">
            <v>G</v>
          </cell>
          <cell r="E1438" t="str">
            <v>C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 t="str">
            <v>Z</v>
          </cell>
          <cell r="M1438" t="str">
            <v>SHIM [ 1.57 MM ]</v>
          </cell>
        </row>
        <row r="1439">
          <cell r="A1439" t="str">
            <v>9008-732AD</v>
          </cell>
          <cell r="B1439" t="str">
            <v>F13</v>
          </cell>
          <cell r="C1439">
            <v>12</v>
          </cell>
          <cell r="D1439" t="str">
            <v>G</v>
          </cell>
          <cell r="E1439" t="str">
            <v>C</v>
          </cell>
          <cell r="F1439">
            <v>648</v>
          </cell>
          <cell r="G1439">
            <v>0</v>
          </cell>
          <cell r="H1439">
            <v>0</v>
          </cell>
          <cell r="I1439">
            <v>648</v>
          </cell>
          <cell r="J1439">
            <v>3.016</v>
          </cell>
          <cell r="K1439">
            <v>3.016</v>
          </cell>
          <cell r="L1439" t="str">
            <v>Z</v>
          </cell>
          <cell r="M1439" t="str">
            <v>SHIM [ 1.57 MM ]</v>
          </cell>
        </row>
        <row r="1440">
          <cell r="A1440" t="str">
            <v>9008-732AF</v>
          </cell>
          <cell r="B1440" t="str">
            <v>F13</v>
          </cell>
          <cell r="C1440">
            <v>12</v>
          </cell>
          <cell r="D1440" t="str">
            <v>G</v>
          </cell>
          <cell r="E1440" t="str">
            <v>C</v>
          </cell>
          <cell r="F1440">
            <v>200</v>
          </cell>
          <cell r="G1440">
            <v>0</v>
          </cell>
          <cell r="H1440">
            <v>0</v>
          </cell>
          <cell r="I1440">
            <v>200</v>
          </cell>
          <cell r="J1440">
            <v>3.016</v>
          </cell>
          <cell r="K1440">
            <v>3.016</v>
          </cell>
          <cell r="L1440" t="str">
            <v>Z</v>
          </cell>
          <cell r="M1440" t="str">
            <v>SHIM [ 1.045 MM ]</v>
          </cell>
        </row>
        <row r="1441">
          <cell r="A1441" t="str">
            <v>9008-732AG</v>
          </cell>
          <cell r="B1441" t="str">
            <v>F13</v>
          </cell>
          <cell r="C1441">
            <v>12</v>
          </cell>
          <cell r="D1441" t="str">
            <v>G</v>
          </cell>
          <cell r="E1441" t="str">
            <v>C</v>
          </cell>
          <cell r="F1441">
            <v>790</v>
          </cell>
          <cell r="G1441">
            <v>1930</v>
          </cell>
          <cell r="H1441">
            <v>0</v>
          </cell>
          <cell r="I1441">
            <v>2720</v>
          </cell>
          <cell r="J1441">
            <v>3.016</v>
          </cell>
          <cell r="K1441">
            <v>3.016</v>
          </cell>
          <cell r="L1441" t="str">
            <v>Z</v>
          </cell>
          <cell r="M1441" t="str">
            <v>SHIM [ 1.075 MM ]</v>
          </cell>
        </row>
        <row r="1442">
          <cell r="A1442" t="str">
            <v>9008-732AH</v>
          </cell>
          <cell r="B1442" t="str">
            <v>F13</v>
          </cell>
          <cell r="C1442">
            <v>12</v>
          </cell>
          <cell r="D1442" t="str">
            <v>G</v>
          </cell>
          <cell r="E1442" t="str">
            <v>C</v>
          </cell>
          <cell r="F1442">
            <v>0</v>
          </cell>
          <cell r="G1442">
            <v>1985</v>
          </cell>
          <cell r="H1442">
            <v>0</v>
          </cell>
          <cell r="I1442">
            <v>1985</v>
          </cell>
          <cell r="J1442">
            <v>3.016</v>
          </cell>
          <cell r="K1442">
            <v>3.016</v>
          </cell>
          <cell r="L1442" t="str">
            <v>Z</v>
          </cell>
          <cell r="M1442" t="str">
            <v>SHIM [ 1.105 MM ]</v>
          </cell>
        </row>
        <row r="1443">
          <cell r="A1443" t="str">
            <v>9008-732AJ</v>
          </cell>
          <cell r="B1443" t="str">
            <v>F13</v>
          </cell>
          <cell r="C1443">
            <v>12</v>
          </cell>
          <cell r="D1443" t="str">
            <v>G</v>
          </cell>
          <cell r="E1443" t="str">
            <v>C</v>
          </cell>
          <cell r="F1443">
            <v>1515</v>
          </cell>
          <cell r="G1443">
            <v>0</v>
          </cell>
          <cell r="H1443">
            <v>0</v>
          </cell>
          <cell r="I1443">
            <v>1515</v>
          </cell>
          <cell r="J1443">
            <v>3.016</v>
          </cell>
          <cell r="K1443">
            <v>3.016</v>
          </cell>
          <cell r="L1443" t="str">
            <v>Z</v>
          </cell>
          <cell r="M1443" t="str">
            <v>SHIM [ 1.135 MM ]</v>
          </cell>
        </row>
        <row r="1444">
          <cell r="A1444" t="str">
            <v>9008-732AK</v>
          </cell>
          <cell r="B1444" t="str">
            <v>F13</v>
          </cell>
          <cell r="C1444">
            <v>12</v>
          </cell>
          <cell r="D1444" t="str">
            <v>G</v>
          </cell>
          <cell r="E1444" t="str">
            <v>C</v>
          </cell>
          <cell r="F1444">
            <v>1515</v>
          </cell>
          <cell r="G1444">
            <v>0</v>
          </cell>
          <cell r="H1444">
            <v>0</v>
          </cell>
          <cell r="I1444">
            <v>1515</v>
          </cell>
          <cell r="J1444">
            <v>3.016</v>
          </cell>
          <cell r="K1444">
            <v>3.016</v>
          </cell>
          <cell r="L1444" t="str">
            <v>Z</v>
          </cell>
          <cell r="M1444" t="str">
            <v>SHIM [ 1.165 MM ]</v>
          </cell>
        </row>
        <row r="1445">
          <cell r="A1445" t="str">
            <v>9008-732AL</v>
          </cell>
          <cell r="B1445" t="str">
            <v>F13</v>
          </cell>
          <cell r="C1445">
            <v>12</v>
          </cell>
          <cell r="D1445" t="str">
            <v>G</v>
          </cell>
          <cell r="E1445" t="str">
            <v>C</v>
          </cell>
          <cell r="F1445">
            <v>0</v>
          </cell>
          <cell r="G1445">
            <v>560</v>
          </cell>
          <cell r="H1445">
            <v>0</v>
          </cell>
          <cell r="I1445">
            <v>560</v>
          </cell>
          <cell r="J1445">
            <v>0</v>
          </cell>
          <cell r="K1445">
            <v>3.016</v>
          </cell>
          <cell r="L1445" t="str">
            <v>Z</v>
          </cell>
          <cell r="M1445" t="str">
            <v>SHIM [ 1.195 MM ]</v>
          </cell>
        </row>
        <row r="1446">
          <cell r="A1446" t="str">
            <v>9008-732AM</v>
          </cell>
          <cell r="B1446" t="str">
            <v>F13</v>
          </cell>
          <cell r="C1446">
            <v>12</v>
          </cell>
          <cell r="D1446" t="str">
            <v>G</v>
          </cell>
          <cell r="E1446" t="str">
            <v>C</v>
          </cell>
          <cell r="F1446">
            <v>635</v>
          </cell>
          <cell r="G1446">
            <v>2780</v>
          </cell>
          <cell r="H1446">
            <v>0</v>
          </cell>
          <cell r="I1446">
            <v>3415</v>
          </cell>
          <cell r="J1446">
            <v>3.016</v>
          </cell>
          <cell r="K1446">
            <v>3.016</v>
          </cell>
          <cell r="L1446" t="str">
            <v>Z</v>
          </cell>
          <cell r="M1446" t="str">
            <v>SHIM [ 1.225 MM ]</v>
          </cell>
        </row>
        <row r="1447">
          <cell r="A1447" t="str">
            <v>9008-732AN</v>
          </cell>
          <cell r="B1447" t="str">
            <v>F13</v>
          </cell>
          <cell r="C1447">
            <v>12</v>
          </cell>
          <cell r="D1447" t="str">
            <v>G</v>
          </cell>
          <cell r="E1447" t="str">
            <v>C</v>
          </cell>
          <cell r="F1447">
            <v>995</v>
          </cell>
          <cell r="G1447">
            <v>0</v>
          </cell>
          <cell r="H1447">
            <v>0</v>
          </cell>
          <cell r="I1447">
            <v>995</v>
          </cell>
          <cell r="J1447">
            <v>3.016</v>
          </cell>
          <cell r="K1447">
            <v>3.016</v>
          </cell>
          <cell r="L1447" t="str">
            <v>Z</v>
          </cell>
          <cell r="M1447" t="str">
            <v>SHIM [ 1.255 MM ]</v>
          </cell>
        </row>
        <row r="1448">
          <cell r="A1448" t="str">
            <v>9008-732AP</v>
          </cell>
          <cell r="B1448" t="str">
            <v>F13</v>
          </cell>
          <cell r="C1448">
            <v>12</v>
          </cell>
          <cell r="D1448" t="str">
            <v>G</v>
          </cell>
          <cell r="E1448" t="str">
            <v>C</v>
          </cell>
          <cell r="F1448">
            <v>1505</v>
          </cell>
          <cell r="G1448">
            <v>785</v>
          </cell>
          <cell r="H1448">
            <v>0</v>
          </cell>
          <cell r="I1448">
            <v>2290</v>
          </cell>
          <cell r="J1448">
            <v>3.016</v>
          </cell>
          <cell r="K1448">
            <v>3.016</v>
          </cell>
          <cell r="L1448" t="str">
            <v>Z</v>
          </cell>
          <cell r="M1448" t="str">
            <v>SHIM [ 1.285 MM ]</v>
          </cell>
        </row>
        <row r="1449">
          <cell r="A1449" t="str">
            <v>9008-732B</v>
          </cell>
          <cell r="B1449" t="str">
            <v>F13</v>
          </cell>
          <cell r="C1449">
            <v>15</v>
          </cell>
          <cell r="D1449" t="str">
            <v>G</v>
          </cell>
          <cell r="E1449" t="str">
            <v>C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 t="str">
            <v>Z</v>
          </cell>
          <cell r="M1449" t="str">
            <v>SHIM [ 0.79 MM ]</v>
          </cell>
        </row>
        <row r="1450">
          <cell r="A1450" t="str">
            <v>9008-732B</v>
          </cell>
          <cell r="B1450" t="str">
            <v>F13</v>
          </cell>
          <cell r="C1450">
            <v>12</v>
          </cell>
          <cell r="D1450" t="str">
            <v>G</v>
          </cell>
          <cell r="E1450" t="str">
            <v>C</v>
          </cell>
          <cell r="F1450">
            <v>3660</v>
          </cell>
          <cell r="G1450">
            <v>340</v>
          </cell>
          <cell r="H1450">
            <v>0</v>
          </cell>
          <cell r="I1450">
            <v>4000</v>
          </cell>
          <cell r="J1450">
            <v>3.016</v>
          </cell>
          <cell r="K1450">
            <v>3.016</v>
          </cell>
          <cell r="L1450" t="str">
            <v>Z</v>
          </cell>
          <cell r="M1450" t="str">
            <v>SHIM [ 0.79 MM ]</v>
          </cell>
        </row>
        <row r="1451">
          <cell r="A1451" t="str">
            <v>9008-732C</v>
          </cell>
          <cell r="B1451" t="str">
            <v>F13</v>
          </cell>
          <cell r="C1451">
            <v>12</v>
          </cell>
          <cell r="D1451" t="str">
            <v>G</v>
          </cell>
          <cell r="E1451" t="str">
            <v>C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3.016</v>
          </cell>
          <cell r="K1451">
            <v>3.016</v>
          </cell>
          <cell r="L1451" t="str">
            <v>Z</v>
          </cell>
          <cell r="M1451" t="str">
            <v>SHIM [0.82 MM]</v>
          </cell>
        </row>
        <row r="1452">
          <cell r="A1452" t="str">
            <v>9008-732D</v>
          </cell>
          <cell r="B1452" t="str">
            <v>F13</v>
          </cell>
          <cell r="C1452">
            <v>12</v>
          </cell>
          <cell r="D1452" t="str">
            <v>G</v>
          </cell>
          <cell r="E1452" t="str">
            <v>C</v>
          </cell>
          <cell r="F1452">
            <v>660</v>
          </cell>
          <cell r="G1452">
            <v>0</v>
          </cell>
          <cell r="H1452">
            <v>0</v>
          </cell>
          <cell r="I1452">
            <v>660</v>
          </cell>
          <cell r="J1452">
            <v>3.016</v>
          </cell>
          <cell r="K1452">
            <v>3.016</v>
          </cell>
          <cell r="L1452" t="str">
            <v>Z</v>
          </cell>
          <cell r="M1452" t="str">
            <v>SHIM [ 0.85 MM ]</v>
          </cell>
        </row>
        <row r="1453">
          <cell r="A1453" t="str">
            <v>9008-732E</v>
          </cell>
          <cell r="B1453" t="str">
            <v>F13</v>
          </cell>
          <cell r="C1453">
            <v>15</v>
          </cell>
          <cell r="D1453" t="str">
            <v>G</v>
          </cell>
          <cell r="E1453" t="str">
            <v>C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 t="str">
            <v>Z</v>
          </cell>
          <cell r="M1453" t="str">
            <v>SHIM [ 0.88 MM ]</v>
          </cell>
        </row>
        <row r="1454">
          <cell r="A1454" t="str">
            <v>9008-732E</v>
          </cell>
          <cell r="B1454" t="str">
            <v>F13</v>
          </cell>
          <cell r="C1454">
            <v>12</v>
          </cell>
          <cell r="D1454" t="str">
            <v>G</v>
          </cell>
          <cell r="E1454" t="str">
            <v>C</v>
          </cell>
          <cell r="F1454">
            <v>3541</v>
          </cell>
          <cell r="G1454">
            <v>1695</v>
          </cell>
          <cell r="H1454">
            <v>0</v>
          </cell>
          <cell r="I1454">
            <v>5236</v>
          </cell>
          <cell r="J1454">
            <v>3.016</v>
          </cell>
          <cell r="K1454">
            <v>3.016</v>
          </cell>
          <cell r="L1454" t="str">
            <v>Z</v>
          </cell>
          <cell r="M1454" t="str">
            <v>SHIM [ 0.88 MM ]</v>
          </cell>
        </row>
        <row r="1455">
          <cell r="A1455" t="str">
            <v>9008-732F</v>
          </cell>
          <cell r="B1455" t="str">
            <v>F13</v>
          </cell>
          <cell r="C1455">
            <v>12</v>
          </cell>
          <cell r="D1455" t="str">
            <v>G</v>
          </cell>
          <cell r="E1455" t="str">
            <v>C</v>
          </cell>
          <cell r="F1455">
            <v>1452</v>
          </cell>
          <cell r="G1455">
            <v>1920</v>
          </cell>
          <cell r="H1455">
            <v>0</v>
          </cell>
          <cell r="I1455">
            <v>3372</v>
          </cell>
          <cell r="J1455">
            <v>3.016</v>
          </cell>
          <cell r="K1455">
            <v>3.016</v>
          </cell>
          <cell r="L1455" t="str">
            <v>Z</v>
          </cell>
          <cell r="M1455" t="str">
            <v>SHIM [0.91 MM]</v>
          </cell>
        </row>
        <row r="1456">
          <cell r="A1456" t="str">
            <v>9008-732G</v>
          </cell>
          <cell r="B1456" t="str">
            <v>F13</v>
          </cell>
          <cell r="C1456">
            <v>12</v>
          </cell>
          <cell r="D1456" t="str">
            <v>G</v>
          </cell>
          <cell r="E1456" t="str">
            <v>C</v>
          </cell>
          <cell r="F1456">
            <v>3358</v>
          </cell>
          <cell r="G1456">
            <v>0</v>
          </cell>
          <cell r="H1456">
            <v>0</v>
          </cell>
          <cell r="I1456">
            <v>3358</v>
          </cell>
          <cell r="J1456">
            <v>3.016</v>
          </cell>
          <cell r="K1456">
            <v>3.016</v>
          </cell>
          <cell r="L1456" t="str">
            <v>Z</v>
          </cell>
          <cell r="M1456" t="str">
            <v>SHIM [ 0.94MM ]</v>
          </cell>
        </row>
        <row r="1457">
          <cell r="A1457" t="str">
            <v>9008-732H</v>
          </cell>
          <cell r="B1457" t="str">
            <v>F13</v>
          </cell>
          <cell r="C1457">
            <v>15</v>
          </cell>
          <cell r="D1457" t="str">
            <v>G</v>
          </cell>
          <cell r="E1457" t="str">
            <v>C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 t="str">
            <v>Z</v>
          </cell>
          <cell r="M1457" t="str">
            <v>SHIM [0.97 MM]</v>
          </cell>
        </row>
        <row r="1458">
          <cell r="A1458" t="str">
            <v>9008-732H</v>
          </cell>
          <cell r="B1458" t="str">
            <v>F13</v>
          </cell>
          <cell r="C1458">
            <v>12</v>
          </cell>
          <cell r="D1458" t="str">
            <v>G</v>
          </cell>
          <cell r="E1458" t="str">
            <v>C</v>
          </cell>
          <cell r="F1458">
            <v>0</v>
          </cell>
          <cell r="G1458">
            <v>1330</v>
          </cell>
          <cell r="H1458">
            <v>0</v>
          </cell>
          <cell r="I1458">
            <v>1330</v>
          </cell>
          <cell r="J1458">
            <v>3.016</v>
          </cell>
          <cell r="K1458">
            <v>3.016</v>
          </cell>
          <cell r="L1458" t="str">
            <v>Z</v>
          </cell>
          <cell r="M1458" t="str">
            <v>SHIM [0.97 MM]</v>
          </cell>
        </row>
        <row r="1459">
          <cell r="A1459" t="str">
            <v>9008-732J</v>
          </cell>
          <cell r="B1459" t="str">
            <v>F13</v>
          </cell>
          <cell r="C1459">
            <v>15</v>
          </cell>
          <cell r="D1459" t="str">
            <v>G</v>
          </cell>
          <cell r="E1459" t="str">
            <v>C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 t="str">
            <v>Z</v>
          </cell>
          <cell r="M1459" t="str">
            <v>SHIM [1.00 MM]</v>
          </cell>
        </row>
        <row r="1460">
          <cell r="A1460" t="str">
            <v>9008-732J</v>
          </cell>
          <cell r="B1460" t="str">
            <v>F13</v>
          </cell>
          <cell r="C1460">
            <v>12</v>
          </cell>
          <cell r="D1460" t="str">
            <v>G</v>
          </cell>
          <cell r="E1460" t="str">
            <v>C</v>
          </cell>
          <cell r="F1460">
            <v>3468</v>
          </cell>
          <cell r="G1460">
            <v>690</v>
          </cell>
          <cell r="H1460">
            <v>1000</v>
          </cell>
          <cell r="I1460">
            <v>3158</v>
          </cell>
          <cell r="J1460">
            <v>3.016</v>
          </cell>
          <cell r="K1460">
            <v>3.016</v>
          </cell>
          <cell r="L1460" t="str">
            <v>Z</v>
          </cell>
          <cell r="M1460" t="str">
            <v>SHIM [1.00 MM]</v>
          </cell>
        </row>
        <row r="1461">
          <cell r="A1461" t="str">
            <v>9008-732K</v>
          </cell>
          <cell r="B1461" t="str">
            <v>F13</v>
          </cell>
          <cell r="C1461">
            <v>15</v>
          </cell>
          <cell r="D1461" t="str">
            <v>G</v>
          </cell>
          <cell r="E1461" t="str">
            <v>C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 t="str">
            <v>Z</v>
          </cell>
          <cell r="M1461" t="str">
            <v>SHIM [1.03 MM]</v>
          </cell>
        </row>
        <row r="1462">
          <cell r="A1462" t="str">
            <v>9008-732K</v>
          </cell>
          <cell r="B1462" t="str">
            <v>F13</v>
          </cell>
          <cell r="C1462">
            <v>12</v>
          </cell>
          <cell r="D1462" t="str">
            <v>G</v>
          </cell>
          <cell r="E1462" t="str">
            <v>C</v>
          </cell>
          <cell r="F1462">
            <v>1275</v>
          </cell>
          <cell r="G1462">
            <v>2415</v>
          </cell>
          <cell r="H1462">
            <v>1800</v>
          </cell>
          <cell r="I1462">
            <v>1890</v>
          </cell>
          <cell r="J1462">
            <v>3.016</v>
          </cell>
          <cell r="K1462">
            <v>3.016</v>
          </cell>
          <cell r="L1462" t="str">
            <v>Z</v>
          </cell>
          <cell r="M1462" t="str">
            <v>SHIM [1.03 MM]</v>
          </cell>
        </row>
        <row r="1463">
          <cell r="A1463" t="str">
            <v>9008-732L</v>
          </cell>
          <cell r="B1463" t="str">
            <v>F13</v>
          </cell>
          <cell r="C1463">
            <v>15</v>
          </cell>
          <cell r="D1463" t="str">
            <v>G</v>
          </cell>
          <cell r="E1463" t="str">
            <v>C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 t="str">
            <v>Z</v>
          </cell>
          <cell r="M1463" t="str">
            <v>SHIM [ 1.06 MM ]</v>
          </cell>
        </row>
        <row r="1464">
          <cell r="A1464" t="str">
            <v>9008-732L</v>
          </cell>
          <cell r="B1464" t="str">
            <v>F13</v>
          </cell>
          <cell r="C1464">
            <v>12</v>
          </cell>
          <cell r="D1464" t="str">
            <v>G</v>
          </cell>
          <cell r="E1464" t="str">
            <v>C</v>
          </cell>
          <cell r="F1464">
            <v>0</v>
          </cell>
          <cell r="G1464">
            <v>2290</v>
          </cell>
          <cell r="H1464">
            <v>785</v>
          </cell>
          <cell r="I1464">
            <v>1505</v>
          </cell>
          <cell r="J1464">
            <v>3.016</v>
          </cell>
          <cell r="K1464">
            <v>3.016</v>
          </cell>
          <cell r="L1464" t="str">
            <v>Z</v>
          </cell>
          <cell r="M1464" t="str">
            <v>SHIM [ 1.06 MM ]</v>
          </cell>
        </row>
        <row r="1465">
          <cell r="A1465" t="str">
            <v>9008-732M</v>
          </cell>
          <cell r="B1465" t="str">
            <v>F13</v>
          </cell>
          <cell r="C1465">
            <v>15</v>
          </cell>
          <cell r="D1465" t="str">
            <v>G</v>
          </cell>
          <cell r="E1465" t="str">
            <v>C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3.61</v>
          </cell>
          <cell r="K1465">
            <v>3.61</v>
          </cell>
          <cell r="L1465" t="str">
            <v>Z</v>
          </cell>
          <cell r="M1465" t="str">
            <v>SHIM [ 1.09 MM ]</v>
          </cell>
        </row>
        <row r="1466">
          <cell r="A1466" t="str">
            <v>9008-732M</v>
          </cell>
          <cell r="B1466" t="str">
            <v>F13</v>
          </cell>
          <cell r="C1466">
            <v>12</v>
          </cell>
          <cell r="D1466" t="str">
            <v>G</v>
          </cell>
          <cell r="E1466" t="str">
            <v>C</v>
          </cell>
          <cell r="F1466">
            <v>1074</v>
          </cell>
          <cell r="G1466">
            <v>0</v>
          </cell>
          <cell r="H1466">
            <v>1074</v>
          </cell>
          <cell r="I1466">
            <v>0</v>
          </cell>
          <cell r="J1466">
            <v>3.016</v>
          </cell>
          <cell r="K1466">
            <v>3.016</v>
          </cell>
          <cell r="L1466" t="str">
            <v>Z</v>
          </cell>
          <cell r="M1466" t="str">
            <v>SHIM [ 1.09 MM ]</v>
          </cell>
        </row>
        <row r="1467">
          <cell r="A1467" t="str">
            <v>9008-732N</v>
          </cell>
          <cell r="B1467" t="str">
            <v>F13</v>
          </cell>
          <cell r="C1467">
            <v>15</v>
          </cell>
          <cell r="D1467" t="str">
            <v>G</v>
          </cell>
          <cell r="E1467" t="str">
            <v>C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 t="str">
            <v>Z</v>
          </cell>
          <cell r="M1467" t="str">
            <v>SHIM [ 1.12 MM ]</v>
          </cell>
        </row>
        <row r="1468">
          <cell r="A1468" t="str">
            <v>9008-732N</v>
          </cell>
          <cell r="B1468" t="str">
            <v>F13</v>
          </cell>
          <cell r="C1468">
            <v>12</v>
          </cell>
          <cell r="D1468" t="str">
            <v>G</v>
          </cell>
          <cell r="E1468" t="str">
            <v>C</v>
          </cell>
          <cell r="F1468">
            <v>2199</v>
          </cell>
          <cell r="G1468">
            <v>2415</v>
          </cell>
          <cell r="H1468">
            <v>1950</v>
          </cell>
          <cell r="I1468">
            <v>2664</v>
          </cell>
          <cell r="J1468">
            <v>3.016</v>
          </cell>
          <cell r="K1468">
            <v>3.016</v>
          </cell>
          <cell r="L1468" t="str">
            <v>Z</v>
          </cell>
          <cell r="M1468" t="str">
            <v>SHIM [ 1.12 MM ]</v>
          </cell>
        </row>
        <row r="1469">
          <cell r="A1469" t="str">
            <v>9008-732P</v>
          </cell>
          <cell r="B1469" t="str">
            <v>F13</v>
          </cell>
          <cell r="C1469">
            <v>15</v>
          </cell>
          <cell r="D1469" t="str">
            <v>G</v>
          </cell>
          <cell r="E1469" t="str">
            <v>C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 t="str">
            <v>Z</v>
          </cell>
          <cell r="M1469" t="str">
            <v>SHIM [ 1.15 MM ]</v>
          </cell>
        </row>
        <row r="1470">
          <cell r="A1470" t="str">
            <v>9008-732P</v>
          </cell>
          <cell r="B1470" t="str">
            <v>F13</v>
          </cell>
          <cell r="C1470">
            <v>12</v>
          </cell>
          <cell r="D1470" t="str">
            <v>G</v>
          </cell>
          <cell r="E1470" t="str">
            <v>C</v>
          </cell>
          <cell r="F1470">
            <v>1670</v>
          </cell>
          <cell r="G1470">
            <v>3670</v>
          </cell>
          <cell r="H1470">
            <v>2000</v>
          </cell>
          <cell r="I1470">
            <v>3340</v>
          </cell>
          <cell r="J1470">
            <v>3.016</v>
          </cell>
          <cell r="K1470">
            <v>3.016</v>
          </cell>
          <cell r="L1470" t="str">
            <v>Z</v>
          </cell>
          <cell r="M1470" t="str">
            <v>SHIM [ 1.15 MM ]</v>
          </cell>
        </row>
        <row r="1471">
          <cell r="A1471" t="str">
            <v>9008-732Q</v>
          </cell>
          <cell r="B1471" t="str">
            <v>F13</v>
          </cell>
          <cell r="C1471">
            <v>12</v>
          </cell>
          <cell r="D1471" t="str">
            <v>G</v>
          </cell>
          <cell r="E1471" t="str">
            <v>C</v>
          </cell>
          <cell r="F1471">
            <v>2448</v>
          </cell>
          <cell r="G1471">
            <v>3855</v>
          </cell>
          <cell r="H1471">
            <v>3000</v>
          </cell>
          <cell r="I1471">
            <v>3303</v>
          </cell>
          <cell r="J1471">
            <v>3.016</v>
          </cell>
          <cell r="K1471">
            <v>3.016</v>
          </cell>
          <cell r="L1471" t="str">
            <v>Z</v>
          </cell>
          <cell r="M1471" t="str">
            <v>SHIM [1.18 MM]</v>
          </cell>
        </row>
        <row r="1472">
          <cell r="A1472" t="str">
            <v>9008-732R</v>
          </cell>
          <cell r="B1472" t="str">
            <v>F13</v>
          </cell>
          <cell r="C1472">
            <v>15</v>
          </cell>
          <cell r="D1472" t="str">
            <v>G</v>
          </cell>
          <cell r="E1472" t="str">
            <v>C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 t="str">
            <v>Z</v>
          </cell>
          <cell r="M1472" t="str">
            <v>SHIM [1.21 MM]</v>
          </cell>
        </row>
        <row r="1473">
          <cell r="A1473" t="str">
            <v>9008-732R</v>
          </cell>
          <cell r="B1473" t="str">
            <v>F13</v>
          </cell>
          <cell r="C1473">
            <v>12</v>
          </cell>
          <cell r="D1473" t="str">
            <v>G</v>
          </cell>
          <cell r="E1473" t="str">
            <v>C</v>
          </cell>
          <cell r="F1473">
            <v>2583</v>
          </cell>
          <cell r="G1473">
            <v>3050</v>
          </cell>
          <cell r="H1473">
            <v>2000</v>
          </cell>
          <cell r="I1473">
            <v>3633</v>
          </cell>
          <cell r="J1473">
            <v>3.016</v>
          </cell>
          <cell r="K1473">
            <v>3.016</v>
          </cell>
          <cell r="L1473" t="str">
            <v>Z</v>
          </cell>
          <cell r="M1473" t="str">
            <v>SHIM [1.21 MM]</v>
          </cell>
        </row>
        <row r="1474">
          <cell r="A1474" t="str">
            <v>9008-732R</v>
          </cell>
          <cell r="B1474" t="str">
            <v>F13</v>
          </cell>
          <cell r="C1474">
            <v>11</v>
          </cell>
          <cell r="D1474" t="str">
            <v>G</v>
          </cell>
          <cell r="E1474" t="str">
            <v>C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3.95</v>
          </cell>
          <cell r="K1474">
            <v>3.95</v>
          </cell>
          <cell r="L1474" t="str">
            <v>Z</v>
          </cell>
          <cell r="M1474" t="str">
            <v>SHIM [1.21 MM]</v>
          </cell>
        </row>
        <row r="1475">
          <cell r="A1475" t="str">
            <v>9008-732S</v>
          </cell>
          <cell r="B1475" t="str">
            <v>F13</v>
          </cell>
          <cell r="C1475">
            <v>12</v>
          </cell>
          <cell r="D1475" t="str">
            <v>G</v>
          </cell>
          <cell r="E1475" t="str">
            <v>C</v>
          </cell>
          <cell r="F1475">
            <v>1395</v>
          </cell>
          <cell r="G1475">
            <v>3125</v>
          </cell>
          <cell r="H1475">
            <v>2000</v>
          </cell>
          <cell r="I1475">
            <v>2520</v>
          </cell>
          <cell r="J1475">
            <v>3.016</v>
          </cell>
          <cell r="K1475">
            <v>3.016</v>
          </cell>
          <cell r="L1475" t="str">
            <v>Z</v>
          </cell>
          <cell r="M1475" t="str">
            <v>SHIM [1.24 MM]</v>
          </cell>
        </row>
        <row r="1476">
          <cell r="A1476" t="str">
            <v>9008-732T</v>
          </cell>
          <cell r="B1476" t="str">
            <v>F13</v>
          </cell>
          <cell r="C1476">
            <v>12</v>
          </cell>
          <cell r="D1476" t="str">
            <v>G</v>
          </cell>
          <cell r="E1476" t="str">
            <v>C</v>
          </cell>
          <cell r="F1476">
            <v>1589</v>
          </cell>
          <cell r="G1476">
            <v>2755</v>
          </cell>
          <cell r="H1476">
            <v>2000</v>
          </cell>
          <cell r="I1476">
            <v>2344</v>
          </cell>
          <cell r="J1476">
            <v>3.016</v>
          </cell>
          <cell r="K1476">
            <v>3.016</v>
          </cell>
          <cell r="L1476" t="str">
            <v>Z</v>
          </cell>
          <cell r="M1476" t="str">
            <v>SHIM [1.27 MM]</v>
          </cell>
        </row>
        <row r="1477">
          <cell r="A1477" t="str">
            <v>9008-732U</v>
          </cell>
          <cell r="B1477" t="str">
            <v>F13</v>
          </cell>
          <cell r="C1477">
            <v>15</v>
          </cell>
          <cell r="D1477" t="str">
            <v>G</v>
          </cell>
          <cell r="E1477" t="str">
            <v>C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 t="str">
            <v>Z</v>
          </cell>
          <cell r="M1477" t="str">
            <v>SHIM [ 1.30 MM ]</v>
          </cell>
        </row>
        <row r="1478">
          <cell r="A1478" t="str">
            <v>9008-732U</v>
          </cell>
          <cell r="B1478" t="str">
            <v>F13</v>
          </cell>
          <cell r="C1478">
            <v>12</v>
          </cell>
          <cell r="D1478" t="str">
            <v>G</v>
          </cell>
          <cell r="E1478" t="str">
            <v>C</v>
          </cell>
          <cell r="F1478">
            <v>1525</v>
          </cell>
          <cell r="G1478">
            <v>1545</v>
          </cell>
          <cell r="H1478">
            <v>1000</v>
          </cell>
          <cell r="I1478">
            <v>2070</v>
          </cell>
          <cell r="J1478">
            <v>3.016</v>
          </cell>
          <cell r="K1478">
            <v>3.016</v>
          </cell>
          <cell r="L1478" t="str">
            <v>Z</v>
          </cell>
          <cell r="M1478" t="str">
            <v>SHIM [ 1.30 MM ]</v>
          </cell>
        </row>
        <row r="1479">
          <cell r="A1479" t="str">
            <v>9008-732V</v>
          </cell>
          <cell r="B1479" t="str">
            <v>F13</v>
          </cell>
          <cell r="C1479">
            <v>12</v>
          </cell>
          <cell r="D1479" t="str">
            <v>G</v>
          </cell>
          <cell r="E1479" t="str">
            <v>C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3.016</v>
          </cell>
          <cell r="K1479">
            <v>3.016</v>
          </cell>
          <cell r="L1479" t="str">
            <v>Z</v>
          </cell>
          <cell r="M1479" t="str">
            <v>SHIM [ 1.33 MM ]</v>
          </cell>
        </row>
        <row r="1480">
          <cell r="A1480" t="str">
            <v>9008-732W</v>
          </cell>
          <cell r="B1480" t="str">
            <v>F13</v>
          </cell>
          <cell r="C1480">
            <v>15</v>
          </cell>
          <cell r="D1480" t="str">
            <v>G</v>
          </cell>
          <cell r="E1480" t="str">
            <v>C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 t="str">
            <v>Z</v>
          </cell>
          <cell r="M1480" t="str">
            <v>SHIM [ 1.36 MM ]</v>
          </cell>
        </row>
        <row r="1481">
          <cell r="A1481" t="str">
            <v>9008-732W</v>
          </cell>
          <cell r="B1481" t="str">
            <v>F13</v>
          </cell>
          <cell r="C1481">
            <v>12</v>
          </cell>
          <cell r="D1481" t="str">
            <v>G</v>
          </cell>
          <cell r="E1481" t="str">
            <v>C</v>
          </cell>
          <cell r="F1481">
            <v>1964</v>
          </cell>
          <cell r="G1481">
            <v>0</v>
          </cell>
          <cell r="H1481">
            <v>1964</v>
          </cell>
          <cell r="I1481">
            <v>0</v>
          </cell>
          <cell r="J1481">
            <v>3.016</v>
          </cell>
          <cell r="K1481">
            <v>3.016</v>
          </cell>
          <cell r="L1481" t="str">
            <v>Z</v>
          </cell>
          <cell r="M1481" t="str">
            <v>SHIM [ 1.36 MM ]</v>
          </cell>
        </row>
        <row r="1482">
          <cell r="A1482" t="str">
            <v>9008-732X</v>
          </cell>
          <cell r="B1482" t="str">
            <v>F13</v>
          </cell>
          <cell r="C1482">
            <v>15</v>
          </cell>
          <cell r="D1482" t="str">
            <v>G</v>
          </cell>
          <cell r="E1482" t="str">
            <v>C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 t="str">
            <v>Z</v>
          </cell>
          <cell r="M1482" t="str">
            <v>SHIM [ 1.39 MM ]</v>
          </cell>
        </row>
        <row r="1483">
          <cell r="A1483" t="str">
            <v>9008-732X</v>
          </cell>
          <cell r="B1483" t="str">
            <v>F13</v>
          </cell>
          <cell r="C1483">
            <v>12</v>
          </cell>
          <cell r="D1483" t="str">
            <v>G</v>
          </cell>
          <cell r="E1483" t="str">
            <v>C</v>
          </cell>
          <cell r="F1483">
            <v>1245</v>
          </cell>
          <cell r="G1483">
            <v>795</v>
          </cell>
          <cell r="H1483">
            <v>1000</v>
          </cell>
          <cell r="I1483">
            <v>1040</v>
          </cell>
          <cell r="J1483">
            <v>3.016</v>
          </cell>
          <cell r="K1483">
            <v>3.016</v>
          </cell>
          <cell r="L1483" t="str">
            <v>Z</v>
          </cell>
          <cell r="M1483" t="str">
            <v>SHIM [ 1.39 MM ]</v>
          </cell>
        </row>
        <row r="1484">
          <cell r="A1484" t="str">
            <v>9008-732X</v>
          </cell>
          <cell r="B1484" t="str">
            <v>F13</v>
          </cell>
          <cell r="C1484">
            <v>11</v>
          </cell>
          <cell r="D1484" t="str">
            <v>G</v>
          </cell>
          <cell r="E1484" t="str">
            <v>C</v>
          </cell>
          <cell r="F1484">
            <v>995</v>
          </cell>
          <cell r="G1484">
            <v>0</v>
          </cell>
          <cell r="H1484">
            <v>0</v>
          </cell>
          <cell r="I1484">
            <v>995</v>
          </cell>
          <cell r="J1484">
            <v>3.016</v>
          </cell>
          <cell r="K1484">
            <v>3.016</v>
          </cell>
          <cell r="L1484" t="str">
            <v>Z</v>
          </cell>
          <cell r="M1484" t="str">
            <v>SHIM [ 1.39 MM ]</v>
          </cell>
        </row>
        <row r="1485">
          <cell r="A1485" t="str">
            <v>9008-732Y</v>
          </cell>
          <cell r="B1485" t="str">
            <v>F13</v>
          </cell>
          <cell r="C1485">
            <v>12</v>
          </cell>
          <cell r="D1485" t="str">
            <v>G</v>
          </cell>
          <cell r="E1485" t="str">
            <v>C</v>
          </cell>
          <cell r="F1485">
            <v>4315</v>
          </cell>
          <cell r="G1485">
            <v>1938</v>
          </cell>
          <cell r="H1485">
            <v>1000</v>
          </cell>
          <cell r="I1485">
            <v>5253</v>
          </cell>
          <cell r="J1485">
            <v>3.016</v>
          </cell>
          <cell r="K1485">
            <v>3.016</v>
          </cell>
          <cell r="L1485" t="str">
            <v>Z</v>
          </cell>
          <cell r="M1485" t="str">
            <v>SHIM [ 1.42 MM ]</v>
          </cell>
        </row>
        <row r="1486">
          <cell r="A1486" t="str">
            <v>9008-732Z</v>
          </cell>
          <cell r="B1486" t="str">
            <v>F13</v>
          </cell>
          <cell r="C1486">
            <v>12</v>
          </cell>
          <cell r="D1486" t="str">
            <v>G</v>
          </cell>
          <cell r="E1486" t="str">
            <v>C</v>
          </cell>
          <cell r="F1486">
            <v>2315</v>
          </cell>
          <cell r="G1486">
            <v>1995</v>
          </cell>
          <cell r="H1486">
            <v>1000</v>
          </cell>
          <cell r="I1486">
            <v>3310</v>
          </cell>
          <cell r="J1486">
            <v>3.016</v>
          </cell>
          <cell r="K1486">
            <v>3.016</v>
          </cell>
          <cell r="L1486" t="str">
            <v>Z</v>
          </cell>
          <cell r="M1486" t="str">
            <v>SHIM [ 1.45 MM ]</v>
          </cell>
        </row>
        <row r="1487">
          <cell r="A1487" t="str">
            <v>9008-735A</v>
          </cell>
          <cell r="B1487" t="str">
            <v>F13</v>
          </cell>
          <cell r="C1487">
            <v>15</v>
          </cell>
          <cell r="D1487" t="str">
            <v>G</v>
          </cell>
          <cell r="E1487" t="str">
            <v>C</v>
          </cell>
          <cell r="F1487">
            <v>3255</v>
          </cell>
          <cell r="G1487">
            <v>8470</v>
          </cell>
          <cell r="H1487">
            <v>10495</v>
          </cell>
          <cell r="I1487">
            <v>1230</v>
          </cell>
          <cell r="J1487">
            <v>5.0104600000000001</v>
          </cell>
          <cell r="K1487">
            <v>5.0101300000000002</v>
          </cell>
          <cell r="L1487" t="str">
            <v>Z</v>
          </cell>
          <cell r="M1487" t="str">
            <v>SPRING SEAT</v>
          </cell>
        </row>
        <row r="1488">
          <cell r="A1488" t="str">
            <v>9008-735A/BHT</v>
          </cell>
          <cell r="B1488" t="str">
            <v>F13</v>
          </cell>
          <cell r="C1488">
            <v>15</v>
          </cell>
          <cell r="D1488" t="str">
            <v>G</v>
          </cell>
          <cell r="E1488" t="str">
            <v>C</v>
          </cell>
          <cell r="F1488">
            <v>0</v>
          </cell>
          <cell r="G1488">
            <v>9425</v>
          </cell>
          <cell r="H1488">
            <v>9425</v>
          </cell>
          <cell r="I1488">
            <v>0</v>
          </cell>
          <cell r="J1488">
            <v>4.9513699999999998</v>
          </cell>
          <cell r="K1488">
            <v>4.9513699999999998</v>
          </cell>
          <cell r="L1488" t="str">
            <v>Z</v>
          </cell>
          <cell r="M1488" t="str">
            <v>SPRING SEAT</v>
          </cell>
        </row>
        <row r="1489">
          <cell r="A1489" t="str">
            <v>9008-735A/BHT</v>
          </cell>
          <cell r="B1489" t="str">
            <v>F13</v>
          </cell>
          <cell r="C1489">
            <v>12</v>
          </cell>
          <cell r="D1489" t="str">
            <v>G</v>
          </cell>
          <cell r="E1489" t="str">
            <v>C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5.0185599999999999</v>
          </cell>
          <cell r="K1489">
            <v>5.0185599999999999</v>
          </cell>
          <cell r="L1489" t="str">
            <v>Z</v>
          </cell>
          <cell r="M1489" t="str">
            <v>SPRING SEAT</v>
          </cell>
        </row>
        <row r="1490">
          <cell r="A1490" t="str">
            <v>9008-746B/BHT</v>
          </cell>
          <cell r="B1490" t="str">
            <v>F13</v>
          </cell>
          <cell r="C1490">
            <v>11</v>
          </cell>
          <cell r="D1490" t="str">
            <v>G</v>
          </cell>
          <cell r="E1490" t="str">
            <v>C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 t="str">
            <v>Z</v>
          </cell>
        </row>
        <row r="1491">
          <cell r="A1491" t="str">
            <v>9008-746B/BPH</v>
          </cell>
          <cell r="B1491" t="str">
            <v>F13</v>
          </cell>
          <cell r="C1491">
            <v>11</v>
          </cell>
          <cell r="D1491" t="str">
            <v>G</v>
          </cell>
          <cell r="E1491" t="str">
            <v>C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 t="str">
            <v>Z</v>
          </cell>
        </row>
        <row r="1492">
          <cell r="A1492" t="str">
            <v>9009-008B</v>
          </cell>
          <cell r="B1492" t="str">
            <v>F13</v>
          </cell>
          <cell r="C1492">
            <v>12</v>
          </cell>
          <cell r="D1492" t="str">
            <v>G</v>
          </cell>
          <cell r="E1492" t="str">
            <v>C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75.400000000000006</v>
          </cell>
          <cell r="K1492">
            <v>75.400000000000006</v>
          </cell>
          <cell r="L1492" t="str">
            <v>Z</v>
          </cell>
          <cell r="M1492" t="str">
            <v>Assy.DELIVERY VALVE</v>
          </cell>
        </row>
        <row r="1493">
          <cell r="A1493" t="str">
            <v>9009-008J</v>
          </cell>
          <cell r="B1493" t="str">
            <v>F13</v>
          </cell>
          <cell r="C1493">
            <v>11</v>
          </cell>
          <cell r="D1493" t="str">
            <v>G</v>
          </cell>
          <cell r="E1493" t="str">
            <v>C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 t="str">
            <v>Z</v>
          </cell>
          <cell r="M1493" t="str">
            <v>Assy.DELIVERY VALVE</v>
          </cell>
        </row>
        <row r="1494">
          <cell r="A1494" t="str">
            <v>9009-008N</v>
          </cell>
          <cell r="B1494" t="str">
            <v>F13</v>
          </cell>
          <cell r="C1494">
            <v>11</v>
          </cell>
          <cell r="D1494" t="str">
            <v>G</v>
          </cell>
          <cell r="E1494" t="str">
            <v>C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 t="str">
            <v>Z</v>
          </cell>
          <cell r="M1494" t="str">
            <v>Assy.DELIVERY VALVE</v>
          </cell>
        </row>
        <row r="1495">
          <cell r="A1495" t="str">
            <v>9009-029B</v>
          </cell>
          <cell r="B1495" t="str">
            <v>F13</v>
          </cell>
          <cell r="C1495">
            <v>15</v>
          </cell>
          <cell r="D1495" t="str">
            <v>G</v>
          </cell>
          <cell r="E1495" t="str">
            <v>C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195.7</v>
          </cell>
          <cell r="K1495">
            <v>195.7</v>
          </cell>
          <cell r="L1495" t="str">
            <v>Z</v>
          </cell>
        </row>
        <row r="1496">
          <cell r="A1496" t="str">
            <v>9009-046</v>
          </cell>
          <cell r="B1496" t="str">
            <v>F13</v>
          </cell>
          <cell r="C1496">
            <v>11</v>
          </cell>
          <cell r="D1496" t="str">
            <v>G</v>
          </cell>
          <cell r="E1496" t="str">
            <v>C</v>
          </cell>
          <cell r="F1496">
            <v>4184</v>
          </cell>
          <cell r="G1496">
            <v>0</v>
          </cell>
          <cell r="H1496">
            <v>0</v>
          </cell>
          <cell r="I1496">
            <v>4184</v>
          </cell>
          <cell r="J1496">
            <v>0</v>
          </cell>
          <cell r="K1496">
            <v>0</v>
          </cell>
          <cell r="L1496" t="str">
            <v>Z</v>
          </cell>
          <cell r="M1496" t="str">
            <v>CORE AND JOINT ASSY</v>
          </cell>
        </row>
        <row r="1497">
          <cell r="A1497" t="str">
            <v>9009-047</v>
          </cell>
          <cell r="B1497" t="str">
            <v>F13</v>
          </cell>
          <cell r="C1497">
            <v>11</v>
          </cell>
          <cell r="D1497" t="str">
            <v>G</v>
          </cell>
          <cell r="E1497" t="str">
            <v>C</v>
          </cell>
          <cell r="F1497">
            <v>854</v>
          </cell>
          <cell r="G1497">
            <v>0</v>
          </cell>
          <cell r="H1497">
            <v>0</v>
          </cell>
          <cell r="I1497">
            <v>854</v>
          </cell>
          <cell r="J1497">
            <v>16.02</v>
          </cell>
          <cell r="K1497">
            <v>16.02</v>
          </cell>
          <cell r="L1497" t="str">
            <v>Z</v>
          </cell>
        </row>
        <row r="1498">
          <cell r="A1498" t="str">
            <v>9009-047B</v>
          </cell>
          <cell r="B1498" t="str">
            <v>F13</v>
          </cell>
          <cell r="C1498">
            <v>12</v>
          </cell>
          <cell r="D1498" t="str">
            <v>G</v>
          </cell>
          <cell r="E1498" t="str">
            <v>C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2.70139</v>
          </cell>
          <cell r="K1498">
            <v>2.70139</v>
          </cell>
          <cell r="L1498" t="str">
            <v>Z</v>
          </cell>
          <cell r="M1498" t="str">
            <v>TERMINAL ASSEMBLY</v>
          </cell>
        </row>
        <row r="1499">
          <cell r="A1499" t="str">
            <v>9009-047B</v>
          </cell>
          <cell r="B1499" t="str">
            <v>F13</v>
          </cell>
          <cell r="C1499">
            <v>15</v>
          </cell>
          <cell r="D1499" t="str">
            <v>G</v>
          </cell>
          <cell r="E1499" t="str">
            <v>C</v>
          </cell>
          <cell r="F1499">
            <v>0</v>
          </cell>
          <cell r="G1499">
            <v>18710</v>
          </cell>
          <cell r="H1499">
            <v>13500</v>
          </cell>
          <cell r="I1499">
            <v>5210</v>
          </cell>
          <cell r="J1499">
            <v>19.447399999999998</v>
          </cell>
          <cell r="K1499">
            <v>19.447399999999998</v>
          </cell>
          <cell r="L1499" t="str">
            <v>Z</v>
          </cell>
          <cell r="M1499" t="str">
            <v>TERMINAL ASSEMBLY</v>
          </cell>
        </row>
        <row r="1500">
          <cell r="A1500" t="str">
            <v>9009-090</v>
          </cell>
          <cell r="B1500" t="str">
            <v>F13</v>
          </cell>
          <cell r="C1500">
            <v>11</v>
          </cell>
          <cell r="D1500" t="str">
            <v>G</v>
          </cell>
          <cell r="E1500" t="str">
            <v>C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0.40799999999999997</v>
          </cell>
          <cell r="K1500">
            <v>0.40799999999999997</v>
          </cell>
          <cell r="L1500" t="str">
            <v>Z</v>
          </cell>
          <cell r="M1500" t="str">
            <v>SEAL</v>
          </cell>
        </row>
        <row r="1501">
          <cell r="A1501" t="str">
            <v>9009-091</v>
          </cell>
          <cell r="B1501" t="str">
            <v>F13</v>
          </cell>
          <cell r="C1501">
            <v>11</v>
          </cell>
          <cell r="D1501" t="str">
            <v>G</v>
          </cell>
          <cell r="E1501" t="str">
            <v>C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 t="str">
            <v>Z</v>
          </cell>
          <cell r="M1501" t="str">
            <v>SEALING WIRE</v>
          </cell>
        </row>
        <row r="1502">
          <cell r="A1502" t="str">
            <v>9009-291</v>
          </cell>
          <cell r="B1502" t="str">
            <v>F13</v>
          </cell>
          <cell r="C1502">
            <v>11</v>
          </cell>
          <cell r="D1502" t="str">
            <v>G</v>
          </cell>
          <cell r="E1502" t="str">
            <v>C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 t="str">
            <v>Z</v>
          </cell>
        </row>
        <row r="1503">
          <cell r="A1503" t="str">
            <v>9009-291</v>
          </cell>
          <cell r="B1503" t="str">
            <v>F13</v>
          </cell>
          <cell r="C1503">
            <v>12</v>
          </cell>
          <cell r="D1503" t="str">
            <v>G</v>
          </cell>
          <cell r="E1503" t="str">
            <v>C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 t="str">
            <v>Z</v>
          </cell>
        </row>
        <row r="1504">
          <cell r="A1504" t="str">
            <v>9009-291</v>
          </cell>
          <cell r="B1504" t="str">
            <v>F13</v>
          </cell>
          <cell r="C1504">
            <v>15</v>
          </cell>
          <cell r="D1504" t="str">
            <v>G</v>
          </cell>
          <cell r="E1504" t="str">
            <v>C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 t="str">
            <v>Z</v>
          </cell>
        </row>
        <row r="1505">
          <cell r="A1505" t="str">
            <v>9009-301C</v>
          </cell>
          <cell r="B1505" t="str">
            <v>F13</v>
          </cell>
          <cell r="C1505">
            <v>12</v>
          </cell>
          <cell r="D1505" t="str">
            <v>G</v>
          </cell>
          <cell r="E1505" t="str">
            <v>C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0.33</v>
          </cell>
          <cell r="K1505">
            <v>0.33</v>
          </cell>
          <cell r="L1505" t="str">
            <v>Z</v>
          </cell>
          <cell r="M1505" t="str">
            <v>WASHER</v>
          </cell>
        </row>
        <row r="1506">
          <cell r="A1506" t="str">
            <v>9009-301C</v>
          </cell>
          <cell r="B1506" t="str">
            <v>F13</v>
          </cell>
          <cell r="C1506">
            <v>15</v>
          </cell>
          <cell r="D1506" t="str">
            <v>G</v>
          </cell>
          <cell r="E1506" t="str">
            <v>C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 t="str">
            <v>Z</v>
          </cell>
          <cell r="M1506" t="str">
            <v>WASHER</v>
          </cell>
        </row>
        <row r="1507">
          <cell r="A1507" t="str">
            <v>9009-301D</v>
          </cell>
          <cell r="B1507" t="str">
            <v>F13</v>
          </cell>
          <cell r="C1507">
            <v>12</v>
          </cell>
          <cell r="D1507" t="str">
            <v>G</v>
          </cell>
          <cell r="E1507" t="str">
            <v>C</v>
          </cell>
          <cell r="F1507">
            <v>8000</v>
          </cell>
          <cell r="G1507">
            <v>12000</v>
          </cell>
          <cell r="H1507">
            <v>16000</v>
          </cell>
          <cell r="I1507">
            <v>4000</v>
          </cell>
          <cell r="J1507">
            <v>0.41820000000000002</v>
          </cell>
          <cell r="K1507">
            <v>0.41820000000000002</v>
          </cell>
          <cell r="L1507" t="str">
            <v>Z</v>
          </cell>
          <cell r="M1507" t="str">
            <v>WASHER</v>
          </cell>
        </row>
        <row r="1508">
          <cell r="A1508" t="str">
            <v>9009-305</v>
          </cell>
          <cell r="B1508" t="str">
            <v>F13</v>
          </cell>
          <cell r="C1508">
            <v>11</v>
          </cell>
          <cell r="D1508" t="str">
            <v>G</v>
          </cell>
          <cell r="E1508" t="str">
            <v>C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 t="str">
            <v>Z</v>
          </cell>
          <cell r="M1508" t="str">
            <v>LUCAR-ARM BLADE</v>
          </cell>
        </row>
        <row r="1509">
          <cell r="A1509" t="str">
            <v>9009-305</v>
          </cell>
          <cell r="B1509" t="str">
            <v>F13</v>
          </cell>
          <cell r="C1509">
            <v>15</v>
          </cell>
          <cell r="D1509" t="str">
            <v>G</v>
          </cell>
          <cell r="E1509" t="str">
            <v>C</v>
          </cell>
          <cell r="F1509">
            <v>5695</v>
          </cell>
          <cell r="G1509">
            <v>13010</v>
          </cell>
          <cell r="H1509">
            <v>12950</v>
          </cell>
          <cell r="I1509">
            <v>5755</v>
          </cell>
          <cell r="J1509">
            <v>0.49</v>
          </cell>
          <cell r="K1509">
            <v>0.49</v>
          </cell>
          <cell r="L1509" t="str">
            <v>Z</v>
          </cell>
          <cell r="M1509" t="str">
            <v>LUCAR-ARM BLADE</v>
          </cell>
        </row>
        <row r="1510">
          <cell r="A1510" t="str">
            <v>9009-305</v>
          </cell>
          <cell r="B1510" t="str">
            <v>F13</v>
          </cell>
          <cell r="C1510">
            <v>12</v>
          </cell>
          <cell r="D1510" t="str">
            <v>G</v>
          </cell>
          <cell r="E1510" t="str">
            <v>C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0.13</v>
          </cell>
          <cell r="K1510">
            <v>0.13</v>
          </cell>
          <cell r="L1510" t="str">
            <v>Z</v>
          </cell>
          <cell r="M1510" t="str">
            <v>LUCAR-ARM BLADE</v>
          </cell>
        </row>
        <row r="1511">
          <cell r="A1511" t="str">
            <v>9009-305/BPL</v>
          </cell>
          <cell r="B1511" t="str">
            <v>F13</v>
          </cell>
          <cell r="C1511">
            <v>12</v>
          </cell>
          <cell r="D1511" t="str">
            <v>G</v>
          </cell>
          <cell r="E1511" t="str">
            <v>C</v>
          </cell>
          <cell r="F1511">
            <v>3000</v>
          </cell>
          <cell r="G1511">
            <v>9639</v>
          </cell>
          <cell r="H1511">
            <v>12639</v>
          </cell>
          <cell r="I1511">
            <v>0</v>
          </cell>
          <cell r="J1511">
            <v>0.77659999999999996</v>
          </cell>
          <cell r="K1511">
            <v>0.77659999999999996</v>
          </cell>
          <cell r="L1511" t="str">
            <v>Z</v>
          </cell>
          <cell r="M1511" t="str">
            <v>TERMINAL (BPL)</v>
          </cell>
        </row>
        <row r="1512">
          <cell r="A1512" t="str">
            <v>9009-305/BPL</v>
          </cell>
          <cell r="B1512" t="str">
            <v>F13</v>
          </cell>
          <cell r="C1512">
            <v>11</v>
          </cell>
          <cell r="D1512" t="str">
            <v>G</v>
          </cell>
          <cell r="E1512" t="str">
            <v>C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 t="str">
            <v>Z</v>
          </cell>
          <cell r="M1512" t="str">
            <v>TERMINAL (BPL)</v>
          </cell>
        </row>
        <row r="1513">
          <cell r="A1513" t="str">
            <v>9009-305/BPL</v>
          </cell>
          <cell r="B1513" t="str">
            <v>F13</v>
          </cell>
          <cell r="C1513">
            <v>15</v>
          </cell>
          <cell r="D1513" t="str">
            <v>G</v>
          </cell>
          <cell r="E1513" t="str">
            <v>C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1</v>
          </cell>
          <cell r="K1513">
            <v>1</v>
          </cell>
          <cell r="L1513" t="str">
            <v>Z</v>
          </cell>
          <cell r="M1513" t="str">
            <v>TERMINAL (BPL)</v>
          </cell>
        </row>
        <row r="1514">
          <cell r="A1514" t="str">
            <v>9009-311</v>
          </cell>
          <cell r="B1514" t="str">
            <v>F13</v>
          </cell>
          <cell r="C1514">
            <v>12</v>
          </cell>
          <cell r="D1514" t="str">
            <v>G</v>
          </cell>
          <cell r="E1514" t="str">
            <v>C</v>
          </cell>
          <cell r="F1514">
            <v>6915</v>
          </cell>
          <cell r="G1514">
            <v>17950</v>
          </cell>
          <cell r="H1514">
            <v>17000</v>
          </cell>
          <cell r="I1514">
            <v>7865</v>
          </cell>
          <cell r="J1514">
            <v>1.4696</v>
          </cell>
          <cell r="K1514">
            <v>1.4696</v>
          </cell>
          <cell r="L1514" t="str">
            <v>Z</v>
          </cell>
          <cell r="M1514" t="str">
            <v>SUPPERIOR WASHER [Tin Plated]</v>
          </cell>
        </row>
        <row r="1515">
          <cell r="A1515" t="str">
            <v>9009-311</v>
          </cell>
          <cell r="B1515" t="str">
            <v>F13</v>
          </cell>
          <cell r="C1515">
            <v>11</v>
          </cell>
          <cell r="D1515" t="str">
            <v>G</v>
          </cell>
          <cell r="E1515" t="str">
            <v>C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1.03</v>
          </cell>
          <cell r="K1515">
            <v>1.03</v>
          </cell>
          <cell r="L1515" t="str">
            <v>Z</v>
          </cell>
          <cell r="M1515" t="str">
            <v>SUPPERIOR WASHER [Tin Plated]</v>
          </cell>
        </row>
        <row r="1516">
          <cell r="A1516" t="str">
            <v>9009-311</v>
          </cell>
          <cell r="B1516" t="str">
            <v>F13</v>
          </cell>
          <cell r="C1516">
            <v>15</v>
          </cell>
          <cell r="D1516" t="str">
            <v>G</v>
          </cell>
          <cell r="E1516" t="str">
            <v>C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1.23</v>
          </cell>
          <cell r="K1516">
            <v>1.23</v>
          </cell>
          <cell r="L1516" t="str">
            <v>Z</v>
          </cell>
          <cell r="M1516" t="str">
            <v>SUPPERIOR WASHER [Tin Plated]</v>
          </cell>
        </row>
        <row r="1517">
          <cell r="A1517" t="str">
            <v>9009-311/BPL</v>
          </cell>
          <cell r="B1517" t="str">
            <v>F13</v>
          </cell>
          <cell r="C1517">
            <v>15</v>
          </cell>
          <cell r="D1517" t="str">
            <v>G</v>
          </cell>
          <cell r="E1517" t="str">
            <v>C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 t="str">
            <v>Z</v>
          </cell>
          <cell r="M1517" t="str">
            <v>SUPPORT WASHER</v>
          </cell>
        </row>
        <row r="1518">
          <cell r="A1518" t="str">
            <v>9009-311/BPL</v>
          </cell>
          <cell r="B1518" t="str">
            <v>F13</v>
          </cell>
          <cell r="C1518">
            <v>12</v>
          </cell>
          <cell r="D1518" t="str">
            <v>G</v>
          </cell>
          <cell r="E1518" t="str">
            <v>C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0.93</v>
          </cell>
          <cell r="K1518">
            <v>0.93</v>
          </cell>
          <cell r="L1518" t="str">
            <v>Z</v>
          </cell>
          <cell r="M1518" t="str">
            <v>SUPPORT WASHER</v>
          </cell>
        </row>
        <row r="1519">
          <cell r="A1519" t="str">
            <v>9009-400A</v>
          </cell>
          <cell r="B1519" t="str">
            <v>F13</v>
          </cell>
          <cell r="C1519">
            <v>12</v>
          </cell>
          <cell r="D1519" t="str">
            <v>G</v>
          </cell>
          <cell r="E1519" t="str">
            <v>C</v>
          </cell>
          <cell r="F1519">
            <v>7800</v>
          </cell>
          <cell r="G1519">
            <v>7600</v>
          </cell>
          <cell r="H1519">
            <v>14000</v>
          </cell>
          <cell r="I1519">
            <v>1400</v>
          </cell>
          <cell r="J1519">
            <v>0.62729999999999997</v>
          </cell>
          <cell r="K1519">
            <v>0.62729999999999997</v>
          </cell>
          <cell r="L1519" t="str">
            <v>Z</v>
          </cell>
          <cell r="M1519" t="str">
            <v>SPRING</v>
          </cell>
        </row>
        <row r="1520">
          <cell r="A1520" t="str">
            <v>9009-432</v>
          </cell>
          <cell r="B1520" t="str">
            <v>F13</v>
          </cell>
          <cell r="C1520">
            <v>12</v>
          </cell>
          <cell r="D1520" t="str">
            <v>G</v>
          </cell>
          <cell r="E1520" t="str">
            <v>C</v>
          </cell>
          <cell r="F1520">
            <v>35260</v>
          </cell>
          <cell r="G1520">
            <v>0</v>
          </cell>
          <cell r="H1520">
            <v>0</v>
          </cell>
          <cell r="I1520">
            <v>35260</v>
          </cell>
          <cell r="J1520">
            <v>0</v>
          </cell>
          <cell r="K1520">
            <v>0</v>
          </cell>
          <cell r="L1520" t="str">
            <v>Z</v>
          </cell>
        </row>
        <row r="1521">
          <cell r="A1521" t="str">
            <v>9009-513</v>
          </cell>
          <cell r="B1521" t="str">
            <v>F13</v>
          </cell>
          <cell r="C1521">
            <v>15</v>
          </cell>
          <cell r="D1521" t="str">
            <v>G</v>
          </cell>
          <cell r="E1521" t="str">
            <v>C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 t="str">
            <v>Z</v>
          </cell>
          <cell r="M1521" t="str">
            <v>RIVET (NR21-004)</v>
          </cell>
        </row>
        <row r="1522">
          <cell r="A1522" t="str">
            <v>9009-513</v>
          </cell>
          <cell r="B1522" t="str">
            <v>F13</v>
          </cell>
          <cell r="C1522">
            <v>12</v>
          </cell>
          <cell r="D1522" t="str">
            <v>G</v>
          </cell>
          <cell r="E1522" t="str">
            <v>C</v>
          </cell>
          <cell r="F1522">
            <v>32721</v>
          </cell>
          <cell r="G1522">
            <v>99990</v>
          </cell>
          <cell r="H1522">
            <v>32721</v>
          </cell>
          <cell r="I1522">
            <v>99990</v>
          </cell>
          <cell r="J1522">
            <v>0.1</v>
          </cell>
          <cell r="K1522">
            <v>0.1</v>
          </cell>
          <cell r="L1522" t="str">
            <v>Z</v>
          </cell>
          <cell r="M1522" t="str">
            <v>RIVET (NR21-004)</v>
          </cell>
        </row>
        <row r="1523">
          <cell r="A1523" t="str">
            <v>9009-513</v>
          </cell>
          <cell r="B1523" t="str">
            <v>F13</v>
          </cell>
          <cell r="C1523">
            <v>11</v>
          </cell>
          <cell r="D1523" t="str">
            <v>G</v>
          </cell>
          <cell r="E1523" t="str">
            <v>C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 t="str">
            <v>Z</v>
          </cell>
          <cell r="M1523" t="str">
            <v>RIVET (NR21-004)</v>
          </cell>
        </row>
        <row r="1524">
          <cell r="A1524" t="str">
            <v>9009-517</v>
          </cell>
          <cell r="B1524" t="str">
            <v>F13</v>
          </cell>
          <cell r="C1524">
            <v>11</v>
          </cell>
          <cell r="D1524" t="str">
            <v>G</v>
          </cell>
          <cell r="E1524" t="str">
            <v>C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 t="str">
            <v>Z</v>
          </cell>
          <cell r="M1524" t="str">
            <v>BRASS TUBE</v>
          </cell>
        </row>
        <row r="1525">
          <cell r="A1525" t="str">
            <v>9009-517A</v>
          </cell>
          <cell r="B1525" t="str">
            <v>F13</v>
          </cell>
          <cell r="C1525">
            <v>15</v>
          </cell>
          <cell r="D1525" t="str">
            <v>G</v>
          </cell>
          <cell r="E1525" t="str">
            <v>C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2.8002600000000002</v>
          </cell>
          <cell r="K1525">
            <v>2.8002600000000002</v>
          </cell>
          <cell r="L1525" t="str">
            <v>Z</v>
          </cell>
          <cell r="M1525" t="str">
            <v>BRASS TUBE</v>
          </cell>
        </row>
        <row r="1526">
          <cell r="A1526" t="str">
            <v>9009-524A</v>
          </cell>
          <cell r="B1526" t="str">
            <v>F13</v>
          </cell>
          <cell r="C1526">
            <v>15</v>
          </cell>
          <cell r="D1526" t="str">
            <v>G</v>
          </cell>
          <cell r="E1526" t="str">
            <v>C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0.17</v>
          </cell>
          <cell r="K1526">
            <v>0.17</v>
          </cell>
          <cell r="L1526" t="str">
            <v>Z</v>
          </cell>
          <cell r="M1526" t="str">
            <v>RIVET - Governor Arm</v>
          </cell>
        </row>
        <row r="1527">
          <cell r="A1527" t="str">
            <v>9009-524A</v>
          </cell>
          <cell r="B1527" t="str">
            <v>F13</v>
          </cell>
          <cell r="C1527">
            <v>11</v>
          </cell>
          <cell r="D1527" t="str">
            <v>G</v>
          </cell>
          <cell r="E1527" t="str">
            <v>C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 t="str">
            <v>Z</v>
          </cell>
          <cell r="M1527" t="str">
            <v>RIVET - Governor Arm</v>
          </cell>
        </row>
        <row r="1528">
          <cell r="A1528" t="str">
            <v>9009-524A</v>
          </cell>
          <cell r="B1528" t="str">
            <v>F13</v>
          </cell>
          <cell r="C1528">
            <v>12</v>
          </cell>
          <cell r="D1528" t="str">
            <v>G</v>
          </cell>
          <cell r="E1528" t="str">
            <v>C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 t="str">
            <v>Z</v>
          </cell>
          <cell r="M1528" t="str">
            <v>RIVET - Governor Arm</v>
          </cell>
        </row>
        <row r="1529">
          <cell r="A1529" t="str">
            <v>9009-528</v>
          </cell>
          <cell r="B1529" t="str">
            <v>F13</v>
          </cell>
          <cell r="C1529">
            <v>12</v>
          </cell>
          <cell r="D1529" t="str">
            <v>G</v>
          </cell>
          <cell r="E1529" t="str">
            <v>C</v>
          </cell>
          <cell r="F1529">
            <v>2800</v>
          </cell>
          <cell r="G1529">
            <v>17000</v>
          </cell>
          <cell r="H1529">
            <v>14600</v>
          </cell>
          <cell r="I1529">
            <v>5200</v>
          </cell>
          <cell r="J1529">
            <v>21.148</v>
          </cell>
          <cell r="K1529">
            <v>21.794260000000001</v>
          </cell>
          <cell r="L1529" t="str">
            <v>Z</v>
          </cell>
          <cell r="M1529" t="str">
            <v>SOLENOID BODY</v>
          </cell>
        </row>
        <row r="1530">
          <cell r="A1530" t="str">
            <v>9009-528</v>
          </cell>
          <cell r="B1530" t="str">
            <v>F13</v>
          </cell>
          <cell r="C1530">
            <v>15</v>
          </cell>
          <cell r="D1530" t="str">
            <v>G</v>
          </cell>
          <cell r="E1530" t="str">
            <v>C</v>
          </cell>
          <cell r="F1530">
            <v>0</v>
          </cell>
          <cell r="G1530">
            <v>860</v>
          </cell>
          <cell r="H1530">
            <v>0</v>
          </cell>
          <cell r="I1530">
            <v>860</v>
          </cell>
          <cell r="J1530">
            <v>35.125300000000003</v>
          </cell>
          <cell r="K1530">
            <v>35.125300000000003</v>
          </cell>
          <cell r="L1530" t="str">
            <v>Z</v>
          </cell>
          <cell r="M1530" t="str">
            <v>SOLENOID BODY</v>
          </cell>
        </row>
        <row r="1531">
          <cell r="A1531" t="str">
            <v>9009-533B</v>
          </cell>
          <cell r="B1531" t="str">
            <v>F13</v>
          </cell>
          <cell r="C1531">
            <v>12</v>
          </cell>
          <cell r="D1531" t="str">
            <v>G</v>
          </cell>
          <cell r="E1531" t="str">
            <v>C</v>
          </cell>
          <cell r="F1531">
            <v>620</v>
          </cell>
          <cell r="G1531">
            <v>0</v>
          </cell>
          <cell r="H1531">
            <v>0</v>
          </cell>
          <cell r="I1531">
            <v>620</v>
          </cell>
          <cell r="J1531">
            <v>0.34438999999999997</v>
          </cell>
          <cell r="K1531">
            <v>0.34438999999999997</v>
          </cell>
          <cell r="L1531" t="str">
            <v>Z</v>
          </cell>
          <cell r="M1531" t="str">
            <v>RIVET</v>
          </cell>
        </row>
        <row r="1532">
          <cell r="A1532" t="str">
            <v>9009-537</v>
          </cell>
          <cell r="B1532" t="str">
            <v>F13</v>
          </cell>
          <cell r="C1532">
            <v>12</v>
          </cell>
          <cell r="D1532" t="str">
            <v>G</v>
          </cell>
          <cell r="E1532" t="str">
            <v>C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3</v>
          </cell>
          <cell r="K1532">
            <v>3</v>
          </cell>
          <cell r="L1532" t="str">
            <v>Z</v>
          </cell>
          <cell r="M1532" t="str">
            <v>CORE</v>
          </cell>
        </row>
        <row r="1533">
          <cell r="A1533" t="str">
            <v>9009-537</v>
          </cell>
          <cell r="B1533" t="str">
            <v>F13</v>
          </cell>
          <cell r="C1533">
            <v>15</v>
          </cell>
          <cell r="D1533" t="str">
            <v>G</v>
          </cell>
          <cell r="E1533" t="str">
            <v>C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3</v>
          </cell>
          <cell r="K1533">
            <v>3</v>
          </cell>
          <cell r="L1533" t="str">
            <v>Z</v>
          </cell>
          <cell r="M1533" t="str">
            <v>CORE</v>
          </cell>
        </row>
        <row r="1534">
          <cell r="A1534" t="str">
            <v>9009-537</v>
          </cell>
          <cell r="B1534" t="str">
            <v>F13</v>
          </cell>
          <cell r="C1534">
            <v>11</v>
          </cell>
          <cell r="D1534" t="str">
            <v>G</v>
          </cell>
          <cell r="E1534" t="str">
            <v>C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 t="str">
            <v>Z</v>
          </cell>
          <cell r="M1534" t="str">
            <v>CORE</v>
          </cell>
        </row>
        <row r="1535">
          <cell r="A1535" t="str">
            <v>9009-538</v>
          </cell>
          <cell r="B1535" t="str">
            <v>F13</v>
          </cell>
          <cell r="C1535">
            <v>12</v>
          </cell>
          <cell r="D1535" t="str">
            <v>G</v>
          </cell>
          <cell r="E1535" t="str">
            <v>C</v>
          </cell>
          <cell r="F1535">
            <v>0</v>
          </cell>
          <cell r="G1535">
            <v>210</v>
          </cell>
          <cell r="H1535">
            <v>210</v>
          </cell>
          <cell r="I1535">
            <v>0</v>
          </cell>
          <cell r="J1535">
            <v>5.6155999999999997</v>
          </cell>
          <cell r="K1535">
            <v>5.6155999999999997</v>
          </cell>
          <cell r="L1535" t="str">
            <v>Z</v>
          </cell>
          <cell r="M1535" t="str">
            <v>TERMINAL</v>
          </cell>
        </row>
        <row r="1536">
          <cell r="A1536" t="str">
            <v>9009-538</v>
          </cell>
          <cell r="B1536" t="str">
            <v>F13</v>
          </cell>
          <cell r="C1536">
            <v>11</v>
          </cell>
          <cell r="D1536" t="str">
            <v>G</v>
          </cell>
          <cell r="E1536" t="str">
            <v>C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2.75</v>
          </cell>
          <cell r="K1536">
            <v>2.75</v>
          </cell>
          <cell r="L1536" t="str">
            <v>Z</v>
          </cell>
          <cell r="M1536" t="str">
            <v>TERMINAL</v>
          </cell>
        </row>
        <row r="1537">
          <cell r="A1537" t="str">
            <v>9030-402</v>
          </cell>
          <cell r="B1537" t="str">
            <v>F13</v>
          </cell>
          <cell r="C1537">
            <v>12</v>
          </cell>
          <cell r="D1537" t="str">
            <v>G</v>
          </cell>
          <cell r="E1537" t="str">
            <v>C</v>
          </cell>
          <cell r="F1537">
            <v>15940</v>
          </cell>
          <cell r="G1537">
            <v>0</v>
          </cell>
          <cell r="H1537">
            <v>0</v>
          </cell>
          <cell r="I1537">
            <v>15940</v>
          </cell>
          <cell r="J1537">
            <v>0</v>
          </cell>
          <cell r="K1537">
            <v>0</v>
          </cell>
          <cell r="L1537" t="str">
            <v>Z</v>
          </cell>
        </row>
        <row r="1538">
          <cell r="A1538" t="str">
            <v>9030-453</v>
          </cell>
          <cell r="B1538" t="str">
            <v>F13</v>
          </cell>
          <cell r="C1538">
            <v>11</v>
          </cell>
          <cell r="D1538" t="str">
            <v>G</v>
          </cell>
          <cell r="E1538" t="str">
            <v>C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 t="str">
            <v>Z</v>
          </cell>
          <cell r="M1538" t="str">
            <v>CABLE SUPPORT BRACKET</v>
          </cell>
        </row>
        <row r="1539">
          <cell r="A1539" t="str">
            <v>9041-144H</v>
          </cell>
          <cell r="B1539" t="str">
            <v>F13</v>
          </cell>
          <cell r="C1539">
            <v>15</v>
          </cell>
          <cell r="D1539" t="str">
            <v>G</v>
          </cell>
          <cell r="E1539" t="str">
            <v>C</v>
          </cell>
          <cell r="F1539">
            <v>200</v>
          </cell>
          <cell r="G1539">
            <v>0</v>
          </cell>
          <cell r="H1539">
            <v>200</v>
          </cell>
          <cell r="I1539">
            <v>0</v>
          </cell>
          <cell r="J1539">
            <v>56.273829999999997</v>
          </cell>
          <cell r="K1539">
            <v>56.273829999999997</v>
          </cell>
          <cell r="L1539" t="str">
            <v>Z</v>
          </cell>
          <cell r="M1539" t="str">
            <v>PRIMING PUMP</v>
          </cell>
        </row>
        <row r="1540">
          <cell r="A1540" t="str">
            <v>9041-152A</v>
          </cell>
          <cell r="B1540" t="str">
            <v>F13</v>
          </cell>
          <cell r="C1540">
            <v>15</v>
          </cell>
          <cell r="D1540" t="str">
            <v>G</v>
          </cell>
          <cell r="E1540" t="str">
            <v>C</v>
          </cell>
          <cell r="F1540">
            <v>91</v>
          </cell>
          <cell r="G1540">
            <v>0</v>
          </cell>
          <cell r="H1540">
            <v>0</v>
          </cell>
          <cell r="I1540">
            <v>91</v>
          </cell>
          <cell r="J1540">
            <v>2.99</v>
          </cell>
          <cell r="K1540">
            <v>2.99</v>
          </cell>
          <cell r="L1540" t="str">
            <v>Z</v>
          </cell>
          <cell r="M1540" t="str">
            <v>VENTING BOLT(S)</v>
          </cell>
        </row>
        <row r="1541">
          <cell r="A1541" t="str">
            <v>9041-152A</v>
          </cell>
          <cell r="B1541" t="str">
            <v>F13</v>
          </cell>
          <cell r="C1541">
            <v>12</v>
          </cell>
          <cell r="D1541" t="str">
            <v>G</v>
          </cell>
          <cell r="E1541" t="str">
            <v>C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0.3</v>
          </cell>
          <cell r="K1541">
            <v>0.3</v>
          </cell>
          <cell r="L1541" t="str">
            <v>Z</v>
          </cell>
          <cell r="M1541" t="str">
            <v>VENTING BOLT(S)</v>
          </cell>
        </row>
        <row r="1542">
          <cell r="A1542" t="str">
            <v>9041-152A</v>
          </cell>
          <cell r="B1542" t="str">
            <v>F13</v>
          </cell>
          <cell r="C1542">
            <v>11</v>
          </cell>
          <cell r="D1542" t="str">
            <v>G</v>
          </cell>
          <cell r="E1542" t="str">
            <v>C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2.99</v>
          </cell>
          <cell r="K1542">
            <v>2.99</v>
          </cell>
          <cell r="L1542" t="str">
            <v>Z</v>
          </cell>
          <cell r="M1542" t="str">
            <v>VENTING BOLT(S)</v>
          </cell>
        </row>
        <row r="1543">
          <cell r="A1543" t="str">
            <v>9041-254A</v>
          </cell>
          <cell r="B1543" t="str">
            <v>F13</v>
          </cell>
          <cell r="C1543">
            <v>15</v>
          </cell>
          <cell r="D1543" t="str">
            <v>G</v>
          </cell>
          <cell r="E1543" t="str">
            <v>C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1E-3</v>
          </cell>
          <cell r="K1543">
            <v>1E-3</v>
          </cell>
          <cell r="L1543" t="str">
            <v>Z</v>
          </cell>
          <cell r="M1543" t="str">
            <v>PLUNGER</v>
          </cell>
        </row>
        <row r="1544">
          <cell r="A1544" t="str">
            <v>9041-254A</v>
          </cell>
          <cell r="B1544" t="str">
            <v>F13</v>
          </cell>
          <cell r="C1544">
            <v>12</v>
          </cell>
          <cell r="D1544" t="str">
            <v>G</v>
          </cell>
          <cell r="E1544" t="str">
            <v>C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8.2440999999999995</v>
          </cell>
          <cell r="K1544">
            <v>8.2440999999999995</v>
          </cell>
          <cell r="L1544" t="str">
            <v>Z</v>
          </cell>
          <cell r="M1544" t="str">
            <v>PLUNGER</v>
          </cell>
        </row>
        <row r="1545">
          <cell r="A1545" t="str">
            <v>9041-254A</v>
          </cell>
          <cell r="B1545" t="str">
            <v>F13</v>
          </cell>
          <cell r="C1545">
            <v>11</v>
          </cell>
          <cell r="D1545" t="str">
            <v>G</v>
          </cell>
          <cell r="E1545" t="str">
            <v>C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7</v>
          </cell>
          <cell r="K1545">
            <v>7</v>
          </cell>
          <cell r="L1545" t="str">
            <v>Z</v>
          </cell>
          <cell r="M1545" t="str">
            <v>PLUNGER</v>
          </cell>
        </row>
        <row r="1546">
          <cell r="A1546" t="str">
            <v>9041-255A</v>
          </cell>
          <cell r="B1546" t="str">
            <v>F13</v>
          </cell>
          <cell r="C1546">
            <v>11</v>
          </cell>
          <cell r="D1546" t="str">
            <v>G</v>
          </cell>
          <cell r="E1546" t="str">
            <v>C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 t="str">
            <v>Z</v>
          </cell>
          <cell r="M1546" t="str">
            <v>RING</v>
          </cell>
        </row>
        <row r="1547">
          <cell r="A1547" t="str">
            <v>9041-257</v>
          </cell>
          <cell r="B1547" t="str">
            <v>F13</v>
          </cell>
          <cell r="C1547">
            <v>11</v>
          </cell>
          <cell r="D1547" t="str">
            <v>G</v>
          </cell>
          <cell r="E1547" t="str">
            <v>C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 t="str">
            <v>Z</v>
          </cell>
          <cell r="M1547" t="str">
            <v>PLUNGER</v>
          </cell>
        </row>
        <row r="1548">
          <cell r="A1548" t="str">
            <v>9043-028B</v>
          </cell>
          <cell r="B1548" t="str">
            <v>F13</v>
          </cell>
          <cell r="C1548">
            <v>15</v>
          </cell>
          <cell r="D1548" t="str">
            <v>G</v>
          </cell>
          <cell r="E1548" t="str">
            <v>C</v>
          </cell>
          <cell r="F1548">
            <v>35</v>
          </cell>
          <cell r="G1548">
            <v>0</v>
          </cell>
          <cell r="H1548">
            <v>35</v>
          </cell>
          <cell r="I1548">
            <v>0</v>
          </cell>
          <cell r="J1548">
            <v>0.5</v>
          </cell>
          <cell r="K1548">
            <v>0.5</v>
          </cell>
          <cell r="L1548" t="str">
            <v>Z</v>
          </cell>
        </row>
        <row r="1549">
          <cell r="A1549" t="str">
            <v>9043-028C</v>
          </cell>
          <cell r="B1549" t="str">
            <v>F13</v>
          </cell>
          <cell r="C1549">
            <v>15</v>
          </cell>
          <cell r="D1549" t="str">
            <v>G</v>
          </cell>
          <cell r="E1549" t="str">
            <v>C</v>
          </cell>
          <cell r="F1549">
            <v>3656</v>
          </cell>
          <cell r="G1549">
            <v>0</v>
          </cell>
          <cell r="H1549">
            <v>0</v>
          </cell>
          <cell r="I1549">
            <v>3656</v>
          </cell>
          <cell r="J1549">
            <v>6.3133999999999997</v>
          </cell>
          <cell r="K1549">
            <v>6.3133999999999997</v>
          </cell>
          <cell r="L1549" t="str">
            <v>Z</v>
          </cell>
          <cell r="M1549" t="str">
            <v>DUMMY BOLT(B)</v>
          </cell>
        </row>
        <row r="1550">
          <cell r="A1550" t="str">
            <v>9043-028C</v>
          </cell>
          <cell r="B1550" t="str">
            <v>F13</v>
          </cell>
          <cell r="C1550">
            <v>12</v>
          </cell>
          <cell r="D1550" t="str">
            <v>G</v>
          </cell>
          <cell r="E1550" t="str">
            <v>C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0.5</v>
          </cell>
          <cell r="K1550">
            <v>0.5</v>
          </cell>
          <cell r="L1550" t="str">
            <v>Z</v>
          </cell>
          <cell r="M1550" t="str">
            <v>DUMMY BOLT(B)</v>
          </cell>
        </row>
        <row r="1551">
          <cell r="A1551" t="str">
            <v>9043-060D</v>
          </cell>
          <cell r="B1551" t="str">
            <v>F13</v>
          </cell>
          <cell r="C1551">
            <v>12</v>
          </cell>
          <cell r="D1551" t="str">
            <v>G</v>
          </cell>
          <cell r="E1551" t="str">
            <v>C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6.28911</v>
          </cell>
          <cell r="K1551">
            <v>6.28911</v>
          </cell>
          <cell r="L1551" t="str">
            <v>Z</v>
          </cell>
          <cell r="M1551" t="str">
            <v>CONNECTION SCREW</v>
          </cell>
        </row>
        <row r="1552">
          <cell r="A1552" t="str">
            <v>9043-060D</v>
          </cell>
          <cell r="B1552" t="str">
            <v>F13</v>
          </cell>
          <cell r="C1552">
            <v>15</v>
          </cell>
          <cell r="D1552" t="str">
            <v>G</v>
          </cell>
          <cell r="E1552" t="str">
            <v>C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 t="str">
            <v>Z</v>
          </cell>
          <cell r="M1552" t="str">
            <v>CONNECTION SCREW</v>
          </cell>
        </row>
        <row r="1553">
          <cell r="A1553" t="str">
            <v>9043-152A</v>
          </cell>
          <cell r="B1553" t="str">
            <v>F13</v>
          </cell>
          <cell r="C1553">
            <v>11</v>
          </cell>
          <cell r="D1553" t="str">
            <v>G</v>
          </cell>
          <cell r="E1553" t="str">
            <v>C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 t="str">
            <v>Z</v>
          </cell>
          <cell r="M1553" t="str">
            <v>BOLT</v>
          </cell>
        </row>
        <row r="1554">
          <cell r="A1554" t="str">
            <v>9043-262</v>
          </cell>
          <cell r="B1554" t="str">
            <v>F13</v>
          </cell>
          <cell r="C1554">
            <v>12</v>
          </cell>
          <cell r="D1554" t="str">
            <v>G</v>
          </cell>
          <cell r="E1554" t="str">
            <v>C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28.927600000000002</v>
          </cell>
          <cell r="K1554">
            <v>28.927600000000002</v>
          </cell>
          <cell r="L1554" t="str">
            <v>Z</v>
          </cell>
          <cell r="M1554" t="str">
            <v>AGGLOMERATOR BODY  CASTING</v>
          </cell>
        </row>
        <row r="1555">
          <cell r="A1555" t="str">
            <v>9043-262</v>
          </cell>
          <cell r="B1555" t="str">
            <v>F13</v>
          </cell>
          <cell r="C1555">
            <v>15</v>
          </cell>
          <cell r="D1555" t="str">
            <v>G</v>
          </cell>
          <cell r="E1555" t="str">
            <v>C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11.32</v>
          </cell>
          <cell r="K1555">
            <v>11.32</v>
          </cell>
          <cell r="L1555" t="str">
            <v>Z</v>
          </cell>
          <cell r="M1555" t="str">
            <v>AGGLOMERATOR BODY  CASTING</v>
          </cell>
        </row>
        <row r="1556">
          <cell r="A1556" t="str">
            <v>9043-262</v>
          </cell>
          <cell r="B1556" t="str">
            <v>F13</v>
          </cell>
          <cell r="C1556">
            <v>11</v>
          </cell>
          <cell r="D1556" t="str">
            <v>G</v>
          </cell>
          <cell r="E1556" t="str">
            <v>C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 t="str">
            <v>Z</v>
          </cell>
          <cell r="M1556" t="str">
            <v>AGGLOMERATOR BODY  CASTING</v>
          </cell>
        </row>
        <row r="1557">
          <cell r="A1557" t="str">
            <v>9043-263C</v>
          </cell>
          <cell r="B1557" t="str">
            <v>F13</v>
          </cell>
          <cell r="C1557">
            <v>11</v>
          </cell>
          <cell r="D1557" t="str">
            <v>G</v>
          </cell>
          <cell r="E1557" t="str">
            <v>C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49.094299999999997</v>
          </cell>
          <cell r="K1557">
            <v>49.094299999999997</v>
          </cell>
          <cell r="L1557" t="str">
            <v>Z</v>
          </cell>
          <cell r="M1557" t="str">
            <v>AGGLOMERATOR BODY</v>
          </cell>
        </row>
        <row r="1558">
          <cell r="A1558" t="str">
            <v>9043-263C</v>
          </cell>
          <cell r="B1558" t="str">
            <v>F13</v>
          </cell>
          <cell r="C1558">
            <v>12</v>
          </cell>
          <cell r="D1558" t="str">
            <v>G</v>
          </cell>
          <cell r="E1558" t="str">
            <v>C</v>
          </cell>
          <cell r="F1558">
            <v>1200</v>
          </cell>
          <cell r="G1558">
            <v>18808</v>
          </cell>
          <cell r="H1558">
            <v>19168</v>
          </cell>
          <cell r="I1558">
            <v>840</v>
          </cell>
          <cell r="J1558">
            <v>46.769449999999999</v>
          </cell>
          <cell r="K1558">
            <v>47.174759999999999</v>
          </cell>
          <cell r="L1558" t="str">
            <v>Z</v>
          </cell>
          <cell r="M1558" t="str">
            <v>AGGLOMERATOR BODY</v>
          </cell>
        </row>
        <row r="1559">
          <cell r="A1559" t="str">
            <v>9043-263C</v>
          </cell>
          <cell r="B1559" t="str">
            <v>F13</v>
          </cell>
          <cell r="C1559">
            <v>15</v>
          </cell>
          <cell r="D1559" t="str">
            <v>G</v>
          </cell>
          <cell r="E1559" t="str">
            <v>C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38.506639999999997</v>
          </cell>
          <cell r="K1559">
            <v>38.506639999999997</v>
          </cell>
          <cell r="L1559" t="str">
            <v>Z</v>
          </cell>
          <cell r="M1559" t="str">
            <v>AGGLOMERATOR BODY</v>
          </cell>
        </row>
        <row r="1560">
          <cell r="A1560" t="str">
            <v>9043-263E</v>
          </cell>
          <cell r="B1560" t="str">
            <v>F13</v>
          </cell>
          <cell r="C1560">
            <v>15</v>
          </cell>
          <cell r="D1560" t="str">
            <v>G</v>
          </cell>
          <cell r="E1560" t="str">
            <v>C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34.271169999999998</v>
          </cell>
          <cell r="K1560">
            <v>34.271169999999998</v>
          </cell>
          <cell r="L1560" t="str">
            <v>Z</v>
          </cell>
          <cell r="M1560" t="str">
            <v>AGGLOMERATOR BODY</v>
          </cell>
        </row>
        <row r="1561">
          <cell r="A1561" t="str">
            <v>9043-263E</v>
          </cell>
          <cell r="B1561" t="str">
            <v>F13</v>
          </cell>
          <cell r="C1561">
            <v>12</v>
          </cell>
          <cell r="D1561" t="str">
            <v>G</v>
          </cell>
          <cell r="E1561" t="str">
            <v>C</v>
          </cell>
          <cell r="F1561">
            <v>156</v>
          </cell>
          <cell r="G1561">
            <v>6168</v>
          </cell>
          <cell r="H1561">
            <v>6324</v>
          </cell>
          <cell r="I1561">
            <v>0</v>
          </cell>
          <cell r="J1561">
            <v>46.317689999999999</v>
          </cell>
          <cell r="K1561">
            <v>46.322279999999999</v>
          </cell>
          <cell r="L1561" t="str">
            <v>Z</v>
          </cell>
          <cell r="M1561" t="str">
            <v>AGGLOMERATOR BODY</v>
          </cell>
        </row>
        <row r="1562">
          <cell r="A1562" t="str">
            <v>9043-263H</v>
          </cell>
          <cell r="B1562" t="str">
            <v>F13</v>
          </cell>
          <cell r="C1562">
            <v>11</v>
          </cell>
          <cell r="D1562" t="str">
            <v>G</v>
          </cell>
          <cell r="E1562" t="str">
            <v>C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 t="str">
            <v>Z</v>
          </cell>
        </row>
        <row r="1563">
          <cell r="A1563" t="str">
            <v>9043-283E</v>
          </cell>
          <cell r="B1563" t="str">
            <v>F13</v>
          </cell>
          <cell r="C1563">
            <v>15</v>
          </cell>
          <cell r="D1563" t="str">
            <v>G</v>
          </cell>
          <cell r="E1563" t="str">
            <v>C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 t="str">
            <v>Z</v>
          </cell>
        </row>
        <row r="1564">
          <cell r="A1564" t="str">
            <v>9044-213D/M</v>
          </cell>
          <cell r="B1564" t="str">
            <v>F13</v>
          </cell>
          <cell r="C1564">
            <v>11</v>
          </cell>
          <cell r="D1564" t="str">
            <v>G</v>
          </cell>
          <cell r="E1564" t="str">
            <v>C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 t="str">
            <v>Z</v>
          </cell>
        </row>
        <row r="1565">
          <cell r="A1565" t="str">
            <v>9045-018</v>
          </cell>
          <cell r="B1565" t="str">
            <v>F13</v>
          </cell>
          <cell r="C1565">
            <v>11</v>
          </cell>
          <cell r="D1565" t="str">
            <v>G</v>
          </cell>
          <cell r="E1565" t="str">
            <v>C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 t="str">
            <v>Z</v>
          </cell>
          <cell r="M1565" t="str">
            <v>SCREW</v>
          </cell>
        </row>
        <row r="1566">
          <cell r="A1566" t="str">
            <v>9045-018/BPL</v>
          </cell>
          <cell r="B1566" t="str">
            <v>F13</v>
          </cell>
          <cell r="C1566">
            <v>11</v>
          </cell>
          <cell r="D1566" t="str">
            <v>G</v>
          </cell>
          <cell r="E1566" t="str">
            <v>C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 t="str">
            <v>Z</v>
          </cell>
          <cell r="M1566" t="str">
            <v>FIXING SCREW</v>
          </cell>
        </row>
        <row r="1567">
          <cell r="A1567" t="str">
            <v>9045-018A</v>
          </cell>
          <cell r="B1567" t="str">
            <v>F13</v>
          </cell>
          <cell r="C1567">
            <v>15</v>
          </cell>
          <cell r="D1567" t="str">
            <v>G</v>
          </cell>
          <cell r="E1567" t="str">
            <v>C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0.49598999999999999</v>
          </cell>
          <cell r="K1567">
            <v>0.49598999999999999</v>
          </cell>
          <cell r="L1567" t="str">
            <v>Z</v>
          </cell>
          <cell r="M1567" t="str">
            <v>FIXING SCREW</v>
          </cell>
        </row>
        <row r="1568">
          <cell r="A1568" t="str">
            <v>9045-018D</v>
          </cell>
          <cell r="B1568" t="str">
            <v>F13</v>
          </cell>
          <cell r="C1568">
            <v>11</v>
          </cell>
          <cell r="D1568" t="str">
            <v>G</v>
          </cell>
          <cell r="E1568" t="str">
            <v>C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 t="str">
            <v>Z</v>
          </cell>
        </row>
        <row r="1569">
          <cell r="A1569" t="str">
            <v>9045-018D</v>
          </cell>
          <cell r="B1569" t="str">
            <v>F13</v>
          </cell>
          <cell r="C1569">
            <v>12</v>
          </cell>
          <cell r="D1569" t="str">
            <v>G</v>
          </cell>
          <cell r="E1569" t="str">
            <v>C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 t="str">
            <v>Z</v>
          </cell>
        </row>
        <row r="1570">
          <cell r="A1570" t="str">
            <v>9045-018D</v>
          </cell>
          <cell r="B1570" t="str">
            <v>F13</v>
          </cell>
          <cell r="C1570">
            <v>15</v>
          </cell>
          <cell r="D1570" t="str">
            <v>G</v>
          </cell>
          <cell r="E1570" t="str">
            <v>C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 t="str">
            <v>Z</v>
          </cell>
        </row>
        <row r="1571">
          <cell r="A1571" t="str">
            <v>9045-060D</v>
          </cell>
          <cell r="B1571" t="str">
            <v>F13</v>
          </cell>
          <cell r="C1571">
            <v>12</v>
          </cell>
          <cell r="D1571" t="str">
            <v>G</v>
          </cell>
          <cell r="E1571" t="str">
            <v>C</v>
          </cell>
          <cell r="F1571">
            <v>3768</v>
          </cell>
          <cell r="G1571">
            <v>0</v>
          </cell>
          <cell r="H1571">
            <v>0</v>
          </cell>
          <cell r="I1571">
            <v>3768</v>
          </cell>
          <cell r="J1571">
            <v>0</v>
          </cell>
          <cell r="K1571">
            <v>0</v>
          </cell>
          <cell r="L1571" t="str">
            <v>Z</v>
          </cell>
        </row>
        <row r="1572">
          <cell r="A1572" t="str">
            <v>9045-076K</v>
          </cell>
          <cell r="B1572" t="str">
            <v>F13</v>
          </cell>
          <cell r="C1572">
            <v>11</v>
          </cell>
          <cell r="D1572" t="str">
            <v>G</v>
          </cell>
          <cell r="E1572" t="str">
            <v>C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 t="str">
            <v>Z</v>
          </cell>
          <cell r="M1572" t="str">
            <v>SCREW</v>
          </cell>
        </row>
        <row r="1573">
          <cell r="A1573" t="str">
            <v>9045-076K</v>
          </cell>
          <cell r="B1573" t="str">
            <v>F13</v>
          </cell>
          <cell r="C1573">
            <v>12</v>
          </cell>
          <cell r="D1573" t="str">
            <v>G</v>
          </cell>
          <cell r="E1573" t="str">
            <v>C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 t="str">
            <v>Z</v>
          </cell>
          <cell r="M1573" t="str">
            <v>SCREW</v>
          </cell>
        </row>
        <row r="1574">
          <cell r="A1574" t="str">
            <v>9045-076K</v>
          </cell>
          <cell r="B1574" t="str">
            <v>F13</v>
          </cell>
          <cell r="C1574">
            <v>15</v>
          </cell>
          <cell r="D1574" t="str">
            <v>G</v>
          </cell>
          <cell r="E1574" t="str">
            <v>C</v>
          </cell>
          <cell r="F1574">
            <v>580</v>
          </cell>
          <cell r="G1574">
            <v>985</v>
          </cell>
          <cell r="H1574">
            <v>650</v>
          </cell>
          <cell r="I1574">
            <v>915</v>
          </cell>
          <cell r="J1574">
            <v>2.36</v>
          </cell>
          <cell r="K1574">
            <v>2.36</v>
          </cell>
          <cell r="L1574" t="str">
            <v>Z</v>
          </cell>
          <cell r="M1574" t="str">
            <v>SCREW</v>
          </cell>
        </row>
        <row r="1575">
          <cell r="A1575" t="str">
            <v>9045-076K/BHT</v>
          </cell>
          <cell r="B1575" t="str">
            <v>F13</v>
          </cell>
          <cell r="C1575">
            <v>12</v>
          </cell>
          <cell r="D1575" t="str">
            <v>G</v>
          </cell>
          <cell r="E1575" t="str">
            <v>C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4.3996000000000004</v>
          </cell>
          <cell r="K1575">
            <v>4.3996000000000004</v>
          </cell>
          <cell r="L1575" t="str">
            <v>Z</v>
          </cell>
          <cell r="M1575" t="str">
            <v>SCREW</v>
          </cell>
        </row>
        <row r="1576">
          <cell r="A1576" t="str">
            <v>9045-076K/BHT</v>
          </cell>
          <cell r="B1576" t="str">
            <v>F13</v>
          </cell>
          <cell r="C1576">
            <v>11</v>
          </cell>
          <cell r="D1576" t="str">
            <v>G</v>
          </cell>
          <cell r="E1576" t="str">
            <v>C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 t="str">
            <v>Z</v>
          </cell>
          <cell r="M1576" t="str">
            <v>SCREW</v>
          </cell>
        </row>
        <row r="1577">
          <cell r="A1577" t="str">
            <v>9045-109/71</v>
          </cell>
          <cell r="B1577" t="str">
            <v>F13</v>
          </cell>
          <cell r="C1577">
            <v>12</v>
          </cell>
          <cell r="D1577" t="str">
            <v>G</v>
          </cell>
          <cell r="E1577" t="str">
            <v>C</v>
          </cell>
          <cell r="F1577">
            <v>758</v>
          </cell>
          <cell r="G1577">
            <v>0</v>
          </cell>
          <cell r="H1577">
            <v>0</v>
          </cell>
          <cell r="I1577">
            <v>758</v>
          </cell>
          <cell r="J1577">
            <v>60</v>
          </cell>
          <cell r="K1577">
            <v>60</v>
          </cell>
          <cell r="L1577" t="str">
            <v>Z</v>
          </cell>
        </row>
        <row r="1578">
          <cell r="A1578" t="str">
            <v>9045-109/GS</v>
          </cell>
          <cell r="B1578" t="str">
            <v>F13</v>
          </cell>
          <cell r="C1578">
            <v>11</v>
          </cell>
          <cell r="D1578" t="str">
            <v>G</v>
          </cell>
          <cell r="E1578" t="str">
            <v>C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 t="str">
            <v>Z</v>
          </cell>
          <cell r="M1578" t="str">
            <v>DRIVE SHAFT</v>
          </cell>
        </row>
        <row r="1579">
          <cell r="A1579" t="str">
            <v>9045-109C</v>
          </cell>
          <cell r="B1579" t="str">
            <v>F13</v>
          </cell>
          <cell r="C1579">
            <v>11</v>
          </cell>
          <cell r="D1579" t="str">
            <v>G</v>
          </cell>
          <cell r="E1579" t="str">
            <v>C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 t="str">
            <v>Z</v>
          </cell>
        </row>
        <row r="1580">
          <cell r="A1580" t="str">
            <v>9045-109CC</v>
          </cell>
          <cell r="B1580" t="str">
            <v>F13</v>
          </cell>
          <cell r="C1580">
            <v>11</v>
          </cell>
          <cell r="D1580" t="str">
            <v>G</v>
          </cell>
          <cell r="E1580" t="str">
            <v>C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 t="str">
            <v>Z</v>
          </cell>
          <cell r="M1580" t="str">
            <v>DRIVE SHAFT</v>
          </cell>
        </row>
        <row r="1581">
          <cell r="A1581" t="str">
            <v>9045-109G</v>
          </cell>
          <cell r="B1581" t="str">
            <v>F13</v>
          </cell>
          <cell r="C1581">
            <v>11</v>
          </cell>
          <cell r="D1581" t="str">
            <v>G</v>
          </cell>
          <cell r="E1581" t="str">
            <v>C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 t="str">
            <v>Z</v>
          </cell>
          <cell r="M1581" t="str">
            <v>DRIVE SHAFT[GROUND]</v>
          </cell>
        </row>
        <row r="1582">
          <cell r="A1582" t="str">
            <v>9045-109H</v>
          </cell>
          <cell r="B1582" t="str">
            <v>F13</v>
          </cell>
          <cell r="C1582">
            <v>15</v>
          </cell>
          <cell r="D1582" t="str">
            <v>G</v>
          </cell>
          <cell r="E1582" t="str">
            <v>C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233.45</v>
          </cell>
          <cell r="K1582">
            <v>233.45</v>
          </cell>
          <cell r="L1582" t="str">
            <v>Z</v>
          </cell>
          <cell r="M1582" t="str">
            <v>DRIVE SHAFT SH GR TURN &amp; GRIND</v>
          </cell>
        </row>
        <row r="1583">
          <cell r="A1583" t="str">
            <v>9045-109H SG</v>
          </cell>
          <cell r="B1583" t="str">
            <v>F13</v>
          </cell>
          <cell r="C1583">
            <v>11</v>
          </cell>
          <cell r="D1583" t="str">
            <v>G</v>
          </cell>
          <cell r="E1583" t="str">
            <v>C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21.1</v>
          </cell>
          <cell r="K1583">
            <v>21.1</v>
          </cell>
          <cell r="L1583" t="str">
            <v>Z</v>
          </cell>
        </row>
        <row r="1584">
          <cell r="A1584" t="str">
            <v>9045-109H SG</v>
          </cell>
          <cell r="B1584" t="str">
            <v>F13</v>
          </cell>
          <cell r="C1584">
            <v>15</v>
          </cell>
          <cell r="D1584" t="str">
            <v>G</v>
          </cell>
          <cell r="E1584" t="str">
            <v>C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21.1</v>
          </cell>
          <cell r="K1584">
            <v>21.1</v>
          </cell>
          <cell r="L1584" t="str">
            <v>Z</v>
          </cell>
        </row>
        <row r="1585">
          <cell r="A1585" t="str">
            <v>9045-109H/M</v>
          </cell>
          <cell r="B1585" t="str">
            <v>F13</v>
          </cell>
          <cell r="C1585">
            <v>11</v>
          </cell>
          <cell r="D1585" t="str">
            <v>G</v>
          </cell>
          <cell r="E1585" t="str">
            <v>C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 t="str">
            <v>Z</v>
          </cell>
          <cell r="M1585" t="str">
            <v>DRIVE SHAFT</v>
          </cell>
        </row>
        <row r="1586">
          <cell r="A1586" t="str">
            <v>9045-109H/SG</v>
          </cell>
          <cell r="B1586" t="str">
            <v>F13</v>
          </cell>
          <cell r="C1586">
            <v>11</v>
          </cell>
          <cell r="D1586" t="str">
            <v>G</v>
          </cell>
          <cell r="E1586" t="str">
            <v>C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 t="str">
            <v>Z</v>
          </cell>
        </row>
        <row r="1587">
          <cell r="A1587" t="str">
            <v>9045-109H/T</v>
          </cell>
          <cell r="B1587" t="str">
            <v>F13</v>
          </cell>
          <cell r="C1587">
            <v>11</v>
          </cell>
          <cell r="D1587" t="str">
            <v>G</v>
          </cell>
          <cell r="E1587" t="str">
            <v>C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 t="str">
            <v>Z</v>
          </cell>
          <cell r="M1587" t="str">
            <v>DRIVE SHAFT</v>
          </cell>
        </row>
        <row r="1588">
          <cell r="A1588" t="str">
            <v>9045-109HT</v>
          </cell>
          <cell r="B1588" t="str">
            <v>F13</v>
          </cell>
          <cell r="C1588">
            <v>11</v>
          </cell>
          <cell r="D1588" t="str">
            <v>G</v>
          </cell>
          <cell r="E1588" t="str">
            <v>C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 t="str">
            <v>Z</v>
          </cell>
          <cell r="M1588" t="str">
            <v>DRIVE SHAFT CARB &amp; HARDENING</v>
          </cell>
        </row>
        <row r="1589">
          <cell r="A1589" t="str">
            <v>9045-109HT</v>
          </cell>
          <cell r="B1589" t="str">
            <v>F13</v>
          </cell>
          <cell r="C1589">
            <v>15</v>
          </cell>
          <cell r="D1589" t="str">
            <v>G</v>
          </cell>
          <cell r="E1589" t="str">
            <v>C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212.35</v>
          </cell>
          <cell r="K1589">
            <v>212.35</v>
          </cell>
          <cell r="L1589" t="str">
            <v>Z</v>
          </cell>
          <cell r="M1589" t="str">
            <v>DRIVE SHAFT CARB &amp; HARDENING</v>
          </cell>
        </row>
        <row r="1590">
          <cell r="A1590" t="str">
            <v>9045-109LM</v>
          </cell>
          <cell r="B1590" t="str">
            <v>F13</v>
          </cell>
          <cell r="C1590">
            <v>11</v>
          </cell>
          <cell r="D1590" t="str">
            <v>G</v>
          </cell>
          <cell r="E1590" t="str">
            <v>C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 t="str">
            <v>Z</v>
          </cell>
          <cell r="M1590" t="str">
            <v>DRIVE SHAFT</v>
          </cell>
        </row>
        <row r="1591">
          <cell r="A1591" t="str">
            <v>9045-109MGS</v>
          </cell>
          <cell r="B1591" t="str">
            <v>F13</v>
          </cell>
          <cell r="C1591">
            <v>11</v>
          </cell>
          <cell r="D1591" t="str">
            <v>G</v>
          </cell>
          <cell r="E1591" t="str">
            <v>C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 t="str">
            <v>Z</v>
          </cell>
          <cell r="M1591" t="str">
            <v>DRIVE SHAFT LUG MILL&amp;GEARSHAPE</v>
          </cell>
        </row>
        <row r="1592">
          <cell r="A1592" t="str">
            <v>9045-109MGS</v>
          </cell>
          <cell r="B1592" t="str">
            <v>F13</v>
          </cell>
          <cell r="C1592">
            <v>15</v>
          </cell>
          <cell r="D1592" t="str">
            <v>G</v>
          </cell>
          <cell r="E1592" t="str">
            <v>C</v>
          </cell>
          <cell r="F1592">
            <v>132</v>
          </cell>
          <cell r="G1592">
            <v>0</v>
          </cell>
          <cell r="H1592">
            <v>132</v>
          </cell>
          <cell r="I1592">
            <v>0</v>
          </cell>
          <cell r="J1592">
            <v>60</v>
          </cell>
          <cell r="K1592">
            <v>60</v>
          </cell>
          <cell r="L1592" t="str">
            <v>Z</v>
          </cell>
          <cell r="M1592" t="str">
            <v>DRIVE SHAFT LUG MILL&amp;GEARSHAPE</v>
          </cell>
        </row>
        <row r="1593">
          <cell r="A1593" t="str">
            <v>9045-109SGT</v>
          </cell>
          <cell r="B1593" t="str">
            <v>F13</v>
          </cell>
          <cell r="C1593">
            <v>11</v>
          </cell>
          <cell r="D1593" t="str">
            <v>G</v>
          </cell>
          <cell r="E1593" t="str">
            <v>C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 t="str">
            <v>Z</v>
          </cell>
          <cell r="M1593" t="str">
            <v>DRIVE SHAFT(SHEAR GROOVE</v>
          </cell>
        </row>
        <row r="1594">
          <cell r="A1594" t="str">
            <v>9045-109T</v>
          </cell>
          <cell r="B1594" t="str">
            <v>F13</v>
          </cell>
          <cell r="C1594">
            <v>11</v>
          </cell>
          <cell r="D1594" t="str">
            <v>G</v>
          </cell>
          <cell r="E1594" t="str">
            <v>C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 t="str">
            <v>Z</v>
          </cell>
          <cell r="M1594" t="str">
            <v>DRIVE SHAFT CNC TURN &amp; MILL</v>
          </cell>
        </row>
        <row r="1595">
          <cell r="A1595" t="str">
            <v>9045-109T</v>
          </cell>
          <cell r="B1595" t="str">
            <v>F13</v>
          </cell>
          <cell r="C1595">
            <v>15</v>
          </cell>
          <cell r="D1595" t="str">
            <v>G</v>
          </cell>
          <cell r="E1595" t="str">
            <v>C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 t="str">
            <v>Z</v>
          </cell>
          <cell r="M1595" t="str">
            <v>DRIVE SHAFT CNC TURN &amp; MILL</v>
          </cell>
        </row>
        <row r="1596">
          <cell r="A1596" t="str">
            <v>9045-110</v>
          </cell>
          <cell r="B1596" t="str">
            <v>F13</v>
          </cell>
          <cell r="C1596">
            <v>12</v>
          </cell>
          <cell r="D1596" t="str">
            <v>G</v>
          </cell>
          <cell r="E1596" t="str">
            <v>C</v>
          </cell>
          <cell r="F1596">
            <v>2184</v>
          </cell>
          <cell r="G1596">
            <v>0</v>
          </cell>
          <cell r="H1596">
            <v>0</v>
          </cell>
          <cell r="I1596">
            <v>2184</v>
          </cell>
          <cell r="J1596">
            <v>7.77</v>
          </cell>
          <cell r="K1596">
            <v>7.77</v>
          </cell>
          <cell r="L1596" t="str">
            <v>Z</v>
          </cell>
          <cell r="M1596" t="str">
            <v>PLATE</v>
          </cell>
        </row>
        <row r="1597">
          <cell r="A1597" t="str">
            <v>9045-110</v>
          </cell>
          <cell r="B1597" t="str">
            <v>F13</v>
          </cell>
          <cell r="C1597">
            <v>15</v>
          </cell>
          <cell r="D1597" t="str">
            <v>G</v>
          </cell>
          <cell r="E1597" t="str">
            <v>C</v>
          </cell>
          <cell r="F1597">
            <v>905</v>
          </cell>
          <cell r="G1597">
            <v>0</v>
          </cell>
          <cell r="H1597">
            <v>0</v>
          </cell>
          <cell r="I1597">
            <v>905</v>
          </cell>
          <cell r="J1597">
            <v>6.79251</v>
          </cell>
          <cell r="K1597">
            <v>6.79251</v>
          </cell>
          <cell r="L1597" t="str">
            <v>Z</v>
          </cell>
          <cell r="M1597" t="str">
            <v>PLATE</v>
          </cell>
        </row>
        <row r="1598">
          <cell r="A1598" t="str">
            <v>9045-110B</v>
          </cell>
          <cell r="B1598" t="str">
            <v>F13</v>
          </cell>
          <cell r="C1598">
            <v>11</v>
          </cell>
          <cell r="D1598" t="str">
            <v>G</v>
          </cell>
          <cell r="E1598" t="str">
            <v>C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 t="str">
            <v>Z</v>
          </cell>
          <cell r="M1598" t="str">
            <v>THRUST WASHER</v>
          </cell>
        </row>
        <row r="1599">
          <cell r="A1599" t="str">
            <v>9045-137</v>
          </cell>
          <cell r="B1599" t="str">
            <v>F13</v>
          </cell>
          <cell r="C1599">
            <v>11</v>
          </cell>
          <cell r="D1599" t="str">
            <v>G</v>
          </cell>
          <cell r="E1599" t="str">
            <v>C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4.4027000000000003</v>
          </cell>
          <cell r="K1599">
            <v>4.4027000000000003</v>
          </cell>
          <cell r="L1599" t="str">
            <v>Z</v>
          </cell>
          <cell r="M1599" t="str">
            <v>COVER PLATE GASKET</v>
          </cell>
        </row>
        <row r="1600">
          <cell r="A1600" t="str">
            <v>9045-137</v>
          </cell>
          <cell r="B1600" t="str">
            <v>F13</v>
          </cell>
          <cell r="C1600">
            <v>12</v>
          </cell>
          <cell r="D1600" t="str">
            <v>G</v>
          </cell>
          <cell r="E1600" t="str">
            <v>C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4.4027000000000003</v>
          </cell>
          <cell r="K1600">
            <v>4.4027000000000003</v>
          </cell>
          <cell r="L1600" t="str">
            <v>Z</v>
          </cell>
          <cell r="M1600" t="str">
            <v>COVER PLATE GASKET</v>
          </cell>
        </row>
        <row r="1601">
          <cell r="A1601" t="str">
            <v>9045-147S</v>
          </cell>
          <cell r="B1601" t="str">
            <v>F13</v>
          </cell>
          <cell r="C1601">
            <v>11</v>
          </cell>
          <cell r="D1601" t="str">
            <v>G</v>
          </cell>
          <cell r="E1601" t="str">
            <v>C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 t="str">
            <v>Z</v>
          </cell>
          <cell r="M1601" t="str">
            <v>SHUT OFF LEVER</v>
          </cell>
        </row>
        <row r="1602">
          <cell r="A1602" t="str">
            <v>9045-147S</v>
          </cell>
          <cell r="B1602" t="str">
            <v>F13</v>
          </cell>
          <cell r="C1602">
            <v>12</v>
          </cell>
          <cell r="D1602" t="str">
            <v>G</v>
          </cell>
          <cell r="E1602" t="str">
            <v>C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1.07823</v>
          </cell>
          <cell r="K1602">
            <v>1.07823</v>
          </cell>
          <cell r="L1602" t="str">
            <v>Z</v>
          </cell>
          <cell r="M1602" t="str">
            <v>SHUT OFF LEVER</v>
          </cell>
        </row>
        <row r="1603">
          <cell r="A1603" t="str">
            <v>9045-147S</v>
          </cell>
          <cell r="B1603" t="str">
            <v>F13</v>
          </cell>
          <cell r="C1603">
            <v>15</v>
          </cell>
          <cell r="D1603" t="str">
            <v>G</v>
          </cell>
          <cell r="E1603" t="str">
            <v>C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 t="str">
            <v>Z</v>
          </cell>
          <cell r="M1603" t="str">
            <v>SHUT OFF LEVER</v>
          </cell>
        </row>
        <row r="1604">
          <cell r="A1604" t="str">
            <v>9045-176F</v>
          </cell>
          <cell r="B1604" t="str">
            <v>F13</v>
          </cell>
          <cell r="C1604">
            <v>11</v>
          </cell>
          <cell r="D1604" t="str">
            <v>G</v>
          </cell>
          <cell r="E1604" t="str">
            <v>C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0.28999999999999998</v>
          </cell>
          <cell r="K1604">
            <v>0.28999999999999998</v>
          </cell>
          <cell r="L1604" t="str">
            <v>Z</v>
          </cell>
          <cell r="M1604" t="str">
            <v>TUBE</v>
          </cell>
        </row>
        <row r="1605">
          <cell r="A1605" t="str">
            <v>9045-176F</v>
          </cell>
          <cell r="B1605" t="str">
            <v>F13</v>
          </cell>
          <cell r="C1605">
            <v>12</v>
          </cell>
          <cell r="D1605" t="str">
            <v>G</v>
          </cell>
          <cell r="E1605" t="str">
            <v>C</v>
          </cell>
          <cell r="F1605">
            <v>7200</v>
          </cell>
          <cell r="G1605">
            <v>27000</v>
          </cell>
          <cell r="H1605">
            <v>30400</v>
          </cell>
          <cell r="I1605">
            <v>3800</v>
          </cell>
          <cell r="J1605">
            <v>0.32740000000000002</v>
          </cell>
          <cell r="K1605">
            <v>0.32740000000000002</v>
          </cell>
          <cell r="L1605" t="str">
            <v>Z</v>
          </cell>
          <cell r="M1605" t="str">
            <v>TUBE</v>
          </cell>
        </row>
        <row r="1606">
          <cell r="A1606" t="str">
            <v>9045-267A</v>
          </cell>
          <cell r="B1606" t="str">
            <v>F13</v>
          </cell>
          <cell r="C1606">
            <v>11</v>
          </cell>
          <cell r="D1606" t="str">
            <v>G</v>
          </cell>
          <cell r="E1606" t="str">
            <v>C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3.5</v>
          </cell>
          <cell r="K1606">
            <v>3.5</v>
          </cell>
          <cell r="L1606" t="str">
            <v>Z</v>
          </cell>
          <cell r="M1606" t="str">
            <v>VENT SCREW</v>
          </cell>
        </row>
        <row r="1607">
          <cell r="A1607" t="str">
            <v>9045-267A</v>
          </cell>
          <cell r="B1607" t="str">
            <v>F13</v>
          </cell>
          <cell r="C1607">
            <v>12</v>
          </cell>
          <cell r="D1607" t="str">
            <v>G</v>
          </cell>
          <cell r="E1607" t="str">
            <v>C</v>
          </cell>
          <cell r="F1607">
            <v>1070</v>
          </cell>
          <cell r="G1607">
            <v>0</v>
          </cell>
          <cell r="H1607">
            <v>0</v>
          </cell>
          <cell r="I1607">
            <v>1070</v>
          </cell>
          <cell r="J1607">
            <v>3.5</v>
          </cell>
          <cell r="K1607">
            <v>3.5</v>
          </cell>
          <cell r="L1607" t="str">
            <v>Z</v>
          </cell>
          <cell r="M1607" t="str">
            <v>VENT SCREW</v>
          </cell>
        </row>
        <row r="1608">
          <cell r="A1608" t="str">
            <v>9045-267A</v>
          </cell>
          <cell r="B1608" t="str">
            <v>F13</v>
          </cell>
          <cell r="C1608">
            <v>15</v>
          </cell>
          <cell r="D1608" t="str">
            <v>G</v>
          </cell>
          <cell r="E1608" t="str">
            <v>C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3.68</v>
          </cell>
          <cell r="K1608">
            <v>3.68</v>
          </cell>
          <cell r="L1608" t="str">
            <v>Z</v>
          </cell>
          <cell r="M1608" t="str">
            <v>VENT SCREW</v>
          </cell>
        </row>
        <row r="1609">
          <cell r="A1609" t="str">
            <v>9045-348</v>
          </cell>
          <cell r="B1609" t="str">
            <v>F13</v>
          </cell>
          <cell r="C1609">
            <v>11</v>
          </cell>
          <cell r="D1609" t="str">
            <v>G</v>
          </cell>
          <cell r="E1609" t="str">
            <v>C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2.4500000000000002</v>
          </cell>
          <cell r="K1609">
            <v>2.4500000000000002</v>
          </cell>
          <cell r="L1609" t="str">
            <v>Z</v>
          </cell>
        </row>
        <row r="1610">
          <cell r="A1610" t="str">
            <v>9045-348/BMI</v>
          </cell>
          <cell r="B1610" t="str">
            <v>F13</v>
          </cell>
          <cell r="C1610">
            <v>11</v>
          </cell>
          <cell r="D1610" t="str">
            <v>G</v>
          </cell>
          <cell r="E1610" t="str">
            <v>C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 t="str">
            <v>Z</v>
          </cell>
        </row>
        <row r="1611">
          <cell r="A1611" t="str">
            <v>9045-348/BMI</v>
          </cell>
          <cell r="B1611" t="str">
            <v>F13</v>
          </cell>
          <cell r="C1611">
            <v>12</v>
          </cell>
          <cell r="D1611" t="str">
            <v>G</v>
          </cell>
          <cell r="E1611" t="str">
            <v>C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 t="str">
            <v>Z</v>
          </cell>
        </row>
        <row r="1612">
          <cell r="A1612" t="str">
            <v>9045-348/BMI</v>
          </cell>
          <cell r="B1612" t="str">
            <v>F13</v>
          </cell>
          <cell r="C1612">
            <v>15</v>
          </cell>
          <cell r="D1612" t="str">
            <v>G</v>
          </cell>
          <cell r="E1612" t="str">
            <v>C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 t="str">
            <v>Z</v>
          </cell>
        </row>
        <row r="1613">
          <cell r="A1613" t="str">
            <v>9045-348D</v>
          </cell>
          <cell r="B1613" t="str">
            <v>F13</v>
          </cell>
          <cell r="C1613">
            <v>11</v>
          </cell>
          <cell r="D1613" t="str">
            <v>G</v>
          </cell>
          <cell r="E1613" t="str">
            <v>C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 t="str">
            <v>Z</v>
          </cell>
        </row>
        <row r="1614">
          <cell r="A1614" t="str">
            <v>9045-450</v>
          </cell>
          <cell r="B1614" t="str">
            <v>F13</v>
          </cell>
          <cell r="C1614">
            <v>12</v>
          </cell>
          <cell r="D1614" t="str">
            <v>G</v>
          </cell>
          <cell r="E1614" t="str">
            <v>C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 t="str">
            <v>Z</v>
          </cell>
        </row>
        <row r="1615">
          <cell r="A1615" t="str">
            <v>9045-450/010</v>
          </cell>
          <cell r="B1615" t="str">
            <v>F13</v>
          </cell>
          <cell r="C1615">
            <v>12</v>
          </cell>
          <cell r="D1615" t="str">
            <v>G</v>
          </cell>
          <cell r="E1615" t="str">
            <v>C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 t="str">
            <v>Z</v>
          </cell>
          <cell r="M1615" t="str">
            <v>GOVERNOR WEIGHT(SINTERED)</v>
          </cell>
        </row>
        <row r="1616">
          <cell r="A1616" t="str">
            <v>9045-519</v>
          </cell>
          <cell r="B1616" t="str">
            <v>F13</v>
          </cell>
          <cell r="C1616">
            <v>11</v>
          </cell>
          <cell r="D1616" t="str">
            <v>G</v>
          </cell>
          <cell r="E1616" t="str">
            <v>C</v>
          </cell>
          <cell r="F1616">
            <v>150</v>
          </cell>
          <cell r="G1616">
            <v>0</v>
          </cell>
          <cell r="H1616">
            <v>0</v>
          </cell>
          <cell r="I1616">
            <v>150</v>
          </cell>
          <cell r="J1616">
            <v>0</v>
          </cell>
          <cell r="K1616">
            <v>0</v>
          </cell>
          <cell r="L1616" t="str">
            <v>Z</v>
          </cell>
          <cell r="M1616" t="str">
            <v>SPRING</v>
          </cell>
        </row>
        <row r="1617">
          <cell r="A1617" t="str">
            <v>9045-667A</v>
          </cell>
          <cell r="B1617" t="str">
            <v>F13</v>
          </cell>
          <cell r="C1617">
            <v>12</v>
          </cell>
          <cell r="D1617" t="str">
            <v>G</v>
          </cell>
          <cell r="E1617" t="str">
            <v>C</v>
          </cell>
          <cell r="F1617">
            <v>190</v>
          </cell>
          <cell r="G1617">
            <v>0</v>
          </cell>
          <cell r="H1617">
            <v>190</v>
          </cell>
          <cell r="I1617">
            <v>0</v>
          </cell>
          <cell r="J1617">
            <v>2.4500000000000002</v>
          </cell>
          <cell r="K1617">
            <v>2.4500000000000002</v>
          </cell>
          <cell r="L1617" t="str">
            <v>Z</v>
          </cell>
        </row>
        <row r="1618">
          <cell r="A1618" t="str">
            <v>9045-798C</v>
          </cell>
          <cell r="B1618" t="str">
            <v>F13</v>
          </cell>
          <cell r="C1618">
            <v>11</v>
          </cell>
          <cell r="D1618" t="str">
            <v>G</v>
          </cell>
          <cell r="E1618" t="str">
            <v>C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 t="str">
            <v>Z</v>
          </cell>
          <cell r="M1618" t="str">
            <v>PIVOT {CABLE GUIDE}</v>
          </cell>
        </row>
        <row r="1619">
          <cell r="A1619" t="str">
            <v>9045-798D</v>
          </cell>
          <cell r="B1619" t="str">
            <v>F13</v>
          </cell>
          <cell r="C1619">
            <v>11</v>
          </cell>
          <cell r="D1619" t="str">
            <v>G</v>
          </cell>
          <cell r="E1619" t="str">
            <v>C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0.05</v>
          </cell>
          <cell r="K1619">
            <v>0.05</v>
          </cell>
          <cell r="L1619" t="str">
            <v>Z</v>
          </cell>
          <cell r="M1619" t="str">
            <v>PIVOT</v>
          </cell>
        </row>
        <row r="1620">
          <cell r="A1620" t="str">
            <v>9045-798D</v>
          </cell>
          <cell r="B1620" t="str">
            <v>F13</v>
          </cell>
          <cell r="C1620">
            <v>15</v>
          </cell>
          <cell r="D1620" t="str">
            <v>G</v>
          </cell>
          <cell r="E1620" t="str">
            <v>C</v>
          </cell>
          <cell r="F1620">
            <v>17385</v>
          </cell>
          <cell r="G1620">
            <v>0</v>
          </cell>
          <cell r="H1620">
            <v>0</v>
          </cell>
          <cell r="I1620">
            <v>17385</v>
          </cell>
          <cell r="J1620">
            <v>0.5</v>
          </cell>
          <cell r="K1620">
            <v>0.5</v>
          </cell>
          <cell r="L1620" t="str">
            <v>Z</v>
          </cell>
          <cell r="M1620" t="str">
            <v>PIVOT</v>
          </cell>
        </row>
        <row r="1621">
          <cell r="A1621" t="str">
            <v>9045-861</v>
          </cell>
          <cell r="B1621" t="str">
            <v>F13</v>
          </cell>
          <cell r="C1621">
            <v>15</v>
          </cell>
          <cell r="D1621" t="str">
            <v>G</v>
          </cell>
          <cell r="E1621" t="str">
            <v>C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142.34</v>
          </cell>
          <cell r="K1621">
            <v>142.34</v>
          </cell>
          <cell r="L1621" t="str">
            <v>Z</v>
          </cell>
          <cell r="M1621" t="str">
            <v>BARREL</v>
          </cell>
        </row>
        <row r="1622">
          <cell r="A1622" t="str">
            <v>9045-861/020</v>
          </cell>
          <cell r="B1622" t="str">
            <v>F13</v>
          </cell>
          <cell r="C1622">
            <v>15</v>
          </cell>
          <cell r="D1622" t="str">
            <v>G</v>
          </cell>
          <cell r="E1622" t="str">
            <v>C</v>
          </cell>
          <cell r="F1622">
            <v>96</v>
          </cell>
          <cell r="G1622">
            <v>0</v>
          </cell>
          <cell r="H1622">
            <v>0</v>
          </cell>
          <cell r="I1622">
            <v>96</v>
          </cell>
          <cell r="J1622">
            <v>167.45</v>
          </cell>
          <cell r="K1622">
            <v>167.45</v>
          </cell>
          <cell r="L1622" t="str">
            <v>Z</v>
          </cell>
          <cell r="M1622" t="str">
            <v>BARREL - TURNING</v>
          </cell>
        </row>
        <row r="1623">
          <cell r="A1623" t="str">
            <v>9045-861/030</v>
          </cell>
          <cell r="B1623" t="str">
            <v>F13</v>
          </cell>
          <cell r="C1623">
            <v>15</v>
          </cell>
          <cell r="D1623" t="str">
            <v>G</v>
          </cell>
          <cell r="E1623" t="str">
            <v>C</v>
          </cell>
          <cell r="F1623">
            <v>0</v>
          </cell>
          <cell r="G1623">
            <v>56</v>
          </cell>
          <cell r="H1623">
            <v>56</v>
          </cell>
          <cell r="I1623">
            <v>0</v>
          </cell>
          <cell r="J1623">
            <v>167.45</v>
          </cell>
          <cell r="K1623">
            <v>243.03</v>
          </cell>
          <cell r="L1623" t="str">
            <v>Z</v>
          </cell>
          <cell r="M1623" t="str">
            <v>BARREL - DPA HM</v>
          </cell>
        </row>
        <row r="1624">
          <cell r="A1624" t="str">
            <v>9045-862/020</v>
          </cell>
          <cell r="B1624" t="str">
            <v>F13</v>
          </cell>
          <cell r="C1624">
            <v>15</v>
          </cell>
          <cell r="D1624" t="str">
            <v>G</v>
          </cell>
          <cell r="E1624" t="str">
            <v>C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78.282799999999995</v>
          </cell>
          <cell r="K1624">
            <v>78.282799999999995</v>
          </cell>
          <cell r="L1624" t="str">
            <v>Z</v>
          </cell>
          <cell r="M1624" t="str">
            <v>SLEEVE - MACHINING</v>
          </cell>
        </row>
        <row r="1625">
          <cell r="A1625" t="str">
            <v>9045-862/030</v>
          </cell>
          <cell r="B1625" t="str">
            <v>F13</v>
          </cell>
          <cell r="C1625">
            <v>15</v>
          </cell>
          <cell r="D1625" t="str">
            <v>G</v>
          </cell>
          <cell r="E1625" t="str">
            <v>C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29.682500000000001</v>
          </cell>
          <cell r="K1625">
            <v>29.682500000000001</v>
          </cell>
          <cell r="L1625" t="str">
            <v>Z</v>
          </cell>
          <cell r="M1625" t="str">
            <v>SLEEVE</v>
          </cell>
        </row>
        <row r="1626">
          <cell r="A1626" t="str">
            <v>9045-862/090</v>
          </cell>
          <cell r="B1626" t="str">
            <v>F13</v>
          </cell>
          <cell r="C1626">
            <v>15</v>
          </cell>
          <cell r="D1626" t="str">
            <v>G</v>
          </cell>
          <cell r="E1626" t="str">
            <v>C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18.7</v>
          </cell>
          <cell r="K1626">
            <v>18.7</v>
          </cell>
          <cell r="L1626" t="str">
            <v>Z</v>
          </cell>
          <cell r="M1626" t="str">
            <v>HYDRAULIC HEAD SLEEVE-DPA HM</v>
          </cell>
        </row>
        <row r="1627">
          <cell r="A1627" t="str">
            <v>9045-866A</v>
          </cell>
          <cell r="B1627" t="str">
            <v>F13</v>
          </cell>
          <cell r="C1627">
            <v>12</v>
          </cell>
          <cell r="D1627" t="str">
            <v>G</v>
          </cell>
          <cell r="E1627" t="str">
            <v>C</v>
          </cell>
          <cell r="F1627">
            <v>554</v>
          </cell>
          <cell r="G1627">
            <v>0</v>
          </cell>
          <cell r="H1627">
            <v>554</v>
          </cell>
          <cell r="I1627">
            <v>0</v>
          </cell>
          <cell r="J1627">
            <v>0</v>
          </cell>
          <cell r="K1627">
            <v>0</v>
          </cell>
          <cell r="L1627" t="str">
            <v>Z</v>
          </cell>
        </row>
        <row r="1628">
          <cell r="A1628" t="str">
            <v>9045-966</v>
          </cell>
          <cell r="B1628" t="str">
            <v>F13</v>
          </cell>
          <cell r="C1628">
            <v>11</v>
          </cell>
          <cell r="D1628" t="str">
            <v>G</v>
          </cell>
          <cell r="E1628" t="str">
            <v>C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 t="str">
            <v>Z</v>
          </cell>
          <cell r="M1628" t="str">
            <v>DRIVE SHAFT FORGINGS</v>
          </cell>
        </row>
        <row r="1629">
          <cell r="A1629" t="str">
            <v>9045-966A</v>
          </cell>
          <cell r="B1629" t="str">
            <v>F13</v>
          </cell>
          <cell r="C1629">
            <v>11</v>
          </cell>
          <cell r="D1629" t="str">
            <v>G</v>
          </cell>
          <cell r="E1629" t="str">
            <v>C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 t="str">
            <v>Z</v>
          </cell>
          <cell r="M1629" t="str">
            <v>DRIVE SHAFT FORGING</v>
          </cell>
        </row>
        <row r="1630">
          <cell r="A1630" t="str">
            <v>9045-966A</v>
          </cell>
          <cell r="B1630" t="str">
            <v>F13</v>
          </cell>
          <cell r="C1630">
            <v>12</v>
          </cell>
          <cell r="D1630" t="str">
            <v>G</v>
          </cell>
          <cell r="E1630" t="str">
            <v>C</v>
          </cell>
          <cell r="F1630">
            <v>683</v>
          </cell>
          <cell r="G1630">
            <v>0</v>
          </cell>
          <cell r="H1630">
            <v>0</v>
          </cell>
          <cell r="I1630">
            <v>683</v>
          </cell>
          <cell r="J1630">
            <v>62.598399999999998</v>
          </cell>
          <cell r="K1630">
            <v>62.598399999999998</v>
          </cell>
          <cell r="L1630" t="str">
            <v>Z</v>
          </cell>
          <cell r="M1630" t="str">
            <v>DRIVE SHAFT FORGING</v>
          </cell>
        </row>
        <row r="1631">
          <cell r="A1631" t="str">
            <v>9045-966A</v>
          </cell>
          <cell r="B1631" t="str">
            <v>F13</v>
          </cell>
          <cell r="C1631">
            <v>15</v>
          </cell>
          <cell r="D1631" t="str">
            <v>G</v>
          </cell>
          <cell r="E1631" t="str">
            <v>C</v>
          </cell>
          <cell r="F1631">
            <v>54</v>
          </cell>
          <cell r="G1631">
            <v>0</v>
          </cell>
          <cell r="H1631">
            <v>0</v>
          </cell>
          <cell r="I1631">
            <v>54</v>
          </cell>
          <cell r="J1631">
            <v>0</v>
          </cell>
          <cell r="K1631">
            <v>0</v>
          </cell>
          <cell r="L1631" t="str">
            <v>Z</v>
          </cell>
          <cell r="M1631" t="str">
            <v>DRIVE SHAFT FORGING</v>
          </cell>
        </row>
        <row r="1632">
          <cell r="A1632" t="str">
            <v>9048-338A</v>
          </cell>
          <cell r="B1632" t="str">
            <v>F13</v>
          </cell>
          <cell r="C1632">
            <v>15</v>
          </cell>
          <cell r="D1632" t="str">
            <v>G</v>
          </cell>
          <cell r="E1632" t="str">
            <v>C</v>
          </cell>
          <cell r="F1632">
            <v>24623</v>
          </cell>
          <cell r="G1632">
            <v>0</v>
          </cell>
          <cell r="H1632">
            <v>0</v>
          </cell>
          <cell r="I1632">
            <v>24623</v>
          </cell>
          <cell r="J1632">
            <v>0.15</v>
          </cell>
          <cell r="K1632">
            <v>0.15</v>
          </cell>
          <cell r="L1632" t="str">
            <v>Z</v>
          </cell>
          <cell r="M1632" t="str">
            <v>WASHER</v>
          </cell>
        </row>
        <row r="1633">
          <cell r="A1633" t="str">
            <v>9048-338A</v>
          </cell>
          <cell r="B1633" t="str">
            <v>F13</v>
          </cell>
          <cell r="C1633">
            <v>11</v>
          </cell>
          <cell r="D1633" t="str">
            <v>G</v>
          </cell>
          <cell r="E1633" t="str">
            <v>C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4</v>
          </cell>
          <cell r="K1633">
            <v>4</v>
          </cell>
          <cell r="L1633" t="str">
            <v>Z</v>
          </cell>
          <cell r="M1633" t="str">
            <v>WASHER</v>
          </cell>
        </row>
        <row r="1634">
          <cell r="A1634" t="str">
            <v>9048-338B</v>
          </cell>
          <cell r="B1634" t="str">
            <v>F13</v>
          </cell>
          <cell r="C1634">
            <v>15</v>
          </cell>
          <cell r="D1634" t="str">
            <v>G</v>
          </cell>
          <cell r="E1634" t="str">
            <v>C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0.15</v>
          </cell>
          <cell r="K1634">
            <v>0.15</v>
          </cell>
          <cell r="L1634" t="str">
            <v>Z</v>
          </cell>
          <cell r="M1634" t="str">
            <v>WASHER</v>
          </cell>
        </row>
        <row r="1635">
          <cell r="A1635" t="str">
            <v>9048-338B</v>
          </cell>
          <cell r="B1635" t="str">
            <v>F13</v>
          </cell>
          <cell r="C1635">
            <v>11</v>
          </cell>
          <cell r="D1635" t="str">
            <v>G</v>
          </cell>
          <cell r="E1635" t="str">
            <v>C</v>
          </cell>
          <cell r="F1635">
            <v>36950</v>
          </cell>
          <cell r="G1635">
            <v>0</v>
          </cell>
          <cell r="H1635">
            <v>0</v>
          </cell>
          <cell r="I1635">
            <v>36950</v>
          </cell>
          <cell r="J1635">
            <v>1</v>
          </cell>
          <cell r="K1635">
            <v>1</v>
          </cell>
          <cell r="L1635" t="str">
            <v>Z</v>
          </cell>
          <cell r="M1635" t="str">
            <v>WASHER</v>
          </cell>
        </row>
        <row r="1636">
          <cell r="A1636" t="str">
            <v>9049-036</v>
          </cell>
          <cell r="B1636" t="str">
            <v>F13</v>
          </cell>
          <cell r="C1636">
            <v>12</v>
          </cell>
          <cell r="D1636" t="str">
            <v>G</v>
          </cell>
          <cell r="E1636" t="str">
            <v>C</v>
          </cell>
          <cell r="F1636">
            <v>2760</v>
          </cell>
          <cell r="G1636">
            <v>0</v>
          </cell>
          <cell r="H1636">
            <v>0</v>
          </cell>
          <cell r="I1636">
            <v>2760</v>
          </cell>
          <cell r="J1636">
            <v>0.23899999999999999</v>
          </cell>
          <cell r="K1636">
            <v>0.23899999999999999</v>
          </cell>
          <cell r="L1636" t="str">
            <v>Z</v>
          </cell>
          <cell r="M1636" t="str">
            <v>AL.WASHER(B)</v>
          </cell>
        </row>
        <row r="1637">
          <cell r="A1637" t="str">
            <v>9049-036</v>
          </cell>
          <cell r="B1637" t="str">
            <v>F13</v>
          </cell>
          <cell r="C1637">
            <v>15</v>
          </cell>
          <cell r="D1637" t="str">
            <v>G</v>
          </cell>
          <cell r="E1637" t="str">
            <v>C</v>
          </cell>
          <cell r="F1637">
            <v>49</v>
          </cell>
          <cell r="G1637">
            <v>0</v>
          </cell>
          <cell r="H1637">
            <v>0</v>
          </cell>
          <cell r="I1637">
            <v>49</v>
          </cell>
          <cell r="J1637">
            <v>0.35</v>
          </cell>
          <cell r="K1637">
            <v>0.35</v>
          </cell>
          <cell r="L1637" t="str">
            <v>Z</v>
          </cell>
          <cell r="M1637" t="str">
            <v>AL.WASHER(B)</v>
          </cell>
        </row>
        <row r="1638">
          <cell r="A1638" t="str">
            <v>9100-081</v>
          </cell>
          <cell r="B1638" t="str">
            <v>F13</v>
          </cell>
          <cell r="C1638">
            <v>12</v>
          </cell>
          <cell r="D1638" t="str">
            <v>G</v>
          </cell>
          <cell r="E1638" t="str">
            <v>C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 t="str">
            <v>Z</v>
          </cell>
          <cell r="M1638" t="str">
            <v>THRUST SLEEVE ASSY</v>
          </cell>
        </row>
        <row r="1639">
          <cell r="A1639" t="str">
            <v>9100-081</v>
          </cell>
          <cell r="B1639" t="str">
            <v>F13</v>
          </cell>
          <cell r="C1639">
            <v>11</v>
          </cell>
          <cell r="D1639" t="str">
            <v>G</v>
          </cell>
          <cell r="E1639" t="str">
            <v>C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26</v>
          </cell>
          <cell r="K1639">
            <v>26</v>
          </cell>
          <cell r="L1639" t="str">
            <v>Z</v>
          </cell>
          <cell r="M1639" t="str">
            <v>THRUST SLEEVE ASSY</v>
          </cell>
        </row>
        <row r="1640">
          <cell r="A1640" t="str">
            <v>9100-081</v>
          </cell>
          <cell r="B1640" t="str">
            <v>F13</v>
          </cell>
          <cell r="C1640">
            <v>15</v>
          </cell>
          <cell r="D1640" t="str">
            <v>G</v>
          </cell>
          <cell r="E1640" t="str">
            <v>C</v>
          </cell>
          <cell r="F1640">
            <v>2110</v>
          </cell>
          <cell r="G1640">
            <v>9340</v>
          </cell>
          <cell r="H1640">
            <v>10525</v>
          </cell>
          <cell r="I1640">
            <v>925</v>
          </cell>
          <cell r="J1640">
            <v>26.911490000000001</v>
          </cell>
          <cell r="K1640">
            <v>26.558029999999999</v>
          </cell>
          <cell r="L1640" t="str">
            <v>Z</v>
          </cell>
          <cell r="M1640" t="str">
            <v>THRUST SLEEVE ASSY</v>
          </cell>
        </row>
        <row r="1641">
          <cell r="A1641" t="str">
            <v>9100-081/BHT</v>
          </cell>
          <cell r="B1641" t="str">
            <v>F13</v>
          </cell>
          <cell r="C1641">
            <v>15</v>
          </cell>
          <cell r="D1641" t="str">
            <v>G</v>
          </cell>
          <cell r="E1641" t="str">
            <v>C</v>
          </cell>
          <cell r="F1641">
            <v>0</v>
          </cell>
          <cell r="G1641">
            <v>1988</v>
          </cell>
          <cell r="H1641">
            <v>1988</v>
          </cell>
          <cell r="I1641">
            <v>0</v>
          </cell>
          <cell r="J1641">
            <v>41.509</v>
          </cell>
          <cell r="K1641">
            <v>41.509</v>
          </cell>
          <cell r="L1641" t="str">
            <v>Z</v>
          </cell>
          <cell r="M1641" t="str">
            <v>THRUST SLEEVE DPC</v>
          </cell>
        </row>
        <row r="1642">
          <cell r="A1642" t="str">
            <v>9100-081B</v>
          </cell>
          <cell r="B1642" t="str">
            <v>F13</v>
          </cell>
          <cell r="C1642">
            <v>11</v>
          </cell>
          <cell r="D1642" t="str">
            <v>G</v>
          </cell>
          <cell r="E1642" t="str">
            <v>C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 t="str">
            <v>Z</v>
          </cell>
          <cell r="M1642" t="str">
            <v>THRUST SLEEVE</v>
          </cell>
        </row>
        <row r="1643">
          <cell r="A1643" t="str">
            <v>9100-081B</v>
          </cell>
          <cell r="B1643" t="str">
            <v>F13</v>
          </cell>
          <cell r="C1643">
            <v>12</v>
          </cell>
          <cell r="D1643" t="str">
            <v>G</v>
          </cell>
          <cell r="E1643" t="str">
            <v>C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 t="str">
            <v>Z</v>
          </cell>
          <cell r="M1643" t="str">
            <v>THRUST SLEEVE</v>
          </cell>
        </row>
        <row r="1644">
          <cell r="A1644" t="str">
            <v>9100-081B</v>
          </cell>
          <cell r="B1644" t="str">
            <v>F13</v>
          </cell>
          <cell r="C1644">
            <v>15</v>
          </cell>
          <cell r="D1644" t="str">
            <v>G</v>
          </cell>
          <cell r="E1644" t="str">
            <v>C</v>
          </cell>
          <cell r="F1644">
            <v>136</v>
          </cell>
          <cell r="G1644">
            <v>2083</v>
          </cell>
          <cell r="H1644">
            <v>1349</v>
          </cell>
          <cell r="I1644">
            <v>870</v>
          </cell>
          <cell r="J1644">
            <v>28.5</v>
          </cell>
          <cell r="K1644">
            <v>28.5</v>
          </cell>
          <cell r="L1644" t="str">
            <v>Z</v>
          </cell>
          <cell r="M1644" t="str">
            <v>THRUST SLEEVE</v>
          </cell>
        </row>
        <row r="1645">
          <cell r="A1645" t="str">
            <v>9100-081B/BHT</v>
          </cell>
          <cell r="B1645" t="str">
            <v>F13</v>
          </cell>
          <cell r="C1645">
            <v>15</v>
          </cell>
          <cell r="D1645" t="str">
            <v>G</v>
          </cell>
          <cell r="E1645" t="str">
            <v>C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528.5</v>
          </cell>
          <cell r="K1645">
            <v>528.5</v>
          </cell>
          <cell r="L1645" t="str">
            <v>Z</v>
          </cell>
          <cell r="M1645" t="str">
            <v>THRUST SLEEVE</v>
          </cell>
        </row>
        <row r="1646">
          <cell r="A1646" t="str">
            <v>9100-105E</v>
          </cell>
          <cell r="B1646" t="str">
            <v>F13</v>
          </cell>
          <cell r="C1646">
            <v>15</v>
          </cell>
          <cell r="D1646" t="str">
            <v>G</v>
          </cell>
          <cell r="E1646" t="str">
            <v>C</v>
          </cell>
          <cell r="F1646">
            <v>233</v>
          </cell>
          <cell r="G1646">
            <v>0</v>
          </cell>
          <cell r="H1646">
            <v>0</v>
          </cell>
          <cell r="I1646">
            <v>233</v>
          </cell>
          <cell r="J1646">
            <v>7.89</v>
          </cell>
          <cell r="K1646">
            <v>7.89</v>
          </cell>
          <cell r="L1646" t="str">
            <v>Z</v>
          </cell>
          <cell r="M1646" t="str">
            <v>LEVER THROTTLE ASSY</v>
          </cell>
        </row>
        <row r="1647">
          <cell r="A1647" t="str">
            <v>9100-105E/BPL</v>
          </cell>
          <cell r="B1647" t="str">
            <v>F13</v>
          </cell>
          <cell r="C1647">
            <v>15</v>
          </cell>
          <cell r="D1647" t="str">
            <v>G</v>
          </cell>
          <cell r="E1647" t="str">
            <v>C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14.64</v>
          </cell>
          <cell r="K1647">
            <v>14.64</v>
          </cell>
          <cell r="L1647" t="str">
            <v>Z</v>
          </cell>
          <cell r="M1647" t="str">
            <v>THROTTLE LEVER ASSY</v>
          </cell>
        </row>
        <row r="1648">
          <cell r="A1648" t="str">
            <v>9100-176</v>
          </cell>
          <cell r="B1648" t="str">
            <v>F13</v>
          </cell>
          <cell r="C1648">
            <v>15</v>
          </cell>
          <cell r="D1648" t="str">
            <v>G</v>
          </cell>
          <cell r="E1648" t="str">
            <v>C</v>
          </cell>
          <cell r="F1648">
            <v>80</v>
          </cell>
          <cell r="G1648">
            <v>0</v>
          </cell>
          <cell r="H1648">
            <v>0</v>
          </cell>
          <cell r="I1648">
            <v>80</v>
          </cell>
          <cell r="J1648">
            <v>15.2</v>
          </cell>
          <cell r="K1648">
            <v>15.2</v>
          </cell>
          <cell r="L1648" t="str">
            <v>Z</v>
          </cell>
          <cell r="M1648" t="str">
            <v>ASSY THROTTLE SHAFT</v>
          </cell>
        </row>
        <row r="1649">
          <cell r="A1649" t="str">
            <v>9100-182B</v>
          </cell>
          <cell r="B1649" t="str">
            <v>F13</v>
          </cell>
          <cell r="C1649">
            <v>12</v>
          </cell>
          <cell r="D1649" t="str">
            <v>G</v>
          </cell>
          <cell r="E1649" t="str">
            <v>C</v>
          </cell>
          <cell r="F1649">
            <v>50</v>
          </cell>
          <cell r="G1649">
            <v>0</v>
          </cell>
          <cell r="H1649">
            <v>50</v>
          </cell>
          <cell r="I1649">
            <v>0</v>
          </cell>
          <cell r="J1649">
            <v>0.6</v>
          </cell>
          <cell r="K1649">
            <v>0.6</v>
          </cell>
          <cell r="L1649" t="str">
            <v>Z</v>
          </cell>
          <cell r="M1649" t="str">
            <v>ASSY.THROTTLE LEVER</v>
          </cell>
        </row>
        <row r="1650">
          <cell r="A1650" t="str">
            <v>9100-182C</v>
          </cell>
          <cell r="B1650" t="str">
            <v>F13</v>
          </cell>
          <cell r="C1650">
            <v>12</v>
          </cell>
          <cell r="D1650" t="str">
            <v>G</v>
          </cell>
          <cell r="E1650" t="str">
            <v>C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 t="str">
            <v>Z</v>
          </cell>
          <cell r="M1650" t="str">
            <v>THROTTLE LEVER</v>
          </cell>
        </row>
        <row r="1651">
          <cell r="A1651" t="str">
            <v>9100-182C</v>
          </cell>
          <cell r="B1651" t="str">
            <v>F13</v>
          </cell>
          <cell r="C1651">
            <v>11</v>
          </cell>
          <cell r="D1651" t="str">
            <v>G</v>
          </cell>
          <cell r="E1651" t="str">
            <v>C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 t="str">
            <v>Z</v>
          </cell>
          <cell r="M1651" t="str">
            <v>THROTTLE LEVER</v>
          </cell>
        </row>
        <row r="1652">
          <cell r="A1652" t="str">
            <v>9100-182C</v>
          </cell>
          <cell r="B1652" t="str">
            <v>F13</v>
          </cell>
          <cell r="C1652">
            <v>15</v>
          </cell>
          <cell r="D1652" t="str">
            <v>G</v>
          </cell>
          <cell r="E1652" t="str">
            <v>C</v>
          </cell>
          <cell r="F1652">
            <v>350</v>
          </cell>
          <cell r="G1652">
            <v>563</v>
          </cell>
          <cell r="H1652">
            <v>541</v>
          </cell>
          <cell r="I1652">
            <v>372</v>
          </cell>
          <cell r="J1652">
            <v>56.59</v>
          </cell>
          <cell r="K1652">
            <v>56.59</v>
          </cell>
          <cell r="L1652" t="str">
            <v>Z</v>
          </cell>
          <cell r="M1652" t="str">
            <v>THROTTLE LEVER</v>
          </cell>
        </row>
        <row r="1653">
          <cell r="A1653" t="str">
            <v>9100-182C/BPL</v>
          </cell>
          <cell r="B1653" t="str">
            <v>F13</v>
          </cell>
          <cell r="C1653">
            <v>15</v>
          </cell>
          <cell r="D1653" t="str">
            <v>G</v>
          </cell>
          <cell r="E1653" t="str">
            <v>C</v>
          </cell>
          <cell r="F1653">
            <v>0</v>
          </cell>
          <cell r="G1653">
            <v>477</v>
          </cell>
          <cell r="H1653">
            <v>477</v>
          </cell>
          <cell r="I1653">
            <v>0</v>
          </cell>
          <cell r="J1653">
            <v>10.7</v>
          </cell>
          <cell r="K1653">
            <v>10.7</v>
          </cell>
          <cell r="L1653" t="str">
            <v>Z</v>
          </cell>
          <cell r="M1653" t="str">
            <v>THROTTLE LEVER ASSY</v>
          </cell>
        </row>
        <row r="1654">
          <cell r="A1654" t="str">
            <v>9100-191</v>
          </cell>
          <cell r="B1654" t="str">
            <v>F13</v>
          </cell>
          <cell r="C1654">
            <v>11</v>
          </cell>
          <cell r="D1654" t="str">
            <v>G</v>
          </cell>
          <cell r="E1654" t="str">
            <v>C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 t="str">
            <v>Z</v>
          </cell>
          <cell r="M1654" t="str">
            <v>BACKLEAK PRES. VALVE ASSY</v>
          </cell>
        </row>
        <row r="1655">
          <cell r="A1655" t="str">
            <v>9100-225</v>
          </cell>
          <cell r="B1655" t="str">
            <v>F13</v>
          </cell>
          <cell r="C1655">
            <v>11</v>
          </cell>
          <cell r="D1655" t="str">
            <v>G</v>
          </cell>
          <cell r="E1655" t="str">
            <v>C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 t="str">
            <v>Z</v>
          </cell>
        </row>
        <row r="1656">
          <cell r="A1656" t="str">
            <v>9100-234</v>
          </cell>
          <cell r="B1656" t="str">
            <v>F13</v>
          </cell>
          <cell r="C1656">
            <v>11</v>
          </cell>
          <cell r="D1656" t="str">
            <v>G</v>
          </cell>
          <cell r="E1656" t="str">
            <v>C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 t="str">
            <v>Z</v>
          </cell>
          <cell r="M1656" t="str">
            <v>X THROTTLE BRACKET</v>
          </cell>
        </row>
        <row r="1657">
          <cell r="A1657" t="str">
            <v>9100-234</v>
          </cell>
          <cell r="B1657" t="str">
            <v>F13</v>
          </cell>
          <cell r="C1657">
            <v>15</v>
          </cell>
          <cell r="D1657" t="str">
            <v>G</v>
          </cell>
          <cell r="E1657" t="str">
            <v>C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1.0009999999999999</v>
          </cell>
          <cell r="K1657">
            <v>1.0009999999999999</v>
          </cell>
          <cell r="L1657" t="str">
            <v>Z</v>
          </cell>
          <cell r="M1657" t="str">
            <v>X THROTTLE BRACKET</v>
          </cell>
        </row>
        <row r="1658">
          <cell r="A1658" t="str">
            <v>9100-234</v>
          </cell>
          <cell r="B1658" t="str">
            <v>F13</v>
          </cell>
          <cell r="C1658">
            <v>12</v>
          </cell>
          <cell r="D1658" t="str">
            <v>G</v>
          </cell>
          <cell r="E1658" t="str">
            <v>C</v>
          </cell>
          <cell r="F1658">
            <v>511</v>
          </cell>
          <cell r="G1658">
            <v>1499</v>
          </cell>
          <cell r="H1658">
            <v>1350</v>
          </cell>
          <cell r="I1658">
            <v>660</v>
          </cell>
          <cell r="J1658">
            <v>23.896000000000001</v>
          </cell>
          <cell r="K1658">
            <v>23.896000000000001</v>
          </cell>
          <cell r="L1658" t="str">
            <v>Z</v>
          </cell>
          <cell r="M1658" t="str">
            <v>X THROTTLE BRACKET</v>
          </cell>
        </row>
        <row r="1659">
          <cell r="A1659" t="str">
            <v>9100-266</v>
          </cell>
          <cell r="B1659" t="str">
            <v>F13</v>
          </cell>
          <cell r="C1659">
            <v>15</v>
          </cell>
          <cell r="D1659" t="str">
            <v>G</v>
          </cell>
          <cell r="E1659" t="str">
            <v>C</v>
          </cell>
          <cell r="F1659">
            <v>432</v>
          </cell>
          <cell r="G1659">
            <v>0</v>
          </cell>
          <cell r="H1659">
            <v>0</v>
          </cell>
          <cell r="I1659">
            <v>432</v>
          </cell>
          <cell r="J1659">
            <v>8.6999999999999993</v>
          </cell>
          <cell r="K1659">
            <v>8.6999999999999993</v>
          </cell>
          <cell r="L1659" t="str">
            <v>Z</v>
          </cell>
          <cell r="M1659" t="str">
            <v>LEVER AND BALL</v>
          </cell>
        </row>
        <row r="1660">
          <cell r="A1660" t="str">
            <v>9100-266</v>
          </cell>
          <cell r="B1660" t="str">
            <v>F13</v>
          </cell>
          <cell r="C1660">
            <v>12</v>
          </cell>
          <cell r="D1660" t="str">
            <v>G</v>
          </cell>
          <cell r="E1660" t="str">
            <v>C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5</v>
          </cell>
          <cell r="K1660">
            <v>5</v>
          </cell>
          <cell r="L1660" t="str">
            <v>Z</v>
          </cell>
          <cell r="M1660" t="str">
            <v>LEVER AND BALL</v>
          </cell>
        </row>
        <row r="1661">
          <cell r="A1661" t="str">
            <v>9100-266A</v>
          </cell>
          <cell r="B1661" t="str">
            <v>F13</v>
          </cell>
          <cell r="C1661">
            <v>12</v>
          </cell>
          <cell r="D1661" t="str">
            <v>G</v>
          </cell>
          <cell r="E1661" t="str">
            <v>C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 t="str">
            <v>Z</v>
          </cell>
          <cell r="M1661" t="str">
            <v>Assy.LLA CONTROL LEVER</v>
          </cell>
        </row>
        <row r="1662">
          <cell r="A1662" t="str">
            <v>9100-266A</v>
          </cell>
          <cell r="B1662" t="str">
            <v>F13</v>
          </cell>
          <cell r="C1662">
            <v>11</v>
          </cell>
          <cell r="D1662" t="str">
            <v>G</v>
          </cell>
          <cell r="E1662" t="str">
            <v>C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 t="str">
            <v>Z</v>
          </cell>
          <cell r="M1662" t="str">
            <v>Assy.LLA CONTROL LEVER</v>
          </cell>
        </row>
        <row r="1663">
          <cell r="A1663" t="str">
            <v>9100-266A</v>
          </cell>
          <cell r="B1663" t="str">
            <v>F13</v>
          </cell>
          <cell r="C1663">
            <v>15</v>
          </cell>
          <cell r="D1663" t="str">
            <v>G</v>
          </cell>
          <cell r="E1663" t="str">
            <v>C</v>
          </cell>
          <cell r="F1663">
            <v>1234</v>
          </cell>
          <cell r="G1663">
            <v>970</v>
          </cell>
          <cell r="H1663">
            <v>2050</v>
          </cell>
          <cell r="I1663">
            <v>154</v>
          </cell>
          <cell r="J1663">
            <v>48.619549999999997</v>
          </cell>
          <cell r="K1663">
            <v>48.619750000000003</v>
          </cell>
          <cell r="L1663" t="str">
            <v>Z</v>
          </cell>
          <cell r="M1663" t="str">
            <v>Assy.LLA CONTROL LEVER</v>
          </cell>
        </row>
        <row r="1664">
          <cell r="A1664" t="str">
            <v>9100-266A/BPL</v>
          </cell>
          <cell r="B1664" t="str">
            <v>F13</v>
          </cell>
          <cell r="C1664">
            <v>15</v>
          </cell>
          <cell r="D1664" t="str">
            <v>G</v>
          </cell>
          <cell r="E1664" t="str">
            <v>C</v>
          </cell>
          <cell r="F1664">
            <v>0</v>
          </cell>
          <cell r="G1664">
            <v>1940</v>
          </cell>
          <cell r="H1664">
            <v>1940</v>
          </cell>
          <cell r="I1664">
            <v>0</v>
          </cell>
          <cell r="J1664">
            <v>8.6999999999999993</v>
          </cell>
          <cell r="K1664">
            <v>8.6999999999999993</v>
          </cell>
          <cell r="L1664" t="str">
            <v>Z</v>
          </cell>
          <cell r="M1664" t="str">
            <v>LEVER/BALL ASSSEMBLY</v>
          </cell>
        </row>
        <row r="1665">
          <cell r="A1665" t="str">
            <v>9100-271A</v>
          </cell>
          <cell r="B1665" t="str">
            <v>F13</v>
          </cell>
          <cell r="C1665">
            <v>12</v>
          </cell>
          <cell r="D1665" t="str">
            <v>G</v>
          </cell>
          <cell r="E1665" t="str">
            <v>C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 t="str">
            <v>Z</v>
          </cell>
          <cell r="M1665" t="str">
            <v>LEVER</v>
          </cell>
        </row>
        <row r="1666">
          <cell r="A1666" t="str">
            <v>9100-271A</v>
          </cell>
          <cell r="B1666" t="str">
            <v>F13</v>
          </cell>
          <cell r="C1666">
            <v>11</v>
          </cell>
          <cell r="D1666" t="str">
            <v>G</v>
          </cell>
          <cell r="E1666" t="str">
            <v>C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 t="str">
            <v>Z</v>
          </cell>
          <cell r="M1666" t="str">
            <v>LEVER</v>
          </cell>
        </row>
        <row r="1667">
          <cell r="A1667" t="str">
            <v>9100-271A</v>
          </cell>
          <cell r="B1667" t="str">
            <v>F13</v>
          </cell>
          <cell r="C1667">
            <v>15</v>
          </cell>
          <cell r="D1667" t="str">
            <v>G</v>
          </cell>
          <cell r="E1667" t="str">
            <v>C</v>
          </cell>
          <cell r="F1667">
            <v>925</v>
          </cell>
          <cell r="G1667">
            <v>0</v>
          </cell>
          <cell r="H1667">
            <v>0</v>
          </cell>
          <cell r="I1667">
            <v>925</v>
          </cell>
          <cell r="J1667">
            <v>11.62</v>
          </cell>
          <cell r="K1667">
            <v>11.62</v>
          </cell>
          <cell r="L1667" t="str">
            <v>Z</v>
          </cell>
          <cell r="M1667" t="str">
            <v>LEVER</v>
          </cell>
        </row>
        <row r="1668">
          <cell r="A1668" t="str">
            <v>9100-271A/BPL</v>
          </cell>
          <cell r="B1668" t="str">
            <v>F13</v>
          </cell>
          <cell r="C1668">
            <v>15</v>
          </cell>
          <cell r="D1668" t="str">
            <v>G</v>
          </cell>
          <cell r="E1668" t="str">
            <v>C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11.5</v>
          </cell>
          <cell r="K1668">
            <v>11.5</v>
          </cell>
          <cell r="L1668" t="str">
            <v>Z</v>
          </cell>
          <cell r="M1668" t="str">
            <v>LEVER/BALL ASSEMBLY</v>
          </cell>
        </row>
        <row r="1669">
          <cell r="A1669" t="str">
            <v>9100-275L</v>
          </cell>
          <cell r="B1669" t="str">
            <v>F13</v>
          </cell>
          <cell r="C1669">
            <v>11</v>
          </cell>
          <cell r="D1669" t="str">
            <v>G</v>
          </cell>
          <cell r="E1669" t="str">
            <v>C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 t="str">
            <v>Z</v>
          </cell>
          <cell r="M1669" t="str">
            <v>ASSEMBLY HYDRAULUC HEAD</v>
          </cell>
        </row>
        <row r="1670">
          <cell r="A1670" t="str">
            <v>9100-304</v>
          </cell>
          <cell r="B1670" t="str">
            <v>F13</v>
          </cell>
          <cell r="C1670">
            <v>11</v>
          </cell>
          <cell r="D1670" t="str">
            <v>G</v>
          </cell>
          <cell r="E1670" t="str">
            <v>C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 t="str">
            <v>Z</v>
          </cell>
        </row>
        <row r="1671">
          <cell r="A1671" t="str">
            <v>9100-310J</v>
          </cell>
          <cell r="B1671" t="str">
            <v>F13</v>
          </cell>
          <cell r="C1671">
            <v>15</v>
          </cell>
          <cell r="D1671" t="str">
            <v>G</v>
          </cell>
          <cell r="E1671" t="str">
            <v>C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 t="str">
            <v>Z</v>
          </cell>
          <cell r="M1671" t="str">
            <v>HEAD &amp; ROTOR Ford Escorts</v>
          </cell>
        </row>
        <row r="1672">
          <cell r="A1672" t="str">
            <v>9100-325A</v>
          </cell>
          <cell r="B1672" t="str">
            <v>F13</v>
          </cell>
          <cell r="C1672">
            <v>12</v>
          </cell>
          <cell r="D1672" t="str">
            <v>G</v>
          </cell>
          <cell r="E1672" t="str">
            <v>C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 t="str">
            <v>Z</v>
          </cell>
          <cell r="M1672" t="str">
            <v>STOP SHAFT ASSY</v>
          </cell>
        </row>
        <row r="1673">
          <cell r="A1673" t="str">
            <v>9100-325A</v>
          </cell>
          <cell r="B1673" t="str">
            <v>F13</v>
          </cell>
          <cell r="C1673">
            <v>15</v>
          </cell>
          <cell r="D1673" t="str">
            <v>G</v>
          </cell>
          <cell r="E1673" t="str">
            <v>C</v>
          </cell>
          <cell r="F1673">
            <v>82</v>
          </cell>
          <cell r="G1673">
            <v>0</v>
          </cell>
          <cell r="H1673">
            <v>0</v>
          </cell>
          <cell r="I1673">
            <v>82</v>
          </cell>
          <cell r="J1673">
            <v>9.1999999999999993</v>
          </cell>
          <cell r="K1673">
            <v>9.1999999999999993</v>
          </cell>
          <cell r="L1673" t="str">
            <v>Z</v>
          </cell>
          <cell r="M1673" t="str">
            <v>STOP SHAFT ASSY</v>
          </cell>
        </row>
        <row r="1674">
          <cell r="A1674" t="str">
            <v>9100-325A</v>
          </cell>
          <cell r="B1674" t="str">
            <v>F13</v>
          </cell>
          <cell r="C1674">
            <v>11</v>
          </cell>
          <cell r="D1674" t="str">
            <v>G</v>
          </cell>
          <cell r="E1674" t="str">
            <v>C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0.5</v>
          </cell>
          <cell r="K1674">
            <v>0.5</v>
          </cell>
          <cell r="L1674" t="str">
            <v>Z</v>
          </cell>
          <cell r="M1674" t="str">
            <v>STOP SHAFT ASSY</v>
          </cell>
        </row>
        <row r="1675">
          <cell r="A1675" t="str">
            <v>9100-325A/BPL</v>
          </cell>
          <cell r="B1675" t="str">
            <v>F13</v>
          </cell>
          <cell r="C1675">
            <v>15</v>
          </cell>
          <cell r="D1675" t="str">
            <v>G</v>
          </cell>
          <cell r="E1675" t="str">
            <v>C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9.1999999999999993</v>
          </cell>
          <cell r="K1675">
            <v>9.1999999999999993</v>
          </cell>
          <cell r="L1675" t="str">
            <v>Z</v>
          </cell>
          <cell r="M1675" t="str">
            <v>STOP&amp;IDLE SHAFT ASSY</v>
          </cell>
        </row>
        <row r="1676">
          <cell r="A1676" t="str">
            <v>9100-325B</v>
          </cell>
          <cell r="B1676" t="str">
            <v>F13</v>
          </cell>
          <cell r="C1676">
            <v>11</v>
          </cell>
          <cell r="D1676" t="str">
            <v>G</v>
          </cell>
          <cell r="E1676" t="str">
            <v>C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 t="str">
            <v>Z</v>
          </cell>
          <cell r="M1676" t="str">
            <v>STOP &amp; IDLE SHAFT ASSY</v>
          </cell>
        </row>
        <row r="1677">
          <cell r="A1677" t="str">
            <v>9100-325B</v>
          </cell>
          <cell r="B1677" t="str">
            <v>F13</v>
          </cell>
          <cell r="C1677">
            <v>12</v>
          </cell>
          <cell r="D1677" t="str">
            <v>G</v>
          </cell>
          <cell r="E1677" t="str">
            <v>C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 t="str">
            <v>Z</v>
          </cell>
          <cell r="M1677" t="str">
            <v>STOP &amp; IDLE SHAFT ASSY</v>
          </cell>
        </row>
        <row r="1678">
          <cell r="A1678" t="str">
            <v>9100-325B</v>
          </cell>
          <cell r="B1678" t="str">
            <v>F13</v>
          </cell>
          <cell r="C1678">
            <v>15</v>
          </cell>
          <cell r="D1678" t="str">
            <v>G</v>
          </cell>
          <cell r="E1678" t="str">
            <v>C</v>
          </cell>
          <cell r="F1678">
            <v>706</v>
          </cell>
          <cell r="G1678">
            <v>975</v>
          </cell>
          <cell r="H1678">
            <v>400</v>
          </cell>
          <cell r="I1678">
            <v>1281</v>
          </cell>
          <cell r="J1678">
            <v>11.45978</v>
          </cell>
          <cell r="K1678">
            <v>11.459910000000001</v>
          </cell>
          <cell r="L1678" t="str">
            <v>Z</v>
          </cell>
          <cell r="M1678" t="str">
            <v>STOP &amp; IDLE SHAFT ASSY</v>
          </cell>
        </row>
        <row r="1679">
          <cell r="A1679" t="str">
            <v>9100-325B/BPL</v>
          </cell>
          <cell r="B1679" t="str">
            <v>F13</v>
          </cell>
          <cell r="C1679">
            <v>15</v>
          </cell>
          <cell r="D1679" t="str">
            <v>G</v>
          </cell>
          <cell r="E1679" t="str">
            <v>C</v>
          </cell>
          <cell r="F1679">
            <v>0</v>
          </cell>
          <cell r="G1679">
            <v>980</v>
          </cell>
          <cell r="H1679">
            <v>980</v>
          </cell>
          <cell r="I1679">
            <v>0</v>
          </cell>
          <cell r="J1679">
            <v>1</v>
          </cell>
          <cell r="K1679">
            <v>1</v>
          </cell>
          <cell r="L1679" t="str">
            <v>Z</v>
          </cell>
          <cell r="M1679" t="str">
            <v>STOP &amp; IDLE SHAFT ASSY</v>
          </cell>
        </row>
        <row r="1680">
          <cell r="A1680" t="str">
            <v>9100-326</v>
          </cell>
          <cell r="B1680" t="str">
            <v>F13</v>
          </cell>
          <cell r="C1680">
            <v>11</v>
          </cell>
          <cell r="D1680" t="str">
            <v>G</v>
          </cell>
          <cell r="E1680" t="str">
            <v>C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 t="str">
            <v>Z</v>
          </cell>
          <cell r="M1680" t="str">
            <v>THROTTLE SHAFT</v>
          </cell>
        </row>
        <row r="1681">
          <cell r="A1681" t="str">
            <v>9100-326</v>
          </cell>
          <cell r="B1681" t="str">
            <v>F13</v>
          </cell>
          <cell r="C1681">
            <v>15</v>
          </cell>
          <cell r="D1681" t="str">
            <v>G</v>
          </cell>
          <cell r="E1681" t="str">
            <v>C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1E-3</v>
          </cell>
          <cell r="K1681">
            <v>1E-3</v>
          </cell>
          <cell r="L1681" t="str">
            <v>Z</v>
          </cell>
          <cell r="M1681" t="str">
            <v>THROTTLE SHAFT</v>
          </cell>
        </row>
        <row r="1682">
          <cell r="A1682" t="str">
            <v>9100-326B</v>
          </cell>
          <cell r="B1682" t="str">
            <v>F13</v>
          </cell>
          <cell r="C1682">
            <v>11</v>
          </cell>
          <cell r="D1682" t="str">
            <v>G</v>
          </cell>
          <cell r="E1682" t="str">
            <v>C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 t="str">
            <v>Z</v>
          </cell>
          <cell r="M1682" t="str">
            <v>ASSY. STOP SHAFT</v>
          </cell>
        </row>
        <row r="1683">
          <cell r="A1683" t="str">
            <v>9100-326B</v>
          </cell>
          <cell r="B1683" t="str">
            <v>F13</v>
          </cell>
          <cell r="C1683">
            <v>12</v>
          </cell>
          <cell r="D1683" t="str">
            <v>G</v>
          </cell>
          <cell r="E1683" t="str">
            <v>C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 t="str">
            <v>Z</v>
          </cell>
          <cell r="M1683" t="str">
            <v>ASSY. STOP SHAFT</v>
          </cell>
        </row>
        <row r="1684">
          <cell r="A1684" t="str">
            <v>9100-326B</v>
          </cell>
          <cell r="B1684" t="str">
            <v>F13</v>
          </cell>
          <cell r="C1684">
            <v>15</v>
          </cell>
          <cell r="D1684" t="str">
            <v>G</v>
          </cell>
          <cell r="E1684" t="str">
            <v>C</v>
          </cell>
          <cell r="F1684">
            <v>988</v>
          </cell>
          <cell r="G1684">
            <v>987</v>
          </cell>
          <cell r="H1684">
            <v>1588</v>
          </cell>
          <cell r="I1684">
            <v>387</v>
          </cell>
          <cell r="J1684">
            <v>40.449979999999996</v>
          </cell>
          <cell r="K1684">
            <v>40.449979999999996</v>
          </cell>
          <cell r="L1684" t="str">
            <v>Z</v>
          </cell>
          <cell r="M1684" t="str">
            <v>ASSY. STOP SHAFT</v>
          </cell>
        </row>
        <row r="1685">
          <cell r="A1685" t="str">
            <v>9100-326B/BHT</v>
          </cell>
          <cell r="B1685" t="str">
            <v>F13</v>
          </cell>
          <cell r="C1685">
            <v>15</v>
          </cell>
          <cell r="D1685" t="str">
            <v>G</v>
          </cell>
          <cell r="E1685" t="str">
            <v>C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8.5</v>
          </cell>
          <cell r="K1685">
            <v>8.5</v>
          </cell>
          <cell r="L1685" t="str">
            <v>Z</v>
          </cell>
          <cell r="M1685" t="str">
            <v>THROTTLE SHAFT</v>
          </cell>
        </row>
        <row r="1686">
          <cell r="A1686" t="str">
            <v>9100-326B/BPL</v>
          </cell>
          <cell r="B1686" t="str">
            <v>F13</v>
          </cell>
          <cell r="C1686">
            <v>15</v>
          </cell>
          <cell r="D1686" t="str">
            <v>G</v>
          </cell>
          <cell r="E1686" t="str">
            <v>C</v>
          </cell>
          <cell r="F1686">
            <v>0</v>
          </cell>
          <cell r="G1686">
            <v>985</v>
          </cell>
          <cell r="H1686">
            <v>985</v>
          </cell>
          <cell r="I1686">
            <v>0</v>
          </cell>
          <cell r="J1686">
            <v>8.51</v>
          </cell>
          <cell r="K1686">
            <v>8.5</v>
          </cell>
          <cell r="L1686" t="str">
            <v>Z</v>
          </cell>
          <cell r="M1686" t="str">
            <v>THROTTLE SHAFT</v>
          </cell>
        </row>
        <row r="1687">
          <cell r="A1687" t="str">
            <v>9100-326C</v>
          </cell>
          <cell r="B1687" t="str">
            <v>F13</v>
          </cell>
          <cell r="C1687">
            <v>12</v>
          </cell>
          <cell r="D1687" t="str">
            <v>G</v>
          </cell>
          <cell r="E1687" t="str">
            <v>C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 t="str">
            <v>Z</v>
          </cell>
          <cell r="M1687" t="str">
            <v>SHUT OFF ASSY</v>
          </cell>
        </row>
        <row r="1688">
          <cell r="A1688" t="str">
            <v>9100-326C</v>
          </cell>
          <cell r="B1688" t="str">
            <v>F13</v>
          </cell>
          <cell r="C1688">
            <v>15</v>
          </cell>
          <cell r="D1688" t="str">
            <v>G</v>
          </cell>
          <cell r="E1688" t="str">
            <v>C</v>
          </cell>
          <cell r="F1688">
            <v>665</v>
          </cell>
          <cell r="G1688">
            <v>0</v>
          </cell>
          <cell r="H1688">
            <v>300</v>
          </cell>
          <cell r="I1688">
            <v>365</v>
          </cell>
          <cell r="J1688">
            <v>1.6220399999999999</v>
          </cell>
          <cell r="K1688">
            <v>1.6220399999999999</v>
          </cell>
          <cell r="L1688" t="str">
            <v>Z</v>
          </cell>
          <cell r="M1688" t="str">
            <v>SHUT OFF ASSY</v>
          </cell>
        </row>
        <row r="1689">
          <cell r="A1689" t="str">
            <v>9100-326C</v>
          </cell>
          <cell r="B1689" t="str">
            <v>F13</v>
          </cell>
          <cell r="C1689">
            <v>11</v>
          </cell>
          <cell r="D1689" t="str">
            <v>G</v>
          </cell>
          <cell r="E1689" t="str">
            <v>C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8.5</v>
          </cell>
          <cell r="K1689">
            <v>8.5</v>
          </cell>
          <cell r="L1689" t="str">
            <v>Z</v>
          </cell>
          <cell r="M1689" t="str">
            <v>SHUT OFF ASSY</v>
          </cell>
        </row>
        <row r="1690">
          <cell r="A1690" t="str">
            <v>9100-326C/BPL</v>
          </cell>
          <cell r="B1690" t="str">
            <v>F13</v>
          </cell>
          <cell r="C1690">
            <v>11</v>
          </cell>
          <cell r="D1690" t="str">
            <v>G</v>
          </cell>
          <cell r="E1690" t="str">
            <v>C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8.5</v>
          </cell>
          <cell r="K1690">
            <v>8.5</v>
          </cell>
          <cell r="L1690" t="str">
            <v>Z</v>
          </cell>
          <cell r="M1690" t="str">
            <v>SHUT OFF ASSY</v>
          </cell>
        </row>
        <row r="1691">
          <cell r="A1691" t="str">
            <v>9100-326C/BPL</v>
          </cell>
          <cell r="B1691" t="str">
            <v>F13</v>
          </cell>
          <cell r="C1691">
            <v>15</v>
          </cell>
          <cell r="D1691" t="str">
            <v>G</v>
          </cell>
          <cell r="E1691" t="str">
            <v>C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8.5</v>
          </cell>
          <cell r="K1691">
            <v>8.5</v>
          </cell>
          <cell r="L1691" t="str">
            <v>Z</v>
          </cell>
          <cell r="M1691" t="str">
            <v>SHUT OFF ASSY</v>
          </cell>
        </row>
        <row r="1692">
          <cell r="A1692" t="str">
            <v>9100-326D</v>
          </cell>
          <cell r="B1692" t="str">
            <v>F13</v>
          </cell>
          <cell r="C1692">
            <v>11</v>
          </cell>
          <cell r="D1692" t="str">
            <v>G</v>
          </cell>
          <cell r="E1692" t="str">
            <v>C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 t="str">
            <v>Z</v>
          </cell>
          <cell r="M1692" t="str">
            <v>ASSEM.IDLING SHAFT</v>
          </cell>
        </row>
        <row r="1693">
          <cell r="A1693" t="str">
            <v>9100-326D</v>
          </cell>
          <cell r="B1693" t="str">
            <v>F13</v>
          </cell>
          <cell r="C1693">
            <v>12</v>
          </cell>
          <cell r="D1693" t="str">
            <v>G</v>
          </cell>
          <cell r="E1693" t="str">
            <v>C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40.92</v>
          </cell>
          <cell r="K1693">
            <v>40.92</v>
          </cell>
          <cell r="L1693" t="str">
            <v>Z</v>
          </cell>
          <cell r="M1693" t="str">
            <v>ASSEM.IDLING SHAFT</v>
          </cell>
        </row>
        <row r="1694">
          <cell r="A1694" t="str">
            <v>9100-326D</v>
          </cell>
          <cell r="B1694" t="str">
            <v>F13</v>
          </cell>
          <cell r="C1694">
            <v>15</v>
          </cell>
          <cell r="D1694" t="str">
            <v>G</v>
          </cell>
          <cell r="E1694" t="str">
            <v>C</v>
          </cell>
          <cell r="F1694">
            <v>3946</v>
          </cell>
          <cell r="G1694">
            <v>7870</v>
          </cell>
          <cell r="H1694">
            <v>8700</v>
          </cell>
          <cell r="I1694">
            <v>3116</v>
          </cell>
          <cell r="J1694">
            <v>41.119950000000003</v>
          </cell>
          <cell r="K1694">
            <v>41.119979999999998</v>
          </cell>
          <cell r="L1694" t="str">
            <v>Z</v>
          </cell>
          <cell r="M1694" t="str">
            <v>ASSEM.IDLING SHAFT</v>
          </cell>
        </row>
        <row r="1695">
          <cell r="A1695" t="str">
            <v>9100-326D/BHT</v>
          </cell>
          <cell r="B1695" t="str">
            <v>F13</v>
          </cell>
          <cell r="C1695">
            <v>15</v>
          </cell>
          <cell r="D1695" t="str">
            <v>G</v>
          </cell>
          <cell r="E1695" t="str">
            <v>C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8.5</v>
          </cell>
          <cell r="K1695">
            <v>8.5</v>
          </cell>
          <cell r="L1695" t="str">
            <v>Z</v>
          </cell>
          <cell r="M1695" t="str">
            <v>ASSY-STOP SHAFT</v>
          </cell>
        </row>
        <row r="1696">
          <cell r="A1696" t="str">
            <v>9100-326D/BPL</v>
          </cell>
          <cell r="B1696" t="str">
            <v>F13</v>
          </cell>
          <cell r="C1696">
            <v>15</v>
          </cell>
          <cell r="D1696" t="str">
            <v>G</v>
          </cell>
          <cell r="E1696" t="str">
            <v>C</v>
          </cell>
          <cell r="F1696">
            <v>0</v>
          </cell>
          <cell r="G1696">
            <v>3921</v>
          </cell>
          <cell r="H1696">
            <v>3921</v>
          </cell>
          <cell r="I1696">
            <v>0</v>
          </cell>
          <cell r="J1696">
            <v>9.8246800000000007</v>
          </cell>
          <cell r="K1696">
            <v>8.5</v>
          </cell>
          <cell r="L1696" t="str">
            <v>Z</v>
          </cell>
          <cell r="M1696" t="str">
            <v>ASSY STOP SHAFT</v>
          </cell>
        </row>
        <row r="1697">
          <cell r="A1697" t="str">
            <v>9100-334A</v>
          </cell>
          <cell r="B1697" t="str">
            <v>F13</v>
          </cell>
          <cell r="C1697">
            <v>15</v>
          </cell>
          <cell r="D1697" t="str">
            <v>G</v>
          </cell>
          <cell r="E1697" t="str">
            <v>C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50.40325</v>
          </cell>
          <cell r="K1697">
            <v>50.40325</v>
          </cell>
          <cell r="L1697" t="str">
            <v>Z</v>
          </cell>
          <cell r="M1697" t="str">
            <v>THROTTLE LEVER ASSY</v>
          </cell>
        </row>
        <row r="1698">
          <cell r="A1698" t="str">
            <v>9100-334A/BPL</v>
          </cell>
          <cell r="B1698" t="str">
            <v>F13</v>
          </cell>
          <cell r="C1698">
            <v>15</v>
          </cell>
          <cell r="D1698" t="str">
            <v>G</v>
          </cell>
          <cell r="E1698" t="str">
            <v>C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18.399999999999999</v>
          </cell>
          <cell r="K1698">
            <v>18.399999999999999</v>
          </cell>
          <cell r="L1698" t="str">
            <v>Z</v>
          </cell>
          <cell r="M1698" t="str">
            <v>ASSY. THROTTLE LEVER</v>
          </cell>
        </row>
        <row r="1699">
          <cell r="A1699" t="str">
            <v>9100-340</v>
          </cell>
          <cell r="B1699" t="str">
            <v>F13</v>
          </cell>
          <cell r="C1699">
            <v>15</v>
          </cell>
          <cell r="D1699" t="str">
            <v>G</v>
          </cell>
          <cell r="E1699" t="str">
            <v>C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 t="str">
            <v>Z</v>
          </cell>
          <cell r="M1699" t="str">
            <v>ADV.PISTON &amp; SLEEVE ASSY</v>
          </cell>
        </row>
        <row r="1700">
          <cell r="A1700" t="str">
            <v>9100-340</v>
          </cell>
          <cell r="B1700" t="str">
            <v>F13</v>
          </cell>
          <cell r="C1700">
            <v>11</v>
          </cell>
          <cell r="D1700" t="str">
            <v>G</v>
          </cell>
          <cell r="E1700" t="str">
            <v>C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 t="str">
            <v>Z</v>
          </cell>
          <cell r="M1700" t="str">
            <v>ADV.PISTON &amp; SLEEVE ASSY</v>
          </cell>
        </row>
        <row r="1701">
          <cell r="A1701" t="str">
            <v>9100-375A</v>
          </cell>
          <cell r="B1701" t="str">
            <v>F13</v>
          </cell>
          <cell r="C1701">
            <v>11</v>
          </cell>
          <cell r="D1701" t="str">
            <v>G</v>
          </cell>
          <cell r="E1701" t="str">
            <v>C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 t="str">
            <v>Z</v>
          </cell>
          <cell r="M1701" t="str">
            <v>GOVERNOR ARM ASSEMBLY</v>
          </cell>
        </row>
        <row r="1702">
          <cell r="A1702" t="str">
            <v>9100-375C</v>
          </cell>
          <cell r="B1702" t="str">
            <v>F13</v>
          </cell>
          <cell r="C1702">
            <v>11</v>
          </cell>
          <cell r="D1702" t="str">
            <v>G</v>
          </cell>
          <cell r="E1702" t="str">
            <v>C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 t="str">
            <v>Z</v>
          </cell>
          <cell r="M1702" t="str">
            <v>GOVERNOR ARM ASSY</v>
          </cell>
        </row>
        <row r="1703">
          <cell r="A1703" t="str">
            <v>9100-436</v>
          </cell>
          <cell r="B1703" t="str">
            <v>F13</v>
          </cell>
          <cell r="C1703">
            <v>15</v>
          </cell>
          <cell r="D1703" t="str">
            <v>G</v>
          </cell>
          <cell r="E1703" t="str">
            <v>C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 t="str">
            <v>Z</v>
          </cell>
          <cell r="M1703" t="str">
            <v>BOOSTER ASSEMBLY</v>
          </cell>
        </row>
        <row r="1704">
          <cell r="A1704" t="str">
            <v>9100-457</v>
          </cell>
          <cell r="B1704" t="str">
            <v>F13</v>
          </cell>
          <cell r="C1704">
            <v>11</v>
          </cell>
          <cell r="D1704" t="str">
            <v>G</v>
          </cell>
          <cell r="E1704" t="str">
            <v>C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 t="str">
            <v>Z</v>
          </cell>
          <cell r="M1704" t="str">
            <v>THROTTLE LEVER</v>
          </cell>
        </row>
        <row r="1705">
          <cell r="A1705" t="str">
            <v>9100-457A</v>
          </cell>
          <cell r="B1705" t="str">
            <v>F13</v>
          </cell>
          <cell r="C1705">
            <v>11</v>
          </cell>
          <cell r="D1705" t="str">
            <v>G</v>
          </cell>
          <cell r="E1705" t="str">
            <v>C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 t="str">
            <v>Z</v>
          </cell>
          <cell r="M1705" t="str">
            <v>THROTTLE LEVER</v>
          </cell>
        </row>
        <row r="1706">
          <cell r="A1706" t="str">
            <v>9100-474L</v>
          </cell>
          <cell r="B1706" t="str">
            <v>F13</v>
          </cell>
          <cell r="C1706">
            <v>12</v>
          </cell>
          <cell r="D1706" t="str">
            <v>G</v>
          </cell>
          <cell r="E1706" t="str">
            <v>C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 t="str">
            <v>Z</v>
          </cell>
          <cell r="M1706" t="str">
            <v>GOVERNOR COVER</v>
          </cell>
        </row>
        <row r="1707">
          <cell r="A1707" t="str">
            <v>9100-474L</v>
          </cell>
          <cell r="B1707" t="str">
            <v>F13</v>
          </cell>
          <cell r="C1707">
            <v>15</v>
          </cell>
          <cell r="D1707" t="str">
            <v>G</v>
          </cell>
          <cell r="E1707" t="str">
            <v>C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 t="str">
            <v>Z</v>
          </cell>
          <cell r="M1707" t="str">
            <v>GOVERNOR COVER</v>
          </cell>
        </row>
        <row r="1708">
          <cell r="A1708" t="str">
            <v>9100-475A</v>
          </cell>
          <cell r="B1708" t="str">
            <v>F13</v>
          </cell>
          <cell r="C1708">
            <v>15</v>
          </cell>
          <cell r="D1708" t="str">
            <v>G</v>
          </cell>
          <cell r="E1708" t="str">
            <v>C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13.99</v>
          </cell>
          <cell r="K1708">
            <v>13.99</v>
          </cell>
          <cell r="L1708" t="str">
            <v>Z</v>
          </cell>
          <cell r="M1708" t="str">
            <v>PLA T.AXIS ASSY</v>
          </cell>
        </row>
        <row r="1709">
          <cell r="A1709" t="str">
            <v>9100-475A/BHT</v>
          </cell>
          <cell r="B1709" t="str">
            <v>F13</v>
          </cell>
          <cell r="C1709">
            <v>15</v>
          </cell>
          <cell r="D1709" t="str">
            <v>G</v>
          </cell>
          <cell r="E1709" t="str">
            <v>C</v>
          </cell>
          <cell r="F1709">
            <v>0</v>
          </cell>
          <cell r="G1709">
            <v>7875</v>
          </cell>
          <cell r="H1709">
            <v>7875</v>
          </cell>
          <cell r="I1709">
            <v>0</v>
          </cell>
          <cell r="J1709">
            <v>12.45</v>
          </cell>
          <cell r="K1709">
            <v>12.45</v>
          </cell>
          <cell r="L1709" t="str">
            <v>Z</v>
          </cell>
          <cell r="M1709" t="str">
            <v>THROTTLE AXIS</v>
          </cell>
        </row>
        <row r="1710">
          <cell r="A1710" t="str">
            <v>9100-476</v>
          </cell>
          <cell r="B1710" t="str">
            <v>F13</v>
          </cell>
          <cell r="C1710">
            <v>15</v>
          </cell>
          <cell r="D1710" t="str">
            <v>G</v>
          </cell>
          <cell r="E1710" t="str">
            <v>C</v>
          </cell>
          <cell r="F1710">
            <v>400</v>
          </cell>
          <cell r="G1710">
            <v>0</v>
          </cell>
          <cell r="H1710">
            <v>0</v>
          </cell>
          <cell r="I1710">
            <v>400</v>
          </cell>
          <cell r="J1710">
            <v>8.23</v>
          </cell>
          <cell r="K1710">
            <v>8.23</v>
          </cell>
          <cell r="L1710" t="str">
            <v>Z</v>
          </cell>
          <cell r="M1710" t="str">
            <v>LEVER ASSEMBLY</v>
          </cell>
        </row>
        <row r="1711">
          <cell r="A1711" t="str">
            <v>9100-476A</v>
          </cell>
          <cell r="B1711" t="str">
            <v>F13</v>
          </cell>
          <cell r="C1711">
            <v>12</v>
          </cell>
          <cell r="D1711" t="str">
            <v>G</v>
          </cell>
          <cell r="E1711" t="str">
            <v>C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 t="str">
            <v>Z</v>
          </cell>
          <cell r="M1711" t="str">
            <v>LEVER ASSEMBLY</v>
          </cell>
        </row>
        <row r="1712">
          <cell r="A1712" t="str">
            <v>9100-476A</v>
          </cell>
          <cell r="B1712" t="str">
            <v>F13</v>
          </cell>
          <cell r="C1712">
            <v>11</v>
          </cell>
          <cell r="D1712" t="str">
            <v>G</v>
          </cell>
          <cell r="E1712" t="str">
            <v>C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 t="str">
            <v>Z</v>
          </cell>
          <cell r="M1712" t="str">
            <v>LEVER ASSEMBLY</v>
          </cell>
        </row>
        <row r="1713">
          <cell r="A1713" t="str">
            <v>9100-476A</v>
          </cell>
          <cell r="B1713" t="str">
            <v>F13</v>
          </cell>
          <cell r="C1713">
            <v>15</v>
          </cell>
          <cell r="D1713" t="str">
            <v>G</v>
          </cell>
          <cell r="E1713" t="str">
            <v>C</v>
          </cell>
          <cell r="F1713">
            <v>2974</v>
          </cell>
          <cell r="G1713">
            <v>11470</v>
          </cell>
          <cell r="H1713">
            <v>14164</v>
          </cell>
          <cell r="I1713">
            <v>280</v>
          </cell>
          <cell r="J1713">
            <v>0.76</v>
          </cell>
          <cell r="K1713">
            <v>0.76</v>
          </cell>
          <cell r="L1713" t="str">
            <v>Z</v>
          </cell>
          <cell r="M1713" t="str">
            <v>LEVER ASSEMBLY</v>
          </cell>
        </row>
        <row r="1714">
          <cell r="A1714" t="str">
            <v>9100-476A/BHT</v>
          </cell>
          <cell r="B1714" t="str">
            <v>F13</v>
          </cell>
          <cell r="C1714">
            <v>15</v>
          </cell>
          <cell r="D1714" t="str">
            <v>G</v>
          </cell>
          <cell r="E1714" t="str">
            <v>C</v>
          </cell>
          <cell r="F1714">
            <v>0</v>
          </cell>
          <cell r="G1714">
            <v>1990</v>
          </cell>
          <cell r="H1714">
            <v>1990</v>
          </cell>
          <cell r="I1714">
            <v>0</v>
          </cell>
          <cell r="J1714">
            <v>8.08</v>
          </cell>
          <cell r="K1714">
            <v>8.08</v>
          </cell>
          <cell r="L1714" t="str">
            <v>Z</v>
          </cell>
          <cell r="M1714" t="str">
            <v>LEVER ASSY</v>
          </cell>
        </row>
        <row r="1715">
          <cell r="A1715" t="str">
            <v>9100-476A/BPL</v>
          </cell>
          <cell r="B1715" t="str">
            <v>F13</v>
          </cell>
          <cell r="C1715">
            <v>15</v>
          </cell>
          <cell r="D1715" t="str">
            <v>G</v>
          </cell>
          <cell r="E1715" t="str">
            <v>C</v>
          </cell>
          <cell r="F1715">
            <v>0</v>
          </cell>
          <cell r="G1715">
            <v>13282</v>
          </cell>
          <cell r="H1715">
            <v>13282</v>
          </cell>
          <cell r="I1715">
            <v>0</v>
          </cell>
          <cell r="J1715">
            <v>8.6136499999999998</v>
          </cell>
          <cell r="K1715">
            <v>8.1684000000000001</v>
          </cell>
          <cell r="L1715" t="str">
            <v>Z</v>
          </cell>
          <cell r="M1715" t="str">
            <v>LEVER ASSEMBLY</v>
          </cell>
        </row>
        <row r="1716">
          <cell r="A1716" t="str">
            <v>9100-476A/BPL</v>
          </cell>
          <cell r="B1716" t="str">
            <v>F13</v>
          </cell>
          <cell r="C1716">
            <v>12</v>
          </cell>
          <cell r="D1716" t="str">
            <v>G</v>
          </cell>
          <cell r="E1716" t="str">
            <v>C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8.67</v>
          </cell>
          <cell r="K1716">
            <v>8.67</v>
          </cell>
          <cell r="L1716" t="str">
            <v>Z</v>
          </cell>
          <cell r="M1716" t="str">
            <v>LEVER ASSEMBLY</v>
          </cell>
        </row>
        <row r="1717">
          <cell r="A1717" t="str">
            <v>9100-477A</v>
          </cell>
          <cell r="B1717" t="str">
            <v>F13</v>
          </cell>
          <cell r="C1717">
            <v>12</v>
          </cell>
          <cell r="D1717" t="str">
            <v>G</v>
          </cell>
          <cell r="E1717" t="str">
            <v>C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 t="str">
            <v>Z</v>
          </cell>
          <cell r="M1717" t="str">
            <v>ASSY.THROTTLE LEVER</v>
          </cell>
        </row>
        <row r="1718">
          <cell r="A1718" t="str">
            <v>9100-477A</v>
          </cell>
          <cell r="B1718" t="str">
            <v>F13</v>
          </cell>
          <cell r="C1718">
            <v>11</v>
          </cell>
          <cell r="D1718" t="str">
            <v>G</v>
          </cell>
          <cell r="E1718" t="str">
            <v>C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 t="str">
            <v>Z</v>
          </cell>
          <cell r="M1718" t="str">
            <v>ASSY.THROTTLE LEVER</v>
          </cell>
        </row>
        <row r="1719">
          <cell r="A1719" t="str">
            <v>9100-477A</v>
          </cell>
          <cell r="B1719" t="str">
            <v>F13</v>
          </cell>
          <cell r="C1719">
            <v>15</v>
          </cell>
          <cell r="D1719" t="str">
            <v>G</v>
          </cell>
          <cell r="E1719" t="str">
            <v>C</v>
          </cell>
          <cell r="F1719">
            <v>670</v>
          </cell>
          <cell r="G1719">
            <v>0</v>
          </cell>
          <cell r="H1719">
            <v>0</v>
          </cell>
          <cell r="I1719">
            <v>670</v>
          </cell>
          <cell r="J1719">
            <v>46.15</v>
          </cell>
          <cell r="K1719">
            <v>46.15</v>
          </cell>
          <cell r="L1719" t="str">
            <v>Z</v>
          </cell>
          <cell r="M1719" t="str">
            <v>ASSY.THROTTLE LEVER</v>
          </cell>
        </row>
        <row r="1720">
          <cell r="A1720" t="str">
            <v>9100-477A/BPL</v>
          </cell>
          <cell r="B1720" t="str">
            <v>F13</v>
          </cell>
          <cell r="C1720">
            <v>11</v>
          </cell>
          <cell r="D1720" t="str">
            <v>G</v>
          </cell>
          <cell r="E1720" t="str">
            <v>C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45.5</v>
          </cell>
          <cell r="K1720">
            <v>45.5</v>
          </cell>
          <cell r="L1720" t="str">
            <v>Z</v>
          </cell>
          <cell r="M1720" t="str">
            <v>ASSY.THROTTLE LEVER</v>
          </cell>
        </row>
        <row r="1721">
          <cell r="A1721" t="str">
            <v>9100-477A/BPL</v>
          </cell>
          <cell r="B1721" t="str">
            <v>F13</v>
          </cell>
          <cell r="C1721">
            <v>15</v>
          </cell>
          <cell r="D1721" t="str">
            <v>G</v>
          </cell>
          <cell r="E1721" t="str">
            <v>C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45.5</v>
          </cell>
          <cell r="K1721">
            <v>45.5</v>
          </cell>
          <cell r="L1721" t="str">
            <v>Z</v>
          </cell>
          <cell r="M1721" t="str">
            <v>ASSY.THROTTLE LEVER</v>
          </cell>
        </row>
        <row r="1722">
          <cell r="A1722" t="str">
            <v>9100-483</v>
          </cell>
          <cell r="B1722" t="str">
            <v>F13</v>
          </cell>
          <cell r="C1722">
            <v>15</v>
          </cell>
          <cell r="D1722" t="str">
            <v>G</v>
          </cell>
          <cell r="E1722" t="str">
            <v>C</v>
          </cell>
          <cell r="F1722">
            <v>155</v>
          </cell>
          <cell r="G1722">
            <v>0</v>
          </cell>
          <cell r="H1722">
            <v>155</v>
          </cell>
          <cell r="I1722">
            <v>0</v>
          </cell>
          <cell r="J1722">
            <v>58.670400000000001</v>
          </cell>
          <cell r="K1722">
            <v>58.670400000000001</v>
          </cell>
          <cell r="L1722" t="str">
            <v>Z</v>
          </cell>
          <cell r="M1722" t="str">
            <v>ASSY. METERING VALVE</v>
          </cell>
        </row>
        <row r="1723">
          <cell r="A1723" t="str">
            <v>9100-487</v>
          </cell>
          <cell r="B1723" t="str">
            <v>F13</v>
          </cell>
          <cell r="C1723">
            <v>12</v>
          </cell>
          <cell r="D1723" t="str">
            <v>G</v>
          </cell>
          <cell r="E1723" t="str">
            <v>C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 t="str">
            <v>Z</v>
          </cell>
          <cell r="M1723" t="str">
            <v>ASSY.SWITCH</v>
          </cell>
        </row>
        <row r="1724">
          <cell r="A1724" t="str">
            <v>9100-549</v>
          </cell>
          <cell r="B1724" t="str">
            <v>F13</v>
          </cell>
          <cell r="C1724">
            <v>11</v>
          </cell>
          <cell r="D1724" t="str">
            <v>G</v>
          </cell>
          <cell r="E1724" t="str">
            <v>C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270</v>
          </cell>
          <cell r="K1724">
            <v>270</v>
          </cell>
          <cell r="L1724" t="str">
            <v>Z</v>
          </cell>
          <cell r="M1724" t="str">
            <v>HYD.HEAD ASSY [For MG]</v>
          </cell>
        </row>
        <row r="1725">
          <cell r="A1725" t="str">
            <v>9100-564L</v>
          </cell>
          <cell r="B1725" t="str">
            <v>F13</v>
          </cell>
          <cell r="C1725">
            <v>11</v>
          </cell>
          <cell r="D1725" t="str">
            <v>G</v>
          </cell>
          <cell r="E1725" t="str">
            <v>C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115</v>
          </cell>
          <cell r="K1725">
            <v>115</v>
          </cell>
          <cell r="L1725" t="str">
            <v>Z</v>
          </cell>
        </row>
        <row r="1726">
          <cell r="A1726" t="str">
            <v>9100-566J</v>
          </cell>
          <cell r="B1726" t="str">
            <v>F13</v>
          </cell>
          <cell r="C1726">
            <v>15</v>
          </cell>
          <cell r="D1726" t="str">
            <v>G</v>
          </cell>
          <cell r="E1726" t="str">
            <v>C</v>
          </cell>
          <cell r="F1726">
            <v>85</v>
          </cell>
          <cell r="G1726">
            <v>0</v>
          </cell>
          <cell r="H1726">
            <v>0</v>
          </cell>
          <cell r="I1726">
            <v>85</v>
          </cell>
          <cell r="J1726">
            <v>115</v>
          </cell>
          <cell r="K1726">
            <v>115</v>
          </cell>
          <cell r="L1726" t="str">
            <v>Z</v>
          </cell>
          <cell r="M1726" t="str">
            <v>ROTOR SUB-ASSY</v>
          </cell>
        </row>
        <row r="1727">
          <cell r="A1727" t="str">
            <v>9100-571J</v>
          </cell>
          <cell r="B1727" t="str">
            <v>F13</v>
          </cell>
          <cell r="C1727">
            <v>15</v>
          </cell>
          <cell r="D1727" t="str">
            <v>G</v>
          </cell>
          <cell r="E1727" t="str">
            <v>C</v>
          </cell>
          <cell r="F1727">
            <v>481</v>
          </cell>
          <cell r="G1727">
            <v>0</v>
          </cell>
          <cell r="H1727">
            <v>0</v>
          </cell>
          <cell r="I1727">
            <v>481</v>
          </cell>
          <cell r="J1727">
            <v>9.64</v>
          </cell>
          <cell r="K1727">
            <v>9.64</v>
          </cell>
          <cell r="L1727" t="str">
            <v>Z</v>
          </cell>
          <cell r="M1727" t="str">
            <v>ROTORS</v>
          </cell>
        </row>
        <row r="1728">
          <cell r="A1728" t="str">
            <v>9100-571J</v>
          </cell>
          <cell r="B1728" t="str">
            <v>F13</v>
          </cell>
          <cell r="C1728">
            <v>11</v>
          </cell>
          <cell r="D1728" t="str">
            <v>G</v>
          </cell>
          <cell r="E1728" t="str">
            <v>C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9.64</v>
          </cell>
          <cell r="K1728">
            <v>9.64</v>
          </cell>
          <cell r="L1728" t="str">
            <v>Z</v>
          </cell>
          <cell r="M1728" t="str">
            <v>ROTORS</v>
          </cell>
        </row>
        <row r="1729">
          <cell r="A1729" t="str">
            <v>9100-601</v>
          </cell>
          <cell r="B1729" t="str">
            <v>F13</v>
          </cell>
          <cell r="C1729">
            <v>12</v>
          </cell>
          <cell r="D1729" t="str">
            <v>G</v>
          </cell>
          <cell r="E1729" t="str">
            <v>C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11.23</v>
          </cell>
          <cell r="K1729">
            <v>11.23</v>
          </cell>
          <cell r="L1729" t="str">
            <v>Z</v>
          </cell>
          <cell r="M1729" t="str">
            <v>Sub.Assy THROTTLE SHAFT</v>
          </cell>
        </row>
        <row r="1730">
          <cell r="A1730" t="str">
            <v>9100-601</v>
          </cell>
          <cell r="B1730" t="str">
            <v>F13</v>
          </cell>
          <cell r="C1730">
            <v>15</v>
          </cell>
          <cell r="D1730" t="str">
            <v>G</v>
          </cell>
          <cell r="E1730" t="str">
            <v>C</v>
          </cell>
          <cell r="F1730">
            <v>2123</v>
          </cell>
          <cell r="G1730">
            <v>0</v>
          </cell>
          <cell r="H1730">
            <v>1750</v>
          </cell>
          <cell r="I1730">
            <v>373</v>
          </cell>
          <cell r="J1730">
            <v>2.8</v>
          </cell>
          <cell r="K1730">
            <v>2.8</v>
          </cell>
          <cell r="L1730" t="str">
            <v>Z</v>
          </cell>
          <cell r="M1730" t="str">
            <v>Sub.Assy THROTTLE SHAFT</v>
          </cell>
        </row>
        <row r="1731">
          <cell r="A1731" t="str">
            <v>9100-601/BHT</v>
          </cell>
          <cell r="B1731" t="str">
            <v>F13</v>
          </cell>
          <cell r="C1731">
            <v>15</v>
          </cell>
          <cell r="D1731" t="str">
            <v>G</v>
          </cell>
          <cell r="E1731" t="str">
            <v>C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11.15</v>
          </cell>
          <cell r="K1731">
            <v>11.15</v>
          </cell>
          <cell r="L1731" t="str">
            <v>Z</v>
          </cell>
          <cell r="M1731" t="str">
            <v>TH.SHAFT</v>
          </cell>
        </row>
        <row r="1732">
          <cell r="A1732" t="str">
            <v>9100-601/BPL</v>
          </cell>
          <cell r="B1732" t="str">
            <v>F13</v>
          </cell>
          <cell r="C1732">
            <v>15</v>
          </cell>
          <cell r="D1732" t="str">
            <v>G</v>
          </cell>
          <cell r="E1732" t="str">
            <v>C</v>
          </cell>
          <cell r="F1732">
            <v>995</v>
          </cell>
          <cell r="G1732">
            <v>0</v>
          </cell>
          <cell r="H1732">
            <v>995</v>
          </cell>
          <cell r="I1732">
            <v>0</v>
          </cell>
          <cell r="J1732">
            <v>10.453810000000001</v>
          </cell>
          <cell r="K1732">
            <v>10.453810000000001</v>
          </cell>
          <cell r="L1732" t="str">
            <v>Z</v>
          </cell>
          <cell r="M1732" t="str">
            <v>SHAFT AND LEVER SUB ASSY</v>
          </cell>
        </row>
        <row r="1733">
          <cell r="A1733" t="str">
            <v>9100-601B</v>
          </cell>
          <cell r="B1733" t="str">
            <v>F13</v>
          </cell>
          <cell r="C1733">
            <v>15</v>
          </cell>
          <cell r="D1733" t="str">
            <v>G</v>
          </cell>
          <cell r="E1733" t="str">
            <v>C</v>
          </cell>
          <cell r="F1733">
            <v>2565</v>
          </cell>
          <cell r="G1733">
            <v>5970</v>
          </cell>
          <cell r="H1733">
            <v>8200</v>
          </cell>
          <cell r="I1733">
            <v>335</v>
          </cell>
          <cell r="J1733">
            <v>11.25539</v>
          </cell>
          <cell r="K1733">
            <v>11.2554</v>
          </cell>
          <cell r="L1733" t="str">
            <v>Z</v>
          </cell>
          <cell r="M1733" t="str">
            <v>SHAFT AND LEVER SUB ASSY</v>
          </cell>
        </row>
        <row r="1734">
          <cell r="A1734" t="str">
            <v>9100-601B/BHT</v>
          </cell>
          <cell r="B1734" t="str">
            <v>F13</v>
          </cell>
          <cell r="C1734">
            <v>15</v>
          </cell>
          <cell r="D1734" t="str">
            <v>G</v>
          </cell>
          <cell r="E1734" t="str">
            <v>C</v>
          </cell>
          <cell r="F1734">
            <v>0</v>
          </cell>
          <cell r="G1734">
            <v>2005</v>
          </cell>
          <cell r="H1734">
            <v>2005</v>
          </cell>
          <cell r="I1734">
            <v>0</v>
          </cell>
          <cell r="J1734">
            <v>11.15</v>
          </cell>
          <cell r="K1734">
            <v>11.15</v>
          </cell>
          <cell r="L1734" t="str">
            <v>Z</v>
          </cell>
          <cell r="M1734" t="str">
            <v>SHAFT AND LEVER SUB ASSY</v>
          </cell>
        </row>
        <row r="1735">
          <cell r="A1735" t="str">
            <v>9100-601B/BPL</v>
          </cell>
          <cell r="B1735" t="str">
            <v>F13</v>
          </cell>
          <cell r="C1735">
            <v>15</v>
          </cell>
          <cell r="D1735" t="str">
            <v>G</v>
          </cell>
          <cell r="E1735" t="str">
            <v>C</v>
          </cell>
          <cell r="F1735">
            <v>0</v>
          </cell>
          <cell r="G1735">
            <v>9367</v>
          </cell>
          <cell r="H1735">
            <v>9367</v>
          </cell>
          <cell r="I1735">
            <v>0</v>
          </cell>
          <cell r="J1735">
            <v>10.86978</v>
          </cell>
          <cell r="K1735">
            <v>10.43178</v>
          </cell>
          <cell r="L1735" t="str">
            <v>Z</v>
          </cell>
          <cell r="M1735" t="str">
            <v>SHAFT AND LEVER SUB ASSY</v>
          </cell>
        </row>
        <row r="1736">
          <cell r="A1736" t="str">
            <v>9100-603</v>
          </cell>
          <cell r="B1736" t="str">
            <v>F13</v>
          </cell>
          <cell r="C1736">
            <v>15</v>
          </cell>
          <cell r="D1736" t="str">
            <v>G</v>
          </cell>
          <cell r="E1736" t="str">
            <v>C</v>
          </cell>
          <cell r="F1736">
            <v>448</v>
          </cell>
          <cell r="G1736">
            <v>0</v>
          </cell>
          <cell r="H1736">
            <v>0</v>
          </cell>
          <cell r="I1736">
            <v>448</v>
          </cell>
          <cell r="J1736">
            <v>16.48</v>
          </cell>
          <cell r="K1736">
            <v>16.48</v>
          </cell>
          <cell r="L1736" t="str">
            <v>Z</v>
          </cell>
          <cell r="M1736" t="str">
            <v>THROTTLE SHAFT - TUD5</v>
          </cell>
        </row>
        <row r="1737">
          <cell r="A1737" t="str">
            <v>9100-603/BPL</v>
          </cell>
          <cell r="B1737" t="str">
            <v>F13</v>
          </cell>
          <cell r="C1737">
            <v>15</v>
          </cell>
          <cell r="D1737" t="str">
            <v>G</v>
          </cell>
          <cell r="E1737" t="str">
            <v>C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16.23</v>
          </cell>
          <cell r="K1737">
            <v>16.23</v>
          </cell>
          <cell r="L1737" t="str">
            <v>Z</v>
          </cell>
          <cell r="M1737" t="str">
            <v>THROTTLE SHAFT - TUD5</v>
          </cell>
        </row>
        <row r="1738">
          <cell r="A1738" t="str">
            <v>9100-615F</v>
          </cell>
          <cell r="B1738" t="str">
            <v>F13</v>
          </cell>
          <cell r="C1738">
            <v>15</v>
          </cell>
          <cell r="D1738" t="str">
            <v>G</v>
          </cell>
          <cell r="E1738" t="str">
            <v>C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18.600000000000001</v>
          </cell>
          <cell r="K1738">
            <v>18.600000000000001</v>
          </cell>
          <cell r="L1738" t="str">
            <v>Z</v>
          </cell>
          <cell r="M1738" t="str">
            <v>THROTTLE SHAFT SUB ASSY (FORD)</v>
          </cell>
        </row>
        <row r="1739">
          <cell r="A1739" t="str">
            <v>9100-626J</v>
          </cell>
          <cell r="B1739" t="str">
            <v>F13</v>
          </cell>
          <cell r="C1739">
            <v>15</v>
          </cell>
          <cell r="D1739" t="str">
            <v>G</v>
          </cell>
          <cell r="E1739" t="str">
            <v>C</v>
          </cell>
          <cell r="F1739">
            <v>100</v>
          </cell>
          <cell r="G1739">
            <v>0</v>
          </cell>
          <cell r="H1739">
            <v>0</v>
          </cell>
          <cell r="I1739">
            <v>100</v>
          </cell>
          <cell r="J1739">
            <v>115</v>
          </cell>
          <cell r="K1739">
            <v>115</v>
          </cell>
          <cell r="L1739" t="str">
            <v>Z</v>
          </cell>
          <cell r="M1739" t="str">
            <v>ROTOR</v>
          </cell>
        </row>
        <row r="1740">
          <cell r="A1740" t="str">
            <v>9100-626L</v>
          </cell>
          <cell r="B1740" t="str">
            <v>F13</v>
          </cell>
          <cell r="C1740">
            <v>11</v>
          </cell>
          <cell r="D1740" t="str">
            <v>G</v>
          </cell>
          <cell r="E1740" t="str">
            <v>C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115</v>
          </cell>
          <cell r="K1740">
            <v>115</v>
          </cell>
          <cell r="L1740" t="str">
            <v>Z</v>
          </cell>
          <cell r="M1740" t="str">
            <v>SUB ASSY ROTOR</v>
          </cell>
        </row>
        <row r="1741">
          <cell r="A1741" t="str">
            <v>9100-628</v>
          </cell>
          <cell r="B1741" t="str">
            <v>F13</v>
          </cell>
          <cell r="C1741">
            <v>15</v>
          </cell>
          <cell r="D1741" t="str">
            <v>G</v>
          </cell>
          <cell r="E1741" t="str">
            <v>C</v>
          </cell>
          <cell r="F1741">
            <v>2573</v>
          </cell>
          <cell r="G1741">
            <v>0</v>
          </cell>
          <cell r="H1741">
            <v>600</v>
          </cell>
          <cell r="I1741">
            <v>1973</v>
          </cell>
          <cell r="J1741">
            <v>1.08</v>
          </cell>
          <cell r="K1741">
            <v>1.08</v>
          </cell>
          <cell r="L1741" t="str">
            <v>Z</v>
          </cell>
          <cell r="M1741" t="str">
            <v>SHAFT</v>
          </cell>
        </row>
        <row r="1742">
          <cell r="A1742" t="str">
            <v>9100-628/BPL</v>
          </cell>
          <cell r="B1742" t="str">
            <v>F13</v>
          </cell>
          <cell r="C1742">
            <v>11</v>
          </cell>
          <cell r="D1742" t="str">
            <v>G</v>
          </cell>
          <cell r="E1742" t="str">
            <v>C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10.1</v>
          </cell>
          <cell r="K1742">
            <v>10.1</v>
          </cell>
          <cell r="L1742" t="str">
            <v>Z</v>
          </cell>
          <cell r="M1742" t="str">
            <v>SHAFT</v>
          </cell>
        </row>
        <row r="1743">
          <cell r="A1743" t="str">
            <v>9100-628/BPL</v>
          </cell>
          <cell r="B1743" t="str">
            <v>F13</v>
          </cell>
          <cell r="C1743">
            <v>15</v>
          </cell>
          <cell r="D1743" t="str">
            <v>G</v>
          </cell>
          <cell r="E1743" t="str">
            <v>C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10.1</v>
          </cell>
          <cell r="K1743">
            <v>10.1</v>
          </cell>
          <cell r="L1743" t="str">
            <v>Z</v>
          </cell>
          <cell r="M1743" t="str">
            <v>SHAFT</v>
          </cell>
        </row>
        <row r="1744">
          <cell r="A1744" t="str">
            <v>9100-629</v>
          </cell>
          <cell r="B1744" t="str">
            <v>F13</v>
          </cell>
          <cell r="C1744">
            <v>15</v>
          </cell>
          <cell r="D1744" t="str">
            <v>G</v>
          </cell>
          <cell r="E1744" t="str">
            <v>C</v>
          </cell>
          <cell r="F1744">
            <v>532</v>
          </cell>
          <cell r="G1744">
            <v>0</v>
          </cell>
          <cell r="H1744">
            <v>0</v>
          </cell>
          <cell r="I1744">
            <v>532</v>
          </cell>
          <cell r="J1744">
            <v>9.6999999999999993</v>
          </cell>
          <cell r="K1744">
            <v>9.6999999999999993</v>
          </cell>
          <cell r="L1744" t="str">
            <v>Z</v>
          </cell>
          <cell r="M1744" t="str">
            <v>LEVER SHAFT SUB-ASSY.</v>
          </cell>
        </row>
        <row r="1745">
          <cell r="A1745" t="str">
            <v>9100-629/BPL</v>
          </cell>
          <cell r="B1745" t="str">
            <v>F13</v>
          </cell>
          <cell r="C1745">
            <v>15</v>
          </cell>
          <cell r="D1745" t="str">
            <v>G</v>
          </cell>
          <cell r="E1745" t="str">
            <v>C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11.2</v>
          </cell>
          <cell r="K1745">
            <v>11.2</v>
          </cell>
          <cell r="L1745" t="str">
            <v>Z</v>
          </cell>
          <cell r="M1745" t="str">
            <v>THROTTLE SHAFT SUB ASSY.</v>
          </cell>
        </row>
        <row r="1746">
          <cell r="A1746" t="str">
            <v>9100-638</v>
          </cell>
          <cell r="B1746" t="str">
            <v>F13</v>
          </cell>
          <cell r="C1746">
            <v>12</v>
          </cell>
          <cell r="D1746" t="str">
            <v>G</v>
          </cell>
          <cell r="E1746" t="str">
            <v>C</v>
          </cell>
          <cell r="F1746">
            <v>352</v>
          </cell>
          <cell r="G1746">
            <v>0</v>
          </cell>
          <cell r="H1746">
            <v>352</v>
          </cell>
          <cell r="I1746">
            <v>0</v>
          </cell>
          <cell r="J1746">
            <v>0</v>
          </cell>
          <cell r="K1746">
            <v>0</v>
          </cell>
          <cell r="L1746" t="str">
            <v>Z</v>
          </cell>
        </row>
        <row r="1747">
          <cell r="A1747" t="str">
            <v>9100-645</v>
          </cell>
          <cell r="B1747" t="str">
            <v>F13</v>
          </cell>
          <cell r="C1747">
            <v>15</v>
          </cell>
          <cell r="D1747" t="str">
            <v>G</v>
          </cell>
          <cell r="E1747" t="str">
            <v>C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9.84</v>
          </cell>
          <cell r="K1747">
            <v>9.84</v>
          </cell>
          <cell r="L1747" t="str">
            <v>Z</v>
          </cell>
          <cell r="M1747" t="str">
            <v>ASSY THROTTLE LEVER</v>
          </cell>
        </row>
        <row r="1748">
          <cell r="A1748" t="str">
            <v>9100-645/BHT</v>
          </cell>
          <cell r="B1748" t="str">
            <v>F13</v>
          </cell>
          <cell r="C1748">
            <v>11</v>
          </cell>
          <cell r="D1748" t="str">
            <v>G</v>
          </cell>
          <cell r="E1748" t="str">
            <v>C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11.18</v>
          </cell>
          <cell r="K1748">
            <v>11.18</v>
          </cell>
          <cell r="L1748" t="str">
            <v>Z</v>
          </cell>
          <cell r="M1748" t="str">
            <v>ASSY THROTTLE LEVER</v>
          </cell>
        </row>
        <row r="1749">
          <cell r="A1749" t="str">
            <v>9100-647</v>
          </cell>
          <cell r="B1749" t="str">
            <v>F13</v>
          </cell>
          <cell r="C1749">
            <v>15</v>
          </cell>
          <cell r="D1749" t="str">
            <v>G</v>
          </cell>
          <cell r="E1749" t="str">
            <v>C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 t="str">
            <v>Z</v>
          </cell>
        </row>
        <row r="1750">
          <cell r="A1750" t="str">
            <v>9100-647</v>
          </cell>
          <cell r="B1750" t="str">
            <v>F13</v>
          </cell>
          <cell r="C1750">
            <v>11</v>
          </cell>
          <cell r="D1750" t="str">
            <v>G</v>
          </cell>
          <cell r="E1750" t="str">
            <v>C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 t="str">
            <v>Z</v>
          </cell>
        </row>
        <row r="1751">
          <cell r="A1751" t="str">
            <v>9100-657A</v>
          </cell>
          <cell r="B1751" t="str">
            <v>F13</v>
          </cell>
          <cell r="C1751">
            <v>11</v>
          </cell>
          <cell r="D1751" t="str">
            <v>G</v>
          </cell>
          <cell r="E1751" t="str">
            <v>C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 t="str">
            <v>Z</v>
          </cell>
        </row>
        <row r="1752">
          <cell r="A1752" t="str">
            <v>9100-660L</v>
          </cell>
          <cell r="B1752" t="str">
            <v>F13</v>
          </cell>
          <cell r="C1752">
            <v>11</v>
          </cell>
          <cell r="D1752" t="str">
            <v>G</v>
          </cell>
          <cell r="E1752" t="str">
            <v>C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115</v>
          </cell>
          <cell r="K1752">
            <v>115</v>
          </cell>
          <cell r="L1752" t="str">
            <v>Z</v>
          </cell>
          <cell r="M1752" t="str">
            <v>ROTOR</v>
          </cell>
        </row>
        <row r="1753">
          <cell r="A1753" t="str">
            <v>9100-662</v>
          </cell>
          <cell r="B1753" t="str">
            <v>F13</v>
          </cell>
          <cell r="C1753">
            <v>15</v>
          </cell>
          <cell r="D1753" t="str">
            <v>G</v>
          </cell>
          <cell r="E1753" t="str">
            <v>C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115</v>
          </cell>
          <cell r="K1753">
            <v>115</v>
          </cell>
          <cell r="L1753" t="str">
            <v>Z</v>
          </cell>
          <cell r="M1753" t="str">
            <v>HYD.HEAD [S/CAR]</v>
          </cell>
        </row>
        <row r="1754">
          <cell r="A1754" t="str">
            <v>9100-662</v>
          </cell>
          <cell r="B1754" t="str">
            <v>F13</v>
          </cell>
          <cell r="C1754">
            <v>11</v>
          </cell>
          <cell r="D1754" t="str">
            <v>G</v>
          </cell>
          <cell r="E1754" t="str">
            <v>C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115</v>
          </cell>
          <cell r="K1754">
            <v>115</v>
          </cell>
          <cell r="L1754" t="str">
            <v>Z</v>
          </cell>
          <cell r="M1754" t="str">
            <v>HYD.HEAD [S/CAR]</v>
          </cell>
        </row>
        <row r="1755">
          <cell r="A1755" t="str">
            <v>9100-676</v>
          </cell>
          <cell r="B1755" t="str">
            <v>F13</v>
          </cell>
          <cell r="C1755">
            <v>15</v>
          </cell>
          <cell r="D1755" t="str">
            <v>G</v>
          </cell>
          <cell r="E1755" t="str">
            <v>C</v>
          </cell>
          <cell r="F1755">
            <v>113</v>
          </cell>
          <cell r="G1755">
            <v>0</v>
          </cell>
          <cell r="H1755">
            <v>113</v>
          </cell>
          <cell r="I1755">
            <v>0</v>
          </cell>
          <cell r="J1755">
            <v>1574.59</v>
          </cell>
          <cell r="K1755">
            <v>1574.59</v>
          </cell>
          <cell r="L1755" t="str">
            <v>Z</v>
          </cell>
          <cell r="M1755" t="str">
            <v>HYD.HEAD ASSY</v>
          </cell>
        </row>
        <row r="1756">
          <cell r="A1756" t="str">
            <v>9100-712N</v>
          </cell>
          <cell r="B1756" t="str">
            <v>F13</v>
          </cell>
          <cell r="C1756">
            <v>11</v>
          </cell>
          <cell r="D1756" t="str">
            <v>G</v>
          </cell>
          <cell r="E1756" t="str">
            <v>C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270</v>
          </cell>
          <cell r="K1756">
            <v>270</v>
          </cell>
          <cell r="L1756" t="str">
            <v>Z</v>
          </cell>
          <cell r="M1756" t="str">
            <v>DISTIBUTOR ROTOR</v>
          </cell>
        </row>
        <row r="1757">
          <cell r="A1757" t="str">
            <v>9100-761A</v>
          </cell>
          <cell r="B1757" t="str">
            <v>F13</v>
          </cell>
          <cell r="C1757">
            <v>12</v>
          </cell>
          <cell r="D1757" t="str">
            <v>G</v>
          </cell>
          <cell r="E1757" t="str">
            <v>C</v>
          </cell>
          <cell r="F1757">
            <v>8</v>
          </cell>
          <cell r="G1757">
            <v>0</v>
          </cell>
          <cell r="H1757">
            <v>0</v>
          </cell>
          <cell r="I1757">
            <v>8</v>
          </cell>
          <cell r="J1757">
            <v>0</v>
          </cell>
          <cell r="K1757">
            <v>0</v>
          </cell>
          <cell r="L1757" t="str">
            <v>Z</v>
          </cell>
          <cell r="M1757" t="str">
            <v>SOLENOID SUB ASSY</v>
          </cell>
        </row>
        <row r="1758">
          <cell r="A1758" t="str">
            <v>9100-761A</v>
          </cell>
          <cell r="B1758" t="str">
            <v>F13</v>
          </cell>
          <cell r="C1758">
            <v>15</v>
          </cell>
          <cell r="D1758" t="str">
            <v>G</v>
          </cell>
          <cell r="E1758" t="str">
            <v>C</v>
          </cell>
          <cell r="F1758">
            <v>260</v>
          </cell>
          <cell r="G1758">
            <v>14179</v>
          </cell>
          <cell r="H1758">
            <v>13727</v>
          </cell>
          <cell r="I1758">
            <v>712</v>
          </cell>
          <cell r="J1758">
            <v>22.626380000000001</v>
          </cell>
          <cell r="K1758">
            <v>22.64781</v>
          </cell>
          <cell r="L1758" t="str">
            <v>Z</v>
          </cell>
          <cell r="M1758" t="str">
            <v>SOLENOID SUB ASSY</v>
          </cell>
        </row>
        <row r="1759">
          <cell r="A1759" t="str">
            <v>9100-762</v>
          </cell>
          <cell r="B1759" t="str">
            <v>F13</v>
          </cell>
          <cell r="C1759">
            <v>11</v>
          </cell>
          <cell r="D1759" t="str">
            <v>G</v>
          </cell>
          <cell r="E1759" t="str">
            <v>C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 t="str">
            <v>Z</v>
          </cell>
          <cell r="M1759" t="str">
            <v>MOULDED FIELD COIL</v>
          </cell>
        </row>
        <row r="1760">
          <cell r="A1760" t="str">
            <v>9100-762</v>
          </cell>
          <cell r="B1760" t="str">
            <v>F13</v>
          </cell>
          <cell r="C1760">
            <v>15</v>
          </cell>
          <cell r="D1760" t="str">
            <v>G</v>
          </cell>
          <cell r="E1760" t="str">
            <v>C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4.5</v>
          </cell>
          <cell r="K1760">
            <v>4.5</v>
          </cell>
          <cell r="L1760" t="str">
            <v>Z</v>
          </cell>
          <cell r="M1760" t="str">
            <v>MOULDED FIELD COIL</v>
          </cell>
        </row>
        <row r="1761">
          <cell r="A1761" t="str">
            <v>9100-762</v>
          </cell>
          <cell r="B1761" t="str">
            <v>F13</v>
          </cell>
          <cell r="C1761">
            <v>12</v>
          </cell>
          <cell r="D1761" t="str">
            <v>G</v>
          </cell>
          <cell r="E1761" t="str">
            <v>C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 t="str">
            <v>Z</v>
          </cell>
          <cell r="M1761" t="str">
            <v>MOULDED FIELD COIL</v>
          </cell>
        </row>
        <row r="1762">
          <cell r="A1762" t="str">
            <v>9100-762/BML</v>
          </cell>
          <cell r="B1762" t="str">
            <v>F13</v>
          </cell>
          <cell r="C1762">
            <v>11</v>
          </cell>
          <cell r="D1762" t="str">
            <v>G</v>
          </cell>
          <cell r="E1762" t="str">
            <v>C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22.63</v>
          </cell>
          <cell r="K1762">
            <v>22.63</v>
          </cell>
          <cell r="L1762" t="str">
            <v>Z</v>
          </cell>
          <cell r="M1762" t="str">
            <v>MOULDED FIELD COIL</v>
          </cell>
        </row>
        <row r="1763">
          <cell r="A1763" t="str">
            <v>9100-762/BML</v>
          </cell>
          <cell r="B1763" t="str">
            <v>F13</v>
          </cell>
          <cell r="C1763">
            <v>15</v>
          </cell>
          <cell r="D1763" t="str">
            <v>G</v>
          </cell>
          <cell r="E1763" t="str">
            <v>C</v>
          </cell>
          <cell r="F1763">
            <v>0</v>
          </cell>
          <cell r="G1763">
            <v>15261</v>
          </cell>
          <cell r="H1763">
            <v>15261</v>
          </cell>
          <cell r="I1763">
            <v>0</v>
          </cell>
          <cell r="J1763">
            <v>22.63</v>
          </cell>
          <cell r="K1763">
            <v>22.63</v>
          </cell>
          <cell r="L1763" t="str">
            <v>Z</v>
          </cell>
          <cell r="M1763" t="str">
            <v>MOULDED FIELD COIL</v>
          </cell>
        </row>
        <row r="1764">
          <cell r="A1764" t="str">
            <v>9100-762A</v>
          </cell>
          <cell r="B1764" t="str">
            <v>F13</v>
          </cell>
          <cell r="C1764">
            <v>12</v>
          </cell>
          <cell r="D1764" t="str">
            <v>G</v>
          </cell>
          <cell r="E1764" t="str">
            <v>C</v>
          </cell>
          <cell r="F1764">
            <v>8</v>
          </cell>
          <cell r="G1764">
            <v>0</v>
          </cell>
          <cell r="H1764">
            <v>0</v>
          </cell>
          <cell r="I1764">
            <v>8</v>
          </cell>
          <cell r="J1764">
            <v>0</v>
          </cell>
          <cell r="K1764">
            <v>0</v>
          </cell>
          <cell r="L1764" t="str">
            <v>Z</v>
          </cell>
          <cell r="M1764" t="str">
            <v>MOULDED FIELD COIL</v>
          </cell>
        </row>
        <row r="1765">
          <cell r="A1765" t="str">
            <v>9100-762A</v>
          </cell>
          <cell r="B1765" t="str">
            <v>F13</v>
          </cell>
          <cell r="C1765">
            <v>15</v>
          </cell>
          <cell r="D1765" t="str">
            <v>G</v>
          </cell>
          <cell r="E1765" t="str">
            <v>C</v>
          </cell>
          <cell r="F1765">
            <v>62</v>
          </cell>
          <cell r="G1765">
            <v>72</v>
          </cell>
          <cell r="H1765">
            <v>72</v>
          </cell>
          <cell r="I1765">
            <v>62</v>
          </cell>
          <cell r="J1765">
            <v>0</v>
          </cell>
          <cell r="K1765">
            <v>0</v>
          </cell>
          <cell r="L1765" t="str">
            <v>Z</v>
          </cell>
          <cell r="M1765" t="str">
            <v>MOULDED FIELD COIL</v>
          </cell>
        </row>
        <row r="1766">
          <cell r="A1766" t="str">
            <v>9100-763A</v>
          </cell>
          <cell r="B1766" t="str">
            <v>F13</v>
          </cell>
          <cell r="C1766">
            <v>15</v>
          </cell>
          <cell r="D1766" t="str">
            <v>G</v>
          </cell>
          <cell r="E1766" t="str">
            <v>C</v>
          </cell>
          <cell r="F1766">
            <v>900</v>
          </cell>
          <cell r="G1766">
            <v>17300</v>
          </cell>
          <cell r="H1766">
            <v>16590</v>
          </cell>
          <cell r="I1766">
            <v>1610</v>
          </cell>
          <cell r="J1766">
            <v>11.32863</v>
          </cell>
          <cell r="K1766">
            <v>11.331910000000001</v>
          </cell>
          <cell r="L1766" t="str">
            <v>Z</v>
          </cell>
          <cell r="M1766" t="str">
            <v>COILING ASSEMBLY</v>
          </cell>
        </row>
        <row r="1767">
          <cell r="A1767" t="str">
            <v>9100-830</v>
          </cell>
          <cell r="B1767" t="str">
            <v>F13</v>
          </cell>
          <cell r="C1767">
            <v>11</v>
          </cell>
          <cell r="D1767" t="str">
            <v>G</v>
          </cell>
          <cell r="E1767" t="str">
            <v>C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 t="str">
            <v>Z</v>
          </cell>
          <cell r="M1767" t="str">
            <v>SPINDLE SHUT-OFF</v>
          </cell>
        </row>
        <row r="1768">
          <cell r="A1768" t="str">
            <v>9100-830</v>
          </cell>
          <cell r="B1768" t="str">
            <v>F13</v>
          </cell>
          <cell r="C1768">
            <v>12</v>
          </cell>
          <cell r="D1768" t="str">
            <v>G</v>
          </cell>
          <cell r="E1768" t="str">
            <v>C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 t="str">
            <v>Z</v>
          </cell>
          <cell r="M1768" t="str">
            <v>SPINDLE SHUT-OFF</v>
          </cell>
        </row>
        <row r="1769">
          <cell r="A1769" t="str">
            <v>9100-830</v>
          </cell>
          <cell r="B1769" t="str">
            <v>F13</v>
          </cell>
          <cell r="C1769">
            <v>15</v>
          </cell>
          <cell r="D1769" t="str">
            <v>G</v>
          </cell>
          <cell r="E1769" t="str">
            <v>C</v>
          </cell>
          <cell r="F1769">
            <v>485</v>
          </cell>
          <cell r="G1769">
            <v>0</v>
          </cell>
          <cell r="H1769">
            <v>0</v>
          </cell>
          <cell r="I1769">
            <v>485</v>
          </cell>
          <cell r="J1769">
            <v>10.6</v>
          </cell>
          <cell r="K1769">
            <v>10.6</v>
          </cell>
          <cell r="L1769" t="str">
            <v>Z</v>
          </cell>
          <cell r="M1769" t="str">
            <v>SPINDLE SHUT-OFF</v>
          </cell>
        </row>
        <row r="1770">
          <cell r="A1770" t="str">
            <v>9100-830/BPL</v>
          </cell>
          <cell r="B1770" t="str">
            <v>F13</v>
          </cell>
          <cell r="C1770">
            <v>15</v>
          </cell>
          <cell r="D1770" t="str">
            <v>G</v>
          </cell>
          <cell r="E1770" t="str">
            <v>C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36.049999999999997</v>
          </cell>
          <cell r="K1770">
            <v>36.049999999999997</v>
          </cell>
          <cell r="L1770" t="str">
            <v>Z</v>
          </cell>
          <cell r="M1770" t="str">
            <v>STOP SHAFT ASSLY - DPCN</v>
          </cell>
        </row>
        <row r="1771">
          <cell r="A1771" t="str">
            <v>9100-830/BPL</v>
          </cell>
          <cell r="B1771" t="str">
            <v>F13</v>
          </cell>
          <cell r="C1771">
            <v>11</v>
          </cell>
          <cell r="D1771" t="str">
            <v>G</v>
          </cell>
          <cell r="E1771" t="str">
            <v>C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36.049999999999997</v>
          </cell>
          <cell r="K1771">
            <v>36.049999999999997</v>
          </cell>
          <cell r="L1771" t="str">
            <v>Z</v>
          </cell>
          <cell r="M1771" t="str">
            <v>STOP SHAFT ASSLY - DPCN</v>
          </cell>
        </row>
        <row r="1772">
          <cell r="A1772" t="str">
            <v>9100-839B</v>
          </cell>
          <cell r="B1772" t="str">
            <v>F13</v>
          </cell>
          <cell r="C1772">
            <v>11</v>
          </cell>
          <cell r="D1772" t="str">
            <v>G</v>
          </cell>
          <cell r="E1772" t="str">
            <v>C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553.31169999999997</v>
          </cell>
          <cell r="K1772">
            <v>553.31169999999997</v>
          </cell>
          <cell r="L1772" t="str">
            <v>Z</v>
          </cell>
          <cell r="M1772" t="str">
            <v>GOVN WEIGN ASSY TUD5</v>
          </cell>
        </row>
        <row r="1773">
          <cell r="A1773" t="str">
            <v>9100-873</v>
          </cell>
          <cell r="B1773" t="str">
            <v>F13</v>
          </cell>
          <cell r="C1773">
            <v>12</v>
          </cell>
          <cell r="D1773" t="str">
            <v>G</v>
          </cell>
          <cell r="E1773" t="str">
            <v>C</v>
          </cell>
          <cell r="F1773">
            <v>185</v>
          </cell>
          <cell r="G1773">
            <v>0</v>
          </cell>
          <cell r="H1773">
            <v>20</v>
          </cell>
          <cell r="I1773">
            <v>165</v>
          </cell>
          <cell r="J1773">
            <v>16.472000000000001</v>
          </cell>
          <cell r="K1773">
            <v>16.472000000000001</v>
          </cell>
          <cell r="L1773" t="str">
            <v>Z</v>
          </cell>
          <cell r="M1773" t="str">
            <v>CONNECTION ASSY</v>
          </cell>
        </row>
        <row r="1774">
          <cell r="A1774" t="str">
            <v>9100-909</v>
          </cell>
          <cell r="B1774" t="str">
            <v>F13</v>
          </cell>
          <cell r="C1774">
            <v>15</v>
          </cell>
          <cell r="D1774" t="str">
            <v>G</v>
          </cell>
          <cell r="E1774" t="str">
            <v>C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11.5</v>
          </cell>
          <cell r="K1774">
            <v>11.5</v>
          </cell>
          <cell r="L1774" t="str">
            <v>Z</v>
          </cell>
          <cell r="M1774" t="str">
            <v>STOP SHAFT</v>
          </cell>
        </row>
        <row r="1775">
          <cell r="A1775" t="str">
            <v>9100-909</v>
          </cell>
          <cell r="B1775" t="str">
            <v>F13</v>
          </cell>
          <cell r="C1775">
            <v>11</v>
          </cell>
          <cell r="D1775" t="str">
            <v>G</v>
          </cell>
          <cell r="E1775" t="str">
            <v>C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 t="str">
            <v>Z</v>
          </cell>
          <cell r="M1775" t="str">
            <v>STOP SHAFT</v>
          </cell>
        </row>
        <row r="1776">
          <cell r="A1776" t="str">
            <v>9100-912A</v>
          </cell>
          <cell r="B1776" t="str">
            <v>F13</v>
          </cell>
          <cell r="C1776">
            <v>12</v>
          </cell>
          <cell r="D1776" t="str">
            <v>G</v>
          </cell>
          <cell r="E1776" t="str">
            <v>C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12.18</v>
          </cell>
          <cell r="K1776">
            <v>12.18</v>
          </cell>
          <cell r="L1776" t="str">
            <v>Z</v>
          </cell>
          <cell r="M1776" t="str">
            <v>CORE &amp; JOINT ASSY</v>
          </cell>
        </row>
        <row r="1777">
          <cell r="A1777" t="str">
            <v>9100-926</v>
          </cell>
          <cell r="B1777" t="str">
            <v>F13</v>
          </cell>
          <cell r="C1777">
            <v>15</v>
          </cell>
          <cell r="D1777" t="str">
            <v>G</v>
          </cell>
          <cell r="E1777" t="str">
            <v>C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 t="str">
            <v>Z</v>
          </cell>
        </row>
        <row r="1778">
          <cell r="A1778" t="str">
            <v>9100-978C</v>
          </cell>
          <cell r="B1778" t="str">
            <v>F13</v>
          </cell>
          <cell r="C1778">
            <v>15</v>
          </cell>
          <cell r="D1778" t="str">
            <v>G</v>
          </cell>
          <cell r="E1778" t="str">
            <v>C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 t="str">
            <v>Z</v>
          </cell>
          <cell r="M1778" t="str">
            <v>X COLD ADVANCE</v>
          </cell>
        </row>
        <row r="1779">
          <cell r="A1779" t="str">
            <v>9100-978C</v>
          </cell>
          <cell r="B1779" t="str">
            <v>F13</v>
          </cell>
          <cell r="C1779">
            <v>12</v>
          </cell>
          <cell r="D1779" t="str">
            <v>G</v>
          </cell>
          <cell r="E1779" t="str">
            <v>C</v>
          </cell>
          <cell r="F1779">
            <v>40</v>
          </cell>
          <cell r="G1779">
            <v>200</v>
          </cell>
          <cell r="H1779">
            <v>140</v>
          </cell>
          <cell r="I1779">
            <v>100</v>
          </cell>
          <cell r="J1779">
            <v>112.3112</v>
          </cell>
          <cell r="K1779">
            <v>112.3112</v>
          </cell>
          <cell r="L1779" t="str">
            <v>Z</v>
          </cell>
          <cell r="M1779" t="str">
            <v>X COLD ADVANCE</v>
          </cell>
        </row>
        <row r="1780">
          <cell r="A1780" t="str">
            <v>9101-001</v>
          </cell>
          <cell r="B1780" t="str">
            <v>F13</v>
          </cell>
          <cell r="C1780">
            <v>12</v>
          </cell>
          <cell r="D1780" t="str">
            <v>G</v>
          </cell>
          <cell r="E1780" t="str">
            <v>C</v>
          </cell>
          <cell r="F1780">
            <v>46</v>
          </cell>
          <cell r="G1780">
            <v>0</v>
          </cell>
          <cell r="H1780">
            <v>46</v>
          </cell>
          <cell r="I1780">
            <v>0</v>
          </cell>
          <cell r="J1780">
            <v>0</v>
          </cell>
          <cell r="K1780">
            <v>0</v>
          </cell>
          <cell r="L1780" t="str">
            <v>Z</v>
          </cell>
        </row>
        <row r="1781">
          <cell r="A1781" t="str">
            <v>9101-003</v>
          </cell>
          <cell r="B1781" t="str">
            <v>F13</v>
          </cell>
          <cell r="C1781">
            <v>15</v>
          </cell>
          <cell r="D1781" t="str">
            <v>G</v>
          </cell>
          <cell r="E1781" t="str">
            <v>C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 t="str">
            <v>Z</v>
          </cell>
        </row>
        <row r="1782">
          <cell r="A1782" t="str">
            <v>9101-003</v>
          </cell>
          <cell r="B1782" t="str">
            <v>F13</v>
          </cell>
          <cell r="C1782">
            <v>12</v>
          </cell>
          <cell r="D1782" t="str">
            <v>G</v>
          </cell>
          <cell r="E1782" t="str">
            <v>C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 t="str">
            <v>Z</v>
          </cell>
        </row>
        <row r="1783">
          <cell r="A1783" t="str">
            <v>9101-003</v>
          </cell>
          <cell r="B1783" t="str">
            <v>F13</v>
          </cell>
          <cell r="C1783">
            <v>11</v>
          </cell>
          <cell r="D1783" t="str">
            <v>G</v>
          </cell>
          <cell r="E1783" t="str">
            <v>C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 t="str">
            <v>Z</v>
          </cell>
        </row>
        <row r="1784">
          <cell r="A1784" t="str">
            <v>9101-006</v>
          </cell>
          <cell r="B1784" t="str">
            <v>F13</v>
          </cell>
          <cell r="C1784">
            <v>15</v>
          </cell>
          <cell r="D1784" t="str">
            <v>G</v>
          </cell>
          <cell r="E1784" t="str">
            <v>C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 t="str">
            <v>Z</v>
          </cell>
          <cell r="M1784" t="str">
            <v>DRIVE SHAFT</v>
          </cell>
        </row>
        <row r="1785">
          <cell r="A1785" t="str">
            <v>9101-006</v>
          </cell>
          <cell r="B1785" t="str">
            <v>F13</v>
          </cell>
          <cell r="C1785">
            <v>11</v>
          </cell>
          <cell r="D1785" t="str">
            <v>G</v>
          </cell>
          <cell r="E1785" t="str">
            <v>C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 t="str">
            <v>Z</v>
          </cell>
          <cell r="M1785" t="str">
            <v>DRIVE SHAFT</v>
          </cell>
        </row>
        <row r="1786">
          <cell r="A1786" t="str">
            <v>9101-006/040</v>
          </cell>
          <cell r="B1786" t="str">
            <v>F13</v>
          </cell>
          <cell r="C1786">
            <v>15</v>
          </cell>
          <cell r="D1786" t="str">
            <v>G</v>
          </cell>
          <cell r="E1786" t="str">
            <v>C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31.511600000000001</v>
          </cell>
          <cell r="K1786">
            <v>31.511600000000001</v>
          </cell>
          <cell r="L1786" t="str">
            <v>Z</v>
          </cell>
          <cell r="M1786" t="str">
            <v>DRIVE SHAFT</v>
          </cell>
        </row>
        <row r="1787">
          <cell r="A1787" t="str">
            <v>9101-006/090</v>
          </cell>
          <cell r="B1787" t="str">
            <v>F13</v>
          </cell>
          <cell r="C1787">
            <v>15</v>
          </cell>
          <cell r="D1787" t="str">
            <v>G</v>
          </cell>
          <cell r="E1787" t="str">
            <v>C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35.594549999999998</v>
          </cell>
          <cell r="K1787">
            <v>35.594549999999998</v>
          </cell>
          <cell r="L1787" t="str">
            <v>Z</v>
          </cell>
          <cell r="M1787" t="str">
            <v>DRIVE SHAFT</v>
          </cell>
        </row>
        <row r="1788">
          <cell r="A1788" t="str">
            <v>9101-006/100</v>
          </cell>
          <cell r="B1788" t="str">
            <v>F13</v>
          </cell>
          <cell r="C1788">
            <v>15</v>
          </cell>
          <cell r="D1788" t="str">
            <v>G</v>
          </cell>
          <cell r="E1788" t="str">
            <v>C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64.290000000000006</v>
          </cell>
          <cell r="K1788">
            <v>64.290000000000006</v>
          </cell>
          <cell r="L1788" t="str">
            <v>Z</v>
          </cell>
          <cell r="M1788" t="str">
            <v>DRIVE SHAFT - HEAT TREATED</v>
          </cell>
        </row>
        <row r="1789">
          <cell r="A1789" t="str">
            <v>9101-006/130</v>
          </cell>
          <cell r="B1789" t="str">
            <v>F13</v>
          </cell>
          <cell r="C1789">
            <v>15</v>
          </cell>
          <cell r="D1789" t="str">
            <v>G</v>
          </cell>
          <cell r="E1789" t="str">
            <v>C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86.44</v>
          </cell>
          <cell r="K1789">
            <v>86.44</v>
          </cell>
          <cell r="L1789" t="str">
            <v>Z</v>
          </cell>
          <cell r="M1789" t="str">
            <v>DRIVE SHAFT-BEF. TANG GRINDING</v>
          </cell>
        </row>
        <row r="1790">
          <cell r="A1790" t="str">
            <v>9101-006/140</v>
          </cell>
          <cell r="B1790" t="str">
            <v>F13</v>
          </cell>
          <cell r="C1790">
            <v>11</v>
          </cell>
          <cell r="D1790" t="str">
            <v>G</v>
          </cell>
          <cell r="E1790" t="str">
            <v>C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 t="str">
            <v>Z</v>
          </cell>
          <cell r="M1790" t="str">
            <v>DRIVE SHAFT</v>
          </cell>
        </row>
        <row r="1791">
          <cell r="A1791" t="str">
            <v>9101-006/140</v>
          </cell>
          <cell r="B1791" t="str">
            <v>F13</v>
          </cell>
          <cell r="C1791">
            <v>12</v>
          </cell>
          <cell r="D1791" t="str">
            <v>G</v>
          </cell>
          <cell r="E1791" t="str">
            <v>C</v>
          </cell>
          <cell r="F1791">
            <v>0</v>
          </cell>
          <cell r="G1791">
            <v>646</v>
          </cell>
          <cell r="H1791">
            <v>646</v>
          </cell>
          <cell r="I1791">
            <v>0</v>
          </cell>
          <cell r="J1791">
            <v>0</v>
          </cell>
          <cell r="K1791">
            <v>121.2432</v>
          </cell>
          <cell r="L1791" t="str">
            <v>Z</v>
          </cell>
          <cell r="M1791" t="str">
            <v>DRIVE SHAFT</v>
          </cell>
        </row>
        <row r="1792">
          <cell r="A1792" t="str">
            <v>9101-006/140</v>
          </cell>
          <cell r="B1792" t="str">
            <v>F13</v>
          </cell>
          <cell r="C1792">
            <v>15</v>
          </cell>
          <cell r="D1792" t="str">
            <v>G</v>
          </cell>
          <cell r="E1792" t="str">
            <v>C</v>
          </cell>
          <cell r="F1792">
            <v>47</v>
          </cell>
          <cell r="G1792">
            <v>696</v>
          </cell>
          <cell r="H1792">
            <v>743</v>
          </cell>
          <cell r="I1792">
            <v>0</v>
          </cell>
          <cell r="J1792">
            <v>82.222089999999994</v>
          </cell>
          <cell r="K1792">
            <v>82.222089999999994</v>
          </cell>
          <cell r="L1792" t="str">
            <v>Z</v>
          </cell>
          <cell r="M1792" t="str">
            <v>DRIVE SHAFT</v>
          </cell>
        </row>
        <row r="1793">
          <cell r="A1793" t="str">
            <v>9101-012/040/BHT</v>
          </cell>
          <cell r="B1793" t="str">
            <v>F13</v>
          </cell>
          <cell r="C1793">
            <v>15</v>
          </cell>
          <cell r="D1793" t="str">
            <v>G</v>
          </cell>
          <cell r="E1793" t="str">
            <v>C</v>
          </cell>
          <cell r="F1793">
            <v>0</v>
          </cell>
          <cell r="G1793">
            <v>5524</v>
          </cell>
          <cell r="H1793">
            <v>5310</v>
          </cell>
          <cell r="I1793">
            <v>214</v>
          </cell>
          <cell r="J1793">
            <v>12.38</v>
          </cell>
          <cell r="K1793">
            <v>11.43374</v>
          </cell>
          <cell r="L1793" t="str">
            <v>Z</v>
          </cell>
          <cell r="M1793" t="str">
            <v>GOVERNOR WEIGHT</v>
          </cell>
        </row>
        <row r="1794">
          <cell r="A1794" t="str">
            <v>9101-012/050/BGR</v>
          </cell>
          <cell r="B1794" t="str">
            <v>F13</v>
          </cell>
          <cell r="C1794">
            <v>15</v>
          </cell>
          <cell r="D1794" t="str">
            <v>G</v>
          </cell>
          <cell r="E1794" t="str">
            <v>C</v>
          </cell>
          <cell r="F1794">
            <v>0</v>
          </cell>
          <cell r="G1794">
            <v>4343</v>
          </cell>
          <cell r="H1794">
            <v>4343</v>
          </cell>
          <cell r="I1794">
            <v>0</v>
          </cell>
          <cell r="J1794">
            <v>10.3</v>
          </cell>
          <cell r="K1794">
            <v>10.3</v>
          </cell>
          <cell r="L1794" t="str">
            <v>Z</v>
          </cell>
          <cell r="M1794" t="str">
            <v>GOVERNOR WEIGHT</v>
          </cell>
        </row>
        <row r="1795">
          <cell r="A1795" t="str">
            <v>9101-012/070</v>
          </cell>
          <cell r="B1795" t="str">
            <v>F13</v>
          </cell>
          <cell r="C1795">
            <v>15</v>
          </cell>
          <cell r="D1795" t="str">
            <v>G</v>
          </cell>
          <cell r="E1795" t="str">
            <v>C</v>
          </cell>
          <cell r="F1795">
            <v>0</v>
          </cell>
          <cell r="G1795">
            <v>4222</v>
          </cell>
          <cell r="H1795">
            <v>4222</v>
          </cell>
          <cell r="I1795">
            <v>0</v>
          </cell>
          <cell r="J1795">
            <v>12.45</v>
          </cell>
          <cell r="K1795">
            <v>12.45</v>
          </cell>
          <cell r="L1795" t="str">
            <v>Z</v>
          </cell>
          <cell r="M1795" t="str">
            <v>GOVERNOR WEIGHT</v>
          </cell>
        </row>
        <row r="1796">
          <cell r="A1796" t="str">
            <v>9101-012/40/BHT</v>
          </cell>
          <cell r="B1796" t="str">
            <v>F13</v>
          </cell>
          <cell r="C1796">
            <v>15</v>
          </cell>
          <cell r="D1796" t="str">
            <v>G</v>
          </cell>
          <cell r="E1796" t="str">
            <v>C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8.6197999999999997</v>
          </cell>
          <cell r="K1796">
            <v>8.6197999999999997</v>
          </cell>
          <cell r="L1796" t="str">
            <v>Z</v>
          </cell>
          <cell r="M1796" t="str">
            <v>GOVERNOR WEIGHT</v>
          </cell>
        </row>
        <row r="1797">
          <cell r="A1797" t="str">
            <v>9101-012/50/BGR</v>
          </cell>
          <cell r="B1797" t="str">
            <v>F13</v>
          </cell>
          <cell r="C1797">
            <v>15</v>
          </cell>
          <cell r="D1797" t="str">
            <v>G</v>
          </cell>
          <cell r="E1797" t="str">
            <v>C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10.76652</v>
          </cell>
          <cell r="K1797">
            <v>10.76652</v>
          </cell>
          <cell r="L1797" t="str">
            <v>Z</v>
          </cell>
          <cell r="M1797" t="str">
            <v>GOVERNOR WEIGHT</v>
          </cell>
        </row>
        <row r="1798">
          <cell r="A1798" t="str">
            <v>9101-012/BGR</v>
          </cell>
          <cell r="B1798" t="str">
            <v>F13</v>
          </cell>
          <cell r="C1798">
            <v>11</v>
          </cell>
          <cell r="D1798" t="str">
            <v>G</v>
          </cell>
          <cell r="E1798" t="str">
            <v>C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13</v>
          </cell>
          <cell r="K1798">
            <v>13</v>
          </cell>
          <cell r="L1798" t="str">
            <v>Z</v>
          </cell>
          <cell r="M1798" t="str">
            <v>GOVERNOR WEIGHT</v>
          </cell>
        </row>
        <row r="1799">
          <cell r="A1799" t="str">
            <v>9101-024</v>
          </cell>
          <cell r="B1799" t="str">
            <v>F13</v>
          </cell>
          <cell r="C1799">
            <v>15</v>
          </cell>
          <cell r="D1799" t="str">
            <v>G</v>
          </cell>
          <cell r="E1799" t="str">
            <v>C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 t="str">
            <v>Z</v>
          </cell>
          <cell r="M1799" t="str">
            <v>CAM ADVANCE SCREW</v>
          </cell>
        </row>
        <row r="1800">
          <cell r="A1800" t="str">
            <v>9101-024</v>
          </cell>
          <cell r="B1800" t="str">
            <v>F13</v>
          </cell>
          <cell r="C1800">
            <v>11</v>
          </cell>
          <cell r="D1800" t="str">
            <v>G</v>
          </cell>
          <cell r="E1800" t="str">
            <v>C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 t="str">
            <v>Z</v>
          </cell>
          <cell r="M1800" t="str">
            <v>CAM ADVANCE SCREW</v>
          </cell>
        </row>
        <row r="1801">
          <cell r="A1801" t="str">
            <v>9101-024/010</v>
          </cell>
          <cell r="B1801" t="str">
            <v>F13</v>
          </cell>
          <cell r="C1801">
            <v>15</v>
          </cell>
          <cell r="D1801" t="str">
            <v>G</v>
          </cell>
          <cell r="E1801" t="str">
            <v>C</v>
          </cell>
          <cell r="F1801">
            <v>1100</v>
          </cell>
          <cell r="G1801">
            <v>14295</v>
          </cell>
          <cell r="H1801">
            <v>15395</v>
          </cell>
          <cell r="I1801">
            <v>0</v>
          </cell>
          <cell r="J1801">
            <v>17.153040000000001</v>
          </cell>
          <cell r="K1801">
            <v>17.153040000000001</v>
          </cell>
          <cell r="L1801" t="str">
            <v>Z</v>
          </cell>
          <cell r="M1801" t="str">
            <v>CAMRING SCREW</v>
          </cell>
        </row>
        <row r="1802">
          <cell r="A1802" t="str">
            <v>9101-024/050</v>
          </cell>
          <cell r="B1802" t="str">
            <v>F13</v>
          </cell>
          <cell r="C1802">
            <v>15</v>
          </cell>
          <cell r="D1802" t="str">
            <v>G</v>
          </cell>
          <cell r="E1802" t="str">
            <v>C</v>
          </cell>
          <cell r="F1802">
            <v>2775</v>
          </cell>
          <cell r="G1802">
            <v>11460</v>
          </cell>
          <cell r="H1802">
            <v>14235</v>
          </cell>
          <cell r="I1802">
            <v>0</v>
          </cell>
          <cell r="J1802">
            <v>14.244590000000001</v>
          </cell>
          <cell r="K1802">
            <v>14.244590000000001</v>
          </cell>
          <cell r="L1802" t="str">
            <v>Z</v>
          </cell>
          <cell r="M1802" t="str">
            <v>CAMRING SCREW [ Soft ]</v>
          </cell>
        </row>
        <row r="1803">
          <cell r="A1803" t="str">
            <v>9101-024/060</v>
          </cell>
          <cell r="B1803" t="str">
            <v>F13</v>
          </cell>
          <cell r="C1803">
            <v>11</v>
          </cell>
          <cell r="D1803" t="str">
            <v>G</v>
          </cell>
          <cell r="E1803" t="str">
            <v>C</v>
          </cell>
          <cell r="F1803">
            <v>25</v>
          </cell>
          <cell r="G1803">
            <v>0</v>
          </cell>
          <cell r="H1803">
            <v>0</v>
          </cell>
          <cell r="I1803">
            <v>25</v>
          </cell>
          <cell r="J1803">
            <v>13.51</v>
          </cell>
          <cell r="K1803">
            <v>13.51</v>
          </cell>
          <cell r="L1803" t="str">
            <v>Z</v>
          </cell>
          <cell r="M1803" t="str">
            <v>CAM ADVANCE SCREW HEAT TREATED</v>
          </cell>
        </row>
        <row r="1804">
          <cell r="A1804" t="str">
            <v>9101-024/060</v>
          </cell>
          <cell r="B1804" t="str">
            <v>F13</v>
          </cell>
          <cell r="C1804">
            <v>15</v>
          </cell>
          <cell r="D1804" t="str">
            <v>G</v>
          </cell>
          <cell r="E1804" t="str">
            <v>C</v>
          </cell>
          <cell r="F1804">
            <v>200</v>
          </cell>
          <cell r="G1804">
            <v>0</v>
          </cell>
          <cell r="H1804">
            <v>0</v>
          </cell>
          <cell r="I1804">
            <v>200</v>
          </cell>
          <cell r="J1804">
            <v>18.376570000000001</v>
          </cell>
          <cell r="K1804">
            <v>18.376570000000001</v>
          </cell>
          <cell r="L1804" t="str">
            <v>Z</v>
          </cell>
          <cell r="M1804" t="str">
            <v>CAM ADVANCE SCREW HEAT TREATED</v>
          </cell>
        </row>
        <row r="1805">
          <cell r="A1805" t="str">
            <v>9101-024/090</v>
          </cell>
          <cell r="B1805" t="str">
            <v>F13</v>
          </cell>
          <cell r="C1805">
            <v>15</v>
          </cell>
          <cell r="D1805" t="str">
            <v>G</v>
          </cell>
          <cell r="E1805" t="str">
            <v>C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39.81</v>
          </cell>
          <cell r="K1805">
            <v>39.81</v>
          </cell>
          <cell r="L1805" t="str">
            <v>Z</v>
          </cell>
          <cell r="M1805" t="str">
            <v>CAM ADVANCE SCREW</v>
          </cell>
        </row>
        <row r="1806">
          <cell r="A1806" t="str">
            <v>9101-024/100</v>
          </cell>
          <cell r="B1806" t="str">
            <v>F13</v>
          </cell>
          <cell r="C1806">
            <v>12</v>
          </cell>
          <cell r="D1806" t="str">
            <v>G</v>
          </cell>
          <cell r="E1806" t="str">
            <v>C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16.53</v>
          </cell>
          <cell r="K1806">
            <v>16.53</v>
          </cell>
          <cell r="L1806" t="str">
            <v>Z</v>
          </cell>
          <cell r="M1806" t="str">
            <v>CAM ADVANCE SCREW</v>
          </cell>
        </row>
        <row r="1807">
          <cell r="A1807" t="str">
            <v>9101-024/100</v>
          </cell>
          <cell r="B1807" t="str">
            <v>F13</v>
          </cell>
          <cell r="C1807">
            <v>15</v>
          </cell>
          <cell r="D1807" t="str">
            <v>G</v>
          </cell>
          <cell r="E1807" t="str">
            <v>C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 t="str">
            <v>Z</v>
          </cell>
          <cell r="M1807" t="str">
            <v>CAM ADVANCE SCREW</v>
          </cell>
        </row>
        <row r="1808">
          <cell r="A1808" t="str">
            <v>9101-024/ASSY</v>
          </cell>
          <cell r="B1808" t="str">
            <v>F13</v>
          </cell>
          <cell r="C1808">
            <v>11</v>
          </cell>
          <cell r="D1808" t="str">
            <v>G</v>
          </cell>
          <cell r="E1808" t="str">
            <v>C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 t="str">
            <v>Z</v>
          </cell>
          <cell r="M1808" t="str">
            <v>CAM ADVANCE SCREW FOR ASSY</v>
          </cell>
        </row>
        <row r="1809">
          <cell r="A1809" t="str">
            <v>9101-030</v>
          </cell>
          <cell r="B1809" t="str">
            <v>F13</v>
          </cell>
          <cell r="C1809">
            <v>11</v>
          </cell>
          <cell r="D1809" t="str">
            <v>G</v>
          </cell>
          <cell r="E1809" t="str">
            <v>C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1.2</v>
          </cell>
          <cell r="K1809">
            <v>1.2</v>
          </cell>
          <cell r="L1809" t="str">
            <v>Z</v>
          </cell>
          <cell r="M1809" t="str">
            <v>SPRING STOP</v>
          </cell>
        </row>
        <row r="1810">
          <cell r="A1810" t="str">
            <v>9101-030</v>
          </cell>
          <cell r="B1810" t="str">
            <v>F13</v>
          </cell>
          <cell r="C1810">
            <v>15</v>
          </cell>
          <cell r="D1810" t="str">
            <v>G</v>
          </cell>
          <cell r="E1810" t="str">
            <v>C</v>
          </cell>
          <cell r="F1810">
            <v>4932</v>
          </cell>
          <cell r="G1810">
            <v>11334</v>
          </cell>
          <cell r="H1810">
            <v>14700</v>
          </cell>
          <cell r="I1810">
            <v>1566</v>
          </cell>
          <cell r="J1810">
            <v>1.2</v>
          </cell>
          <cell r="K1810">
            <v>1.2</v>
          </cell>
          <cell r="L1810" t="str">
            <v>Z</v>
          </cell>
          <cell r="M1810" t="str">
            <v>SPRING STOP</v>
          </cell>
        </row>
        <row r="1811">
          <cell r="A1811" t="str">
            <v>9101-030/BHT</v>
          </cell>
          <cell r="B1811" t="str">
            <v>F13</v>
          </cell>
          <cell r="C1811">
            <v>12</v>
          </cell>
          <cell r="D1811" t="str">
            <v>G</v>
          </cell>
          <cell r="E1811" t="str">
            <v>C</v>
          </cell>
          <cell r="F1811">
            <v>0</v>
          </cell>
          <cell r="G1811">
            <v>7805</v>
          </cell>
          <cell r="H1811">
            <v>7805</v>
          </cell>
          <cell r="I1811">
            <v>0</v>
          </cell>
          <cell r="J1811">
            <v>1.4098999999999999</v>
          </cell>
          <cell r="K1811">
            <v>1.4098999999999999</v>
          </cell>
          <cell r="L1811" t="str">
            <v>Z</v>
          </cell>
          <cell r="M1811" t="str">
            <v>HOOK STOP</v>
          </cell>
        </row>
        <row r="1812">
          <cell r="A1812" t="str">
            <v>9101-030B/BHT</v>
          </cell>
          <cell r="B1812" t="str">
            <v>F13</v>
          </cell>
          <cell r="C1812">
            <v>12</v>
          </cell>
          <cell r="D1812" t="str">
            <v>G</v>
          </cell>
          <cell r="E1812" t="str">
            <v>C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 t="str">
            <v>Z</v>
          </cell>
          <cell r="M1812" t="str">
            <v>HOOK STOP</v>
          </cell>
        </row>
        <row r="1813">
          <cell r="A1813" t="str">
            <v>9101-040</v>
          </cell>
          <cell r="B1813" t="str">
            <v>F13</v>
          </cell>
          <cell r="C1813">
            <v>15</v>
          </cell>
          <cell r="D1813" t="str">
            <v>G</v>
          </cell>
          <cell r="E1813" t="str">
            <v>C</v>
          </cell>
          <cell r="F1813">
            <v>2590</v>
          </cell>
          <cell r="G1813">
            <v>14320</v>
          </cell>
          <cell r="H1813">
            <v>11640</v>
          </cell>
          <cell r="I1813">
            <v>5270</v>
          </cell>
          <cell r="J1813">
            <v>1.42</v>
          </cell>
          <cell r="K1813">
            <v>1.42</v>
          </cell>
          <cell r="L1813" t="str">
            <v>Z</v>
          </cell>
          <cell r="M1813" t="str">
            <v>CONTROL PISTON</v>
          </cell>
        </row>
        <row r="1814">
          <cell r="A1814" t="str">
            <v>9101-040</v>
          </cell>
          <cell r="B1814" t="str">
            <v>F13</v>
          </cell>
          <cell r="C1814">
            <v>11</v>
          </cell>
          <cell r="D1814" t="str">
            <v>G</v>
          </cell>
          <cell r="E1814" t="str">
            <v>C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12.8</v>
          </cell>
          <cell r="K1814">
            <v>12.8</v>
          </cell>
          <cell r="L1814" t="str">
            <v>Z</v>
          </cell>
          <cell r="M1814" t="str">
            <v>CONTROL PISTON</v>
          </cell>
        </row>
        <row r="1815">
          <cell r="A1815" t="str">
            <v>9101-040/040</v>
          </cell>
          <cell r="B1815" t="str">
            <v>F13</v>
          </cell>
          <cell r="C1815">
            <v>12</v>
          </cell>
          <cell r="D1815" t="str">
            <v>G</v>
          </cell>
          <cell r="E1815" t="str">
            <v>C</v>
          </cell>
          <cell r="F1815">
            <v>0</v>
          </cell>
          <cell r="G1815">
            <v>10748</v>
          </cell>
          <cell r="H1815">
            <v>10748</v>
          </cell>
          <cell r="I1815">
            <v>0</v>
          </cell>
          <cell r="J1815">
            <v>1.6966000000000001</v>
          </cell>
          <cell r="K1815">
            <v>1.6966000000000001</v>
          </cell>
          <cell r="L1815" t="str">
            <v>Z</v>
          </cell>
          <cell r="M1815" t="str">
            <v>CONTROL PISTON</v>
          </cell>
        </row>
        <row r="1816">
          <cell r="A1816" t="str">
            <v>9101-040/040</v>
          </cell>
          <cell r="B1816" t="str">
            <v>F13</v>
          </cell>
          <cell r="C1816">
            <v>15</v>
          </cell>
          <cell r="D1816" t="str">
            <v>G</v>
          </cell>
          <cell r="E1816" t="str">
            <v>C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1.42</v>
          </cell>
          <cell r="K1816">
            <v>1.42</v>
          </cell>
          <cell r="L1816" t="str">
            <v>Z</v>
          </cell>
          <cell r="M1816" t="str">
            <v>CONTROL PISTON</v>
          </cell>
        </row>
        <row r="1817">
          <cell r="A1817" t="str">
            <v>9101-040/40</v>
          </cell>
          <cell r="B1817" t="str">
            <v>F13</v>
          </cell>
          <cell r="C1817">
            <v>15</v>
          </cell>
          <cell r="D1817" t="str">
            <v>G</v>
          </cell>
          <cell r="E1817" t="str">
            <v>C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1.42</v>
          </cell>
          <cell r="K1817">
            <v>1.42</v>
          </cell>
          <cell r="L1817" t="str">
            <v>Z</v>
          </cell>
          <cell r="M1817" t="str">
            <v>control piston</v>
          </cell>
        </row>
        <row r="1818">
          <cell r="A1818" t="str">
            <v>9101-040/40</v>
          </cell>
          <cell r="B1818" t="str">
            <v>F13</v>
          </cell>
          <cell r="C1818">
            <v>12</v>
          </cell>
          <cell r="D1818" t="str">
            <v>G</v>
          </cell>
          <cell r="E1818" t="str">
            <v>C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1.42</v>
          </cell>
          <cell r="K1818">
            <v>1.42</v>
          </cell>
          <cell r="L1818" t="str">
            <v>Z</v>
          </cell>
          <cell r="M1818" t="str">
            <v>control piston</v>
          </cell>
        </row>
        <row r="1819">
          <cell r="A1819" t="str">
            <v>9101-040/BGR</v>
          </cell>
          <cell r="B1819" t="str">
            <v>F13</v>
          </cell>
          <cell r="C1819">
            <v>15</v>
          </cell>
          <cell r="D1819" t="str">
            <v>G</v>
          </cell>
          <cell r="E1819" t="str">
            <v>C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1.42</v>
          </cell>
          <cell r="K1819">
            <v>1.42</v>
          </cell>
          <cell r="L1819" t="str">
            <v>Z</v>
          </cell>
          <cell r="M1819" t="str">
            <v>CONTROL PISTON</v>
          </cell>
        </row>
        <row r="1820">
          <cell r="A1820" t="str">
            <v>9101-040A/040</v>
          </cell>
          <cell r="B1820" t="str">
            <v>F13</v>
          </cell>
          <cell r="C1820">
            <v>12</v>
          </cell>
          <cell r="D1820" t="str">
            <v>G</v>
          </cell>
          <cell r="E1820" t="str">
            <v>C</v>
          </cell>
          <cell r="F1820">
            <v>0</v>
          </cell>
          <cell r="G1820">
            <v>2867</v>
          </cell>
          <cell r="H1820">
            <v>2867</v>
          </cell>
          <cell r="I1820">
            <v>0</v>
          </cell>
          <cell r="J1820">
            <v>1.42</v>
          </cell>
          <cell r="K1820">
            <v>1.6966000000000001</v>
          </cell>
          <cell r="L1820" t="str">
            <v>Z</v>
          </cell>
          <cell r="M1820" t="str">
            <v>CONTROL PISTON</v>
          </cell>
        </row>
        <row r="1821">
          <cell r="A1821" t="str">
            <v>9101-04D</v>
          </cell>
          <cell r="B1821" t="str">
            <v>F13</v>
          </cell>
          <cell r="C1821">
            <v>15</v>
          </cell>
          <cell r="D1821" t="str">
            <v>G</v>
          </cell>
          <cell r="E1821" t="str">
            <v>C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 t="str">
            <v>Z</v>
          </cell>
        </row>
        <row r="1822">
          <cell r="A1822" t="str">
            <v>9101-04D</v>
          </cell>
          <cell r="B1822" t="str">
            <v>F13</v>
          </cell>
          <cell r="C1822">
            <v>12</v>
          </cell>
          <cell r="D1822" t="str">
            <v>G</v>
          </cell>
          <cell r="E1822" t="str">
            <v>C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 t="str">
            <v>Z</v>
          </cell>
        </row>
        <row r="1823">
          <cell r="A1823" t="str">
            <v>9101-04D</v>
          </cell>
          <cell r="B1823" t="str">
            <v>F13</v>
          </cell>
          <cell r="C1823">
            <v>11</v>
          </cell>
          <cell r="D1823" t="str">
            <v>G</v>
          </cell>
          <cell r="E1823" t="str">
            <v>C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 t="str">
            <v>Z</v>
          </cell>
        </row>
        <row r="1824">
          <cell r="A1824" t="str">
            <v>9101-056A</v>
          </cell>
          <cell r="B1824" t="str">
            <v>F13</v>
          </cell>
          <cell r="C1824">
            <v>15</v>
          </cell>
          <cell r="D1824" t="str">
            <v>G</v>
          </cell>
          <cell r="E1824" t="str">
            <v>C</v>
          </cell>
          <cell r="F1824">
            <v>496</v>
          </cell>
          <cell r="G1824">
            <v>10449</v>
          </cell>
          <cell r="H1824">
            <v>8686</v>
          </cell>
          <cell r="I1824">
            <v>2259</v>
          </cell>
          <cell r="J1824">
            <v>12.32297</v>
          </cell>
          <cell r="K1824">
            <v>12.625629999999999</v>
          </cell>
          <cell r="L1824" t="str">
            <v>Z</v>
          </cell>
          <cell r="M1824" t="str">
            <v>H.P.Fuel Line CONNECTION</v>
          </cell>
        </row>
        <row r="1825">
          <cell r="A1825" t="str">
            <v>9101-056A/BPL</v>
          </cell>
          <cell r="B1825" t="str">
            <v>F13</v>
          </cell>
          <cell r="C1825">
            <v>15</v>
          </cell>
          <cell r="D1825" t="str">
            <v>G</v>
          </cell>
          <cell r="E1825" t="str">
            <v>C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11.18</v>
          </cell>
          <cell r="K1825">
            <v>11.18</v>
          </cell>
          <cell r="L1825" t="str">
            <v>Z</v>
          </cell>
          <cell r="M1825" t="str">
            <v>FUEL LINE CONNECTION</v>
          </cell>
        </row>
        <row r="1826">
          <cell r="A1826" t="str">
            <v>9101-056A/BPL</v>
          </cell>
          <cell r="B1826" t="str">
            <v>F13</v>
          </cell>
          <cell r="C1826">
            <v>12</v>
          </cell>
          <cell r="D1826" t="str">
            <v>G</v>
          </cell>
          <cell r="E1826" t="str">
            <v>C</v>
          </cell>
          <cell r="F1826">
            <v>0</v>
          </cell>
          <cell r="G1826">
            <v>7063</v>
          </cell>
          <cell r="H1826">
            <v>7063</v>
          </cell>
          <cell r="I1826">
            <v>0</v>
          </cell>
          <cell r="J1826">
            <v>11.948</v>
          </cell>
          <cell r="K1826">
            <v>11.948</v>
          </cell>
          <cell r="L1826" t="str">
            <v>Z</v>
          </cell>
          <cell r="M1826" t="str">
            <v>FUEL LINE CONNECTION</v>
          </cell>
        </row>
        <row r="1827">
          <cell r="A1827" t="str">
            <v>9101-065</v>
          </cell>
          <cell r="B1827" t="str">
            <v>F13</v>
          </cell>
          <cell r="C1827">
            <v>11</v>
          </cell>
          <cell r="D1827" t="str">
            <v>G</v>
          </cell>
          <cell r="E1827" t="str">
            <v>C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19.116800000000001</v>
          </cell>
          <cell r="K1827">
            <v>19.116800000000001</v>
          </cell>
          <cell r="L1827" t="str">
            <v>Z</v>
          </cell>
          <cell r="M1827" t="str">
            <v>PISTON PLUG - Advance</v>
          </cell>
        </row>
        <row r="1828">
          <cell r="A1828" t="str">
            <v>9101-065</v>
          </cell>
          <cell r="B1828" t="str">
            <v>F13</v>
          </cell>
          <cell r="C1828">
            <v>15</v>
          </cell>
          <cell r="D1828" t="str">
            <v>G</v>
          </cell>
          <cell r="E1828" t="str">
            <v>C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15.2</v>
          </cell>
          <cell r="K1828">
            <v>15.2</v>
          </cell>
          <cell r="L1828" t="str">
            <v>Z</v>
          </cell>
          <cell r="M1828" t="str">
            <v>PISTON PLUG - Advance</v>
          </cell>
        </row>
        <row r="1829">
          <cell r="A1829" t="str">
            <v>9101-065</v>
          </cell>
          <cell r="B1829" t="str">
            <v>F13</v>
          </cell>
          <cell r="C1829">
            <v>12</v>
          </cell>
          <cell r="D1829" t="str">
            <v>G</v>
          </cell>
          <cell r="E1829" t="str">
            <v>C</v>
          </cell>
          <cell r="F1829">
            <v>1065</v>
          </cell>
          <cell r="G1829">
            <v>4700</v>
          </cell>
          <cell r="H1829">
            <v>4650</v>
          </cell>
          <cell r="I1829">
            <v>1115</v>
          </cell>
          <cell r="J1829">
            <v>19.116800000000001</v>
          </cell>
          <cell r="K1829">
            <v>19.116800000000001</v>
          </cell>
          <cell r="L1829" t="str">
            <v>Z</v>
          </cell>
          <cell r="M1829" t="str">
            <v>PISTON PLUG - Advance</v>
          </cell>
        </row>
        <row r="1830">
          <cell r="A1830" t="str">
            <v>9101-065B</v>
          </cell>
          <cell r="B1830" t="str">
            <v>F13</v>
          </cell>
          <cell r="C1830">
            <v>12</v>
          </cell>
          <cell r="D1830" t="str">
            <v>G</v>
          </cell>
          <cell r="E1830" t="str">
            <v>C</v>
          </cell>
          <cell r="F1830">
            <v>164</v>
          </cell>
          <cell r="G1830">
            <v>15</v>
          </cell>
          <cell r="H1830">
            <v>0</v>
          </cell>
          <cell r="I1830">
            <v>179</v>
          </cell>
          <cell r="J1830">
            <v>19.116800000000001</v>
          </cell>
          <cell r="K1830">
            <v>19.116800000000001</v>
          </cell>
          <cell r="L1830" t="str">
            <v>Z</v>
          </cell>
          <cell r="M1830" t="str">
            <v>ADVANCE PISTON</v>
          </cell>
        </row>
        <row r="1831">
          <cell r="A1831" t="str">
            <v>9101-065C</v>
          </cell>
          <cell r="B1831" t="str">
            <v>F13</v>
          </cell>
          <cell r="C1831">
            <v>11</v>
          </cell>
          <cell r="D1831" t="str">
            <v>G</v>
          </cell>
          <cell r="E1831" t="str">
            <v>C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 t="str">
            <v>Z</v>
          </cell>
          <cell r="M1831" t="str">
            <v>ADVANCE CAP</v>
          </cell>
        </row>
        <row r="1832">
          <cell r="A1832" t="str">
            <v>9101-065C</v>
          </cell>
          <cell r="B1832" t="str">
            <v>F13</v>
          </cell>
          <cell r="C1832">
            <v>12</v>
          </cell>
          <cell r="D1832" t="str">
            <v>G</v>
          </cell>
          <cell r="E1832" t="str">
            <v>C</v>
          </cell>
          <cell r="F1832">
            <v>425</v>
          </cell>
          <cell r="G1832">
            <v>395</v>
          </cell>
          <cell r="H1832">
            <v>100</v>
          </cell>
          <cell r="I1832">
            <v>720</v>
          </cell>
          <cell r="J1832">
            <v>18.711659999999998</v>
          </cell>
          <cell r="K1832">
            <v>18.90682</v>
          </cell>
          <cell r="L1832" t="str">
            <v>Z</v>
          </cell>
          <cell r="M1832" t="str">
            <v>ADVANCE CAP</v>
          </cell>
        </row>
        <row r="1833">
          <cell r="A1833" t="str">
            <v>9101-065C</v>
          </cell>
          <cell r="B1833" t="str">
            <v>F13</v>
          </cell>
          <cell r="C1833">
            <v>15</v>
          </cell>
          <cell r="D1833" t="str">
            <v>G</v>
          </cell>
          <cell r="E1833" t="str">
            <v>C</v>
          </cell>
          <cell r="F1833">
            <v>0</v>
          </cell>
          <cell r="G1833">
            <v>0</v>
          </cell>
          <cell r="H1833">
            <v>0</v>
          </cell>
          <cell r="I1833">
            <v>0</v>
          </cell>
          <cell r="J1833">
            <v>16.18</v>
          </cell>
          <cell r="K1833">
            <v>16.18</v>
          </cell>
          <cell r="L1833" t="str">
            <v>Z</v>
          </cell>
          <cell r="M1833" t="str">
            <v>ADVANCE CAP</v>
          </cell>
        </row>
        <row r="1834">
          <cell r="A1834" t="str">
            <v>9101-065D</v>
          </cell>
          <cell r="B1834" t="str">
            <v>F13</v>
          </cell>
          <cell r="C1834">
            <v>12</v>
          </cell>
          <cell r="D1834" t="str">
            <v>G</v>
          </cell>
          <cell r="E1834" t="str">
            <v>C</v>
          </cell>
          <cell r="F1834">
            <v>2054</v>
          </cell>
          <cell r="G1834">
            <v>0</v>
          </cell>
          <cell r="H1834">
            <v>0</v>
          </cell>
          <cell r="I1834">
            <v>2054</v>
          </cell>
          <cell r="J1834">
            <v>15.492419999999999</v>
          </cell>
          <cell r="K1834">
            <v>15.492419999999999</v>
          </cell>
          <cell r="L1834" t="str">
            <v>Z</v>
          </cell>
          <cell r="M1834" t="str">
            <v>AA PLUG</v>
          </cell>
        </row>
        <row r="1835">
          <cell r="A1835" t="str">
            <v>9101-065D</v>
          </cell>
          <cell r="B1835" t="str">
            <v>F13</v>
          </cell>
          <cell r="C1835">
            <v>15</v>
          </cell>
          <cell r="D1835" t="str">
            <v>G</v>
          </cell>
          <cell r="E1835" t="str">
            <v>C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16.2</v>
          </cell>
          <cell r="K1835">
            <v>16.2</v>
          </cell>
          <cell r="L1835" t="str">
            <v>Z</v>
          </cell>
          <cell r="M1835" t="str">
            <v>AA PLUG</v>
          </cell>
        </row>
        <row r="1836">
          <cell r="A1836" t="str">
            <v>9101-066/BGR</v>
          </cell>
          <cell r="B1836" t="str">
            <v>F13</v>
          </cell>
          <cell r="C1836">
            <v>12</v>
          </cell>
          <cell r="D1836" t="str">
            <v>G</v>
          </cell>
          <cell r="E1836" t="str">
            <v>C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23.15</v>
          </cell>
          <cell r="K1836">
            <v>23.15</v>
          </cell>
          <cell r="L1836" t="str">
            <v>Z</v>
          </cell>
          <cell r="M1836" t="str">
            <v>LLA PISTON</v>
          </cell>
        </row>
        <row r="1837">
          <cell r="A1837" t="str">
            <v>9101-066E/BGR</v>
          </cell>
          <cell r="B1837" t="str">
            <v>F13</v>
          </cell>
          <cell r="C1837">
            <v>12</v>
          </cell>
          <cell r="D1837" t="str">
            <v>G</v>
          </cell>
          <cell r="E1837" t="str">
            <v>C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23.15</v>
          </cell>
          <cell r="K1837">
            <v>23.15</v>
          </cell>
          <cell r="L1837" t="str">
            <v>Z</v>
          </cell>
          <cell r="M1837" t="str">
            <v>LLA PISTON</v>
          </cell>
        </row>
        <row r="1838">
          <cell r="A1838" t="str">
            <v>9101-066G</v>
          </cell>
          <cell r="B1838" t="str">
            <v>F13</v>
          </cell>
          <cell r="C1838">
            <v>11</v>
          </cell>
          <cell r="D1838" t="str">
            <v>G</v>
          </cell>
          <cell r="E1838" t="str">
            <v>C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 t="str">
            <v>Z</v>
          </cell>
          <cell r="M1838" t="str">
            <v>LLA PISTON</v>
          </cell>
        </row>
        <row r="1839">
          <cell r="A1839" t="str">
            <v>9101-066G</v>
          </cell>
          <cell r="B1839" t="str">
            <v>F13</v>
          </cell>
          <cell r="C1839">
            <v>15</v>
          </cell>
          <cell r="D1839" t="str">
            <v>G</v>
          </cell>
          <cell r="E1839" t="str">
            <v>C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24.5</v>
          </cell>
          <cell r="K1839">
            <v>24.5</v>
          </cell>
          <cell r="L1839" t="str">
            <v>Z</v>
          </cell>
          <cell r="M1839" t="str">
            <v>LLA PISTON</v>
          </cell>
        </row>
        <row r="1840">
          <cell r="A1840" t="str">
            <v>9101-066G/030</v>
          </cell>
          <cell r="B1840" t="str">
            <v>F13</v>
          </cell>
          <cell r="C1840">
            <v>15</v>
          </cell>
          <cell r="D1840" t="str">
            <v>G</v>
          </cell>
          <cell r="E1840" t="str">
            <v>C</v>
          </cell>
          <cell r="F1840">
            <v>0</v>
          </cell>
          <cell r="G1840">
            <v>994</v>
          </cell>
          <cell r="H1840">
            <v>0</v>
          </cell>
          <cell r="I1840">
            <v>994</v>
          </cell>
          <cell r="J1840">
            <v>11.389279999999999</v>
          </cell>
          <cell r="K1840">
            <v>11.389279999999999</v>
          </cell>
          <cell r="L1840" t="str">
            <v>Z</v>
          </cell>
          <cell r="M1840" t="str">
            <v>LLA PISTON</v>
          </cell>
        </row>
        <row r="1841">
          <cell r="A1841" t="str">
            <v>9101-066G/040</v>
          </cell>
          <cell r="B1841" t="str">
            <v>F13</v>
          </cell>
          <cell r="C1841">
            <v>15</v>
          </cell>
          <cell r="D1841" t="str">
            <v>G</v>
          </cell>
          <cell r="E1841" t="str">
            <v>C</v>
          </cell>
          <cell r="F1841">
            <v>1797</v>
          </cell>
          <cell r="G1841">
            <v>0</v>
          </cell>
          <cell r="H1841">
            <v>1440</v>
          </cell>
          <cell r="I1841">
            <v>357</v>
          </cell>
          <cell r="J1841">
            <v>27.05</v>
          </cell>
          <cell r="K1841">
            <v>27.05</v>
          </cell>
          <cell r="L1841" t="str">
            <v>Z</v>
          </cell>
          <cell r="M1841" t="str">
            <v>LLA PISTON</v>
          </cell>
        </row>
        <row r="1842">
          <cell r="A1842" t="str">
            <v>9101-066G/045</v>
          </cell>
          <cell r="B1842" t="str">
            <v>F13</v>
          </cell>
          <cell r="C1842">
            <v>15</v>
          </cell>
          <cell r="D1842" t="str">
            <v>G</v>
          </cell>
          <cell r="E1842" t="str">
            <v>C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25.9</v>
          </cell>
          <cell r="K1842">
            <v>25.9</v>
          </cell>
          <cell r="L1842" t="str">
            <v>Z</v>
          </cell>
          <cell r="M1842" t="str">
            <v>LLA PISTON</v>
          </cell>
        </row>
        <row r="1843">
          <cell r="A1843" t="str">
            <v>9101-066G/045</v>
          </cell>
          <cell r="B1843" t="str">
            <v>F13</v>
          </cell>
          <cell r="C1843">
            <v>12</v>
          </cell>
          <cell r="D1843" t="str">
            <v>G</v>
          </cell>
          <cell r="E1843" t="str">
            <v>C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 t="str">
            <v>Z</v>
          </cell>
          <cell r="M1843" t="str">
            <v>LLA PISTON</v>
          </cell>
        </row>
        <row r="1844">
          <cell r="A1844" t="str">
            <v>9101-066G/045</v>
          </cell>
          <cell r="B1844" t="str">
            <v>F13</v>
          </cell>
          <cell r="C1844">
            <v>11</v>
          </cell>
          <cell r="D1844" t="str">
            <v>G</v>
          </cell>
          <cell r="E1844" t="str">
            <v>C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 t="str">
            <v>Z</v>
          </cell>
          <cell r="M1844" t="str">
            <v>LLA PISTON</v>
          </cell>
        </row>
        <row r="1845">
          <cell r="A1845" t="str">
            <v>9101-066G/30</v>
          </cell>
          <cell r="B1845" t="str">
            <v>F13</v>
          </cell>
          <cell r="C1845">
            <v>15</v>
          </cell>
          <cell r="D1845" t="str">
            <v>G</v>
          </cell>
          <cell r="E1845" t="str">
            <v>C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11.21504</v>
          </cell>
          <cell r="K1845">
            <v>11.21504</v>
          </cell>
          <cell r="L1845" t="str">
            <v>Z</v>
          </cell>
          <cell r="M1845" t="str">
            <v>LLA PISTON</v>
          </cell>
        </row>
        <row r="1846">
          <cell r="A1846" t="str">
            <v>9101-066G/40</v>
          </cell>
          <cell r="B1846" t="str">
            <v>F13</v>
          </cell>
          <cell r="C1846">
            <v>15</v>
          </cell>
          <cell r="D1846" t="str">
            <v>G</v>
          </cell>
          <cell r="E1846" t="str">
            <v>C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24.624770000000002</v>
          </cell>
          <cell r="K1846">
            <v>24.624770000000002</v>
          </cell>
          <cell r="L1846" t="str">
            <v>Z</v>
          </cell>
          <cell r="M1846" t="str">
            <v>LLA PISTON</v>
          </cell>
        </row>
        <row r="1847">
          <cell r="A1847" t="str">
            <v>9101-066G/40</v>
          </cell>
          <cell r="B1847" t="str">
            <v>F13</v>
          </cell>
          <cell r="C1847">
            <v>12</v>
          </cell>
          <cell r="D1847" t="str">
            <v>G</v>
          </cell>
          <cell r="E1847" t="str">
            <v>C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27.55</v>
          </cell>
          <cell r="K1847">
            <v>27.55</v>
          </cell>
          <cell r="L1847" t="str">
            <v>Z</v>
          </cell>
          <cell r="M1847" t="str">
            <v>LLA PISTON</v>
          </cell>
        </row>
        <row r="1848">
          <cell r="A1848" t="str">
            <v>9101-066G/40</v>
          </cell>
          <cell r="B1848" t="str">
            <v>F13</v>
          </cell>
          <cell r="C1848">
            <v>11</v>
          </cell>
          <cell r="D1848" t="str">
            <v>G</v>
          </cell>
          <cell r="E1848" t="str">
            <v>C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5</v>
          </cell>
          <cell r="K1848">
            <v>5</v>
          </cell>
          <cell r="L1848" t="str">
            <v>Z</v>
          </cell>
          <cell r="M1848" t="str">
            <v>LLA PISTON</v>
          </cell>
        </row>
        <row r="1849">
          <cell r="A1849" t="str">
            <v>9101-066G/45</v>
          </cell>
          <cell r="B1849" t="str">
            <v>F13</v>
          </cell>
          <cell r="C1849">
            <v>15</v>
          </cell>
          <cell r="D1849" t="str">
            <v>G</v>
          </cell>
          <cell r="E1849" t="str">
            <v>C</v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26.2</v>
          </cell>
          <cell r="K1849">
            <v>26.2</v>
          </cell>
          <cell r="L1849" t="str">
            <v>Z</v>
          </cell>
          <cell r="M1849" t="str">
            <v>LLA PISTON</v>
          </cell>
        </row>
        <row r="1850">
          <cell r="A1850" t="str">
            <v>9101-066G/BGR</v>
          </cell>
          <cell r="B1850" t="str">
            <v>F13</v>
          </cell>
          <cell r="C1850">
            <v>15</v>
          </cell>
          <cell r="D1850" t="str">
            <v>G</v>
          </cell>
          <cell r="E1850" t="str">
            <v>C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25.3</v>
          </cell>
          <cell r="K1850">
            <v>25.3</v>
          </cell>
          <cell r="L1850" t="str">
            <v>Z</v>
          </cell>
          <cell r="M1850" t="str">
            <v>LLA PISTON</v>
          </cell>
        </row>
        <row r="1851">
          <cell r="A1851" t="str">
            <v>9101-066H/45</v>
          </cell>
          <cell r="B1851" t="str">
            <v>F13</v>
          </cell>
          <cell r="C1851">
            <v>15</v>
          </cell>
          <cell r="D1851" t="str">
            <v>G</v>
          </cell>
          <cell r="E1851" t="str">
            <v>C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2.6</v>
          </cell>
          <cell r="K1851">
            <v>2.6</v>
          </cell>
          <cell r="L1851" t="str">
            <v>Z</v>
          </cell>
          <cell r="M1851" t="str">
            <v>LLA PISTON</v>
          </cell>
        </row>
        <row r="1852">
          <cell r="A1852" t="str">
            <v>9101-066H/A10</v>
          </cell>
          <cell r="B1852" t="str">
            <v>F13</v>
          </cell>
          <cell r="C1852">
            <v>15</v>
          </cell>
          <cell r="D1852" t="str">
            <v>G</v>
          </cell>
          <cell r="E1852" t="str">
            <v>C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 t="str">
            <v>Z</v>
          </cell>
          <cell r="M1852" t="str">
            <v>LLA PISTON</v>
          </cell>
        </row>
        <row r="1853">
          <cell r="A1853" t="str">
            <v>9101-066H/BGR</v>
          </cell>
          <cell r="B1853" t="str">
            <v>F13</v>
          </cell>
          <cell r="C1853">
            <v>15</v>
          </cell>
          <cell r="D1853" t="str">
            <v>G</v>
          </cell>
          <cell r="E1853" t="str">
            <v>C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24.95</v>
          </cell>
          <cell r="K1853">
            <v>24.95</v>
          </cell>
          <cell r="L1853" t="str">
            <v>Z</v>
          </cell>
          <cell r="M1853" t="str">
            <v>L.L.A PISTON</v>
          </cell>
        </row>
        <row r="1854">
          <cell r="A1854" t="str">
            <v>9101-066H/BGR</v>
          </cell>
          <cell r="B1854" t="str">
            <v>F13</v>
          </cell>
          <cell r="C1854">
            <v>12</v>
          </cell>
          <cell r="D1854" t="str">
            <v>G</v>
          </cell>
          <cell r="E1854" t="str">
            <v>C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24.95</v>
          </cell>
          <cell r="K1854">
            <v>24.95</v>
          </cell>
          <cell r="L1854" t="str">
            <v>Z</v>
          </cell>
          <cell r="M1854" t="str">
            <v>L.L.A PISTON</v>
          </cell>
        </row>
        <row r="1855">
          <cell r="A1855" t="str">
            <v>9101-066I</v>
          </cell>
          <cell r="B1855" t="str">
            <v>F13</v>
          </cell>
          <cell r="C1855">
            <v>15</v>
          </cell>
          <cell r="D1855" t="str">
            <v>G</v>
          </cell>
          <cell r="E1855" t="str">
            <v>C</v>
          </cell>
          <cell r="F1855">
            <v>142</v>
          </cell>
          <cell r="G1855">
            <v>0</v>
          </cell>
          <cell r="H1855">
            <v>0</v>
          </cell>
          <cell r="I1855">
            <v>142</v>
          </cell>
          <cell r="J1855">
            <v>25</v>
          </cell>
          <cell r="K1855">
            <v>25</v>
          </cell>
          <cell r="L1855" t="str">
            <v>Z</v>
          </cell>
          <cell r="M1855" t="str">
            <v>LLA PISTON</v>
          </cell>
        </row>
        <row r="1856">
          <cell r="A1856" t="str">
            <v>9101-066I/BGR</v>
          </cell>
          <cell r="B1856" t="str">
            <v>F13</v>
          </cell>
          <cell r="C1856">
            <v>15</v>
          </cell>
          <cell r="D1856" t="str">
            <v>G</v>
          </cell>
          <cell r="E1856" t="str">
            <v>C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24.148610000000001</v>
          </cell>
          <cell r="K1856">
            <v>24.148610000000001</v>
          </cell>
          <cell r="L1856" t="str">
            <v>Z</v>
          </cell>
          <cell r="M1856" t="str">
            <v>LLA PISTON</v>
          </cell>
        </row>
        <row r="1857">
          <cell r="A1857" t="str">
            <v>9101-066J</v>
          </cell>
          <cell r="B1857" t="str">
            <v>F13</v>
          </cell>
          <cell r="C1857">
            <v>15</v>
          </cell>
          <cell r="D1857" t="str">
            <v>G</v>
          </cell>
          <cell r="E1857" t="str">
            <v>C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 t="str">
            <v>Z</v>
          </cell>
          <cell r="M1857" t="str">
            <v>LLA PISTON</v>
          </cell>
        </row>
        <row r="1858">
          <cell r="A1858" t="str">
            <v>9101-066K/BGR</v>
          </cell>
          <cell r="B1858" t="str">
            <v>F13</v>
          </cell>
          <cell r="C1858">
            <v>12</v>
          </cell>
          <cell r="D1858" t="str">
            <v>G</v>
          </cell>
          <cell r="E1858" t="str">
            <v>C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23.15</v>
          </cell>
          <cell r="K1858">
            <v>23.15</v>
          </cell>
          <cell r="L1858" t="str">
            <v>Z</v>
          </cell>
          <cell r="M1858" t="str">
            <v>LLA PISTON</v>
          </cell>
        </row>
        <row r="1859">
          <cell r="A1859" t="str">
            <v>9101-066L/030</v>
          </cell>
          <cell r="B1859" t="str">
            <v>F13</v>
          </cell>
          <cell r="C1859">
            <v>15</v>
          </cell>
          <cell r="D1859" t="str">
            <v>G</v>
          </cell>
          <cell r="E1859" t="str">
            <v>C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11.389279999999999</v>
          </cell>
          <cell r="K1859">
            <v>11.389279999999999</v>
          </cell>
          <cell r="L1859" t="str">
            <v>Z</v>
          </cell>
          <cell r="M1859" t="str">
            <v>LLA PISTON</v>
          </cell>
        </row>
        <row r="1860">
          <cell r="A1860" t="str">
            <v>9101-066L/040</v>
          </cell>
          <cell r="B1860" t="str">
            <v>F13</v>
          </cell>
          <cell r="C1860">
            <v>15</v>
          </cell>
          <cell r="D1860" t="str">
            <v>G</v>
          </cell>
          <cell r="E1860" t="str">
            <v>C</v>
          </cell>
          <cell r="F1860">
            <v>750</v>
          </cell>
          <cell r="G1860">
            <v>0</v>
          </cell>
          <cell r="H1860">
            <v>255</v>
          </cell>
          <cell r="I1860">
            <v>495</v>
          </cell>
          <cell r="J1860">
            <v>25.05</v>
          </cell>
          <cell r="K1860">
            <v>25.05</v>
          </cell>
          <cell r="L1860" t="str">
            <v>Z</v>
          </cell>
          <cell r="M1860" t="str">
            <v>LLA PISTON</v>
          </cell>
        </row>
        <row r="1861">
          <cell r="A1861" t="str">
            <v>9101-066L/30</v>
          </cell>
          <cell r="B1861" t="str">
            <v>F13</v>
          </cell>
          <cell r="C1861">
            <v>15</v>
          </cell>
          <cell r="D1861" t="str">
            <v>G</v>
          </cell>
          <cell r="E1861" t="str">
            <v>C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11.389279999999999</v>
          </cell>
          <cell r="K1861">
            <v>11.389279999999999</v>
          </cell>
          <cell r="L1861" t="str">
            <v>Z</v>
          </cell>
          <cell r="M1861" t="str">
            <v>LLA PISTON</v>
          </cell>
        </row>
        <row r="1862">
          <cell r="A1862" t="str">
            <v>9101-066L/40</v>
          </cell>
          <cell r="B1862" t="str">
            <v>F13</v>
          </cell>
          <cell r="C1862">
            <v>15</v>
          </cell>
          <cell r="D1862" t="str">
            <v>G</v>
          </cell>
          <cell r="E1862" t="str">
            <v>C</v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 t="str">
            <v>Z</v>
          </cell>
          <cell r="M1862" t="str">
            <v>LLA PISTON</v>
          </cell>
        </row>
        <row r="1863">
          <cell r="A1863" t="str">
            <v>9101-066L/45</v>
          </cell>
          <cell r="B1863" t="str">
            <v>F13</v>
          </cell>
          <cell r="C1863">
            <v>15</v>
          </cell>
          <cell r="D1863" t="str">
            <v>G</v>
          </cell>
          <cell r="E1863" t="str">
            <v>C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25</v>
          </cell>
          <cell r="K1863">
            <v>25</v>
          </cell>
          <cell r="L1863" t="str">
            <v>Z</v>
          </cell>
          <cell r="M1863" t="str">
            <v>LLA PISTON</v>
          </cell>
        </row>
        <row r="1864">
          <cell r="A1864" t="str">
            <v>9101-066L/BGR</v>
          </cell>
          <cell r="B1864" t="str">
            <v>F13</v>
          </cell>
          <cell r="C1864">
            <v>15</v>
          </cell>
          <cell r="D1864" t="str">
            <v>G</v>
          </cell>
          <cell r="E1864" t="str">
            <v>C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13.6</v>
          </cell>
          <cell r="K1864">
            <v>13.6</v>
          </cell>
          <cell r="L1864" t="str">
            <v>Z</v>
          </cell>
          <cell r="M1864" t="str">
            <v>LLA PISTON</v>
          </cell>
        </row>
        <row r="1865">
          <cell r="A1865" t="str">
            <v>9101-066N</v>
          </cell>
          <cell r="B1865" t="str">
            <v>F13</v>
          </cell>
          <cell r="C1865">
            <v>12</v>
          </cell>
          <cell r="D1865" t="str">
            <v>G</v>
          </cell>
          <cell r="E1865" t="str">
            <v>C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23.15</v>
          </cell>
          <cell r="K1865">
            <v>23.15</v>
          </cell>
          <cell r="L1865" t="str">
            <v>Z</v>
          </cell>
          <cell r="M1865" t="str">
            <v>LLA PISTON</v>
          </cell>
        </row>
        <row r="1866">
          <cell r="A1866" t="str">
            <v>9101-066N/30</v>
          </cell>
          <cell r="B1866" t="str">
            <v>F13</v>
          </cell>
          <cell r="C1866">
            <v>15</v>
          </cell>
          <cell r="D1866" t="str">
            <v>G</v>
          </cell>
          <cell r="E1866" t="str">
            <v>C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11.2</v>
          </cell>
          <cell r="K1866">
            <v>11.2</v>
          </cell>
          <cell r="L1866" t="str">
            <v>Z</v>
          </cell>
          <cell r="M1866" t="str">
            <v>LLA PISTON</v>
          </cell>
        </row>
        <row r="1867">
          <cell r="A1867" t="str">
            <v>9101-066N/45</v>
          </cell>
          <cell r="B1867" t="str">
            <v>F13</v>
          </cell>
          <cell r="C1867">
            <v>15</v>
          </cell>
          <cell r="D1867" t="str">
            <v>G</v>
          </cell>
          <cell r="E1867" t="str">
            <v>C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14.2</v>
          </cell>
          <cell r="K1867">
            <v>14.2</v>
          </cell>
          <cell r="L1867" t="str">
            <v>Z</v>
          </cell>
          <cell r="M1867" t="str">
            <v>LLA PISTON</v>
          </cell>
        </row>
        <row r="1868">
          <cell r="A1868" t="str">
            <v>9101-066P/40</v>
          </cell>
          <cell r="B1868" t="str">
            <v>F13</v>
          </cell>
          <cell r="C1868">
            <v>15</v>
          </cell>
          <cell r="D1868" t="str">
            <v>G</v>
          </cell>
          <cell r="E1868" t="str">
            <v>C</v>
          </cell>
          <cell r="F1868">
            <v>541</v>
          </cell>
          <cell r="G1868">
            <v>0</v>
          </cell>
          <cell r="H1868">
            <v>0</v>
          </cell>
          <cell r="I1868">
            <v>541</v>
          </cell>
          <cell r="J1868">
            <v>24.95</v>
          </cell>
          <cell r="K1868">
            <v>24.95</v>
          </cell>
          <cell r="L1868" t="str">
            <v>Z</v>
          </cell>
          <cell r="M1868" t="str">
            <v>LLA PISTON</v>
          </cell>
        </row>
        <row r="1869">
          <cell r="A1869" t="str">
            <v>9101-066P/45</v>
          </cell>
          <cell r="B1869" t="str">
            <v>F13</v>
          </cell>
          <cell r="C1869">
            <v>15</v>
          </cell>
          <cell r="D1869" t="str">
            <v>G</v>
          </cell>
          <cell r="E1869" t="str">
            <v>C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2.6</v>
          </cell>
          <cell r="K1869">
            <v>2.6</v>
          </cell>
          <cell r="L1869" t="str">
            <v>Z</v>
          </cell>
          <cell r="M1869" t="str">
            <v>LLA PISTON</v>
          </cell>
        </row>
        <row r="1870">
          <cell r="A1870" t="str">
            <v>9101-066P/BGR</v>
          </cell>
          <cell r="B1870" t="str">
            <v>F13</v>
          </cell>
          <cell r="C1870">
            <v>15</v>
          </cell>
          <cell r="D1870" t="str">
            <v>G</v>
          </cell>
          <cell r="E1870" t="str">
            <v>C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24.95</v>
          </cell>
          <cell r="K1870">
            <v>24.95</v>
          </cell>
          <cell r="L1870" t="str">
            <v>Z</v>
          </cell>
          <cell r="M1870" t="str">
            <v>L.L.A.PISTON</v>
          </cell>
        </row>
        <row r="1871">
          <cell r="A1871" t="str">
            <v>9101-066P/BGR</v>
          </cell>
          <cell r="B1871" t="str">
            <v>F13</v>
          </cell>
          <cell r="C1871">
            <v>12</v>
          </cell>
          <cell r="D1871" t="str">
            <v>G</v>
          </cell>
          <cell r="E1871" t="str">
            <v>C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24.95</v>
          </cell>
          <cell r="K1871">
            <v>24.95</v>
          </cell>
          <cell r="L1871" t="str">
            <v>Z</v>
          </cell>
          <cell r="M1871" t="str">
            <v>L.L.A.PISTON</v>
          </cell>
        </row>
        <row r="1872">
          <cell r="A1872" t="str">
            <v>9101-066V/030</v>
          </cell>
          <cell r="B1872" t="str">
            <v>F13</v>
          </cell>
          <cell r="C1872">
            <v>15</v>
          </cell>
          <cell r="D1872" t="str">
            <v>G</v>
          </cell>
          <cell r="E1872" t="str">
            <v>C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11.389279999999999</v>
          </cell>
          <cell r="K1872">
            <v>11.389279999999999</v>
          </cell>
          <cell r="L1872" t="str">
            <v>Z</v>
          </cell>
          <cell r="M1872" t="str">
            <v>LLA PISTON</v>
          </cell>
        </row>
        <row r="1873">
          <cell r="A1873" t="str">
            <v>9101-066V/040</v>
          </cell>
          <cell r="B1873" t="str">
            <v>F13</v>
          </cell>
          <cell r="C1873">
            <v>15</v>
          </cell>
          <cell r="D1873" t="str">
            <v>G</v>
          </cell>
          <cell r="E1873" t="str">
            <v>C</v>
          </cell>
          <cell r="F1873">
            <v>513</v>
          </cell>
          <cell r="G1873">
            <v>0</v>
          </cell>
          <cell r="H1873">
            <v>240</v>
          </cell>
          <cell r="I1873">
            <v>273</v>
          </cell>
          <cell r="J1873">
            <v>26.15</v>
          </cell>
          <cell r="K1873">
            <v>26.15</v>
          </cell>
          <cell r="L1873" t="str">
            <v>Z</v>
          </cell>
          <cell r="M1873" t="str">
            <v>LLA PISTON</v>
          </cell>
        </row>
        <row r="1874">
          <cell r="A1874" t="str">
            <v>9101-066V/045</v>
          </cell>
          <cell r="B1874" t="str">
            <v>F13</v>
          </cell>
          <cell r="C1874">
            <v>12</v>
          </cell>
          <cell r="D1874" t="str">
            <v>G</v>
          </cell>
          <cell r="E1874" t="str">
            <v>C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 t="str">
            <v>Z</v>
          </cell>
          <cell r="M1874" t="str">
            <v>LLA PISTON</v>
          </cell>
        </row>
        <row r="1875">
          <cell r="A1875" t="str">
            <v>9101-066V/045</v>
          </cell>
          <cell r="B1875" t="str">
            <v>F13</v>
          </cell>
          <cell r="C1875">
            <v>11</v>
          </cell>
          <cell r="D1875" t="str">
            <v>G</v>
          </cell>
          <cell r="E1875" t="str">
            <v>C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 t="str">
            <v>Z</v>
          </cell>
          <cell r="M1875" t="str">
            <v>LLA PISTON</v>
          </cell>
        </row>
        <row r="1876">
          <cell r="A1876" t="str">
            <v>9101-066V/045</v>
          </cell>
          <cell r="B1876" t="str">
            <v>F13</v>
          </cell>
          <cell r="C1876">
            <v>15</v>
          </cell>
          <cell r="D1876" t="str">
            <v>G</v>
          </cell>
          <cell r="E1876" t="str">
            <v>C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25</v>
          </cell>
          <cell r="K1876">
            <v>25</v>
          </cell>
          <cell r="L1876" t="str">
            <v>Z</v>
          </cell>
          <cell r="M1876" t="str">
            <v>LLA PISTON</v>
          </cell>
        </row>
        <row r="1877">
          <cell r="A1877" t="str">
            <v>9101-066V/30</v>
          </cell>
          <cell r="B1877" t="str">
            <v>F13</v>
          </cell>
          <cell r="C1877">
            <v>15</v>
          </cell>
          <cell r="D1877" t="str">
            <v>G</v>
          </cell>
          <cell r="E1877" t="str">
            <v>C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11.318</v>
          </cell>
          <cell r="K1877">
            <v>11.318</v>
          </cell>
          <cell r="L1877" t="str">
            <v>Z</v>
          </cell>
          <cell r="M1877" t="str">
            <v>LLA PISTON</v>
          </cell>
        </row>
        <row r="1878">
          <cell r="A1878" t="str">
            <v>9101-066V/BGR</v>
          </cell>
          <cell r="B1878" t="str">
            <v>F13</v>
          </cell>
          <cell r="C1878">
            <v>15</v>
          </cell>
          <cell r="D1878" t="str">
            <v>G</v>
          </cell>
          <cell r="E1878" t="str">
            <v>C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14.2</v>
          </cell>
          <cell r="K1878">
            <v>14.2</v>
          </cell>
          <cell r="L1878" t="str">
            <v>Z</v>
          </cell>
          <cell r="M1878" t="str">
            <v>LLA PISTON</v>
          </cell>
        </row>
        <row r="1879">
          <cell r="A1879" t="str">
            <v>9101-067/010</v>
          </cell>
          <cell r="B1879" t="str">
            <v>F13</v>
          </cell>
          <cell r="C1879">
            <v>15</v>
          </cell>
          <cell r="D1879" t="str">
            <v>G</v>
          </cell>
          <cell r="E1879" t="str">
            <v>C</v>
          </cell>
          <cell r="F1879">
            <v>177</v>
          </cell>
          <cell r="G1879">
            <v>0</v>
          </cell>
          <cell r="H1879">
            <v>0</v>
          </cell>
          <cell r="I1879">
            <v>177</v>
          </cell>
          <cell r="J1879">
            <v>7.2152000000000003</v>
          </cell>
          <cell r="K1879">
            <v>7.2152000000000003</v>
          </cell>
          <cell r="L1879" t="str">
            <v>Z</v>
          </cell>
          <cell r="M1879" t="str">
            <v>LLA SLEEVE</v>
          </cell>
        </row>
        <row r="1880">
          <cell r="A1880" t="str">
            <v>9101-067/010</v>
          </cell>
          <cell r="B1880" t="str">
            <v>F13</v>
          </cell>
          <cell r="C1880">
            <v>12</v>
          </cell>
          <cell r="D1880" t="str">
            <v>G</v>
          </cell>
          <cell r="E1880" t="str">
            <v>C</v>
          </cell>
          <cell r="F1880">
            <v>864</v>
          </cell>
          <cell r="G1880">
            <v>0</v>
          </cell>
          <cell r="H1880">
            <v>0</v>
          </cell>
          <cell r="I1880">
            <v>864</v>
          </cell>
          <cell r="J1880">
            <v>2.9</v>
          </cell>
          <cell r="K1880">
            <v>2.9</v>
          </cell>
          <cell r="L1880" t="str">
            <v>Z</v>
          </cell>
          <cell r="M1880" t="str">
            <v>LLA SLEEVE</v>
          </cell>
        </row>
        <row r="1881">
          <cell r="A1881" t="str">
            <v>9101-067/020</v>
          </cell>
          <cell r="B1881" t="str">
            <v>F13</v>
          </cell>
          <cell r="C1881">
            <v>15</v>
          </cell>
          <cell r="D1881" t="str">
            <v>G</v>
          </cell>
          <cell r="E1881" t="str">
            <v>C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8.1999999999999993</v>
          </cell>
          <cell r="K1881">
            <v>8.1999999999999993</v>
          </cell>
          <cell r="L1881" t="str">
            <v>Z</v>
          </cell>
          <cell r="M1881" t="str">
            <v>LLA SLEEVE</v>
          </cell>
        </row>
        <row r="1882">
          <cell r="A1882" t="str">
            <v>9101-067/020</v>
          </cell>
          <cell r="B1882" t="str">
            <v>F13</v>
          </cell>
          <cell r="C1882">
            <v>12</v>
          </cell>
          <cell r="D1882" t="str">
            <v>G</v>
          </cell>
          <cell r="E1882" t="str">
            <v>C</v>
          </cell>
          <cell r="F1882">
            <v>2612</v>
          </cell>
          <cell r="G1882">
            <v>1957</v>
          </cell>
          <cell r="H1882">
            <v>1800</v>
          </cell>
          <cell r="I1882">
            <v>2769</v>
          </cell>
          <cell r="J1882">
            <v>10.47654</v>
          </cell>
          <cell r="K1882">
            <v>10.61393</v>
          </cell>
          <cell r="L1882" t="str">
            <v>Z</v>
          </cell>
          <cell r="M1882" t="str">
            <v>LLA SLEEVE</v>
          </cell>
        </row>
        <row r="1883">
          <cell r="A1883" t="str">
            <v>9101-067/10</v>
          </cell>
          <cell r="B1883" t="str">
            <v>F13</v>
          </cell>
          <cell r="C1883">
            <v>15</v>
          </cell>
          <cell r="D1883" t="str">
            <v>G</v>
          </cell>
          <cell r="E1883" t="str">
            <v>C</v>
          </cell>
          <cell r="F1883">
            <v>374</v>
          </cell>
          <cell r="G1883">
            <v>0</v>
          </cell>
          <cell r="H1883">
            <v>0</v>
          </cell>
          <cell r="I1883">
            <v>374</v>
          </cell>
          <cell r="J1883">
            <v>7.2988</v>
          </cell>
          <cell r="K1883">
            <v>7.2988</v>
          </cell>
          <cell r="L1883" t="str">
            <v>Z</v>
          </cell>
          <cell r="M1883" t="str">
            <v>LLA SLEEVE</v>
          </cell>
        </row>
        <row r="1884">
          <cell r="A1884" t="str">
            <v>9101-067/20</v>
          </cell>
          <cell r="B1884" t="str">
            <v>F13</v>
          </cell>
          <cell r="C1884">
            <v>15</v>
          </cell>
          <cell r="D1884" t="str">
            <v>G</v>
          </cell>
          <cell r="E1884" t="str">
            <v>C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8.4992000000000001</v>
          </cell>
          <cell r="K1884">
            <v>8.4992000000000001</v>
          </cell>
          <cell r="L1884" t="str">
            <v>Z</v>
          </cell>
          <cell r="M1884" t="str">
            <v>LLA SLEEVE</v>
          </cell>
        </row>
        <row r="1885">
          <cell r="A1885" t="str">
            <v>9101-067/30</v>
          </cell>
          <cell r="B1885" t="str">
            <v>F13</v>
          </cell>
          <cell r="C1885">
            <v>15</v>
          </cell>
          <cell r="D1885" t="str">
            <v>G</v>
          </cell>
          <cell r="E1885" t="str">
            <v>C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5.3794000000000004</v>
          </cell>
          <cell r="K1885">
            <v>5.3794000000000004</v>
          </cell>
          <cell r="L1885" t="str">
            <v>Z</v>
          </cell>
          <cell r="M1885" t="str">
            <v>LLA SLEEVE</v>
          </cell>
        </row>
        <row r="1886">
          <cell r="A1886" t="str">
            <v>9101-067/BGR</v>
          </cell>
          <cell r="B1886" t="str">
            <v>F13</v>
          </cell>
          <cell r="C1886">
            <v>15</v>
          </cell>
          <cell r="D1886" t="str">
            <v>G</v>
          </cell>
          <cell r="E1886" t="str">
            <v>C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7.42</v>
          </cell>
          <cell r="K1886">
            <v>7.42</v>
          </cell>
          <cell r="L1886" t="str">
            <v>Z</v>
          </cell>
          <cell r="M1886" t="str">
            <v>L.L.A SLEEVE</v>
          </cell>
        </row>
        <row r="1887">
          <cell r="A1887" t="str">
            <v>9101-068</v>
          </cell>
          <cell r="B1887" t="str">
            <v>F13</v>
          </cell>
          <cell r="C1887">
            <v>12</v>
          </cell>
          <cell r="D1887" t="str">
            <v>G</v>
          </cell>
          <cell r="E1887" t="str">
            <v>C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 t="str">
            <v>Z</v>
          </cell>
          <cell r="M1887" t="str">
            <v>ADVANCE MOBILE STOP</v>
          </cell>
        </row>
        <row r="1888">
          <cell r="A1888" t="str">
            <v>9101-068</v>
          </cell>
          <cell r="B1888" t="str">
            <v>F13</v>
          </cell>
          <cell r="C1888">
            <v>15</v>
          </cell>
          <cell r="D1888" t="str">
            <v>G</v>
          </cell>
          <cell r="E1888" t="str">
            <v>C</v>
          </cell>
          <cell r="F1888">
            <v>970</v>
          </cell>
          <cell r="G1888">
            <v>1275</v>
          </cell>
          <cell r="H1888">
            <v>1500</v>
          </cell>
          <cell r="I1888">
            <v>745</v>
          </cell>
          <cell r="J1888">
            <v>4.6399999999999997</v>
          </cell>
          <cell r="K1888">
            <v>4.6399999999999997</v>
          </cell>
          <cell r="L1888" t="str">
            <v>Z</v>
          </cell>
          <cell r="M1888" t="str">
            <v>ADVANCE MOBILE STOP</v>
          </cell>
        </row>
        <row r="1889">
          <cell r="A1889" t="str">
            <v>9101-068</v>
          </cell>
          <cell r="B1889" t="str">
            <v>F13</v>
          </cell>
          <cell r="C1889">
            <v>11</v>
          </cell>
          <cell r="D1889" t="str">
            <v>G</v>
          </cell>
          <cell r="E1889" t="str">
            <v>C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 t="str">
            <v>Z</v>
          </cell>
          <cell r="M1889" t="str">
            <v>ADVANCE MOBILE STOP</v>
          </cell>
        </row>
        <row r="1890">
          <cell r="A1890" t="str">
            <v>9101-068/BHT</v>
          </cell>
          <cell r="B1890" t="str">
            <v>F13</v>
          </cell>
          <cell r="C1890">
            <v>12</v>
          </cell>
          <cell r="D1890" t="str">
            <v>G</v>
          </cell>
          <cell r="E1890" t="str">
            <v>C</v>
          </cell>
          <cell r="F1890">
            <v>0</v>
          </cell>
          <cell r="G1890">
            <v>1284</v>
          </cell>
          <cell r="H1890">
            <v>1284</v>
          </cell>
          <cell r="I1890">
            <v>0</v>
          </cell>
          <cell r="J1890">
            <v>4.2774000000000001</v>
          </cell>
          <cell r="K1890">
            <v>4.2774000000000001</v>
          </cell>
          <cell r="L1890" t="str">
            <v>Z</v>
          </cell>
          <cell r="M1890" t="str">
            <v>ADVANCE MOBILE STOP</v>
          </cell>
        </row>
        <row r="1891">
          <cell r="A1891" t="str">
            <v>9101-068/BHT</v>
          </cell>
          <cell r="B1891" t="str">
            <v>F13</v>
          </cell>
          <cell r="C1891">
            <v>11</v>
          </cell>
          <cell r="D1891" t="str">
            <v>G</v>
          </cell>
          <cell r="E1891" t="str">
            <v>C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 t="str">
            <v>Z</v>
          </cell>
          <cell r="M1891" t="str">
            <v>ADVANCE MOBILE STOP</v>
          </cell>
        </row>
        <row r="1892">
          <cell r="A1892" t="str">
            <v>9101-068A</v>
          </cell>
          <cell r="B1892" t="str">
            <v>F13</v>
          </cell>
          <cell r="C1892">
            <v>11</v>
          </cell>
          <cell r="D1892" t="str">
            <v>G</v>
          </cell>
          <cell r="E1892" t="str">
            <v>C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4.5</v>
          </cell>
          <cell r="K1892">
            <v>4.5</v>
          </cell>
          <cell r="L1892" t="str">
            <v>Z</v>
          </cell>
          <cell r="M1892" t="str">
            <v>ADVANCE MOBILE STOP</v>
          </cell>
        </row>
        <row r="1893">
          <cell r="A1893" t="str">
            <v>9101-068A</v>
          </cell>
          <cell r="B1893" t="str">
            <v>F13</v>
          </cell>
          <cell r="C1893">
            <v>12</v>
          </cell>
          <cell r="D1893" t="str">
            <v>G</v>
          </cell>
          <cell r="E1893" t="str">
            <v>C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8.5332500000000007</v>
          </cell>
          <cell r="K1893">
            <v>8.5332500000000007</v>
          </cell>
          <cell r="L1893" t="str">
            <v>Z</v>
          </cell>
          <cell r="M1893" t="str">
            <v>ADVANCE MOBILE STOP</v>
          </cell>
        </row>
        <row r="1894">
          <cell r="A1894" t="str">
            <v>9101-068A</v>
          </cell>
          <cell r="B1894" t="str">
            <v>F13</v>
          </cell>
          <cell r="C1894">
            <v>15</v>
          </cell>
          <cell r="D1894" t="str">
            <v>G</v>
          </cell>
          <cell r="E1894" t="str">
            <v>C</v>
          </cell>
          <cell r="F1894">
            <v>2642</v>
          </cell>
          <cell r="G1894">
            <v>8272</v>
          </cell>
          <cell r="H1894">
            <v>8100</v>
          </cell>
          <cell r="I1894">
            <v>2814</v>
          </cell>
          <cell r="J1894">
            <v>4.5</v>
          </cell>
          <cell r="K1894">
            <v>4.5</v>
          </cell>
          <cell r="L1894" t="str">
            <v>Z</v>
          </cell>
          <cell r="M1894" t="str">
            <v>ADVANCE MOBILE STOP</v>
          </cell>
        </row>
        <row r="1895">
          <cell r="A1895" t="str">
            <v>9101-068A/BHT</v>
          </cell>
          <cell r="B1895" t="str">
            <v>F13</v>
          </cell>
          <cell r="C1895">
            <v>15</v>
          </cell>
          <cell r="D1895" t="str">
            <v>G</v>
          </cell>
          <cell r="E1895" t="str">
            <v>C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 t="str">
            <v>Z</v>
          </cell>
          <cell r="M1895" t="str">
            <v>ADVANCE MOBILE STOP</v>
          </cell>
        </row>
        <row r="1896">
          <cell r="A1896" t="str">
            <v>9101-068A/BHT</v>
          </cell>
          <cell r="B1896" t="str">
            <v>F13</v>
          </cell>
          <cell r="C1896">
            <v>12</v>
          </cell>
          <cell r="D1896" t="str">
            <v>G</v>
          </cell>
          <cell r="E1896" t="str">
            <v>C</v>
          </cell>
          <cell r="F1896">
            <v>0</v>
          </cell>
          <cell r="G1896">
            <v>8300</v>
          </cell>
          <cell r="H1896">
            <v>8300</v>
          </cell>
          <cell r="I1896">
            <v>0</v>
          </cell>
          <cell r="J1896">
            <v>4.3609999999999998</v>
          </cell>
          <cell r="K1896">
            <v>4.3609999999999998</v>
          </cell>
          <cell r="L1896" t="str">
            <v>Z</v>
          </cell>
          <cell r="M1896" t="str">
            <v>ADVANCE MOBILE STOP</v>
          </cell>
        </row>
        <row r="1897">
          <cell r="A1897" t="str">
            <v>9101-068B</v>
          </cell>
          <cell r="B1897" t="str">
            <v>F13</v>
          </cell>
          <cell r="C1897">
            <v>15</v>
          </cell>
          <cell r="D1897" t="str">
            <v>G</v>
          </cell>
          <cell r="E1897" t="str">
            <v>C</v>
          </cell>
          <cell r="F1897">
            <v>310</v>
          </cell>
          <cell r="G1897">
            <v>0</v>
          </cell>
          <cell r="H1897">
            <v>0</v>
          </cell>
          <cell r="I1897">
            <v>310</v>
          </cell>
          <cell r="J1897">
            <v>4.62</v>
          </cell>
          <cell r="K1897">
            <v>4.62</v>
          </cell>
          <cell r="L1897" t="str">
            <v>Z</v>
          </cell>
          <cell r="M1897" t="str">
            <v>ADVANCE MOBILE STOP</v>
          </cell>
        </row>
        <row r="1898">
          <cell r="A1898" t="str">
            <v>9101-068F</v>
          </cell>
          <cell r="B1898" t="str">
            <v>F13</v>
          </cell>
          <cell r="C1898">
            <v>12</v>
          </cell>
          <cell r="D1898" t="str">
            <v>G</v>
          </cell>
          <cell r="E1898" t="str">
            <v>C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4.32</v>
          </cell>
          <cell r="K1898">
            <v>4.32</v>
          </cell>
          <cell r="L1898" t="str">
            <v>Z</v>
          </cell>
          <cell r="M1898" t="str">
            <v>ADVANCE MOBILE STOP</v>
          </cell>
        </row>
        <row r="1899">
          <cell r="A1899" t="str">
            <v>9101-068F</v>
          </cell>
          <cell r="B1899" t="str">
            <v>F13</v>
          </cell>
          <cell r="C1899">
            <v>11</v>
          </cell>
          <cell r="D1899" t="str">
            <v>G</v>
          </cell>
          <cell r="E1899" t="str">
            <v>C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 t="str">
            <v>Z</v>
          </cell>
          <cell r="M1899" t="str">
            <v>ADVANCE MOBILE STOP</v>
          </cell>
        </row>
        <row r="1900">
          <cell r="A1900" t="str">
            <v>9101-068F</v>
          </cell>
          <cell r="B1900" t="str">
            <v>F13</v>
          </cell>
          <cell r="C1900">
            <v>15</v>
          </cell>
          <cell r="D1900" t="str">
            <v>G</v>
          </cell>
          <cell r="E1900" t="str">
            <v>C</v>
          </cell>
          <cell r="F1900">
            <v>3351</v>
          </cell>
          <cell r="G1900">
            <v>0</v>
          </cell>
          <cell r="H1900">
            <v>0</v>
          </cell>
          <cell r="I1900">
            <v>3351</v>
          </cell>
          <cell r="J1900">
            <v>3.5910899999999999</v>
          </cell>
          <cell r="K1900">
            <v>3.5910899999999999</v>
          </cell>
          <cell r="L1900" t="str">
            <v>Z</v>
          </cell>
          <cell r="M1900" t="str">
            <v>ADVANCE MOBILE STOP</v>
          </cell>
        </row>
        <row r="1901">
          <cell r="A1901" t="str">
            <v>9101-068F/BHT</v>
          </cell>
          <cell r="B1901" t="str">
            <v>F13</v>
          </cell>
          <cell r="C1901">
            <v>15</v>
          </cell>
          <cell r="D1901" t="str">
            <v>G</v>
          </cell>
          <cell r="E1901" t="str">
            <v>C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4.3499999999999996</v>
          </cell>
          <cell r="K1901">
            <v>4.3499999999999996</v>
          </cell>
          <cell r="L1901" t="str">
            <v>Z</v>
          </cell>
          <cell r="M1901" t="str">
            <v>ADVANCE MOBILE STOP</v>
          </cell>
        </row>
        <row r="1902">
          <cell r="A1902" t="str">
            <v>9101-068F/BHT</v>
          </cell>
          <cell r="B1902" t="str">
            <v>F13</v>
          </cell>
          <cell r="C1902">
            <v>12</v>
          </cell>
          <cell r="D1902" t="str">
            <v>G</v>
          </cell>
          <cell r="E1902" t="str">
            <v>C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3.8191199999999998</v>
          </cell>
          <cell r="K1902">
            <v>3.8191199999999998</v>
          </cell>
          <cell r="L1902" t="str">
            <v>Z</v>
          </cell>
          <cell r="M1902" t="str">
            <v>ADVANCE MOBILE STOP</v>
          </cell>
        </row>
        <row r="1903">
          <cell r="A1903" t="str">
            <v>9101-068G</v>
          </cell>
          <cell r="B1903" t="str">
            <v>F13</v>
          </cell>
          <cell r="C1903">
            <v>12</v>
          </cell>
          <cell r="D1903" t="str">
            <v>G</v>
          </cell>
          <cell r="E1903" t="str">
            <v>C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 t="str">
            <v>Z</v>
          </cell>
          <cell r="M1903" t="str">
            <v>ADVANCE MOBILE STOP</v>
          </cell>
        </row>
        <row r="1904">
          <cell r="A1904" t="str">
            <v>9101-068G</v>
          </cell>
          <cell r="B1904" t="str">
            <v>F13</v>
          </cell>
          <cell r="C1904">
            <v>11</v>
          </cell>
          <cell r="D1904" t="str">
            <v>G</v>
          </cell>
          <cell r="E1904" t="str">
            <v>C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3.6</v>
          </cell>
          <cell r="K1904">
            <v>3.6</v>
          </cell>
          <cell r="L1904" t="str">
            <v>Z</v>
          </cell>
          <cell r="M1904" t="str">
            <v>ADVANCE MOBILE STOP</v>
          </cell>
        </row>
        <row r="1905">
          <cell r="A1905" t="str">
            <v>9101-068G</v>
          </cell>
          <cell r="B1905" t="str">
            <v>F13</v>
          </cell>
          <cell r="C1905">
            <v>15</v>
          </cell>
          <cell r="D1905" t="str">
            <v>G</v>
          </cell>
          <cell r="E1905" t="str">
            <v>C</v>
          </cell>
          <cell r="F1905">
            <v>14314</v>
          </cell>
          <cell r="G1905">
            <v>0</v>
          </cell>
          <cell r="H1905">
            <v>0</v>
          </cell>
          <cell r="I1905">
            <v>14314</v>
          </cell>
          <cell r="J1905">
            <v>3.6027800000000001</v>
          </cell>
          <cell r="K1905">
            <v>3.6027800000000001</v>
          </cell>
          <cell r="L1905" t="str">
            <v>Z</v>
          </cell>
          <cell r="M1905" t="str">
            <v>ADVANCE MOBILE STOP</v>
          </cell>
        </row>
        <row r="1906">
          <cell r="A1906" t="str">
            <v>9101-068G/BHT</v>
          </cell>
          <cell r="B1906" t="str">
            <v>F13</v>
          </cell>
          <cell r="C1906">
            <v>12</v>
          </cell>
          <cell r="D1906" t="str">
            <v>G</v>
          </cell>
          <cell r="E1906" t="str">
            <v>C</v>
          </cell>
          <cell r="F1906">
            <v>3460</v>
          </cell>
          <cell r="G1906">
            <v>0</v>
          </cell>
          <cell r="H1906">
            <v>0</v>
          </cell>
          <cell r="I1906">
            <v>3460</v>
          </cell>
          <cell r="J1906">
            <v>4.2181199999999999</v>
          </cell>
          <cell r="K1906">
            <v>4.2181199999999999</v>
          </cell>
          <cell r="L1906" t="str">
            <v>Z</v>
          </cell>
          <cell r="M1906" t="str">
            <v>ADVANCE MOBILE STOP</v>
          </cell>
        </row>
        <row r="1907">
          <cell r="A1907" t="str">
            <v>9101-068G/BHT</v>
          </cell>
          <cell r="B1907" t="str">
            <v>F13</v>
          </cell>
          <cell r="C1907">
            <v>11</v>
          </cell>
          <cell r="D1907" t="str">
            <v>G</v>
          </cell>
          <cell r="E1907" t="str">
            <v>C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 t="str">
            <v>Z</v>
          </cell>
          <cell r="M1907" t="str">
            <v>ADVANCE MOBILE STOP</v>
          </cell>
        </row>
        <row r="1908">
          <cell r="A1908" t="str">
            <v>9101-068G/BHT</v>
          </cell>
          <cell r="B1908" t="str">
            <v>F13</v>
          </cell>
          <cell r="C1908">
            <v>15</v>
          </cell>
          <cell r="D1908" t="str">
            <v>G</v>
          </cell>
          <cell r="E1908" t="str">
            <v>C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4.32</v>
          </cell>
          <cell r="K1908">
            <v>4.32</v>
          </cell>
          <cell r="L1908" t="str">
            <v>Z</v>
          </cell>
          <cell r="M1908" t="str">
            <v>ADVANCE MOBILE STOP</v>
          </cell>
        </row>
        <row r="1909">
          <cell r="A1909" t="str">
            <v>9101-068H</v>
          </cell>
          <cell r="B1909" t="str">
            <v>F13</v>
          </cell>
          <cell r="C1909">
            <v>11</v>
          </cell>
          <cell r="D1909" t="str">
            <v>G</v>
          </cell>
          <cell r="E1909" t="str">
            <v>C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4.3209999999999997</v>
          </cell>
          <cell r="K1909">
            <v>4.3209999999999997</v>
          </cell>
          <cell r="L1909" t="str">
            <v>Z</v>
          </cell>
          <cell r="M1909" t="str">
            <v>ADVANCE MOBILE STOP</v>
          </cell>
        </row>
        <row r="1910">
          <cell r="A1910" t="str">
            <v>9101-068H</v>
          </cell>
          <cell r="B1910" t="str">
            <v>F13</v>
          </cell>
          <cell r="C1910">
            <v>12</v>
          </cell>
          <cell r="D1910" t="str">
            <v>G</v>
          </cell>
          <cell r="E1910" t="str">
            <v>C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1.82</v>
          </cell>
          <cell r="K1910">
            <v>1.82</v>
          </cell>
          <cell r="L1910" t="str">
            <v>Z</v>
          </cell>
          <cell r="M1910" t="str">
            <v>ADVANCE MOBILE STOP</v>
          </cell>
        </row>
        <row r="1911">
          <cell r="A1911" t="str">
            <v>9101-068H</v>
          </cell>
          <cell r="B1911" t="str">
            <v>F13</v>
          </cell>
          <cell r="C1911">
            <v>15</v>
          </cell>
          <cell r="D1911" t="str">
            <v>G</v>
          </cell>
          <cell r="E1911" t="str">
            <v>C</v>
          </cell>
          <cell r="F1911">
            <v>2591</v>
          </cell>
          <cell r="G1911">
            <v>2385</v>
          </cell>
          <cell r="H1911">
            <v>2900</v>
          </cell>
          <cell r="I1911">
            <v>2076</v>
          </cell>
          <cell r="J1911">
            <v>4.3209999999999997</v>
          </cell>
          <cell r="K1911">
            <v>4.3209999999999997</v>
          </cell>
          <cell r="L1911" t="str">
            <v>Z</v>
          </cell>
          <cell r="M1911" t="str">
            <v>ADVANCE MOBILE STOP</v>
          </cell>
        </row>
        <row r="1912">
          <cell r="A1912" t="str">
            <v>9101-068H/BHT</v>
          </cell>
          <cell r="B1912" t="str">
            <v>F13</v>
          </cell>
          <cell r="C1912">
            <v>12</v>
          </cell>
          <cell r="D1912" t="str">
            <v>G</v>
          </cell>
          <cell r="E1912" t="str">
            <v>C</v>
          </cell>
          <cell r="F1912">
            <v>0</v>
          </cell>
          <cell r="G1912">
            <v>3375</v>
          </cell>
          <cell r="H1912">
            <v>3375</v>
          </cell>
          <cell r="I1912">
            <v>0</v>
          </cell>
          <cell r="J1912">
            <v>4.2774000000000001</v>
          </cell>
          <cell r="K1912">
            <v>4.2774000000000001</v>
          </cell>
          <cell r="L1912" t="str">
            <v>Z</v>
          </cell>
          <cell r="M1912" t="str">
            <v>ADVANCE MOBILE STOP</v>
          </cell>
        </row>
        <row r="1913">
          <cell r="A1913" t="str">
            <v>9101-068H/BHT</v>
          </cell>
          <cell r="B1913" t="str">
            <v>F13</v>
          </cell>
          <cell r="C1913">
            <v>11</v>
          </cell>
          <cell r="D1913" t="str">
            <v>G</v>
          </cell>
          <cell r="E1913" t="str">
            <v>C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 t="str">
            <v>Z</v>
          </cell>
          <cell r="M1913" t="str">
            <v>ADVANCE MOBILE STOP</v>
          </cell>
        </row>
        <row r="1914">
          <cell r="A1914" t="str">
            <v>9101-068H/BHT</v>
          </cell>
          <cell r="B1914" t="str">
            <v>F13</v>
          </cell>
          <cell r="C1914">
            <v>15</v>
          </cell>
          <cell r="D1914" t="str">
            <v>G</v>
          </cell>
          <cell r="E1914" t="str">
            <v>C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4.32</v>
          </cell>
          <cell r="K1914">
            <v>4.32</v>
          </cell>
          <cell r="L1914" t="str">
            <v>Z</v>
          </cell>
          <cell r="M1914" t="str">
            <v>ADVANCE MOBILE STOP</v>
          </cell>
        </row>
        <row r="1915">
          <cell r="A1915" t="str">
            <v>9101-068I</v>
          </cell>
          <cell r="B1915" t="str">
            <v>F13</v>
          </cell>
          <cell r="C1915">
            <v>12</v>
          </cell>
          <cell r="D1915" t="str">
            <v>G</v>
          </cell>
          <cell r="E1915" t="str">
            <v>C</v>
          </cell>
          <cell r="F1915">
            <v>4850</v>
          </cell>
          <cell r="G1915">
            <v>0</v>
          </cell>
          <cell r="H1915">
            <v>0</v>
          </cell>
          <cell r="I1915">
            <v>4850</v>
          </cell>
          <cell r="J1915">
            <v>3.58</v>
          </cell>
          <cell r="K1915">
            <v>3.58</v>
          </cell>
          <cell r="L1915" t="str">
            <v>Z</v>
          </cell>
        </row>
        <row r="1916">
          <cell r="A1916" t="str">
            <v>9101-068J</v>
          </cell>
          <cell r="B1916" t="str">
            <v>F13</v>
          </cell>
          <cell r="C1916">
            <v>12</v>
          </cell>
          <cell r="D1916" t="str">
            <v>G</v>
          </cell>
          <cell r="E1916" t="str">
            <v>C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 t="str">
            <v>Z</v>
          </cell>
          <cell r="M1916" t="str">
            <v>ADVANCE MOBILE STOP</v>
          </cell>
        </row>
        <row r="1917">
          <cell r="A1917" t="str">
            <v>9101-068J</v>
          </cell>
          <cell r="B1917" t="str">
            <v>F13</v>
          </cell>
          <cell r="C1917">
            <v>11</v>
          </cell>
          <cell r="D1917" t="str">
            <v>G</v>
          </cell>
          <cell r="E1917" t="str">
            <v>C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 t="str">
            <v>Z</v>
          </cell>
          <cell r="M1917" t="str">
            <v>ADVANCE MOBILE STOP</v>
          </cell>
        </row>
        <row r="1918">
          <cell r="A1918" t="str">
            <v>9101-068J</v>
          </cell>
          <cell r="B1918" t="str">
            <v>F13</v>
          </cell>
          <cell r="C1918">
            <v>15</v>
          </cell>
          <cell r="D1918" t="str">
            <v>G</v>
          </cell>
          <cell r="E1918" t="str">
            <v>C</v>
          </cell>
          <cell r="F1918">
            <v>3417</v>
          </cell>
          <cell r="G1918">
            <v>0</v>
          </cell>
          <cell r="H1918">
            <v>0</v>
          </cell>
          <cell r="I1918">
            <v>3417</v>
          </cell>
          <cell r="J1918">
            <v>6.5279999999999996</v>
          </cell>
          <cell r="K1918">
            <v>6.5279999999999996</v>
          </cell>
          <cell r="L1918" t="str">
            <v>Z</v>
          </cell>
          <cell r="M1918" t="str">
            <v>ADVANCE MOBILE STOP</v>
          </cell>
        </row>
        <row r="1919">
          <cell r="A1919" t="str">
            <v>9101-068K</v>
          </cell>
          <cell r="B1919" t="str">
            <v>F13</v>
          </cell>
          <cell r="C1919">
            <v>15</v>
          </cell>
          <cell r="D1919" t="str">
            <v>G</v>
          </cell>
          <cell r="E1919" t="str">
            <v>C</v>
          </cell>
          <cell r="F1919">
            <v>5656</v>
          </cell>
          <cell r="G1919">
            <v>0</v>
          </cell>
          <cell r="H1919">
            <v>100</v>
          </cell>
          <cell r="I1919">
            <v>5556</v>
          </cell>
          <cell r="J1919">
            <v>2.75</v>
          </cell>
          <cell r="K1919">
            <v>2.75</v>
          </cell>
          <cell r="L1919" t="str">
            <v>Z</v>
          </cell>
          <cell r="M1919" t="str">
            <v>ADVANCE MOBILE STOP</v>
          </cell>
        </row>
        <row r="1920">
          <cell r="A1920" t="str">
            <v>9101-068K</v>
          </cell>
          <cell r="B1920" t="str">
            <v>F13</v>
          </cell>
          <cell r="C1920">
            <v>12</v>
          </cell>
          <cell r="D1920" t="str">
            <v>G</v>
          </cell>
          <cell r="E1920" t="str">
            <v>C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2.75</v>
          </cell>
          <cell r="K1920">
            <v>2.75</v>
          </cell>
          <cell r="L1920" t="str">
            <v>Z</v>
          </cell>
          <cell r="M1920" t="str">
            <v>ADVANCE MOBILE STOP</v>
          </cell>
        </row>
        <row r="1921">
          <cell r="A1921" t="str">
            <v>9101-068K</v>
          </cell>
          <cell r="B1921" t="str">
            <v>F13</v>
          </cell>
          <cell r="C1921">
            <v>11</v>
          </cell>
          <cell r="D1921" t="str">
            <v>G</v>
          </cell>
          <cell r="E1921" t="str">
            <v>C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 t="str">
            <v>Z</v>
          </cell>
          <cell r="M1921" t="str">
            <v>ADVANCE MOBILE STOP</v>
          </cell>
        </row>
        <row r="1922">
          <cell r="A1922" t="str">
            <v>9101-068M</v>
          </cell>
          <cell r="B1922" t="str">
            <v>F13</v>
          </cell>
          <cell r="C1922">
            <v>12</v>
          </cell>
          <cell r="D1922" t="str">
            <v>G</v>
          </cell>
          <cell r="E1922" t="str">
            <v>C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 t="str">
            <v>Z</v>
          </cell>
          <cell r="M1922" t="str">
            <v>ADVANCE MOBILE STOP</v>
          </cell>
        </row>
        <row r="1923">
          <cell r="A1923" t="str">
            <v>9101-068M</v>
          </cell>
          <cell r="B1923" t="str">
            <v>F13</v>
          </cell>
          <cell r="C1923">
            <v>11</v>
          </cell>
          <cell r="D1923" t="str">
            <v>G</v>
          </cell>
          <cell r="E1923" t="str">
            <v>C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 t="str">
            <v>Z</v>
          </cell>
          <cell r="M1923" t="str">
            <v>ADVANCE MOBILE STOP</v>
          </cell>
        </row>
        <row r="1924">
          <cell r="A1924" t="str">
            <v>9101-068M</v>
          </cell>
          <cell r="B1924" t="str">
            <v>F13</v>
          </cell>
          <cell r="C1924">
            <v>15</v>
          </cell>
          <cell r="D1924" t="str">
            <v>G</v>
          </cell>
          <cell r="E1924" t="str">
            <v>C</v>
          </cell>
          <cell r="F1924">
            <v>1225</v>
          </cell>
          <cell r="G1924">
            <v>1005</v>
          </cell>
          <cell r="H1924">
            <v>400</v>
          </cell>
          <cell r="I1924">
            <v>1830</v>
          </cell>
          <cell r="J1924">
            <v>4.6399499999999998</v>
          </cell>
          <cell r="K1924">
            <v>4.6399699999999999</v>
          </cell>
          <cell r="L1924" t="str">
            <v>Z</v>
          </cell>
          <cell r="M1924" t="str">
            <v>ADVANCE MOBILE STOP</v>
          </cell>
        </row>
        <row r="1925">
          <cell r="A1925" t="str">
            <v>9101-068M/BHT</v>
          </cell>
          <cell r="B1925" t="str">
            <v>F13</v>
          </cell>
          <cell r="C1925">
            <v>15</v>
          </cell>
          <cell r="D1925" t="str">
            <v>G</v>
          </cell>
          <cell r="E1925" t="str">
            <v>C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3.6</v>
          </cell>
          <cell r="K1925">
            <v>3.6</v>
          </cell>
          <cell r="L1925" t="str">
            <v>Z</v>
          </cell>
          <cell r="M1925" t="str">
            <v>ADVANCE MOBILE STOP</v>
          </cell>
        </row>
        <row r="1926">
          <cell r="A1926" t="str">
            <v>9101-068M/BHT</v>
          </cell>
          <cell r="B1926" t="str">
            <v>F13</v>
          </cell>
          <cell r="C1926">
            <v>12</v>
          </cell>
          <cell r="D1926" t="str">
            <v>G</v>
          </cell>
          <cell r="E1926" t="str">
            <v>C</v>
          </cell>
          <cell r="F1926">
            <v>0</v>
          </cell>
          <cell r="G1926">
            <v>1025</v>
          </cell>
          <cell r="H1926">
            <v>1025</v>
          </cell>
          <cell r="I1926">
            <v>0</v>
          </cell>
          <cell r="J1926">
            <v>4.3013000000000003</v>
          </cell>
          <cell r="K1926">
            <v>4.3013000000000003</v>
          </cell>
          <cell r="L1926" t="str">
            <v>Z</v>
          </cell>
          <cell r="M1926" t="str">
            <v>ADVANCE MOBILE STOP</v>
          </cell>
        </row>
        <row r="1927">
          <cell r="A1927" t="str">
            <v>9101-068N</v>
          </cell>
          <cell r="B1927" t="str">
            <v>F13</v>
          </cell>
          <cell r="C1927">
            <v>15</v>
          </cell>
          <cell r="D1927" t="str">
            <v>G</v>
          </cell>
          <cell r="E1927" t="str">
            <v>C</v>
          </cell>
          <cell r="F1927">
            <v>315</v>
          </cell>
          <cell r="G1927">
            <v>0</v>
          </cell>
          <cell r="H1927">
            <v>0</v>
          </cell>
          <cell r="I1927">
            <v>315</v>
          </cell>
          <cell r="J1927">
            <v>2.75</v>
          </cell>
          <cell r="K1927">
            <v>2.75</v>
          </cell>
          <cell r="L1927" t="str">
            <v>Z</v>
          </cell>
          <cell r="M1927" t="str">
            <v>ADVANCE MOBILE STOP</v>
          </cell>
        </row>
        <row r="1928">
          <cell r="A1928" t="str">
            <v>9101-068N</v>
          </cell>
          <cell r="B1928" t="str">
            <v>F13</v>
          </cell>
          <cell r="C1928">
            <v>12</v>
          </cell>
          <cell r="D1928" t="str">
            <v>G</v>
          </cell>
          <cell r="E1928" t="str">
            <v>C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 t="str">
            <v>Z</v>
          </cell>
          <cell r="M1928" t="str">
            <v>ADVANCE MOBILE STOP</v>
          </cell>
        </row>
        <row r="1929">
          <cell r="A1929" t="str">
            <v>9101-068N</v>
          </cell>
          <cell r="B1929" t="str">
            <v>F13</v>
          </cell>
          <cell r="C1929">
            <v>11</v>
          </cell>
          <cell r="D1929" t="str">
            <v>G</v>
          </cell>
          <cell r="E1929" t="str">
            <v>C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 t="str">
            <v>Z</v>
          </cell>
          <cell r="M1929" t="str">
            <v>ADVANCE MOBILE STOP</v>
          </cell>
        </row>
        <row r="1930">
          <cell r="A1930" t="str">
            <v>9101-068N BHT</v>
          </cell>
          <cell r="B1930" t="str">
            <v>F13</v>
          </cell>
          <cell r="C1930">
            <v>15</v>
          </cell>
          <cell r="D1930" t="str">
            <v>G</v>
          </cell>
          <cell r="E1930" t="str">
            <v>C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4.75</v>
          </cell>
          <cell r="K1930">
            <v>4.75</v>
          </cell>
          <cell r="L1930" t="str">
            <v>Z</v>
          </cell>
        </row>
        <row r="1931">
          <cell r="A1931" t="str">
            <v>9101-081</v>
          </cell>
          <cell r="B1931" t="str">
            <v>F13</v>
          </cell>
          <cell r="C1931">
            <v>12</v>
          </cell>
          <cell r="D1931" t="str">
            <v>G</v>
          </cell>
          <cell r="E1931" t="str">
            <v>C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100</v>
          </cell>
          <cell r="K1931">
            <v>100</v>
          </cell>
          <cell r="L1931" t="str">
            <v>Z</v>
          </cell>
          <cell r="M1931" t="str">
            <v>GOVERNOR WEIGHT</v>
          </cell>
        </row>
        <row r="1932">
          <cell r="A1932" t="str">
            <v>9101-081/010</v>
          </cell>
          <cell r="B1932" t="str">
            <v>F13</v>
          </cell>
          <cell r="C1932">
            <v>11</v>
          </cell>
          <cell r="D1932" t="str">
            <v>G</v>
          </cell>
          <cell r="E1932" t="str">
            <v>C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3</v>
          </cell>
          <cell r="K1932">
            <v>3</v>
          </cell>
          <cell r="L1932" t="str">
            <v>Z</v>
          </cell>
        </row>
        <row r="1933">
          <cell r="A1933" t="str">
            <v>9101-081/040/BHT</v>
          </cell>
          <cell r="B1933" t="str">
            <v>F13</v>
          </cell>
          <cell r="C1933">
            <v>15</v>
          </cell>
          <cell r="D1933" t="str">
            <v>G</v>
          </cell>
          <cell r="E1933" t="str">
            <v>C</v>
          </cell>
          <cell r="F1933">
            <v>0</v>
          </cell>
          <cell r="G1933">
            <v>22043</v>
          </cell>
          <cell r="H1933">
            <v>22043</v>
          </cell>
          <cell r="I1933">
            <v>0</v>
          </cell>
          <cell r="J1933">
            <v>8.7894600000000001</v>
          </cell>
          <cell r="K1933">
            <v>9.6034600000000001</v>
          </cell>
          <cell r="L1933" t="str">
            <v>Z</v>
          </cell>
          <cell r="M1933" t="str">
            <v>GOVERNOR WEIGHT</v>
          </cell>
        </row>
        <row r="1934">
          <cell r="A1934" t="str">
            <v>9101-081/050/BGR</v>
          </cell>
          <cell r="B1934" t="str">
            <v>F13</v>
          </cell>
          <cell r="C1934">
            <v>15</v>
          </cell>
          <cell r="D1934" t="str">
            <v>G</v>
          </cell>
          <cell r="E1934" t="str">
            <v>C</v>
          </cell>
          <cell r="F1934">
            <v>0</v>
          </cell>
          <cell r="G1934">
            <v>4575</v>
          </cell>
          <cell r="H1934">
            <v>4575</v>
          </cell>
          <cell r="I1934">
            <v>0</v>
          </cell>
          <cell r="J1934">
            <v>10.3</v>
          </cell>
          <cell r="K1934">
            <v>10.25</v>
          </cell>
          <cell r="L1934" t="str">
            <v>Z</v>
          </cell>
          <cell r="M1934" t="str">
            <v>GOVERNOR WEIGHT</v>
          </cell>
        </row>
        <row r="1935">
          <cell r="A1935" t="str">
            <v>9101-081/070</v>
          </cell>
          <cell r="B1935" t="str">
            <v>F13</v>
          </cell>
          <cell r="C1935">
            <v>15</v>
          </cell>
          <cell r="D1935" t="str">
            <v>G</v>
          </cell>
          <cell r="E1935" t="str">
            <v>C</v>
          </cell>
          <cell r="F1935">
            <v>850</v>
          </cell>
          <cell r="G1935">
            <v>6555</v>
          </cell>
          <cell r="H1935">
            <v>7405</v>
          </cell>
          <cell r="I1935">
            <v>0</v>
          </cell>
          <cell r="J1935">
            <v>11.35</v>
          </cell>
          <cell r="K1935">
            <v>11.35</v>
          </cell>
          <cell r="L1935" t="str">
            <v>Z</v>
          </cell>
          <cell r="M1935" t="str">
            <v>GOVERNOR WEIGHT</v>
          </cell>
        </row>
        <row r="1936">
          <cell r="A1936" t="str">
            <v>9101-081/100</v>
          </cell>
          <cell r="B1936" t="str">
            <v>F13</v>
          </cell>
          <cell r="C1936">
            <v>15</v>
          </cell>
          <cell r="D1936" t="str">
            <v>G</v>
          </cell>
          <cell r="E1936" t="str">
            <v>C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6.06494</v>
          </cell>
          <cell r="K1936">
            <v>6.06494</v>
          </cell>
          <cell r="L1936" t="str">
            <v>Z</v>
          </cell>
          <cell r="M1936" t="str">
            <v>GOVERNOR WEIGHT</v>
          </cell>
        </row>
        <row r="1937">
          <cell r="A1937" t="str">
            <v>9101-081/40</v>
          </cell>
          <cell r="B1937" t="str">
            <v>F13</v>
          </cell>
          <cell r="C1937">
            <v>11</v>
          </cell>
          <cell r="D1937" t="str">
            <v>G</v>
          </cell>
          <cell r="E1937" t="str">
            <v>C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 t="str">
            <v>Z</v>
          </cell>
        </row>
        <row r="1938">
          <cell r="A1938" t="str">
            <v>9101-081/40/BHT</v>
          </cell>
          <cell r="B1938" t="str">
            <v>F13</v>
          </cell>
          <cell r="C1938">
            <v>15</v>
          </cell>
          <cell r="D1938" t="str">
            <v>G</v>
          </cell>
          <cell r="E1938" t="str">
            <v>C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6.2</v>
          </cell>
          <cell r="K1938">
            <v>6.2</v>
          </cell>
          <cell r="L1938" t="str">
            <v>Z</v>
          </cell>
          <cell r="M1938" t="str">
            <v>GOVERNER WEIGHT</v>
          </cell>
        </row>
        <row r="1939">
          <cell r="A1939" t="str">
            <v>9101-081/50/BGR</v>
          </cell>
          <cell r="B1939" t="str">
            <v>F13</v>
          </cell>
          <cell r="C1939">
            <v>15</v>
          </cell>
          <cell r="D1939" t="str">
            <v>G</v>
          </cell>
          <cell r="E1939" t="str">
            <v>C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9.84</v>
          </cell>
          <cell r="K1939">
            <v>9.84</v>
          </cell>
          <cell r="L1939" t="str">
            <v>Z</v>
          </cell>
          <cell r="M1939" t="str">
            <v>GOVERNOR WEIGHT</v>
          </cell>
        </row>
        <row r="1940">
          <cell r="A1940" t="str">
            <v>9101-081/55/BGR</v>
          </cell>
          <cell r="B1940" t="str">
            <v>F13</v>
          </cell>
          <cell r="C1940">
            <v>12</v>
          </cell>
          <cell r="D1940" t="str">
            <v>G</v>
          </cell>
          <cell r="E1940" t="str">
            <v>C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2.81</v>
          </cell>
          <cell r="K1940">
            <v>2.81</v>
          </cell>
          <cell r="L1940" t="str">
            <v>Z</v>
          </cell>
          <cell r="M1940" t="str">
            <v>GOVERNOR WEIGHT</v>
          </cell>
        </row>
        <row r="1941">
          <cell r="A1941" t="str">
            <v>9101-081/70</v>
          </cell>
          <cell r="B1941" t="str">
            <v>F13</v>
          </cell>
          <cell r="C1941">
            <v>15</v>
          </cell>
          <cell r="D1941" t="str">
            <v>G</v>
          </cell>
          <cell r="E1941" t="str">
            <v>C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8.6</v>
          </cell>
          <cell r="K1941">
            <v>8.6</v>
          </cell>
          <cell r="L1941" t="str">
            <v>Z</v>
          </cell>
          <cell r="M1941" t="str">
            <v>GOV.WEIGHT [GROUND]</v>
          </cell>
        </row>
        <row r="1942">
          <cell r="A1942" t="str">
            <v>9101-082B</v>
          </cell>
          <cell r="B1942" t="str">
            <v>F13</v>
          </cell>
          <cell r="C1942">
            <v>15</v>
          </cell>
          <cell r="D1942" t="str">
            <v>G</v>
          </cell>
          <cell r="E1942" t="str">
            <v>C</v>
          </cell>
          <cell r="F1942">
            <v>495</v>
          </cell>
          <cell r="G1942">
            <v>0</v>
          </cell>
          <cell r="H1942">
            <v>0</v>
          </cell>
          <cell r="I1942">
            <v>495</v>
          </cell>
          <cell r="J1942">
            <v>9.51</v>
          </cell>
          <cell r="K1942">
            <v>9.51</v>
          </cell>
          <cell r="L1942" t="str">
            <v>Z</v>
          </cell>
          <cell r="M1942" t="str">
            <v>VALVE BODY</v>
          </cell>
        </row>
        <row r="1943">
          <cell r="A1943" t="str">
            <v>9101-082B</v>
          </cell>
          <cell r="B1943" t="str">
            <v>F13</v>
          </cell>
          <cell r="C1943">
            <v>11</v>
          </cell>
          <cell r="D1943" t="str">
            <v>G</v>
          </cell>
          <cell r="E1943" t="str">
            <v>C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 t="str">
            <v>Z</v>
          </cell>
          <cell r="M1943" t="str">
            <v>VALVE BODY</v>
          </cell>
        </row>
        <row r="1944">
          <cell r="A1944" t="str">
            <v>9101-082B/060</v>
          </cell>
          <cell r="B1944" t="str">
            <v>F13</v>
          </cell>
          <cell r="C1944">
            <v>15</v>
          </cell>
          <cell r="D1944" t="str">
            <v>G</v>
          </cell>
          <cell r="E1944" t="str">
            <v>C</v>
          </cell>
          <cell r="F1944">
            <v>594</v>
          </cell>
          <cell r="G1944">
            <v>0</v>
          </cell>
          <cell r="H1944">
            <v>0</v>
          </cell>
          <cell r="I1944">
            <v>594</v>
          </cell>
          <cell r="J1944">
            <v>0</v>
          </cell>
          <cell r="K1944">
            <v>0</v>
          </cell>
          <cell r="L1944" t="str">
            <v>Z</v>
          </cell>
          <cell r="M1944" t="str">
            <v>VALVE BODY</v>
          </cell>
        </row>
        <row r="1945">
          <cell r="A1945" t="str">
            <v>9101-082H/060</v>
          </cell>
          <cell r="B1945" t="str">
            <v>F13</v>
          </cell>
          <cell r="C1945">
            <v>15</v>
          </cell>
          <cell r="D1945" t="str">
            <v>G</v>
          </cell>
          <cell r="E1945" t="str">
            <v>C</v>
          </cell>
          <cell r="F1945">
            <v>488</v>
          </cell>
          <cell r="G1945">
            <v>0</v>
          </cell>
          <cell r="H1945">
            <v>0</v>
          </cell>
          <cell r="I1945">
            <v>488</v>
          </cell>
          <cell r="J1945">
            <v>0</v>
          </cell>
          <cell r="K1945">
            <v>0</v>
          </cell>
          <cell r="L1945" t="str">
            <v>Z</v>
          </cell>
          <cell r="M1945" t="str">
            <v>VALVE BODY</v>
          </cell>
        </row>
        <row r="1946">
          <cell r="A1946" t="str">
            <v>9101-082H/060</v>
          </cell>
          <cell r="B1946" t="str">
            <v>F13</v>
          </cell>
          <cell r="C1946">
            <v>11</v>
          </cell>
          <cell r="D1946" t="str">
            <v>G</v>
          </cell>
          <cell r="E1946" t="str">
            <v>C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 t="str">
            <v>Z</v>
          </cell>
          <cell r="M1946" t="str">
            <v>VALVE BODY</v>
          </cell>
        </row>
        <row r="1947">
          <cell r="A1947" t="str">
            <v>9101-083C</v>
          </cell>
          <cell r="B1947" t="str">
            <v>F13</v>
          </cell>
          <cell r="C1947">
            <v>12</v>
          </cell>
          <cell r="D1947" t="str">
            <v>G</v>
          </cell>
          <cell r="E1947" t="str">
            <v>C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 t="str">
            <v>Z</v>
          </cell>
          <cell r="M1947" t="str">
            <v>PISTON - Back Leak Valve</v>
          </cell>
        </row>
        <row r="1948">
          <cell r="A1948" t="str">
            <v>9101-083C</v>
          </cell>
          <cell r="B1948" t="str">
            <v>F13</v>
          </cell>
          <cell r="C1948">
            <v>11</v>
          </cell>
          <cell r="D1948" t="str">
            <v>G</v>
          </cell>
          <cell r="E1948" t="str">
            <v>C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3</v>
          </cell>
          <cell r="K1948">
            <v>3</v>
          </cell>
          <cell r="L1948" t="str">
            <v>Z</v>
          </cell>
          <cell r="M1948" t="str">
            <v>PISTON - Back Leak Valve</v>
          </cell>
        </row>
        <row r="1949">
          <cell r="A1949" t="str">
            <v>9101-083C</v>
          </cell>
          <cell r="B1949" t="str">
            <v>F13</v>
          </cell>
          <cell r="C1949">
            <v>15</v>
          </cell>
          <cell r="D1949" t="str">
            <v>G</v>
          </cell>
          <cell r="E1949" t="str">
            <v>C</v>
          </cell>
          <cell r="F1949">
            <v>4452</v>
          </cell>
          <cell r="G1949">
            <v>10930</v>
          </cell>
          <cell r="H1949">
            <v>11952</v>
          </cell>
          <cell r="I1949">
            <v>3430</v>
          </cell>
          <cell r="J1949">
            <v>3</v>
          </cell>
          <cell r="K1949">
            <v>3</v>
          </cell>
          <cell r="L1949" t="str">
            <v>Z</v>
          </cell>
          <cell r="M1949" t="str">
            <v>PISTON - Back Leak Valve</v>
          </cell>
        </row>
        <row r="1950">
          <cell r="A1950" t="str">
            <v>9101-083C/040</v>
          </cell>
          <cell r="B1950" t="str">
            <v>F13</v>
          </cell>
          <cell r="C1950">
            <v>12</v>
          </cell>
          <cell r="D1950" t="str">
            <v>G</v>
          </cell>
          <cell r="E1950" t="str">
            <v>C</v>
          </cell>
          <cell r="F1950">
            <v>0</v>
          </cell>
          <cell r="G1950">
            <v>13338</v>
          </cell>
          <cell r="H1950">
            <v>13338</v>
          </cell>
          <cell r="I1950">
            <v>0</v>
          </cell>
          <cell r="J1950">
            <v>1.7564</v>
          </cell>
          <cell r="K1950">
            <v>1.7564</v>
          </cell>
          <cell r="L1950" t="str">
            <v>Z</v>
          </cell>
          <cell r="M1950" t="str">
            <v>PISTON - Back Leak Valve</v>
          </cell>
        </row>
        <row r="1951">
          <cell r="A1951" t="str">
            <v>9101-083C/040</v>
          </cell>
          <cell r="B1951" t="str">
            <v>F13</v>
          </cell>
          <cell r="C1951">
            <v>15</v>
          </cell>
          <cell r="D1951" t="str">
            <v>G</v>
          </cell>
          <cell r="E1951" t="str">
            <v>C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3</v>
          </cell>
          <cell r="K1951">
            <v>3</v>
          </cell>
          <cell r="L1951" t="str">
            <v>Z</v>
          </cell>
          <cell r="M1951" t="str">
            <v>PISTON - Back Leak Valve</v>
          </cell>
        </row>
        <row r="1952">
          <cell r="A1952" t="str">
            <v>9101-083C/BGR</v>
          </cell>
          <cell r="B1952" t="str">
            <v>F13</v>
          </cell>
          <cell r="C1952">
            <v>15</v>
          </cell>
          <cell r="D1952" t="str">
            <v>G</v>
          </cell>
          <cell r="E1952" t="str">
            <v>C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3</v>
          </cell>
          <cell r="K1952">
            <v>3</v>
          </cell>
          <cell r="L1952" t="str">
            <v>Z</v>
          </cell>
          <cell r="M1952" t="str">
            <v>PISTON - Back Leak Valve</v>
          </cell>
        </row>
        <row r="1953">
          <cell r="A1953" t="str">
            <v>9101-083E</v>
          </cell>
          <cell r="B1953" t="str">
            <v>F13</v>
          </cell>
          <cell r="C1953">
            <v>15</v>
          </cell>
          <cell r="D1953" t="str">
            <v>G</v>
          </cell>
          <cell r="E1953" t="str">
            <v>C</v>
          </cell>
          <cell r="F1953">
            <v>2277</v>
          </cell>
          <cell r="G1953">
            <v>0</v>
          </cell>
          <cell r="H1953">
            <v>200</v>
          </cell>
          <cell r="I1953">
            <v>2077</v>
          </cell>
          <cell r="J1953">
            <v>1.9</v>
          </cell>
          <cell r="K1953">
            <v>1.9</v>
          </cell>
          <cell r="L1953" t="str">
            <v>Z</v>
          </cell>
          <cell r="M1953" t="str">
            <v>BACK LEAK PISTON</v>
          </cell>
        </row>
        <row r="1954">
          <cell r="A1954" t="str">
            <v>9101-083E</v>
          </cell>
          <cell r="B1954" t="str">
            <v>F13</v>
          </cell>
          <cell r="C1954">
            <v>12</v>
          </cell>
          <cell r="D1954" t="str">
            <v>G</v>
          </cell>
          <cell r="E1954" t="str">
            <v>C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 t="str">
            <v>Z</v>
          </cell>
          <cell r="M1954" t="str">
            <v>BACK LEAK PISTON</v>
          </cell>
        </row>
        <row r="1955">
          <cell r="A1955" t="str">
            <v>9101-083E/040</v>
          </cell>
          <cell r="B1955" t="str">
            <v>F13</v>
          </cell>
          <cell r="C1955">
            <v>12</v>
          </cell>
          <cell r="D1955" t="str">
            <v>G</v>
          </cell>
          <cell r="E1955" t="str">
            <v>C</v>
          </cell>
          <cell r="F1955">
            <v>0</v>
          </cell>
          <cell r="G1955">
            <v>2497</v>
          </cell>
          <cell r="H1955">
            <v>2497</v>
          </cell>
          <cell r="I1955">
            <v>0</v>
          </cell>
          <cell r="J1955">
            <v>2.9870000000000001</v>
          </cell>
          <cell r="K1955">
            <v>2.9870000000000001</v>
          </cell>
          <cell r="L1955" t="str">
            <v>Z</v>
          </cell>
          <cell r="M1955" t="str">
            <v>BACK LEAK PISTON</v>
          </cell>
        </row>
        <row r="1956">
          <cell r="A1956" t="str">
            <v>9101-084C</v>
          </cell>
          <cell r="B1956" t="str">
            <v>F13</v>
          </cell>
          <cell r="C1956">
            <v>12</v>
          </cell>
          <cell r="D1956" t="str">
            <v>G</v>
          </cell>
          <cell r="E1956" t="str">
            <v>C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 t="str">
            <v>Z</v>
          </cell>
          <cell r="M1956" t="str">
            <v>END PLUG - Mini-Maxi</v>
          </cell>
        </row>
        <row r="1957">
          <cell r="A1957" t="str">
            <v>9101-084C</v>
          </cell>
          <cell r="B1957" t="str">
            <v>F13</v>
          </cell>
          <cell r="C1957">
            <v>11</v>
          </cell>
          <cell r="D1957" t="str">
            <v>G</v>
          </cell>
          <cell r="E1957" t="str">
            <v>C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10.07</v>
          </cell>
          <cell r="K1957">
            <v>10.07</v>
          </cell>
          <cell r="L1957" t="str">
            <v>Z</v>
          </cell>
          <cell r="M1957" t="str">
            <v>END PLUG - Mini-Maxi</v>
          </cell>
        </row>
        <row r="1958">
          <cell r="A1958" t="str">
            <v>9101-084C</v>
          </cell>
          <cell r="B1958" t="str">
            <v>F13</v>
          </cell>
          <cell r="C1958">
            <v>15</v>
          </cell>
          <cell r="D1958" t="str">
            <v>G</v>
          </cell>
          <cell r="E1958" t="str">
            <v>C</v>
          </cell>
          <cell r="F1958">
            <v>1940</v>
          </cell>
          <cell r="G1958">
            <v>12867</v>
          </cell>
          <cell r="H1958">
            <v>13477</v>
          </cell>
          <cell r="I1958">
            <v>1330</v>
          </cell>
          <cell r="J1958">
            <v>7.91</v>
          </cell>
          <cell r="K1958">
            <v>7.91</v>
          </cell>
          <cell r="L1958" t="str">
            <v>Z</v>
          </cell>
          <cell r="M1958" t="str">
            <v>END PLUG - Mini-Maxi</v>
          </cell>
        </row>
        <row r="1959">
          <cell r="A1959" t="str">
            <v>9101-084C/BBL</v>
          </cell>
          <cell r="B1959" t="str">
            <v>F13</v>
          </cell>
          <cell r="C1959">
            <v>15</v>
          </cell>
          <cell r="D1959" t="str">
            <v>G</v>
          </cell>
          <cell r="E1959" t="str">
            <v>C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7.7270000000000003</v>
          </cell>
          <cell r="K1959">
            <v>7.7270000000000003</v>
          </cell>
          <cell r="L1959" t="str">
            <v>Z</v>
          </cell>
          <cell r="M1959" t="str">
            <v>END PLUG</v>
          </cell>
        </row>
        <row r="1960">
          <cell r="A1960" t="str">
            <v>9101-084C/BHT</v>
          </cell>
          <cell r="B1960" t="str">
            <v>F13</v>
          </cell>
          <cell r="C1960">
            <v>15</v>
          </cell>
          <cell r="D1960" t="str">
            <v>G</v>
          </cell>
          <cell r="E1960" t="str">
            <v>C</v>
          </cell>
          <cell r="F1960">
            <v>0</v>
          </cell>
          <cell r="G1960">
            <v>11995</v>
          </cell>
          <cell r="H1960">
            <v>11995</v>
          </cell>
          <cell r="I1960">
            <v>0</v>
          </cell>
          <cell r="J1960">
            <v>7.7169999999999996</v>
          </cell>
          <cell r="K1960">
            <v>7.7169999999999996</v>
          </cell>
          <cell r="L1960" t="str">
            <v>Z</v>
          </cell>
          <cell r="M1960" t="str">
            <v>END PLUG</v>
          </cell>
        </row>
        <row r="1961">
          <cell r="A1961" t="str">
            <v>9101-085C</v>
          </cell>
          <cell r="B1961" t="str">
            <v>F13</v>
          </cell>
          <cell r="C1961">
            <v>12</v>
          </cell>
          <cell r="D1961" t="str">
            <v>G</v>
          </cell>
          <cell r="E1961" t="str">
            <v>C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3.7235999999999998</v>
          </cell>
          <cell r="K1961">
            <v>3.7235999999999998</v>
          </cell>
          <cell r="L1961" t="str">
            <v>Z</v>
          </cell>
          <cell r="M1961" t="str">
            <v>COLLER ( Rotula )</v>
          </cell>
        </row>
        <row r="1962">
          <cell r="A1962" t="str">
            <v>9101-085C/BHT</v>
          </cell>
          <cell r="B1962" t="str">
            <v>F13</v>
          </cell>
          <cell r="C1962">
            <v>12</v>
          </cell>
          <cell r="D1962" t="str">
            <v>G</v>
          </cell>
          <cell r="E1962" t="str">
            <v>C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2.3309000000000002</v>
          </cell>
          <cell r="K1962">
            <v>2.3309000000000002</v>
          </cell>
          <cell r="L1962" t="str">
            <v>Z</v>
          </cell>
        </row>
        <row r="1963">
          <cell r="A1963" t="str">
            <v>9101-107A/080</v>
          </cell>
          <cell r="B1963" t="str">
            <v>F13</v>
          </cell>
          <cell r="C1963">
            <v>15</v>
          </cell>
          <cell r="D1963" t="str">
            <v>G</v>
          </cell>
          <cell r="E1963" t="str">
            <v>C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253.69</v>
          </cell>
          <cell r="K1963">
            <v>253.69</v>
          </cell>
          <cell r="L1963" t="str">
            <v>Z</v>
          </cell>
          <cell r="M1963" t="str">
            <v>CAMRING SOFT [ MM,J9 ]</v>
          </cell>
        </row>
        <row r="1964">
          <cell r="A1964" t="str">
            <v>9101-107A/110</v>
          </cell>
          <cell r="B1964" t="str">
            <v>F13</v>
          </cell>
          <cell r="C1964">
            <v>15</v>
          </cell>
          <cell r="D1964" t="str">
            <v>G</v>
          </cell>
          <cell r="E1964" t="str">
            <v>C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0.01</v>
          </cell>
          <cell r="K1964">
            <v>0.01</v>
          </cell>
          <cell r="L1964" t="str">
            <v>Z</v>
          </cell>
          <cell r="M1964" t="str">
            <v>CAM RING</v>
          </cell>
        </row>
        <row r="1965">
          <cell r="A1965" t="str">
            <v>9101-109</v>
          </cell>
          <cell r="B1965" t="str">
            <v>F13</v>
          </cell>
          <cell r="C1965">
            <v>15</v>
          </cell>
          <cell r="D1965" t="str">
            <v>G</v>
          </cell>
          <cell r="E1965" t="str">
            <v>C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 t="str">
            <v>Z</v>
          </cell>
          <cell r="M1965" t="str">
            <v>DRIVE HUB</v>
          </cell>
        </row>
        <row r="1966">
          <cell r="A1966" t="str">
            <v>9101-109</v>
          </cell>
          <cell r="B1966" t="str">
            <v>F13</v>
          </cell>
          <cell r="C1966">
            <v>11</v>
          </cell>
          <cell r="D1966" t="str">
            <v>G</v>
          </cell>
          <cell r="E1966" t="str">
            <v>C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 t="str">
            <v>Z</v>
          </cell>
          <cell r="M1966" t="str">
            <v>DRIVE HUB</v>
          </cell>
        </row>
        <row r="1967">
          <cell r="A1967" t="str">
            <v>9101-109</v>
          </cell>
          <cell r="B1967" t="str">
            <v>F13</v>
          </cell>
          <cell r="C1967">
            <v>12</v>
          </cell>
          <cell r="D1967" t="str">
            <v>G</v>
          </cell>
          <cell r="E1967" t="str">
            <v>C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 t="str">
            <v>Z</v>
          </cell>
          <cell r="M1967" t="str">
            <v>DRIVE HUB</v>
          </cell>
        </row>
        <row r="1968">
          <cell r="A1968" t="str">
            <v>9101-109/090</v>
          </cell>
          <cell r="B1968" t="str">
            <v>F13</v>
          </cell>
          <cell r="C1968">
            <v>15</v>
          </cell>
          <cell r="D1968" t="str">
            <v>G</v>
          </cell>
          <cell r="E1968" t="str">
            <v>C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59.73263</v>
          </cell>
          <cell r="K1968">
            <v>59.73263</v>
          </cell>
          <cell r="L1968" t="str">
            <v>Z</v>
          </cell>
          <cell r="M1968" t="str">
            <v>DRIVE HUB-M&amp;M DPC</v>
          </cell>
        </row>
        <row r="1969">
          <cell r="A1969" t="str">
            <v>9101-109/100</v>
          </cell>
          <cell r="B1969" t="str">
            <v>F13</v>
          </cell>
          <cell r="C1969">
            <v>15</v>
          </cell>
          <cell r="D1969" t="str">
            <v>G</v>
          </cell>
          <cell r="E1969" t="str">
            <v>C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68.944720000000004</v>
          </cell>
          <cell r="K1969">
            <v>68.944720000000004</v>
          </cell>
          <cell r="L1969" t="str">
            <v>Z</v>
          </cell>
          <cell r="M1969" t="str">
            <v>DRIVE HUB-M&amp;M DPC</v>
          </cell>
        </row>
        <row r="1970">
          <cell r="A1970" t="str">
            <v>9101-109/130</v>
          </cell>
          <cell r="B1970" t="str">
            <v>F13</v>
          </cell>
          <cell r="C1970">
            <v>11</v>
          </cell>
          <cell r="D1970" t="str">
            <v>G</v>
          </cell>
          <cell r="E1970" t="str">
            <v>C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 t="str">
            <v>Z</v>
          </cell>
          <cell r="M1970" t="str">
            <v>DPC M&amp;M DRIVE HUB - M/CD</v>
          </cell>
        </row>
        <row r="1971">
          <cell r="A1971" t="str">
            <v>9101-109/130</v>
          </cell>
          <cell r="B1971" t="str">
            <v>F13</v>
          </cell>
          <cell r="C1971">
            <v>12</v>
          </cell>
          <cell r="D1971" t="str">
            <v>G</v>
          </cell>
          <cell r="E1971" t="str">
            <v>C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 t="str">
            <v>Z</v>
          </cell>
          <cell r="M1971" t="str">
            <v>DPC M&amp;M DRIVE HUB - M/CD</v>
          </cell>
        </row>
        <row r="1972">
          <cell r="A1972" t="str">
            <v>9101-109/130</v>
          </cell>
          <cell r="B1972" t="str">
            <v>F13</v>
          </cell>
          <cell r="C1972">
            <v>15</v>
          </cell>
          <cell r="D1972" t="str">
            <v>G</v>
          </cell>
          <cell r="E1972" t="str">
            <v>C</v>
          </cell>
          <cell r="F1972">
            <v>64</v>
          </cell>
          <cell r="G1972">
            <v>1304</v>
          </cell>
          <cell r="H1972">
            <v>1368</v>
          </cell>
          <cell r="I1972">
            <v>0</v>
          </cell>
          <cell r="J1972">
            <v>137.68571</v>
          </cell>
          <cell r="K1972">
            <v>137.79048</v>
          </cell>
          <cell r="L1972" t="str">
            <v>Z</v>
          </cell>
          <cell r="M1972" t="str">
            <v>DPC M&amp;M DRIVE HUB - M/CD</v>
          </cell>
        </row>
        <row r="1973">
          <cell r="A1973" t="str">
            <v>9101-116</v>
          </cell>
          <cell r="B1973" t="str">
            <v>F13</v>
          </cell>
          <cell r="C1973">
            <v>15</v>
          </cell>
          <cell r="D1973" t="str">
            <v>G</v>
          </cell>
          <cell r="E1973" t="str">
            <v>C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 t="str">
            <v>Z</v>
          </cell>
          <cell r="M1973" t="str">
            <v>AA SLEEVE</v>
          </cell>
        </row>
        <row r="1974">
          <cell r="A1974" t="str">
            <v>9101-116/010</v>
          </cell>
          <cell r="B1974" t="str">
            <v>F13</v>
          </cell>
          <cell r="C1974">
            <v>15</v>
          </cell>
          <cell r="D1974" t="str">
            <v>G</v>
          </cell>
          <cell r="E1974" t="str">
            <v>C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5.33</v>
          </cell>
          <cell r="K1974">
            <v>5.33</v>
          </cell>
          <cell r="L1974" t="str">
            <v>Z</v>
          </cell>
          <cell r="M1974" t="str">
            <v>A.A.SLEEVE</v>
          </cell>
        </row>
        <row r="1975">
          <cell r="A1975" t="str">
            <v>9101-116/010</v>
          </cell>
          <cell r="B1975" t="str">
            <v>F13</v>
          </cell>
          <cell r="C1975">
            <v>12</v>
          </cell>
          <cell r="D1975" t="str">
            <v>G</v>
          </cell>
          <cell r="E1975" t="str">
            <v>C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8.68</v>
          </cell>
          <cell r="K1975">
            <v>8.68</v>
          </cell>
          <cell r="L1975" t="str">
            <v>Z</v>
          </cell>
          <cell r="M1975" t="str">
            <v>A.A.SLEEVE</v>
          </cell>
        </row>
        <row r="1976">
          <cell r="A1976" t="str">
            <v>9101-116/020</v>
          </cell>
          <cell r="B1976" t="str">
            <v>F13</v>
          </cell>
          <cell r="C1976">
            <v>12</v>
          </cell>
          <cell r="D1976" t="str">
            <v>G</v>
          </cell>
          <cell r="E1976" t="str">
            <v>C</v>
          </cell>
          <cell r="F1976">
            <v>894</v>
          </cell>
          <cell r="G1976">
            <v>12255</v>
          </cell>
          <cell r="H1976">
            <v>13149</v>
          </cell>
          <cell r="I1976">
            <v>0</v>
          </cell>
          <cell r="J1976">
            <v>11.7624</v>
          </cell>
          <cell r="K1976">
            <v>11.7624</v>
          </cell>
          <cell r="L1976" t="str">
            <v>Z</v>
          </cell>
          <cell r="M1976" t="str">
            <v>AA SLEEVE</v>
          </cell>
        </row>
        <row r="1977">
          <cell r="A1977" t="str">
            <v>9101-116/030</v>
          </cell>
          <cell r="B1977" t="str">
            <v>F13</v>
          </cell>
          <cell r="C1977">
            <v>15</v>
          </cell>
          <cell r="D1977" t="str">
            <v>G</v>
          </cell>
          <cell r="E1977" t="str">
            <v>C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9.65</v>
          </cell>
          <cell r="K1977">
            <v>9.65</v>
          </cell>
          <cell r="L1977" t="str">
            <v>Z</v>
          </cell>
          <cell r="M1977" t="str">
            <v>AA SLEEVE</v>
          </cell>
        </row>
        <row r="1978">
          <cell r="A1978" t="str">
            <v>9101-116/080</v>
          </cell>
          <cell r="B1978" t="str">
            <v>F13</v>
          </cell>
          <cell r="C1978">
            <v>15</v>
          </cell>
          <cell r="D1978" t="str">
            <v>G</v>
          </cell>
          <cell r="E1978" t="str">
            <v>C</v>
          </cell>
          <cell r="F1978">
            <v>0</v>
          </cell>
          <cell r="G1978">
            <v>6100</v>
          </cell>
          <cell r="H1978">
            <v>6100</v>
          </cell>
          <cell r="I1978">
            <v>0</v>
          </cell>
          <cell r="J1978">
            <v>12.42</v>
          </cell>
          <cell r="K1978">
            <v>12.412000000000001</v>
          </cell>
          <cell r="L1978" t="str">
            <v>Z</v>
          </cell>
          <cell r="M1978" t="str">
            <v>AA SLEEVE-DPC</v>
          </cell>
        </row>
        <row r="1979">
          <cell r="A1979" t="str">
            <v>9101-116/10</v>
          </cell>
          <cell r="B1979" t="str">
            <v>F13</v>
          </cell>
          <cell r="C1979">
            <v>15</v>
          </cell>
          <cell r="D1979" t="str">
            <v>G</v>
          </cell>
          <cell r="E1979" t="str">
            <v>C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7.5824999999999996</v>
          </cell>
          <cell r="K1979">
            <v>7.5824999999999996</v>
          </cell>
          <cell r="L1979" t="str">
            <v>Z</v>
          </cell>
          <cell r="M1979" t="str">
            <v>AA SLEEVE</v>
          </cell>
        </row>
        <row r="1980">
          <cell r="A1980" t="str">
            <v>9101-116/100</v>
          </cell>
          <cell r="B1980" t="str">
            <v>F13</v>
          </cell>
          <cell r="C1980">
            <v>15</v>
          </cell>
          <cell r="D1980" t="str">
            <v>G</v>
          </cell>
          <cell r="E1980" t="str">
            <v>C</v>
          </cell>
          <cell r="F1980">
            <v>0</v>
          </cell>
          <cell r="G1980">
            <v>4717</v>
          </cell>
          <cell r="H1980">
            <v>4717</v>
          </cell>
          <cell r="I1980">
            <v>0</v>
          </cell>
          <cell r="J1980">
            <v>12.42</v>
          </cell>
          <cell r="K1980">
            <v>12.422000000000001</v>
          </cell>
          <cell r="L1980" t="str">
            <v>Z</v>
          </cell>
          <cell r="M1980" t="str">
            <v>AA SLEEVE-DPC</v>
          </cell>
        </row>
        <row r="1981">
          <cell r="A1981" t="str">
            <v>9101-116/20</v>
          </cell>
          <cell r="B1981" t="str">
            <v>F13</v>
          </cell>
          <cell r="C1981">
            <v>15</v>
          </cell>
          <cell r="D1981" t="str">
            <v>G</v>
          </cell>
          <cell r="E1981" t="str">
            <v>C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8.6764200000000002</v>
          </cell>
          <cell r="K1981">
            <v>8.6764200000000002</v>
          </cell>
          <cell r="L1981" t="str">
            <v>Z</v>
          </cell>
          <cell r="M1981" t="str">
            <v>AA SLEEVE</v>
          </cell>
        </row>
        <row r="1982">
          <cell r="A1982" t="str">
            <v>9101-116/20</v>
          </cell>
          <cell r="B1982" t="str">
            <v>F13</v>
          </cell>
          <cell r="C1982">
            <v>12</v>
          </cell>
          <cell r="D1982" t="str">
            <v>G</v>
          </cell>
          <cell r="E1982" t="str">
            <v>C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11.76234</v>
          </cell>
          <cell r="K1982">
            <v>11.76234</v>
          </cell>
          <cell r="L1982" t="str">
            <v>Z</v>
          </cell>
          <cell r="M1982" t="str">
            <v>AA SLEEVE</v>
          </cell>
        </row>
        <row r="1983">
          <cell r="A1983" t="str">
            <v>9101-116/30</v>
          </cell>
          <cell r="B1983" t="str">
            <v>F13</v>
          </cell>
          <cell r="C1983">
            <v>15</v>
          </cell>
          <cell r="D1983" t="str">
            <v>G</v>
          </cell>
          <cell r="E1983" t="str">
            <v>C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9.9480000000000004</v>
          </cell>
          <cell r="K1983">
            <v>9.9480000000000004</v>
          </cell>
          <cell r="L1983" t="str">
            <v>Z</v>
          </cell>
          <cell r="M1983" t="str">
            <v>AA SLEEVE</v>
          </cell>
        </row>
        <row r="1984">
          <cell r="A1984" t="str">
            <v>9101-116/BGR</v>
          </cell>
          <cell r="B1984" t="str">
            <v>F13</v>
          </cell>
          <cell r="C1984">
            <v>15</v>
          </cell>
          <cell r="D1984" t="str">
            <v>G</v>
          </cell>
          <cell r="E1984" t="str">
            <v>C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8.73</v>
          </cell>
          <cell r="K1984">
            <v>8.73</v>
          </cell>
          <cell r="L1984" t="str">
            <v>Z</v>
          </cell>
        </row>
        <row r="1985">
          <cell r="A1985" t="str">
            <v>9101-116/BGR</v>
          </cell>
          <cell r="B1985" t="str">
            <v>F13</v>
          </cell>
          <cell r="C1985">
            <v>12</v>
          </cell>
          <cell r="D1985" t="str">
            <v>G</v>
          </cell>
          <cell r="E1985" t="str">
            <v>C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18.09</v>
          </cell>
          <cell r="K1985">
            <v>18.09</v>
          </cell>
          <cell r="L1985" t="str">
            <v>Z</v>
          </cell>
        </row>
        <row r="1986">
          <cell r="A1986" t="str">
            <v>9101-124</v>
          </cell>
          <cell r="B1986" t="str">
            <v>F13</v>
          </cell>
          <cell r="C1986">
            <v>12</v>
          </cell>
          <cell r="D1986" t="str">
            <v>G</v>
          </cell>
          <cell r="E1986" t="str">
            <v>C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52.9</v>
          </cell>
          <cell r="K1986">
            <v>52.9</v>
          </cell>
          <cell r="L1986" t="str">
            <v>Z</v>
          </cell>
          <cell r="M1986" t="str">
            <v>GOVERNOR THRUST SLEEVE</v>
          </cell>
        </row>
        <row r="1987">
          <cell r="A1987" t="str">
            <v>9101-124</v>
          </cell>
          <cell r="B1987" t="str">
            <v>F13</v>
          </cell>
          <cell r="C1987">
            <v>11</v>
          </cell>
          <cell r="D1987" t="str">
            <v>G</v>
          </cell>
          <cell r="E1987" t="str">
            <v>C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 t="str">
            <v>Z</v>
          </cell>
          <cell r="M1987" t="str">
            <v>GOVERNOR THRUST SLEEVE</v>
          </cell>
        </row>
        <row r="1988">
          <cell r="A1988" t="str">
            <v>9101-124</v>
          </cell>
          <cell r="B1988" t="str">
            <v>F13</v>
          </cell>
          <cell r="C1988">
            <v>15</v>
          </cell>
          <cell r="D1988" t="str">
            <v>G</v>
          </cell>
          <cell r="E1988" t="str">
            <v>C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52.9</v>
          </cell>
          <cell r="K1988">
            <v>52.9</v>
          </cell>
          <cell r="L1988" t="str">
            <v>Z</v>
          </cell>
          <cell r="M1988" t="str">
            <v>GOVERNOR THRUST SLEEVE</v>
          </cell>
        </row>
        <row r="1989">
          <cell r="A1989" t="str">
            <v>9101-125</v>
          </cell>
          <cell r="B1989" t="str">
            <v>F13</v>
          </cell>
          <cell r="C1989">
            <v>12</v>
          </cell>
          <cell r="D1989" t="str">
            <v>G</v>
          </cell>
          <cell r="E1989" t="str">
            <v>C</v>
          </cell>
          <cell r="F1989">
            <v>6000</v>
          </cell>
          <cell r="G1989">
            <v>11995</v>
          </cell>
          <cell r="H1989">
            <v>11945</v>
          </cell>
          <cell r="I1989">
            <v>6050</v>
          </cell>
          <cell r="J1989">
            <v>0.38229999999999997</v>
          </cell>
          <cell r="K1989">
            <v>0.38229999999999997</v>
          </cell>
          <cell r="L1989" t="str">
            <v>Z</v>
          </cell>
          <cell r="M1989" t="str">
            <v>PIN THRUST SLEEVE</v>
          </cell>
        </row>
        <row r="1990">
          <cell r="A1990" t="str">
            <v>9101-125</v>
          </cell>
          <cell r="B1990" t="str">
            <v>F13</v>
          </cell>
          <cell r="C1990">
            <v>15</v>
          </cell>
          <cell r="D1990" t="str">
            <v>G</v>
          </cell>
          <cell r="E1990" t="str">
            <v>C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 t="str">
            <v>Z</v>
          </cell>
          <cell r="M1990" t="str">
            <v>PIN THRUST SLEEVE</v>
          </cell>
        </row>
        <row r="1991">
          <cell r="A1991" t="str">
            <v>9101-128</v>
          </cell>
          <cell r="B1991" t="str">
            <v>F13</v>
          </cell>
          <cell r="C1991">
            <v>12</v>
          </cell>
          <cell r="D1991" t="str">
            <v>G</v>
          </cell>
          <cell r="E1991" t="str">
            <v>C</v>
          </cell>
          <cell r="F1991">
            <v>2565</v>
          </cell>
          <cell r="G1991">
            <v>4985</v>
          </cell>
          <cell r="H1991">
            <v>4800</v>
          </cell>
          <cell r="I1991">
            <v>2750</v>
          </cell>
          <cell r="J1991">
            <v>2.0750000000000002</v>
          </cell>
          <cell r="K1991">
            <v>2.0750000000000002</v>
          </cell>
          <cell r="L1991" t="str">
            <v>Z</v>
          </cell>
          <cell r="M1991" t="str">
            <v>SPLIT BUSH</v>
          </cell>
        </row>
        <row r="1992">
          <cell r="A1992" t="str">
            <v>9101-128</v>
          </cell>
          <cell r="B1992" t="str">
            <v>F13</v>
          </cell>
          <cell r="C1992">
            <v>15</v>
          </cell>
          <cell r="D1992" t="str">
            <v>G</v>
          </cell>
          <cell r="E1992" t="str">
            <v>C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5.8967400000000003</v>
          </cell>
          <cell r="K1992">
            <v>5.8967400000000003</v>
          </cell>
          <cell r="L1992" t="str">
            <v>Z</v>
          </cell>
          <cell r="M1992" t="str">
            <v>SPLIT BUSH</v>
          </cell>
        </row>
        <row r="1993">
          <cell r="A1993" t="str">
            <v>9101-128/BHT</v>
          </cell>
          <cell r="B1993" t="str">
            <v>F13</v>
          </cell>
          <cell r="C1993">
            <v>12</v>
          </cell>
          <cell r="D1993" t="str">
            <v>G</v>
          </cell>
          <cell r="E1993" t="str">
            <v>C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1.6045</v>
          </cell>
          <cell r="K1993">
            <v>1.6045</v>
          </cell>
          <cell r="L1993" t="str">
            <v>Z</v>
          </cell>
          <cell r="M1993" t="str">
            <v>SPLIT BUSH</v>
          </cell>
        </row>
        <row r="1994">
          <cell r="A1994" t="str">
            <v>9101-141A</v>
          </cell>
          <cell r="B1994" t="str">
            <v>F13</v>
          </cell>
          <cell r="C1994">
            <v>15</v>
          </cell>
          <cell r="D1994" t="str">
            <v>G</v>
          </cell>
          <cell r="E1994" t="str">
            <v>C</v>
          </cell>
          <cell r="F1994">
            <v>635</v>
          </cell>
          <cell r="G1994">
            <v>0</v>
          </cell>
          <cell r="H1994">
            <v>600</v>
          </cell>
          <cell r="I1994">
            <v>35</v>
          </cell>
          <cell r="J1994">
            <v>1.1499999999999999</v>
          </cell>
          <cell r="K1994">
            <v>1.1499999999999999</v>
          </cell>
          <cell r="L1994" t="str">
            <v>Z</v>
          </cell>
          <cell r="M1994" t="str">
            <v>PISTON</v>
          </cell>
        </row>
        <row r="1995">
          <cell r="A1995" t="str">
            <v>9101-141A</v>
          </cell>
          <cell r="B1995" t="str">
            <v>F13</v>
          </cell>
          <cell r="C1995">
            <v>11</v>
          </cell>
          <cell r="D1995" t="str">
            <v>G</v>
          </cell>
          <cell r="E1995" t="str">
            <v>C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 t="str">
            <v>Z</v>
          </cell>
          <cell r="M1995" t="str">
            <v>PISTON</v>
          </cell>
        </row>
        <row r="1996">
          <cell r="A1996" t="str">
            <v>9101-141A</v>
          </cell>
          <cell r="B1996" t="str">
            <v>F13</v>
          </cell>
          <cell r="C1996">
            <v>12</v>
          </cell>
          <cell r="D1996" t="str">
            <v>G</v>
          </cell>
          <cell r="E1996" t="str">
            <v>C</v>
          </cell>
          <cell r="F1996">
            <v>0</v>
          </cell>
          <cell r="G1996">
            <v>945</v>
          </cell>
          <cell r="H1996">
            <v>945</v>
          </cell>
          <cell r="I1996">
            <v>0</v>
          </cell>
          <cell r="J1996">
            <v>0</v>
          </cell>
          <cell r="K1996">
            <v>1.159</v>
          </cell>
          <cell r="L1996" t="str">
            <v>Z</v>
          </cell>
          <cell r="M1996" t="str">
            <v>PISTON</v>
          </cell>
        </row>
        <row r="1997">
          <cell r="A1997" t="str">
            <v>9101-141A/BHT</v>
          </cell>
          <cell r="B1997" t="str">
            <v>F13</v>
          </cell>
          <cell r="C1997">
            <v>12</v>
          </cell>
          <cell r="D1997" t="str">
            <v>G</v>
          </cell>
          <cell r="E1997" t="str">
            <v>C</v>
          </cell>
          <cell r="F1997">
            <v>4290</v>
          </cell>
          <cell r="G1997">
            <v>0</v>
          </cell>
          <cell r="H1997">
            <v>1000</v>
          </cell>
          <cell r="I1997">
            <v>3290</v>
          </cell>
          <cell r="J1997">
            <v>1.159</v>
          </cell>
          <cell r="K1997">
            <v>1.159</v>
          </cell>
          <cell r="L1997" t="str">
            <v>Z</v>
          </cell>
          <cell r="M1997" t="str">
            <v>PISTON</v>
          </cell>
        </row>
        <row r="1998">
          <cell r="A1998" t="str">
            <v>9101-141B/BHT</v>
          </cell>
          <cell r="B1998" t="str">
            <v>F13</v>
          </cell>
          <cell r="C1998">
            <v>12</v>
          </cell>
          <cell r="D1998" t="str">
            <v>G</v>
          </cell>
          <cell r="E1998" t="str">
            <v>C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1.159</v>
          </cell>
          <cell r="K1998">
            <v>1.159</v>
          </cell>
          <cell r="L1998" t="str">
            <v>Z</v>
          </cell>
          <cell r="M1998" t="str">
            <v>PISTON</v>
          </cell>
        </row>
        <row r="1999">
          <cell r="A1999" t="str">
            <v>9101-178</v>
          </cell>
          <cell r="B1999" t="str">
            <v>F13</v>
          </cell>
          <cell r="C1999">
            <v>12</v>
          </cell>
          <cell r="D1999" t="str">
            <v>G</v>
          </cell>
          <cell r="E1999" t="str">
            <v>C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5.98</v>
          </cell>
          <cell r="K1999">
            <v>5.98</v>
          </cell>
          <cell r="L1999" t="str">
            <v>Z</v>
          </cell>
          <cell r="M1999" t="str">
            <v>VALVE SEAT</v>
          </cell>
        </row>
        <row r="2000">
          <cell r="A2000" t="str">
            <v>9101-178</v>
          </cell>
          <cell r="B2000" t="str">
            <v>F13</v>
          </cell>
          <cell r="C2000">
            <v>15</v>
          </cell>
          <cell r="D2000" t="str">
            <v>G</v>
          </cell>
          <cell r="E2000" t="str">
            <v>C</v>
          </cell>
          <cell r="F2000">
            <v>1326</v>
          </cell>
          <cell r="G2000">
            <v>680</v>
          </cell>
          <cell r="H2000">
            <v>1326</v>
          </cell>
          <cell r="I2000">
            <v>680</v>
          </cell>
          <cell r="J2000">
            <v>1.8288199999999999</v>
          </cell>
          <cell r="K2000">
            <v>1.8288199999999999</v>
          </cell>
          <cell r="L2000" t="str">
            <v>Z</v>
          </cell>
          <cell r="M2000" t="str">
            <v>VALVE SEAT</v>
          </cell>
        </row>
        <row r="2001">
          <cell r="A2001" t="str">
            <v>9101-178/BBL</v>
          </cell>
          <cell r="B2001" t="str">
            <v>F13</v>
          </cell>
          <cell r="C2001">
            <v>12</v>
          </cell>
          <cell r="D2001" t="str">
            <v>G</v>
          </cell>
          <cell r="E2001" t="str">
            <v>C</v>
          </cell>
          <cell r="F2001">
            <v>0</v>
          </cell>
          <cell r="G2001">
            <v>780</v>
          </cell>
          <cell r="H2001">
            <v>780</v>
          </cell>
          <cell r="I2001">
            <v>0</v>
          </cell>
          <cell r="J2001">
            <v>3.4171</v>
          </cell>
          <cell r="K2001">
            <v>3.4171</v>
          </cell>
          <cell r="L2001" t="str">
            <v>Z</v>
          </cell>
          <cell r="M2001" t="str">
            <v>VALVE SEAT</v>
          </cell>
        </row>
        <row r="2002">
          <cell r="A2002" t="str">
            <v>9101-183</v>
          </cell>
          <cell r="B2002" t="str">
            <v>F13</v>
          </cell>
          <cell r="C2002">
            <v>11</v>
          </cell>
          <cell r="D2002" t="str">
            <v>G</v>
          </cell>
          <cell r="E2002" t="str">
            <v>C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 t="str">
            <v>Z</v>
          </cell>
          <cell r="M2002" t="str">
            <v>SPACING WASHER</v>
          </cell>
        </row>
        <row r="2003">
          <cell r="A2003" t="str">
            <v>9101-183</v>
          </cell>
          <cell r="B2003" t="str">
            <v>F13</v>
          </cell>
          <cell r="C2003">
            <v>12</v>
          </cell>
          <cell r="D2003" t="str">
            <v>G</v>
          </cell>
          <cell r="E2003" t="str">
            <v>C</v>
          </cell>
          <cell r="F2003">
            <v>3698</v>
          </cell>
          <cell r="G2003">
            <v>9240</v>
          </cell>
          <cell r="H2003">
            <v>11400</v>
          </cell>
          <cell r="I2003">
            <v>1538</v>
          </cell>
          <cell r="J2003">
            <v>2.0790000000000002</v>
          </cell>
          <cell r="K2003">
            <v>2.0790000000000002</v>
          </cell>
          <cell r="L2003" t="str">
            <v>Z</v>
          </cell>
          <cell r="M2003" t="str">
            <v>SPACING WASHER</v>
          </cell>
        </row>
        <row r="2004">
          <cell r="A2004" t="str">
            <v>9101-183</v>
          </cell>
          <cell r="B2004" t="str">
            <v>F13</v>
          </cell>
          <cell r="C2004">
            <v>15</v>
          </cell>
          <cell r="D2004" t="str">
            <v>G</v>
          </cell>
          <cell r="E2004" t="str">
            <v>C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1.18</v>
          </cell>
          <cell r="K2004">
            <v>1.18</v>
          </cell>
          <cell r="L2004" t="str">
            <v>Z</v>
          </cell>
          <cell r="M2004" t="str">
            <v>SPACING WASHER</v>
          </cell>
        </row>
        <row r="2005">
          <cell r="A2005" t="str">
            <v>9101-183/BHT</v>
          </cell>
          <cell r="B2005" t="str">
            <v>F13</v>
          </cell>
          <cell r="C2005">
            <v>12</v>
          </cell>
          <cell r="D2005" t="str">
            <v>G</v>
          </cell>
          <cell r="E2005" t="str">
            <v>C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1.17</v>
          </cell>
          <cell r="K2005">
            <v>1.17</v>
          </cell>
          <cell r="L2005" t="str">
            <v>Z</v>
          </cell>
          <cell r="M2005" t="str">
            <v>SPACER WASHER</v>
          </cell>
        </row>
        <row r="2006">
          <cell r="A2006" t="str">
            <v>9101-183/BPL</v>
          </cell>
          <cell r="B2006" t="str">
            <v>F13</v>
          </cell>
          <cell r="C2006">
            <v>15</v>
          </cell>
          <cell r="D2006" t="str">
            <v>G</v>
          </cell>
          <cell r="E2006" t="str">
            <v>C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1.17</v>
          </cell>
          <cell r="K2006">
            <v>1.17</v>
          </cell>
          <cell r="L2006" t="str">
            <v>Z</v>
          </cell>
          <cell r="M2006" t="str">
            <v>SPACER WASHER</v>
          </cell>
        </row>
        <row r="2007">
          <cell r="A2007" t="str">
            <v>9101-195</v>
          </cell>
          <cell r="B2007" t="str">
            <v>F13</v>
          </cell>
          <cell r="C2007">
            <v>12</v>
          </cell>
          <cell r="D2007" t="str">
            <v>G</v>
          </cell>
          <cell r="E2007" t="str">
            <v>C</v>
          </cell>
          <cell r="F2007">
            <v>1890</v>
          </cell>
          <cell r="G2007">
            <v>1549</v>
          </cell>
          <cell r="H2007">
            <v>1075</v>
          </cell>
          <cell r="I2007">
            <v>2364</v>
          </cell>
          <cell r="J2007">
            <v>57.254399999999997</v>
          </cell>
          <cell r="K2007">
            <v>57.254399999999997</v>
          </cell>
          <cell r="L2007" t="str">
            <v>Z</v>
          </cell>
          <cell r="M2007" t="str">
            <v>BOOST CAPSULE CAP</v>
          </cell>
        </row>
        <row r="2008">
          <cell r="A2008" t="str">
            <v>9101-195</v>
          </cell>
          <cell r="B2008" t="str">
            <v>F13</v>
          </cell>
          <cell r="C2008">
            <v>11</v>
          </cell>
          <cell r="D2008" t="str">
            <v>G</v>
          </cell>
          <cell r="E2008" t="str">
            <v>C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 t="str">
            <v>Z</v>
          </cell>
          <cell r="M2008" t="str">
            <v>BOOST CAPSULE CAP</v>
          </cell>
        </row>
        <row r="2009">
          <cell r="A2009" t="str">
            <v>9101-195</v>
          </cell>
          <cell r="B2009" t="str">
            <v>F13</v>
          </cell>
          <cell r="C2009">
            <v>15</v>
          </cell>
          <cell r="D2009" t="str">
            <v>G</v>
          </cell>
          <cell r="E2009" t="str">
            <v>C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35.98236</v>
          </cell>
          <cell r="K2009">
            <v>35.98236</v>
          </cell>
          <cell r="L2009" t="str">
            <v>Z</v>
          </cell>
          <cell r="M2009" t="str">
            <v>BOOST CAPSULE CAP</v>
          </cell>
        </row>
        <row r="2010">
          <cell r="A2010" t="str">
            <v>9101-199</v>
          </cell>
          <cell r="B2010" t="str">
            <v>F13</v>
          </cell>
          <cell r="C2010">
            <v>15</v>
          </cell>
          <cell r="D2010" t="str">
            <v>G</v>
          </cell>
          <cell r="E2010" t="str">
            <v>C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9.48</v>
          </cell>
          <cell r="K2010">
            <v>9.48</v>
          </cell>
          <cell r="L2010" t="str">
            <v>Z</v>
          </cell>
          <cell r="M2010" t="str">
            <v>SHUT OFF SHAFT</v>
          </cell>
        </row>
        <row r="2011">
          <cell r="A2011" t="str">
            <v>9101-199</v>
          </cell>
          <cell r="B2011" t="str">
            <v>F13</v>
          </cell>
          <cell r="C2011">
            <v>12</v>
          </cell>
          <cell r="D2011" t="str">
            <v>G</v>
          </cell>
          <cell r="E2011" t="str">
            <v>C</v>
          </cell>
          <cell r="F2011">
            <v>3500</v>
          </cell>
          <cell r="G2011">
            <v>8995</v>
          </cell>
          <cell r="H2011">
            <v>11000</v>
          </cell>
          <cell r="I2011">
            <v>1495</v>
          </cell>
          <cell r="J2011">
            <v>8.3783100000000008</v>
          </cell>
          <cell r="K2011">
            <v>8.3762899999999991</v>
          </cell>
          <cell r="L2011" t="str">
            <v>Z</v>
          </cell>
          <cell r="M2011" t="str">
            <v>SHUT OFF SHAFT</v>
          </cell>
        </row>
        <row r="2012">
          <cell r="A2012" t="str">
            <v>9101-206</v>
          </cell>
          <cell r="B2012" t="str">
            <v>F13</v>
          </cell>
          <cell r="C2012">
            <v>15</v>
          </cell>
          <cell r="D2012" t="str">
            <v>G</v>
          </cell>
          <cell r="E2012" t="str">
            <v>C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 t="str">
            <v>Z</v>
          </cell>
        </row>
        <row r="2013">
          <cell r="A2013" t="str">
            <v>9101-206A</v>
          </cell>
          <cell r="B2013" t="str">
            <v>F13</v>
          </cell>
          <cell r="C2013">
            <v>15</v>
          </cell>
          <cell r="D2013" t="str">
            <v>G</v>
          </cell>
          <cell r="E2013" t="str">
            <v>C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 t="str">
            <v>Z</v>
          </cell>
        </row>
        <row r="2014">
          <cell r="A2014" t="str">
            <v>9101-206B</v>
          </cell>
          <cell r="B2014" t="str">
            <v>F13</v>
          </cell>
          <cell r="C2014">
            <v>11</v>
          </cell>
          <cell r="D2014" t="str">
            <v>G</v>
          </cell>
          <cell r="E2014" t="str">
            <v>C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40.479999999999997</v>
          </cell>
          <cell r="K2014">
            <v>40.479999999999997</v>
          </cell>
          <cell r="L2014" t="str">
            <v>Z</v>
          </cell>
          <cell r="M2014" t="str">
            <v>AUXILIARY (QUIL) SHAFT</v>
          </cell>
        </row>
        <row r="2015">
          <cell r="A2015" t="str">
            <v>9101-206B</v>
          </cell>
          <cell r="B2015" t="str">
            <v>F13</v>
          </cell>
          <cell r="C2015">
            <v>15</v>
          </cell>
          <cell r="D2015" t="str">
            <v>G</v>
          </cell>
          <cell r="E2015" t="str">
            <v>C</v>
          </cell>
          <cell r="F2015">
            <v>4638</v>
          </cell>
          <cell r="G2015">
            <v>0</v>
          </cell>
          <cell r="H2015">
            <v>0</v>
          </cell>
          <cell r="I2015">
            <v>4638</v>
          </cell>
          <cell r="J2015">
            <v>40.479999999999997</v>
          </cell>
          <cell r="K2015">
            <v>40.479999999999997</v>
          </cell>
          <cell r="L2015" t="str">
            <v>Z</v>
          </cell>
          <cell r="M2015" t="str">
            <v>AUXILIARY (QUIL) SHAFT</v>
          </cell>
        </row>
        <row r="2016">
          <cell r="A2016" t="str">
            <v>9101-206B/030</v>
          </cell>
          <cell r="B2016" t="str">
            <v>F13</v>
          </cell>
          <cell r="C2016">
            <v>15</v>
          </cell>
          <cell r="D2016" t="str">
            <v>G</v>
          </cell>
          <cell r="E2016" t="str">
            <v>C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40.479999999999997</v>
          </cell>
          <cell r="K2016">
            <v>40.479999999999997</v>
          </cell>
          <cell r="L2016" t="str">
            <v>Z</v>
          </cell>
          <cell r="M2016" t="str">
            <v>QUILL (Drive) SHAFT</v>
          </cell>
        </row>
        <row r="2017">
          <cell r="A2017" t="str">
            <v>9101-206B/050</v>
          </cell>
          <cell r="B2017" t="str">
            <v>F13</v>
          </cell>
          <cell r="C2017">
            <v>12</v>
          </cell>
          <cell r="D2017" t="str">
            <v>G</v>
          </cell>
          <cell r="E2017" t="str">
            <v>C</v>
          </cell>
          <cell r="F2017">
            <v>0</v>
          </cell>
          <cell r="G2017">
            <v>14079</v>
          </cell>
          <cell r="H2017">
            <v>13249</v>
          </cell>
          <cell r="I2017">
            <v>830</v>
          </cell>
          <cell r="J2017">
            <v>31.35773</v>
          </cell>
          <cell r="K2017">
            <v>27.430589999999999</v>
          </cell>
          <cell r="L2017" t="str">
            <v>Z</v>
          </cell>
          <cell r="M2017" t="str">
            <v>DRIVE(QUIL)SHAFT</v>
          </cell>
        </row>
        <row r="2018">
          <cell r="A2018" t="str">
            <v>9101-206B/050</v>
          </cell>
          <cell r="B2018" t="str">
            <v>F13</v>
          </cell>
          <cell r="C2018">
            <v>15</v>
          </cell>
          <cell r="D2018" t="str">
            <v>G</v>
          </cell>
          <cell r="E2018" t="str">
            <v>C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39.409039999999997</v>
          </cell>
          <cell r="K2018">
            <v>39.409039999999997</v>
          </cell>
          <cell r="L2018" t="str">
            <v>Z</v>
          </cell>
          <cell r="M2018" t="str">
            <v>DRIVE(QUIL)SHAFT</v>
          </cell>
        </row>
        <row r="2019">
          <cell r="A2019" t="str">
            <v>9101-206B/060</v>
          </cell>
          <cell r="B2019" t="str">
            <v>F13</v>
          </cell>
          <cell r="C2019">
            <v>15</v>
          </cell>
          <cell r="D2019" t="str">
            <v>G</v>
          </cell>
          <cell r="E2019" t="str">
            <v>C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 t="str">
            <v>Z</v>
          </cell>
          <cell r="M2019" t="str">
            <v>DRIVE SHAFT</v>
          </cell>
        </row>
        <row r="2020">
          <cell r="A2020" t="str">
            <v>9101-206B/080</v>
          </cell>
          <cell r="B2020" t="str">
            <v>F13</v>
          </cell>
          <cell r="C2020">
            <v>11</v>
          </cell>
          <cell r="D2020" t="str">
            <v>G</v>
          </cell>
          <cell r="E2020" t="str">
            <v>C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40.479999999999997</v>
          </cell>
          <cell r="K2020">
            <v>40.479999999999997</v>
          </cell>
          <cell r="L2020" t="str">
            <v>Z</v>
          </cell>
          <cell r="M2020" t="str">
            <v>DRIVE SHAFT(H/T IN HOUSE)</v>
          </cell>
        </row>
        <row r="2021">
          <cell r="A2021" t="str">
            <v>9101-206B/90</v>
          </cell>
          <cell r="B2021" t="str">
            <v>F13</v>
          </cell>
          <cell r="C2021">
            <v>15</v>
          </cell>
          <cell r="D2021" t="str">
            <v>G</v>
          </cell>
          <cell r="E2021" t="str">
            <v>C</v>
          </cell>
          <cell r="F2021">
            <v>1572</v>
          </cell>
          <cell r="G2021">
            <v>0</v>
          </cell>
          <cell r="H2021">
            <v>0</v>
          </cell>
          <cell r="I2021">
            <v>1572</v>
          </cell>
          <cell r="J2021">
            <v>40.479999999999997</v>
          </cell>
          <cell r="K2021">
            <v>40.479999999999997</v>
          </cell>
          <cell r="L2021" t="str">
            <v>Z</v>
          </cell>
          <cell r="M2021" t="str">
            <v>QUILL SHAFT</v>
          </cell>
        </row>
        <row r="2022">
          <cell r="A2022" t="str">
            <v>9101-206B/BGR</v>
          </cell>
          <cell r="B2022" t="str">
            <v>F13</v>
          </cell>
          <cell r="C2022">
            <v>15</v>
          </cell>
          <cell r="D2022" t="str">
            <v>G</v>
          </cell>
          <cell r="E2022" t="str">
            <v>C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12.422000000000001</v>
          </cell>
          <cell r="K2022">
            <v>12.422000000000001</v>
          </cell>
          <cell r="L2022" t="str">
            <v>Z</v>
          </cell>
          <cell r="M2022" t="str">
            <v>QUIL SHAFT</v>
          </cell>
        </row>
        <row r="2023">
          <cell r="A2023" t="str">
            <v>9101-206B/BHT</v>
          </cell>
          <cell r="B2023" t="str">
            <v>F13</v>
          </cell>
          <cell r="C2023">
            <v>15</v>
          </cell>
          <cell r="D2023" t="str">
            <v>G</v>
          </cell>
          <cell r="E2023" t="str">
            <v>C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40.479999999999997</v>
          </cell>
          <cell r="K2023">
            <v>40.479999999999997</v>
          </cell>
          <cell r="L2023" t="str">
            <v>Z</v>
          </cell>
          <cell r="M2023" t="str">
            <v>DRIVE SHAFT</v>
          </cell>
        </row>
        <row r="2024">
          <cell r="A2024" t="str">
            <v>9101-216</v>
          </cell>
          <cell r="B2024" t="str">
            <v>F13</v>
          </cell>
          <cell r="C2024">
            <v>11</v>
          </cell>
          <cell r="D2024" t="str">
            <v>G</v>
          </cell>
          <cell r="E2024" t="str">
            <v>C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 t="str">
            <v>Z</v>
          </cell>
          <cell r="M2024" t="str">
            <v>INLET BANJO BOLT</v>
          </cell>
        </row>
        <row r="2025">
          <cell r="A2025" t="str">
            <v>9101-216</v>
          </cell>
          <cell r="B2025" t="str">
            <v>F13</v>
          </cell>
          <cell r="C2025">
            <v>12</v>
          </cell>
          <cell r="D2025" t="str">
            <v>G</v>
          </cell>
          <cell r="E2025" t="str">
            <v>C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5.98</v>
          </cell>
          <cell r="K2025">
            <v>5.98</v>
          </cell>
          <cell r="L2025" t="str">
            <v>Z</v>
          </cell>
          <cell r="M2025" t="str">
            <v>INLET BANJO BOLT</v>
          </cell>
        </row>
        <row r="2026">
          <cell r="A2026" t="str">
            <v>9101-216</v>
          </cell>
          <cell r="B2026" t="str">
            <v>F13</v>
          </cell>
          <cell r="C2026">
            <v>15</v>
          </cell>
          <cell r="D2026" t="str">
            <v>G</v>
          </cell>
          <cell r="E2026" t="str">
            <v>C</v>
          </cell>
          <cell r="F2026">
            <v>380</v>
          </cell>
          <cell r="G2026">
            <v>15890</v>
          </cell>
          <cell r="H2026">
            <v>12740</v>
          </cell>
          <cell r="I2026">
            <v>3530</v>
          </cell>
          <cell r="J2026">
            <v>2.7088399999999999</v>
          </cell>
          <cell r="K2026">
            <v>2.7088399999999999</v>
          </cell>
          <cell r="L2026" t="str">
            <v>Z</v>
          </cell>
          <cell r="M2026" t="str">
            <v>INLET BANJO BOLT</v>
          </cell>
        </row>
        <row r="2027">
          <cell r="A2027" t="str">
            <v>9101-216/BHT</v>
          </cell>
          <cell r="B2027" t="str">
            <v>F13</v>
          </cell>
          <cell r="C2027">
            <v>15</v>
          </cell>
          <cell r="D2027" t="str">
            <v>G</v>
          </cell>
          <cell r="E2027" t="str">
            <v>C</v>
          </cell>
          <cell r="F2027">
            <v>0</v>
          </cell>
          <cell r="G2027">
            <v>14192</v>
          </cell>
          <cell r="H2027">
            <v>14192</v>
          </cell>
          <cell r="I2027">
            <v>0</v>
          </cell>
          <cell r="J2027">
            <v>9.4607500000000009</v>
          </cell>
          <cell r="K2027">
            <v>9.4607500000000009</v>
          </cell>
          <cell r="L2027" t="str">
            <v>Z</v>
          </cell>
          <cell r="M2027" t="str">
            <v>INLET SCREW</v>
          </cell>
        </row>
        <row r="2028">
          <cell r="A2028" t="str">
            <v>9101-216/BPL</v>
          </cell>
          <cell r="B2028" t="str">
            <v>F13</v>
          </cell>
          <cell r="C2028">
            <v>11</v>
          </cell>
          <cell r="D2028" t="str">
            <v>G</v>
          </cell>
          <cell r="E2028" t="str">
            <v>C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3.43</v>
          </cell>
          <cell r="K2028">
            <v>3.43</v>
          </cell>
          <cell r="L2028" t="str">
            <v>Z</v>
          </cell>
          <cell r="M2028" t="str">
            <v>INLET BANJO</v>
          </cell>
        </row>
        <row r="2029">
          <cell r="A2029" t="str">
            <v>9101-216/BPL</v>
          </cell>
          <cell r="B2029" t="str">
            <v>F13</v>
          </cell>
          <cell r="C2029">
            <v>15</v>
          </cell>
          <cell r="D2029" t="str">
            <v>G</v>
          </cell>
          <cell r="E2029" t="str">
            <v>C</v>
          </cell>
          <cell r="F2029">
            <v>0</v>
          </cell>
          <cell r="G2029">
            <v>17134</v>
          </cell>
          <cell r="H2029">
            <v>17134</v>
          </cell>
          <cell r="I2029">
            <v>0</v>
          </cell>
          <cell r="J2029">
            <v>3.43</v>
          </cell>
          <cell r="K2029">
            <v>3.43</v>
          </cell>
          <cell r="L2029" t="str">
            <v>Z</v>
          </cell>
          <cell r="M2029" t="str">
            <v>INLET BANJO</v>
          </cell>
        </row>
        <row r="2030">
          <cell r="A2030" t="str">
            <v>9101-216A</v>
          </cell>
          <cell r="B2030" t="str">
            <v>F13</v>
          </cell>
          <cell r="C2030">
            <v>15</v>
          </cell>
          <cell r="D2030" t="str">
            <v>G</v>
          </cell>
          <cell r="E2030" t="str">
            <v>C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3.54</v>
          </cell>
          <cell r="K2030">
            <v>3.54</v>
          </cell>
          <cell r="L2030" t="str">
            <v>Z</v>
          </cell>
          <cell r="M2030" t="str">
            <v>SCREW</v>
          </cell>
        </row>
        <row r="2031">
          <cell r="A2031" t="str">
            <v>9101-216A/BHT</v>
          </cell>
          <cell r="B2031" t="str">
            <v>F13</v>
          </cell>
          <cell r="C2031">
            <v>15</v>
          </cell>
          <cell r="D2031" t="str">
            <v>G</v>
          </cell>
          <cell r="E2031" t="str">
            <v>C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3.3527499999999999</v>
          </cell>
          <cell r="K2031">
            <v>3.3527499999999999</v>
          </cell>
          <cell r="L2031" t="str">
            <v>Z</v>
          </cell>
          <cell r="M2031" t="str">
            <v>INLET SCREW</v>
          </cell>
        </row>
        <row r="2032">
          <cell r="A2032" t="str">
            <v>9101-216A/BPL</v>
          </cell>
          <cell r="B2032" t="str">
            <v>F13</v>
          </cell>
          <cell r="C2032">
            <v>15</v>
          </cell>
          <cell r="D2032" t="str">
            <v>G</v>
          </cell>
          <cell r="E2032" t="str">
            <v>C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3.35</v>
          </cell>
          <cell r="K2032">
            <v>3.35</v>
          </cell>
          <cell r="L2032" t="str">
            <v>Z</v>
          </cell>
          <cell r="M2032" t="str">
            <v>INLET SCREW</v>
          </cell>
        </row>
        <row r="2033">
          <cell r="A2033" t="str">
            <v>9101-217</v>
          </cell>
          <cell r="B2033" t="str">
            <v>F13</v>
          </cell>
          <cell r="C2033">
            <v>15</v>
          </cell>
          <cell r="D2033" t="str">
            <v>G</v>
          </cell>
          <cell r="E2033" t="str">
            <v>C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9.65</v>
          </cell>
          <cell r="K2033">
            <v>9.65</v>
          </cell>
          <cell r="L2033" t="str">
            <v>Z</v>
          </cell>
          <cell r="M2033" t="str">
            <v>THROTTLE SHAFT</v>
          </cell>
        </row>
        <row r="2034">
          <cell r="A2034" t="str">
            <v>9101-217</v>
          </cell>
          <cell r="B2034" t="str">
            <v>F13</v>
          </cell>
          <cell r="C2034">
            <v>12</v>
          </cell>
          <cell r="D2034" t="str">
            <v>G</v>
          </cell>
          <cell r="E2034" t="str">
            <v>C</v>
          </cell>
          <cell r="F2034">
            <v>4000</v>
          </cell>
          <cell r="G2034">
            <v>6495</v>
          </cell>
          <cell r="H2034">
            <v>8000</v>
          </cell>
          <cell r="I2034">
            <v>2495</v>
          </cell>
          <cell r="J2034">
            <v>8.4843700000000002</v>
          </cell>
          <cell r="K2034">
            <v>8.4835799999999999</v>
          </cell>
          <cell r="L2034" t="str">
            <v>Z</v>
          </cell>
          <cell r="M2034" t="str">
            <v>THROTTLE SHAFT</v>
          </cell>
        </row>
        <row r="2035">
          <cell r="A2035" t="str">
            <v>9101-220</v>
          </cell>
          <cell r="B2035" t="str">
            <v>F13</v>
          </cell>
          <cell r="C2035">
            <v>11</v>
          </cell>
          <cell r="D2035" t="str">
            <v>G</v>
          </cell>
          <cell r="E2035" t="str">
            <v>C</v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 t="str">
            <v>Z</v>
          </cell>
          <cell r="M2035" t="str">
            <v>ADJUSTING CAP</v>
          </cell>
        </row>
        <row r="2036">
          <cell r="A2036" t="str">
            <v>9101-220</v>
          </cell>
          <cell r="B2036" t="str">
            <v>F13</v>
          </cell>
          <cell r="C2036">
            <v>12</v>
          </cell>
          <cell r="D2036" t="str">
            <v>G</v>
          </cell>
          <cell r="E2036" t="str">
            <v>C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6.5713999999999997</v>
          </cell>
          <cell r="K2036">
            <v>6.5713999999999997</v>
          </cell>
          <cell r="L2036" t="str">
            <v>Z</v>
          </cell>
          <cell r="M2036" t="str">
            <v>ADJUSTING CAP</v>
          </cell>
        </row>
        <row r="2037">
          <cell r="A2037" t="str">
            <v>9101-220</v>
          </cell>
          <cell r="B2037" t="str">
            <v>F13</v>
          </cell>
          <cell r="C2037">
            <v>15</v>
          </cell>
          <cell r="D2037" t="str">
            <v>G</v>
          </cell>
          <cell r="E2037" t="str">
            <v>C</v>
          </cell>
          <cell r="F2037">
            <v>0</v>
          </cell>
          <cell r="G2037">
            <v>2535</v>
          </cell>
          <cell r="H2037">
            <v>500</v>
          </cell>
          <cell r="I2037">
            <v>2035</v>
          </cell>
          <cell r="J2037">
            <v>6.18804</v>
          </cell>
          <cell r="K2037">
            <v>6.92</v>
          </cell>
          <cell r="L2037" t="str">
            <v>Z</v>
          </cell>
          <cell r="M2037" t="str">
            <v>ADJUSTING CAP</v>
          </cell>
        </row>
        <row r="2038">
          <cell r="A2038" t="str">
            <v>9101-220/BHT</v>
          </cell>
          <cell r="B2038" t="str">
            <v>F13</v>
          </cell>
          <cell r="C2038">
            <v>12</v>
          </cell>
          <cell r="D2038" t="str">
            <v>G</v>
          </cell>
          <cell r="E2038" t="str">
            <v>C</v>
          </cell>
          <cell r="F2038">
            <v>1857</v>
          </cell>
          <cell r="G2038">
            <v>2100</v>
          </cell>
          <cell r="H2038">
            <v>3957</v>
          </cell>
          <cell r="I2038">
            <v>0</v>
          </cell>
          <cell r="J2038">
            <v>17.444099999999999</v>
          </cell>
          <cell r="K2038">
            <v>17.444099999999999</v>
          </cell>
          <cell r="L2038" t="str">
            <v>Z</v>
          </cell>
          <cell r="M2038" t="str">
            <v>ADJUSTING CAP (BEFORE HT)</v>
          </cell>
        </row>
        <row r="2039">
          <cell r="A2039" t="str">
            <v>9101-220/BPL</v>
          </cell>
          <cell r="B2039" t="str">
            <v>F13</v>
          </cell>
          <cell r="C2039">
            <v>11</v>
          </cell>
          <cell r="D2039" t="str">
            <v>G</v>
          </cell>
          <cell r="E2039" t="str">
            <v>C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2.11</v>
          </cell>
          <cell r="K2039">
            <v>2.11</v>
          </cell>
          <cell r="L2039" t="str">
            <v>Z</v>
          </cell>
          <cell r="M2039" t="str">
            <v>ADJUSTING CAP</v>
          </cell>
        </row>
        <row r="2040">
          <cell r="A2040" t="str">
            <v>9101-220/BPL</v>
          </cell>
          <cell r="B2040" t="str">
            <v>F13</v>
          </cell>
          <cell r="C2040">
            <v>15</v>
          </cell>
          <cell r="D2040" t="str">
            <v>G</v>
          </cell>
          <cell r="E2040" t="str">
            <v>C</v>
          </cell>
          <cell r="F2040">
            <v>0</v>
          </cell>
          <cell r="G2040">
            <v>3918</v>
          </cell>
          <cell r="H2040">
            <v>3918</v>
          </cell>
          <cell r="I2040">
            <v>0</v>
          </cell>
          <cell r="J2040">
            <v>2.11</v>
          </cell>
          <cell r="K2040">
            <v>2.11</v>
          </cell>
          <cell r="L2040" t="str">
            <v>Z</v>
          </cell>
          <cell r="M2040" t="str">
            <v>ADJUSTING CAP</v>
          </cell>
        </row>
        <row r="2041">
          <cell r="A2041" t="str">
            <v>9101-225</v>
          </cell>
          <cell r="B2041" t="str">
            <v>F13</v>
          </cell>
          <cell r="C2041">
            <v>15</v>
          </cell>
          <cell r="D2041" t="str">
            <v>G</v>
          </cell>
          <cell r="E2041" t="str">
            <v>C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 t="str">
            <v>Z</v>
          </cell>
          <cell r="M2041" t="str">
            <v>VALVE BODY - Excess Fuel</v>
          </cell>
        </row>
        <row r="2042">
          <cell r="A2042" t="str">
            <v>9101-225</v>
          </cell>
          <cell r="B2042" t="str">
            <v>F13</v>
          </cell>
          <cell r="C2042">
            <v>12</v>
          </cell>
          <cell r="D2042" t="str">
            <v>G</v>
          </cell>
          <cell r="E2042" t="str">
            <v>C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39.348399999999998</v>
          </cell>
          <cell r="K2042">
            <v>39.348399999999998</v>
          </cell>
          <cell r="L2042" t="str">
            <v>Z</v>
          </cell>
          <cell r="M2042" t="str">
            <v>VALVE BODY - Excess Fuel</v>
          </cell>
        </row>
        <row r="2043">
          <cell r="A2043" t="str">
            <v>9101-225/030</v>
          </cell>
          <cell r="B2043" t="str">
            <v>F13</v>
          </cell>
          <cell r="C2043">
            <v>12</v>
          </cell>
          <cell r="D2043" t="str">
            <v>G</v>
          </cell>
          <cell r="E2043" t="str">
            <v>C</v>
          </cell>
          <cell r="F2043">
            <v>0</v>
          </cell>
          <cell r="G2043">
            <v>2260</v>
          </cell>
          <cell r="H2043">
            <v>2260</v>
          </cell>
          <cell r="I2043">
            <v>0</v>
          </cell>
          <cell r="J2043">
            <v>69.944299999999998</v>
          </cell>
          <cell r="K2043">
            <v>69.944299999999998</v>
          </cell>
          <cell r="L2043" t="str">
            <v>Z</v>
          </cell>
          <cell r="M2043" t="str">
            <v>EXCESS FUEL SCREW</v>
          </cell>
        </row>
        <row r="2044">
          <cell r="A2044" t="str">
            <v>9101-225/030</v>
          </cell>
          <cell r="B2044" t="str">
            <v>F13</v>
          </cell>
          <cell r="C2044">
            <v>15</v>
          </cell>
          <cell r="D2044" t="str">
            <v>G</v>
          </cell>
          <cell r="E2044" t="str">
            <v>C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16.521260000000002</v>
          </cell>
          <cell r="K2044">
            <v>16.521260000000002</v>
          </cell>
          <cell r="L2044" t="str">
            <v>Z</v>
          </cell>
          <cell r="M2044" t="str">
            <v>EXCESS FUEL SCREW</v>
          </cell>
        </row>
        <row r="2045">
          <cell r="A2045" t="str">
            <v>9101-225/040</v>
          </cell>
          <cell r="B2045" t="str">
            <v>F13</v>
          </cell>
          <cell r="C2045">
            <v>11</v>
          </cell>
          <cell r="D2045" t="str">
            <v>G</v>
          </cell>
          <cell r="E2045" t="str">
            <v>C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37</v>
          </cell>
          <cell r="K2045">
            <v>37</v>
          </cell>
          <cell r="L2045" t="str">
            <v>Z</v>
          </cell>
          <cell r="M2045" t="str">
            <v>XSF SCREW</v>
          </cell>
        </row>
        <row r="2046">
          <cell r="A2046" t="str">
            <v>9101-225/040</v>
          </cell>
          <cell r="B2046" t="str">
            <v>F13</v>
          </cell>
          <cell r="C2046">
            <v>15</v>
          </cell>
          <cell r="D2046" t="str">
            <v>G</v>
          </cell>
          <cell r="E2046" t="str">
            <v>C</v>
          </cell>
          <cell r="F2046">
            <v>0</v>
          </cell>
          <cell r="G2046">
            <v>2291</v>
          </cell>
          <cell r="H2046">
            <v>2291</v>
          </cell>
          <cell r="I2046">
            <v>0</v>
          </cell>
          <cell r="J2046">
            <v>37</v>
          </cell>
          <cell r="K2046">
            <v>37</v>
          </cell>
          <cell r="L2046" t="str">
            <v>Z</v>
          </cell>
          <cell r="M2046" t="str">
            <v>XSF SCREW</v>
          </cell>
        </row>
        <row r="2047">
          <cell r="A2047" t="str">
            <v>9101-225/050</v>
          </cell>
          <cell r="B2047" t="str">
            <v>F13</v>
          </cell>
          <cell r="C2047">
            <v>15</v>
          </cell>
          <cell r="D2047" t="str">
            <v>G</v>
          </cell>
          <cell r="E2047" t="str">
            <v>C</v>
          </cell>
          <cell r="F2047">
            <v>0</v>
          </cell>
          <cell r="G2047">
            <v>1855</v>
          </cell>
          <cell r="H2047">
            <v>1658</v>
          </cell>
          <cell r="I2047">
            <v>197</v>
          </cell>
          <cell r="J2047">
            <v>37.296379999999999</v>
          </cell>
          <cell r="K2047">
            <v>37.44</v>
          </cell>
          <cell r="L2047" t="str">
            <v>Z</v>
          </cell>
          <cell r="M2047" t="str">
            <v>EXCESS FUEL SCREW-H/T</v>
          </cell>
        </row>
        <row r="2048">
          <cell r="A2048" t="str">
            <v>9101-225/060</v>
          </cell>
          <cell r="B2048" t="str">
            <v>F13</v>
          </cell>
          <cell r="C2048">
            <v>11</v>
          </cell>
          <cell r="D2048" t="str">
            <v>G</v>
          </cell>
          <cell r="E2048" t="str">
            <v>C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242.57769999999999</v>
          </cell>
          <cell r="K2048">
            <v>242.57769999999999</v>
          </cell>
          <cell r="L2048" t="str">
            <v>Z</v>
          </cell>
          <cell r="M2048" t="str">
            <v>EXCESS FUEL SCREW-ZINC PLATED</v>
          </cell>
        </row>
        <row r="2049">
          <cell r="A2049" t="str">
            <v>9101-225/060</v>
          </cell>
          <cell r="B2049" t="str">
            <v>F13</v>
          </cell>
          <cell r="C2049">
            <v>12</v>
          </cell>
          <cell r="D2049" t="str">
            <v>G</v>
          </cell>
          <cell r="E2049" t="str">
            <v>C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37.44</v>
          </cell>
          <cell r="K2049">
            <v>37.44</v>
          </cell>
          <cell r="L2049" t="str">
            <v>Z</v>
          </cell>
          <cell r="M2049" t="str">
            <v>EXCESS FUEL SCREW-ZINC PLATED</v>
          </cell>
        </row>
        <row r="2050">
          <cell r="A2050" t="str">
            <v>9101-225/060</v>
          </cell>
          <cell r="B2050" t="str">
            <v>F13</v>
          </cell>
          <cell r="C2050">
            <v>15</v>
          </cell>
          <cell r="D2050" t="str">
            <v>G</v>
          </cell>
          <cell r="E2050" t="str">
            <v>C</v>
          </cell>
          <cell r="F2050">
            <v>0</v>
          </cell>
          <cell r="G2050">
            <v>1660</v>
          </cell>
          <cell r="H2050">
            <v>1660</v>
          </cell>
          <cell r="I2050">
            <v>0</v>
          </cell>
          <cell r="J2050">
            <v>46.75</v>
          </cell>
          <cell r="K2050">
            <v>46.75</v>
          </cell>
          <cell r="L2050" t="str">
            <v>Z</v>
          </cell>
          <cell r="M2050" t="str">
            <v>EXCESS FUEL SCREW-ZINC PLATED</v>
          </cell>
        </row>
        <row r="2051">
          <cell r="A2051" t="str">
            <v>9101-235D/50</v>
          </cell>
          <cell r="B2051" t="str">
            <v>F13</v>
          </cell>
          <cell r="C2051">
            <v>12</v>
          </cell>
          <cell r="D2051" t="str">
            <v>G</v>
          </cell>
          <cell r="E2051" t="str">
            <v>C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 t="str">
            <v>Z</v>
          </cell>
        </row>
        <row r="2052">
          <cell r="A2052" t="str">
            <v>9101-238/050</v>
          </cell>
          <cell r="B2052" t="str">
            <v>F13</v>
          </cell>
          <cell r="C2052">
            <v>12</v>
          </cell>
          <cell r="D2052" t="str">
            <v>G</v>
          </cell>
          <cell r="E2052" t="str">
            <v>C</v>
          </cell>
          <cell r="F2052">
            <v>0</v>
          </cell>
          <cell r="G2052">
            <v>523</v>
          </cell>
          <cell r="H2052">
            <v>523</v>
          </cell>
          <cell r="I2052">
            <v>0</v>
          </cell>
          <cell r="J2052">
            <v>13.8955</v>
          </cell>
          <cell r="K2052">
            <v>13.8955</v>
          </cell>
          <cell r="L2052" t="str">
            <v>Z</v>
          </cell>
          <cell r="M2052" t="str">
            <v>AA PISTON</v>
          </cell>
        </row>
        <row r="2053">
          <cell r="A2053" t="str">
            <v>9101-238/060</v>
          </cell>
          <cell r="B2053" t="str">
            <v>F13</v>
          </cell>
          <cell r="C2053">
            <v>15</v>
          </cell>
          <cell r="D2053" t="str">
            <v>G</v>
          </cell>
          <cell r="E2053" t="str">
            <v>C</v>
          </cell>
          <cell r="F2053">
            <v>274</v>
          </cell>
          <cell r="G2053">
            <v>520</v>
          </cell>
          <cell r="H2053">
            <v>720</v>
          </cell>
          <cell r="I2053">
            <v>74</v>
          </cell>
          <cell r="J2053">
            <v>14.01</v>
          </cell>
          <cell r="K2053">
            <v>15.313269999999999</v>
          </cell>
          <cell r="L2053" t="str">
            <v>Z</v>
          </cell>
          <cell r="M2053" t="str">
            <v>AA PISTON-HEAT TREATED</v>
          </cell>
        </row>
        <row r="2054">
          <cell r="A2054" t="str">
            <v>9101-238/50</v>
          </cell>
          <cell r="B2054" t="str">
            <v>F13</v>
          </cell>
          <cell r="C2054">
            <v>12</v>
          </cell>
          <cell r="D2054" t="str">
            <v>G</v>
          </cell>
          <cell r="E2054" t="str">
            <v>C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13.51985</v>
          </cell>
          <cell r="K2054">
            <v>13.51985</v>
          </cell>
          <cell r="L2054" t="str">
            <v>Z</v>
          </cell>
          <cell r="M2054" t="str">
            <v>AA PISTON</v>
          </cell>
        </row>
        <row r="2055">
          <cell r="A2055" t="str">
            <v>9101-238/50</v>
          </cell>
          <cell r="B2055" t="str">
            <v>F13</v>
          </cell>
          <cell r="C2055">
            <v>15</v>
          </cell>
          <cell r="D2055" t="str">
            <v>G</v>
          </cell>
          <cell r="E2055" t="str">
            <v>C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15.077809999999999</v>
          </cell>
          <cell r="K2055">
            <v>15.077809999999999</v>
          </cell>
          <cell r="L2055" t="str">
            <v>Z</v>
          </cell>
          <cell r="M2055" t="str">
            <v>AA PISTON</v>
          </cell>
        </row>
        <row r="2056">
          <cell r="A2056" t="str">
            <v>9101-238/60</v>
          </cell>
          <cell r="B2056" t="str">
            <v>F13</v>
          </cell>
          <cell r="C2056">
            <v>15</v>
          </cell>
          <cell r="D2056" t="str">
            <v>G</v>
          </cell>
          <cell r="E2056" t="str">
            <v>C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15.79735</v>
          </cell>
          <cell r="K2056">
            <v>15.79735</v>
          </cell>
          <cell r="L2056" t="str">
            <v>Z</v>
          </cell>
          <cell r="M2056" t="str">
            <v>AA PISTON</v>
          </cell>
        </row>
        <row r="2057">
          <cell r="A2057" t="str">
            <v>9101-238/65</v>
          </cell>
          <cell r="B2057" t="str">
            <v>F13</v>
          </cell>
          <cell r="C2057">
            <v>15</v>
          </cell>
          <cell r="D2057" t="str">
            <v>G</v>
          </cell>
          <cell r="E2057" t="str">
            <v>C</v>
          </cell>
          <cell r="F2057">
            <v>180</v>
          </cell>
          <cell r="G2057">
            <v>0</v>
          </cell>
          <cell r="H2057">
            <v>0</v>
          </cell>
          <cell r="I2057">
            <v>180</v>
          </cell>
          <cell r="J2057">
            <v>16.0778</v>
          </cell>
          <cell r="K2057">
            <v>16.0778</v>
          </cell>
          <cell r="L2057" t="str">
            <v>Z</v>
          </cell>
          <cell r="M2057" t="str">
            <v>AA PISTON</v>
          </cell>
        </row>
        <row r="2058">
          <cell r="A2058" t="str">
            <v>9101-238/BGR</v>
          </cell>
          <cell r="B2058" t="str">
            <v>F13</v>
          </cell>
          <cell r="C2058">
            <v>15</v>
          </cell>
          <cell r="D2058" t="str">
            <v>G</v>
          </cell>
          <cell r="E2058" t="str">
            <v>C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14.72</v>
          </cell>
          <cell r="K2058">
            <v>14.72</v>
          </cell>
          <cell r="L2058" t="str">
            <v>Z</v>
          </cell>
          <cell r="M2058" t="str">
            <v>AA PISTON</v>
          </cell>
        </row>
        <row r="2059">
          <cell r="A2059" t="str">
            <v>9101-238B/050</v>
          </cell>
          <cell r="B2059" t="str">
            <v>F13</v>
          </cell>
          <cell r="C2059">
            <v>12</v>
          </cell>
          <cell r="D2059" t="str">
            <v>G</v>
          </cell>
          <cell r="E2059" t="str">
            <v>C</v>
          </cell>
          <cell r="F2059">
            <v>1074</v>
          </cell>
          <cell r="G2059">
            <v>517</v>
          </cell>
          <cell r="H2059">
            <v>1591</v>
          </cell>
          <cell r="I2059">
            <v>0</v>
          </cell>
          <cell r="J2059">
            <v>13.8955</v>
          </cell>
          <cell r="K2059">
            <v>13.8955</v>
          </cell>
          <cell r="L2059" t="str">
            <v>Z</v>
          </cell>
          <cell r="M2059" t="str">
            <v>AA PISTON</v>
          </cell>
        </row>
        <row r="2060">
          <cell r="A2060" t="str">
            <v>9101-238B/060</v>
          </cell>
          <cell r="B2060" t="str">
            <v>F13</v>
          </cell>
          <cell r="C2060">
            <v>15</v>
          </cell>
          <cell r="D2060" t="str">
            <v>G</v>
          </cell>
          <cell r="E2060" t="str">
            <v>C</v>
          </cell>
          <cell r="F2060">
            <v>558</v>
          </cell>
          <cell r="G2060">
            <v>1584</v>
          </cell>
          <cell r="H2060">
            <v>840</v>
          </cell>
          <cell r="I2060">
            <v>1302</v>
          </cell>
          <cell r="J2060">
            <v>13.918329999999999</v>
          </cell>
          <cell r="K2060">
            <v>13.722289999999999</v>
          </cell>
          <cell r="L2060" t="str">
            <v>Z</v>
          </cell>
          <cell r="M2060" t="str">
            <v>AA PISTON-HEAT TREATED</v>
          </cell>
        </row>
        <row r="2061">
          <cell r="A2061" t="str">
            <v>9101-238B/065</v>
          </cell>
          <cell r="B2061" t="str">
            <v>F13</v>
          </cell>
          <cell r="C2061">
            <v>15</v>
          </cell>
          <cell r="D2061" t="str">
            <v>G</v>
          </cell>
          <cell r="E2061" t="str">
            <v>C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13</v>
          </cell>
          <cell r="K2061">
            <v>13</v>
          </cell>
          <cell r="L2061" t="str">
            <v>Z</v>
          </cell>
          <cell r="M2061" t="str">
            <v>AA PISTON</v>
          </cell>
        </row>
        <row r="2062">
          <cell r="A2062" t="str">
            <v>9101-238B/100</v>
          </cell>
          <cell r="B2062" t="str">
            <v>F13</v>
          </cell>
          <cell r="C2062">
            <v>15</v>
          </cell>
          <cell r="D2062" t="str">
            <v>G</v>
          </cell>
          <cell r="E2062" t="str">
            <v>C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21.45</v>
          </cell>
          <cell r="K2062">
            <v>21.45</v>
          </cell>
          <cell r="L2062" t="str">
            <v>Z</v>
          </cell>
          <cell r="M2062" t="str">
            <v>AA PISTON-HONED</v>
          </cell>
        </row>
        <row r="2063">
          <cell r="A2063" t="str">
            <v>9101-238B/50</v>
          </cell>
          <cell r="B2063" t="str">
            <v>F13</v>
          </cell>
          <cell r="C2063">
            <v>15</v>
          </cell>
          <cell r="D2063" t="str">
            <v>G</v>
          </cell>
          <cell r="E2063" t="str">
            <v>C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14.7</v>
          </cell>
          <cell r="K2063">
            <v>14.7</v>
          </cell>
          <cell r="L2063" t="str">
            <v>Z</v>
          </cell>
          <cell r="M2063" t="str">
            <v>AA PISTON</v>
          </cell>
        </row>
        <row r="2064">
          <cell r="A2064" t="str">
            <v>9101-238B/50</v>
          </cell>
          <cell r="B2064" t="str">
            <v>F13</v>
          </cell>
          <cell r="C2064">
            <v>12</v>
          </cell>
          <cell r="D2064" t="str">
            <v>G</v>
          </cell>
          <cell r="E2064" t="str">
            <v>C</v>
          </cell>
          <cell r="F2064">
            <v>19</v>
          </cell>
          <cell r="G2064">
            <v>0</v>
          </cell>
          <cell r="H2064">
            <v>0</v>
          </cell>
          <cell r="I2064">
            <v>19</v>
          </cell>
          <cell r="J2064">
            <v>13.740159999999999</v>
          </cell>
          <cell r="K2064">
            <v>13.740159999999999</v>
          </cell>
          <cell r="L2064" t="str">
            <v>Z</v>
          </cell>
          <cell r="M2064" t="str">
            <v>AA PISTON</v>
          </cell>
        </row>
        <row r="2065">
          <cell r="A2065" t="str">
            <v>9101-238B/60</v>
          </cell>
          <cell r="B2065" t="str">
            <v>F13</v>
          </cell>
          <cell r="C2065">
            <v>15</v>
          </cell>
          <cell r="D2065" t="str">
            <v>G</v>
          </cell>
          <cell r="E2065" t="str">
            <v>C</v>
          </cell>
          <cell r="F2065">
            <v>3</v>
          </cell>
          <cell r="G2065">
            <v>0</v>
          </cell>
          <cell r="H2065">
            <v>0</v>
          </cell>
          <cell r="I2065">
            <v>3</v>
          </cell>
          <cell r="J2065">
            <v>15.05</v>
          </cell>
          <cell r="K2065">
            <v>15.05</v>
          </cell>
          <cell r="L2065" t="str">
            <v>Z</v>
          </cell>
          <cell r="M2065" t="str">
            <v>AA PISTON</v>
          </cell>
        </row>
        <row r="2066">
          <cell r="A2066" t="str">
            <v>9101-238B/65</v>
          </cell>
          <cell r="B2066" t="str">
            <v>F13</v>
          </cell>
          <cell r="C2066">
            <v>15</v>
          </cell>
          <cell r="D2066" t="str">
            <v>G</v>
          </cell>
          <cell r="E2066" t="str">
            <v>C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12.5</v>
          </cell>
          <cell r="K2066">
            <v>12.5</v>
          </cell>
          <cell r="L2066" t="str">
            <v>Z</v>
          </cell>
          <cell r="M2066" t="str">
            <v>AA PISTON</v>
          </cell>
        </row>
        <row r="2067">
          <cell r="A2067" t="str">
            <v>9101-238B/BGR</v>
          </cell>
          <cell r="B2067" t="str">
            <v>F13</v>
          </cell>
          <cell r="C2067">
            <v>15</v>
          </cell>
          <cell r="D2067" t="str">
            <v>G</v>
          </cell>
          <cell r="E2067" t="str">
            <v>C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14.72</v>
          </cell>
          <cell r="K2067">
            <v>14.72</v>
          </cell>
          <cell r="L2067" t="str">
            <v>Z</v>
          </cell>
          <cell r="M2067" t="str">
            <v>A.A.PISTON</v>
          </cell>
        </row>
        <row r="2068">
          <cell r="A2068" t="str">
            <v>9101-238C/050</v>
          </cell>
          <cell r="B2068" t="str">
            <v>F13</v>
          </cell>
          <cell r="C2068">
            <v>12</v>
          </cell>
          <cell r="D2068" t="str">
            <v>G</v>
          </cell>
          <cell r="E2068" t="str">
            <v>C</v>
          </cell>
          <cell r="F2068">
            <v>1055</v>
          </cell>
          <cell r="G2068">
            <v>497</v>
          </cell>
          <cell r="H2068">
            <v>1034</v>
          </cell>
          <cell r="I2068">
            <v>518</v>
          </cell>
          <cell r="J2068">
            <v>13.74</v>
          </cell>
          <cell r="K2068">
            <v>13.7898</v>
          </cell>
          <cell r="L2068" t="str">
            <v>Z</v>
          </cell>
          <cell r="M2068" t="str">
            <v>AA PISTON</v>
          </cell>
        </row>
        <row r="2069">
          <cell r="A2069" t="str">
            <v>9101-238C/060</v>
          </cell>
          <cell r="B2069" t="str">
            <v>F13</v>
          </cell>
          <cell r="C2069">
            <v>15</v>
          </cell>
          <cell r="D2069" t="str">
            <v>G</v>
          </cell>
          <cell r="E2069" t="str">
            <v>C</v>
          </cell>
          <cell r="F2069">
            <v>239</v>
          </cell>
          <cell r="G2069">
            <v>1032</v>
          </cell>
          <cell r="H2069">
            <v>120</v>
          </cell>
          <cell r="I2069">
            <v>1151</v>
          </cell>
          <cell r="J2069">
            <v>14.01</v>
          </cell>
          <cell r="K2069">
            <v>14.01</v>
          </cell>
          <cell r="L2069" t="str">
            <v>Z</v>
          </cell>
          <cell r="M2069" t="str">
            <v>AA PISTON-HEAT TREATED</v>
          </cell>
        </row>
        <row r="2070">
          <cell r="A2070" t="str">
            <v>9101-238C/100</v>
          </cell>
          <cell r="B2070" t="str">
            <v>F13</v>
          </cell>
          <cell r="C2070">
            <v>15</v>
          </cell>
          <cell r="D2070" t="str">
            <v>G</v>
          </cell>
          <cell r="E2070" t="str">
            <v>C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14.7</v>
          </cell>
          <cell r="K2070">
            <v>14.7</v>
          </cell>
          <cell r="L2070" t="str">
            <v>Z</v>
          </cell>
          <cell r="M2070" t="str">
            <v>AA PISTON-HONED</v>
          </cell>
        </row>
        <row r="2071">
          <cell r="A2071" t="str">
            <v>9101-238C/50</v>
          </cell>
          <cell r="B2071" t="str">
            <v>F13</v>
          </cell>
          <cell r="C2071">
            <v>15</v>
          </cell>
          <cell r="D2071" t="str">
            <v>G</v>
          </cell>
          <cell r="E2071" t="str">
            <v>C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12.515700000000001</v>
          </cell>
          <cell r="K2071">
            <v>12.515700000000001</v>
          </cell>
          <cell r="L2071" t="str">
            <v>Z</v>
          </cell>
          <cell r="M2071" t="str">
            <v>AA PISTON</v>
          </cell>
        </row>
        <row r="2072">
          <cell r="A2072" t="str">
            <v>9101-238C/50</v>
          </cell>
          <cell r="B2072" t="str">
            <v>F13</v>
          </cell>
          <cell r="C2072">
            <v>12</v>
          </cell>
          <cell r="D2072" t="str">
            <v>G</v>
          </cell>
          <cell r="E2072" t="str">
            <v>C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13.7402</v>
          </cell>
          <cell r="K2072">
            <v>13.7402</v>
          </cell>
          <cell r="L2072" t="str">
            <v>Z</v>
          </cell>
          <cell r="M2072" t="str">
            <v>AA PISTON</v>
          </cell>
        </row>
        <row r="2073">
          <cell r="A2073" t="str">
            <v>9101-238C/60</v>
          </cell>
          <cell r="B2073" t="str">
            <v>F13</v>
          </cell>
          <cell r="C2073">
            <v>15</v>
          </cell>
          <cell r="D2073" t="str">
            <v>G</v>
          </cell>
          <cell r="E2073" t="str">
            <v>C</v>
          </cell>
          <cell r="F2073">
            <v>613</v>
          </cell>
          <cell r="G2073">
            <v>0</v>
          </cell>
          <cell r="H2073">
            <v>0</v>
          </cell>
          <cell r="I2073">
            <v>613</v>
          </cell>
          <cell r="J2073">
            <v>15.05</v>
          </cell>
          <cell r="K2073">
            <v>15.05</v>
          </cell>
          <cell r="L2073" t="str">
            <v>Z</v>
          </cell>
          <cell r="M2073" t="str">
            <v>AA PISTON</v>
          </cell>
        </row>
        <row r="2074">
          <cell r="A2074" t="str">
            <v>9101-238C/65</v>
          </cell>
          <cell r="B2074" t="str">
            <v>F13</v>
          </cell>
          <cell r="C2074">
            <v>15</v>
          </cell>
          <cell r="D2074" t="str">
            <v>G</v>
          </cell>
          <cell r="E2074" t="str">
            <v>C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12.5</v>
          </cell>
          <cell r="K2074">
            <v>12.5</v>
          </cell>
          <cell r="L2074" t="str">
            <v>Z</v>
          </cell>
          <cell r="M2074" t="str">
            <v>AA PISTON</v>
          </cell>
        </row>
        <row r="2075">
          <cell r="A2075" t="str">
            <v>9101-238C/BGR</v>
          </cell>
          <cell r="B2075" t="str">
            <v>F13</v>
          </cell>
          <cell r="C2075">
            <v>15</v>
          </cell>
          <cell r="D2075" t="str">
            <v>G</v>
          </cell>
          <cell r="E2075" t="str">
            <v>C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28.3</v>
          </cell>
          <cell r="K2075">
            <v>28.3</v>
          </cell>
          <cell r="L2075" t="str">
            <v>Z</v>
          </cell>
          <cell r="M2075" t="str">
            <v>A.A.PISTON</v>
          </cell>
        </row>
        <row r="2076">
          <cell r="A2076" t="str">
            <v>9101-238D</v>
          </cell>
          <cell r="B2076" t="str">
            <v>F13</v>
          </cell>
          <cell r="C2076">
            <v>15</v>
          </cell>
          <cell r="D2076" t="str">
            <v>G</v>
          </cell>
          <cell r="E2076" t="str">
            <v>C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12.15</v>
          </cell>
          <cell r="K2076">
            <v>12.15</v>
          </cell>
          <cell r="L2076" t="str">
            <v>Z</v>
          </cell>
        </row>
        <row r="2077">
          <cell r="A2077" t="str">
            <v>9101-238D/050</v>
          </cell>
          <cell r="B2077" t="str">
            <v>F13</v>
          </cell>
          <cell r="C2077">
            <v>12</v>
          </cell>
          <cell r="D2077" t="str">
            <v>G</v>
          </cell>
          <cell r="E2077" t="str">
            <v>C</v>
          </cell>
          <cell r="F2077">
            <v>37</v>
          </cell>
          <cell r="G2077">
            <v>3542</v>
          </cell>
          <cell r="H2077">
            <v>3547</v>
          </cell>
          <cell r="I2077">
            <v>32</v>
          </cell>
          <cell r="J2077">
            <v>13.8955</v>
          </cell>
          <cell r="K2077">
            <v>13.8955</v>
          </cell>
          <cell r="L2077" t="str">
            <v>Z</v>
          </cell>
          <cell r="M2077" t="str">
            <v>AA PISTON</v>
          </cell>
        </row>
        <row r="2078">
          <cell r="A2078" t="str">
            <v>9101-238D/060</v>
          </cell>
          <cell r="B2078" t="str">
            <v>F13</v>
          </cell>
          <cell r="C2078">
            <v>15</v>
          </cell>
          <cell r="D2078" t="str">
            <v>G</v>
          </cell>
          <cell r="E2078" t="str">
            <v>C</v>
          </cell>
          <cell r="F2078">
            <v>0</v>
          </cell>
          <cell r="G2078">
            <v>3786</v>
          </cell>
          <cell r="H2078">
            <v>2967</v>
          </cell>
          <cell r="I2078">
            <v>819</v>
          </cell>
          <cell r="J2078">
            <v>15.05</v>
          </cell>
          <cell r="K2078">
            <v>14.47321</v>
          </cell>
          <cell r="L2078" t="str">
            <v>Z</v>
          </cell>
          <cell r="M2078" t="str">
            <v>AA PISTON-HEAT TREATED</v>
          </cell>
        </row>
        <row r="2079">
          <cell r="A2079" t="str">
            <v>9101-238D/065</v>
          </cell>
          <cell r="B2079" t="str">
            <v>F13</v>
          </cell>
          <cell r="C2079">
            <v>15</v>
          </cell>
          <cell r="D2079" t="str">
            <v>G</v>
          </cell>
          <cell r="E2079" t="str">
            <v>C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18</v>
          </cell>
          <cell r="K2079">
            <v>18</v>
          </cell>
          <cell r="L2079" t="str">
            <v>Z</v>
          </cell>
          <cell r="M2079" t="str">
            <v>AA PISTON</v>
          </cell>
        </row>
        <row r="2080">
          <cell r="A2080" t="str">
            <v>9101-238D/100</v>
          </cell>
          <cell r="B2080" t="str">
            <v>F13</v>
          </cell>
          <cell r="C2080">
            <v>15</v>
          </cell>
          <cell r="D2080" t="str">
            <v>G</v>
          </cell>
          <cell r="E2080" t="str">
            <v>C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13.71</v>
          </cell>
          <cell r="K2080">
            <v>13.71</v>
          </cell>
          <cell r="L2080" t="str">
            <v>Z</v>
          </cell>
          <cell r="M2080" t="str">
            <v>AA PISTON-HONED</v>
          </cell>
        </row>
        <row r="2081">
          <cell r="A2081" t="str">
            <v>9101-238D/50</v>
          </cell>
          <cell r="B2081" t="str">
            <v>F13</v>
          </cell>
          <cell r="C2081">
            <v>12</v>
          </cell>
          <cell r="D2081" t="str">
            <v>G</v>
          </cell>
          <cell r="E2081" t="str">
            <v>C</v>
          </cell>
          <cell r="F2081">
            <v>27</v>
          </cell>
          <cell r="G2081">
            <v>0</v>
          </cell>
          <cell r="H2081">
            <v>0</v>
          </cell>
          <cell r="I2081">
            <v>27</v>
          </cell>
          <cell r="J2081">
            <v>13.7402</v>
          </cell>
          <cell r="K2081">
            <v>13.7402</v>
          </cell>
          <cell r="L2081" t="str">
            <v>Z</v>
          </cell>
          <cell r="M2081" t="str">
            <v>AA PISTON</v>
          </cell>
        </row>
        <row r="2082">
          <cell r="A2082" t="str">
            <v>9101-238D/50</v>
          </cell>
          <cell r="B2082" t="str">
            <v>F13</v>
          </cell>
          <cell r="C2082">
            <v>15</v>
          </cell>
          <cell r="D2082" t="str">
            <v>G</v>
          </cell>
          <cell r="E2082" t="str">
            <v>C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13</v>
          </cell>
          <cell r="K2082">
            <v>13</v>
          </cell>
          <cell r="L2082" t="str">
            <v>Z</v>
          </cell>
          <cell r="M2082" t="str">
            <v>AA PISTON</v>
          </cell>
        </row>
        <row r="2083">
          <cell r="A2083" t="str">
            <v>9101-238D/60</v>
          </cell>
          <cell r="B2083" t="str">
            <v>F13</v>
          </cell>
          <cell r="C2083">
            <v>15</v>
          </cell>
          <cell r="D2083" t="str">
            <v>G</v>
          </cell>
          <cell r="E2083" t="str">
            <v>C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15.05</v>
          </cell>
          <cell r="K2083">
            <v>15.05</v>
          </cell>
          <cell r="L2083" t="str">
            <v>Z</v>
          </cell>
          <cell r="M2083" t="str">
            <v>AA PISTON</v>
          </cell>
        </row>
        <row r="2084">
          <cell r="A2084" t="str">
            <v>9101-238D/65</v>
          </cell>
          <cell r="B2084" t="str">
            <v>F13</v>
          </cell>
          <cell r="C2084">
            <v>15</v>
          </cell>
          <cell r="D2084" t="str">
            <v>G</v>
          </cell>
          <cell r="E2084" t="str">
            <v>C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6.8960900000000001</v>
          </cell>
          <cell r="K2084">
            <v>6.8960900000000001</v>
          </cell>
          <cell r="L2084" t="str">
            <v>Z</v>
          </cell>
          <cell r="M2084" t="str">
            <v>AA PISTON [ Sand Blast ]</v>
          </cell>
        </row>
        <row r="2085">
          <cell r="A2085" t="str">
            <v>9101-238D/BGR</v>
          </cell>
          <cell r="B2085" t="str">
            <v>F13</v>
          </cell>
          <cell r="C2085">
            <v>15</v>
          </cell>
          <cell r="D2085" t="str">
            <v>G</v>
          </cell>
          <cell r="E2085" t="str">
            <v>C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14.72</v>
          </cell>
          <cell r="K2085">
            <v>14.72</v>
          </cell>
          <cell r="L2085" t="str">
            <v>Z</v>
          </cell>
          <cell r="M2085" t="str">
            <v>AA PISTON</v>
          </cell>
        </row>
        <row r="2086">
          <cell r="A2086" t="str">
            <v>9101-238E/050</v>
          </cell>
          <cell r="B2086" t="str">
            <v>F13</v>
          </cell>
          <cell r="C2086">
            <v>12</v>
          </cell>
          <cell r="D2086" t="str">
            <v>G</v>
          </cell>
          <cell r="E2086" t="str">
            <v>C</v>
          </cell>
          <cell r="F2086">
            <v>555</v>
          </cell>
          <cell r="G2086">
            <v>10323</v>
          </cell>
          <cell r="H2086">
            <v>10878</v>
          </cell>
          <cell r="I2086">
            <v>0</v>
          </cell>
          <cell r="J2086">
            <v>13.8955</v>
          </cell>
          <cell r="K2086">
            <v>13.8955</v>
          </cell>
          <cell r="L2086" t="str">
            <v>Z</v>
          </cell>
          <cell r="M2086" t="str">
            <v>AA PISTON</v>
          </cell>
        </row>
        <row r="2087">
          <cell r="A2087" t="str">
            <v>9101-238E/050</v>
          </cell>
          <cell r="B2087" t="str">
            <v>F13</v>
          </cell>
          <cell r="C2087">
            <v>15</v>
          </cell>
          <cell r="D2087" t="str">
            <v>G</v>
          </cell>
          <cell r="E2087" t="str">
            <v>C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16.97</v>
          </cell>
          <cell r="K2087">
            <v>16.97</v>
          </cell>
          <cell r="L2087" t="str">
            <v>Z</v>
          </cell>
          <cell r="M2087" t="str">
            <v>AA PISTON</v>
          </cell>
        </row>
        <row r="2088">
          <cell r="A2088" t="str">
            <v>9101-238E/060</v>
          </cell>
          <cell r="B2088" t="str">
            <v>F13</v>
          </cell>
          <cell r="C2088">
            <v>15</v>
          </cell>
          <cell r="D2088" t="str">
            <v>G</v>
          </cell>
          <cell r="E2088" t="str">
            <v>C</v>
          </cell>
          <cell r="F2088">
            <v>127</v>
          </cell>
          <cell r="G2088">
            <v>9718</v>
          </cell>
          <cell r="H2088">
            <v>8388</v>
          </cell>
          <cell r="I2088">
            <v>1457</v>
          </cell>
          <cell r="J2088">
            <v>15.100390000000001</v>
          </cell>
          <cell r="K2088">
            <v>16.468139999999998</v>
          </cell>
          <cell r="L2088" t="str">
            <v>Z</v>
          </cell>
          <cell r="M2088" t="str">
            <v>AA PISTON-HEAT TREATED</v>
          </cell>
        </row>
        <row r="2089">
          <cell r="A2089" t="str">
            <v>9101-238E/065</v>
          </cell>
          <cell r="B2089" t="str">
            <v>F13</v>
          </cell>
          <cell r="C2089">
            <v>15</v>
          </cell>
          <cell r="D2089" t="str">
            <v>G</v>
          </cell>
          <cell r="E2089" t="str">
            <v>C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14</v>
          </cell>
          <cell r="K2089">
            <v>14</v>
          </cell>
          <cell r="L2089" t="str">
            <v>Z</v>
          </cell>
          <cell r="M2089" t="str">
            <v>AA PISTON</v>
          </cell>
        </row>
        <row r="2090">
          <cell r="A2090" t="str">
            <v>9101-238E/100</v>
          </cell>
          <cell r="B2090" t="str">
            <v>F13</v>
          </cell>
          <cell r="C2090">
            <v>12</v>
          </cell>
          <cell r="D2090" t="str">
            <v>G</v>
          </cell>
          <cell r="E2090" t="str">
            <v>C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 t="str">
            <v>Z</v>
          </cell>
          <cell r="M2090" t="str">
            <v>AA PISTON-HONED</v>
          </cell>
        </row>
        <row r="2091">
          <cell r="A2091" t="str">
            <v>9101-238E/100</v>
          </cell>
          <cell r="B2091" t="str">
            <v>F13</v>
          </cell>
          <cell r="C2091">
            <v>15</v>
          </cell>
          <cell r="D2091" t="str">
            <v>G</v>
          </cell>
          <cell r="E2091" t="str">
            <v>C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22.1</v>
          </cell>
          <cell r="K2091">
            <v>22.1</v>
          </cell>
          <cell r="L2091" t="str">
            <v>Z</v>
          </cell>
          <cell r="M2091" t="str">
            <v>AA PISTON-HONED</v>
          </cell>
        </row>
        <row r="2092">
          <cell r="A2092" t="str">
            <v>9101-238E/30</v>
          </cell>
          <cell r="B2092" t="str">
            <v>F13</v>
          </cell>
          <cell r="C2092">
            <v>15</v>
          </cell>
          <cell r="D2092" t="str">
            <v>G</v>
          </cell>
          <cell r="E2092" t="str">
            <v>C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10.90146</v>
          </cell>
          <cell r="K2092">
            <v>10.90146</v>
          </cell>
          <cell r="L2092" t="str">
            <v>Z</v>
          </cell>
          <cell r="M2092" t="str">
            <v>AA PISTON</v>
          </cell>
        </row>
        <row r="2093">
          <cell r="A2093" t="str">
            <v>9101-238E/50</v>
          </cell>
          <cell r="B2093" t="str">
            <v>F13</v>
          </cell>
          <cell r="C2093">
            <v>15</v>
          </cell>
          <cell r="D2093" t="str">
            <v>G</v>
          </cell>
          <cell r="E2093" t="str">
            <v>C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13.198549999999999</v>
          </cell>
          <cell r="K2093">
            <v>13.198549999999999</v>
          </cell>
          <cell r="L2093" t="str">
            <v>Z</v>
          </cell>
          <cell r="M2093" t="str">
            <v>AA PISTON</v>
          </cell>
        </row>
        <row r="2094">
          <cell r="A2094" t="str">
            <v>9101-238E/50</v>
          </cell>
          <cell r="B2094" t="str">
            <v>F13</v>
          </cell>
          <cell r="C2094">
            <v>12</v>
          </cell>
          <cell r="D2094" t="str">
            <v>G</v>
          </cell>
          <cell r="E2094" t="str">
            <v>C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13.7402</v>
          </cell>
          <cell r="K2094">
            <v>13.7402</v>
          </cell>
          <cell r="L2094" t="str">
            <v>Z</v>
          </cell>
          <cell r="M2094" t="str">
            <v>AA PISTON</v>
          </cell>
        </row>
        <row r="2095">
          <cell r="A2095" t="str">
            <v>9101-238E/60</v>
          </cell>
          <cell r="B2095" t="str">
            <v>F13</v>
          </cell>
          <cell r="C2095">
            <v>15</v>
          </cell>
          <cell r="D2095" t="str">
            <v>G</v>
          </cell>
          <cell r="E2095" t="str">
            <v>C</v>
          </cell>
          <cell r="F2095">
            <v>1226</v>
          </cell>
          <cell r="G2095">
            <v>0</v>
          </cell>
          <cell r="H2095">
            <v>0</v>
          </cell>
          <cell r="I2095">
            <v>1226</v>
          </cell>
          <cell r="J2095">
            <v>16.77</v>
          </cell>
          <cell r="K2095">
            <v>16.77</v>
          </cell>
          <cell r="L2095" t="str">
            <v>Z</v>
          </cell>
          <cell r="M2095" t="str">
            <v>AA PISTON</v>
          </cell>
        </row>
        <row r="2096">
          <cell r="A2096" t="str">
            <v>9101-238E/60</v>
          </cell>
          <cell r="B2096" t="str">
            <v>F13</v>
          </cell>
          <cell r="C2096">
            <v>12</v>
          </cell>
          <cell r="D2096" t="str">
            <v>G</v>
          </cell>
          <cell r="E2096" t="str">
            <v>C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16.97</v>
          </cell>
          <cell r="K2096">
            <v>16.97</v>
          </cell>
          <cell r="L2096" t="str">
            <v>Z</v>
          </cell>
          <cell r="M2096" t="str">
            <v>AA PISTON</v>
          </cell>
        </row>
        <row r="2097">
          <cell r="A2097" t="str">
            <v>9101-238E/65</v>
          </cell>
          <cell r="B2097" t="str">
            <v>F13</v>
          </cell>
          <cell r="C2097">
            <v>15</v>
          </cell>
          <cell r="D2097" t="str">
            <v>G</v>
          </cell>
          <cell r="E2097" t="str">
            <v>C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14.6</v>
          </cell>
          <cell r="K2097">
            <v>14.6</v>
          </cell>
          <cell r="L2097" t="str">
            <v>Z</v>
          </cell>
          <cell r="M2097" t="str">
            <v>AA PISTON</v>
          </cell>
        </row>
        <row r="2098">
          <cell r="A2098" t="str">
            <v>9101-238E/65</v>
          </cell>
          <cell r="B2098" t="str">
            <v>F13</v>
          </cell>
          <cell r="C2098">
            <v>12</v>
          </cell>
          <cell r="D2098" t="str">
            <v>G</v>
          </cell>
          <cell r="E2098" t="str">
            <v>C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25.43</v>
          </cell>
          <cell r="K2098">
            <v>25.43</v>
          </cell>
          <cell r="L2098" t="str">
            <v>Z</v>
          </cell>
          <cell r="M2098" t="str">
            <v>AA PISTON</v>
          </cell>
        </row>
        <row r="2099">
          <cell r="A2099" t="str">
            <v>9101-238E/BGR</v>
          </cell>
          <cell r="B2099" t="str">
            <v>F13</v>
          </cell>
          <cell r="C2099">
            <v>15</v>
          </cell>
          <cell r="D2099" t="str">
            <v>G</v>
          </cell>
          <cell r="E2099" t="str">
            <v>C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14.72</v>
          </cell>
          <cell r="K2099">
            <v>14.72</v>
          </cell>
          <cell r="L2099" t="str">
            <v>Z</v>
          </cell>
          <cell r="M2099" t="str">
            <v>AA PISTON</v>
          </cell>
        </row>
        <row r="2100">
          <cell r="A2100" t="str">
            <v>9101-238F/050</v>
          </cell>
          <cell r="B2100" t="str">
            <v>F13</v>
          </cell>
          <cell r="C2100">
            <v>12</v>
          </cell>
          <cell r="D2100" t="str">
            <v>G</v>
          </cell>
          <cell r="E2100" t="str">
            <v>C</v>
          </cell>
          <cell r="F2100">
            <v>943</v>
          </cell>
          <cell r="G2100">
            <v>0</v>
          </cell>
          <cell r="H2100">
            <v>0</v>
          </cell>
          <cell r="I2100">
            <v>943</v>
          </cell>
          <cell r="J2100">
            <v>12.5</v>
          </cell>
          <cell r="K2100">
            <v>12.5</v>
          </cell>
          <cell r="L2100" t="str">
            <v>Z</v>
          </cell>
          <cell r="M2100" t="str">
            <v>AA PISTON-TURNED &amp; DRILLED</v>
          </cell>
        </row>
        <row r="2101">
          <cell r="A2101" t="str">
            <v>9101-242</v>
          </cell>
          <cell r="B2101" t="str">
            <v>F13</v>
          </cell>
          <cell r="C2101">
            <v>15</v>
          </cell>
          <cell r="D2101" t="str">
            <v>G</v>
          </cell>
          <cell r="E2101" t="str">
            <v>C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8</v>
          </cell>
          <cell r="K2101">
            <v>8</v>
          </cell>
          <cell r="L2101" t="str">
            <v>Z</v>
          </cell>
          <cell r="M2101" t="str">
            <v>EXCESS FUEL SCREW CAP</v>
          </cell>
        </row>
        <row r="2102">
          <cell r="A2102" t="str">
            <v>9101-242</v>
          </cell>
          <cell r="B2102" t="str">
            <v>F13</v>
          </cell>
          <cell r="C2102">
            <v>12</v>
          </cell>
          <cell r="D2102" t="str">
            <v>G</v>
          </cell>
          <cell r="E2102" t="str">
            <v>C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9.2784300000000002</v>
          </cell>
          <cell r="K2102">
            <v>9.2784300000000002</v>
          </cell>
          <cell r="L2102" t="str">
            <v>Z</v>
          </cell>
          <cell r="M2102" t="str">
            <v>EXCESS FUEL SCREW CAP</v>
          </cell>
        </row>
        <row r="2103">
          <cell r="A2103" t="str">
            <v>9101-242</v>
          </cell>
          <cell r="B2103" t="str">
            <v>F13</v>
          </cell>
          <cell r="C2103">
            <v>11</v>
          </cell>
          <cell r="D2103" t="str">
            <v>G</v>
          </cell>
          <cell r="E2103" t="str">
            <v>C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 t="str">
            <v>Z</v>
          </cell>
          <cell r="M2103" t="str">
            <v>EXCESS FUEL SCREW CAP</v>
          </cell>
        </row>
        <row r="2104">
          <cell r="A2104" t="str">
            <v>9101-244B/010</v>
          </cell>
          <cell r="B2104" t="str">
            <v>F13</v>
          </cell>
          <cell r="C2104">
            <v>12</v>
          </cell>
          <cell r="D2104" t="str">
            <v>G</v>
          </cell>
          <cell r="E2104" t="str">
            <v>C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2.2370299999999999</v>
          </cell>
          <cell r="K2104">
            <v>2.2370299999999999</v>
          </cell>
          <cell r="L2104" t="str">
            <v>Z</v>
          </cell>
          <cell r="M2104" t="str">
            <v>EXCESS FUEL PISTON</v>
          </cell>
        </row>
        <row r="2105">
          <cell r="A2105" t="str">
            <v>9101-244B/020</v>
          </cell>
          <cell r="B2105" t="str">
            <v>F13</v>
          </cell>
          <cell r="C2105">
            <v>15</v>
          </cell>
          <cell r="D2105" t="str">
            <v>G</v>
          </cell>
          <cell r="E2105" t="str">
            <v>C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2.94</v>
          </cell>
          <cell r="K2105">
            <v>2.94</v>
          </cell>
          <cell r="L2105" t="str">
            <v>Z</v>
          </cell>
          <cell r="M2105" t="str">
            <v>EXCESS FUEL PISTON</v>
          </cell>
        </row>
        <row r="2106">
          <cell r="A2106" t="str">
            <v>9101-244B/020</v>
          </cell>
          <cell r="B2106" t="str">
            <v>F13</v>
          </cell>
          <cell r="C2106">
            <v>12</v>
          </cell>
          <cell r="D2106" t="str">
            <v>G</v>
          </cell>
          <cell r="E2106" t="str">
            <v>C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2.39</v>
          </cell>
          <cell r="K2106">
            <v>2.39</v>
          </cell>
          <cell r="L2106" t="str">
            <v>Z</v>
          </cell>
          <cell r="M2106" t="str">
            <v>EXCESS FUEL PISTON</v>
          </cell>
        </row>
        <row r="2107">
          <cell r="A2107" t="str">
            <v>9101-244B/BGR</v>
          </cell>
          <cell r="B2107" t="str">
            <v>F13</v>
          </cell>
          <cell r="C2107">
            <v>12</v>
          </cell>
          <cell r="D2107" t="str">
            <v>G</v>
          </cell>
          <cell r="E2107" t="str">
            <v>C</v>
          </cell>
          <cell r="F2107">
            <v>6995</v>
          </cell>
          <cell r="G2107">
            <v>31306</v>
          </cell>
          <cell r="H2107">
            <v>38301</v>
          </cell>
          <cell r="I2107">
            <v>0</v>
          </cell>
          <cell r="J2107">
            <v>3.6440999999999999</v>
          </cell>
          <cell r="K2107">
            <v>3.6440999999999999</v>
          </cell>
          <cell r="L2107" t="str">
            <v>Z</v>
          </cell>
          <cell r="M2107" t="str">
            <v>EXCESS FUEL PISTON</v>
          </cell>
        </row>
        <row r="2108">
          <cell r="A2108" t="str">
            <v>9101-244B/BGR</v>
          </cell>
          <cell r="B2108" t="str">
            <v>F13</v>
          </cell>
          <cell r="C2108">
            <v>15</v>
          </cell>
          <cell r="D2108" t="str">
            <v>G</v>
          </cell>
          <cell r="E2108" t="str">
            <v>C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2.9470499999999999</v>
          </cell>
          <cell r="K2108">
            <v>2.9470499999999999</v>
          </cell>
          <cell r="L2108" t="str">
            <v>Z</v>
          </cell>
          <cell r="M2108" t="str">
            <v>EXCESS FUEL PISTON</v>
          </cell>
        </row>
        <row r="2109">
          <cell r="A2109" t="str">
            <v>9101-244C/10</v>
          </cell>
          <cell r="B2109" t="str">
            <v>F13</v>
          </cell>
          <cell r="C2109">
            <v>12</v>
          </cell>
          <cell r="D2109" t="str">
            <v>G</v>
          </cell>
          <cell r="E2109" t="str">
            <v>C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2.6931600000000002</v>
          </cell>
          <cell r="K2109">
            <v>2.6931600000000002</v>
          </cell>
          <cell r="L2109" t="str">
            <v>Z</v>
          </cell>
          <cell r="M2109" t="str">
            <v>EXCESS FUEL ISTON</v>
          </cell>
        </row>
        <row r="2110">
          <cell r="A2110" t="str">
            <v>9101-244C/10</v>
          </cell>
          <cell r="B2110" t="str">
            <v>F13</v>
          </cell>
          <cell r="C2110">
            <v>15</v>
          </cell>
          <cell r="D2110" t="str">
            <v>G</v>
          </cell>
          <cell r="E2110" t="str">
            <v>C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 t="str">
            <v>Z</v>
          </cell>
          <cell r="M2110" t="str">
            <v>EXCESS FUEL ISTON</v>
          </cell>
        </row>
        <row r="2111">
          <cell r="A2111" t="str">
            <v>9101-244C/BGR</v>
          </cell>
          <cell r="B2111" t="str">
            <v>F13</v>
          </cell>
          <cell r="C2111">
            <v>15</v>
          </cell>
          <cell r="D2111" t="str">
            <v>G</v>
          </cell>
          <cell r="E2111" t="str">
            <v>C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3.66</v>
          </cell>
          <cell r="K2111">
            <v>3.66</v>
          </cell>
          <cell r="L2111" t="str">
            <v>Z</v>
          </cell>
          <cell r="M2111" t="str">
            <v>EXCESS FUEL PISTON</v>
          </cell>
        </row>
        <row r="2112">
          <cell r="A2112" t="str">
            <v>9101-245</v>
          </cell>
          <cell r="B2112" t="str">
            <v>F13</v>
          </cell>
          <cell r="C2112">
            <v>15</v>
          </cell>
          <cell r="D2112" t="str">
            <v>G</v>
          </cell>
          <cell r="E2112" t="str">
            <v>C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 t="str">
            <v>Z</v>
          </cell>
          <cell r="M2112" t="str">
            <v>FIXING SCREW</v>
          </cell>
        </row>
        <row r="2113">
          <cell r="A2113" t="str">
            <v>9101-245</v>
          </cell>
          <cell r="B2113" t="str">
            <v>F13</v>
          </cell>
          <cell r="C2113">
            <v>12</v>
          </cell>
          <cell r="D2113" t="str">
            <v>G</v>
          </cell>
          <cell r="E2113" t="str">
            <v>C</v>
          </cell>
          <cell r="F2113">
            <v>6585</v>
          </cell>
          <cell r="G2113">
            <v>40725</v>
          </cell>
          <cell r="H2113">
            <v>41280</v>
          </cell>
          <cell r="I2113">
            <v>6030</v>
          </cell>
          <cell r="J2113">
            <v>1.15005</v>
          </cell>
          <cell r="K2113">
            <v>1.1466499999999999</v>
          </cell>
          <cell r="L2113" t="str">
            <v>Z</v>
          </cell>
          <cell r="M2113" t="str">
            <v>FIXING SCREW</v>
          </cell>
        </row>
        <row r="2114">
          <cell r="A2114" t="str">
            <v>9101-245</v>
          </cell>
          <cell r="B2114" t="str">
            <v>F13</v>
          </cell>
          <cell r="C2114">
            <v>11</v>
          </cell>
          <cell r="D2114" t="str">
            <v>G</v>
          </cell>
          <cell r="E2114" t="str">
            <v>C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2.1669</v>
          </cell>
          <cell r="K2114">
            <v>2.1669</v>
          </cell>
          <cell r="L2114" t="str">
            <v>Z</v>
          </cell>
          <cell r="M2114" t="str">
            <v>FIXING SCREW</v>
          </cell>
        </row>
        <row r="2115">
          <cell r="A2115" t="str">
            <v>9101-248</v>
          </cell>
          <cell r="B2115" t="str">
            <v>F13</v>
          </cell>
          <cell r="C2115">
            <v>12</v>
          </cell>
          <cell r="D2115" t="str">
            <v>G</v>
          </cell>
          <cell r="E2115" t="str">
            <v>C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69.37</v>
          </cell>
          <cell r="K2115">
            <v>69.37</v>
          </cell>
          <cell r="L2115" t="str">
            <v>Z</v>
          </cell>
          <cell r="M2115" t="str">
            <v>SLEEVE</v>
          </cell>
        </row>
        <row r="2116">
          <cell r="A2116" t="str">
            <v>9101-248</v>
          </cell>
          <cell r="B2116" t="str">
            <v>F13</v>
          </cell>
          <cell r="C2116">
            <v>15</v>
          </cell>
          <cell r="D2116" t="str">
            <v>G</v>
          </cell>
          <cell r="E2116" t="str">
            <v>C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44.124989999999997</v>
          </cell>
          <cell r="K2116">
            <v>44.124989999999997</v>
          </cell>
          <cell r="L2116" t="str">
            <v>Z</v>
          </cell>
          <cell r="M2116" t="str">
            <v>SLEEVE</v>
          </cell>
        </row>
        <row r="2117">
          <cell r="A2117" t="str">
            <v>9101-248</v>
          </cell>
          <cell r="B2117" t="str">
            <v>F13</v>
          </cell>
          <cell r="C2117">
            <v>11</v>
          </cell>
          <cell r="D2117" t="str">
            <v>G</v>
          </cell>
          <cell r="E2117" t="str">
            <v>C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28.670999999999999</v>
          </cell>
          <cell r="K2117">
            <v>28.670999999999999</v>
          </cell>
          <cell r="L2117" t="str">
            <v>Z</v>
          </cell>
          <cell r="M2117" t="str">
            <v>SLEEVE</v>
          </cell>
        </row>
        <row r="2118">
          <cell r="A2118" t="str">
            <v>9101-248/020</v>
          </cell>
          <cell r="B2118" t="str">
            <v>F13</v>
          </cell>
          <cell r="C2118">
            <v>12</v>
          </cell>
          <cell r="D2118" t="str">
            <v>G</v>
          </cell>
          <cell r="E2118" t="str">
            <v>C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44.044139999999999</v>
          </cell>
          <cell r="K2118">
            <v>44.044139999999999</v>
          </cell>
          <cell r="L2118" t="str">
            <v>Z</v>
          </cell>
          <cell r="M2118" t="str">
            <v>SLEEVE</v>
          </cell>
        </row>
        <row r="2119">
          <cell r="A2119" t="str">
            <v>9101-248/020</v>
          </cell>
          <cell r="B2119" t="str">
            <v>F13</v>
          </cell>
          <cell r="C2119">
            <v>15</v>
          </cell>
          <cell r="D2119" t="str">
            <v>G</v>
          </cell>
          <cell r="E2119" t="str">
            <v>C</v>
          </cell>
          <cell r="F2119">
            <v>100</v>
          </cell>
          <cell r="G2119">
            <v>14552</v>
          </cell>
          <cell r="H2119">
            <v>14631</v>
          </cell>
          <cell r="I2119">
            <v>21</v>
          </cell>
          <cell r="J2119">
            <v>44.439</v>
          </cell>
          <cell r="K2119">
            <v>44.370950000000001</v>
          </cell>
          <cell r="L2119" t="str">
            <v>Z</v>
          </cell>
          <cell r="M2119" t="str">
            <v>SLEEVE</v>
          </cell>
        </row>
        <row r="2120">
          <cell r="A2120" t="str">
            <v>9101-248/030</v>
          </cell>
          <cell r="B2120" t="str">
            <v>F13</v>
          </cell>
          <cell r="C2120">
            <v>15</v>
          </cell>
          <cell r="D2120" t="str">
            <v>G</v>
          </cell>
          <cell r="E2120" t="str">
            <v>C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30.695</v>
          </cell>
          <cell r="K2120">
            <v>30.695</v>
          </cell>
          <cell r="L2120" t="str">
            <v>Z</v>
          </cell>
          <cell r="M2120" t="str">
            <v>SLEEVE</v>
          </cell>
        </row>
        <row r="2121">
          <cell r="A2121" t="str">
            <v>9101-248/030</v>
          </cell>
          <cell r="B2121" t="str">
            <v>F13</v>
          </cell>
          <cell r="C2121">
            <v>12</v>
          </cell>
          <cell r="D2121" t="str">
            <v>G</v>
          </cell>
          <cell r="E2121" t="str">
            <v>C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 t="str">
            <v>Z</v>
          </cell>
          <cell r="M2121" t="str">
            <v>SLEEVE</v>
          </cell>
        </row>
        <row r="2122">
          <cell r="A2122" t="str">
            <v>9101-248/040</v>
          </cell>
          <cell r="B2122" t="str">
            <v>F13</v>
          </cell>
          <cell r="C2122">
            <v>15</v>
          </cell>
          <cell r="D2122" t="str">
            <v>G</v>
          </cell>
          <cell r="E2122" t="str">
            <v>C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101.97059</v>
          </cell>
          <cell r="K2122">
            <v>101.97059</v>
          </cell>
          <cell r="L2122" t="str">
            <v>Z</v>
          </cell>
          <cell r="M2122" t="str">
            <v>SLEEVE DRILLED</v>
          </cell>
        </row>
        <row r="2123">
          <cell r="A2123" t="str">
            <v>9101-248/040A</v>
          </cell>
          <cell r="B2123" t="str">
            <v>F13</v>
          </cell>
          <cell r="C2123">
            <v>12</v>
          </cell>
          <cell r="D2123" t="str">
            <v>G</v>
          </cell>
          <cell r="E2123" t="str">
            <v>C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97.855149999999995</v>
          </cell>
          <cell r="K2123">
            <v>97.855149999999995</v>
          </cell>
          <cell r="L2123" t="str">
            <v>Z</v>
          </cell>
          <cell r="M2123" t="str">
            <v>SLEEVE-XS FUEL HOLE DRILLED</v>
          </cell>
        </row>
        <row r="2124">
          <cell r="A2124" t="str">
            <v>9101-248/040A</v>
          </cell>
          <cell r="B2124" t="str">
            <v>F13</v>
          </cell>
          <cell r="C2124">
            <v>15</v>
          </cell>
          <cell r="D2124" t="str">
            <v>G</v>
          </cell>
          <cell r="E2124" t="str">
            <v>C</v>
          </cell>
          <cell r="F2124">
            <v>240</v>
          </cell>
          <cell r="G2124">
            <v>14726</v>
          </cell>
          <cell r="H2124">
            <v>14678</v>
          </cell>
          <cell r="I2124">
            <v>288</v>
          </cell>
          <cell r="J2124">
            <v>97.565290000000005</v>
          </cell>
          <cell r="K2124">
            <v>93.022620000000003</v>
          </cell>
          <cell r="L2124" t="str">
            <v>Z</v>
          </cell>
          <cell r="M2124" t="str">
            <v>SLEEVE-XS FUEL HOLE DRILLED</v>
          </cell>
        </row>
        <row r="2125">
          <cell r="A2125" t="str">
            <v>9101-249</v>
          </cell>
          <cell r="B2125" t="str">
            <v>F13</v>
          </cell>
          <cell r="C2125">
            <v>15</v>
          </cell>
          <cell r="D2125" t="str">
            <v>G</v>
          </cell>
          <cell r="E2125" t="str">
            <v>C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171.14</v>
          </cell>
          <cell r="K2125">
            <v>171.14</v>
          </cell>
          <cell r="L2125" t="str">
            <v>Z</v>
          </cell>
          <cell r="M2125" t="str">
            <v>HYD. HEAD BARREL</v>
          </cell>
        </row>
        <row r="2126">
          <cell r="A2126" t="str">
            <v>9101-249</v>
          </cell>
          <cell r="B2126" t="str">
            <v>F13</v>
          </cell>
          <cell r="C2126">
            <v>12</v>
          </cell>
          <cell r="D2126" t="str">
            <v>G</v>
          </cell>
          <cell r="E2126" t="str">
            <v>C</v>
          </cell>
          <cell r="F2126">
            <v>400</v>
          </cell>
          <cell r="G2126">
            <v>0</v>
          </cell>
          <cell r="H2126">
            <v>0</v>
          </cell>
          <cell r="I2126">
            <v>400</v>
          </cell>
          <cell r="J2126">
            <v>20</v>
          </cell>
          <cell r="K2126">
            <v>20</v>
          </cell>
          <cell r="L2126" t="str">
            <v>Z</v>
          </cell>
          <cell r="M2126" t="str">
            <v>HYD. HEAD BARREL</v>
          </cell>
        </row>
        <row r="2127">
          <cell r="A2127" t="str">
            <v>9101-249/005</v>
          </cell>
          <cell r="B2127" t="str">
            <v>F13</v>
          </cell>
          <cell r="C2127">
            <v>15</v>
          </cell>
          <cell r="D2127" t="str">
            <v>G</v>
          </cell>
          <cell r="E2127" t="str">
            <v>C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120.84</v>
          </cell>
          <cell r="K2127">
            <v>120.84</v>
          </cell>
          <cell r="L2127" t="str">
            <v>Z</v>
          </cell>
          <cell r="M2127" t="str">
            <v>BARREL PRETURNED</v>
          </cell>
        </row>
        <row r="2128">
          <cell r="A2128" t="str">
            <v>9101-249/015</v>
          </cell>
          <cell r="B2128" t="str">
            <v>F13</v>
          </cell>
          <cell r="C2128">
            <v>12</v>
          </cell>
          <cell r="D2128" t="str">
            <v>G</v>
          </cell>
          <cell r="E2128" t="str">
            <v>C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164.416</v>
          </cell>
          <cell r="K2128">
            <v>164.416</v>
          </cell>
          <cell r="L2128" t="str">
            <v>Z</v>
          </cell>
          <cell r="M2128" t="str">
            <v>DPC BARREL</v>
          </cell>
        </row>
        <row r="2129">
          <cell r="A2129" t="str">
            <v>9101-249/015</v>
          </cell>
          <cell r="B2129" t="str">
            <v>F13</v>
          </cell>
          <cell r="C2129">
            <v>15</v>
          </cell>
          <cell r="D2129" t="str">
            <v>G</v>
          </cell>
          <cell r="E2129" t="str">
            <v>C</v>
          </cell>
          <cell r="F2129">
            <v>540</v>
          </cell>
          <cell r="G2129">
            <v>14600</v>
          </cell>
          <cell r="H2129">
            <v>15080</v>
          </cell>
          <cell r="I2129">
            <v>60</v>
          </cell>
          <cell r="J2129">
            <v>164.41506000000001</v>
          </cell>
          <cell r="K2129">
            <v>164.41596999999999</v>
          </cell>
          <cell r="L2129" t="str">
            <v>Z</v>
          </cell>
          <cell r="M2129" t="str">
            <v>DPC BARREL</v>
          </cell>
        </row>
        <row r="2130">
          <cell r="A2130" t="str">
            <v>9101-249/15</v>
          </cell>
          <cell r="B2130" t="str">
            <v>F13</v>
          </cell>
          <cell r="C2130">
            <v>15</v>
          </cell>
          <cell r="D2130" t="str">
            <v>G</v>
          </cell>
          <cell r="E2130" t="str">
            <v>C</v>
          </cell>
          <cell r="F2130">
            <v>60</v>
          </cell>
          <cell r="G2130">
            <v>0</v>
          </cell>
          <cell r="H2130">
            <v>0</v>
          </cell>
          <cell r="I2130">
            <v>60</v>
          </cell>
          <cell r="J2130">
            <v>51.635599999999997</v>
          </cell>
          <cell r="K2130">
            <v>51.635599999999997</v>
          </cell>
          <cell r="L2130" t="str">
            <v>Z</v>
          </cell>
          <cell r="M2130" t="str">
            <v>DPC BARREL</v>
          </cell>
        </row>
        <row r="2131">
          <cell r="A2131" t="str">
            <v>9101-249/180</v>
          </cell>
          <cell r="B2131" t="str">
            <v>F13</v>
          </cell>
          <cell r="C2131">
            <v>15</v>
          </cell>
          <cell r="D2131" t="str">
            <v>G</v>
          </cell>
          <cell r="E2131" t="str">
            <v>C</v>
          </cell>
          <cell r="F2131">
            <v>8</v>
          </cell>
          <cell r="G2131">
            <v>0</v>
          </cell>
          <cell r="H2131">
            <v>0</v>
          </cell>
          <cell r="I2131">
            <v>8</v>
          </cell>
          <cell r="J2131">
            <v>38.30677</v>
          </cell>
          <cell r="K2131">
            <v>38.30677</v>
          </cell>
          <cell r="L2131" t="str">
            <v>Z</v>
          </cell>
          <cell r="M2131" t="str">
            <v>BARREL</v>
          </cell>
        </row>
        <row r="2132">
          <cell r="A2132" t="str">
            <v>9101-249/190</v>
          </cell>
          <cell r="B2132" t="str">
            <v>F13</v>
          </cell>
          <cell r="C2132">
            <v>15</v>
          </cell>
          <cell r="D2132" t="str">
            <v>G</v>
          </cell>
          <cell r="E2132" t="str">
            <v>C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162.01</v>
          </cell>
          <cell r="K2132">
            <v>162.01</v>
          </cell>
          <cell r="L2132" t="str">
            <v>Z</v>
          </cell>
          <cell r="M2132" t="str">
            <v>BARREL</v>
          </cell>
        </row>
        <row r="2133">
          <cell r="A2133" t="str">
            <v>9101-249/BGR</v>
          </cell>
          <cell r="B2133" t="str">
            <v>F13</v>
          </cell>
          <cell r="C2133">
            <v>15</v>
          </cell>
          <cell r="D2133" t="str">
            <v>G</v>
          </cell>
          <cell r="E2133" t="str">
            <v>C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164.42</v>
          </cell>
          <cell r="K2133">
            <v>164.42</v>
          </cell>
          <cell r="L2133" t="str">
            <v>Z</v>
          </cell>
          <cell r="M2133" t="str">
            <v>HYD. HEAD BARREL</v>
          </cell>
        </row>
        <row r="2134">
          <cell r="A2134" t="str">
            <v>9101-249/BPH</v>
          </cell>
          <cell r="B2134" t="str">
            <v>F13</v>
          </cell>
          <cell r="C2134">
            <v>15</v>
          </cell>
          <cell r="D2134" t="str">
            <v>G</v>
          </cell>
          <cell r="E2134" t="str">
            <v>C</v>
          </cell>
          <cell r="F2134">
            <v>0</v>
          </cell>
          <cell r="G2134">
            <v>0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 t="str">
            <v>Z</v>
          </cell>
          <cell r="M2134" t="str">
            <v>HYD. HEAD BARREL</v>
          </cell>
        </row>
        <row r="2135">
          <cell r="A2135" t="str">
            <v>9101-249A</v>
          </cell>
          <cell r="B2135" t="str">
            <v>F13</v>
          </cell>
          <cell r="C2135">
            <v>11</v>
          </cell>
          <cell r="D2135" t="str">
            <v>G</v>
          </cell>
          <cell r="E2135" t="str">
            <v>C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 t="str">
            <v>Z</v>
          </cell>
        </row>
        <row r="2136">
          <cell r="A2136" t="str">
            <v>9101-256</v>
          </cell>
          <cell r="B2136" t="str">
            <v>F13</v>
          </cell>
          <cell r="C2136">
            <v>12</v>
          </cell>
          <cell r="D2136" t="str">
            <v>G</v>
          </cell>
          <cell r="E2136" t="str">
            <v>C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 t="str">
            <v>Z</v>
          </cell>
          <cell r="M2136" t="str">
            <v>EXCESS FUEL VALVE PISTON</v>
          </cell>
        </row>
        <row r="2137">
          <cell r="A2137" t="str">
            <v>9101-256</v>
          </cell>
          <cell r="B2137" t="str">
            <v>F13</v>
          </cell>
          <cell r="C2137">
            <v>11</v>
          </cell>
          <cell r="D2137" t="str">
            <v>G</v>
          </cell>
          <cell r="E2137" t="str">
            <v>C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3.45</v>
          </cell>
          <cell r="K2137">
            <v>3.45</v>
          </cell>
          <cell r="L2137" t="str">
            <v>Z</v>
          </cell>
          <cell r="M2137" t="str">
            <v>EXCESS FUEL VALVE PISTON</v>
          </cell>
        </row>
        <row r="2138">
          <cell r="A2138" t="str">
            <v>9101-256</v>
          </cell>
          <cell r="B2138" t="str">
            <v>F13</v>
          </cell>
          <cell r="C2138">
            <v>15</v>
          </cell>
          <cell r="D2138" t="str">
            <v>G</v>
          </cell>
          <cell r="E2138" t="str">
            <v>C</v>
          </cell>
          <cell r="F2138">
            <v>669</v>
          </cell>
          <cell r="G2138">
            <v>1830</v>
          </cell>
          <cell r="H2138">
            <v>1750</v>
          </cell>
          <cell r="I2138">
            <v>749</v>
          </cell>
          <cell r="J2138">
            <v>3.45</v>
          </cell>
          <cell r="K2138">
            <v>3.45</v>
          </cell>
          <cell r="L2138" t="str">
            <v>Z</v>
          </cell>
          <cell r="M2138" t="str">
            <v>EXCESS FUEL VALVE PISTON</v>
          </cell>
        </row>
        <row r="2139">
          <cell r="A2139" t="str">
            <v>9101-256/030</v>
          </cell>
          <cell r="B2139" t="str">
            <v>F13</v>
          </cell>
          <cell r="C2139">
            <v>12</v>
          </cell>
          <cell r="D2139" t="str">
            <v>G</v>
          </cell>
          <cell r="E2139" t="str">
            <v>C</v>
          </cell>
          <cell r="F2139">
            <v>0</v>
          </cell>
          <cell r="G2139">
            <v>597</v>
          </cell>
          <cell r="H2139">
            <v>597</v>
          </cell>
          <cell r="I2139">
            <v>0</v>
          </cell>
          <cell r="J2139">
            <v>3.5247000000000002</v>
          </cell>
          <cell r="K2139">
            <v>3.5247000000000002</v>
          </cell>
          <cell r="L2139" t="str">
            <v>Z</v>
          </cell>
          <cell r="M2139" t="str">
            <v>EXCESS FUEL VALVE</v>
          </cell>
        </row>
        <row r="2140">
          <cell r="A2140" t="str">
            <v>9101-256/BGR</v>
          </cell>
          <cell r="B2140" t="str">
            <v>F13</v>
          </cell>
          <cell r="C2140">
            <v>15</v>
          </cell>
          <cell r="D2140" t="str">
            <v>G</v>
          </cell>
          <cell r="E2140" t="str">
            <v>C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4.66</v>
          </cell>
          <cell r="K2140">
            <v>4.66</v>
          </cell>
          <cell r="L2140" t="str">
            <v>Z</v>
          </cell>
          <cell r="M2140" t="str">
            <v>VALVE STEM</v>
          </cell>
        </row>
        <row r="2141">
          <cell r="A2141" t="str">
            <v>9101-265</v>
          </cell>
          <cell r="B2141" t="str">
            <v>F13</v>
          </cell>
          <cell r="C2141">
            <v>11</v>
          </cell>
          <cell r="D2141" t="str">
            <v>G</v>
          </cell>
          <cell r="E2141" t="str">
            <v>C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 t="str">
            <v>Z</v>
          </cell>
          <cell r="M2141" t="str">
            <v>LLA SHAFT</v>
          </cell>
        </row>
        <row r="2142">
          <cell r="A2142" t="str">
            <v>9101-265/010</v>
          </cell>
          <cell r="B2142" t="str">
            <v>F13</v>
          </cell>
          <cell r="C2142">
            <v>12</v>
          </cell>
          <cell r="D2142" t="str">
            <v>G</v>
          </cell>
          <cell r="E2142" t="str">
            <v>C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4.3121999999999998</v>
          </cell>
          <cell r="K2142">
            <v>4.3121999999999998</v>
          </cell>
          <cell r="L2142" t="str">
            <v>Z</v>
          </cell>
          <cell r="M2142" t="str">
            <v>LLA SHAFT BLANKS</v>
          </cell>
        </row>
        <row r="2143">
          <cell r="A2143" t="str">
            <v>9101-265/040</v>
          </cell>
          <cell r="B2143" t="str">
            <v>F13</v>
          </cell>
          <cell r="C2143">
            <v>15</v>
          </cell>
          <cell r="D2143" t="str">
            <v>G</v>
          </cell>
          <cell r="E2143" t="str">
            <v>C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 t="str">
            <v>Z</v>
          </cell>
          <cell r="M2143" t="str">
            <v>LLA SHAFT (THD.ROLLED)</v>
          </cell>
        </row>
        <row r="2144">
          <cell r="A2144" t="str">
            <v>9101-265/040</v>
          </cell>
          <cell r="B2144" t="str">
            <v>F13</v>
          </cell>
          <cell r="C2144">
            <v>12</v>
          </cell>
          <cell r="D2144" t="str">
            <v>G</v>
          </cell>
          <cell r="E2144" t="str">
            <v>C</v>
          </cell>
          <cell r="F2144">
            <v>7</v>
          </cell>
          <cell r="G2144">
            <v>1582</v>
          </cell>
          <cell r="H2144">
            <v>1589</v>
          </cell>
          <cell r="I2144">
            <v>0</v>
          </cell>
          <cell r="J2144">
            <v>8.7818000000000005</v>
          </cell>
          <cell r="K2144">
            <v>8.7818000000000005</v>
          </cell>
          <cell r="L2144" t="str">
            <v>Z</v>
          </cell>
          <cell r="M2144" t="str">
            <v>LLA SHAFT (THD.ROLLED)</v>
          </cell>
        </row>
        <row r="2145">
          <cell r="A2145" t="str">
            <v>9101-265/060</v>
          </cell>
          <cell r="B2145" t="str">
            <v>F13</v>
          </cell>
          <cell r="C2145">
            <v>12</v>
          </cell>
          <cell r="D2145" t="str">
            <v>G</v>
          </cell>
          <cell r="E2145" t="str">
            <v>C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13.87158</v>
          </cell>
          <cell r="K2145">
            <v>13.87158</v>
          </cell>
          <cell r="L2145" t="str">
            <v>Z</v>
          </cell>
          <cell r="M2145" t="str">
            <v>LLA SHAFT [ For H/T ]</v>
          </cell>
        </row>
        <row r="2146">
          <cell r="A2146" t="str">
            <v>9101-265/060</v>
          </cell>
          <cell r="B2146" t="str">
            <v>F13</v>
          </cell>
          <cell r="C2146">
            <v>15</v>
          </cell>
          <cell r="D2146" t="str">
            <v>G</v>
          </cell>
          <cell r="E2146" t="str">
            <v>C</v>
          </cell>
          <cell r="F2146">
            <v>0</v>
          </cell>
          <cell r="G2146">
            <v>1994</v>
          </cell>
          <cell r="H2146">
            <v>1994</v>
          </cell>
          <cell r="I2146">
            <v>0</v>
          </cell>
          <cell r="J2146">
            <v>22.58</v>
          </cell>
          <cell r="K2146">
            <v>17.510000000000002</v>
          </cell>
          <cell r="L2146" t="str">
            <v>Z</v>
          </cell>
          <cell r="M2146" t="str">
            <v>LLA SHAFT [ For H/T ]</v>
          </cell>
        </row>
        <row r="2147">
          <cell r="A2147" t="str">
            <v>9101-265/080</v>
          </cell>
          <cell r="B2147" t="str">
            <v>F13</v>
          </cell>
          <cell r="C2147">
            <v>12</v>
          </cell>
          <cell r="D2147" t="str">
            <v>G</v>
          </cell>
          <cell r="E2147" t="str">
            <v>C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 t="str">
            <v>Z</v>
          </cell>
          <cell r="M2147" t="str">
            <v>LLA SHAFT(H/T AND OD)</v>
          </cell>
        </row>
        <row r="2148">
          <cell r="A2148" t="str">
            <v>9101-265/080</v>
          </cell>
          <cell r="B2148" t="str">
            <v>F13</v>
          </cell>
          <cell r="C2148">
            <v>15</v>
          </cell>
          <cell r="D2148" t="str">
            <v>G</v>
          </cell>
          <cell r="E2148" t="str">
            <v>C</v>
          </cell>
          <cell r="F2148">
            <v>0</v>
          </cell>
          <cell r="G2148">
            <v>1355</v>
          </cell>
          <cell r="H2148">
            <v>1265</v>
          </cell>
          <cell r="I2148">
            <v>90</v>
          </cell>
          <cell r="J2148">
            <v>16.8</v>
          </cell>
          <cell r="K2148">
            <v>16.8</v>
          </cell>
          <cell r="L2148" t="str">
            <v>Z</v>
          </cell>
          <cell r="M2148" t="str">
            <v>LLA SHAFT(H/T AND OD)</v>
          </cell>
        </row>
        <row r="2149">
          <cell r="A2149" t="str">
            <v>9101-265/080</v>
          </cell>
          <cell r="B2149" t="str">
            <v>F13</v>
          </cell>
          <cell r="C2149">
            <v>11</v>
          </cell>
          <cell r="D2149" t="str">
            <v>G</v>
          </cell>
          <cell r="E2149" t="str">
            <v>C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16.8</v>
          </cell>
          <cell r="K2149">
            <v>16.8</v>
          </cell>
          <cell r="L2149" t="str">
            <v>Z</v>
          </cell>
          <cell r="M2149" t="str">
            <v>LLA SHAFT(H/T AND OD)</v>
          </cell>
        </row>
        <row r="2150">
          <cell r="A2150" t="str">
            <v>9101-265/090</v>
          </cell>
          <cell r="B2150" t="str">
            <v>F13</v>
          </cell>
          <cell r="C2150">
            <v>12</v>
          </cell>
          <cell r="D2150" t="str">
            <v>G</v>
          </cell>
          <cell r="E2150" t="str">
            <v>C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 t="str">
            <v>Z</v>
          </cell>
          <cell r="M2150" t="str">
            <v>LLA SHAFT(GROOVE TURNING)</v>
          </cell>
        </row>
        <row r="2151">
          <cell r="A2151" t="str">
            <v>9101-265/090</v>
          </cell>
          <cell r="B2151" t="str">
            <v>F13</v>
          </cell>
          <cell r="C2151">
            <v>11</v>
          </cell>
          <cell r="D2151" t="str">
            <v>G</v>
          </cell>
          <cell r="E2151" t="str">
            <v>C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 t="str">
            <v>Z</v>
          </cell>
          <cell r="M2151" t="str">
            <v>LLA SHAFT(GROOVE TURNING)</v>
          </cell>
        </row>
        <row r="2152">
          <cell r="A2152" t="str">
            <v>9101-265/090</v>
          </cell>
          <cell r="B2152" t="str">
            <v>F13</v>
          </cell>
          <cell r="C2152">
            <v>15</v>
          </cell>
          <cell r="D2152" t="str">
            <v>G</v>
          </cell>
          <cell r="E2152" t="str">
            <v>C</v>
          </cell>
          <cell r="F2152">
            <v>1251</v>
          </cell>
          <cell r="G2152">
            <v>986</v>
          </cell>
          <cell r="H2152">
            <v>2237</v>
          </cell>
          <cell r="I2152">
            <v>0</v>
          </cell>
          <cell r="J2152">
            <v>14.45538</v>
          </cell>
          <cell r="K2152">
            <v>14.45457</v>
          </cell>
          <cell r="L2152" t="str">
            <v>Z</v>
          </cell>
          <cell r="M2152" t="str">
            <v>LLA SHAFT(GROOVE TURNING)</v>
          </cell>
        </row>
        <row r="2153">
          <cell r="A2153" t="str">
            <v>9101-265/BGR</v>
          </cell>
          <cell r="B2153" t="str">
            <v>F13</v>
          </cell>
          <cell r="C2153">
            <v>15</v>
          </cell>
          <cell r="D2153" t="str">
            <v>G</v>
          </cell>
          <cell r="E2153" t="str">
            <v>C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13.87</v>
          </cell>
          <cell r="K2153">
            <v>13.87</v>
          </cell>
          <cell r="L2153" t="str">
            <v>Z</v>
          </cell>
          <cell r="M2153" t="str">
            <v>LLA SHAFT</v>
          </cell>
        </row>
        <row r="2154">
          <cell r="A2154" t="str">
            <v>9101-266</v>
          </cell>
          <cell r="B2154" t="str">
            <v>F13</v>
          </cell>
          <cell r="C2154">
            <v>12</v>
          </cell>
          <cell r="D2154" t="str">
            <v>G</v>
          </cell>
          <cell r="E2154" t="str">
            <v>C</v>
          </cell>
          <cell r="F2154">
            <v>192</v>
          </cell>
          <cell r="G2154">
            <v>0</v>
          </cell>
          <cell r="H2154">
            <v>0</v>
          </cell>
          <cell r="I2154">
            <v>192</v>
          </cell>
          <cell r="J2154">
            <v>48.05</v>
          </cell>
          <cell r="K2154">
            <v>48.05</v>
          </cell>
          <cell r="L2154" t="str">
            <v>Z</v>
          </cell>
          <cell r="M2154" t="str">
            <v>LLA SCREW BODY DPC(C)</v>
          </cell>
        </row>
        <row r="2155">
          <cell r="A2155" t="str">
            <v>9101-266/030</v>
          </cell>
          <cell r="B2155" t="str">
            <v>F13</v>
          </cell>
          <cell r="C2155">
            <v>15</v>
          </cell>
          <cell r="D2155" t="str">
            <v>G</v>
          </cell>
          <cell r="E2155" t="str">
            <v>C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40.166200000000003</v>
          </cell>
          <cell r="K2155">
            <v>40.166200000000003</v>
          </cell>
          <cell r="L2155" t="str">
            <v>Z</v>
          </cell>
          <cell r="M2155" t="str">
            <v>LLA SCREW</v>
          </cell>
        </row>
        <row r="2156">
          <cell r="A2156" t="str">
            <v>9101-266/030</v>
          </cell>
          <cell r="B2156" t="str">
            <v>F13</v>
          </cell>
          <cell r="C2156">
            <v>12</v>
          </cell>
          <cell r="D2156" t="str">
            <v>G</v>
          </cell>
          <cell r="E2156" t="str">
            <v>C</v>
          </cell>
          <cell r="F2156">
            <v>0</v>
          </cell>
          <cell r="G2156">
            <v>2806</v>
          </cell>
          <cell r="H2156">
            <v>2806</v>
          </cell>
          <cell r="I2156">
            <v>0</v>
          </cell>
          <cell r="J2156">
            <v>40.166200000000003</v>
          </cell>
          <cell r="K2156">
            <v>40.166200000000003</v>
          </cell>
          <cell r="L2156" t="str">
            <v>Z</v>
          </cell>
          <cell r="M2156" t="str">
            <v>LLA SCREW</v>
          </cell>
        </row>
        <row r="2157">
          <cell r="A2157" t="str">
            <v>9101-266/040</v>
          </cell>
          <cell r="B2157" t="str">
            <v>F13</v>
          </cell>
          <cell r="C2157">
            <v>11</v>
          </cell>
          <cell r="D2157" t="str">
            <v>G</v>
          </cell>
          <cell r="E2157" t="str">
            <v>C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40.96</v>
          </cell>
          <cell r="K2157">
            <v>40.96</v>
          </cell>
          <cell r="L2157" t="str">
            <v>Z</v>
          </cell>
          <cell r="M2157" t="str">
            <v>LLA SCREW</v>
          </cell>
        </row>
        <row r="2158">
          <cell r="A2158" t="str">
            <v>9101-266/040</v>
          </cell>
          <cell r="B2158" t="str">
            <v>F13</v>
          </cell>
          <cell r="C2158">
            <v>15</v>
          </cell>
          <cell r="D2158" t="str">
            <v>G</v>
          </cell>
          <cell r="E2158" t="str">
            <v>C</v>
          </cell>
          <cell r="F2158">
            <v>92</v>
          </cell>
          <cell r="G2158">
            <v>2787</v>
          </cell>
          <cell r="H2158">
            <v>2787</v>
          </cell>
          <cell r="I2158">
            <v>92</v>
          </cell>
          <cell r="J2158">
            <v>40.906610000000001</v>
          </cell>
          <cell r="K2158">
            <v>40.958289999999998</v>
          </cell>
          <cell r="L2158" t="str">
            <v>Z</v>
          </cell>
          <cell r="M2158" t="str">
            <v>LLA SCREW</v>
          </cell>
        </row>
        <row r="2159">
          <cell r="A2159" t="str">
            <v>9101-266/050</v>
          </cell>
          <cell r="B2159" t="str">
            <v>F13</v>
          </cell>
          <cell r="C2159">
            <v>12</v>
          </cell>
          <cell r="D2159" t="str">
            <v>G</v>
          </cell>
          <cell r="E2159" t="str">
            <v>C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 t="str">
            <v>Z</v>
          </cell>
          <cell r="M2159" t="str">
            <v>LLA SCREW-PLATED</v>
          </cell>
        </row>
        <row r="2160">
          <cell r="A2160" t="str">
            <v>9101-266/050</v>
          </cell>
          <cell r="B2160" t="str">
            <v>F13</v>
          </cell>
          <cell r="C2160">
            <v>15</v>
          </cell>
          <cell r="D2160" t="str">
            <v>G</v>
          </cell>
          <cell r="E2160" t="str">
            <v>C</v>
          </cell>
          <cell r="F2160">
            <v>111</v>
          </cell>
          <cell r="G2160">
            <v>2304</v>
          </cell>
          <cell r="H2160">
            <v>2280</v>
          </cell>
          <cell r="I2160">
            <v>135</v>
          </cell>
          <cell r="J2160">
            <v>41.311579999999999</v>
          </cell>
          <cell r="K2160">
            <v>41.357770000000002</v>
          </cell>
          <cell r="L2160" t="str">
            <v>Z</v>
          </cell>
          <cell r="M2160" t="str">
            <v>LLA SCREW-PLATED</v>
          </cell>
        </row>
        <row r="2161">
          <cell r="A2161" t="str">
            <v>9101-266/060</v>
          </cell>
          <cell r="B2161" t="str">
            <v>F13</v>
          </cell>
          <cell r="C2161">
            <v>12</v>
          </cell>
          <cell r="D2161" t="str">
            <v>G</v>
          </cell>
          <cell r="E2161" t="str">
            <v>C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 t="str">
            <v>Z</v>
          </cell>
          <cell r="M2161" t="str">
            <v>LLA SCREW BODY DPC</v>
          </cell>
        </row>
        <row r="2162">
          <cell r="A2162" t="str">
            <v>9101-266/060</v>
          </cell>
          <cell r="B2162" t="str">
            <v>F13</v>
          </cell>
          <cell r="C2162">
            <v>11</v>
          </cell>
          <cell r="D2162" t="str">
            <v>G</v>
          </cell>
          <cell r="E2162" t="str">
            <v>C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 t="str">
            <v>Z</v>
          </cell>
          <cell r="M2162" t="str">
            <v>LLA SCREW BODY DPC</v>
          </cell>
        </row>
        <row r="2163">
          <cell r="A2163" t="str">
            <v>9101-266/060</v>
          </cell>
          <cell r="B2163" t="str">
            <v>F13</v>
          </cell>
          <cell r="C2163">
            <v>15</v>
          </cell>
          <cell r="D2163" t="str">
            <v>G</v>
          </cell>
          <cell r="E2163" t="str">
            <v>C</v>
          </cell>
          <cell r="F2163">
            <v>0</v>
          </cell>
          <cell r="G2163">
            <v>430</v>
          </cell>
          <cell r="H2163">
            <v>430</v>
          </cell>
          <cell r="I2163">
            <v>0</v>
          </cell>
          <cell r="J2163">
            <v>49.32</v>
          </cell>
          <cell r="K2163">
            <v>49.32</v>
          </cell>
          <cell r="L2163" t="str">
            <v>Z</v>
          </cell>
          <cell r="M2163" t="str">
            <v>LLA SCREW BODY DPC</v>
          </cell>
        </row>
        <row r="2164">
          <cell r="A2164" t="str">
            <v>9101-266/10</v>
          </cell>
          <cell r="B2164" t="str">
            <v>F13</v>
          </cell>
          <cell r="C2164">
            <v>15</v>
          </cell>
          <cell r="D2164" t="str">
            <v>G</v>
          </cell>
          <cell r="E2164" t="str">
            <v>C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1.03E-2</v>
          </cell>
          <cell r="K2164">
            <v>1.03E-2</v>
          </cell>
          <cell r="L2164" t="str">
            <v>Z</v>
          </cell>
          <cell r="M2164" t="str">
            <v>LLA SCREW</v>
          </cell>
        </row>
        <row r="2165">
          <cell r="A2165" t="str">
            <v>9101-266/BHT</v>
          </cell>
          <cell r="B2165" t="str">
            <v>F13</v>
          </cell>
          <cell r="C2165">
            <v>15</v>
          </cell>
          <cell r="D2165" t="str">
            <v>G</v>
          </cell>
          <cell r="E2165" t="str">
            <v>C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2.3471799999999998</v>
          </cell>
          <cell r="K2165">
            <v>2.3471799999999998</v>
          </cell>
          <cell r="L2165" t="str">
            <v>Z</v>
          </cell>
          <cell r="M2165" t="str">
            <v>LLA SCREW</v>
          </cell>
        </row>
        <row r="2166">
          <cell r="A2166" t="str">
            <v>9101-272/010</v>
          </cell>
          <cell r="B2166" t="str">
            <v>F13</v>
          </cell>
          <cell r="C2166">
            <v>15</v>
          </cell>
          <cell r="D2166" t="str">
            <v>G</v>
          </cell>
          <cell r="E2166" t="str">
            <v>C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23.01</v>
          </cell>
          <cell r="K2166">
            <v>23.01</v>
          </cell>
          <cell r="L2166" t="str">
            <v>Z</v>
          </cell>
          <cell r="M2166" t="str">
            <v>CAM ROLLER SHOE</v>
          </cell>
        </row>
        <row r="2167">
          <cell r="A2167" t="str">
            <v>9101-272/020</v>
          </cell>
          <cell r="B2167" t="str">
            <v>F13</v>
          </cell>
          <cell r="C2167">
            <v>11</v>
          </cell>
          <cell r="D2167" t="str">
            <v>G</v>
          </cell>
          <cell r="E2167" t="str">
            <v>C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23</v>
          </cell>
          <cell r="K2167">
            <v>23</v>
          </cell>
          <cell r="L2167" t="str">
            <v>Z</v>
          </cell>
          <cell r="M2167" t="str">
            <v>CAM ROLLER SHOE</v>
          </cell>
        </row>
        <row r="2168">
          <cell r="A2168" t="str">
            <v>9101-272/020</v>
          </cell>
          <cell r="B2168" t="str">
            <v>F13</v>
          </cell>
          <cell r="C2168">
            <v>15</v>
          </cell>
          <cell r="D2168" t="str">
            <v>G</v>
          </cell>
          <cell r="E2168" t="str">
            <v>C</v>
          </cell>
          <cell r="F2168">
            <v>523</v>
          </cell>
          <cell r="G2168">
            <v>23043</v>
          </cell>
          <cell r="H2168">
            <v>23043</v>
          </cell>
          <cell r="I2168">
            <v>523</v>
          </cell>
          <cell r="J2168">
            <v>22.491910000000001</v>
          </cell>
          <cell r="K2168">
            <v>22.988720000000001</v>
          </cell>
          <cell r="L2168" t="str">
            <v>Z</v>
          </cell>
          <cell r="M2168" t="str">
            <v>CAM ROLLER SHOE</v>
          </cell>
        </row>
        <row r="2169">
          <cell r="A2169" t="str">
            <v>9101-272/070</v>
          </cell>
          <cell r="B2169" t="str">
            <v>F13</v>
          </cell>
          <cell r="C2169">
            <v>12</v>
          </cell>
          <cell r="D2169" t="str">
            <v>G</v>
          </cell>
          <cell r="E2169" t="str">
            <v>C</v>
          </cell>
          <cell r="F2169">
            <v>0</v>
          </cell>
          <cell r="G2169">
            <v>480</v>
          </cell>
          <cell r="H2169">
            <v>480</v>
          </cell>
          <cell r="I2169">
            <v>0</v>
          </cell>
          <cell r="J2169">
            <v>20.39</v>
          </cell>
          <cell r="K2169">
            <v>32.39</v>
          </cell>
          <cell r="L2169" t="str">
            <v>Z</v>
          </cell>
          <cell r="M2169" t="str">
            <v>CAM ROLLER SHOE</v>
          </cell>
        </row>
        <row r="2170">
          <cell r="A2170" t="str">
            <v>9101-272/070</v>
          </cell>
          <cell r="B2170" t="str">
            <v>F13</v>
          </cell>
          <cell r="C2170">
            <v>15</v>
          </cell>
          <cell r="D2170" t="str">
            <v>G</v>
          </cell>
          <cell r="E2170" t="str">
            <v>C</v>
          </cell>
          <cell r="F2170">
            <v>4620</v>
          </cell>
          <cell r="G2170">
            <v>26999</v>
          </cell>
          <cell r="H2170">
            <v>29621</v>
          </cell>
          <cell r="I2170">
            <v>1998</v>
          </cell>
          <cell r="J2170">
            <v>27.906479999999998</v>
          </cell>
          <cell r="K2170">
            <v>20.366250000000001</v>
          </cell>
          <cell r="L2170" t="str">
            <v>Z</v>
          </cell>
          <cell r="M2170" t="str">
            <v>CAM ROLLER SHOE</v>
          </cell>
        </row>
        <row r="2171">
          <cell r="A2171" t="str">
            <v>9101-272/075</v>
          </cell>
          <cell r="B2171" t="str">
            <v>F13</v>
          </cell>
          <cell r="C2171">
            <v>15</v>
          </cell>
          <cell r="D2171" t="str">
            <v>G</v>
          </cell>
          <cell r="E2171" t="str">
            <v>C</v>
          </cell>
          <cell r="F2171">
            <v>0</v>
          </cell>
          <cell r="G2171">
            <v>8367</v>
          </cell>
          <cell r="H2171">
            <v>8367</v>
          </cell>
          <cell r="I2171">
            <v>0</v>
          </cell>
          <cell r="J2171">
            <v>28.8</v>
          </cell>
          <cell r="K2171">
            <v>28.8</v>
          </cell>
          <cell r="L2171" t="str">
            <v>Z</v>
          </cell>
          <cell r="M2171" t="str">
            <v>CAM ROLLER SHOE</v>
          </cell>
        </row>
        <row r="2172">
          <cell r="A2172" t="str">
            <v>9101-280</v>
          </cell>
          <cell r="B2172" t="str">
            <v>F13</v>
          </cell>
          <cell r="C2172">
            <v>15</v>
          </cell>
          <cell r="D2172" t="str">
            <v>G</v>
          </cell>
          <cell r="E2172" t="str">
            <v>C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 t="str">
            <v>Z</v>
          </cell>
          <cell r="M2172" t="str">
            <v>HOLLOW SCREW</v>
          </cell>
        </row>
        <row r="2173">
          <cell r="A2173" t="str">
            <v>9101-280/030</v>
          </cell>
          <cell r="B2173" t="str">
            <v>F13</v>
          </cell>
          <cell r="C2173">
            <v>12</v>
          </cell>
          <cell r="D2173" t="str">
            <v>G</v>
          </cell>
          <cell r="E2173" t="str">
            <v>C</v>
          </cell>
          <cell r="F2173">
            <v>0</v>
          </cell>
          <cell r="G2173">
            <v>2068</v>
          </cell>
          <cell r="H2173">
            <v>2068</v>
          </cell>
          <cell r="I2173">
            <v>0</v>
          </cell>
          <cell r="J2173">
            <v>139.39689999999999</v>
          </cell>
          <cell r="K2173">
            <v>139.39689999999999</v>
          </cell>
          <cell r="L2173" t="str">
            <v>Z</v>
          </cell>
          <cell r="M2173" t="str">
            <v>HOLLOW SCREW</v>
          </cell>
        </row>
        <row r="2174">
          <cell r="A2174" t="str">
            <v>9101-280/030</v>
          </cell>
          <cell r="B2174" t="str">
            <v>F13</v>
          </cell>
          <cell r="C2174">
            <v>15</v>
          </cell>
          <cell r="D2174" t="str">
            <v>G</v>
          </cell>
          <cell r="E2174" t="str">
            <v>C</v>
          </cell>
          <cell r="F2174">
            <v>0</v>
          </cell>
          <cell r="G2174">
            <v>505</v>
          </cell>
          <cell r="H2174">
            <v>505</v>
          </cell>
          <cell r="I2174">
            <v>0</v>
          </cell>
          <cell r="J2174">
            <v>110.6003</v>
          </cell>
          <cell r="K2174">
            <v>131.54990000000001</v>
          </cell>
          <cell r="L2174" t="str">
            <v>Z</v>
          </cell>
          <cell r="M2174" t="str">
            <v>HOLLOW SCREW</v>
          </cell>
        </row>
        <row r="2175">
          <cell r="A2175" t="str">
            <v>9101-280/040</v>
          </cell>
          <cell r="B2175" t="str">
            <v>F13</v>
          </cell>
          <cell r="C2175">
            <v>15</v>
          </cell>
          <cell r="D2175" t="str">
            <v>G</v>
          </cell>
          <cell r="E2175" t="str">
            <v>C</v>
          </cell>
          <cell r="F2175">
            <v>0</v>
          </cell>
          <cell r="G2175">
            <v>2023</v>
          </cell>
          <cell r="H2175">
            <v>2023</v>
          </cell>
          <cell r="I2175">
            <v>0</v>
          </cell>
          <cell r="J2175">
            <v>25.44</v>
          </cell>
          <cell r="K2175">
            <v>25.44</v>
          </cell>
          <cell r="L2175" t="str">
            <v>Z</v>
          </cell>
          <cell r="M2175" t="str">
            <v>HOLLOW SCREW-HEAT TREATED</v>
          </cell>
        </row>
        <row r="2176">
          <cell r="A2176" t="str">
            <v>9101-280/040</v>
          </cell>
          <cell r="B2176" t="str">
            <v>F13</v>
          </cell>
          <cell r="C2176">
            <v>11</v>
          </cell>
          <cell r="D2176" t="str">
            <v>G</v>
          </cell>
          <cell r="E2176" t="str">
            <v>C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  <cell r="J2176">
            <v>25.44</v>
          </cell>
          <cell r="K2176">
            <v>25.44</v>
          </cell>
          <cell r="L2176" t="str">
            <v>Z</v>
          </cell>
          <cell r="M2176" t="str">
            <v>HOLLOW SCREW-HEAT TREATED</v>
          </cell>
        </row>
        <row r="2177">
          <cell r="A2177" t="str">
            <v>9101-280/050</v>
          </cell>
          <cell r="B2177" t="str">
            <v>F13</v>
          </cell>
          <cell r="C2177">
            <v>12</v>
          </cell>
          <cell r="D2177" t="str">
            <v>G</v>
          </cell>
          <cell r="E2177" t="str">
            <v>C</v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31.24</v>
          </cell>
          <cell r="K2177">
            <v>31.24</v>
          </cell>
          <cell r="L2177" t="str">
            <v>Z</v>
          </cell>
          <cell r="M2177" t="str">
            <v>HOLLOW SCREW- PLATED</v>
          </cell>
        </row>
        <row r="2178">
          <cell r="A2178" t="str">
            <v>9101-280/050</v>
          </cell>
          <cell r="B2178" t="str">
            <v>F13</v>
          </cell>
          <cell r="C2178">
            <v>11</v>
          </cell>
          <cell r="D2178" t="str">
            <v>G</v>
          </cell>
          <cell r="E2178" t="str">
            <v>C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3.42462</v>
          </cell>
          <cell r="K2178">
            <v>3.42462</v>
          </cell>
          <cell r="L2178" t="str">
            <v>Z</v>
          </cell>
          <cell r="M2178" t="str">
            <v>HOLLOW SCREW- PLATED</v>
          </cell>
        </row>
        <row r="2179">
          <cell r="A2179" t="str">
            <v>9101-280/050</v>
          </cell>
          <cell r="B2179" t="str">
            <v>F13</v>
          </cell>
          <cell r="C2179">
            <v>15</v>
          </cell>
          <cell r="D2179" t="str">
            <v>G</v>
          </cell>
          <cell r="E2179" t="str">
            <v>C</v>
          </cell>
          <cell r="F2179">
            <v>173</v>
          </cell>
          <cell r="G2179">
            <v>2591</v>
          </cell>
          <cell r="H2179">
            <v>2401</v>
          </cell>
          <cell r="I2179">
            <v>363</v>
          </cell>
          <cell r="J2179">
            <v>31.24</v>
          </cell>
          <cell r="K2179">
            <v>31.24</v>
          </cell>
          <cell r="L2179" t="str">
            <v>Z</v>
          </cell>
          <cell r="M2179" t="str">
            <v>HOLLOW SCREW- PLATED</v>
          </cell>
        </row>
        <row r="2180">
          <cell r="A2180" t="str">
            <v>9101-280/055</v>
          </cell>
          <cell r="B2180" t="str">
            <v>F13</v>
          </cell>
          <cell r="C2180">
            <v>15</v>
          </cell>
          <cell r="D2180" t="str">
            <v>G</v>
          </cell>
          <cell r="E2180" t="str">
            <v>C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26.829599999999999</v>
          </cell>
          <cell r="K2180">
            <v>26.829599999999999</v>
          </cell>
          <cell r="L2180" t="str">
            <v>Z</v>
          </cell>
          <cell r="M2180" t="str">
            <v>HOLLOW SCREW</v>
          </cell>
        </row>
        <row r="2181">
          <cell r="A2181" t="str">
            <v>9101-289A</v>
          </cell>
          <cell r="B2181" t="str">
            <v>F13</v>
          </cell>
          <cell r="C2181">
            <v>15</v>
          </cell>
          <cell r="D2181" t="str">
            <v>G</v>
          </cell>
          <cell r="E2181" t="str">
            <v>C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37.355089999999997</v>
          </cell>
          <cell r="K2181">
            <v>37.355089999999997</v>
          </cell>
          <cell r="L2181" t="str">
            <v>Z</v>
          </cell>
          <cell r="M2181" t="str">
            <v>PLUG - Inspection</v>
          </cell>
        </row>
        <row r="2182">
          <cell r="A2182" t="str">
            <v>9101-289A</v>
          </cell>
          <cell r="B2182" t="str">
            <v>F13</v>
          </cell>
          <cell r="C2182">
            <v>11</v>
          </cell>
          <cell r="D2182" t="str">
            <v>G</v>
          </cell>
          <cell r="E2182" t="str">
            <v>C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37.86</v>
          </cell>
          <cell r="K2182">
            <v>37.86</v>
          </cell>
          <cell r="L2182" t="str">
            <v>Z</v>
          </cell>
          <cell r="M2182" t="str">
            <v>PLUG - Inspection</v>
          </cell>
        </row>
        <row r="2183">
          <cell r="A2183" t="str">
            <v>9101-289A</v>
          </cell>
          <cell r="B2183" t="str">
            <v>F13</v>
          </cell>
          <cell r="C2183">
            <v>12</v>
          </cell>
          <cell r="D2183" t="str">
            <v>G</v>
          </cell>
          <cell r="E2183" t="str">
            <v>C</v>
          </cell>
          <cell r="F2183">
            <v>993</v>
          </cell>
          <cell r="G2183">
            <v>13575</v>
          </cell>
          <cell r="H2183">
            <v>11568</v>
          </cell>
          <cell r="I2183">
            <v>3000</v>
          </cell>
          <cell r="J2183">
            <v>21.506399999999999</v>
          </cell>
          <cell r="K2183">
            <v>21.316120000000002</v>
          </cell>
          <cell r="L2183" t="str">
            <v>Z</v>
          </cell>
          <cell r="M2183" t="str">
            <v>PLUG - Inspection</v>
          </cell>
        </row>
        <row r="2184">
          <cell r="A2184" t="str">
            <v>9101-299</v>
          </cell>
          <cell r="B2184" t="str">
            <v>F13</v>
          </cell>
          <cell r="C2184">
            <v>15</v>
          </cell>
          <cell r="D2184" t="str">
            <v>G</v>
          </cell>
          <cell r="E2184" t="str">
            <v>C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0.96</v>
          </cell>
          <cell r="K2184">
            <v>0.96</v>
          </cell>
          <cell r="L2184" t="str">
            <v>Z</v>
          </cell>
          <cell r="M2184" t="str">
            <v>ROTOR WELDING PIN</v>
          </cell>
        </row>
        <row r="2185">
          <cell r="A2185" t="str">
            <v>9101-299</v>
          </cell>
          <cell r="B2185" t="str">
            <v>F13</v>
          </cell>
          <cell r="C2185">
            <v>12</v>
          </cell>
          <cell r="D2185" t="str">
            <v>G</v>
          </cell>
          <cell r="E2185" t="str">
            <v>C</v>
          </cell>
          <cell r="F2185">
            <v>2000</v>
          </cell>
          <cell r="G2185">
            <v>14000</v>
          </cell>
          <cell r="H2185">
            <v>13000</v>
          </cell>
          <cell r="I2185">
            <v>3000</v>
          </cell>
          <cell r="J2185">
            <v>0.95579999999999998</v>
          </cell>
          <cell r="K2185">
            <v>0.95579999999999998</v>
          </cell>
          <cell r="L2185" t="str">
            <v>Z</v>
          </cell>
          <cell r="M2185" t="str">
            <v>ROTOR WELDING PIN</v>
          </cell>
        </row>
        <row r="2186">
          <cell r="A2186" t="str">
            <v>9101-299</v>
          </cell>
          <cell r="B2186" t="str">
            <v>F13</v>
          </cell>
          <cell r="C2186">
            <v>11</v>
          </cell>
          <cell r="D2186" t="str">
            <v>G</v>
          </cell>
          <cell r="E2186" t="str">
            <v>C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0.55000000000000004</v>
          </cell>
          <cell r="K2186">
            <v>0.55000000000000004</v>
          </cell>
          <cell r="L2186" t="str">
            <v>Z</v>
          </cell>
          <cell r="M2186" t="str">
            <v>ROTOR WELDING PIN</v>
          </cell>
        </row>
        <row r="2187">
          <cell r="A2187" t="str">
            <v>9101-322/040</v>
          </cell>
          <cell r="B2187" t="str">
            <v>F13</v>
          </cell>
          <cell r="C2187">
            <v>12</v>
          </cell>
          <cell r="D2187" t="str">
            <v>G</v>
          </cell>
          <cell r="E2187" t="str">
            <v>C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 t="str">
            <v>Z</v>
          </cell>
          <cell r="M2187" t="str">
            <v>PISTON</v>
          </cell>
        </row>
        <row r="2188">
          <cell r="A2188" t="str">
            <v>9101-326</v>
          </cell>
          <cell r="B2188" t="str">
            <v>F13</v>
          </cell>
          <cell r="C2188">
            <v>15</v>
          </cell>
          <cell r="D2188" t="str">
            <v>G</v>
          </cell>
          <cell r="E2188" t="str">
            <v>C</v>
          </cell>
          <cell r="F2188">
            <v>537</v>
          </cell>
          <cell r="G2188">
            <v>80</v>
          </cell>
          <cell r="H2188">
            <v>80</v>
          </cell>
          <cell r="I2188">
            <v>537</v>
          </cell>
          <cell r="J2188">
            <v>20.3</v>
          </cell>
          <cell r="K2188">
            <v>20.72917</v>
          </cell>
          <cell r="L2188" t="str">
            <v>Z</v>
          </cell>
          <cell r="M2188" t="str">
            <v>HOOK</v>
          </cell>
        </row>
        <row r="2189">
          <cell r="A2189" t="str">
            <v>9101-326/BHT</v>
          </cell>
          <cell r="B2189" t="str">
            <v>F13</v>
          </cell>
          <cell r="C2189">
            <v>15</v>
          </cell>
          <cell r="D2189" t="str">
            <v>G</v>
          </cell>
          <cell r="E2189" t="str">
            <v>C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23.61</v>
          </cell>
          <cell r="K2189">
            <v>23.61</v>
          </cell>
          <cell r="L2189" t="str">
            <v>Z</v>
          </cell>
          <cell r="M2189" t="str">
            <v>GOVERNOR LINKAGE HOOK</v>
          </cell>
        </row>
        <row r="2190">
          <cell r="A2190" t="str">
            <v>9101-332A</v>
          </cell>
          <cell r="B2190" t="str">
            <v>F13</v>
          </cell>
          <cell r="C2190">
            <v>11</v>
          </cell>
          <cell r="D2190" t="str">
            <v>G</v>
          </cell>
          <cell r="E2190" t="str">
            <v>C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 t="str">
            <v>Z</v>
          </cell>
          <cell r="M2190" t="str">
            <v>LLA PLUG</v>
          </cell>
        </row>
        <row r="2191">
          <cell r="A2191" t="str">
            <v>9101-332A</v>
          </cell>
          <cell r="B2191" t="str">
            <v>F13</v>
          </cell>
          <cell r="C2191">
            <v>12</v>
          </cell>
          <cell r="D2191" t="str">
            <v>G</v>
          </cell>
          <cell r="E2191" t="str">
            <v>C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21.15</v>
          </cell>
          <cell r="K2191">
            <v>21.15</v>
          </cell>
          <cell r="L2191" t="str">
            <v>Z</v>
          </cell>
          <cell r="M2191" t="str">
            <v>LLA PLUG</v>
          </cell>
        </row>
        <row r="2192">
          <cell r="A2192" t="str">
            <v>9101-332A</v>
          </cell>
          <cell r="B2192" t="str">
            <v>F13</v>
          </cell>
          <cell r="C2192">
            <v>15</v>
          </cell>
          <cell r="D2192" t="str">
            <v>G</v>
          </cell>
          <cell r="E2192" t="str">
            <v>C</v>
          </cell>
          <cell r="F2192">
            <v>539</v>
          </cell>
          <cell r="G2192">
            <v>0</v>
          </cell>
          <cell r="H2192">
            <v>0</v>
          </cell>
          <cell r="I2192">
            <v>539</v>
          </cell>
          <cell r="J2192">
            <v>23.776800000000001</v>
          </cell>
          <cell r="K2192">
            <v>23.776800000000001</v>
          </cell>
          <cell r="L2192" t="str">
            <v>Z</v>
          </cell>
          <cell r="M2192" t="str">
            <v>LLA PLUG</v>
          </cell>
        </row>
        <row r="2193">
          <cell r="A2193" t="str">
            <v>9101-332A/BPL</v>
          </cell>
          <cell r="B2193" t="str">
            <v>F13</v>
          </cell>
          <cell r="C2193">
            <v>15</v>
          </cell>
          <cell r="D2193" t="str">
            <v>G</v>
          </cell>
          <cell r="E2193" t="str">
            <v>C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22.78</v>
          </cell>
          <cell r="K2193">
            <v>22.78</v>
          </cell>
          <cell r="L2193" t="str">
            <v>Z</v>
          </cell>
          <cell r="M2193" t="str">
            <v>SPRING CAP</v>
          </cell>
        </row>
        <row r="2194">
          <cell r="A2194" t="str">
            <v>9101-332B</v>
          </cell>
          <cell r="B2194" t="str">
            <v>F13</v>
          </cell>
          <cell r="C2194">
            <v>11</v>
          </cell>
          <cell r="D2194" t="str">
            <v>G</v>
          </cell>
          <cell r="E2194" t="str">
            <v>C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 t="str">
            <v>Z</v>
          </cell>
          <cell r="M2194" t="str">
            <v>PLUG - LLA</v>
          </cell>
        </row>
        <row r="2195">
          <cell r="A2195" t="str">
            <v>9101-332B</v>
          </cell>
          <cell r="B2195" t="str">
            <v>F13</v>
          </cell>
          <cell r="C2195">
            <v>15</v>
          </cell>
          <cell r="D2195" t="str">
            <v>G</v>
          </cell>
          <cell r="E2195" t="str">
            <v>C</v>
          </cell>
          <cell r="F2195">
            <v>28</v>
          </cell>
          <cell r="G2195">
            <v>531</v>
          </cell>
          <cell r="H2195">
            <v>0</v>
          </cell>
          <cell r="I2195">
            <v>559</v>
          </cell>
          <cell r="J2195">
            <v>25.234349999999999</v>
          </cell>
          <cell r="K2195">
            <v>27.946960000000001</v>
          </cell>
          <cell r="L2195" t="str">
            <v>Z</v>
          </cell>
          <cell r="M2195" t="str">
            <v>PLUG - LLA</v>
          </cell>
        </row>
        <row r="2196">
          <cell r="A2196" t="str">
            <v>9101-332B</v>
          </cell>
          <cell r="B2196" t="str">
            <v>F13</v>
          </cell>
          <cell r="C2196">
            <v>12</v>
          </cell>
          <cell r="D2196" t="str">
            <v>G</v>
          </cell>
          <cell r="E2196" t="str">
            <v>C</v>
          </cell>
          <cell r="F2196">
            <v>966</v>
          </cell>
          <cell r="G2196">
            <v>659</v>
          </cell>
          <cell r="H2196">
            <v>1200</v>
          </cell>
          <cell r="I2196">
            <v>425</v>
          </cell>
          <cell r="J2196">
            <v>29.92831</v>
          </cell>
          <cell r="K2196">
            <v>29.928809999999999</v>
          </cell>
          <cell r="L2196" t="str">
            <v>Z</v>
          </cell>
          <cell r="M2196" t="str">
            <v>PLUG - LLA</v>
          </cell>
        </row>
        <row r="2197">
          <cell r="A2197" t="str">
            <v>9101-332B/BPL</v>
          </cell>
          <cell r="B2197" t="str">
            <v>F13</v>
          </cell>
          <cell r="C2197">
            <v>15</v>
          </cell>
          <cell r="D2197" t="str">
            <v>G</v>
          </cell>
          <cell r="E2197" t="str">
            <v>C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22.502500000000001</v>
          </cell>
          <cell r="K2197">
            <v>22.502500000000001</v>
          </cell>
          <cell r="L2197" t="str">
            <v>Z</v>
          </cell>
          <cell r="M2197" t="str">
            <v>SPRING CAP</v>
          </cell>
        </row>
        <row r="2198">
          <cell r="A2198" t="str">
            <v>9101-332C</v>
          </cell>
          <cell r="B2198" t="str">
            <v>F13</v>
          </cell>
          <cell r="C2198">
            <v>12</v>
          </cell>
          <cell r="D2198" t="str">
            <v>G</v>
          </cell>
          <cell r="E2198" t="str">
            <v>C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23.891179999999999</v>
          </cell>
          <cell r="K2198">
            <v>23.891179999999999</v>
          </cell>
          <cell r="L2198" t="str">
            <v>Z</v>
          </cell>
          <cell r="M2198" t="str">
            <v>PISTON PLUG DPC(C)</v>
          </cell>
        </row>
        <row r="2199">
          <cell r="A2199" t="str">
            <v>9101-332C</v>
          </cell>
          <cell r="B2199" t="str">
            <v>F13</v>
          </cell>
          <cell r="C2199">
            <v>11</v>
          </cell>
          <cell r="D2199" t="str">
            <v>G</v>
          </cell>
          <cell r="E2199" t="str">
            <v>C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 t="str">
            <v>Z</v>
          </cell>
          <cell r="M2199" t="str">
            <v>PISTON PLUG DPC(C)</v>
          </cell>
        </row>
        <row r="2200">
          <cell r="A2200" t="str">
            <v>9101-332C</v>
          </cell>
          <cell r="B2200" t="str">
            <v>F13</v>
          </cell>
          <cell r="C2200">
            <v>15</v>
          </cell>
          <cell r="D2200" t="str">
            <v>G</v>
          </cell>
          <cell r="E2200" t="str">
            <v>C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24.28</v>
          </cell>
          <cell r="K2200">
            <v>24.28</v>
          </cell>
          <cell r="L2200" t="str">
            <v>Z</v>
          </cell>
          <cell r="M2200" t="str">
            <v>PISTON PLUG DPC(C)</v>
          </cell>
        </row>
        <row r="2201">
          <cell r="A2201" t="str">
            <v>9101-332D</v>
          </cell>
          <cell r="B2201" t="str">
            <v>F13</v>
          </cell>
          <cell r="C2201">
            <v>12</v>
          </cell>
          <cell r="D2201" t="str">
            <v>G</v>
          </cell>
          <cell r="E2201" t="str">
            <v>C</v>
          </cell>
          <cell r="F2201">
            <v>1258</v>
          </cell>
          <cell r="G2201">
            <v>0</v>
          </cell>
          <cell r="H2201">
            <v>0</v>
          </cell>
          <cell r="I2201">
            <v>1258</v>
          </cell>
          <cell r="J2201">
            <v>24.534040000000001</v>
          </cell>
          <cell r="K2201">
            <v>24.534040000000001</v>
          </cell>
          <cell r="L2201" t="str">
            <v>Z</v>
          </cell>
          <cell r="M2201" t="str">
            <v>LLA PLUG</v>
          </cell>
        </row>
        <row r="2202">
          <cell r="A2202" t="str">
            <v>9101-332D</v>
          </cell>
          <cell r="B2202" t="str">
            <v>F13</v>
          </cell>
          <cell r="C2202">
            <v>15</v>
          </cell>
          <cell r="D2202" t="str">
            <v>G</v>
          </cell>
          <cell r="E2202" t="str">
            <v>C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21.791350000000001</v>
          </cell>
          <cell r="K2202">
            <v>21.791350000000001</v>
          </cell>
          <cell r="L2202" t="str">
            <v>Z</v>
          </cell>
          <cell r="M2202" t="str">
            <v>LLA PLUG</v>
          </cell>
        </row>
        <row r="2203">
          <cell r="A2203" t="str">
            <v>9101-332D/BPL</v>
          </cell>
          <cell r="B2203" t="str">
            <v>F13</v>
          </cell>
          <cell r="C2203">
            <v>15</v>
          </cell>
          <cell r="D2203" t="str">
            <v>G</v>
          </cell>
          <cell r="E2203" t="str">
            <v>C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22.78</v>
          </cell>
          <cell r="K2203">
            <v>22.78</v>
          </cell>
          <cell r="L2203" t="str">
            <v>Z</v>
          </cell>
          <cell r="M2203" t="str">
            <v>SPRING CAP</v>
          </cell>
        </row>
        <row r="2204">
          <cell r="A2204" t="str">
            <v>9101-332H</v>
          </cell>
          <cell r="B2204" t="str">
            <v>F13</v>
          </cell>
          <cell r="C2204">
            <v>11</v>
          </cell>
          <cell r="D2204" t="str">
            <v>G</v>
          </cell>
          <cell r="E2204" t="str">
            <v>C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 t="str">
            <v>Z</v>
          </cell>
          <cell r="M2204" t="str">
            <v>CAP SPRING</v>
          </cell>
        </row>
        <row r="2205">
          <cell r="A2205" t="str">
            <v>9101-332H</v>
          </cell>
          <cell r="B2205" t="str">
            <v>F13</v>
          </cell>
          <cell r="C2205">
            <v>12</v>
          </cell>
          <cell r="D2205" t="str">
            <v>G</v>
          </cell>
          <cell r="E2205" t="str">
            <v>C</v>
          </cell>
          <cell r="F2205">
            <v>0</v>
          </cell>
          <cell r="G2205">
            <v>780</v>
          </cell>
          <cell r="H2205">
            <v>550</v>
          </cell>
          <cell r="I2205">
            <v>230</v>
          </cell>
          <cell r="J2205">
            <v>29.9297</v>
          </cell>
          <cell r="K2205">
            <v>29.9297</v>
          </cell>
          <cell r="L2205" t="str">
            <v>Z</v>
          </cell>
          <cell r="M2205" t="str">
            <v>CAP SPRING</v>
          </cell>
        </row>
        <row r="2206">
          <cell r="A2206" t="str">
            <v>9101-332H</v>
          </cell>
          <cell r="B2206" t="str">
            <v>F13</v>
          </cell>
          <cell r="C2206">
            <v>15</v>
          </cell>
          <cell r="D2206" t="str">
            <v>G</v>
          </cell>
          <cell r="E2206" t="str">
            <v>C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23.8718</v>
          </cell>
          <cell r="K2206">
            <v>23.8718</v>
          </cell>
          <cell r="L2206" t="str">
            <v>Z</v>
          </cell>
          <cell r="M2206" t="str">
            <v>CAP SPRING</v>
          </cell>
        </row>
        <row r="2207">
          <cell r="A2207" t="str">
            <v>9101-332H/BPL</v>
          </cell>
          <cell r="B2207" t="str">
            <v>F13</v>
          </cell>
          <cell r="C2207">
            <v>15</v>
          </cell>
          <cell r="D2207" t="str">
            <v>G</v>
          </cell>
          <cell r="E2207" t="str">
            <v>C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23.2425</v>
          </cell>
          <cell r="K2207">
            <v>23.2425</v>
          </cell>
          <cell r="L2207" t="str">
            <v>Z</v>
          </cell>
          <cell r="M2207" t="str">
            <v>SPRING CAP</v>
          </cell>
        </row>
        <row r="2208">
          <cell r="A2208" t="str">
            <v>9101-333</v>
          </cell>
          <cell r="B2208" t="str">
            <v>F13</v>
          </cell>
          <cell r="C2208">
            <v>15</v>
          </cell>
          <cell r="D2208" t="str">
            <v>G</v>
          </cell>
          <cell r="E2208" t="str">
            <v>C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330</v>
          </cell>
          <cell r="K2208">
            <v>330</v>
          </cell>
          <cell r="L2208" t="str">
            <v>Z</v>
          </cell>
          <cell r="M2208" t="str">
            <v>CAM RING</v>
          </cell>
        </row>
        <row r="2209">
          <cell r="A2209" t="str">
            <v>9101-333/080</v>
          </cell>
          <cell r="B2209" t="str">
            <v>F13</v>
          </cell>
          <cell r="C2209">
            <v>15</v>
          </cell>
          <cell r="D2209" t="str">
            <v>G</v>
          </cell>
          <cell r="E2209" t="str">
            <v>C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287.52071999999998</v>
          </cell>
          <cell r="K2209">
            <v>287.52071999999998</v>
          </cell>
          <cell r="L2209" t="str">
            <v>Z</v>
          </cell>
          <cell r="M2209" t="str">
            <v>CAMRING SOFT [ FIAT ]</v>
          </cell>
        </row>
        <row r="2210">
          <cell r="A2210" t="str">
            <v>9101-335</v>
          </cell>
          <cell r="B2210" t="str">
            <v>F13</v>
          </cell>
          <cell r="C2210">
            <v>11</v>
          </cell>
          <cell r="D2210" t="str">
            <v>G</v>
          </cell>
          <cell r="E2210" t="str">
            <v>C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6.53</v>
          </cell>
          <cell r="K2210">
            <v>6.53</v>
          </cell>
          <cell r="L2210" t="str">
            <v>Z</v>
          </cell>
          <cell r="M2210" t="str">
            <v>TIMING HOLE PLUG</v>
          </cell>
        </row>
        <row r="2211">
          <cell r="A2211" t="str">
            <v>9101-335</v>
          </cell>
          <cell r="B2211" t="str">
            <v>F13</v>
          </cell>
          <cell r="C2211">
            <v>12</v>
          </cell>
          <cell r="D2211" t="str">
            <v>G</v>
          </cell>
          <cell r="E2211" t="str">
            <v>C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6.53</v>
          </cell>
          <cell r="K2211">
            <v>6.53</v>
          </cell>
          <cell r="L2211" t="str">
            <v>Z</v>
          </cell>
          <cell r="M2211" t="str">
            <v>TIMING HOLE PLUG</v>
          </cell>
        </row>
        <row r="2212">
          <cell r="A2212" t="str">
            <v>9101-338</v>
          </cell>
          <cell r="B2212" t="str">
            <v>F13</v>
          </cell>
          <cell r="C2212">
            <v>15</v>
          </cell>
          <cell r="D2212" t="str">
            <v>G</v>
          </cell>
          <cell r="E2212" t="str">
            <v>C</v>
          </cell>
          <cell r="F2212">
            <v>2573</v>
          </cell>
          <cell r="G2212">
            <v>0</v>
          </cell>
          <cell r="H2212">
            <v>0</v>
          </cell>
          <cell r="I2212">
            <v>2573</v>
          </cell>
          <cell r="J2212">
            <v>2.48</v>
          </cell>
          <cell r="K2212">
            <v>2.48</v>
          </cell>
          <cell r="L2212" t="str">
            <v>Z</v>
          </cell>
          <cell r="M2212" t="str">
            <v>THREADED SHAFT PIN</v>
          </cell>
        </row>
        <row r="2213">
          <cell r="A2213" t="str">
            <v>9101-338</v>
          </cell>
          <cell r="B2213" t="str">
            <v>F13</v>
          </cell>
          <cell r="C2213">
            <v>12</v>
          </cell>
          <cell r="D2213" t="str">
            <v>G</v>
          </cell>
          <cell r="E2213" t="str">
            <v>C</v>
          </cell>
          <cell r="F2213">
            <v>3760</v>
          </cell>
          <cell r="G2213">
            <v>0</v>
          </cell>
          <cell r="H2213">
            <v>0</v>
          </cell>
          <cell r="I2213">
            <v>3760</v>
          </cell>
          <cell r="J2213">
            <v>2.4819599999999999</v>
          </cell>
          <cell r="K2213">
            <v>2.4819599999999999</v>
          </cell>
          <cell r="L2213" t="str">
            <v>Z</v>
          </cell>
          <cell r="M2213" t="str">
            <v>THREADED SHAFT PIN</v>
          </cell>
        </row>
        <row r="2214">
          <cell r="A2214" t="str">
            <v>9101-344/040</v>
          </cell>
          <cell r="B2214" t="str">
            <v>F13</v>
          </cell>
          <cell r="C2214">
            <v>15</v>
          </cell>
          <cell r="D2214" t="str">
            <v>G</v>
          </cell>
          <cell r="E2214" t="str">
            <v>C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 t="str">
            <v>Z</v>
          </cell>
          <cell r="M2214" t="str">
            <v>LLA SHAFT UNO (THD.ROLLED)</v>
          </cell>
        </row>
        <row r="2215">
          <cell r="A2215" t="str">
            <v>9101-344/040</v>
          </cell>
          <cell r="B2215" t="str">
            <v>F13</v>
          </cell>
          <cell r="C2215">
            <v>12</v>
          </cell>
          <cell r="D2215" t="str">
            <v>G</v>
          </cell>
          <cell r="E2215" t="str">
            <v>C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7.3349599999999997</v>
          </cell>
          <cell r="K2215">
            <v>7.3349599999999997</v>
          </cell>
          <cell r="L2215" t="str">
            <v>Z</v>
          </cell>
          <cell r="M2215" t="str">
            <v>LLA SHAFT UNO (THD.ROLLED)</v>
          </cell>
        </row>
        <row r="2216">
          <cell r="A2216" t="str">
            <v>9101-344/060</v>
          </cell>
          <cell r="B2216" t="str">
            <v>F13</v>
          </cell>
          <cell r="C2216">
            <v>12</v>
          </cell>
          <cell r="D2216" t="str">
            <v>G</v>
          </cell>
          <cell r="E2216" t="str">
            <v>C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7.95</v>
          </cell>
          <cell r="K2216">
            <v>7.95</v>
          </cell>
          <cell r="L2216" t="str">
            <v>Z</v>
          </cell>
          <cell r="M2216" t="str">
            <v>LLA SHAFT</v>
          </cell>
        </row>
        <row r="2217">
          <cell r="A2217" t="str">
            <v>9101-344/060</v>
          </cell>
          <cell r="B2217" t="str">
            <v>F13</v>
          </cell>
          <cell r="C2217">
            <v>15</v>
          </cell>
          <cell r="D2217" t="str">
            <v>G</v>
          </cell>
          <cell r="E2217" t="str">
            <v>C</v>
          </cell>
          <cell r="F2217">
            <v>382</v>
          </cell>
          <cell r="G2217">
            <v>0</v>
          </cell>
          <cell r="H2217">
            <v>0</v>
          </cell>
          <cell r="I2217">
            <v>382</v>
          </cell>
          <cell r="J2217">
            <v>13.81</v>
          </cell>
          <cell r="K2217">
            <v>13.81</v>
          </cell>
          <cell r="L2217" t="str">
            <v>Z</v>
          </cell>
          <cell r="M2217" t="str">
            <v>LLA SHAFT</v>
          </cell>
        </row>
        <row r="2218">
          <cell r="A2218" t="str">
            <v>9101-344/080</v>
          </cell>
          <cell r="B2218" t="str">
            <v>F13</v>
          </cell>
          <cell r="C2218">
            <v>15</v>
          </cell>
          <cell r="D2218" t="str">
            <v>G</v>
          </cell>
          <cell r="E2218" t="str">
            <v>C</v>
          </cell>
          <cell r="F2218">
            <v>127</v>
          </cell>
          <cell r="G2218">
            <v>0</v>
          </cell>
          <cell r="H2218">
            <v>0</v>
          </cell>
          <cell r="I2218">
            <v>127</v>
          </cell>
          <cell r="J2218">
            <v>8.4499999999999993</v>
          </cell>
          <cell r="K2218">
            <v>8.4499999999999993</v>
          </cell>
          <cell r="L2218" t="str">
            <v>Z</v>
          </cell>
          <cell r="M2218" t="str">
            <v>LLA SHAFT(H/T AND OD)</v>
          </cell>
        </row>
        <row r="2219">
          <cell r="A2219" t="str">
            <v>9101-344/090</v>
          </cell>
          <cell r="B2219" t="str">
            <v>F13</v>
          </cell>
          <cell r="C2219">
            <v>15</v>
          </cell>
          <cell r="D2219" t="str">
            <v>G</v>
          </cell>
          <cell r="E2219" t="str">
            <v>C</v>
          </cell>
          <cell r="F2219">
            <v>316</v>
          </cell>
          <cell r="G2219">
            <v>0</v>
          </cell>
          <cell r="H2219">
            <v>0</v>
          </cell>
          <cell r="I2219">
            <v>316</v>
          </cell>
          <cell r="J2219">
            <v>13.61</v>
          </cell>
          <cell r="K2219">
            <v>13.61</v>
          </cell>
          <cell r="L2219" t="str">
            <v>Z</v>
          </cell>
          <cell r="M2219" t="str">
            <v>LLA SHAFT(GROVE TURNING)</v>
          </cell>
        </row>
        <row r="2220">
          <cell r="A2220" t="str">
            <v>9101-344/BGR</v>
          </cell>
          <cell r="B2220" t="str">
            <v>F13</v>
          </cell>
          <cell r="C2220">
            <v>15</v>
          </cell>
          <cell r="D2220" t="str">
            <v>G</v>
          </cell>
          <cell r="E2220" t="str">
            <v>C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14.8</v>
          </cell>
          <cell r="K2220">
            <v>14.8</v>
          </cell>
          <cell r="L2220" t="str">
            <v>Z</v>
          </cell>
          <cell r="M2220" t="str">
            <v>LLA SHAFT</v>
          </cell>
        </row>
        <row r="2221">
          <cell r="A2221" t="str">
            <v>9101-344/BGR</v>
          </cell>
          <cell r="B2221" t="str">
            <v>F13</v>
          </cell>
          <cell r="C2221">
            <v>12</v>
          </cell>
          <cell r="D2221" t="str">
            <v>G</v>
          </cell>
          <cell r="E2221" t="str">
            <v>C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6.4</v>
          </cell>
          <cell r="K2221">
            <v>6.4</v>
          </cell>
          <cell r="L2221" t="str">
            <v>Z</v>
          </cell>
          <cell r="M2221" t="str">
            <v>LLA SHAFT</v>
          </cell>
        </row>
        <row r="2222">
          <cell r="A2222" t="str">
            <v>9101-347</v>
          </cell>
          <cell r="B2222" t="str">
            <v>F13</v>
          </cell>
          <cell r="C2222">
            <v>11</v>
          </cell>
          <cell r="D2222" t="str">
            <v>G</v>
          </cell>
          <cell r="E2222" t="str">
            <v>C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 t="str">
            <v>Z</v>
          </cell>
          <cell r="M2222" t="str">
            <v>SEAT</v>
          </cell>
        </row>
        <row r="2223">
          <cell r="A2223" t="str">
            <v>9101-348</v>
          </cell>
          <cell r="B2223" t="str">
            <v>F13</v>
          </cell>
          <cell r="C2223">
            <v>15</v>
          </cell>
          <cell r="D2223" t="str">
            <v>G</v>
          </cell>
          <cell r="E2223" t="str">
            <v>C</v>
          </cell>
          <cell r="F2223">
            <v>41731</v>
          </cell>
          <cell r="G2223">
            <v>0</v>
          </cell>
          <cell r="H2223">
            <v>41731</v>
          </cell>
          <cell r="I2223">
            <v>0</v>
          </cell>
          <cell r="J2223">
            <v>2.5</v>
          </cell>
          <cell r="K2223">
            <v>2.5</v>
          </cell>
          <cell r="L2223" t="str">
            <v>Z</v>
          </cell>
          <cell r="M2223" t="str">
            <v>EXCESS FUEL VALVE</v>
          </cell>
        </row>
        <row r="2224">
          <cell r="A2224" t="str">
            <v>9101-348</v>
          </cell>
          <cell r="B2224" t="str">
            <v>F13</v>
          </cell>
          <cell r="C2224">
            <v>11</v>
          </cell>
          <cell r="D2224" t="str">
            <v>G</v>
          </cell>
          <cell r="E2224" t="str">
            <v>C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2.5</v>
          </cell>
          <cell r="K2224">
            <v>2.5</v>
          </cell>
          <cell r="L2224" t="str">
            <v>Z</v>
          </cell>
          <cell r="M2224" t="str">
            <v>EXCESS FUEL VALVE</v>
          </cell>
        </row>
        <row r="2225">
          <cell r="A2225" t="str">
            <v>9101-348/10</v>
          </cell>
          <cell r="B2225" t="str">
            <v>F13</v>
          </cell>
          <cell r="C2225">
            <v>12</v>
          </cell>
          <cell r="D2225" t="str">
            <v>G</v>
          </cell>
          <cell r="E2225" t="str">
            <v>C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2.94265</v>
          </cell>
          <cell r="K2225">
            <v>2.94265</v>
          </cell>
          <cell r="L2225" t="str">
            <v>Z</v>
          </cell>
          <cell r="M2225" t="str">
            <v>VALVE STEM</v>
          </cell>
        </row>
        <row r="2226">
          <cell r="A2226" t="str">
            <v>9101-348/10</v>
          </cell>
          <cell r="B2226" t="str">
            <v>F13</v>
          </cell>
          <cell r="C2226">
            <v>15</v>
          </cell>
          <cell r="D2226" t="str">
            <v>G</v>
          </cell>
          <cell r="E2226" t="str">
            <v>C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 t="str">
            <v>Z</v>
          </cell>
          <cell r="M2226" t="str">
            <v>VALVE STEM</v>
          </cell>
        </row>
        <row r="2227">
          <cell r="A2227" t="str">
            <v>9101-348/BGR</v>
          </cell>
          <cell r="B2227" t="str">
            <v>F13</v>
          </cell>
          <cell r="C2227">
            <v>15</v>
          </cell>
          <cell r="D2227" t="str">
            <v>G</v>
          </cell>
          <cell r="E2227" t="str">
            <v>C</v>
          </cell>
          <cell r="F2227">
            <v>8847</v>
          </cell>
          <cell r="G2227">
            <v>0</v>
          </cell>
          <cell r="H2227">
            <v>8847</v>
          </cell>
          <cell r="I2227">
            <v>0</v>
          </cell>
          <cell r="J2227">
            <v>2.94</v>
          </cell>
          <cell r="K2227">
            <v>2.94</v>
          </cell>
          <cell r="L2227" t="str">
            <v>Z</v>
          </cell>
          <cell r="M2227" t="str">
            <v>EXCESS FUEL VALVE</v>
          </cell>
        </row>
        <row r="2228">
          <cell r="A2228" t="str">
            <v>9101-356</v>
          </cell>
          <cell r="B2228" t="str">
            <v>F13</v>
          </cell>
          <cell r="C2228">
            <v>11</v>
          </cell>
          <cell r="D2228" t="str">
            <v>G</v>
          </cell>
          <cell r="E2228" t="str">
            <v>C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1.2</v>
          </cell>
          <cell r="K2228">
            <v>1.2</v>
          </cell>
          <cell r="L2228" t="str">
            <v>Z</v>
          </cell>
          <cell r="M2228" t="str">
            <v>GUIDE VALUE</v>
          </cell>
        </row>
        <row r="2229">
          <cell r="A2229" t="str">
            <v>9101-356</v>
          </cell>
          <cell r="B2229" t="str">
            <v>F13</v>
          </cell>
          <cell r="C2229">
            <v>15</v>
          </cell>
          <cell r="D2229" t="str">
            <v>G</v>
          </cell>
          <cell r="E2229" t="str">
            <v>C</v>
          </cell>
          <cell r="F2229">
            <v>1800</v>
          </cell>
          <cell r="G2229">
            <v>48566</v>
          </cell>
          <cell r="H2229">
            <v>42916</v>
          </cell>
          <cell r="I2229">
            <v>7450</v>
          </cell>
          <cell r="J2229">
            <v>1.2</v>
          </cell>
          <cell r="K2229">
            <v>1.2</v>
          </cell>
          <cell r="L2229" t="str">
            <v>Z</v>
          </cell>
          <cell r="M2229" t="str">
            <v>GUIDE VALUE</v>
          </cell>
        </row>
        <row r="2230">
          <cell r="A2230" t="str">
            <v>9101-356/BHT</v>
          </cell>
          <cell r="B2230" t="str">
            <v>F13</v>
          </cell>
          <cell r="C2230">
            <v>12</v>
          </cell>
          <cell r="D2230" t="str">
            <v>G</v>
          </cell>
          <cell r="E2230" t="str">
            <v>C</v>
          </cell>
          <cell r="F2230">
            <v>0</v>
          </cell>
          <cell r="G2230">
            <v>51953</v>
          </cell>
          <cell r="H2230">
            <v>51953</v>
          </cell>
          <cell r="I2230">
            <v>0</v>
          </cell>
          <cell r="J2230">
            <v>1.4098999999999999</v>
          </cell>
          <cell r="K2230">
            <v>1.4098999999999999</v>
          </cell>
          <cell r="L2230" t="str">
            <v>Z</v>
          </cell>
          <cell r="M2230" t="str">
            <v>GUIDE VALVE OUTLET H.P.</v>
          </cell>
        </row>
        <row r="2231">
          <cell r="A2231" t="str">
            <v>9101-356/BHT</v>
          </cell>
          <cell r="B2231" t="str">
            <v>F13</v>
          </cell>
          <cell r="C2231">
            <v>15</v>
          </cell>
          <cell r="D2231" t="str">
            <v>G</v>
          </cell>
          <cell r="E2231" t="str">
            <v>C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1.28102</v>
          </cell>
          <cell r="K2231">
            <v>1.28102</v>
          </cell>
          <cell r="L2231" t="str">
            <v>Z</v>
          </cell>
          <cell r="M2231" t="str">
            <v>GUIDE VALVE OUTLET H.P.</v>
          </cell>
        </row>
        <row r="2232">
          <cell r="A2232" t="str">
            <v>9101-357B</v>
          </cell>
          <cell r="B2232" t="str">
            <v>F13</v>
          </cell>
          <cell r="C2232">
            <v>15</v>
          </cell>
          <cell r="D2232" t="str">
            <v>G</v>
          </cell>
          <cell r="E2232" t="str">
            <v>C</v>
          </cell>
          <cell r="F2232">
            <v>3000</v>
          </cell>
          <cell r="G2232">
            <v>53600</v>
          </cell>
          <cell r="H2232">
            <v>45400</v>
          </cell>
          <cell r="I2232">
            <v>11200</v>
          </cell>
          <cell r="J2232">
            <v>2.73</v>
          </cell>
          <cell r="K2232">
            <v>2.73</v>
          </cell>
          <cell r="L2232" t="str">
            <v>Z</v>
          </cell>
          <cell r="M2232" t="str">
            <v>SNUBBER VALUE</v>
          </cell>
        </row>
        <row r="2233">
          <cell r="A2233" t="str">
            <v>9101-357B/010</v>
          </cell>
          <cell r="B2233" t="str">
            <v>F13</v>
          </cell>
          <cell r="C2233">
            <v>12</v>
          </cell>
          <cell r="D2233" t="str">
            <v>G</v>
          </cell>
          <cell r="E2233" t="str">
            <v>C</v>
          </cell>
          <cell r="F2233">
            <v>0</v>
          </cell>
          <cell r="G2233">
            <v>59977</v>
          </cell>
          <cell r="H2233">
            <v>59977</v>
          </cell>
          <cell r="I2233">
            <v>0</v>
          </cell>
          <cell r="J2233">
            <v>2.6524999999999999</v>
          </cell>
          <cell r="K2233">
            <v>2.6524999999999999</v>
          </cell>
          <cell r="L2233" t="str">
            <v>Z</v>
          </cell>
          <cell r="M2233" t="str">
            <v>SNUBBER VALVE</v>
          </cell>
        </row>
        <row r="2234">
          <cell r="A2234" t="str">
            <v>9101-357B/10</v>
          </cell>
          <cell r="B2234" t="str">
            <v>F13</v>
          </cell>
          <cell r="C2234">
            <v>12</v>
          </cell>
          <cell r="D2234" t="str">
            <v>G</v>
          </cell>
          <cell r="E2234" t="str">
            <v>C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2.7361</v>
          </cell>
          <cell r="K2234">
            <v>2.7361</v>
          </cell>
          <cell r="L2234" t="str">
            <v>Z</v>
          </cell>
          <cell r="M2234" t="str">
            <v>SNUBBER VALVE</v>
          </cell>
        </row>
        <row r="2235">
          <cell r="A2235" t="str">
            <v>9101-363C</v>
          </cell>
          <cell r="B2235" t="str">
            <v>F13</v>
          </cell>
          <cell r="C2235">
            <v>12</v>
          </cell>
          <cell r="D2235" t="str">
            <v>G</v>
          </cell>
          <cell r="E2235" t="str">
            <v>C</v>
          </cell>
          <cell r="F2235">
            <v>1490</v>
          </cell>
          <cell r="G2235">
            <v>2246</v>
          </cell>
          <cell r="H2235">
            <v>1950</v>
          </cell>
          <cell r="I2235">
            <v>1786</v>
          </cell>
          <cell r="J2235">
            <v>30.630109999999998</v>
          </cell>
          <cell r="K2235">
            <v>30.61129</v>
          </cell>
          <cell r="L2235" t="str">
            <v>Z</v>
          </cell>
          <cell r="M2235" t="str">
            <v>THROTTLE SHAFT [ Sedan ]</v>
          </cell>
        </row>
        <row r="2236">
          <cell r="A2236" t="str">
            <v>9101-363C</v>
          </cell>
          <cell r="B2236" t="str">
            <v>F13</v>
          </cell>
          <cell r="C2236">
            <v>15</v>
          </cell>
          <cell r="D2236" t="str">
            <v>G</v>
          </cell>
          <cell r="E2236" t="str">
            <v>C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9.5997599999999998</v>
          </cell>
          <cell r="K2236">
            <v>9.5997599999999998</v>
          </cell>
          <cell r="L2236" t="str">
            <v>Z</v>
          </cell>
          <cell r="M2236" t="str">
            <v>THROTTLE SHAFT [ Sedan ]</v>
          </cell>
        </row>
        <row r="2237">
          <cell r="A2237" t="str">
            <v>9101-363C/BGR</v>
          </cell>
          <cell r="B2237" t="str">
            <v>F13</v>
          </cell>
          <cell r="C2237">
            <v>12</v>
          </cell>
          <cell r="D2237" t="str">
            <v>G</v>
          </cell>
          <cell r="E2237" t="str">
            <v>C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9.68</v>
          </cell>
          <cell r="K2237">
            <v>9.68</v>
          </cell>
          <cell r="L2237" t="str">
            <v>Z</v>
          </cell>
          <cell r="M2237" t="str">
            <v>THROTTLE SHAFT</v>
          </cell>
        </row>
        <row r="2238">
          <cell r="A2238" t="str">
            <v>9101-370</v>
          </cell>
          <cell r="B2238" t="str">
            <v>F13</v>
          </cell>
          <cell r="C2238">
            <v>15</v>
          </cell>
          <cell r="D2238" t="str">
            <v>G</v>
          </cell>
          <cell r="E2238" t="str">
            <v>C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80.022360000000006</v>
          </cell>
          <cell r="K2238">
            <v>80.022360000000006</v>
          </cell>
          <cell r="L2238" t="str">
            <v>Z</v>
          </cell>
          <cell r="M2238" t="str">
            <v>TP REGULATN VALVE DPC(C)</v>
          </cell>
        </row>
        <row r="2239">
          <cell r="A2239" t="str">
            <v>9101-370/020</v>
          </cell>
          <cell r="B2239" t="str">
            <v>F13</v>
          </cell>
          <cell r="C2239">
            <v>12</v>
          </cell>
          <cell r="D2239" t="str">
            <v>G</v>
          </cell>
          <cell r="E2239" t="str">
            <v>C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20.526700000000002</v>
          </cell>
          <cell r="K2239">
            <v>20.526700000000002</v>
          </cell>
          <cell r="L2239" t="str">
            <v>Z</v>
          </cell>
          <cell r="M2239" t="str">
            <v>T.P.BOLT</v>
          </cell>
        </row>
        <row r="2240">
          <cell r="A2240" t="str">
            <v>9101-370/020</v>
          </cell>
          <cell r="B2240" t="str">
            <v>F13</v>
          </cell>
          <cell r="C2240">
            <v>15</v>
          </cell>
          <cell r="D2240" t="str">
            <v>G</v>
          </cell>
          <cell r="E2240" t="str">
            <v>C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17.600000000000001</v>
          </cell>
          <cell r="K2240">
            <v>17.600000000000001</v>
          </cell>
          <cell r="L2240" t="str">
            <v>Z</v>
          </cell>
          <cell r="M2240" t="str">
            <v>T.P.BOLT</v>
          </cell>
        </row>
        <row r="2241">
          <cell r="A2241" t="str">
            <v>9101-370/030</v>
          </cell>
          <cell r="B2241" t="str">
            <v>F13</v>
          </cell>
          <cell r="C2241">
            <v>15</v>
          </cell>
          <cell r="D2241" t="str">
            <v>G</v>
          </cell>
          <cell r="E2241" t="str">
            <v>C</v>
          </cell>
          <cell r="F2241">
            <v>0</v>
          </cell>
          <cell r="G2241">
            <v>2212</v>
          </cell>
          <cell r="H2241">
            <v>2212</v>
          </cell>
          <cell r="I2241">
            <v>0</v>
          </cell>
          <cell r="J2241">
            <v>29.45</v>
          </cell>
          <cell r="K2241">
            <v>29.45</v>
          </cell>
          <cell r="L2241" t="str">
            <v>Z</v>
          </cell>
          <cell r="M2241" t="str">
            <v>T.P.BOLT [ For H/T ]</v>
          </cell>
        </row>
        <row r="2242">
          <cell r="A2242" t="str">
            <v>9101-370/030</v>
          </cell>
          <cell r="B2242" t="str">
            <v>F13</v>
          </cell>
          <cell r="C2242">
            <v>12</v>
          </cell>
          <cell r="D2242" t="str">
            <v>G</v>
          </cell>
          <cell r="E2242" t="str">
            <v>C</v>
          </cell>
          <cell r="F2242">
            <v>0</v>
          </cell>
          <cell r="G2242">
            <v>8099</v>
          </cell>
          <cell r="H2242">
            <v>8099</v>
          </cell>
          <cell r="I2242">
            <v>0</v>
          </cell>
          <cell r="J2242">
            <v>32.020600000000002</v>
          </cell>
          <cell r="K2242">
            <v>32.020600000000002</v>
          </cell>
          <cell r="L2242" t="str">
            <v>Z</v>
          </cell>
          <cell r="M2242" t="str">
            <v>T.P.BOLT [ For H/T ]</v>
          </cell>
        </row>
        <row r="2243">
          <cell r="A2243" t="str">
            <v>9101-370/050</v>
          </cell>
          <cell r="B2243" t="str">
            <v>F13</v>
          </cell>
          <cell r="C2243">
            <v>15</v>
          </cell>
          <cell r="D2243" t="str">
            <v>G</v>
          </cell>
          <cell r="E2243" t="str">
            <v>C</v>
          </cell>
          <cell r="F2243">
            <v>0</v>
          </cell>
          <cell r="G2243">
            <v>9015</v>
          </cell>
          <cell r="H2243">
            <v>9015</v>
          </cell>
          <cell r="I2243">
            <v>0</v>
          </cell>
          <cell r="J2243">
            <v>40</v>
          </cell>
          <cell r="K2243">
            <v>40</v>
          </cell>
          <cell r="L2243" t="str">
            <v>Z</v>
          </cell>
          <cell r="M2243" t="str">
            <v>TP BOLT</v>
          </cell>
        </row>
        <row r="2244">
          <cell r="A2244" t="str">
            <v>9101-370/060</v>
          </cell>
          <cell r="B2244" t="str">
            <v>F13</v>
          </cell>
          <cell r="C2244">
            <v>12</v>
          </cell>
          <cell r="D2244" t="str">
            <v>G</v>
          </cell>
          <cell r="E2244" t="str">
            <v>C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 t="str">
            <v>Z</v>
          </cell>
          <cell r="M2244" t="str">
            <v>TP BOLT</v>
          </cell>
        </row>
        <row r="2245">
          <cell r="A2245" t="str">
            <v>9101-370/060</v>
          </cell>
          <cell r="B2245" t="str">
            <v>F13</v>
          </cell>
          <cell r="C2245">
            <v>11</v>
          </cell>
          <cell r="D2245" t="str">
            <v>G</v>
          </cell>
          <cell r="E2245" t="str">
            <v>C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11.94</v>
          </cell>
          <cell r="K2245">
            <v>11.94</v>
          </cell>
          <cell r="L2245" t="str">
            <v>Z</v>
          </cell>
          <cell r="M2245" t="str">
            <v>TP BOLT</v>
          </cell>
        </row>
        <row r="2246">
          <cell r="A2246" t="str">
            <v>9101-370/060</v>
          </cell>
          <cell r="B2246" t="str">
            <v>F13</v>
          </cell>
          <cell r="C2246">
            <v>15</v>
          </cell>
          <cell r="D2246" t="str">
            <v>G</v>
          </cell>
          <cell r="E2246" t="str">
            <v>C</v>
          </cell>
          <cell r="F2246">
            <v>0</v>
          </cell>
          <cell r="G2246">
            <v>8671</v>
          </cell>
          <cell r="H2246">
            <v>8174</v>
          </cell>
          <cell r="I2246">
            <v>497</v>
          </cell>
          <cell r="J2246">
            <v>12.63696</v>
          </cell>
          <cell r="K2246">
            <v>12.70027</v>
          </cell>
          <cell r="L2246" t="str">
            <v>Z</v>
          </cell>
          <cell r="M2246" t="str">
            <v>TP BOLT</v>
          </cell>
        </row>
        <row r="2247">
          <cell r="A2247" t="str">
            <v>9101-370/070</v>
          </cell>
          <cell r="B2247" t="str">
            <v>F13</v>
          </cell>
          <cell r="C2247">
            <v>11</v>
          </cell>
          <cell r="D2247" t="str">
            <v>G</v>
          </cell>
          <cell r="E2247" t="str">
            <v>C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11.94</v>
          </cell>
          <cell r="K2247">
            <v>11.94</v>
          </cell>
          <cell r="L2247" t="str">
            <v>Z</v>
          </cell>
          <cell r="M2247" t="str">
            <v>T P BOLT</v>
          </cell>
        </row>
        <row r="2248">
          <cell r="A2248" t="str">
            <v>9101-370/070</v>
          </cell>
          <cell r="B2248" t="str">
            <v>F13</v>
          </cell>
          <cell r="C2248">
            <v>15</v>
          </cell>
          <cell r="D2248" t="str">
            <v>G</v>
          </cell>
          <cell r="E2248" t="str">
            <v>C</v>
          </cell>
          <cell r="F2248">
            <v>3658</v>
          </cell>
          <cell r="G2248">
            <v>8816</v>
          </cell>
          <cell r="H2248">
            <v>12114</v>
          </cell>
          <cell r="I2248">
            <v>360</v>
          </cell>
          <cell r="J2248">
            <v>28.848410000000001</v>
          </cell>
          <cell r="K2248">
            <v>28.65164</v>
          </cell>
          <cell r="L2248" t="str">
            <v>Z</v>
          </cell>
          <cell r="M2248" t="str">
            <v>T P BOLT</v>
          </cell>
        </row>
        <row r="2249">
          <cell r="A2249" t="str">
            <v>9101-370/070</v>
          </cell>
          <cell r="B2249" t="str">
            <v>F13</v>
          </cell>
          <cell r="C2249">
            <v>12</v>
          </cell>
          <cell r="D2249" t="str">
            <v>G</v>
          </cell>
          <cell r="E2249" t="str">
            <v>C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28.57</v>
          </cell>
          <cell r="K2249">
            <v>28.57</v>
          </cell>
          <cell r="L2249" t="str">
            <v>Z</v>
          </cell>
          <cell r="M2249" t="str">
            <v>T P BOLT</v>
          </cell>
        </row>
        <row r="2250">
          <cell r="A2250" t="str">
            <v>9101-370/20</v>
          </cell>
          <cell r="B2250" t="str">
            <v>F13</v>
          </cell>
          <cell r="C2250">
            <v>15</v>
          </cell>
          <cell r="D2250" t="str">
            <v>G</v>
          </cell>
          <cell r="E2250" t="str">
            <v>C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17.600000000000001</v>
          </cell>
          <cell r="K2250">
            <v>17.600000000000001</v>
          </cell>
          <cell r="L2250" t="str">
            <v>Z</v>
          </cell>
          <cell r="M2250" t="str">
            <v>T.P.BOLT</v>
          </cell>
        </row>
        <row r="2251">
          <cell r="A2251" t="str">
            <v>9101-370/BPL</v>
          </cell>
          <cell r="B2251" t="str">
            <v>F13</v>
          </cell>
          <cell r="C2251">
            <v>15</v>
          </cell>
          <cell r="D2251" t="str">
            <v>G</v>
          </cell>
          <cell r="E2251" t="str">
            <v>C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40</v>
          </cell>
          <cell r="K2251">
            <v>40</v>
          </cell>
          <cell r="L2251" t="str">
            <v>Z</v>
          </cell>
          <cell r="M2251" t="str">
            <v>TP BOLT</v>
          </cell>
        </row>
        <row r="2252">
          <cell r="A2252" t="str">
            <v>9101-375</v>
          </cell>
          <cell r="B2252" t="str">
            <v>F13</v>
          </cell>
          <cell r="C2252">
            <v>11</v>
          </cell>
          <cell r="D2252" t="str">
            <v>G</v>
          </cell>
          <cell r="E2252" t="str">
            <v>C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 t="str">
            <v>Z</v>
          </cell>
          <cell r="M2252" t="str">
            <v>INLET SCREW SPACER</v>
          </cell>
        </row>
        <row r="2253">
          <cell r="A2253" t="str">
            <v>9101-375</v>
          </cell>
          <cell r="B2253" t="str">
            <v>F13</v>
          </cell>
          <cell r="C2253">
            <v>12</v>
          </cell>
          <cell r="D2253" t="str">
            <v>G</v>
          </cell>
          <cell r="E2253" t="str">
            <v>C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10.28</v>
          </cell>
          <cell r="K2253">
            <v>10.28</v>
          </cell>
          <cell r="L2253" t="str">
            <v>Z</v>
          </cell>
          <cell r="M2253" t="str">
            <v>INLET SCREW SPACER</v>
          </cell>
        </row>
        <row r="2254">
          <cell r="A2254" t="str">
            <v>9101-375</v>
          </cell>
          <cell r="B2254" t="str">
            <v>F13</v>
          </cell>
          <cell r="C2254">
            <v>15</v>
          </cell>
          <cell r="D2254" t="str">
            <v>G</v>
          </cell>
          <cell r="E2254" t="str">
            <v>C</v>
          </cell>
          <cell r="F2254">
            <v>1994</v>
          </cell>
          <cell r="G2254">
            <v>9067</v>
          </cell>
          <cell r="H2254">
            <v>10671</v>
          </cell>
          <cell r="I2254">
            <v>390</v>
          </cell>
          <cell r="J2254">
            <v>10.28</v>
          </cell>
          <cell r="K2254">
            <v>10.28</v>
          </cell>
          <cell r="L2254" t="str">
            <v>Z</v>
          </cell>
          <cell r="M2254" t="str">
            <v>INLET SCREW SPACER</v>
          </cell>
        </row>
        <row r="2255">
          <cell r="A2255" t="str">
            <v>9101-375/BHT</v>
          </cell>
          <cell r="B2255" t="str">
            <v>F13</v>
          </cell>
          <cell r="C2255">
            <v>15</v>
          </cell>
          <cell r="D2255" t="str">
            <v>G</v>
          </cell>
          <cell r="E2255" t="str">
            <v>C</v>
          </cell>
          <cell r="F2255">
            <v>0</v>
          </cell>
          <cell r="G2255">
            <v>9614</v>
          </cell>
          <cell r="H2255">
            <v>9614</v>
          </cell>
          <cell r="I2255">
            <v>0</v>
          </cell>
          <cell r="J2255">
            <v>6.2807599999999999</v>
          </cell>
          <cell r="K2255">
            <v>6.2807599999999999</v>
          </cell>
          <cell r="L2255" t="str">
            <v>Z</v>
          </cell>
          <cell r="M2255" t="str">
            <v>INLET SCREW SPACER</v>
          </cell>
        </row>
        <row r="2256">
          <cell r="A2256" t="str">
            <v>9101-375/BPL</v>
          </cell>
          <cell r="B2256" t="str">
            <v>F13</v>
          </cell>
          <cell r="C2256">
            <v>11</v>
          </cell>
          <cell r="D2256" t="str">
            <v>G</v>
          </cell>
          <cell r="E2256" t="str">
            <v>C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9.8800000000000008</v>
          </cell>
          <cell r="K2256">
            <v>9.8800000000000008</v>
          </cell>
          <cell r="L2256" t="str">
            <v>Z</v>
          </cell>
          <cell r="M2256" t="str">
            <v>INLET SCREW SPACER</v>
          </cell>
        </row>
        <row r="2257">
          <cell r="A2257" t="str">
            <v>9101-375/BPL</v>
          </cell>
          <cell r="B2257" t="str">
            <v>F13</v>
          </cell>
          <cell r="C2257">
            <v>15</v>
          </cell>
          <cell r="D2257" t="str">
            <v>G</v>
          </cell>
          <cell r="E2257" t="str">
            <v>C</v>
          </cell>
          <cell r="F2257">
            <v>0</v>
          </cell>
          <cell r="G2257">
            <v>9602</v>
          </cell>
          <cell r="H2257">
            <v>9602</v>
          </cell>
          <cell r="I2257">
            <v>0</v>
          </cell>
          <cell r="J2257">
            <v>9.8800000000000008</v>
          </cell>
          <cell r="K2257">
            <v>9.8800000000000008</v>
          </cell>
          <cell r="L2257" t="str">
            <v>Z</v>
          </cell>
          <cell r="M2257" t="str">
            <v>INLET SCREW SPACER</v>
          </cell>
        </row>
        <row r="2258">
          <cell r="A2258" t="str">
            <v>9101-388</v>
          </cell>
          <cell r="B2258" t="str">
            <v>F13</v>
          </cell>
          <cell r="C2258">
            <v>12</v>
          </cell>
          <cell r="D2258" t="str">
            <v>G</v>
          </cell>
          <cell r="E2258" t="str">
            <v>C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 t="str">
            <v>Z</v>
          </cell>
          <cell r="M2258" t="str">
            <v>SLEEVE</v>
          </cell>
        </row>
        <row r="2259">
          <cell r="A2259" t="str">
            <v>9101-388</v>
          </cell>
          <cell r="B2259" t="str">
            <v>F13</v>
          </cell>
          <cell r="C2259">
            <v>11</v>
          </cell>
          <cell r="D2259" t="str">
            <v>G</v>
          </cell>
          <cell r="E2259" t="str">
            <v>C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 t="str">
            <v>Z</v>
          </cell>
          <cell r="M2259" t="str">
            <v>SLEEVE</v>
          </cell>
        </row>
        <row r="2260">
          <cell r="A2260" t="str">
            <v>9101-388</v>
          </cell>
          <cell r="B2260" t="str">
            <v>F13</v>
          </cell>
          <cell r="C2260">
            <v>15</v>
          </cell>
          <cell r="D2260" t="str">
            <v>G</v>
          </cell>
          <cell r="E2260" t="str">
            <v>C</v>
          </cell>
          <cell r="F2260">
            <v>2570</v>
          </cell>
          <cell r="G2260">
            <v>18755</v>
          </cell>
          <cell r="H2260">
            <v>14930</v>
          </cell>
          <cell r="I2260">
            <v>6395</v>
          </cell>
          <cell r="J2260">
            <v>1.66</v>
          </cell>
          <cell r="K2260">
            <v>1.66</v>
          </cell>
          <cell r="L2260" t="str">
            <v>Z</v>
          </cell>
          <cell r="M2260" t="str">
            <v>SLEEVE</v>
          </cell>
        </row>
        <row r="2261">
          <cell r="A2261" t="str">
            <v>9101-388/BHT</v>
          </cell>
          <cell r="B2261" t="str">
            <v>F13</v>
          </cell>
          <cell r="C2261">
            <v>12</v>
          </cell>
          <cell r="D2261" t="str">
            <v>G</v>
          </cell>
          <cell r="E2261" t="str">
            <v>C</v>
          </cell>
          <cell r="F2261">
            <v>0</v>
          </cell>
          <cell r="G2261">
            <v>16040</v>
          </cell>
          <cell r="H2261">
            <v>16040</v>
          </cell>
          <cell r="I2261">
            <v>0</v>
          </cell>
          <cell r="J2261">
            <v>2.3538000000000001</v>
          </cell>
          <cell r="K2261">
            <v>2.3538000000000001</v>
          </cell>
          <cell r="L2261" t="str">
            <v>Z</v>
          </cell>
          <cell r="M2261" t="str">
            <v>SLEEVE</v>
          </cell>
        </row>
        <row r="2262">
          <cell r="A2262" t="str">
            <v>9101-396</v>
          </cell>
          <cell r="B2262" t="str">
            <v>F13</v>
          </cell>
          <cell r="C2262">
            <v>11</v>
          </cell>
          <cell r="D2262" t="str">
            <v>G</v>
          </cell>
          <cell r="E2262" t="str">
            <v>C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1.2</v>
          </cell>
          <cell r="K2262">
            <v>1.2</v>
          </cell>
          <cell r="L2262" t="str">
            <v>Z</v>
          </cell>
          <cell r="M2262" t="str">
            <v>AXIAL SPACER</v>
          </cell>
        </row>
        <row r="2263">
          <cell r="A2263" t="str">
            <v>9101-396</v>
          </cell>
          <cell r="B2263" t="str">
            <v>F13</v>
          </cell>
          <cell r="C2263">
            <v>15</v>
          </cell>
          <cell r="D2263" t="str">
            <v>G</v>
          </cell>
          <cell r="E2263" t="str">
            <v>C</v>
          </cell>
          <cell r="F2263">
            <v>2000</v>
          </cell>
          <cell r="G2263">
            <v>0</v>
          </cell>
          <cell r="H2263">
            <v>1075</v>
          </cell>
          <cell r="I2263">
            <v>925</v>
          </cell>
          <cell r="J2263">
            <v>1.4012100000000001</v>
          </cell>
          <cell r="K2263">
            <v>1.4012100000000001</v>
          </cell>
          <cell r="L2263" t="str">
            <v>Z</v>
          </cell>
          <cell r="M2263" t="str">
            <v>AXIAL SPACER</v>
          </cell>
        </row>
        <row r="2264">
          <cell r="A2264" t="str">
            <v>9101-396</v>
          </cell>
          <cell r="B2264" t="str">
            <v>F13</v>
          </cell>
          <cell r="C2264">
            <v>12</v>
          </cell>
          <cell r="D2264" t="str">
            <v>G</v>
          </cell>
          <cell r="E2264" t="str">
            <v>C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1.2022200000000001</v>
          </cell>
          <cell r="K2264">
            <v>1.2022200000000001</v>
          </cell>
          <cell r="L2264" t="str">
            <v>Z</v>
          </cell>
          <cell r="M2264" t="str">
            <v>AXIAL SPACER</v>
          </cell>
        </row>
        <row r="2265">
          <cell r="A2265" t="str">
            <v>9101-397</v>
          </cell>
          <cell r="B2265" t="str">
            <v>F13</v>
          </cell>
          <cell r="C2265">
            <v>12</v>
          </cell>
          <cell r="D2265" t="str">
            <v>G</v>
          </cell>
          <cell r="E2265" t="str">
            <v>C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 t="str">
            <v>Z</v>
          </cell>
          <cell r="M2265" t="str">
            <v>WASHER</v>
          </cell>
        </row>
        <row r="2266">
          <cell r="A2266" t="str">
            <v>9101-397</v>
          </cell>
          <cell r="B2266" t="str">
            <v>F13</v>
          </cell>
          <cell r="C2266">
            <v>11</v>
          </cell>
          <cell r="D2266" t="str">
            <v>G</v>
          </cell>
          <cell r="E2266" t="str">
            <v>C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 t="str">
            <v>Z</v>
          </cell>
          <cell r="M2266" t="str">
            <v>WASHER</v>
          </cell>
        </row>
        <row r="2267">
          <cell r="A2267" t="str">
            <v>9101-397</v>
          </cell>
          <cell r="B2267" t="str">
            <v>F13</v>
          </cell>
          <cell r="C2267">
            <v>15</v>
          </cell>
          <cell r="D2267" t="str">
            <v>G</v>
          </cell>
          <cell r="E2267" t="str">
            <v>C</v>
          </cell>
          <cell r="F2267">
            <v>1731</v>
          </cell>
          <cell r="G2267">
            <v>0</v>
          </cell>
          <cell r="H2267">
            <v>1075</v>
          </cell>
          <cell r="I2267">
            <v>656</v>
          </cell>
          <cell r="J2267">
            <v>1.32927</v>
          </cell>
          <cell r="K2267">
            <v>1.32927</v>
          </cell>
          <cell r="L2267" t="str">
            <v>Z</v>
          </cell>
          <cell r="M2267" t="str">
            <v>WASHER</v>
          </cell>
        </row>
        <row r="2268">
          <cell r="A2268" t="str">
            <v>9101-398</v>
          </cell>
          <cell r="B2268" t="str">
            <v>F13</v>
          </cell>
          <cell r="C2268">
            <v>12</v>
          </cell>
          <cell r="D2268" t="str">
            <v>G</v>
          </cell>
          <cell r="E2268" t="str">
            <v>C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 t="str">
            <v>Z</v>
          </cell>
          <cell r="M2268" t="str">
            <v>SPRING GUIDE NUT</v>
          </cell>
        </row>
        <row r="2269">
          <cell r="A2269" t="str">
            <v>9101-398</v>
          </cell>
          <cell r="B2269" t="str">
            <v>F13</v>
          </cell>
          <cell r="C2269">
            <v>15</v>
          </cell>
          <cell r="D2269" t="str">
            <v>G</v>
          </cell>
          <cell r="E2269" t="str">
            <v>C</v>
          </cell>
          <cell r="F2269">
            <v>504</v>
          </cell>
          <cell r="G2269">
            <v>2125</v>
          </cell>
          <cell r="H2269">
            <v>1075</v>
          </cell>
          <cell r="I2269">
            <v>1554</v>
          </cell>
          <cell r="J2269">
            <v>0.83</v>
          </cell>
          <cell r="K2269">
            <v>0.83</v>
          </cell>
          <cell r="L2269" t="str">
            <v>Z</v>
          </cell>
          <cell r="M2269" t="str">
            <v>SPRING GUIDE NUT</v>
          </cell>
        </row>
        <row r="2270">
          <cell r="A2270" t="str">
            <v>9101-398</v>
          </cell>
          <cell r="B2270" t="str">
            <v>F13</v>
          </cell>
          <cell r="C2270">
            <v>11</v>
          </cell>
          <cell r="D2270" t="str">
            <v>G</v>
          </cell>
          <cell r="E2270" t="str">
            <v>C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 t="str">
            <v>Z</v>
          </cell>
          <cell r="M2270" t="str">
            <v>SPRING GUIDE NUT</v>
          </cell>
        </row>
        <row r="2271">
          <cell r="A2271" t="str">
            <v>9101-398/BHT</v>
          </cell>
          <cell r="B2271" t="str">
            <v>F13</v>
          </cell>
          <cell r="C2271">
            <v>12</v>
          </cell>
          <cell r="D2271" t="str">
            <v>G</v>
          </cell>
          <cell r="E2271" t="str">
            <v>C</v>
          </cell>
          <cell r="F2271">
            <v>2150</v>
          </cell>
          <cell r="G2271">
            <v>0</v>
          </cell>
          <cell r="H2271">
            <v>2150</v>
          </cell>
          <cell r="I2271">
            <v>0</v>
          </cell>
          <cell r="J2271">
            <v>0.83640000000000003</v>
          </cell>
          <cell r="K2271">
            <v>0.83640000000000003</v>
          </cell>
          <cell r="L2271" t="str">
            <v>Z</v>
          </cell>
          <cell r="M2271" t="str">
            <v>SPRING GUIDE NUT</v>
          </cell>
        </row>
        <row r="2272">
          <cell r="A2272" t="str">
            <v>9101-398/BPH</v>
          </cell>
          <cell r="B2272" t="str">
            <v>F13</v>
          </cell>
          <cell r="C2272">
            <v>11</v>
          </cell>
          <cell r="D2272" t="str">
            <v>G</v>
          </cell>
          <cell r="E2272" t="str">
            <v>C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0.7</v>
          </cell>
          <cell r="K2272">
            <v>0.7</v>
          </cell>
          <cell r="L2272" t="str">
            <v>Z</v>
          </cell>
          <cell r="M2272" t="str">
            <v>SPRING GUIDE NUT</v>
          </cell>
        </row>
        <row r="2273">
          <cell r="A2273" t="str">
            <v>9101-408B</v>
          </cell>
          <cell r="B2273" t="str">
            <v>F13</v>
          </cell>
          <cell r="C2273">
            <v>11</v>
          </cell>
          <cell r="D2273" t="str">
            <v>G</v>
          </cell>
          <cell r="E2273" t="str">
            <v>C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 t="str">
            <v>Z</v>
          </cell>
          <cell r="M2273" t="str">
            <v>CONNECTOR LINK</v>
          </cell>
        </row>
        <row r="2274">
          <cell r="A2274" t="str">
            <v>9101-408B</v>
          </cell>
          <cell r="B2274" t="str">
            <v>F13</v>
          </cell>
          <cell r="C2274">
            <v>15</v>
          </cell>
          <cell r="D2274" t="str">
            <v>G</v>
          </cell>
          <cell r="E2274" t="str">
            <v>C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3.35</v>
          </cell>
          <cell r="K2274">
            <v>3.35</v>
          </cell>
          <cell r="L2274" t="str">
            <v>Z</v>
          </cell>
          <cell r="M2274" t="str">
            <v>CONNECTOR LINK</v>
          </cell>
        </row>
        <row r="2275">
          <cell r="A2275" t="str">
            <v>9101-408B</v>
          </cell>
          <cell r="B2275" t="str">
            <v>F13</v>
          </cell>
          <cell r="C2275">
            <v>12</v>
          </cell>
          <cell r="D2275" t="str">
            <v>G</v>
          </cell>
          <cell r="E2275" t="str">
            <v>C</v>
          </cell>
          <cell r="F2275">
            <v>2620</v>
          </cell>
          <cell r="G2275">
            <v>2000</v>
          </cell>
          <cell r="H2275">
            <v>2050</v>
          </cell>
          <cell r="I2275">
            <v>2570</v>
          </cell>
          <cell r="J2275">
            <v>3.9131300000000002</v>
          </cell>
          <cell r="K2275">
            <v>3.9156300000000002</v>
          </cell>
          <cell r="L2275" t="str">
            <v>Z</v>
          </cell>
          <cell r="M2275" t="str">
            <v>CONNECTOR LINK</v>
          </cell>
        </row>
        <row r="2276">
          <cell r="A2276" t="str">
            <v>9101-413</v>
          </cell>
          <cell r="B2276" t="str">
            <v>F13</v>
          </cell>
          <cell r="C2276">
            <v>12</v>
          </cell>
          <cell r="D2276" t="str">
            <v>G</v>
          </cell>
          <cell r="E2276" t="str">
            <v>C</v>
          </cell>
          <cell r="F2276">
            <v>3838</v>
          </cell>
          <cell r="G2276">
            <v>0</v>
          </cell>
          <cell r="H2276">
            <v>0</v>
          </cell>
          <cell r="I2276">
            <v>3838</v>
          </cell>
          <cell r="J2276">
            <v>8.7587700000000002</v>
          </cell>
          <cell r="K2276">
            <v>8.7587700000000002</v>
          </cell>
          <cell r="L2276" t="str">
            <v>Z</v>
          </cell>
          <cell r="M2276" t="str">
            <v>THROTTLE SHAFT</v>
          </cell>
        </row>
        <row r="2277">
          <cell r="A2277" t="str">
            <v>9101-414</v>
          </cell>
          <cell r="B2277" t="str">
            <v>F13</v>
          </cell>
          <cell r="C2277">
            <v>11</v>
          </cell>
          <cell r="D2277" t="str">
            <v>G</v>
          </cell>
          <cell r="E2277" t="str">
            <v>C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 t="str">
            <v>Z</v>
          </cell>
          <cell r="M2277" t="str">
            <v>BOOSTCAPSULE SPACER</v>
          </cell>
        </row>
        <row r="2278">
          <cell r="A2278" t="str">
            <v>9101-414</v>
          </cell>
          <cell r="B2278" t="str">
            <v>F13</v>
          </cell>
          <cell r="C2278">
            <v>15</v>
          </cell>
          <cell r="D2278" t="str">
            <v>G</v>
          </cell>
          <cell r="E2278" t="str">
            <v>C</v>
          </cell>
          <cell r="F2278">
            <v>3006</v>
          </cell>
          <cell r="G2278">
            <v>0</v>
          </cell>
          <cell r="H2278">
            <v>1075</v>
          </cell>
          <cell r="I2278">
            <v>1931</v>
          </cell>
          <cell r="J2278">
            <v>10.53105</v>
          </cell>
          <cell r="K2278">
            <v>10.53105</v>
          </cell>
          <cell r="L2278" t="str">
            <v>Z</v>
          </cell>
          <cell r="M2278" t="str">
            <v>BOOSTCAPSULE SPACER</v>
          </cell>
        </row>
        <row r="2279">
          <cell r="A2279" t="str">
            <v>9101-414</v>
          </cell>
          <cell r="B2279" t="str">
            <v>F13</v>
          </cell>
          <cell r="C2279">
            <v>12</v>
          </cell>
          <cell r="D2279" t="str">
            <v>G</v>
          </cell>
          <cell r="E2279" t="str">
            <v>C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8.7033000000000005</v>
          </cell>
          <cell r="K2279">
            <v>8.7033000000000005</v>
          </cell>
          <cell r="L2279" t="str">
            <v>Z</v>
          </cell>
          <cell r="M2279" t="str">
            <v>BOOSTCAPSULE SPACER</v>
          </cell>
        </row>
        <row r="2280">
          <cell r="A2280" t="str">
            <v>9101-415</v>
          </cell>
          <cell r="B2280" t="str">
            <v>F13</v>
          </cell>
          <cell r="C2280">
            <v>11</v>
          </cell>
          <cell r="D2280" t="str">
            <v>G</v>
          </cell>
          <cell r="E2280" t="str">
            <v>C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 t="str">
            <v>Z</v>
          </cell>
          <cell r="M2280" t="str">
            <v>SPACER</v>
          </cell>
        </row>
        <row r="2281">
          <cell r="A2281" t="str">
            <v>9101-415</v>
          </cell>
          <cell r="B2281" t="str">
            <v>F13</v>
          </cell>
          <cell r="C2281">
            <v>15</v>
          </cell>
          <cell r="D2281" t="str">
            <v>G</v>
          </cell>
          <cell r="E2281" t="str">
            <v>C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4</v>
          </cell>
          <cell r="K2281">
            <v>4</v>
          </cell>
          <cell r="L2281" t="str">
            <v>Z</v>
          </cell>
          <cell r="M2281" t="str">
            <v>SPACER</v>
          </cell>
        </row>
        <row r="2282">
          <cell r="A2282" t="str">
            <v>9101-415</v>
          </cell>
          <cell r="B2282" t="str">
            <v>F13</v>
          </cell>
          <cell r="C2282">
            <v>12</v>
          </cell>
          <cell r="D2282" t="str">
            <v>G</v>
          </cell>
          <cell r="E2282" t="str">
            <v>C</v>
          </cell>
          <cell r="F2282">
            <v>3245</v>
          </cell>
          <cell r="G2282">
            <v>4040</v>
          </cell>
          <cell r="H2282">
            <v>5900</v>
          </cell>
          <cell r="I2282">
            <v>1385</v>
          </cell>
          <cell r="J2282">
            <v>4.7537000000000003</v>
          </cell>
          <cell r="K2282">
            <v>4.7678399999999996</v>
          </cell>
          <cell r="L2282" t="str">
            <v>Z</v>
          </cell>
          <cell r="M2282" t="str">
            <v>SPACER</v>
          </cell>
        </row>
        <row r="2283">
          <cell r="A2283" t="str">
            <v>9101-422</v>
          </cell>
          <cell r="B2283" t="str">
            <v>F13</v>
          </cell>
          <cell r="C2283">
            <v>15</v>
          </cell>
          <cell r="D2283" t="str">
            <v>G</v>
          </cell>
          <cell r="E2283" t="str">
            <v>C</v>
          </cell>
          <cell r="F2283">
            <v>10600</v>
          </cell>
          <cell r="G2283">
            <v>45600</v>
          </cell>
          <cell r="H2283">
            <v>45200</v>
          </cell>
          <cell r="I2283">
            <v>11000</v>
          </cell>
          <cell r="J2283">
            <v>0.12</v>
          </cell>
          <cell r="K2283">
            <v>0.12</v>
          </cell>
          <cell r="L2283" t="str">
            <v>Z</v>
          </cell>
          <cell r="M2283" t="str">
            <v>SEAT VALUE</v>
          </cell>
        </row>
        <row r="2284">
          <cell r="A2284" t="str">
            <v>9101-422/010</v>
          </cell>
          <cell r="B2284" t="str">
            <v>F13</v>
          </cell>
          <cell r="C2284">
            <v>12</v>
          </cell>
          <cell r="D2284" t="str">
            <v>G</v>
          </cell>
          <cell r="E2284" t="str">
            <v>C</v>
          </cell>
          <cell r="F2284">
            <v>0</v>
          </cell>
          <cell r="G2284">
            <v>56672</v>
          </cell>
          <cell r="H2284">
            <v>56672</v>
          </cell>
          <cell r="I2284">
            <v>0</v>
          </cell>
          <cell r="J2284">
            <v>0.93189999999999995</v>
          </cell>
          <cell r="K2284">
            <v>0.93189999999999995</v>
          </cell>
          <cell r="L2284" t="str">
            <v>Z</v>
          </cell>
          <cell r="M2284" t="str">
            <v>SEAT VALVE</v>
          </cell>
        </row>
        <row r="2285">
          <cell r="A2285" t="str">
            <v>9101-422/10</v>
          </cell>
          <cell r="B2285" t="str">
            <v>F13</v>
          </cell>
          <cell r="C2285">
            <v>12</v>
          </cell>
          <cell r="D2285" t="str">
            <v>G</v>
          </cell>
          <cell r="E2285" t="str">
            <v>C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0.93189999999999995</v>
          </cell>
          <cell r="K2285">
            <v>0.93189999999999995</v>
          </cell>
          <cell r="L2285" t="str">
            <v>Z</v>
          </cell>
          <cell r="M2285" t="str">
            <v>SEAT VALVE</v>
          </cell>
        </row>
        <row r="2286">
          <cell r="A2286" t="str">
            <v>9101-423A</v>
          </cell>
          <cell r="B2286" t="str">
            <v>F13</v>
          </cell>
          <cell r="C2286">
            <v>12</v>
          </cell>
          <cell r="D2286" t="str">
            <v>G</v>
          </cell>
          <cell r="E2286" t="str">
            <v>C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 t="str">
            <v>Z</v>
          </cell>
          <cell r="M2286" t="str">
            <v>SNUBBER VALVE BODY</v>
          </cell>
        </row>
        <row r="2287">
          <cell r="A2287" t="str">
            <v>9101-423B</v>
          </cell>
          <cell r="B2287" t="str">
            <v>F13</v>
          </cell>
          <cell r="C2287">
            <v>15</v>
          </cell>
          <cell r="D2287" t="str">
            <v>G</v>
          </cell>
          <cell r="E2287" t="str">
            <v>C</v>
          </cell>
          <cell r="F2287">
            <v>1195</v>
          </cell>
          <cell r="G2287">
            <v>14066</v>
          </cell>
          <cell r="H2287">
            <v>11769</v>
          </cell>
          <cell r="I2287">
            <v>3492</v>
          </cell>
          <cell r="J2287">
            <v>16.947279999999999</v>
          </cell>
          <cell r="K2287">
            <v>16.959</v>
          </cell>
          <cell r="L2287" t="str">
            <v>Z</v>
          </cell>
          <cell r="M2287" t="str">
            <v>SNUBBER HP UNION</v>
          </cell>
        </row>
        <row r="2288">
          <cell r="A2288" t="str">
            <v>9101-423B/BPL</v>
          </cell>
          <cell r="B2288" t="str">
            <v>F13</v>
          </cell>
          <cell r="C2288">
            <v>12</v>
          </cell>
          <cell r="D2288" t="str">
            <v>G</v>
          </cell>
          <cell r="E2288" t="str">
            <v>C</v>
          </cell>
          <cell r="F2288">
            <v>602</v>
          </cell>
          <cell r="G2288">
            <v>6282</v>
          </cell>
          <cell r="H2288">
            <v>6884</v>
          </cell>
          <cell r="I2288">
            <v>0</v>
          </cell>
          <cell r="J2288">
            <v>16.189509999999999</v>
          </cell>
          <cell r="K2288">
            <v>16.189499999999999</v>
          </cell>
          <cell r="L2288" t="str">
            <v>Z</v>
          </cell>
          <cell r="M2288" t="str">
            <v>H P UNION</v>
          </cell>
        </row>
        <row r="2289">
          <cell r="A2289" t="str">
            <v>9101-423B/BPL</v>
          </cell>
          <cell r="B2289" t="str">
            <v>F13</v>
          </cell>
          <cell r="C2289">
            <v>11</v>
          </cell>
          <cell r="D2289" t="str">
            <v>G</v>
          </cell>
          <cell r="E2289" t="str">
            <v>C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16.45</v>
          </cell>
          <cell r="K2289">
            <v>16.45</v>
          </cell>
          <cell r="L2289" t="str">
            <v>Z</v>
          </cell>
          <cell r="M2289" t="str">
            <v>H P UNION</v>
          </cell>
        </row>
        <row r="2290">
          <cell r="A2290" t="str">
            <v>9101-423C</v>
          </cell>
          <cell r="B2290" t="str">
            <v>F13</v>
          </cell>
          <cell r="C2290">
            <v>12</v>
          </cell>
          <cell r="D2290" t="str">
            <v>G</v>
          </cell>
          <cell r="E2290" t="str">
            <v>C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0.5</v>
          </cell>
          <cell r="K2290">
            <v>0.5</v>
          </cell>
          <cell r="L2290" t="str">
            <v>Z</v>
          </cell>
          <cell r="M2290" t="str">
            <v>SNUBBER HP UNION</v>
          </cell>
        </row>
        <row r="2291">
          <cell r="A2291" t="str">
            <v>9101-423C</v>
          </cell>
          <cell r="B2291" t="str">
            <v>F13</v>
          </cell>
          <cell r="C2291">
            <v>15</v>
          </cell>
          <cell r="D2291" t="str">
            <v>G</v>
          </cell>
          <cell r="E2291" t="str">
            <v>C</v>
          </cell>
          <cell r="F2291">
            <v>3984</v>
          </cell>
          <cell r="G2291">
            <v>31660</v>
          </cell>
          <cell r="H2291">
            <v>32591</v>
          </cell>
          <cell r="I2291">
            <v>3053</v>
          </cell>
          <cell r="J2291">
            <v>16.814350000000001</v>
          </cell>
          <cell r="K2291">
            <v>16.819369999999999</v>
          </cell>
          <cell r="L2291" t="str">
            <v>Z</v>
          </cell>
          <cell r="M2291" t="str">
            <v>SNUBBER HP UNION</v>
          </cell>
        </row>
        <row r="2292">
          <cell r="A2292" t="str">
            <v>9101-423C/BPL</v>
          </cell>
          <cell r="B2292" t="str">
            <v>F13</v>
          </cell>
          <cell r="C2292">
            <v>12</v>
          </cell>
          <cell r="D2292" t="str">
            <v>G</v>
          </cell>
          <cell r="E2292" t="str">
            <v>C</v>
          </cell>
          <cell r="F2292">
            <v>2</v>
          </cell>
          <cell r="G2292">
            <v>20130</v>
          </cell>
          <cell r="H2292">
            <v>20132</v>
          </cell>
          <cell r="I2292">
            <v>0</v>
          </cell>
          <cell r="J2292">
            <v>16.023260000000001</v>
          </cell>
          <cell r="K2292">
            <v>16.022300000000001</v>
          </cell>
          <cell r="L2292" t="str">
            <v>Z</v>
          </cell>
          <cell r="M2292" t="str">
            <v>H.P.UNION</v>
          </cell>
        </row>
        <row r="2293">
          <cell r="A2293" t="str">
            <v>9101-423C/BPL</v>
          </cell>
          <cell r="B2293" t="str">
            <v>F13</v>
          </cell>
          <cell r="C2293">
            <v>15</v>
          </cell>
          <cell r="D2293" t="str">
            <v>G</v>
          </cell>
          <cell r="E2293" t="str">
            <v>C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14.78</v>
          </cell>
          <cell r="K2293">
            <v>14.78</v>
          </cell>
          <cell r="L2293" t="str">
            <v>Z</v>
          </cell>
          <cell r="M2293" t="str">
            <v>H.P.UNION</v>
          </cell>
        </row>
        <row r="2294">
          <cell r="A2294" t="str">
            <v>9101-426/080</v>
          </cell>
          <cell r="B2294" t="str">
            <v>F13</v>
          </cell>
          <cell r="C2294">
            <v>15</v>
          </cell>
          <cell r="D2294" t="str">
            <v>G</v>
          </cell>
          <cell r="E2294" t="str">
            <v>C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287.73514</v>
          </cell>
          <cell r="K2294">
            <v>287.73514</v>
          </cell>
          <cell r="L2294" t="str">
            <v>Z</v>
          </cell>
          <cell r="M2294" t="str">
            <v>CAMRING SOFT [ FORD ]</v>
          </cell>
        </row>
        <row r="2295">
          <cell r="A2295" t="str">
            <v>9101-426/110</v>
          </cell>
          <cell r="B2295" t="str">
            <v>F13</v>
          </cell>
          <cell r="C2295">
            <v>15</v>
          </cell>
          <cell r="D2295" t="str">
            <v>G</v>
          </cell>
          <cell r="E2295" t="str">
            <v>C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 t="str">
            <v>Z</v>
          </cell>
          <cell r="M2295" t="str">
            <v>CAM RING</v>
          </cell>
        </row>
        <row r="2296">
          <cell r="A2296" t="str">
            <v>9101-435</v>
          </cell>
          <cell r="B2296" t="str">
            <v>F13</v>
          </cell>
          <cell r="C2296">
            <v>12</v>
          </cell>
          <cell r="D2296" t="str">
            <v>G</v>
          </cell>
          <cell r="E2296" t="str">
            <v>C</v>
          </cell>
          <cell r="F2296">
            <v>663</v>
          </cell>
          <cell r="G2296">
            <v>0</v>
          </cell>
          <cell r="H2296">
            <v>300</v>
          </cell>
          <cell r="I2296">
            <v>363</v>
          </cell>
          <cell r="J2296">
            <v>8.3290000000000006</v>
          </cell>
          <cell r="K2296">
            <v>8.3290000000000006</v>
          </cell>
          <cell r="L2296" t="str">
            <v>Z</v>
          </cell>
          <cell r="M2296" t="str">
            <v>NUT</v>
          </cell>
        </row>
        <row r="2297">
          <cell r="A2297" t="str">
            <v>9101-448B</v>
          </cell>
          <cell r="B2297" t="str">
            <v>F13</v>
          </cell>
          <cell r="C2297">
            <v>15</v>
          </cell>
          <cell r="D2297" t="str">
            <v>G</v>
          </cell>
          <cell r="E2297" t="str">
            <v>C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 t="str">
            <v>Z</v>
          </cell>
          <cell r="M2297" t="str">
            <v>CONNECTION LINK</v>
          </cell>
        </row>
        <row r="2298">
          <cell r="A2298" t="str">
            <v>9101-448B</v>
          </cell>
          <cell r="B2298" t="str">
            <v>F13</v>
          </cell>
          <cell r="C2298">
            <v>12</v>
          </cell>
          <cell r="D2298" t="str">
            <v>G</v>
          </cell>
          <cell r="E2298" t="str">
            <v>C</v>
          </cell>
          <cell r="F2298">
            <v>990</v>
          </cell>
          <cell r="G2298">
            <v>9975</v>
          </cell>
          <cell r="H2298">
            <v>10800</v>
          </cell>
          <cell r="I2298">
            <v>165</v>
          </cell>
          <cell r="J2298">
            <v>4.0384000000000002</v>
          </cell>
          <cell r="K2298">
            <v>4.0384000000000002</v>
          </cell>
          <cell r="L2298" t="str">
            <v>Z</v>
          </cell>
          <cell r="M2298" t="str">
            <v>CONNECTION LINK</v>
          </cell>
        </row>
        <row r="2299">
          <cell r="A2299" t="str">
            <v>9101-448B</v>
          </cell>
          <cell r="B2299" t="str">
            <v>F13</v>
          </cell>
          <cell r="C2299">
            <v>11</v>
          </cell>
          <cell r="D2299" t="str">
            <v>G</v>
          </cell>
          <cell r="E2299" t="str">
            <v>C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 t="str">
            <v>Z</v>
          </cell>
          <cell r="M2299" t="str">
            <v>CONNECTION LINK</v>
          </cell>
        </row>
        <row r="2300">
          <cell r="A2300" t="str">
            <v>9101-451/080</v>
          </cell>
          <cell r="B2300" t="str">
            <v>F13</v>
          </cell>
          <cell r="C2300">
            <v>15</v>
          </cell>
          <cell r="D2300" t="str">
            <v>G</v>
          </cell>
          <cell r="E2300" t="str">
            <v>C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288.54581999999999</v>
          </cell>
          <cell r="K2300">
            <v>288.54581999999999</v>
          </cell>
          <cell r="L2300" t="str">
            <v>Z</v>
          </cell>
          <cell r="M2300" t="str">
            <v>CAMRING SOFT [ N/A ]</v>
          </cell>
        </row>
        <row r="2301">
          <cell r="A2301" t="str">
            <v>9101-451/110</v>
          </cell>
          <cell r="B2301" t="str">
            <v>F13</v>
          </cell>
          <cell r="C2301">
            <v>15</v>
          </cell>
          <cell r="D2301" t="str">
            <v>G</v>
          </cell>
          <cell r="E2301" t="str">
            <v>C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 t="str">
            <v>Z</v>
          </cell>
          <cell r="M2301" t="str">
            <v>CAM RING</v>
          </cell>
        </row>
        <row r="2302">
          <cell r="A2302" t="str">
            <v>9101-453</v>
          </cell>
          <cell r="B2302" t="str">
            <v>F13</v>
          </cell>
          <cell r="C2302">
            <v>12</v>
          </cell>
          <cell r="D2302" t="str">
            <v>G</v>
          </cell>
          <cell r="E2302" t="str">
            <v>C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1</v>
          </cell>
          <cell r="K2302">
            <v>1</v>
          </cell>
          <cell r="L2302" t="str">
            <v>Z</v>
          </cell>
          <cell r="M2302" t="str">
            <v>NUT</v>
          </cell>
        </row>
        <row r="2303">
          <cell r="A2303" t="str">
            <v>9101-453</v>
          </cell>
          <cell r="B2303" t="str">
            <v>F13</v>
          </cell>
          <cell r="C2303">
            <v>11</v>
          </cell>
          <cell r="D2303" t="str">
            <v>G</v>
          </cell>
          <cell r="E2303" t="str">
            <v>C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 t="str">
            <v>Z</v>
          </cell>
          <cell r="M2303" t="str">
            <v>NUT</v>
          </cell>
        </row>
        <row r="2304">
          <cell r="A2304" t="str">
            <v>9101-453</v>
          </cell>
          <cell r="B2304" t="str">
            <v>F13</v>
          </cell>
          <cell r="C2304">
            <v>15</v>
          </cell>
          <cell r="D2304" t="str">
            <v>G</v>
          </cell>
          <cell r="E2304" t="str">
            <v>C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0.81599999999999995</v>
          </cell>
          <cell r="K2304">
            <v>0.81599999999999995</v>
          </cell>
          <cell r="L2304" t="str">
            <v>Z</v>
          </cell>
          <cell r="M2304" t="str">
            <v>NUT</v>
          </cell>
        </row>
        <row r="2305">
          <cell r="A2305" t="str">
            <v>9101-454</v>
          </cell>
          <cell r="B2305" t="str">
            <v>F13</v>
          </cell>
          <cell r="C2305">
            <v>11</v>
          </cell>
          <cell r="D2305" t="str">
            <v>G</v>
          </cell>
          <cell r="E2305" t="str">
            <v>C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 t="str">
            <v>Z</v>
          </cell>
          <cell r="M2305" t="str">
            <v>NUT</v>
          </cell>
        </row>
        <row r="2306">
          <cell r="A2306" t="str">
            <v>9101-454</v>
          </cell>
          <cell r="B2306" t="str">
            <v>F13</v>
          </cell>
          <cell r="C2306">
            <v>12</v>
          </cell>
          <cell r="D2306" t="str">
            <v>G</v>
          </cell>
          <cell r="E2306" t="str">
            <v>C</v>
          </cell>
          <cell r="F2306">
            <v>1911</v>
          </cell>
          <cell r="G2306">
            <v>0</v>
          </cell>
          <cell r="H2306">
            <v>0</v>
          </cell>
          <cell r="I2306">
            <v>1911</v>
          </cell>
          <cell r="J2306">
            <v>4.6592500000000001</v>
          </cell>
          <cell r="K2306">
            <v>4.6592500000000001</v>
          </cell>
          <cell r="L2306" t="str">
            <v>Z</v>
          </cell>
          <cell r="M2306" t="str">
            <v>NUT</v>
          </cell>
        </row>
        <row r="2307">
          <cell r="A2307" t="str">
            <v>9101-454</v>
          </cell>
          <cell r="B2307" t="str">
            <v>F13</v>
          </cell>
          <cell r="C2307">
            <v>15</v>
          </cell>
          <cell r="D2307" t="str">
            <v>G</v>
          </cell>
          <cell r="E2307" t="str">
            <v>C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 t="str">
            <v>Z</v>
          </cell>
          <cell r="M2307" t="str">
            <v>NUT</v>
          </cell>
        </row>
        <row r="2308">
          <cell r="A2308" t="str">
            <v>9101-455</v>
          </cell>
          <cell r="B2308" t="str">
            <v>F13</v>
          </cell>
          <cell r="C2308">
            <v>15</v>
          </cell>
          <cell r="D2308" t="str">
            <v>G</v>
          </cell>
          <cell r="E2308" t="str">
            <v>C</v>
          </cell>
          <cell r="F2308">
            <v>774</v>
          </cell>
          <cell r="G2308">
            <v>0</v>
          </cell>
          <cell r="H2308">
            <v>0</v>
          </cell>
          <cell r="I2308">
            <v>774</v>
          </cell>
          <cell r="J2308">
            <v>100.7002</v>
          </cell>
          <cell r="K2308">
            <v>100.7002</v>
          </cell>
          <cell r="L2308" t="str">
            <v>Z</v>
          </cell>
          <cell r="M2308" t="str">
            <v>COUPLING BOX</v>
          </cell>
        </row>
        <row r="2309">
          <cell r="A2309" t="str">
            <v>9101-455/005</v>
          </cell>
          <cell r="B2309" t="str">
            <v>F13</v>
          </cell>
          <cell r="C2309">
            <v>12</v>
          </cell>
          <cell r="D2309" t="str">
            <v>G</v>
          </cell>
          <cell r="E2309" t="str">
            <v>C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26.303999999999998</v>
          </cell>
          <cell r="K2309">
            <v>26.303999999999998</v>
          </cell>
          <cell r="L2309" t="str">
            <v>Z</v>
          </cell>
          <cell r="M2309" t="str">
            <v>COUPLING BOX FORGING</v>
          </cell>
        </row>
        <row r="2310">
          <cell r="A2310" t="str">
            <v>9101-455/005</v>
          </cell>
          <cell r="B2310" t="str">
            <v>F13</v>
          </cell>
          <cell r="C2310">
            <v>15</v>
          </cell>
          <cell r="D2310" t="str">
            <v>G</v>
          </cell>
          <cell r="E2310" t="str">
            <v>C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 t="str">
            <v>Z</v>
          </cell>
          <cell r="M2310" t="str">
            <v>COUPLING BOX FORGING</v>
          </cell>
        </row>
        <row r="2311">
          <cell r="A2311" t="str">
            <v>9101-462</v>
          </cell>
          <cell r="B2311" t="str">
            <v>F13</v>
          </cell>
          <cell r="C2311">
            <v>12</v>
          </cell>
          <cell r="D2311" t="str">
            <v>G</v>
          </cell>
          <cell r="E2311" t="str">
            <v>C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2.7</v>
          </cell>
          <cell r="K2311">
            <v>2.7</v>
          </cell>
          <cell r="L2311" t="str">
            <v>Z</v>
          </cell>
          <cell r="M2311" t="str">
            <v>NUT</v>
          </cell>
        </row>
        <row r="2312">
          <cell r="A2312" t="str">
            <v>9101-462</v>
          </cell>
          <cell r="B2312" t="str">
            <v>F13</v>
          </cell>
          <cell r="C2312">
            <v>15</v>
          </cell>
          <cell r="D2312" t="str">
            <v>G</v>
          </cell>
          <cell r="E2312" t="str">
            <v>C</v>
          </cell>
          <cell r="F2312">
            <v>1148</v>
          </cell>
          <cell r="G2312">
            <v>0</v>
          </cell>
          <cell r="H2312">
            <v>0</v>
          </cell>
          <cell r="I2312">
            <v>1148</v>
          </cell>
          <cell r="J2312">
            <v>5.8029700000000002</v>
          </cell>
          <cell r="K2312">
            <v>5.8029700000000002</v>
          </cell>
          <cell r="L2312" t="str">
            <v>Z</v>
          </cell>
          <cell r="M2312" t="str">
            <v>NUT</v>
          </cell>
        </row>
        <row r="2313">
          <cell r="A2313" t="str">
            <v>9101-462/BPL</v>
          </cell>
          <cell r="B2313" t="str">
            <v>F13</v>
          </cell>
          <cell r="C2313">
            <v>12</v>
          </cell>
          <cell r="D2313" t="str">
            <v>G</v>
          </cell>
          <cell r="E2313" t="str">
            <v>C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2.7</v>
          </cell>
          <cell r="K2313">
            <v>2.7</v>
          </cell>
          <cell r="L2313" t="str">
            <v>Z</v>
          </cell>
          <cell r="M2313" t="str">
            <v>NUT</v>
          </cell>
        </row>
        <row r="2314">
          <cell r="A2314" t="str">
            <v>9101-464B/020</v>
          </cell>
          <cell r="B2314" t="str">
            <v>F13</v>
          </cell>
          <cell r="C2314">
            <v>15</v>
          </cell>
          <cell r="D2314" t="str">
            <v>G</v>
          </cell>
          <cell r="E2314" t="str">
            <v>C</v>
          </cell>
          <cell r="F2314">
            <v>0</v>
          </cell>
          <cell r="G2314">
            <v>7532</v>
          </cell>
          <cell r="H2314">
            <v>7532</v>
          </cell>
          <cell r="I2314">
            <v>0</v>
          </cell>
          <cell r="J2314">
            <v>10.76</v>
          </cell>
          <cell r="K2314">
            <v>10.76</v>
          </cell>
          <cell r="L2314" t="str">
            <v>Z</v>
          </cell>
          <cell r="M2314" t="str">
            <v>CAM ROLLER SHOE</v>
          </cell>
        </row>
        <row r="2315">
          <cell r="A2315" t="str">
            <v>9101-464B/070</v>
          </cell>
          <cell r="B2315" t="str">
            <v>F13</v>
          </cell>
          <cell r="C2315">
            <v>15</v>
          </cell>
          <cell r="D2315" t="str">
            <v>G</v>
          </cell>
          <cell r="E2315" t="str">
            <v>C</v>
          </cell>
          <cell r="F2315">
            <v>0</v>
          </cell>
          <cell r="G2315">
            <v>6408</v>
          </cell>
          <cell r="H2315">
            <v>6408</v>
          </cell>
          <cell r="I2315">
            <v>0</v>
          </cell>
          <cell r="J2315">
            <v>21.927810000000001</v>
          </cell>
          <cell r="K2315">
            <v>21.66</v>
          </cell>
          <cell r="L2315" t="str">
            <v>Z</v>
          </cell>
          <cell r="M2315" t="str">
            <v>CAM ROLLER SHOE</v>
          </cell>
        </row>
        <row r="2316">
          <cell r="A2316" t="str">
            <v>9101-464B/075</v>
          </cell>
          <cell r="B2316" t="str">
            <v>F13</v>
          </cell>
          <cell r="C2316">
            <v>15</v>
          </cell>
          <cell r="D2316" t="str">
            <v>G</v>
          </cell>
          <cell r="E2316" t="str">
            <v>C</v>
          </cell>
          <cell r="F2316">
            <v>0</v>
          </cell>
          <cell r="G2316">
            <v>603</v>
          </cell>
          <cell r="H2316">
            <v>603</v>
          </cell>
          <cell r="I2316">
            <v>0</v>
          </cell>
          <cell r="J2316">
            <v>17.36</v>
          </cell>
          <cell r="K2316">
            <v>17.36</v>
          </cell>
          <cell r="L2316" t="str">
            <v>Z</v>
          </cell>
          <cell r="M2316" t="str">
            <v>CAM ROLLER SHOE-TC</v>
          </cell>
        </row>
        <row r="2317">
          <cell r="A2317" t="str">
            <v>9101-465/006</v>
          </cell>
          <cell r="B2317" t="str">
            <v>F13</v>
          </cell>
          <cell r="C2317">
            <v>12</v>
          </cell>
          <cell r="D2317" t="str">
            <v>G</v>
          </cell>
          <cell r="E2317" t="str">
            <v>C</v>
          </cell>
          <cell r="F2317">
            <v>268</v>
          </cell>
          <cell r="G2317">
            <v>0</v>
          </cell>
          <cell r="H2317">
            <v>268</v>
          </cell>
          <cell r="I2317">
            <v>0</v>
          </cell>
          <cell r="J2317">
            <v>0</v>
          </cell>
          <cell r="K2317">
            <v>0</v>
          </cell>
          <cell r="L2317" t="str">
            <v>Z</v>
          </cell>
        </row>
        <row r="2318">
          <cell r="A2318" t="str">
            <v>9101-467B</v>
          </cell>
          <cell r="B2318" t="str">
            <v>F13</v>
          </cell>
          <cell r="C2318">
            <v>12</v>
          </cell>
          <cell r="D2318" t="str">
            <v>G</v>
          </cell>
          <cell r="E2318" t="str">
            <v>C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1</v>
          </cell>
          <cell r="K2318">
            <v>1</v>
          </cell>
          <cell r="L2318" t="str">
            <v>Z</v>
          </cell>
          <cell r="M2318" t="str">
            <v>PLLA PISTON</v>
          </cell>
        </row>
        <row r="2319">
          <cell r="A2319" t="str">
            <v>9101-467B/025</v>
          </cell>
          <cell r="B2319" t="str">
            <v>F13</v>
          </cell>
          <cell r="C2319">
            <v>15</v>
          </cell>
          <cell r="D2319" t="str">
            <v>G</v>
          </cell>
          <cell r="E2319" t="str">
            <v>C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24.1051</v>
          </cell>
          <cell r="K2319">
            <v>24.1051</v>
          </cell>
          <cell r="L2319" t="str">
            <v>Z</v>
          </cell>
          <cell r="M2319" t="str">
            <v>PLLA PISTON</v>
          </cell>
        </row>
        <row r="2320">
          <cell r="A2320" t="str">
            <v>9101-467B/060</v>
          </cell>
          <cell r="B2320" t="str">
            <v>F13</v>
          </cell>
          <cell r="C2320">
            <v>15</v>
          </cell>
          <cell r="D2320" t="str">
            <v>G</v>
          </cell>
          <cell r="E2320" t="str">
            <v>C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24.115100000000002</v>
          </cell>
          <cell r="K2320">
            <v>24.115100000000002</v>
          </cell>
          <cell r="L2320" t="str">
            <v>Z</v>
          </cell>
          <cell r="M2320" t="str">
            <v>PLLA PISTON</v>
          </cell>
        </row>
        <row r="2321">
          <cell r="A2321" t="str">
            <v>9101-467B/060</v>
          </cell>
          <cell r="B2321" t="str">
            <v>F13</v>
          </cell>
          <cell r="C2321">
            <v>12</v>
          </cell>
          <cell r="D2321" t="str">
            <v>G</v>
          </cell>
          <cell r="E2321" t="str">
            <v>C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1</v>
          </cell>
          <cell r="K2321">
            <v>1</v>
          </cell>
          <cell r="L2321" t="str">
            <v>Z</v>
          </cell>
          <cell r="M2321" t="str">
            <v>PLLA PISTON</v>
          </cell>
        </row>
        <row r="2322">
          <cell r="A2322" t="str">
            <v>9101-469</v>
          </cell>
          <cell r="B2322" t="str">
            <v>F13</v>
          </cell>
          <cell r="C2322">
            <v>12</v>
          </cell>
          <cell r="D2322" t="str">
            <v>G</v>
          </cell>
          <cell r="E2322" t="str">
            <v>C</v>
          </cell>
          <cell r="F2322">
            <v>5300</v>
          </cell>
          <cell r="G2322">
            <v>8318</v>
          </cell>
          <cell r="H2322">
            <v>10000</v>
          </cell>
          <cell r="I2322">
            <v>3618</v>
          </cell>
          <cell r="J2322">
            <v>6.9179000000000004</v>
          </cell>
          <cell r="K2322">
            <v>6.9179000000000004</v>
          </cell>
          <cell r="L2322" t="str">
            <v>Z</v>
          </cell>
          <cell r="M2322" t="str">
            <v>THROTTLE AXIS</v>
          </cell>
        </row>
        <row r="2323">
          <cell r="A2323" t="str">
            <v>9101-469</v>
          </cell>
          <cell r="B2323" t="str">
            <v>F13</v>
          </cell>
          <cell r="C2323">
            <v>15</v>
          </cell>
          <cell r="D2323" t="str">
            <v>G</v>
          </cell>
          <cell r="E2323" t="str">
            <v>C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0.01</v>
          </cell>
          <cell r="K2323">
            <v>0.01</v>
          </cell>
          <cell r="L2323" t="str">
            <v>Z</v>
          </cell>
          <cell r="M2323" t="str">
            <v>THROTTLE AXIS</v>
          </cell>
        </row>
        <row r="2324">
          <cell r="A2324" t="str">
            <v>9101-471K</v>
          </cell>
          <cell r="B2324" t="str">
            <v>F13</v>
          </cell>
          <cell r="C2324">
            <v>12</v>
          </cell>
          <cell r="D2324" t="str">
            <v>G</v>
          </cell>
          <cell r="E2324" t="str">
            <v>C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1.1000000000000001</v>
          </cell>
          <cell r="K2324">
            <v>1.1000000000000001</v>
          </cell>
          <cell r="L2324" t="str">
            <v>Z</v>
          </cell>
          <cell r="M2324" t="str">
            <v>PLLA PISTON</v>
          </cell>
        </row>
        <row r="2325">
          <cell r="A2325" t="str">
            <v>9101-471K/025</v>
          </cell>
          <cell r="B2325" t="str">
            <v>F13</v>
          </cell>
          <cell r="C2325">
            <v>15</v>
          </cell>
          <cell r="D2325" t="str">
            <v>G</v>
          </cell>
          <cell r="E2325" t="str">
            <v>C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15.58874</v>
          </cell>
          <cell r="K2325">
            <v>15.58874</v>
          </cell>
          <cell r="L2325" t="str">
            <v>Z</v>
          </cell>
          <cell r="M2325" t="str">
            <v>PROGRESIVE LOAD ADVANCE PISTON</v>
          </cell>
        </row>
        <row r="2326">
          <cell r="A2326" t="str">
            <v>9101-471K/060</v>
          </cell>
          <cell r="B2326" t="str">
            <v>F13</v>
          </cell>
          <cell r="C2326">
            <v>15</v>
          </cell>
          <cell r="D2326" t="str">
            <v>G</v>
          </cell>
          <cell r="E2326" t="str">
            <v>C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19.810929999999999</v>
          </cell>
          <cell r="K2326">
            <v>19.810929999999999</v>
          </cell>
          <cell r="L2326" t="str">
            <v>Z</v>
          </cell>
          <cell r="M2326" t="str">
            <v>PROGRESIVE LOAD ADVANCE PISTON</v>
          </cell>
        </row>
        <row r="2327">
          <cell r="A2327" t="str">
            <v>9101-471K/AHT</v>
          </cell>
          <cell r="B2327" t="str">
            <v>F13</v>
          </cell>
          <cell r="C2327">
            <v>15</v>
          </cell>
          <cell r="D2327" t="str">
            <v>G</v>
          </cell>
          <cell r="E2327" t="str">
            <v>C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20.81</v>
          </cell>
          <cell r="K2327">
            <v>20.81</v>
          </cell>
          <cell r="L2327" t="str">
            <v>Z</v>
          </cell>
          <cell r="M2327" t="str">
            <v>PLLA PISTON</v>
          </cell>
        </row>
        <row r="2328">
          <cell r="A2328" t="str">
            <v>9101-471K/BGR</v>
          </cell>
          <cell r="B2328" t="str">
            <v>F13</v>
          </cell>
          <cell r="C2328">
            <v>15</v>
          </cell>
          <cell r="D2328" t="str">
            <v>G</v>
          </cell>
          <cell r="E2328" t="str">
            <v>C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20.81</v>
          </cell>
          <cell r="K2328">
            <v>20.81</v>
          </cell>
          <cell r="L2328" t="str">
            <v>Z</v>
          </cell>
          <cell r="M2328" t="str">
            <v>PLLA PISTON</v>
          </cell>
        </row>
        <row r="2329">
          <cell r="A2329" t="str">
            <v>9101-471U/025</v>
          </cell>
          <cell r="B2329" t="str">
            <v>F13</v>
          </cell>
          <cell r="C2329">
            <v>15</v>
          </cell>
          <cell r="D2329" t="str">
            <v>G</v>
          </cell>
          <cell r="E2329" t="str">
            <v>C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15.676399999999999</v>
          </cell>
          <cell r="K2329">
            <v>15.676399999999999</v>
          </cell>
          <cell r="L2329" t="str">
            <v>Z</v>
          </cell>
          <cell r="M2329" t="str">
            <v>PROGRESIVE LOAD ADVANCE PISTON</v>
          </cell>
        </row>
        <row r="2330">
          <cell r="A2330" t="str">
            <v>9101-471U/060</v>
          </cell>
          <cell r="B2330" t="str">
            <v>F13</v>
          </cell>
          <cell r="C2330">
            <v>15</v>
          </cell>
          <cell r="D2330" t="str">
            <v>G</v>
          </cell>
          <cell r="E2330" t="str">
            <v>C</v>
          </cell>
          <cell r="F2330">
            <v>35</v>
          </cell>
          <cell r="G2330">
            <v>0</v>
          </cell>
          <cell r="H2330">
            <v>0</v>
          </cell>
          <cell r="I2330">
            <v>35</v>
          </cell>
          <cell r="J2330">
            <v>10.062900000000001</v>
          </cell>
          <cell r="K2330">
            <v>10.062900000000001</v>
          </cell>
          <cell r="L2330" t="str">
            <v>Z</v>
          </cell>
          <cell r="M2330" t="str">
            <v>PLLA PISTON</v>
          </cell>
        </row>
        <row r="2331">
          <cell r="A2331" t="str">
            <v>9101-471U/070</v>
          </cell>
          <cell r="B2331" t="str">
            <v>F13</v>
          </cell>
          <cell r="C2331">
            <v>15</v>
          </cell>
          <cell r="D2331" t="str">
            <v>G</v>
          </cell>
          <cell r="E2331" t="str">
            <v>C</v>
          </cell>
          <cell r="F2331">
            <v>298</v>
          </cell>
          <cell r="G2331">
            <v>0</v>
          </cell>
          <cell r="H2331">
            <v>298</v>
          </cell>
          <cell r="I2331">
            <v>0</v>
          </cell>
          <cell r="J2331">
            <v>23.21</v>
          </cell>
          <cell r="K2331">
            <v>23.21</v>
          </cell>
          <cell r="L2331" t="str">
            <v>Z</v>
          </cell>
          <cell r="M2331" t="str">
            <v>PLLA PISTON</v>
          </cell>
        </row>
        <row r="2332">
          <cell r="A2332" t="str">
            <v>9101-471U/AHT</v>
          </cell>
          <cell r="B2332" t="str">
            <v>F13</v>
          </cell>
          <cell r="C2332">
            <v>15</v>
          </cell>
          <cell r="D2332" t="str">
            <v>G</v>
          </cell>
          <cell r="E2332" t="str">
            <v>C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23.2</v>
          </cell>
          <cell r="K2332">
            <v>23.2</v>
          </cell>
          <cell r="L2332" t="str">
            <v>Z</v>
          </cell>
          <cell r="M2332" t="str">
            <v>PLLA PISTON</v>
          </cell>
        </row>
        <row r="2333">
          <cell r="A2333" t="str">
            <v>9101-471U/BGR</v>
          </cell>
          <cell r="B2333" t="str">
            <v>F13</v>
          </cell>
          <cell r="C2333">
            <v>15</v>
          </cell>
          <cell r="D2333" t="str">
            <v>G</v>
          </cell>
          <cell r="E2333" t="str">
            <v>C</v>
          </cell>
          <cell r="F2333">
            <v>0</v>
          </cell>
          <cell r="G2333">
            <v>252</v>
          </cell>
          <cell r="H2333">
            <v>0</v>
          </cell>
          <cell r="I2333">
            <v>252</v>
          </cell>
          <cell r="J2333">
            <v>23.2</v>
          </cell>
          <cell r="K2333">
            <v>15.47</v>
          </cell>
          <cell r="L2333" t="str">
            <v>Z</v>
          </cell>
          <cell r="M2333" t="str">
            <v>PLLA PISTON</v>
          </cell>
        </row>
        <row r="2334">
          <cell r="A2334" t="str">
            <v>9101-471V/BGR</v>
          </cell>
          <cell r="B2334" t="str">
            <v>F13</v>
          </cell>
          <cell r="C2334">
            <v>12</v>
          </cell>
          <cell r="D2334" t="str">
            <v>G</v>
          </cell>
          <cell r="E2334" t="str">
            <v>C</v>
          </cell>
          <cell r="F2334">
            <v>173</v>
          </cell>
          <cell r="G2334">
            <v>0</v>
          </cell>
          <cell r="H2334">
            <v>173</v>
          </cell>
          <cell r="I2334">
            <v>0</v>
          </cell>
          <cell r="J2334">
            <v>1</v>
          </cell>
          <cell r="K2334">
            <v>1</v>
          </cell>
          <cell r="L2334" t="str">
            <v>Z</v>
          </cell>
        </row>
        <row r="2335">
          <cell r="A2335" t="str">
            <v>9101-471Y/025</v>
          </cell>
          <cell r="B2335" t="str">
            <v>F13</v>
          </cell>
          <cell r="C2335">
            <v>15</v>
          </cell>
          <cell r="D2335" t="str">
            <v>G</v>
          </cell>
          <cell r="E2335" t="str">
            <v>C</v>
          </cell>
          <cell r="F2335">
            <v>44</v>
          </cell>
          <cell r="G2335">
            <v>0</v>
          </cell>
          <cell r="H2335">
            <v>0</v>
          </cell>
          <cell r="I2335">
            <v>44</v>
          </cell>
          <cell r="J2335">
            <v>15.59</v>
          </cell>
          <cell r="K2335">
            <v>15.59</v>
          </cell>
          <cell r="L2335" t="str">
            <v>Z</v>
          </cell>
          <cell r="M2335" t="str">
            <v>PROGRESIVE LOAD ADVANCE PISTON</v>
          </cell>
        </row>
        <row r="2336">
          <cell r="A2336" t="str">
            <v>9101-471Y/060</v>
          </cell>
          <cell r="B2336" t="str">
            <v>F13</v>
          </cell>
          <cell r="C2336">
            <v>15</v>
          </cell>
          <cell r="D2336" t="str">
            <v>G</v>
          </cell>
          <cell r="E2336" t="str">
            <v>C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12.81592</v>
          </cell>
          <cell r="K2336">
            <v>12.81592</v>
          </cell>
          <cell r="L2336" t="str">
            <v>Z</v>
          </cell>
          <cell r="M2336" t="str">
            <v>PROGRESIVE LOAD ADVANCE PISTON</v>
          </cell>
        </row>
        <row r="2337">
          <cell r="A2337" t="str">
            <v>9101-471Z/025</v>
          </cell>
          <cell r="B2337" t="str">
            <v>F13</v>
          </cell>
          <cell r="C2337">
            <v>15</v>
          </cell>
          <cell r="D2337" t="str">
            <v>G</v>
          </cell>
          <cell r="E2337" t="str">
            <v>C</v>
          </cell>
          <cell r="F2337">
            <v>32</v>
          </cell>
          <cell r="G2337">
            <v>0</v>
          </cell>
          <cell r="H2337">
            <v>0</v>
          </cell>
          <cell r="I2337">
            <v>32</v>
          </cell>
          <cell r="J2337">
            <v>15.5535</v>
          </cell>
          <cell r="K2337">
            <v>15.5535</v>
          </cell>
          <cell r="L2337" t="str">
            <v>Z</v>
          </cell>
          <cell r="M2337" t="str">
            <v>PLLA PISTON</v>
          </cell>
        </row>
        <row r="2338">
          <cell r="A2338" t="str">
            <v>9101-471Z/060</v>
          </cell>
          <cell r="B2338" t="str">
            <v>F13</v>
          </cell>
          <cell r="C2338">
            <v>15</v>
          </cell>
          <cell r="D2338" t="str">
            <v>G</v>
          </cell>
          <cell r="E2338" t="str">
            <v>C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23.57329</v>
          </cell>
          <cell r="K2338">
            <v>23.57329</v>
          </cell>
          <cell r="L2338" t="str">
            <v>Z</v>
          </cell>
          <cell r="M2338" t="str">
            <v>PLLA PISTON</v>
          </cell>
        </row>
        <row r="2339">
          <cell r="A2339" t="str">
            <v>9101-474</v>
          </cell>
          <cell r="B2339" t="str">
            <v>F13</v>
          </cell>
          <cell r="C2339">
            <v>15</v>
          </cell>
          <cell r="D2339" t="str">
            <v>G</v>
          </cell>
          <cell r="E2339" t="str">
            <v>C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 t="str">
            <v>Z</v>
          </cell>
          <cell r="M2339" t="str">
            <v>LOCK NUT - T.P.Adjusting</v>
          </cell>
        </row>
        <row r="2340">
          <cell r="A2340" t="str">
            <v>9101-474</v>
          </cell>
          <cell r="B2340" t="str">
            <v>F13</v>
          </cell>
          <cell r="C2340">
            <v>11</v>
          </cell>
          <cell r="D2340" t="str">
            <v>G</v>
          </cell>
          <cell r="E2340" t="str">
            <v>C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 t="str">
            <v>Z</v>
          </cell>
          <cell r="M2340" t="str">
            <v>LOCK NUT - T.P.Adjusting</v>
          </cell>
        </row>
        <row r="2341">
          <cell r="A2341" t="str">
            <v>9101-474</v>
          </cell>
          <cell r="B2341" t="str">
            <v>F13</v>
          </cell>
          <cell r="C2341">
            <v>12</v>
          </cell>
          <cell r="D2341" t="str">
            <v>G</v>
          </cell>
          <cell r="E2341" t="str">
            <v>C</v>
          </cell>
          <cell r="F2341">
            <v>1780</v>
          </cell>
          <cell r="G2341">
            <v>14990</v>
          </cell>
          <cell r="H2341">
            <v>12100</v>
          </cell>
          <cell r="I2341">
            <v>4670</v>
          </cell>
          <cell r="J2341">
            <v>1.0513999999999999</v>
          </cell>
          <cell r="K2341">
            <v>1.0513999999999999</v>
          </cell>
          <cell r="L2341" t="str">
            <v>Z</v>
          </cell>
          <cell r="M2341" t="str">
            <v>LOCK NUT - T.P.Adjusting</v>
          </cell>
        </row>
        <row r="2342">
          <cell r="A2342" t="str">
            <v>9101-475</v>
          </cell>
          <cell r="B2342" t="str">
            <v>F13</v>
          </cell>
          <cell r="C2342">
            <v>11</v>
          </cell>
          <cell r="D2342" t="str">
            <v>G</v>
          </cell>
          <cell r="E2342" t="str">
            <v>C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 t="str">
            <v>Z</v>
          </cell>
          <cell r="M2342" t="str">
            <v>CAP - Excess Fuel</v>
          </cell>
        </row>
        <row r="2343">
          <cell r="A2343" t="str">
            <v>9101-475</v>
          </cell>
          <cell r="B2343" t="str">
            <v>F13</v>
          </cell>
          <cell r="C2343">
            <v>15</v>
          </cell>
          <cell r="D2343" t="str">
            <v>G</v>
          </cell>
          <cell r="E2343" t="str">
            <v>C</v>
          </cell>
          <cell r="F2343">
            <v>660</v>
          </cell>
          <cell r="G2343">
            <v>1733</v>
          </cell>
          <cell r="H2343">
            <v>1582</v>
          </cell>
          <cell r="I2343">
            <v>811</v>
          </cell>
          <cell r="J2343">
            <v>15.618539999999999</v>
          </cell>
          <cell r="K2343">
            <v>15.618539999999999</v>
          </cell>
          <cell r="L2343" t="str">
            <v>Z</v>
          </cell>
          <cell r="M2343" t="str">
            <v>CAP - Excess Fuel</v>
          </cell>
        </row>
        <row r="2344">
          <cell r="A2344" t="str">
            <v>9101-475</v>
          </cell>
          <cell r="B2344" t="str">
            <v>F13</v>
          </cell>
          <cell r="C2344">
            <v>12</v>
          </cell>
          <cell r="D2344" t="str">
            <v>G</v>
          </cell>
          <cell r="E2344" t="str">
            <v>C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1</v>
          </cell>
          <cell r="K2344">
            <v>1</v>
          </cell>
          <cell r="L2344" t="str">
            <v>Z</v>
          </cell>
          <cell r="M2344" t="str">
            <v>CAP - Excess Fuel</v>
          </cell>
        </row>
        <row r="2345">
          <cell r="A2345" t="str">
            <v>9101-475/BPL</v>
          </cell>
          <cell r="B2345" t="str">
            <v>F13</v>
          </cell>
          <cell r="C2345">
            <v>15</v>
          </cell>
          <cell r="D2345" t="str">
            <v>G</v>
          </cell>
          <cell r="E2345" t="str">
            <v>C</v>
          </cell>
          <cell r="F2345">
            <v>0</v>
          </cell>
          <cell r="G2345">
            <v>1600</v>
          </cell>
          <cell r="H2345">
            <v>1600</v>
          </cell>
          <cell r="I2345">
            <v>0</v>
          </cell>
          <cell r="J2345">
            <v>12.62</v>
          </cell>
          <cell r="K2345">
            <v>12.62</v>
          </cell>
          <cell r="L2345" t="str">
            <v>Z</v>
          </cell>
          <cell r="M2345" t="str">
            <v>EXCESS FUEL CAP</v>
          </cell>
        </row>
        <row r="2346">
          <cell r="A2346" t="str">
            <v>9101-479</v>
          </cell>
          <cell r="B2346" t="str">
            <v>F13</v>
          </cell>
          <cell r="C2346">
            <v>15</v>
          </cell>
          <cell r="D2346" t="str">
            <v>G</v>
          </cell>
          <cell r="E2346" t="str">
            <v>C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7.09</v>
          </cell>
          <cell r="K2346">
            <v>7.09</v>
          </cell>
          <cell r="L2346" t="str">
            <v>Z</v>
          </cell>
          <cell r="M2346" t="str">
            <v>COUPLING BOX</v>
          </cell>
        </row>
        <row r="2347">
          <cell r="A2347" t="str">
            <v>9101-479/005</v>
          </cell>
          <cell r="B2347" t="str">
            <v>F13</v>
          </cell>
          <cell r="C2347">
            <v>15</v>
          </cell>
          <cell r="D2347" t="str">
            <v>G</v>
          </cell>
          <cell r="E2347" t="str">
            <v>C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 t="str">
            <v>Z</v>
          </cell>
          <cell r="M2347" t="str">
            <v>COUPLING BOX-FORGING</v>
          </cell>
        </row>
        <row r="2348">
          <cell r="A2348" t="str">
            <v>9101-479/005</v>
          </cell>
          <cell r="B2348" t="str">
            <v>F13</v>
          </cell>
          <cell r="C2348">
            <v>12</v>
          </cell>
          <cell r="D2348" t="str">
            <v>G</v>
          </cell>
          <cell r="E2348" t="str">
            <v>C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32.880000000000003</v>
          </cell>
          <cell r="K2348">
            <v>32.880000000000003</v>
          </cell>
          <cell r="L2348" t="str">
            <v>Z</v>
          </cell>
          <cell r="M2348" t="str">
            <v>COUPLING BOX-FORGING</v>
          </cell>
        </row>
        <row r="2349">
          <cell r="A2349" t="str">
            <v>9101-483</v>
          </cell>
          <cell r="B2349" t="str">
            <v>F13</v>
          </cell>
          <cell r="C2349">
            <v>15</v>
          </cell>
          <cell r="D2349" t="str">
            <v>G</v>
          </cell>
          <cell r="E2349" t="str">
            <v>C</v>
          </cell>
          <cell r="F2349">
            <v>280</v>
          </cell>
          <cell r="G2349">
            <v>0</v>
          </cell>
          <cell r="H2349">
            <v>0</v>
          </cell>
          <cell r="I2349">
            <v>280</v>
          </cell>
          <cell r="J2349">
            <v>19.850000000000001</v>
          </cell>
          <cell r="K2349">
            <v>19.850000000000001</v>
          </cell>
          <cell r="L2349" t="str">
            <v>Z</v>
          </cell>
          <cell r="M2349" t="str">
            <v>ADVANCE PLUG</v>
          </cell>
        </row>
        <row r="2350">
          <cell r="A2350" t="str">
            <v>9101-483</v>
          </cell>
          <cell r="B2350" t="str">
            <v>F13</v>
          </cell>
          <cell r="C2350">
            <v>12</v>
          </cell>
          <cell r="D2350" t="str">
            <v>G</v>
          </cell>
          <cell r="E2350" t="str">
            <v>C</v>
          </cell>
          <cell r="F2350">
            <v>1351</v>
          </cell>
          <cell r="G2350">
            <v>0</v>
          </cell>
          <cell r="H2350">
            <v>75</v>
          </cell>
          <cell r="I2350">
            <v>1276</v>
          </cell>
          <cell r="J2350">
            <v>19.850000000000001</v>
          </cell>
          <cell r="K2350">
            <v>19.850000000000001</v>
          </cell>
          <cell r="L2350" t="str">
            <v>Z</v>
          </cell>
          <cell r="M2350" t="str">
            <v>ADVANCE PLUG</v>
          </cell>
        </row>
        <row r="2351">
          <cell r="A2351" t="str">
            <v>9101-485/030</v>
          </cell>
          <cell r="B2351" t="str">
            <v>F13</v>
          </cell>
          <cell r="C2351">
            <v>15</v>
          </cell>
          <cell r="D2351" t="str">
            <v>G</v>
          </cell>
          <cell r="E2351" t="str">
            <v>C</v>
          </cell>
          <cell r="F2351">
            <v>0</v>
          </cell>
          <cell r="G2351">
            <v>4995</v>
          </cell>
          <cell r="H2351">
            <v>0</v>
          </cell>
          <cell r="I2351">
            <v>4995</v>
          </cell>
          <cell r="J2351">
            <v>6.5304700000000002</v>
          </cell>
          <cell r="K2351">
            <v>6.5304700000000002</v>
          </cell>
          <cell r="L2351" t="str">
            <v>Z</v>
          </cell>
          <cell r="M2351" t="str">
            <v>CAM ROLLER</v>
          </cell>
        </row>
        <row r="2352">
          <cell r="A2352" t="str">
            <v>9101-485/050</v>
          </cell>
          <cell r="B2352" t="str">
            <v>F13</v>
          </cell>
          <cell r="C2352">
            <v>15</v>
          </cell>
          <cell r="D2352" t="str">
            <v>G</v>
          </cell>
          <cell r="E2352" t="str">
            <v>C</v>
          </cell>
          <cell r="F2352">
            <v>0</v>
          </cell>
          <cell r="G2352">
            <v>1267</v>
          </cell>
          <cell r="H2352">
            <v>1267</v>
          </cell>
          <cell r="I2352">
            <v>0</v>
          </cell>
          <cell r="J2352">
            <v>30.57</v>
          </cell>
          <cell r="K2352">
            <v>0</v>
          </cell>
          <cell r="L2352" t="str">
            <v>Z</v>
          </cell>
          <cell r="M2352" t="str">
            <v>CAM ROLLER</v>
          </cell>
        </row>
        <row r="2353">
          <cell r="A2353" t="str">
            <v>9101-486/080</v>
          </cell>
          <cell r="B2353" t="str">
            <v>F13</v>
          </cell>
          <cell r="C2353">
            <v>15</v>
          </cell>
          <cell r="D2353" t="str">
            <v>G</v>
          </cell>
          <cell r="E2353" t="str">
            <v>C</v>
          </cell>
          <cell r="F2353">
            <v>0</v>
          </cell>
          <cell r="G2353">
            <v>500</v>
          </cell>
          <cell r="H2353">
            <v>500</v>
          </cell>
          <cell r="I2353">
            <v>0</v>
          </cell>
          <cell r="J2353">
            <v>261.13799999999998</v>
          </cell>
          <cell r="K2353">
            <v>261.13799999999998</v>
          </cell>
          <cell r="L2353" t="str">
            <v>Z</v>
          </cell>
          <cell r="M2353" t="str">
            <v>CAMRING SOFT [ HM+ ]</v>
          </cell>
        </row>
        <row r="2354">
          <cell r="A2354" t="str">
            <v>9101-491</v>
          </cell>
          <cell r="B2354" t="str">
            <v>F13</v>
          </cell>
          <cell r="C2354">
            <v>12</v>
          </cell>
          <cell r="D2354" t="str">
            <v>G</v>
          </cell>
          <cell r="E2354" t="str">
            <v>C</v>
          </cell>
          <cell r="F2354">
            <v>4986</v>
          </cell>
          <cell r="G2354">
            <v>13976</v>
          </cell>
          <cell r="H2354">
            <v>18812</v>
          </cell>
          <cell r="I2354">
            <v>150</v>
          </cell>
          <cell r="J2354">
            <v>2.7480000000000002</v>
          </cell>
          <cell r="K2354">
            <v>2.7480000000000002</v>
          </cell>
          <cell r="L2354" t="str">
            <v>Z</v>
          </cell>
          <cell r="M2354" t="str">
            <v>PIVOT BALL [Telco]</v>
          </cell>
        </row>
        <row r="2355">
          <cell r="A2355" t="str">
            <v>9101-491</v>
          </cell>
          <cell r="B2355" t="str">
            <v>F13</v>
          </cell>
          <cell r="C2355">
            <v>15</v>
          </cell>
          <cell r="D2355" t="str">
            <v>G</v>
          </cell>
          <cell r="E2355" t="str">
            <v>C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2.2999999999999998</v>
          </cell>
          <cell r="K2355">
            <v>2.2999999999999998</v>
          </cell>
          <cell r="L2355" t="str">
            <v>Z</v>
          </cell>
          <cell r="M2355" t="str">
            <v>PIVOT BALL [Telco]</v>
          </cell>
        </row>
        <row r="2356">
          <cell r="A2356" t="str">
            <v>9101-492</v>
          </cell>
          <cell r="B2356" t="str">
            <v>F13</v>
          </cell>
          <cell r="C2356">
            <v>12</v>
          </cell>
          <cell r="D2356" t="str">
            <v>G</v>
          </cell>
          <cell r="E2356" t="str">
            <v>C</v>
          </cell>
          <cell r="F2356">
            <v>29736</v>
          </cell>
          <cell r="G2356">
            <v>0</v>
          </cell>
          <cell r="H2356">
            <v>0</v>
          </cell>
          <cell r="I2356">
            <v>29736</v>
          </cell>
          <cell r="J2356">
            <v>2.9731100000000001</v>
          </cell>
          <cell r="K2356">
            <v>2.9731100000000001</v>
          </cell>
          <cell r="L2356" t="str">
            <v>Z</v>
          </cell>
          <cell r="M2356" t="str">
            <v>PIVOT BALL</v>
          </cell>
        </row>
        <row r="2357">
          <cell r="A2357" t="str">
            <v>9101-492</v>
          </cell>
          <cell r="B2357" t="str">
            <v>F13</v>
          </cell>
          <cell r="C2357">
            <v>11</v>
          </cell>
          <cell r="D2357" t="str">
            <v>G</v>
          </cell>
          <cell r="E2357" t="str">
            <v>C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2.88</v>
          </cell>
          <cell r="K2357">
            <v>2.88</v>
          </cell>
          <cell r="L2357" t="str">
            <v>Z</v>
          </cell>
          <cell r="M2357" t="str">
            <v>PIVOT BALL</v>
          </cell>
        </row>
        <row r="2358">
          <cell r="A2358" t="str">
            <v>9101-494</v>
          </cell>
          <cell r="B2358" t="str">
            <v>F13</v>
          </cell>
          <cell r="C2358">
            <v>12</v>
          </cell>
          <cell r="D2358" t="str">
            <v>G</v>
          </cell>
          <cell r="E2358" t="str">
            <v>C</v>
          </cell>
          <cell r="F2358">
            <v>2730</v>
          </cell>
          <cell r="G2358">
            <v>11995</v>
          </cell>
          <cell r="H2358">
            <v>11639</v>
          </cell>
          <cell r="I2358">
            <v>3086</v>
          </cell>
          <cell r="J2358">
            <v>3.4409900000000002</v>
          </cell>
          <cell r="K2358">
            <v>3.4409999999999998</v>
          </cell>
          <cell r="L2358" t="str">
            <v>Z</v>
          </cell>
          <cell r="M2358" t="str">
            <v>PIVOT BALL [S/Car]</v>
          </cell>
        </row>
        <row r="2359">
          <cell r="A2359" t="str">
            <v>9101-503</v>
          </cell>
          <cell r="B2359" t="str">
            <v>F13</v>
          </cell>
          <cell r="C2359">
            <v>12</v>
          </cell>
          <cell r="D2359" t="str">
            <v>G</v>
          </cell>
          <cell r="E2359" t="str">
            <v>C</v>
          </cell>
          <cell r="F2359">
            <v>2513</v>
          </cell>
          <cell r="G2359">
            <v>4995</v>
          </cell>
          <cell r="H2359">
            <v>2600</v>
          </cell>
          <cell r="I2359">
            <v>4908</v>
          </cell>
          <cell r="J2359">
            <v>1.7803</v>
          </cell>
          <cell r="K2359">
            <v>1.7803</v>
          </cell>
          <cell r="L2359" t="str">
            <v>Z</v>
          </cell>
          <cell r="M2359" t="str">
            <v>NUT</v>
          </cell>
        </row>
        <row r="2360">
          <cell r="A2360" t="str">
            <v>9101-505</v>
          </cell>
          <cell r="B2360" t="str">
            <v>F13</v>
          </cell>
          <cell r="C2360">
            <v>15</v>
          </cell>
          <cell r="D2360" t="str">
            <v>G</v>
          </cell>
          <cell r="E2360" t="str">
            <v>C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 t="str">
            <v>Z</v>
          </cell>
          <cell r="M2360" t="str">
            <v>SCREW - T.P.Adjusting</v>
          </cell>
        </row>
        <row r="2361">
          <cell r="A2361" t="str">
            <v>9101-505</v>
          </cell>
          <cell r="B2361" t="str">
            <v>F13</v>
          </cell>
          <cell r="C2361">
            <v>11</v>
          </cell>
          <cell r="D2361" t="str">
            <v>G</v>
          </cell>
          <cell r="E2361" t="str">
            <v>C</v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 t="str">
            <v>Z</v>
          </cell>
          <cell r="M2361" t="str">
            <v>SCREW - T.P.Adjusting</v>
          </cell>
        </row>
        <row r="2362">
          <cell r="A2362" t="str">
            <v>9101-505</v>
          </cell>
          <cell r="B2362" t="str">
            <v>F13</v>
          </cell>
          <cell r="C2362">
            <v>12</v>
          </cell>
          <cell r="D2362" t="str">
            <v>G</v>
          </cell>
          <cell r="E2362" t="str">
            <v>C</v>
          </cell>
          <cell r="F2362">
            <v>966</v>
          </cell>
          <cell r="G2362">
            <v>11500</v>
          </cell>
          <cell r="H2362">
            <v>12466</v>
          </cell>
          <cell r="I2362">
            <v>0</v>
          </cell>
          <cell r="J2362">
            <v>4.6835800000000001</v>
          </cell>
          <cell r="K2362">
            <v>4.6836000000000002</v>
          </cell>
          <cell r="L2362" t="str">
            <v>Z</v>
          </cell>
          <cell r="M2362" t="str">
            <v>SCREW - T.P.Adjusting</v>
          </cell>
        </row>
        <row r="2363">
          <cell r="A2363" t="str">
            <v>9101-511C</v>
          </cell>
          <cell r="B2363" t="str">
            <v>F13</v>
          </cell>
          <cell r="C2363">
            <v>12</v>
          </cell>
          <cell r="D2363" t="str">
            <v>G</v>
          </cell>
          <cell r="E2363" t="str">
            <v>C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5</v>
          </cell>
          <cell r="K2363">
            <v>5</v>
          </cell>
          <cell r="L2363" t="str">
            <v>Z</v>
          </cell>
          <cell r="M2363" t="str">
            <v>MAX ADVANCE STOP</v>
          </cell>
        </row>
        <row r="2364">
          <cell r="A2364" t="str">
            <v>9101-511C</v>
          </cell>
          <cell r="B2364" t="str">
            <v>F13</v>
          </cell>
          <cell r="C2364">
            <v>15</v>
          </cell>
          <cell r="D2364" t="str">
            <v>G</v>
          </cell>
          <cell r="E2364" t="str">
            <v>C</v>
          </cell>
          <cell r="F2364">
            <v>1220</v>
          </cell>
          <cell r="G2364">
            <v>0</v>
          </cell>
          <cell r="H2364">
            <v>0</v>
          </cell>
          <cell r="I2364">
            <v>1220</v>
          </cell>
          <cell r="J2364">
            <v>1.35</v>
          </cell>
          <cell r="K2364">
            <v>1.35</v>
          </cell>
          <cell r="L2364" t="str">
            <v>Z</v>
          </cell>
          <cell r="M2364" t="str">
            <v>MAX ADVANCE STOP</v>
          </cell>
        </row>
        <row r="2365">
          <cell r="A2365" t="str">
            <v>9101-511C/BHT</v>
          </cell>
          <cell r="B2365" t="str">
            <v>F13</v>
          </cell>
          <cell r="C2365">
            <v>12</v>
          </cell>
          <cell r="D2365" t="str">
            <v>G</v>
          </cell>
          <cell r="E2365" t="str">
            <v>C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4.43</v>
          </cell>
          <cell r="K2365">
            <v>4.43</v>
          </cell>
          <cell r="L2365" t="str">
            <v>Z</v>
          </cell>
          <cell r="M2365" t="str">
            <v>MAX. ADVANCE STOP</v>
          </cell>
        </row>
        <row r="2366">
          <cell r="A2366" t="str">
            <v>9101-511F</v>
          </cell>
          <cell r="B2366" t="str">
            <v>F13</v>
          </cell>
          <cell r="C2366">
            <v>12</v>
          </cell>
          <cell r="D2366" t="str">
            <v>G</v>
          </cell>
          <cell r="E2366" t="str">
            <v>C</v>
          </cell>
          <cell r="F2366">
            <v>60</v>
          </cell>
          <cell r="G2366">
            <v>0</v>
          </cell>
          <cell r="H2366">
            <v>0</v>
          </cell>
          <cell r="I2366">
            <v>60</v>
          </cell>
          <cell r="J2366">
            <v>5</v>
          </cell>
          <cell r="K2366">
            <v>5</v>
          </cell>
          <cell r="L2366" t="str">
            <v>Z</v>
          </cell>
        </row>
        <row r="2367">
          <cell r="A2367" t="str">
            <v>9101-512B</v>
          </cell>
          <cell r="B2367" t="str">
            <v>F13</v>
          </cell>
          <cell r="C2367">
            <v>12</v>
          </cell>
          <cell r="D2367" t="str">
            <v>G</v>
          </cell>
          <cell r="E2367" t="str">
            <v>C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20.36</v>
          </cell>
          <cell r="K2367">
            <v>20.36</v>
          </cell>
          <cell r="L2367" t="str">
            <v>Z</v>
          </cell>
          <cell r="M2367" t="str">
            <v>ADVANCE CAP</v>
          </cell>
        </row>
        <row r="2368">
          <cell r="A2368" t="str">
            <v>9101-512B</v>
          </cell>
          <cell r="B2368" t="str">
            <v>F13</v>
          </cell>
          <cell r="C2368">
            <v>15</v>
          </cell>
          <cell r="D2368" t="str">
            <v>G</v>
          </cell>
          <cell r="E2368" t="str">
            <v>C</v>
          </cell>
          <cell r="F2368">
            <v>1264</v>
          </cell>
          <cell r="G2368">
            <v>0</v>
          </cell>
          <cell r="H2368">
            <v>0</v>
          </cell>
          <cell r="I2368">
            <v>1264</v>
          </cell>
          <cell r="J2368">
            <v>0.01</v>
          </cell>
          <cell r="K2368">
            <v>0.01</v>
          </cell>
          <cell r="L2368" t="str">
            <v>Z</v>
          </cell>
          <cell r="M2368" t="str">
            <v>ADVANCE CAP</v>
          </cell>
        </row>
        <row r="2369">
          <cell r="A2369" t="str">
            <v>9101-513</v>
          </cell>
          <cell r="B2369" t="str">
            <v>F13</v>
          </cell>
          <cell r="C2369">
            <v>15</v>
          </cell>
          <cell r="D2369" t="str">
            <v>G</v>
          </cell>
          <cell r="E2369" t="str">
            <v>C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1.66</v>
          </cell>
          <cell r="K2369">
            <v>1.66</v>
          </cell>
          <cell r="L2369" t="str">
            <v>Z</v>
          </cell>
          <cell r="M2369" t="str">
            <v>SPACER</v>
          </cell>
        </row>
        <row r="2370">
          <cell r="A2370" t="str">
            <v>9101-513/BHT</v>
          </cell>
          <cell r="B2370" t="str">
            <v>F13</v>
          </cell>
          <cell r="C2370">
            <v>12</v>
          </cell>
          <cell r="D2370" t="str">
            <v>G</v>
          </cell>
          <cell r="E2370" t="str">
            <v>C</v>
          </cell>
          <cell r="F2370">
            <v>1240</v>
          </cell>
          <cell r="G2370">
            <v>0</v>
          </cell>
          <cell r="H2370">
            <v>0</v>
          </cell>
          <cell r="I2370">
            <v>1240</v>
          </cell>
          <cell r="J2370">
            <v>2.2103999999999999</v>
          </cell>
          <cell r="K2370">
            <v>2.2103999999999999</v>
          </cell>
          <cell r="L2370" t="str">
            <v>Z</v>
          </cell>
          <cell r="M2370" t="str">
            <v>SPACER</v>
          </cell>
        </row>
        <row r="2371">
          <cell r="A2371" t="str">
            <v>9101-513/BHT</v>
          </cell>
          <cell r="B2371" t="str">
            <v>F13</v>
          </cell>
          <cell r="C2371">
            <v>15</v>
          </cell>
          <cell r="D2371" t="str">
            <v>G</v>
          </cell>
          <cell r="E2371" t="str">
            <v>C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1.66</v>
          </cell>
          <cell r="K2371">
            <v>1.66</v>
          </cell>
          <cell r="L2371" t="str">
            <v>Z</v>
          </cell>
          <cell r="M2371" t="str">
            <v>SPACER</v>
          </cell>
        </row>
        <row r="2372">
          <cell r="A2372" t="str">
            <v>9101-513C/BHT</v>
          </cell>
          <cell r="B2372" t="str">
            <v>F13</v>
          </cell>
          <cell r="C2372">
            <v>15</v>
          </cell>
          <cell r="D2372" t="str">
            <v>G</v>
          </cell>
          <cell r="E2372" t="str">
            <v>C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360</v>
          </cell>
          <cell r="K2372">
            <v>360</v>
          </cell>
          <cell r="L2372" t="str">
            <v>Z</v>
          </cell>
          <cell r="M2372" t="str">
            <v>CAM RING</v>
          </cell>
        </row>
        <row r="2373">
          <cell r="A2373" t="str">
            <v>9101-524B</v>
          </cell>
          <cell r="B2373" t="str">
            <v>F13</v>
          </cell>
          <cell r="C2373">
            <v>11</v>
          </cell>
          <cell r="D2373" t="str">
            <v>G</v>
          </cell>
          <cell r="E2373" t="str">
            <v>C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 t="str">
            <v>Z</v>
          </cell>
          <cell r="M2373" t="str">
            <v>SPACER WASHER</v>
          </cell>
        </row>
        <row r="2374">
          <cell r="A2374" t="str">
            <v>9101-524B</v>
          </cell>
          <cell r="B2374" t="str">
            <v>F13</v>
          </cell>
          <cell r="C2374">
            <v>15</v>
          </cell>
          <cell r="D2374" t="str">
            <v>G</v>
          </cell>
          <cell r="E2374" t="str">
            <v>C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 t="str">
            <v>Z</v>
          </cell>
          <cell r="M2374" t="str">
            <v>SPACER WASHER</v>
          </cell>
        </row>
        <row r="2375">
          <cell r="A2375" t="str">
            <v>9101-524B</v>
          </cell>
          <cell r="B2375" t="str">
            <v>F13</v>
          </cell>
          <cell r="C2375">
            <v>12</v>
          </cell>
          <cell r="D2375" t="str">
            <v>G</v>
          </cell>
          <cell r="E2375" t="str">
            <v>C</v>
          </cell>
          <cell r="F2375">
            <v>2590</v>
          </cell>
          <cell r="G2375">
            <v>3195</v>
          </cell>
          <cell r="H2375">
            <v>2730</v>
          </cell>
          <cell r="I2375">
            <v>3055</v>
          </cell>
          <cell r="J2375">
            <v>2.0790000000000002</v>
          </cell>
          <cell r="K2375">
            <v>2.0790000000000002</v>
          </cell>
          <cell r="L2375" t="str">
            <v>Z</v>
          </cell>
          <cell r="M2375" t="str">
            <v>SPACER WASHER</v>
          </cell>
        </row>
        <row r="2376">
          <cell r="A2376" t="str">
            <v>9101-525</v>
          </cell>
          <cell r="B2376" t="str">
            <v>F13</v>
          </cell>
          <cell r="C2376">
            <v>12</v>
          </cell>
          <cell r="D2376" t="str">
            <v>G</v>
          </cell>
          <cell r="E2376" t="str">
            <v>C</v>
          </cell>
          <cell r="F2376">
            <v>360</v>
          </cell>
          <cell r="G2376">
            <v>0</v>
          </cell>
          <cell r="H2376">
            <v>0</v>
          </cell>
          <cell r="I2376">
            <v>360</v>
          </cell>
          <cell r="J2376">
            <v>7.4929800000000002</v>
          </cell>
          <cell r="K2376">
            <v>7.4929800000000002</v>
          </cell>
          <cell r="L2376" t="str">
            <v>Z</v>
          </cell>
          <cell r="M2376" t="str">
            <v>SHUT OFF SHAFT</v>
          </cell>
        </row>
        <row r="2377">
          <cell r="A2377" t="str">
            <v>9101-526B/040</v>
          </cell>
          <cell r="B2377" t="str">
            <v>F13</v>
          </cell>
          <cell r="C2377">
            <v>15</v>
          </cell>
          <cell r="D2377" t="str">
            <v>G</v>
          </cell>
          <cell r="E2377" t="str">
            <v>C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341.24</v>
          </cell>
          <cell r="K2377">
            <v>341.24</v>
          </cell>
          <cell r="L2377" t="str">
            <v>Z</v>
          </cell>
          <cell r="M2377" t="str">
            <v>BEARING SUPPORT SHAFT</v>
          </cell>
        </row>
        <row r="2378">
          <cell r="A2378" t="str">
            <v>9101-526B/BGR</v>
          </cell>
          <cell r="B2378" t="str">
            <v>F13</v>
          </cell>
          <cell r="C2378">
            <v>15</v>
          </cell>
          <cell r="D2378" t="str">
            <v>G</v>
          </cell>
          <cell r="E2378" t="str">
            <v>C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341.25</v>
          </cell>
          <cell r="K2378">
            <v>341.25</v>
          </cell>
          <cell r="L2378" t="str">
            <v>Z</v>
          </cell>
          <cell r="M2378" t="str">
            <v>BEARING SUPPORT SHAFT</v>
          </cell>
        </row>
        <row r="2379">
          <cell r="A2379" t="str">
            <v>9101-528</v>
          </cell>
          <cell r="B2379" t="str">
            <v>F13</v>
          </cell>
          <cell r="C2379">
            <v>15</v>
          </cell>
          <cell r="D2379" t="str">
            <v>G</v>
          </cell>
          <cell r="E2379" t="str">
            <v>C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179.24</v>
          </cell>
          <cell r="K2379">
            <v>179.24</v>
          </cell>
          <cell r="L2379" t="str">
            <v>Z</v>
          </cell>
          <cell r="M2379" t="str">
            <v>S/C BARREL</v>
          </cell>
        </row>
        <row r="2380">
          <cell r="A2380" t="str">
            <v>9101-528/180</v>
          </cell>
          <cell r="B2380" t="str">
            <v>F13</v>
          </cell>
          <cell r="C2380">
            <v>15</v>
          </cell>
          <cell r="D2380" t="str">
            <v>G</v>
          </cell>
          <cell r="E2380" t="str">
            <v>C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179.24</v>
          </cell>
          <cell r="K2380">
            <v>179.24</v>
          </cell>
          <cell r="L2380" t="str">
            <v>Z</v>
          </cell>
          <cell r="M2380" t="str">
            <v>BARREL</v>
          </cell>
        </row>
        <row r="2381">
          <cell r="A2381" t="str">
            <v>9101-528/190</v>
          </cell>
          <cell r="B2381" t="str">
            <v>F13</v>
          </cell>
          <cell r="C2381">
            <v>15</v>
          </cell>
          <cell r="D2381" t="str">
            <v>G</v>
          </cell>
          <cell r="E2381" t="str">
            <v>C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207.24</v>
          </cell>
          <cell r="K2381">
            <v>207.24</v>
          </cell>
          <cell r="L2381" t="str">
            <v>Z</v>
          </cell>
          <cell r="M2381" t="str">
            <v>BARREL</v>
          </cell>
        </row>
        <row r="2382">
          <cell r="A2382" t="str">
            <v>9101-531</v>
          </cell>
          <cell r="B2382" t="str">
            <v>F13</v>
          </cell>
          <cell r="C2382">
            <v>11</v>
          </cell>
          <cell r="D2382" t="str">
            <v>G</v>
          </cell>
          <cell r="E2382" t="str">
            <v>C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 t="str">
            <v>Z</v>
          </cell>
          <cell r="M2382" t="str">
            <v>ADVANCE PISTON PLUG</v>
          </cell>
        </row>
        <row r="2383">
          <cell r="A2383" t="str">
            <v>9101-531</v>
          </cell>
          <cell r="B2383" t="str">
            <v>F13</v>
          </cell>
          <cell r="C2383">
            <v>15</v>
          </cell>
          <cell r="D2383" t="str">
            <v>G</v>
          </cell>
          <cell r="E2383" t="str">
            <v>C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16.39</v>
          </cell>
          <cell r="K2383">
            <v>16.39</v>
          </cell>
          <cell r="L2383" t="str">
            <v>Z</v>
          </cell>
          <cell r="M2383" t="str">
            <v>ADVANCE PISTON PLUG</v>
          </cell>
        </row>
        <row r="2384">
          <cell r="A2384" t="str">
            <v>9101-531</v>
          </cell>
          <cell r="B2384" t="str">
            <v>F13</v>
          </cell>
          <cell r="C2384">
            <v>12</v>
          </cell>
          <cell r="D2384" t="str">
            <v>G</v>
          </cell>
          <cell r="E2384" t="str">
            <v>C</v>
          </cell>
          <cell r="F2384">
            <v>743</v>
          </cell>
          <cell r="G2384">
            <v>8695</v>
          </cell>
          <cell r="H2384">
            <v>8000</v>
          </cell>
          <cell r="I2384">
            <v>1438</v>
          </cell>
          <cell r="J2384">
            <v>19.714200000000002</v>
          </cell>
          <cell r="K2384">
            <v>19.714200000000002</v>
          </cell>
          <cell r="L2384" t="str">
            <v>Z</v>
          </cell>
          <cell r="M2384" t="str">
            <v>ADVANCE PISTON PLUG</v>
          </cell>
        </row>
        <row r="2385">
          <cell r="A2385" t="str">
            <v>9101-549</v>
          </cell>
          <cell r="B2385" t="str">
            <v>F13</v>
          </cell>
          <cell r="C2385">
            <v>15</v>
          </cell>
          <cell r="D2385" t="str">
            <v>G</v>
          </cell>
          <cell r="E2385" t="str">
            <v>C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192.91667000000001</v>
          </cell>
          <cell r="K2385">
            <v>192.91667000000001</v>
          </cell>
          <cell r="L2385" t="str">
            <v>Z</v>
          </cell>
        </row>
        <row r="2386">
          <cell r="A2386" t="str">
            <v>9101-549</v>
          </cell>
          <cell r="B2386" t="str">
            <v>F13</v>
          </cell>
          <cell r="C2386">
            <v>12</v>
          </cell>
          <cell r="D2386" t="str">
            <v>G</v>
          </cell>
          <cell r="E2386" t="str">
            <v>C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 t="str">
            <v>Z</v>
          </cell>
        </row>
        <row r="2387">
          <cell r="A2387" t="str">
            <v>9101-552</v>
          </cell>
          <cell r="B2387" t="str">
            <v>F13</v>
          </cell>
          <cell r="C2387">
            <v>12</v>
          </cell>
          <cell r="D2387" t="str">
            <v>G</v>
          </cell>
          <cell r="E2387" t="str">
            <v>C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 t="str">
            <v>Z</v>
          </cell>
          <cell r="M2387" t="str">
            <v>ADVANCE SCREW BODY</v>
          </cell>
        </row>
        <row r="2388">
          <cell r="A2388" t="str">
            <v>9101-552</v>
          </cell>
          <cell r="B2388" t="str">
            <v>F13</v>
          </cell>
          <cell r="C2388">
            <v>11</v>
          </cell>
          <cell r="D2388" t="str">
            <v>G</v>
          </cell>
          <cell r="E2388" t="str">
            <v>C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 t="str">
            <v>Z</v>
          </cell>
          <cell r="M2388" t="str">
            <v>ADVANCE SCREW BODY</v>
          </cell>
        </row>
        <row r="2389">
          <cell r="A2389" t="str">
            <v>9101-552</v>
          </cell>
          <cell r="B2389" t="str">
            <v>F13</v>
          </cell>
          <cell r="C2389">
            <v>15</v>
          </cell>
          <cell r="D2389" t="str">
            <v>G</v>
          </cell>
          <cell r="E2389" t="str">
            <v>C</v>
          </cell>
          <cell r="F2389">
            <v>228</v>
          </cell>
          <cell r="G2389">
            <v>4554</v>
          </cell>
          <cell r="H2389">
            <v>3427</v>
          </cell>
          <cell r="I2389">
            <v>1355</v>
          </cell>
          <cell r="J2389">
            <v>11.64284</v>
          </cell>
          <cell r="K2389">
            <v>11.642860000000001</v>
          </cell>
          <cell r="L2389" t="str">
            <v>Z</v>
          </cell>
          <cell r="M2389" t="str">
            <v>ADVANCE SCREW BODY</v>
          </cell>
        </row>
        <row r="2390">
          <cell r="A2390" t="str">
            <v>9101-552/020</v>
          </cell>
          <cell r="B2390" t="str">
            <v>F13</v>
          </cell>
          <cell r="C2390">
            <v>15</v>
          </cell>
          <cell r="D2390" t="str">
            <v>G</v>
          </cell>
          <cell r="E2390" t="str">
            <v>C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 t="str">
            <v>Z</v>
          </cell>
          <cell r="M2390" t="str">
            <v>ADVANCE SCREW</v>
          </cell>
        </row>
        <row r="2391">
          <cell r="A2391" t="str">
            <v>9101-552/020</v>
          </cell>
          <cell r="B2391" t="str">
            <v>F13</v>
          </cell>
          <cell r="C2391">
            <v>12</v>
          </cell>
          <cell r="D2391" t="str">
            <v>G</v>
          </cell>
          <cell r="E2391" t="str">
            <v>C</v>
          </cell>
          <cell r="F2391">
            <v>0</v>
          </cell>
          <cell r="G2391">
            <v>1990</v>
          </cell>
          <cell r="H2391">
            <v>1990</v>
          </cell>
          <cell r="I2391">
            <v>0</v>
          </cell>
          <cell r="J2391">
            <v>17.742799999999999</v>
          </cell>
          <cell r="K2391">
            <v>18.0654</v>
          </cell>
          <cell r="L2391" t="str">
            <v>Z</v>
          </cell>
          <cell r="M2391" t="str">
            <v>ADVANCE SCREW</v>
          </cell>
        </row>
        <row r="2392">
          <cell r="A2392" t="str">
            <v>9101-552/030</v>
          </cell>
          <cell r="B2392" t="str">
            <v>F13</v>
          </cell>
          <cell r="C2392">
            <v>15</v>
          </cell>
          <cell r="D2392" t="str">
            <v>G</v>
          </cell>
          <cell r="E2392" t="str">
            <v>C</v>
          </cell>
          <cell r="F2392">
            <v>0</v>
          </cell>
          <cell r="G2392">
            <v>3142</v>
          </cell>
          <cell r="H2392">
            <v>3142</v>
          </cell>
          <cell r="I2392">
            <v>0</v>
          </cell>
          <cell r="J2392">
            <v>34.842199999999998</v>
          </cell>
          <cell r="K2392">
            <v>30.04</v>
          </cell>
          <cell r="L2392" t="str">
            <v>Z</v>
          </cell>
          <cell r="M2392" t="str">
            <v>ADVANCE SCREW</v>
          </cell>
        </row>
        <row r="2393">
          <cell r="A2393" t="str">
            <v>9101-552/035</v>
          </cell>
          <cell r="B2393" t="str">
            <v>F13</v>
          </cell>
          <cell r="C2393">
            <v>15</v>
          </cell>
          <cell r="D2393" t="str">
            <v>G</v>
          </cell>
          <cell r="E2393" t="str">
            <v>C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30.5</v>
          </cell>
          <cell r="K2393">
            <v>30.5</v>
          </cell>
          <cell r="L2393" t="str">
            <v>Z</v>
          </cell>
          <cell r="M2393" t="str">
            <v>ADVANCE SCREW</v>
          </cell>
        </row>
        <row r="2394">
          <cell r="A2394" t="str">
            <v>9101-552/BPL</v>
          </cell>
          <cell r="B2394" t="str">
            <v>F13</v>
          </cell>
          <cell r="C2394">
            <v>11</v>
          </cell>
          <cell r="D2394" t="str">
            <v>G</v>
          </cell>
          <cell r="E2394" t="str">
            <v>C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30.5</v>
          </cell>
          <cell r="K2394">
            <v>30.5</v>
          </cell>
          <cell r="L2394" t="str">
            <v>Z</v>
          </cell>
          <cell r="M2394" t="str">
            <v>ADVANCE SCREW BODY</v>
          </cell>
        </row>
        <row r="2395">
          <cell r="A2395" t="str">
            <v>9101-552/BPL</v>
          </cell>
          <cell r="B2395" t="str">
            <v>F13</v>
          </cell>
          <cell r="C2395">
            <v>15</v>
          </cell>
          <cell r="D2395" t="str">
            <v>G</v>
          </cell>
          <cell r="E2395" t="str">
            <v>C</v>
          </cell>
          <cell r="F2395">
            <v>0</v>
          </cell>
          <cell r="G2395">
            <v>4711</v>
          </cell>
          <cell r="H2395">
            <v>4711</v>
          </cell>
          <cell r="I2395">
            <v>0</v>
          </cell>
          <cell r="J2395">
            <v>30.5</v>
          </cell>
          <cell r="K2395">
            <v>30.5</v>
          </cell>
          <cell r="L2395" t="str">
            <v>Z</v>
          </cell>
          <cell r="M2395" t="str">
            <v>ADVANCE SCREW BODY</v>
          </cell>
        </row>
        <row r="2396">
          <cell r="A2396" t="str">
            <v>9101-552A/035</v>
          </cell>
          <cell r="B2396" t="str">
            <v>F13</v>
          </cell>
          <cell r="C2396">
            <v>15</v>
          </cell>
          <cell r="D2396" t="str">
            <v>G</v>
          </cell>
          <cell r="E2396" t="str">
            <v>C</v>
          </cell>
          <cell r="F2396">
            <v>0</v>
          </cell>
          <cell r="G2396">
            <v>8327</v>
          </cell>
          <cell r="H2396">
            <v>8327</v>
          </cell>
          <cell r="I2396">
            <v>0</v>
          </cell>
          <cell r="J2396">
            <v>27.622039999999998</v>
          </cell>
          <cell r="K2396">
            <v>25.85</v>
          </cell>
          <cell r="L2396" t="str">
            <v>Z</v>
          </cell>
          <cell r="M2396" t="str">
            <v>ADV.SCREW-DRILLED</v>
          </cell>
        </row>
        <row r="2397">
          <cell r="A2397" t="str">
            <v>9101-552A/035</v>
          </cell>
          <cell r="B2397" t="str">
            <v>F13</v>
          </cell>
          <cell r="C2397">
            <v>12</v>
          </cell>
          <cell r="D2397" t="str">
            <v>G</v>
          </cell>
          <cell r="E2397" t="str">
            <v>C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25.85</v>
          </cell>
          <cell r="K2397">
            <v>25.85</v>
          </cell>
          <cell r="L2397" t="str">
            <v>Z</v>
          </cell>
          <cell r="M2397" t="str">
            <v>ADV.SCREW-DRILLED</v>
          </cell>
        </row>
        <row r="2398">
          <cell r="A2398" t="str">
            <v>9101-552A/040</v>
          </cell>
          <cell r="B2398" t="str">
            <v>F13</v>
          </cell>
          <cell r="C2398">
            <v>11</v>
          </cell>
          <cell r="D2398" t="str">
            <v>G</v>
          </cell>
          <cell r="E2398" t="str">
            <v>C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30.5</v>
          </cell>
          <cell r="K2398">
            <v>30.5</v>
          </cell>
          <cell r="L2398" t="str">
            <v>Z</v>
          </cell>
          <cell r="M2398" t="str">
            <v>ADVANCE SCREW</v>
          </cell>
        </row>
        <row r="2399">
          <cell r="A2399" t="str">
            <v>9101-552A/040</v>
          </cell>
          <cell r="B2399" t="str">
            <v>F13</v>
          </cell>
          <cell r="C2399">
            <v>15</v>
          </cell>
          <cell r="D2399" t="str">
            <v>G</v>
          </cell>
          <cell r="E2399" t="str">
            <v>C</v>
          </cell>
          <cell r="F2399">
            <v>790</v>
          </cell>
          <cell r="G2399">
            <v>12864</v>
          </cell>
          <cell r="H2399">
            <v>12010</v>
          </cell>
          <cell r="I2399">
            <v>1644</v>
          </cell>
          <cell r="J2399">
            <v>28.701799999999999</v>
          </cell>
          <cell r="K2399">
            <v>27.431629999999998</v>
          </cell>
          <cell r="L2399" t="str">
            <v>Z</v>
          </cell>
          <cell r="M2399" t="str">
            <v>ADVANCE SCREW</v>
          </cell>
        </row>
        <row r="2400">
          <cell r="A2400" t="str">
            <v>9101-552A/050</v>
          </cell>
          <cell r="B2400" t="str">
            <v>F13</v>
          </cell>
          <cell r="C2400">
            <v>12</v>
          </cell>
          <cell r="D2400" t="str">
            <v>G</v>
          </cell>
          <cell r="E2400" t="str">
            <v>C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 t="str">
            <v>Z</v>
          </cell>
          <cell r="M2400" t="str">
            <v>ADVANCE SCREW (PLATED)</v>
          </cell>
        </row>
        <row r="2401">
          <cell r="A2401" t="str">
            <v>9101-552A/050</v>
          </cell>
          <cell r="B2401" t="str">
            <v>F13</v>
          </cell>
          <cell r="C2401">
            <v>11</v>
          </cell>
          <cell r="D2401" t="str">
            <v>G</v>
          </cell>
          <cell r="E2401" t="str">
            <v>C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 t="str">
            <v>Z</v>
          </cell>
          <cell r="M2401" t="str">
            <v>ADVANCE SCREW (PLATED)</v>
          </cell>
        </row>
        <row r="2402">
          <cell r="A2402" t="str">
            <v>9101-552A/050</v>
          </cell>
          <cell r="B2402" t="str">
            <v>F13</v>
          </cell>
          <cell r="C2402">
            <v>15</v>
          </cell>
          <cell r="D2402" t="str">
            <v>G</v>
          </cell>
          <cell r="E2402" t="str">
            <v>C</v>
          </cell>
          <cell r="F2402">
            <v>1131</v>
          </cell>
          <cell r="G2402">
            <v>10157</v>
          </cell>
          <cell r="H2402">
            <v>9400</v>
          </cell>
          <cell r="I2402">
            <v>1888</v>
          </cell>
          <cell r="J2402">
            <v>15.6</v>
          </cell>
          <cell r="K2402">
            <v>15.6</v>
          </cell>
          <cell r="L2402" t="str">
            <v>Z</v>
          </cell>
          <cell r="M2402" t="str">
            <v>ADVANCE SCREW (PLATED)</v>
          </cell>
        </row>
        <row r="2403">
          <cell r="A2403" t="str">
            <v>9101-552A/060</v>
          </cell>
          <cell r="B2403" t="str">
            <v>F13</v>
          </cell>
          <cell r="C2403">
            <v>15</v>
          </cell>
          <cell r="D2403" t="str">
            <v>G</v>
          </cell>
          <cell r="E2403" t="str">
            <v>C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31.5</v>
          </cell>
          <cell r="K2403">
            <v>31.5</v>
          </cell>
          <cell r="L2403" t="str">
            <v>Z</v>
          </cell>
          <cell r="M2403" t="str">
            <v>ADV.SCREW(AFTER DEBURRING)</v>
          </cell>
        </row>
        <row r="2404">
          <cell r="A2404" t="str">
            <v>9101-552A/BPL</v>
          </cell>
          <cell r="B2404" t="str">
            <v>F13</v>
          </cell>
          <cell r="C2404">
            <v>15</v>
          </cell>
          <cell r="D2404" t="str">
            <v>G</v>
          </cell>
          <cell r="E2404" t="str">
            <v>C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31.5</v>
          </cell>
          <cell r="K2404">
            <v>31.5</v>
          </cell>
          <cell r="L2404" t="str">
            <v>Z</v>
          </cell>
          <cell r="M2404" t="str">
            <v>ADVANCE SCREW BODY</v>
          </cell>
        </row>
        <row r="2405">
          <cell r="A2405" t="str">
            <v>9101-553F</v>
          </cell>
          <cell r="B2405" t="str">
            <v>F13</v>
          </cell>
          <cell r="C2405">
            <v>15</v>
          </cell>
          <cell r="D2405" t="str">
            <v>G</v>
          </cell>
          <cell r="E2405" t="str">
            <v>C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18.54</v>
          </cell>
          <cell r="K2405">
            <v>18.54</v>
          </cell>
          <cell r="L2405" t="str">
            <v>Z</v>
          </cell>
          <cell r="M2405" t="str">
            <v>LLA HOLLOW SCREW</v>
          </cell>
        </row>
        <row r="2406">
          <cell r="A2406" t="str">
            <v>9101-553F/020</v>
          </cell>
          <cell r="B2406" t="str">
            <v>F13</v>
          </cell>
          <cell r="C2406">
            <v>15</v>
          </cell>
          <cell r="D2406" t="str">
            <v>G</v>
          </cell>
          <cell r="E2406" t="str">
            <v>C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25.4</v>
          </cell>
          <cell r="K2406">
            <v>25.4</v>
          </cell>
          <cell r="L2406" t="str">
            <v>Z</v>
          </cell>
          <cell r="M2406" t="str">
            <v>HOLLOW SCREW</v>
          </cell>
        </row>
        <row r="2407">
          <cell r="A2407" t="str">
            <v>9101-553F/020</v>
          </cell>
          <cell r="B2407" t="str">
            <v>F13</v>
          </cell>
          <cell r="C2407">
            <v>12</v>
          </cell>
          <cell r="D2407" t="str">
            <v>G</v>
          </cell>
          <cell r="E2407" t="str">
            <v>C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17.742799999999999</v>
          </cell>
          <cell r="K2407">
            <v>17.742799999999999</v>
          </cell>
          <cell r="L2407" t="str">
            <v>Z</v>
          </cell>
          <cell r="M2407" t="str">
            <v>HOLLOW SCREW</v>
          </cell>
        </row>
        <row r="2408">
          <cell r="A2408" t="str">
            <v>9101-553F/035</v>
          </cell>
          <cell r="B2408" t="str">
            <v>F13</v>
          </cell>
          <cell r="C2408">
            <v>12</v>
          </cell>
          <cell r="D2408" t="str">
            <v>G</v>
          </cell>
          <cell r="E2408" t="str">
            <v>C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 t="str">
            <v>Z</v>
          </cell>
          <cell r="M2408" t="str">
            <v>HOLLOW SCREW</v>
          </cell>
        </row>
        <row r="2409">
          <cell r="A2409" t="str">
            <v>9101-553F/035</v>
          </cell>
          <cell r="B2409" t="str">
            <v>F13</v>
          </cell>
          <cell r="C2409">
            <v>11</v>
          </cell>
          <cell r="D2409" t="str">
            <v>G</v>
          </cell>
          <cell r="E2409" t="str">
            <v>C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 t="str">
            <v>Z</v>
          </cell>
          <cell r="M2409" t="str">
            <v>HOLLOW SCREW</v>
          </cell>
        </row>
        <row r="2410">
          <cell r="A2410" t="str">
            <v>9101-553F/035</v>
          </cell>
          <cell r="B2410" t="str">
            <v>F13</v>
          </cell>
          <cell r="C2410">
            <v>15</v>
          </cell>
          <cell r="D2410" t="str">
            <v>G</v>
          </cell>
          <cell r="E2410" t="str">
            <v>C</v>
          </cell>
          <cell r="F2410">
            <v>1566</v>
          </cell>
          <cell r="G2410">
            <v>0</v>
          </cell>
          <cell r="H2410">
            <v>100</v>
          </cell>
          <cell r="I2410">
            <v>1466</v>
          </cell>
          <cell r="J2410">
            <v>42.307049999999997</v>
          </cell>
          <cell r="K2410">
            <v>42.307049999999997</v>
          </cell>
          <cell r="L2410" t="str">
            <v>Z</v>
          </cell>
          <cell r="M2410" t="str">
            <v>HOLLOW SCREW</v>
          </cell>
        </row>
        <row r="2411">
          <cell r="A2411" t="str">
            <v>9101-553F/BPL</v>
          </cell>
          <cell r="B2411" t="str">
            <v>F13</v>
          </cell>
          <cell r="C2411">
            <v>15</v>
          </cell>
          <cell r="D2411" t="str">
            <v>G</v>
          </cell>
          <cell r="E2411" t="str">
            <v>C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25.4</v>
          </cell>
          <cell r="K2411">
            <v>25.4</v>
          </cell>
          <cell r="L2411" t="str">
            <v>Z</v>
          </cell>
          <cell r="M2411" t="str">
            <v>HOLLOW SCREW</v>
          </cell>
        </row>
        <row r="2412">
          <cell r="A2412" t="str">
            <v>9101-553G</v>
          </cell>
          <cell r="B2412" t="str">
            <v>F13</v>
          </cell>
          <cell r="C2412">
            <v>12</v>
          </cell>
          <cell r="D2412" t="str">
            <v>G</v>
          </cell>
          <cell r="E2412" t="str">
            <v>C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14.83</v>
          </cell>
          <cell r="K2412">
            <v>14.83</v>
          </cell>
          <cell r="L2412" t="str">
            <v>Z</v>
          </cell>
          <cell r="M2412" t="str">
            <v>HALLOW SCREW</v>
          </cell>
        </row>
        <row r="2413">
          <cell r="A2413" t="str">
            <v>9101-553G</v>
          </cell>
          <cell r="B2413" t="str">
            <v>F13</v>
          </cell>
          <cell r="C2413">
            <v>15</v>
          </cell>
          <cell r="D2413" t="str">
            <v>G</v>
          </cell>
          <cell r="E2413" t="str">
            <v>C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14.83</v>
          </cell>
          <cell r="K2413">
            <v>14.83</v>
          </cell>
          <cell r="L2413" t="str">
            <v>Z</v>
          </cell>
          <cell r="M2413" t="str">
            <v>HALLOW SCREW</v>
          </cell>
        </row>
        <row r="2414">
          <cell r="A2414" t="str">
            <v>9101-553G/020</v>
          </cell>
          <cell r="B2414" t="str">
            <v>F13</v>
          </cell>
          <cell r="C2414">
            <v>15</v>
          </cell>
          <cell r="D2414" t="str">
            <v>G</v>
          </cell>
          <cell r="E2414" t="str">
            <v>C</v>
          </cell>
          <cell r="F2414">
            <v>30</v>
          </cell>
          <cell r="G2414">
            <v>0</v>
          </cell>
          <cell r="H2414">
            <v>0</v>
          </cell>
          <cell r="I2414">
            <v>30</v>
          </cell>
          <cell r="J2414">
            <v>17.739999999999998</v>
          </cell>
          <cell r="K2414">
            <v>17.739999999999998</v>
          </cell>
          <cell r="L2414" t="str">
            <v>Z</v>
          </cell>
          <cell r="M2414" t="str">
            <v>HOLLOW SCREW</v>
          </cell>
        </row>
        <row r="2415">
          <cell r="A2415" t="str">
            <v>9101-553G/020</v>
          </cell>
          <cell r="B2415" t="str">
            <v>F13</v>
          </cell>
          <cell r="C2415">
            <v>12</v>
          </cell>
          <cell r="D2415" t="str">
            <v>G</v>
          </cell>
          <cell r="E2415" t="str">
            <v>C</v>
          </cell>
          <cell r="F2415">
            <v>1538</v>
          </cell>
          <cell r="G2415">
            <v>4991</v>
          </cell>
          <cell r="H2415">
            <v>6527</v>
          </cell>
          <cell r="I2415">
            <v>2</v>
          </cell>
          <cell r="J2415">
            <v>17.889659999999999</v>
          </cell>
          <cell r="K2415">
            <v>18.042269999999998</v>
          </cell>
          <cell r="L2415" t="str">
            <v>Z</v>
          </cell>
          <cell r="M2415" t="str">
            <v>HOLLOW SCREW</v>
          </cell>
        </row>
        <row r="2416">
          <cell r="A2416" t="str">
            <v>9101-553G/035</v>
          </cell>
          <cell r="B2416" t="str">
            <v>F13</v>
          </cell>
          <cell r="C2416">
            <v>11</v>
          </cell>
          <cell r="D2416" t="str">
            <v>G</v>
          </cell>
          <cell r="E2416" t="str">
            <v>C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 t="str">
            <v>Z</v>
          </cell>
          <cell r="M2416" t="str">
            <v>HOLLOW SCREW</v>
          </cell>
        </row>
        <row r="2417">
          <cell r="A2417" t="str">
            <v>9101-553G/035</v>
          </cell>
          <cell r="B2417" t="str">
            <v>F13</v>
          </cell>
          <cell r="C2417">
            <v>12</v>
          </cell>
          <cell r="D2417" t="str">
            <v>G</v>
          </cell>
          <cell r="E2417" t="str">
            <v>C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28.225999999999999</v>
          </cell>
          <cell r="K2417">
            <v>28.225999999999999</v>
          </cell>
          <cell r="L2417" t="str">
            <v>Z</v>
          </cell>
          <cell r="M2417" t="str">
            <v>HOLLOW SCREW</v>
          </cell>
        </row>
        <row r="2418">
          <cell r="A2418" t="str">
            <v>9101-553G/035</v>
          </cell>
          <cell r="B2418" t="str">
            <v>F13</v>
          </cell>
          <cell r="C2418">
            <v>15</v>
          </cell>
          <cell r="D2418" t="str">
            <v>G</v>
          </cell>
          <cell r="E2418" t="str">
            <v>C</v>
          </cell>
          <cell r="F2418">
            <v>542</v>
          </cell>
          <cell r="G2418">
            <v>3029</v>
          </cell>
          <cell r="H2418">
            <v>2600</v>
          </cell>
          <cell r="I2418">
            <v>971</v>
          </cell>
          <cell r="J2418">
            <v>27.526060000000001</v>
          </cell>
          <cell r="K2418">
            <v>25.945599999999999</v>
          </cell>
          <cell r="L2418" t="str">
            <v>Z</v>
          </cell>
          <cell r="M2418" t="str">
            <v>HOLLOW SCREW</v>
          </cell>
        </row>
        <row r="2419">
          <cell r="A2419" t="str">
            <v>9101-553G/050</v>
          </cell>
          <cell r="B2419" t="str">
            <v>F13</v>
          </cell>
          <cell r="C2419">
            <v>12</v>
          </cell>
          <cell r="D2419" t="str">
            <v>G</v>
          </cell>
          <cell r="E2419" t="str">
            <v>C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22</v>
          </cell>
          <cell r="K2419">
            <v>22</v>
          </cell>
          <cell r="L2419" t="str">
            <v>Z</v>
          </cell>
          <cell r="M2419" t="str">
            <v>HOLLOW SCREW [DEBURRED]</v>
          </cell>
        </row>
        <row r="2420">
          <cell r="A2420" t="str">
            <v>9101-558G/035</v>
          </cell>
          <cell r="B2420" t="str">
            <v>F13</v>
          </cell>
          <cell r="C2420">
            <v>15</v>
          </cell>
          <cell r="D2420" t="str">
            <v>G</v>
          </cell>
          <cell r="E2420" t="str">
            <v>C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 t="str">
            <v>Z</v>
          </cell>
        </row>
        <row r="2421">
          <cell r="A2421" t="str">
            <v>9101-558G/035</v>
          </cell>
          <cell r="B2421" t="str">
            <v>F13</v>
          </cell>
          <cell r="C2421">
            <v>12</v>
          </cell>
          <cell r="D2421" t="str">
            <v>G</v>
          </cell>
          <cell r="E2421" t="str">
            <v>C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 t="str">
            <v>Z</v>
          </cell>
        </row>
        <row r="2422">
          <cell r="A2422" t="str">
            <v>9101-558G/035</v>
          </cell>
          <cell r="B2422" t="str">
            <v>F13</v>
          </cell>
          <cell r="C2422">
            <v>11</v>
          </cell>
          <cell r="D2422" t="str">
            <v>G</v>
          </cell>
          <cell r="E2422" t="str">
            <v>C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 t="str">
            <v>Z</v>
          </cell>
        </row>
        <row r="2423">
          <cell r="A2423" t="str">
            <v>9101-563A</v>
          </cell>
          <cell r="B2423" t="str">
            <v>F13</v>
          </cell>
          <cell r="C2423">
            <v>15</v>
          </cell>
          <cell r="D2423" t="str">
            <v>G</v>
          </cell>
          <cell r="E2423" t="str">
            <v>C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2.5949900000000001</v>
          </cell>
          <cell r="K2423">
            <v>2.5949900000000001</v>
          </cell>
          <cell r="L2423" t="str">
            <v>Z</v>
          </cell>
          <cell r="M2423" t="str">
            <v>CORE</v>
          </cell>
        </row>
        <row r="2424">
          <cell r="A2424" t="str">
            <v>9101-563A</v>
          </cell>
          <cell r="B2424" t="str">
            <v>F13</v>
          </cell>
          <cell r="C2424">
            <v>11</v>
          </cell>
          <cell r="D2424" t="str">
            <v>G</v>
          </cell>
          <cell r="E2424" t="str">
            <v>C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2.85</v>
          </cell>
          <cell r="K2424">
            <v>2.85</v>
          </cell>
          <cell r="L2424" t="str">
            <v>Z</v>
          </cell>
          <cell r="M2424" t="str">
            <v>CORE</v>
          </cell>
        </row>
        <row r="2425">
          <cell r="A2425" t="str">
            <v>9101-563A</v>
          </cell>
          <cell r="B2425" t="str">
            <v>F13</v>
          </cell>
          <cell r="C2425">
            <v>12</v>
          </cell>
          <cell r="D2425" t="str">
            <v>G</v>
          </cell>
          <cell r="E2425" t="str">
            <v>C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1.2727999999999999</v>
          </cell>
          <cell r="K2425">
            <v>1.2727999999999999</v>
          </cell>
          <cell r="L2425" t="str">
            <v>Z</v>
          </cell>
          <cell r="M2425" t="str">
            <v>CORE</v>
          </cell>
        </row>
        <row r="2426">
          <cell r="A2426" t="str">
            <v>9101-578A/040</v>
          </cell>
          <cell r="B2426" t="str">
            <v>F13</v>
          </cell>
          <cell r="C2426">
            <v>11</v>
          </cell>
          <cell r="D2426" t="str">
            <v>G</v>
          </cell>
          <cell r="E2426" t="str">
            <v>C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56.1556</v>
          </cell>
          <cell r="K2426">
            <v>56.1556</v>
          </cell>
          <cell r="L2426" t="str">
            <v>Z</v>
          </cell>
          <cell r="M2426" t="str">
            <v>PLLA SLEEVE</v>
          </cell>
        </row>
        <row r="2427">
          <cell r="A2427" t="str">
            <v>9101-578A/040</v>
          </cell>
          <cell r="B2427" t="str">
            <v>F13</v>
          </cell>
          <cell r="C2427">
            <v>15</v>
          </cell>
          <cell r="D2427" t="str">
            <v>G</v>
          </cell>
          <cell r="E2427" t="str">
            <v>C</v>
          </cell>
          <cell r="F2427">
            <v>20</v>
          </cell>
          <cell r="G2427">
            <v>0</v>
          </cell>
          <cell r="H2427">
            <v>0</v>
          </cell>
          <cell r="I2427">
            <v>20</v>
          </cell>
          <cell r="J2427">
            <v>0</v>
          </cell>
          <cell r="K2427">
            <v>0</v>
          </cell>
          <cell r="L2427" t="str">
            <v>Z</v>
          </cell>
          <cell r="M2427" t="str">
            <v>PLLA SLEEVE</v>
          </cell>
        </row>
        <row r="2428">
          <cell r="A2428" t="str">
            <v>9101-578A/040</v>
          </cell>
          <cell r="B2428" t="str">
            <v>F13</v>
          </cell>
          <cell r="C2428">
            <v>12</v>
          </cell>
          <cell r="D2428" t="str">
            <v>G</v>
          </cell>
          <cell r="E2428" t="str">
            <v>C</v>
          </cell>
          <cell r="F2428">
            <v>0</v>
          </cell>
          <cell r="G2428">
            <v>13467</v>
          </cell>
          <cell r="H2428">
            <v>13465</v>
          </cell>
          <cell r="I2428">
            <v>2</v>
          </cell>
          <cell r="J2428">
            <v>56.522300000000001</v>
          </cell>
          <cell r="K2428">
            <v>57.934310000000004</v>
          </cell>
          <cell r="L2428" t="str">
            <v>Z</v>
          </cell>
          <cell r="M2428" t="str">
            <v>PLLA SLEEVE</v>
          </cell>
        </row>
        <row r="2429">
          <cell r="A2429" t="str">
            <v>9101-578A/050</v>
          </cell>
          <cell r="B2429" t="str">
            <v>F13</v>
          </cell>
          <cell r="C2429">
            <v>15</v>
          </cell>
          <cell r="D2429" t="str">
            <v>G</v>
          </cell>
          <cell r="E2429" t="str">
            <v>C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60.358939999999997</v>
          </cell>
          <cell r="K2429">
            <v>60.358939999999997</v>
          </cell>
          <cell r="L2429" t="str">
            <v>Z</v>
          </cell>
          <cell r="M2429" t="str">
            <v>PLLA SLEEVE [ For H/T ]</v>
          </cell>
        </row>
        <row r="2430">
          <cell r="A2430" t="str">
            <v>9101-578A/060</v>
          </cell>
          <cell r="B2430" t="str">
            <v>F13</v>
          </cell>
          <cell r="C2430">
            <v>15</v>
          </cell>
          <cell r="D2430" t="str">
            <v>G</v>
          </cell>
          <cell r="E2430" t="str">
            <v>C</v>
          </cell>
          <cell r="F2430">
            <v>350</v>
          </cell>
          <cell r="G2430">
            <v>0</v>
          </cell>
          <cell r="H2430">
            <v>200</v>
          </cell>
          <cell r="I2430">
            <v>150</v>
          </cell>
          <cell r="J2430">
            <v>57.603749999999998</v>
          </cell>
          <cell r="K2430">
            <v>57.603749999999998</v>
          </cell>
          <cell r="L2430" t="str">
            <v>Z</v>
          </cell>
          <cell r="M2430" t="str">
            <v>PLA SLEEVE</v>
          </cell>
        </row>
        <row r="2431">
          <cell r="A2431" t="str">
            <v>9101-578A/060</v>
          </cell>
          <cell r="B2431" t="str">
            <v>F13</v>
          </cell>
          <cell r="C2431">
            <v>12</v>
          </cell>
          <cell r="D2431" t="str">
            <v>G</v>
          </cell>
          <cell r="E2431" t="str">
            <v>C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761.03650000000005</v>
          </cell>
          <cell r="K2431">
            <v>761.03650000000005</v>
          </cell>
          <cell r="L2431" t="str">
            <v>Z</v>
          </cell>
          <cell r="M2431" t="str">
            <v>PLA SLEEVE</v>
          </cell>
        </row>
        <row r="2432">
          <cell r="A2432" t="str">
            <v>9101-578A/BPL</v>
          </cell>
          <cell r="B2432" t="str">
            <v>F13</v>
          </cell>
          <cell r="C2432">
            <v>15</v>
          </cell>
          <cell r="D2432" t="str">
            <v>G</v>
          </cell>
          <cell r="E2432" t="str">
            <v>C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63.439410000000002</v>
          </cell>
          <cell r="K2432">
            <v>63.439410000000002</v>
          </cell>
          <cell r="L2432" t="str">
            <v>Z</v>
          </cell>
          <cell r="M2432" t="str">
            <v>PLA SLEEVE</v>
          </cell>
        </row>
        <row r="2433">
          <cell r="A2433" t="str">
            <v>9101-607</v>
          </cell>
          <cell r="B2433" t="str">
            <v>F13</v>
          </cell>
          <cell r="C2433">
            <v>11</v>
          </cell>
          <cell r="D2433" t="str">
            <v>G</v>
          </cell>
          <cell r="E2433" t="str">
            <v>C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 t="str">
            <v>Z</v>
          </cell>
        </row>
        <row r="2434">
          <cell r="A2434" t="str">
            <v>9101-621C/060</v>
          </cell>
          <cell r="B2434" t="str">
            <v>F13</v>
          </cell>
          <cell r="C2434">
            <v>15</v>
          </cell>
          <cell r="D2434" t="str">
            <v>G</v>
          </cell>
          <cell r="E2434" t="str">
            <v>C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289.36892999999998</v>
          </cell>
          <cell r="K2434">
            <v>289.36892999999998</v>
          </cell>
          <cell r="L2434" t="str">
            <v>Z</v>
          </cell>
          <cell r="M2434" t="str">
            <v>BEARING SUPPORT SHAFT</v>
          </cell>
        </row>
        <row r="2435">
          <cell r="A2435" t="str">
            <v>9101-621C/070</v>
          </cell>
          <cell r="B2435" t="str">
            <v>F13</v>
          </cell>
          <cell r="C2435">
            <v>15</v>
          </cell>
          <cell r="D2435" t="str">
            <v>G</v>
          </cell>
          <cell r="E2435" t="str">
            <v>C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308.22793999999999</v>
          </cell>
          <cell r="K2435">
            <v>308.22793999999999</v>
          </cell>
          <cell r="L2435" t="str">
            <v>Z</v>
          </cell>
          <cell r="M2435" t="str">
            <v>BEARING SUPPORT SHAFT</v>
          </cell>
        </row>
        <row r="2436">
          <cell r="A2436" t="str">
            <v>9101-621J</v>
          </cell>
          <cell r="B2436" t="str">
            <v>F13</v>
          </cell>
          <cell r="C2436">
            <v>12</v>
          </cell>
          <cell r="D2436" t="str">
            <v>G</v>
          </cell>
          <cell r="E2436" t="str">
            <v>C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38.28</v>
          </cell>
          <cell r="K2436">
            <v>38.28</v>
          </cell>
          <cell r="L2436" t="str">
            <v>Z</v>
          </cell>
          <cell r="M2436" t="str">
            <v>BEARING SUPPORT SHAFT</v>
          </cell>
        </row>
        <row r="2437">
          <cell r="A2437" t="str">
            <v>9101-621J/010</v>
          </cell>
          <cell r="B2437" t="str">
            <v>F13</v>
          </cell>
          <cell r="C2437">
            <v>15</v>
          </cell>
          <cell r="D2437" t="str">
            <v>G</v>
          </cell>
          <cell r="E2437" t="str">
            <v>C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330</v>
          </cell>
          <cell r="K2437">
            <v>330</v>
          </cell>
          <cell r="L2437" t="str">
            <v>Z</v>
          </cell>
          <cell r="M2437" t="str">
            <v>BEARING SUPPORT SHAFT</v>
          </cell>
        </row>
        <row r="2438">
          <cell r="A2438" t="str">
            <v>9101-621J/020</v>
          </cell>
          <cell r="B2438" t="str">
            <v>F13</v>
          </cell>
          <cell r="C2438">
            <v>12</v>
          </cell>
          <cell r="D2438" t="str">
            <v>G</v>
          </cell>
          <cell r="E2438" t="str">
            <v>C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89.849000000000004</v>
          </cell>
          <cell r="K2438">
            <v>89.849000000000004</v>
          </cell>
          <cell r="L2438" t="str">
            <v>Z</v>
          </cell>
          <cell r="M2438" t="str">
            <v>BEARING SUPPORT SHAFT</v>
          </cell>
        </row>
        <row r="2439">
          <cell r="A2439" t="str">
            <v>9101-621J/030</v>
          </cell>
          <cell r="B2439" t="str">
            <v>F13</v>
          </cell>
          <cell r="C2439">
            <v>15</v>
          </cell>
          <cell r="D2439" t="str">
            <v>G</v>
          </cell>
          <cell r="E2439" t="str">
            <v>C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845.62279999999998</v>
          </cell>
          <cell r="K2439">
            <v>845.62279999999998</v>
          </cell>
          <cell r="L2439" t="str">
            <v>Z</v>
          </cell>
          <cell r="M2439" t="str">
            <v>BEARING SUPPORT SHAFT</v>
          </cell>
        </row>
        <row r="2440">
          <cell r="A2440" t="str">
            <v>9101-621J/050</v>
          </cell>
          <cell r="B2440" t="str">
            <v>F13</v>
          </cell>
          <cell r="C2440">
            <v>12</v>
          </cell>
          <cell r="D2440" t="str">
            <v>G</v>
          </cell>
          <cell r="E2440" t="str">
            <v>C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89.85</v>
          </cell>
          <cell r="K2440">
            <v>89.85</v>
          </cell>
          <cell r="L2440" t="str">
            <v>Z</v>
          </cell>
          <cell r="M2440" t="str">
            <v>BEARING SUPPORT SHAFT</v>
          </cell>
        </row>
        <row r="2441">
          <cell r="A2441" t="str">
            <v>9101-621J/060</v>
          </cell>
          <cell r="B2441" t="str">
            <v>F13</v>
          </cell>
          <cell r="C2441">
            <v>15</v>
          </cell>
          <cell r="D2441" t="str">
            <v>G</v>
          </cell>
          <cell r="E2441" t="str">
            <v>C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330</v>
          </cell>
          <cell r="K2441">
            <v>330</v>
          </cell>
          <cell r="L2441" t="str">
            <v>Z</v>
          </cell>
          <cell r="M2441" t="str">
            <v>BEARING SUPPORT SHAFT</v>
          </cell>
        </row>
        <row r="2442">
          <cell r="A2442" t="str">
            <v>9101-621J/070</v>
          </cell>
          <cell r="B2442" t="str">
            <v>F13</v>
          </cell>
          <cell r="C2442">
            <v>15</v>
          </cell>
          <cell r="D2442" t="str">
            <v>G</v>
          </cell>
          <cell r="E2442" t="str">
            <v>C</v>
          </cell>
          <cell r="F2442">
            <v>0</v>
          </cell>
          <cell r="G2442">
            <v>504</v>
          </cell>
          <cell r="H2442">
            <v>504</v>
          </cell>
          <cell r="I2442">
            <v>0</v>
          </cell>
          <cell r="J2442">
            <v>330</v>
          </cell>
          <cell r="K2442">
            <v>330.01</v>
          </cell>
          <cell r="L2442" t="str">
            <v>Z</v>
          </cell>
          <cell r="M2442" t="str">
            <v>BEARING SUPPORT SHAFT</v>
          </cell>
        </row>
        <row r="2443">
          <cell r="A2443" t="str">
            <v>9101-621J/080</v>
          </cell>
          <cell r="B2443" t="str">
            <v>F13</v>
          </cell>
          <cell r="C2443">
            <v>15</v>
          </cell>
          <cell r="D2443" t="str">
            <v>G</v>
          </cell>
          <cell r="E2443" t="str">
            <v>C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845.62279999999998</v>
          </cell>
          <cell r="K2443">
            <v>845.62279999999998</v>
          </cell>
          <cell r="L2443" t="str">
            <v>Z</v>
          </cell>
          <cell r="M2443" t="str">
            <v>Bearing Support Shaft</v>
          </cell>
        </row>
        <row r="2444">
          <cell r="A2444" t="str">
            <v>9101-621J/090</v>
          </cell>
          <cell r="B2444" t="str">
            <v>F13</v>
          </cell>
          <cell r="C2444">
            <v>15</v>
          </cell>
          <cell r="D2444" t="str">
            <v>G</v>
          </cell>
          <cell r="E2444" t="str">
            <v>C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89.86</v>
          </cell>
          <cell r="K2444">
            <v>89.86</v>
          </cell>
          <cell r="L2444" t="str">
            <v>Z</v>
          </cell>
          <cell r="M2444" t="str">
            <v>BEARING SUPPORT SHAFT</v>
          </cell>
        </row>
        <row r="2445">
          <cell r="A2445" t="str">
            <v>9101-621J/100</v>
          </cell>
          <cell r="B2445" t="str">
            <v>F13</v>
          </cell>
          <cell r="C2445">
            <v>15</v>
          </cell>
          <cell r="D2445" t="str">
            <v>G</v>
          </cell>
          <cell r="E2445" t="str">
            <v>C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 t="str">
            <v>Z</v>
          </cell>
          <cell r="M2445" t="str">
            <v>BEARING SUPPORT SHAFT</v>
          </cell>
        </row>
        <row r="2446">
          <cell r="A2446" t="str">
            <v>9101-621J/130</v>
          </cell>
          <cell r="B2446" t="str">
            <v>F13</v>
          </cell>
          <cell r="C2446">
            <v>12</v>
          </cell>
          <cell r="D2446" t="str">
            <v>G</v>
          </cell>
          <cell r="E2446" t="str">
            <v>C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39.450000000000003</v>
          </cell>
          <cell r="K2446">
            <v>39.450000000000003</v>
          </cell>
          <cell r="L2446" t="str">
            <v>Z</v>
          </cell>
          <cell r="M2446" t="str">
            <v>BEARING SUPPORT SHAFT</v>
          </cell>
        </row>
        <row r="2447">
          <cell r="A2447" t="str">
            <v>9101-660A</v>
          </cell>
          <cell r="B2447" t="str">
            <v>F13</v>
          </cell>
          <cell r="C2447">
            <v>15</v>
          </cell>
          <cell r="D2447" t="str">
            <v>G</v>
          </cell>
          <cell r="E2447" t="str">
            <v>C</v>
          </cell>
          <cell r="F2447">
            <v>8442</v>
          </cell>
          <cell r="G2447">
            <v>13857</v>
          </cell>
          <cell r="H2447">
            <v>17000</v>
          </cell>
          <cell r="I2447">
            <v>5299</v>
          </cell>
          <cell r="J2447">
            <v>1.83</v>
          </cell>
          <cell r="K2447">
            <v>1.83</v>
          </cell>
          <cell r="L2447" t="str">
            <v>Z</v>
          </cell>
          <cell r="M2447" t="str">
            <v>CORE</v>
          </cell>
        </row>
        <row r="2448">
          <cell r="A2448" t="str">
            <v>9101-660A</v>
          </cell>
          <cell r="B2448" t="str">
            <v>F13</v>
          </cell>
          <cell r="C2448">
            <v>12</v>
          </cell>
          <cell r="D2448" t="str">
            <v>G</v>
          </cell>
          <cell r="E2448" t="str">
            <v>C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1.8263499999999999</v>
          </cell>
          <cell r="K2448">
            <v>1.8263499999999999</v>
          </cell>
          <cell r="L2448" t="str">
            <v>Z</v>
          </cell>
          <cell r="M2448" t="str">
            <v>CORE</v>
          </cell>
        </row>
        <row r="2449">
          <cell r="A2449" t="str">
            <v>9101-660A/BPL</v>
          </cell>
          <cell r="B2449" t="str">
            <v>F13</v>
          </cell>
          <cell r="C2449">
            <v>12</v>
          </cell>
          <cell r="D2449" t="str">
            <v>G</v>
          </cell>
          <cell r="E2449" t="str">
            <v>C</v>
          </cell>
          <cell r="F2449">
            <v>0</v>
          </cell>
          <cell r="G2449">
            <v>15939</v>
          </cell>
          <cell r="H2449">
            <v>15939</v>
          </cell>
          <cell r="I2449">
            <v>0</v>
          </cell>
          <cell r="J2449">
            <v>2.0550999999999999</v>
          </cell>
          <cell r="K2449">
            <v>2.0550999999999999</v>
          </cell>
          <cell r="L2449" t="str">
            <v>Z</v>
          </cell>
          <cell r="M2449" t="str">
            <v>CORE</v>
          </cell>
        </row>
        <row r="2450">
          <cell r="A2450" t="str">
            <v>9101-660A/BPL</v>
          </cell>
          <cell r="B2450" t="str">
            <v>F13</v>
          </cell>
          <cell r="C2450">
            <v>11</v>
          </cell>
          <cell r="D2450" t="str">
            <v>G</v>
          </cell>
          <cell r="E2450" t="str">
            <v>C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1.8540000000000001</v>
          </cell>
          <cell r="K2450">
            <v>1.8540000000000001</v>
          </cell>
          <cell r="L2450" t="str">
            <v>Z</v>
          </cell>
          <cell r="M2450" t="str">
            <v>CORE</v>
          </cell>
        </row>
        <row r="2451">
          <cell r="A2451" t="str">
            <v>9101-663</v>
          </cell>
          <cell r="B2451" t="str">
            <v>F13</v>
          </cell>
          <cell r="C2451">
            <v>15</v>
          </cell>
          <cell r="D2451" t="str">
            <v>G</v>
          </cell>
          <cell r="E2451" t="str">
            <v>C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 t="str">
            <v>Z</v>
          </cell>
          <cell r="M2451" t="str">
            <v>BARREL(EXPORT)</v>
          </cell>
        </row>
        <row r="2452">
          <cell r="A2452" t="str">
            <v>9101-666N/BGR</v>
          </cell>
          <cell r="B2452" t="str">
            <v>F13</v>
          </cell>
          <cell r="C2452">
            <v>12</v>
          </cell>
          <cell r="D2452" t="str">
            <v>G</v>
          </cell>
          <cell r="E2452" t="str">
            <v>C</v>
          </cell>
          <cell r="F2452">
            <v>625</v>
          </cell>
          <cell r="G2452">
            <v>0</v>
          </cell>
          <cell r="H2452">
            <v>0</v>
          </cell>
          <cell r="I2452">
            <v>625</v>
          </cell>
          <cell r="J2452">
            <v>0</v>
          </cell>
          <cell r="K2452">
            <v>0</v>
          </cell>
          <cell r="L2452" t="str">
            <v>Z</v>
          </cell>
        </row>
        <row r="2453">
          <cell r="A2453" t="str">
            <v>9101-672/050</v>
          </cell>
          <cell r="B2453" t="str">
            <v>F13</v>
          </cell>
          <cell r="C2453">
            <v>15</v>
          </cell>
          <cell r="D2453" t="str">
            <v>G</v>
          </cell>
          <cell r="E2453" t="str">
            <v>C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66.95</v>
          </cell>
          <cell r="K2453">
            <v>66.95</v>
          </cell>
          <cell r="L2453" t="str">
            <v>Z</v>
          </cell>
          <cell r="M2453" t="str">
            <v>PLLA SLEEVE</v>
          </cell>
        </row>
        <row r="2454">
          <cell r="A2454" t="str">
            <v>9101-672/060</v>
          </cell>
          <cell r="B2454" t="str">
            <v>F13</v>
          </cell>
          <cell r="C2454">
            <v>12</v>
          </cell>
          <cell r="D2454" t="str">
            <v>G</v>
          </cell>
          <cell r="E2454" t="str">
            <v>C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1.3</v>
          </cell>
          <cell r="K2454">
            <v>1.3</v>
          </cell>
          <cell r="L2454" t="str">
            <v>Z</v>
          </cell>
          <cell r="M2454" t="str">
            <v>PLLA SLEEVE (PLATED)</v>
          </cell>
        </row>
        <row r="2455">
          <cell r="A2455" t="str">
            <v>9101-672/060</v>
          </cell>
          <cell r="B2455" t="str">
            <v>F13</v>
          </cell>
          <cell r="C2455">
            <v>15</v>
          </cell>
          <cell r="D2455" t="str">
            <v>G</v>
          </cell>
          <cell r="E2455" t="str">
            <v>C</v>
          </cell>
          <cell r="F2455">
            <v>409</v>
          </cell>
          <cell r="G2455">
            <v>0</v>
          </cell>
          <cell r="H2455">
            <v>0</v>
          </cell>
          <cell r="I2455">
            <v>409</v>
          </cell>
          <cell r="J2455">
            <v>58.32</v>
          </cell>
          <cell r="K2455">
            <v>58.32</v>
          </cell>
          <cell r="L2455" t="str">
            <v>Z</v>
          </cell>
          <cell r="M2455" t="str">
            <v>PLLA SLEEVE (PLATED)</v>
          </cell>
        </row>
        <row r="2456">
          <cell r="A2456" t="str">
            <v>9101-672A/040</v>
          </cell>
          <cell r="B2456" t="str">
            <v>F13</v>
          </cell>
          <cell r="C2456">
            <v>15</v>
          </cell>
          <cell r="D2456" t="str">
            <v>G</v>
          </cell>
          <cell r="E2456" t="str">
            <v>C</v>
          </cell>
          <cell r="F2456">
            <v>19</v>
          </cell>
          <cell r="G2456">
            <v>12015</v>
          </cell>
          <cell r="H2456">
            <v>11615</v>
          </cell>
          <cell r="I2456">
            <v>419</v>
          </cell>
          <cell r="J2456">
            <v>67.966530000000006</v>
          </cell>
          <cell r="K2456">
            <v>65.41404</v>
          </cell>
          <cell r="L2456" t="str">
            <v>Z</v>
          </cell>
          <cell r="M2456" t="str">
            <v>PLLA SLEEVE-DRILLED</v>
          </cell>
        </row>
        <row r="2457">
          <cell r="A2457" t="str">
            <v>9101-672A/050</v>
          </cell>
          <cell r="B2457" t="str">
            <v>F13</v>
          </cell>
          <cell r="C2457">
            <v>15</v>
          </cell>
          <cell r="D2457" t="str">
            <v>G</v>
          </cell>
          <cell r="E2457" t="str">
            <v>C</v>
          </cell>
          <cell r="F2457">
            <v>227</v>
          </cell>
          <cell r="G2457">
            <v>11529</v>
          </cell>
          <cell r="H2457">
            <v>11730</v>
          </cell>
          <cell r="I2457">
            <v>26</v>
          </cell>
          <cell r="J2457">
            <v>51.820430000000002</v>
          </cell>
          <cell r="K2457">
            <v>50.09113</v>
          </cell>
          <cell r="L2457" t="str">
            <v>Z</v>
          </cell>
          <cell r="M2457" t="str">
            <v>PLLA SLEEVE-MODIFIED</v>
          </cell>
        </row>
        <row r="2458">
          <cell r="A2458" t="str">
            <v>9101-672A/050</v>
          </cell>
          <cell r="B2458" t="str">
            <v>F13</v>
          </cell>
          <cell r="C2458">
            <v>12</v>
          </cell>
          <cell r="D2458" t="str">
            <v>G</v>
          </cell>
          <cell r="E2458" t="str">
            <v>C</v>
          </cell>
          <cell r="F2458">
            <v>0</v>
          </cell>
          <cell r="G2458">
            <v>882</v>
          </cell>
          <cell r="H2458">
            <v>570</v>
          </cell>
          <cell r="I2458">
            <v>312</v>
          </cell>
          <cell r="J2458">
            <v>0</v>
          </cell>
          <cell r="K2458">
            <v>52.26</v>
          </cell>
          <cell r="L2458" t="str">
            <v>Z</v>
          </cell>
          <cell r="M2458" t="str">
            <v>PLLA SLEEVE-MODIFIED</v>
          </cell>
        </row>
        <row r="2459">
          <cell r="A2459" t="str">
            <v>9101-672A/060</v>
          </cell>
          <cell r="B2459" t="str">
            <v>F13</v>
          </cell>
          <cell r="C2459">
            <v>12</v>
          </cell>
          <cell r="D2459" t="str">
            <v>G</v>
          </cell>
          <cell r="E2459" t="str">
            <v>C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13.5</v>
          </cell>
          <cell r="K2459">
            <v>13.5</v>
          </cell>
          <cell r="L2459" t="str">
            <v>Z</v>
          </cell>
          <cell r="M2459" t="str">
            <v>PLLA SLEEVE</v>
          </cell>
        </row>
        <row r="2460">
          <cell r="A2460" t="str">
            <v>9101-672A/060</v>
          </cell>
          <cell r="B2460" t="str">
            <v>F13</v>
          </cell>
          <cell r="C2460">
            <v>15</v>
          </cell>
          <cell r="D2460" t="str">
            <v>G</v>
          </cell>
          <cell r="E2460" t="str">
            <v>C</v>
          </cell>
          <cell r="F2460">
            <v>391</v>
          </cell>
          <cell r="G2460">
            <v>12638</v>
          </cell>
          <cell r="H2460">
            <v>12042</v>
          </cell>
          <cell r="I2460">
            <v>987</v>
          </cell>
          <cell r="J2460">
            <v>13.829879999999999</v>
          </cell>
          <cell r="K2460">
            <v>18.218209999999999</v>
          </cell>
          <cell r="L2460" t="str">
            <v>Z</v>
          </cell>
          <cell r="M2460" t="str">
            <v>PLLA SLEEVE</v>
          </cell>
        </row>
        <row r="2461">
          <cell r="A2461" t="str">
            <v>9101-673B/050</v>
          </cell>
          <cell r="B2461" t="str">
            <v>F13</v>
          </cell>
          <cell r="C2461">
            <v>15</v>
          </cell>
          <cell r="D2461" t="str">
            <v>G</v>
          </cell>
          <cell r="E2461" t="str">
            <v>C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5.85</v>
          </cell>
          <cell r="K2461">
            <v>5.85</v>
          </cell>
          <cell r="L2461" t="str">
            <v>Z</v>
          </cell>
          <cell r="M2461" t="str">
            <v>PLLA PISTON-AFTER MILLING</v>
          </cell>
        </row>
        <row r="2462">
          <cell r="A2462" t="str">
            <v>9101-673C/025</v>
          </cell>
          <cell r="B2462" t="str">
            <v>F13</v>
          </cell>
          <cell r="C2462">
            <v>15</v>
          </cell>
          <cell r="D2462" t="str">
            <v>G</v>
          </cell>
          <cell r="E2462" t="str">
            <v>C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5.85</v>
          </cell>
          <cell r="K2462">
            <v>5.85</v>
          </cell>
          <cell r="L2462" t="str">
            <v>Z</v>
          </cell>
          <cell r="M2462" t="str">
            <v>PLLA PISTON-TURNED</v>
          </cell>
        </row>
        <row r="2463">
          <cell r="A2463" t="str">
            <v>9101-673E/025</v>
          </cell>
          <cell r="B2463" t="str">
            <v>F13</v>
          </cell>
          <cell r="C2463">
            <v>15</v>
          </cell>
          <cell r="D2463" t="str">
            <v>G</v>
          </cell>
          <cell r="E2463" t="str">
            <v>C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4.4037100000000002</v>
          </cell>
          <cell r="K2463">
            <v>4.4037100000000002</v>
          </cell>
          <cell r="L2463" t="str">
            <v>Z</v>
          </cell>
          <cell r="M2463" t="str">
            <v>PLLA PISTON-TURNED</v>
          </cell>
        </row>
        <row r="2464">
          <cell r="A2464" t="str">
            <v>9101-673E/050</v>
          </cell>
          <cell r="B2464" t="str">
            <v>F13</v>
          </cell>
          <cell r="C2464">
            <v>15</v>
          </cell>
          <cell r="D2464" t="str">
            <v>G</v>
          </cell>
          <cell r="E2464" t="str">
            <v>C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14.76892</v>
          </cell>
          <cell r="K2464">
            <v>14.76892</v>
          </cell>
          <cell r="L2464" t="str">
            <v>Z</v>
          </cell>
          <cell r="M2464" t="str">
            <v>PLLA PISTON-AFTER MILLING</v>
          </cell>
        </row>
        <row r="2465">
          <cell r="A2465" t="str">
            <v>9101-674</v>
          </cell>
          <cell r="B2465" t="str">
            <v>F13</v>
          </cell>
          <cell r="C2465">
            <v>15</v>
          </cell>
          <cell r="D2465" t="str">
            <v>G</v>
          </cell>
          <cell r="E2465" t="str">
            <v>C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5.21</v>
          </cell>
          <cell r="K2465">
            <v>5.21</v>
          </cell>
          <cell r="L2465" t="str">
            <v>Z</v>
          </cell>
          <cell r="M2465" t="str">
            <v>THROTTLE AXIS (AFTER MILLING)</v>
          </cell>
        </row>
        <row r="2466">
          <cell r="A2466" t="str">
            <v>9101-682</v>
          </cell>
          <cell r="B2466" t="str">
            <v>F13</v>
          </cell>
          <cell r="C2466">
            <v>12</v>
          </cell>
          <cell r="D2466" t="str">
            <v>G</v>
          </cell>
          <cell r="E2466" t="str">
            <v>C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17.503799999999998</v>
          </cell>
          <cell r="K2466">
            <v>17.503799999999998</v>
          </cell>
          <cell r="L2466" t="str">
            <v>Z</v>
          </cell>
          <cell r="M2466" t="str">
            <v>INLET SCREW SPACER</v>
          </cell>
        </row>
        <row r="2467">
          <cell r="A2467" t="str">
            <v>9101-682A</v>
          </cell>
          <cell r="B2467" t="str">
            <v>F13</v>
          </cell>
          <cell r="C2467">
            <v>11</v>
          </cell>
          <cell r="D2467" t="str">
            <v>G</v>
          </cell>
          <cell r="E2467" t="str">
            <v>C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 t="str">
            <v>Z</v>
          </cell>
          <cell r="M2467" t="str">
            <v>SCREW SPACER T/C</v>
          </cell>
        </row>
        <row r="2468">
          <cell r="A2468" t="str">
            <v>9101-682A</v>
          </cell>
          <cell r="B2468" t="str">
            <v>F13</v>
          </cell>
          <cell r="C2468">
            <v>12</v>
          </cell>
          <cell r="D2468" t="str">
            <v>G</v>
          </cell>
          <cell r="E2468" t="str">
            <v>C</v>
          </cell>
          <cell r="F2468">
            <v>640</v>
          </cell>
          <cell r="G2468">
            <v>1019</v>
          </cell>
          <cell r="H2468">
            <v>800</v>
          </cell>
          <cell r="I2468">
            <v>859</v>
          </cell>
          <cell r="J2468">
            <v>17.503789999999999</v>
          </cell>
          <cell r="K2468">
            <v>17.503799999999998</v>
          </cell>
          <cell r="L2468" t="str">
            <v>Z</v>
          </cell>
          <cell r="M2468" t="str">
            <v>SCREW SPACER T/C</v>
          </cell>
        </row>
        <row r="2469">
          <cell r="A2469" t="str">
            <v>9101-682A</v>
          </cell>
          <cell r="B2469" t="str">
            <v>F13</v>
          </cell>
          <cell r="C2469">
            <v>15</v>
          </cell>
          <cell r="D2469" t="str">
            <v>G</v>
          </cell>
          <cell r="E2469" t="str">
            <v>C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33.76</v>
          </cell>
          <cell r="K2469">
            <v>33.76</v>
          </cell>
          <cell r="L2469" t="str">
            <v>Z</v>
          </cell>
          <cell r="M2469" t="str">
            <v>SCREW SPACER T/C</v>
          </cell>
        </row>
        <row r="2470">
          <cell r="A2470" t="str">
            <v>9101-682A/BPL</v>
          </cell>
          <cell r="B2470" t="str">
            <v>F13</v>
          </cell>
          <cell r="C2470">
            <v>15</v>
          </cell>
          <cell r="D2470" t="str">
            <v>G</v>
          </cell>
          <cell r="E2470" t="str">
            <v>C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 t="str">
            <v>Z</v>
          </cell>
          <cell r="M2470" t="str">
            <v>INLET SCREW SPACER</v>
          </cell>
        </row>
        <row r="2471">
          <cell r="A2471" t="str">
            <v>9101-685A/080</v>
          </cell>
          <cell r="B2471" t="str">
            <v>F13</v>
          </cell>
          <cell r="C2471">
            <v>15</v>
          </cell>
          <cell r="D2471" t="str">
            <v>G</v>
          </cell>
          <cell r="E2471" t="str">
            <v>C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323.85169999999999</v>
          </cell>
          <cell r="K2471">
            <v>323.85169999999999</v>
          </cell>
          <cell r="L2471" t="str">
            <v>Z</v>
          </cell>
          <cell r="M2471" t="str">
            <v>CAMRING SOFT [ TUD5 ]</v>
          </cell>
        </row>
        <row r="2472">
          <cell r="A2472" t="str">
            <v>9101-685A/110</v>
          </cell>
          <cell r="B2472" t="str">
            <v>F13</v>
          </cell>
          <cell r="C2472">
            <v>15</v>
          </cell>
          <cell r="D2472" t="str">
            <v>G</v>
          </cell>
          <cell r="E2472" t="str">
            <v>C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346.34</v>
          </cell>
          <cell r="K2472">
            <v>346.34</v>
          </cell>
          <cell r="L2472" t="str">
            <v>Z</v>
          </cell>
          <cell r="M2472" t="str">
            <v>CAM RING</v>
          </cell>
        </row>
        <row r="2473">
          <cell r="A2473" t="str">
            <v>9101-689A/080</v>
          </cell>
          <cell r="B2473" t="str">
            <v>F13</v>
          </cell>
          <cell r="C2473">
            <v>15</v>
          </cell>
          <cell r="D2473" t="str">
            <v>G</v>
          </cell>
          <cell r="E2473" t="str">
            <v>C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253.69</v>
          </cell>
          <cell r="K2473">
            <v>253.69</v>
          </cell>
          <cell r="L2473" t="str">
            <v>Z</v>
          </cell>
          <cell r="M2473" t="str">
            <v>CAMRING SOFT [ S/CAR ]</v>
          </cell>
        </row>
        <row r="2474">
          <cell r="A2474" t="str">
            <v>9101-689A/080</v>
          </cell>
          <cell r="B2474" t="str">
            <v>F13</v>
          </cell>
          <cell r="C2474">
            <v>12</v>
          </cell>
          <cell r="D2474" t="str">
            <v>G</v>
          </cell>
          <cell r="E2474" t="str">
            <v>C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253.69</v>
          </cell>
          <cell r="K2474">
            <v>253.69</v>
          </cell>
          <cell r="L2474" t="str">
            <v>Z</v>
          </cell>
          <cell r="M2474" t="str">
            <v>CAMRING SOFT [ S/CAR ]</v>
          </cell>
        </row>
        <row r="2475">
          <cell r="A2475" t="str">
            <v>9101-689A/090</v>
          </cell>
          <cell r="B2475" t="str">
            <v>F13</v>
          </cell>
          <cell r="C2475">
            <v>15</v>
          </cell>
          <cell r="D2475" t="str">
            <v>G</v>
          </cell>
          <cell r="E2475" t="str">
            <v>C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253.9</v>
          </cell>
          <cell r="K2475">
            <v>253.9</v>
          </cell>
          <cell r="L2475" t="str">
            <v>Z</v>
          </cell>
          <cell r="M2475" t="str">
            <v>CAM RING</v>
          </cell>
        </row>
        <row r="2476">
          <cell r="A2476" t="str">
            <v>9101-689A/100</v>
          </cell>
          <cell r="B2476" t="str">
            <v>F13</v>
          </cell>
          <cell r="C2476">
            <v>15</v>
          </cell>
          <cell r="D2476" t="str">
            <v>G</v>
          </cell>
          <cell r="E2476" t="str">
            <v>C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 t="str">
            <v>Z</v>
          </cell>
          <cell r="M2476" t="str">
            <v>CAM RING</v>
          </cell>
        </row>
        <row r="2477">
          <cell r="A2477" t="str">
            <v>9101-689A/110</v>
          </cell>
          <cell r="B2477" t="str">
            <v>F13</v>
          </cell>
          <cell r="C2477">
            <v>15</v>
          </cell>
          <cell r="D2477" t="str">
            <v>G</v>
          </cell>
          <cell r="E2477" t="str">
            <v>C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330.6</v>
          </cell>
          <cell r="K2477">
            <v>330.6</v>
          </cell>
          <cell r="L2477" t="str">
            <v>Z</v>
          </cell>
          <cell r="M2477" t="str">
            <v>CAM RING</v>
          </cell>
        </row>
        <row r="2478">
          <cell r="A2478" t="str">
            <v>9101-696A/040</v>
          </cell>
          <cell r="B2478" t="str">
            <v>F13</v>
          </cell>
          <cell r="C2478">
            <v>15</v>
          </cell>
          <cell r="D2478" t="str">
            <v>G</v>
          </cell>
          <cell r="E2478" t="str">
            <v>C</v>
          </cell>
          <cell r="F2478">
            <v>108</v>
          </cell>
          <cell r="G2478">
            <v>0</v>
          </cell>
          <cell r="H2478">
            <v>0</v>
          </cell>
          <cell r="I2478">
            <v>108</v>
          </cell>
          <cell r="J2478">
            <v>69.739999999999995</v>
          </cell>
          <cell r="K2478">
            <v>69.739999999999995</v>
          </cell>
          <cell r="L2478" t="str">
            <v>Z</v>
          </cell>
          <cell r="M2478" t="str">
            <v>PLLA SLEEVE</v>
          </cell>
        </row>
        <row r="2479">
          <cell r="A2479" t="str">
            <v>9101-696A/050</v>
          </cell>
          <cell r="B2479" t="str">
            <v>F13</v>
          </cell>
          <cell r="C2479">
            <v>15</v>
          </cell>
          <cell r="D2479" t="str">
            <v>G</v>
          </cell>
          <cell r="E2479" t="str">
            <v>C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76.28</v>
          </cell>
          <cell r="K2479">
            <v>76.28</v>
          </cell>
          <cell r="L2479" t="str">
            <v>Z</v>
          </cell>
          <cell r="M2479" t="str">
            <v>PLLA SLEEVE</v>
          </cell>
        </row>
        <row r="2480">
          <cell r="A2480" t="str">
            <v>9101-696A/060</v>
          </cell>
          <cell r="B2480" t="str">
            <v>F13</v>
          </cell>
          <cell r="C2480">
            <v>15</v>
          </cell>
          <cell r="D2480" t="str">
            <v>G</v>
          </cell>
          <cell r="E2480" t="str">
            <v>C</v>
          </cell>
          <cell r="F2480">
            <v>689</v>
          </cell>
          <cell r="G2480">
            <v>0</v>
          </cell>
          <cell r="H2480">
            <v>0</v>
          </cell>
          <cell r="I2480">
            <v>689</v>
          </cell>
          <cell r="J2480">
            <v>58.32</v>
          </cell>
          <cell r="K2480">
            <v>58.32</v>
          </cell>
          <cell r="L2480" t="str">
            <v>Z</v>
          </cell>
          <cell r="M2480" t="str">
            <v>PLLA SLEEVE</v>
          </cell>
        </row>
        <row r="2481">
          <cell r="A2481" t="str">
            <v>9101-696A/080</v>
          </cell>
          <cell r="B2481" t="str">
            <v>F13</v>
          </cell>
          <cell r="C2481">
            <v>15</v>
          </cell>
          <cell r="D2481" t="str">
            <v>G</v>
          </cell>
          <cell r="E2481" t="str">
            <v>C</v>
          </cell>
          <cell r="F2481">
            <v>355</v>
          </cell>
          <cell r="G2481">
            <v>0</v>
          </cell>
          <cell r="H2481">
            <v>0</v>
          </cell>
          <cell r="I2481">
            <v>355</v>
          </cell>
          <cell r="J2481">
            <v>69.739999999999995</v>
          </cell>
          <cell r="K2481">
            <v>69.739999999999995</v>
          </cell>
          <cell r="L2481" t="str">
            <v>Z</v>
          </cell>
          <cell r="M2481" t="str">
            <v>PLLA FOR GRINDING</v>
          </cell>
        </row>
        <row r="2482">
          <cell r="A2482" t="str">
            <v>9101-698A</v>
          </cell>
          <cell r="B2482" t="str">
            <v>F13</v>
          </cell>
          <cell r="C2482">
            <v>11</v>
          </cell>
          <cell r="D2482" t="str">
            <v>G</v>
          </cell>
          <cell r="E2482" t="str">
            <v>C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 t="str">
            <v>Z</v>
          </cell>
          <cell r="M2482" t="str">
            <v>PLA VALVE SCREW</v>
          </cell>
        </row>
        <row r="2483">
          <cell r="A2483" t="str">
            <v>9101-698A</v>
          </cell>
          <cell r="B2483" t="str">
            <v>F13</v>
          </cell>
          <cell r="C2483">
            <v>12</v>
          </cell>
          <cell r="D2483" t="str">
            <v>G</v>
          </cell>
          <cell r="E2483" t="str">
            <v>C</v>
          </cell>
          <cell r="F2483">
            <v>835</v>
          </cell>
          <cell r="G2483">
            <v>2480</v>
          </cell>
          <cell r="H2483">
            <v>2660</v>
          </cell>
          <cell r="I2483">
            <v>655</v>
          </cell>
          <cell r="J2483">
            <v>20.722200000000001</v>
          </cell>
          <cell r="K2483">
            <v>20.722200000000001</v>
          </cell>
          <cell r="L2483" t="str">
            <v>Z</v>
          </cell>
          <cell r="M2483" t="str">
            <v>PLA VALVE SCREW</v>
          </cell>
        </row>
        <row r="2484">
          <cell r="A2484" t="str">
            <v>9101-698A</v>
          </cell>
          <cell r="B2484" t="str">
            <v>F13</v>
          </cell>
          <cell r="C2484">
            <v>15</v>
          </cell>
          <cell r="D2484" t="str">
            <v>G</v>
          </cell>
          <cell r="E2484" t="str">
            <v>C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18.818100000000001</v>
          </cell>
          <cell r="K2484">
            <v>18.818100000000001</v>
          </cell>
          <cell r="L2484" t="str">
            <v>Z</v>
          </cell>
          <cell r="M2484" t="str">
            <v>PLA VALVE SCREW</v>
          </cell>
        </row>
        <row r="2485">
          <cell r="A2485" t="str">
            <v>9101-698A/BHT</v>
          </cell>
          <cell r="B2485" t="str">
            <v>F13</v>
          </cell>
          <cell r="C2485">
            <v>12</v>
          </cell>
          <cell r="D2485" t="str">
            <v>G</v>
          </cell>
          <cell r="E2485" t="str">
            <v>C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1.1900000000000001E-2</v>
          </cell>
          <cell r="K2485">
            <v>1.1900000000000001E-2</v>
          </cell>
          <cell r="L2485" t="str">
            <v>Z</v>
          </cell>
          <cell r="M2485" t="str">
            <v>SCREW</v>
          </cell>
        </row>
        <row r="2486">
          <cell r="A2486" t="str">
            <v>9101-698B</v>
          </cell>
          <cell r="B2486" t="str">
            <v>F13</v>
          </cell>
          <cell r="C2486">
            <v>15</v>
          </cell>
          <cell r="D2486" t="str">
            <v>G</v>
          </cell>
          <cell r="E2486" t="str">
            <v>C</v>
          </cell>
          <cell r="F2486">
            <v>190</v>
          </cell>
          <cell r="G2486">
            <v>0</v>
          </cell>
          <cell r="H2486">
            <v>0</v>
          </cell>
          <cell r="I2486">
            <v>190</v>
          </cell>
          <cell r="J2486">
            <v>18.758400000000002</v>
          </cell>
          <cell r="K2486">
            <v>18.758400000000002</v>
          </cell>
          <cell r="L2486" t="str">
            <v>Z</v>
          </cell>
          <cell r="M2486" t="str">
            <v>PLUG SCREW</v>
          </cell>
        </row>
        <row r="2487">
          <cell r="A2487" t="str">
            <v>9101X266</v>
          </cell>
          <cell r="B2487" t="str">
            <v>F13</v>
          </cell>
          <cell r="C2487">
            <v>15</v>
          </cell>
          <cell r="D2487" t="str">
            <v>G</v>
          </cell>
          <cell r="E2487" t="str">
            <v>C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 t="str">
            <v>Z</v>
          </cell>
          <cell r="M2487" t="str">
            <v>LLA SCREW</v>
          </cell>
        </row>
        <row r="2488">
          <cell r="A2488" t="str">
            <v>9101X621D</v>
          </cell>
          <cell r="B2488" t="str">
            <v>F13</v>
          </cell>
          <cell r="C2488">
            <v>15</v>
          </cell>
          <cell r="D2488" t="str">
            <v>G</v>
          </cell>
          <cell r="E2488" t="str">
            <v>C</v>
          </cell>
          <cell r="F2488">
            <v>240</v>
          </cell>
          <cell r="G2488">
            <v>0</v>
          </cell>
          <cell r="H2488">
            <v>0</v>
          </cell>
          <cell r="I2488">
            <v>240</v>
          </cell>
          <cell r="J2488">
            <v>0</v>
          </cell>
          <cell r="K2488">
            <v>0</v>
          </cell>
          <cell r="L2488" t="str">
            <v>Z</v>
          </cell>
          <cell r="M2488" t="str">
            <v>DRIVE SHAFT</v>
          </cell>
        </row>
        <row r="2489">
          <cell r="A2489" t="str">
            <v>9102-013</v>
          </cell>
          <cell r="B2489" t="str">
            <v>F13</v>
          </cell>
          <cell r="C2489">
            <v>12</v>
          </cell>
          <cell r="D2489" t="str">
            <v>G</v>
          </cell>
          <cell r="E2489" t="str">
            <v>C</v>
          </cell>
          <cell r="F2489">
            <v>134</v>
          </cell>
          <cell r="G2489">
            <v>445</v>
          </cell>
          <cell r="H2489">
            <v>0</v>
          </cell>
          <cell r="I2489">
            <v>579</v>
          </cell>
          <cell r="J2489">
            <v>5.91</v>
          </cell>
          <cell r="K2489">
            <v>5.9110800000000001</v>
          </cell>
          <cell r="L2489" t="str">
            <v>Z</v>
          </cell>
          <cell r="M2489" t="str">
            <v>PROTECTION CAP</v>
          </cell>
        </row>
        <row r="2490">
          <cell r="A2490" t="str">
            <v>9102-015</v>
          </cell>
          <cell r="B2490" t="str">
            <v>F13</v>
          </cell>
          <cell r="C2490">
            <v>15</v>
          </cell>
          <cell r="D2490" t="str">
            <v>G</v>
          </cell>
          <cell r="E2490" t="str">
            <v>C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 t="str">
            <v>Z</v>
          </cell>
          <cell r="M2490" t="str">
            <v>PROTECTION CAP - COLD</v>
          </cell>
        </row>
        <row r="2491">
          <cell r="A2491" t="str">
            <v>9102-015</v>
          </cell>
          <cell r="B2491" t="str">
            <v>F13</v>
          </cell>
          <cell r="C2491">
            <v>11</v>
          </cell>
          <cell r="D2491" t="str">
            <v>G</v>
          </cell>
          <cell r="E2491" t="str">
            <v>C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 t="str">
            <v>Z</v>
          </cell>
          <cell r="M2491" t="str">
            <v>PROTECTION CAP - COLD</v>
          </cell>
        </row>
        <row r="2492">
          <cell r="A2492" t="str">
            <v>9102-015</v>
          </cell>
          <cell r="B2492" t="str">
            <v>F13</v>
          </cell>
          <cell r="C2492">
            <v>12</v>
          </cell>
          <cell r="D2492" t="str">
            <v>G</v>
          </cell>
          <cell r="E2492" t="str">
            <v>C</v>
          </cell>
          <cell r="F2492">
            <v>2895</v>
          </cell>
          <cell r="G2492">
            <v>7490</v>
          </cell>
          <cell r="H2492">
            <v>8150</v>
          </cell>
          <cell r="I2492">
            <v>2235</v>
          </cell>
          <cell r="J2492">
            <v>5.3082000000000003</v>
          </cell>
          <cell r="K2492">
            <v>5.3082000000000003</v>
          </cell>
          <cell r="L2492" t="str">
            <v>Z</v>
          </cell>
          <cell r="M2492" t="str">
            <v>PROTECTION CAP - COLD</v>
          </cell>
        </row>
        <row r="2493">
          <cell r="A2493" t="str">
            <v>9102-017</v>
          </cell>
          <cell r="B2493" t="str">
            <v>F13</v>
          </cell>
          <cell r="C2493">
            <v>12</v>
          </cell>
          <cell r="D2493" t="str">
            <v>G</v>
          </cell>
          <cell r="E2493" t="str">
            <v>C</v>
          </cell>
          <cell r="F2493">
            <v>1360</v>
          </cell>
          <cell r="G2493">
            <v>0</v>
          </cell>
          <cell r="H2493">
            <v>0</v>
          </cell>
          <cell r="I2493">
            <v>1360</v>
          </cell>
          <cell r="J2493">
            <v>4.9207999999999998</v>
          </cell>
          <cell r="K2493">
            <v>4.9207999999999998</v>
          </cell>
          <cell r="L2493" t="str">
            <v>Z</v>
          </cell>
          <cell r="M2493" t="str">
            <v>SETTING CAM</v>
          </cell>
        </row>
        <row r="2494">
          <cell r="A2494" t="str">
            <v>9102-019</v>
          </cell>
          <cell r="B2494" t="str">
            <v>F13</v>
          </cell>
          <cell r="C2494">
            <v>11</v>
          </cell>
          <cell r="D2494" t="str">
            <v>G</v>
          </cell>
          <cell r="E2494" t="str">
            <v>C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 t="str">
            <v>Z</v>
          </cell>
          <cell r="M2494" t="str">
            <v>STOP WASHER</v>
          </cell>
        </row>
        <row r="2495">
          <cell r="A2495" t="str">
            <v>9102-019</v>
          </cell>
          <cell r="B2495" t="str">
            <v>F13</v>
          </cell>
          <cell r="C2495">
            <v>15</v>
          </cell>
          <cell r="D2495" t="str">
            <v>G</v>
          </cell>
          <cell r="E2495" t="str">
            <v>C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 t="str">
            <v>Z</v>
          </cell>
          <cell r="M2495" t="str">
            <v>STOP WASHER</v>
          </cell>
        </row>
        <row r="2496">
          <cell r="A2496" t="str">
            <v>9102-019</v>
          </cell>
          <cell r="B2496" t="str">
            <v>F13</v>
          </cell>
          <cell r="C2496">
            <v>12</v>
          </cell>
          <cell r="D2496" t="str">
            <v>G</v>
          </cell>
          <cell r="E2496" t="str">
            <v>C</v>
          </cell>
          <cell r="F2496">
            <v>2366</v>
          </cell>
          <cell r="G2496">
            <v>10945</v>
          </cell>
          <cell r="H2496">
            <v>12841</v>
          </cell>
          <cell r="I2496">
            <v>470</v>
          </cell>
          <cell r="J2496">
            <v>2.0192000000000001</v>
          </cell>
          <cell r="K2496">
            <v>2.0192000000000001</v>
          </cell>
          <cell r="L2496" t="str">
            <v>Z</v>
          </cell>
          <cell r="M2496" t="str">
            <v>STOP WASHER</v>
          </cell>
        </row>
        <row r="2497">
          <cell r="A2497" t="str">
            <v>9102-027</v>
          </cell>
          <cell r="B2497" t="str">
            <v>F13</v>
          </cell>
          <cell r="C2497">
            <v>12</v>
          </cell>
          <cell r="D2497" t="str">
            <v>G</v>
          </cell>
          <cell r="E2497" t="str">
            <v>C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2.9579800000000001</v>
          </cell>
          <cell r="K2497">
            <v>2.9579800000000001</v>
          </cell>
          <cell r="L2497" t="str">
            <v>Z</v>
          </cell>
          <cell r="M2497" t="str">
            <v>SEALING PLUG</v>
          </cell>
        </row>
        <row r="2498">
          <cell r="A2498" t="str">
            <v>9102-030</v>
          </cell>
          <cell r="B2498" t="str">
            <v>F13</v>
          </cell>
          <cell r="C2498">
            <v>15</v>
          </cell>
          <cell r="D2498" t="str">
            <v>G</v>
          </cell>
          <cell r="E2498" t="str">
            <v>C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 t="str">
            <v>Z</v>
          </cell>
          <cell r="M2498" t="str">
            <v>PROTECTION CAP -HP OUT</v>
          </cell>
        </row>
        <row r="2499">
          <cell r="A2499" t="str">
            <v>9102-030</v>
          </cell>
          <cell r="B2499" t="str">
            <v>F13</v>
          </cell>
          <cell r="C2499">
            <v>11</v>
          </cell>
          <cell r="D2499" t="str">
            <v>G</v>
          </cell>
          <cell r="E2499" t="str">
            <v>C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 t="str">
            <v>Z</v>
          </cell>
          <cell r="M2499" t="str">
            <v>PROTECTION CAP -HP OUT</v>
          </cell>
        </row>
        <row r="2500">
          <cell r="A2500" t="str">
            <v>9102-030</v>
          </cell>
          <cell r="B2500" t="str">
            <v>F13</v>
          </cell>
          <cell r="C2500">
            <v>12</v>
          </cell>
          <cell r="D2500" t="str">
            <v>G</v>
          </cell>
          <cell r="E2500" t="str">
            <v>C</v>
          </cell>
          <cell r="F2500">
            <v>1659</v>
          </cell>
          <cell r="G2500">
            <v>0</v>
          </cell>
          <cell r="H2500">
            <v>600</v>
          </cell>
          <cell r="I2500">
            <v>1059</v>
          </cell>
          <cell r="J2500">
            <v>1.0139800000000001</v>
          </cell>
          <cell r="K2500">
            <v>1.0139800000000001</v>
          </cell>
          <cell r="L2500" t="str">
            <v>Z</v>
          </cell>
          <cell r="M2500" t="str">
            <v>PROTECTION CAP -HP OUT</v>
          </cell>
        </row>
        <row r="2501">
          <cell r="A2501" t="str">
            <v>9102-222</v>
          </cell>
          <cell r="B2501" t="str">
            <v>F13</v>
          </cell>
          <cell r="C2501">
            <v>15</v>
          </cell>
          <cell r="D2501" t="str">
            <v>G</v>
          </cell>
          <cell r="E2501" t="str">
            <v>C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4.67</v>
          </cell>
          <cell r="K2501">
            <v>4.67</v>
          </cell>
          <cell r="L2501" t="str">
            <v>Z</v>
          </cell>
          <cell r="M2501" t="str">
            <v>CLIP ON CAP</v>
          </cell>
        </row>
        <row r="2502">
          <cell r="A2502" t="str">
            <v>9102-222</v>
          </cell>
          <cell r="B2502" t="str">
            <v>F13</v>
          </cell>
          <cell r="C2502">
            <v>11</v>
          </cell>
          <cell r="D2502" t="str">
            <v>G</v>
          </cell>
          <cell r="E2502" t="str">
            <v>C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 t="str">
            <v>Z</v>
          </cell>
          <cell r="M2502" t="str">
            <v>CLIP ON CAP</v>
          </cell>
        </row>
        <row r="2503">
          <cell r="A2503" t="str">
            <v>9102-276</v>
          </cell>
          <cell r="B2503" t="str">
            <v>F13</v>
          </cell>
          <cell r="C2503">
            <v>11</v>
          </cell>
          <cell r="D2503" t="str">
            <v>G</v>
          </cell>
          <cell r="E2503" t="str">
            <v>C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 t="str">
            <v>Z</v>
          </cell>
        </row>
        <row r="2504">
          <cell r="A2504" t="str">
            <v>9102-291B</v>
          </cell>
          <cell r="B2504" t="str">
            <v>F13</v>
          </cell>
          <cell r="C2504">
            <v>12</v>
          </cell>
          <cell r="D2504" t="str">
            <v>G</v>
          </cell>
          <cell r="E2504" t="str">
            <v>C</v>
          </cell>
          <cell r="F2504">
            <v>190</v>
          </cell>
          <cell r="G2504">
            <v>0</v>
          </cell>
          <cell r="H2504">
            <v>0</v>
          </cell>
          <cell r="I2504">
            <v>190</v>
          </cell>
          <cell r="J2504">
            <v>0</v>
          </cell>
          <cell r="K2504">
            <v>0</v>
          </cell>
          <cell r="L2504" t="str">
            <v>Z</v>
          </cell>
        </row>
        <row r="2505">
          <cell r="A2505" t="str">
            <v>9102-514</v>
          </cell>
          <cell r="B2505" t="str">
            <v>F13</v>
          </cell>
          <cell r="C2505">
            <v>11</v>
          </cell>
          <cell r="D2505" t="str">
            <v>G</v>
          </cell>
          <cell r="E2505" t="str">
            <v>C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 t="str">
            <v>Z</v>
          </cell>
        </row>
        <row r="2506">
          <cell r="A2506" t="str">
            <v>9102-514</v>
          </cell>
          <cell r="B2506" t="str">
            <v>F13</v>
          </cell>
          <cell r="C2506">
            <v>12</v>
          </cell>
          <cell r="D2506" t="str">
            <v>G</v>
          </cell>
          <cell r="E2506" t="str">
            <v>C</v>
          </cell>
          <cell r="F2506">
            <v>1603</v>
          </cell>
          <cell r="G2506">
            <v>0</v>
          </cell>
          <cell r="H2506">
            <v>0</v>
          </cell>
          <cell r="I2506">
            <v>1603</v>
          </cell>
          <cell r="J2506">
            <v>0</v>
          </cell>
          <cell r="K2506">
            <v>0</v>
          </cell>
          <cell r="L2506" t="str">
            <v>Z</v>
          </cell>
        </row>
        <row r="2507">
          <cell r="A2507" t="str">
            <v>9102-514</v>
          </cell>
          <cell r="B2507" t="str">
            <v>F13</v>
          </cell>
          <cell r="C2507">
            <v>15</v>
          </cell>
          <cell r="D2507" t="str">
            <v>G</v>
          </cell>
          <cell r="E2507" t="str">
            <v>C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 t="str">
            <v>Z</v>
          </cell>
        </row>
        <row r="2508">
          <cell r="A2508" t="str">
            <v>9102-703</v>
          </cell>
          <cell r="B2508" t="str">
            <v>F13</v>
          </cell>
          <cell r="C2508">
            <v>15</v>
          </cell>
          <cell r="D2508" t="str">
            <v>G</v>
          </cell>
          <cell r="E2508" t="str">
            <v>C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 t="str">
            <v>Z</v>
          </cell>
          <cell r="M2508" t="str">
            <v>SPRING - Start Retard</v>
          </cell>
        </row>
        <row r="2509">
          <cell r="A2509" t="str">
            <v>9102-703</v>
          </cell>
          <cell r="B2509" t="str">
            <v>F13</v>
          </cell>
          <cell r="C2509">
            <v>11</v>
          </cell>
          <cell r="D2509" t="str">
            <v>G</v>
          </cell>
          <cell r="E2509" t="str">
            <v>C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 t="str">
            <v>Z</v>
          </cell>
          <cell r="M2509" t="str">
            <v>SPRING - Start Retard</v>
          </cell>
        </row>
        <row r="2510">
          <cell r="A2510" t="str">
            <v>9102-703</v>
          </cell>
          <cell r="B2510" t="str">
            <v>F13</v>
          </cell>
          <cell r="C2510">
            <v>12</v>
          </cell>
          <cell r="D2510" t="str">
            <v>G</v>
          </cell>
          <cell r="E2510" t="str">
            <v>C</v>
          </cell>
          <cell r="F2510">
            <v>13827</v>
          </cell>
          <cell r="G2510">
            <v>0</v>
          </cell>
          <cell r="H2510">
            <v>2150</v>
          </cell>
          <cell r="I2510">
            <v>11677</v>
          </cell>
          <cell r="J2510">
            <v>0.94306000000000001</v>
          </cell>
          <cell r="K2510">
            <v>0.94306000000000001</v>
          </cell>
          <cell r="L2510" t="str">
            <v>Z</v>
          </cell>
          <cell r="M2510" t="str">
            <v>SPRING - Start Retard</v>
          </cell>
        </row>
        <row r="2511">
          <cell r="A2511" t="str">
            <v>9102-709</v>
          </cell>
          <cell r="B2511" t="str">
            <v>F13</v>
          </cell>
          <cell r="C2511">
            <v>12</v>
          </cell>
          <cell r="D2511" t="str">
            <v>G</v>
          </cell>
          <cell r="E2511" t="str">
            <v>C</v>
          </cell>
          <cell r="F2511">
            <v>2690</v>
          </cell>
          <cell r="G2511">
            <v>14985</v>
          </cell>
          <cell r="H2511">
            <v>12585</v>
          </cell>
          <cell r="I2511">
            <v>5090</v>
          </cell>
          <cell r="J2511">
            <v>0.78017000000000003</v>
          </cell>
          <cell r="K2511">
            <v>0.78003</v>
          </cell>
          <cell r="L2511" t="str">
            <v>Z</v>
          </cell>
          <cell r="M2511" t="str">
            <v>SPRING - Priming</v>
          </cell>
        </row>
        <row r="2512">
          <cell r="A2512" t="str">
            <v>9102-712A</v>
          </cell>
          <cell r="B2512" t="str">
            <v>F13</v>
          </cell>
          <cell r="C2512">
            <v>11</v>
          </cell>
          <cell r="D2512" t="str">
            <v>G</v>
          </cell>
          <cell r="E2512" t="str">
            <v>C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 t="str">
            <v>Z</v>
          </cell>
          <cell r="M2512" t="str">
            <v>SPRING - Back Leak Valve</v>
          </cell>
        </row>
        <row r="2513">
          <cell r="A2513" t="str">
            <v>9102-712A</v>
          </cell>
          <cell r="B2513" t="str">
            <v>F13</v>
          </cell>
          <cell r="C2513">
            <v>15</v>
          </cell>
          <cell r="D2513" t="str">
            <v>G</v>
          </cell>
          <cell r="E2513" t="str">
            <v>C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0.56999999999999995</v>
          </cell>
          <cell r="K2513">
            <v>0.56999999999999995</v>
          </cell>
          <cell r="L2513" t="str">
            <v>Z</v>
          </cell>
          <cell r="M2513" t="str">
            <v>SPRING - Back Leak Valve</v>
          </cell>
        </row>
        <row r="2514">
          <cell r="A2514" t="str">
            <v>9102-712A</v>
          </cell>
          <cell r="B2514" t="str">
            <v>F13</v>
          </cell>
          <cell r="C2514">
            <v>12</v>
          </cell>
          <cell r="D2514" t="str">
            <v>G</v>
          </cell>
          <cell r="E2514" t="str">
            <v>C</v>
          </cell>
          <cell r="F2514">
            <v>1959</v>
          </cell>
          <cell r="G2514">
            <v>9990</v>
          </cell>
          <cell r="H2514">
            <v>10650</v>
          </cell>
          <cell r="I2514">
            <v>1299</v>
          </cell>
          <cell r="J2514">
            <v>0.52007000000000003</v>
          </cell>
          <cell r="K2514">
            <v>0.52000999999999997</v>
          </cell>
          <cell r="L2514" t="str">
            <v>Z</v>
          </cell>
          <cell r="M2514" t="str">
            <v>SPRING - Back Leak Valve</v>
          </cell>
        </row>
        <row r="2515">
          <cell r="A2515" t="str">
            <v>9102-713</v>
          </cell>
          <cell r="B2515" t="str">
            <v>F13</v>
          </cell>
          <cell r="C2515">
            <v>15</v>
          </cell>
          <cell r="D2515" t="str">
            <v>G</v>
          </cell>
          <cell r="E2515" t="str">
            <v>C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 t="str">
            <v>Z</v>
          </cell>
          <cell r="M2515" t="str">
            <v>SPRING - Rotula Retaining</v>
          </cell>
        </row>
        <row r="2516">
          <cell r="A2516" t="str">
            <v>9102-713</v>
          </cell>
          <cell r="B2516" t="str">
            <v>F13</v>
          </cell>
          <cell r="C2516">
            <v>11</v>
          </cell>
          <cell r="D2516" t="str">
            <v>G</v>
          </cell>
          <cell r="E2516" t="str">
            <v>C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 t="str">
            <v>Z</v>
          </cell>
          <cell r="M2516" t="str">
            <v>SPRING - Rotula Retaining</v>
          </cell>
        </row>
        <row r="2517">
          <cell r="A2517" t="str">
            <v>9102-713</v>
          </cell>
          <cell r="B2517" t="str">
            <v>F13</v>
          </cell>
          <cell r="C2517">
            <v>12</v>
          </cell>
          <cell r="D2517" t="str">
            <v>G</v>
          </cell>
          <cell r="E2517" t="str">
            <v>C</v>
          </cell>
          <cell r="F2517">
            <v>1495</v>
          </cell>
          <cell r="G2517">
            <v>21730</v>
          </cell>
          <cell r="H2517">
            <v>15250</v>
          </cell>
          <cell r="I2517">
            <v>7975</v>
          </cell>
          <cell r="J2517">
            <v>0.624</v>
          </cell>
          <cell r="K2517">
            <v>0.624</v>
          </cell>
          <cell r="L2517" t="str">
            <v>Z</v>
          </cell>
          <cell r="M2517" t="str">
            <v>SPRING - Rotula Retaining</v>
          </cell>
        </row>
        <row r="2518">
          <cell r="A2518" t="str">
            <v>9102-719</v>
          </cell>
          <cell r="B2518" t="str">
            <v>F13</v>
          </cell>
          <cell r="C2518">
            <v>15</v>
          </cell>
          <cell r="D2518" t="str">
            <v>G</v>
          </cell>
          <cell r="E2518" t="str">
            <v>C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 t="str">
            <v>Z</v>
          </cell>
          <cell r="M2518" t="str">
            <v>RETAINING RING</v>
          </cell>
        </row>
        <row r="2519">
          <cell r="A2519" t="str">
            <v>9102-719</v>
          </cell>
          <cell r="B2519" t="str">
            <v>F13</v>
          </cell>
          <cell r="C2519">
            <v>11</v>
          </cell>
          <cell r="D2519" t="str">
            <v>G</v>
          </cell>
          <cell r="E2519" t="str">
            <v>C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 t="str">
            <v>Z</v>
          </cell>
          <cell r="M2519" t="str">
            <v>RETAINING RING</v>
          </cell>
        </row>
        <row r="2520">
          <cell r="A2520" t="str">
            <v>9102-719</v>
          </cell>
          <cell r="B2520" t="str">
            <v>F13</v>
          </cell>
          <cell r="C2520">
            <v>12</v>
          </cell>
          <cell r="D2520" t="str">
            <v>G</v>
          </cell>
          <cell r="E2520" t="str">
            <v>C</v>
          </cell>
          <cell r="F2520">
            <v>3780</v>
          </cell>
          <cell r="G2520">
            <v>16545</v>
          </cell>
          <cell r="H2520">
            <v>13000</v>
          </cell>
          <cell r="I2520">
            <v>7325</v>
          </cell>
          <cell r="J2520">
            <v>1.0616000000000001</v>
          </cell>
          <cell r="K2520">
            <v>1.0616000000000001</v>
          </cell>
          <cell r="L2520" t="str">
            <v>Z</v>
          </cell>
          <cell r="M2520" t="str">
            <v>RETAINING RING</v>
          </cell>
        </row>
        <row r="2521">
          <cell r="A2521" t="str">
            <v>9102-720A</v>
          </cell>
          <cell r="B2521" t="str">
            <v>F13</v>
          </cell>
          <cell r="C2521">
            <v>11</v>
          </cell>
          <cell r="D2521" t="str">
            <v>G</v>
          </cell>
          <cell r="E2521" t="str">
            <v>C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 t="str">
            <v>Z</v>
          </cell>
          <cell r="M2521" t="str">
            <v>GOVERNOR HOOK SPRING</v>
          </cell>
        </row>
        <row r="2522">
          <cell r="A2522" t="str">
            <v>9102-720A</v>
          </cell>
          <cell r="B2522" t="str">
            <v>F13</v>
          </cell>
          <cell r="C2522">
            <v>15</v>
          </cell>
          <cell r="D2522" t="str">
            <v>G</v>
          </cell>
          <cell r="E2522" t="str">
            <v>C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4.78</v>
          </cell>
          <cell r="K2522">
            <v>4.78</v>
          </cell>
          <cell r="L2522" t="str">
            <v>Z</v>
          </cell>
          <cell r="M2522" t="str">
            <v>GOVERNOR HOOK SPRING</v>
          </cell>
        </row>
        <row r="2523">
          <cell r="A2523" t="str">
            <v>9102-720A</v>
          </cell>
          <cell r="B2523" t="str">
            <v>F13</v>
          </cell>
          <cell r="C2523">
            <v>12</v>
          </cell>
          <cell r="D2523" t="str">
            <v>G</v>
          </cell>
          <cell r="E2523" t="str">
            <v>C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4.7116800000000003</v>
          </cell>
          <cell r="K2523">
            <v>4.7116800000000003</v>
          </cell>
          <cell r="L2523" t="str">
            <v>Z</v>
          </cell>
          <cell r="M2523" t="str">
            <v>GOVERNOR HOOK SPRING</v>
          </cell>
        </row>
        <row r="2524">
          <cell r="A2524" t="str">
            <v>9102-721</v>
          </cell>
          <cell r="B2524" t="str">
            <v>F13</v>
          </cell>
          <cell r="C2524">
            <v>11</v>
          </cell>
          <cell r="D2524" t="str">
            <v>G</v>
          </cell>
          <cell r="E2524" t="str">
            <v>C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 t="str">
            <v>Z</v>
          </cell>
          <cell r="M2524" t="str">
            <v>VALVE SPRING</v>
          </cell>
        </row>
        <row r="2525">
          <cell r="A2525" t="str">
            <v>9102-722C</v>
          </cell>
          <cell r="B2525" t="str">
            <v>F13</v>
          </cell>
          <cell r="C2525">
            <v>12</v>
          </cell>
          <cell r="D2525" t="str">
            <v>G</v>
          </cell>
          <cell r="E2525" t="str">
            <v>C</v>
          </cell>
          <cell r="F2525">
            <v>1435</v>
          </cell>
          <cell r="G2525">
            <v>0</v>
          </cell>
          <cell r="H2525">
            <v>0</v>
          </cell>
          <cell r="I2525">
            <v>1435</v>
          </cell>
          <cell r="J2525">
            <v>1.92553</v>
          </cell>
          <cell r="K2525">
            <v>1.92553</v>
          </cell>
          <cell r="L2525" t="str">
            <v>Z</v>
          </cell>
          <cell r="M2525" t="str">
            <v>CARRIAGE RETURN SPRING</v>
          </cell>
        </row>
        <row r="2526">
          <cell r="A2526" t="str">
            <v>9102-722D</v>
          </cell>
          <cell r="B2526" t="str">
            <v>F13</v>
          </cell>
          <cell r="C2526">
            <v>15</v>
          </cell>
          <cell r="D2526" t="str">
            <v>G</v>
          </cell>
          <cell r="E2526" t="str">
            <v>C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 t="str">
            <v>Z</v>
          </cell>
          <cell r="M2526" t="str">
            <v>SPRING</v>
          </cell>
        </row>
        <row r="2527">
          <cell r="A2527" t="str">
            <v>9102-722D</v>
          </cell>
          <cell r="B2527" t="str">
            <v>F13</v>
          </cell>
          <cell r="C2527">
            <v>11</v>
          </cell>
          <cell r="D2527" t="str">
            <v>G</v>
          </cell>
          <cell r="E2527" t="str">
            <v>C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 t="str">
            <v>Z</v>
          </cell>
          <cell r="M2527" t="str">
            <v>SPRING</v>
          </cell>
        </row>
        <row r="2528">
          <cell r="A2528" t="str">
            <v>9102-722D</v>
          </cell>
          <cell r="B2528" t="str">
            <v>F13</v>
          </cell>
          <cell r="C2528">
            <v>12</v>
          </cell>
          <cell r="D2528" t="str">
            <v>G</v>
          </cell>
          <cell r="E2528" t="str">
            <v>C</v>
          </cell>
          <cell r="F2528">
            <v>2025</v>
          </cell>
          <cell r="G2528">
            <v>9665</v>
          </cell>
          <cell r="H2528">
            <v>8000</v>
          </cell>
          <cell r="I2528">
            <v>3690</v>
          </cell>
          <cell r="J2528">
            <v>1.66394</v>
          </cell>
          <cell r="K2528">
            <v>1.6639900000000001</v>
          </cell>
          <cell r="L2528" t="str">
            <v>Z</v>
          </cell>
          <cell r="M2528" t="str">
            <v>SPRING</v>
          </cell>
        </row>
        <row r="2529">
          <cell r="A2529" t="str">
            <v>9102-726</v>
          </cell>
          <cell r="B2529" t="str">
            <v>F13</v>
          </cell>
          <cell r="C2529">
            <v>15</v>
          </cell>
          <cell r="D2529" t="str">
            <v>G</v>
          </cell>
          <cell r="E2529" t="str">
            <v>C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8.4047999999999998</v>
          </cell>
          <cell r="K2529">
            <v>8.4047999999999998</v>
          </cell>
          <cell r="L2529" t="str">
            <v>Z</v>
          </cell>
          <cell r="M2529" t="str">
            <v>SPRING - Throttle Lever</v>
          </cell>
        </row>
        <row r="2530">
          <cell r="A2530" t="str">
            <v>9102-726</v>
          </cell>
          <cell r="B2530" t="str">
            <v>F13</v>
          </cell>
          <cell r="C2530">
            <v>12</v>
          </cell>
          <cell r="D2530" t="str">
            <v>G</v>
          </cell>
          <cell r="E2530" t="str">
            <v>C</v>
          </cell>
          <cell r="F2530">
            <v>484</v>
          </cell>
          <cell r="G2530">
            <v>2855</v>
          </cell>
          <cell r="H2530">
            <v>2250</v>
          </cell>
          <cell r="I2530">
            <v>1089</v>
          </cell>
          <cell r="J2530">
            <v>4.8858800000000002</v>
          </cell>
          <cell r="K2530">
            <v>4.8859000000000004</v>
          </cell>
          <cell r="L2530" t="str">
            <v>Z</v>
          </cell>
          <cell r="M2530" t="str">
            <v>SPRING - Throttle Lever</v>
          </cell>
        </row>
        <row r="2531">
          <cell r="A2531" t="str">
            <v>9102-726</v>
          </cell>
          <cell r="B2531" t="str">
            <v>F13</v>
          </cell>
          <cell r="C2531">
            <v>11</v>
          </cell>
          <cell r="D2531" t="str">
            <v>G</v>
          </cell>
          <cell r="E2531" t="str">
            <v>C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4.8899999999999997</v>
          </cell>
          <cell r="K2531">
            <v>4.8899999999999997</v>
          </cell>
          <cell r="L2531" t="str">
            <v>Z</v>
          </cell>
          <cell r="M2531" t="str">
            <v>SPRING - Throttle Lever</v>
          </cell>
        </row>
        <row r="2532">
          <cell r="A2532" t="str">
            <v>9102-726A</v>
          </cell>
          <cell r="B2532" t="str">
            <v>F13</v>
          </cell>
          <cell r="C2532">
            <v>11</v>
          </cell>
          <cell r="D2532" t="str">
            <v>G</v>
          </cell>
          <cell r="E2532" t="str">
            <v>C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 t="str">
            <v>Z</v>
          </cell>
          <cell r="M2532" t="str">
            <v>THROTTLE LEVER SPRING</v>
          </cell>
        </row>
        <row r="2533">
          <cell r="A2533" t="str">
            <v>9102-726A</v>
          </cell>
          <cell r="B2533" t="str">
            <v>F13</v>
          </cell>
          <cell r="C2533">
            <v>15</v>
          </cell>
          <cell r="D2533" t="str">
            <v>G</v>
          </cell>
          <cell r="E2533" t="str">
            <v>C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5.25</v>
          </cell>
          <cell r="K2533">
            <v>5.25</v>
          </cell>
          <cell r="L2533" t="str">
            <v>Z</v>
          </cell>
          <cell r="M2533" t="str">
            <v>THROTTLE LEVER SPRING</v>
          </cell>
        </row>
        <row r="2534">
          <cell r="A2534" t="str">
            <v>9102-726A</v>
          </cell>
          <cell r="B2534" t="str">
            <v>F13</v>
          </cell>
          <cell r="C2534">
            <v>12</v>
          </cell>
          <cell r="D2534" t="str">
            <v>G</v>
          </cell>
          <cell r="E2534" t="str">
            <v>C</v>
          </cell>
          <cell r="F2534">
            <v>0</v>
          </cell>
          <cell r="G2534">
            <v>7543</v>
          </cell>
          <cell r="H2534">
            <v>7543</v>
          </cell>
          <cell r="I2534">
            <v>0</v>
          </cell>
          <cell r="J2534">
            <v>5.4649999999999999</v>
          </cell>
          <cell r="K2534">
            <v>5.4649999999999999</v>
          </cell>
          <cell r="L2534" t="str">
            <v>Z</v>
          </cell>
          <cell r="M2534" t="str">
            <v>THROTTLE LEVER SPRING</v>
          </cell>
        </row>
        <row r="2535">
          <cell r="A2535" t="str">
            <v>9102-732</v>
          </cell>
          <cell r="B2535" t="str">
            <v>F13</v>
          </cell>
          <cell r="C2535">
            <v>11</v>
          </cell>
          <cell r="D2535" t="str">
            <v>G</v>
          </cell>
          <cell r="E2535" t="str">
            <v>C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 t="str">
            <v>Z</v>
          </cell>
          <cell r="M2535" t="str">
            <v>SPRING - Shut Off Lever</v>
          </cell>
        </row>
        <row r="2536">
          <cell r="A2536" t="str">
            <v>9102-732</v>
          </cell>
          <cell r="B2536" t="str">
            <v>F13</v>
          </cell>
          <cell r="C2536">
            <v>15</v>
          </cell>
          <cell r="D2536" t="str">
            <v>G</v>
          </cell>
          <cell r="E2536" t="str">
            <v>C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 t="str">
            <v>Z</v>
          </cell>
          <cell r="M2536" t="str">
            <v>SPRING - Shut Off Lever</v>
          </cell>
        </row>
        <row r="2537">
          <cell r="A2537" t="str">
            <v>9102-732</v>
          </cell>
          <cell r="B2537" t="str">
            <v>F13</v>
          </cell>
          <cell r="C2537">
            <v>12</v>
          </cell>
          <cell r="D2537" t="str">
            <v>G</v>
          </cell>
          <cell r="E2537" t="str">
            <v>C</v>
          </cell>
          <cell r="F2537">
            <v>15</v>
          </cell>
          <cell r="G2537">
            <v>0</v>
          </cell>
          <cell r="H2537">
            <v>15</v>
          </cell>
          <cell r="I2537">
            <v>0</v>
          </cell>
          <cell r="J2537">
            <v>2.16</v>
          </cell>
          <cell r="K2537">
            <v>2.16</v>
          </cell>
          <cell r="L2537" t="str">
            <v>Z</v>
          </cell>
          <cell r="M2537" t="str">
            <v>SPRING - Shut Off Lever</v>
          </cell>
        </row>
        <row r="2538">
          <cell r="A2538" t="str">
            <v>9102-733</v>
          </cell>
          <cell r="B2538" t="str">
            <v>F13</v>
          </cell>
          <cell r="C2538">
            <v>11</v>
          </cell>
          <cell r="D2538" t="str">
            <v>G</v>
          </cell>
          <cell r="E2538" t="str">
            <v>C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 t="str">
            <v>Z</v>
          </cell>
          <cell r="M2538" t="str">
            <v>SPRING - Cable Bracket</v>
          </cell>
        </row>
        <row r="2539">
          <cell r="A2539" t="str">
            <v>9102-733</v>
          </cell>
          <cell r="B2539" t="str">
            <v>F13</v>
          </cell>
          <cell r="C2539">
            <v>12</v>
          </cell>
          <cell r="D2539" t="str">
            <v>G</v>
          </cell>
          <cell r="E2539" t="str">
            <v>C</v>
          </cell>
          <cell r="F2539">
            <v>9325</v>
          </cell>
          <cell r="G2539">
            <v>5630</v>
          </cell>
          <cell r="H2539">
            <v>12250</v>
          </cell>
          <cell r="I2539">
            <v>2705</v>
          </cell>
          <cell r="J2539">
            <v>1.4477</v>
          </cell>
          <cell r="K2539">
            <v>1.4477</v>
          </cell>
          <cell r="L2539" t="str">
            <v>Z</v>
          </cell>
          <cell r="M2539" t="str">
            <v>SPRING - Cable Bracket</v>
          </cell>
        </row>
        <row r="2540">
          <cell r="A2540" t="str">
            <v>9102-733</v>
          </cell>
          <cell r="B2540" t="str">
            <v>F13</v>
          </cell>
          <cell r="C2540">
            <v>15</v>
          </cell>
          <cell r="D2540" t="str">
            <v>G</v>
          </cell>
          <cell r="E2540" t="str">
            <v>C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1.2</v>
          </cell>
          <cell r="K2540">
            <v>1.2</v>
          </cell>
          <cell r="L2540" t="str">
            <v>Z</v>
          </cell>
          <cell r="M2540" t="str">
            <v>SPRING - Cable Bracket</v>
          </cell>
        </row>
        <row r="2541">
          <cell r="A2541" t="str">
            <v>9102-734</v>
          </cell>
          <cell r="B2541" t="str">
            <v>F13</v>
          </cell>
          <cell r="C2541">
            <v>11</v>
          </cell>
          <cell r="D2541" t="str">
            <v>G</v>
          </cell>
          <cell r="E2541" t="str">
            <v>C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 t="str">
            <v>Z</v>
          </cell>
          <cell r="M2541" t="str">
            <v>SPRING - Carriage Return</v>
          </cell>
        </row>
        <row r="2542">
          <cell r="A2542" t="str">
            <v>9102-734</v>
          </cell>
          <cell r="B2542" t="str">
            <v>F13</v>
          </cell>
          <cell r="C2542">
            <v>12</v>
          </cell>
          <cell r="D2542" t="str">
            <v>G</v>
          </cell>
          <cell r="E2542" t="str">
            <v>C</v>
          </cell>
          <cell r="F2542">
            <v>1661</v>
          </cell>
          <cell r="G2542">
            <v>495</v>
          </cell>
          <cell r="H2542">
            <v>2156</v>
          </cell>
          <cell r="I2542">
            <v>0</v>
          </cell>
          <cell r="J2542">
            <v>2.36415</v>
          </cell>
          <cell r="K2542">
            <v>2.3642300000000001</v>
          </cell>
          <cell r="L2542" t="str">
            <v>Z</v>
          </cell>
          <cell r="M2542" t="str">
            <v>SPRING - Carriage Return</v>
          </cell>
        </row>
        <row r="2543">
          <cell r="A2543" t="str">
            <v>9102-734</v>
          </cell>
          <cell r="B2543" t="str">
            <v>F13</v>
          </cell>
          <cell r="C2543">
            <v>15</v>
          </cell>
          <cell r="D2543" t="str">
            <v>G</v>
          </cell>
          <cell r="E2543" t="str">
            <v>C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 t="str">
            <v>Z</v>
          </cell>
          <cell r="M2543" t="str">
            <v>SPRING - Carriage Return</v>
          </cell>
        </row>
        <row r="2544">
          <cell r="A2544" t="str">
            <v>9102-743</v>
          </cell>
          <cell r="B2544" t="str">
            <v>F13</v>
          </cell>
          <cell r="C2544">
            <v>11</v>
          </cell>
          <cell r="D2544" t="str">
            <v>G</v>
          </cell>
          <cell r="E2544" t="str">
            <v>C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 t="str">
            <v>Z</v>
          </cell>
          <cell r="M2544" t="str">
            <v>SPRING</v>
          </cell>
        </row>
        <row r="2545">
          <cell r="A2545" t="str">
            <v>9102-743</v>
          </cell>
          <cell r="B2545" t="str">
            <v>F13</v>
          </cell>
          <cell r="C2545">
            <v>15</v>
          </cell>
          <cell r="D2545" t="str">
            <v>G</v>
          </cell>
          <cell r="E2545" t="str">
            <v>C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1.71</v>
          </cell>
          <cell r="K2545">
            <v>1.71</v>
          </cell>
          <cell r="L2545" t="str">
            <v>Z</v>
          </cell>
          <cell r="M2545" t="str">
            <v>SPRING</v>
          </cell>
        </row>
        <row r="2546">
          <cell r="A2546" t="str">
            <v>9102-743</v>
          </cell>
          <cell r="B2546" t="str">
            <v>F13</v>
          </cell>
          <cell r="C2546">
            <v>12</v>
          </cell>
          <cell r="D2546" t="str">
            <v>G</v>
          </cell>
          <cell r="E2546" t="str">
            <v>C</v>
          </cell>
          <cell r="F2546">
            <v>13297</v>
          </cell>
          <cell r="G2546">
            <v>4995</v>
          </cell>
          <cell r="H2546">
            <v>8400</v>
          </cell>
          <cell r="I2546">
            <v>9892</v>
          </cell>
          <cell r="J2546">
            <v>1.56</v>
          </cell>
          <cell r="K2546">
            <v>1.56</v>
          </cell>
          <cell r="L2546" t="str">
            <v>Z</v>
          </cell>
          <cell r="M2546" t="str">
            <v>SPRING</v>
          </cell>
        </row>
        <row r="2547">
          <cell r="A2547" t="str">
            <v>9102-743A</v>
          </cell>
          <cell r="B2547" t="str">
            <v>F13</v>
          </cell>
          <cell r="C2547">
            <v>11</v>
          </cell>
          <cell r="D2547" t="str">
            <v>G</v>
          </cell>
          <cell r="E2547" t="str">
            <v>C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 t="str">
            <v>Z</v>
          </cell>
          <cell r="M2547" t="str">
            <v>ADV. FIRST STAGE SPRING</v>
          </cell>
        </row>
        <row r="2548">
          <cell r="A2548" t="str">
            <v>9102-743A</v>
          </cell>
          <cell r="B2548" t="str">
            <v>F13</v>
          </cell>
          <cell r="C2548">
            <v>15</v>
          </cell>
          <cell r="D2548" t="str">
            <v>G</v>
          </cell>
          <cell r="E2548" t="str">
            <v>C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 t="str">
            <v>Z</v>
          </cell>
          <cell r="M2548" t="str">
            <v>ADV. FIRST STAGE SPRING</v>
          </cell>
        </row>
        <row r="2549">
          <cell r="A2549" t="str">
            <v>9102-743A</v>
          </cell>
          <cell r="B2549" t="str">
            <v>F13</v>
          </cell>
          <cell r="C2549">
            <v>12</v>
          </cell>
          <cell r="D2549" t="str">
            <v>G</v>
          </cell>
          <cell r="E2549" t="str">
            <v>C</v>
          </cell>
          <cell r="F2549">
            <v>4805</v>
          </cell>
          <cell r="G2549">
            <v>0</v>
          </cell>
          <cell r="H2549">
            <v>0</v>
          </cell>
          <cell r="I2549">
            <v>4805</v>
          </cell>
          <cell r="J2549">
            <v>1.5643499999999999</v>
          </cell>
          <cell r="K2549">
            <v>1.5643499999999999</v>
          </cell>
          <cell r="L2549" t="str">
            <v>Z</v>
          </cell>
          <cell r="M2549" t="str">
            <v>ADV. FIRST STAGE SPRING</v>
          </cell>
        </row>
        <row r="2550">
          <cell r="A2550" t="str">
            <v>9102-743B</v>
          </cell>
          <cell r="B2550" t="str">
            <v>F13</v>
          </cell>
          <cell r="C2550">
            <v>11</v>
          </cell>
          <cell r="D2550" t="str">
            <v>G</v>
          </cell>
          <cell r="E2550" t="str">
            <v>C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 t="str">
            <v>Z</v>
          </cell>
          <cell r="M2550" t="str">
            <v>SPRING</v>
          </cell>
        </row>
        <row r="2551">
          <cell r="A2551" t="str">
            <v>9102-743B</v>
          </cell>
          <cell r="B2551" t="str">
            <v>F13</v>
          </cell>
          <cell r="C2551">
            <v>12</v>
          </cell>
          <cell r="D2551" t="str">
            <v>G</v>
          </cell>
          <cell r="E2551" t="str">
            <v>C</v>
          </cell>
          <cell r="F2551">
            <v>944</v>
          </cell>
          <cell r="G2551">
            <v>3890</v>
          </cell>
          <cell r="H2551">
            <v>2700</v>
          </cell>
          <cell r="I2551">
            <v>2134</v>
          </cell>
          <cell r="J2551">
            <v>1.65157</v>
          </cell>
          <cell r="K2551">
            <v>1.5778799999999999</v>
          </cell>
          <cell r="L2551" t="str">
            <v>Z</v>
          </cell>
          <cell r="M2551" t="str">
            <v>SPRING</v>
          </cell>
        </row>
        <row r="2552">
          <cell r="A2552" t="str">
            <v>9102-743B</v>
          </cell>
          <cell r="B2552" t="str">
            <v>F13</v>
          </cell>
          <cell r="C2552">
            <v>15</v>
          </cell>
          <cell r="D2552" t="str">
            <v>G</v>
          </cell>
          <cell r="E2552" t="str">
            <v>C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3.99</v>
          </cell>
          <cell r="K2552">
            <v>3.99</v>
          </cell>
          <cell r="L2552" t="str">
            <v>Z</v>
          </cell>
          <cell r="M2552" t="str">
            <v>SPRING</v>
          </cell>
        </row>
        <row r="2553">
          <cell r="A2553" t="str">
            <v>9102-746</v>
          </cell>
          <cell r="B2553" t="str">
            <v>F13</v>
          </cell>
          <cell r="C2553">
            <v>15</v>
          </cell>
          <cell r="D2553" t="str">
            <v>G</v>
          </cell>
          <cell r="E2553" t="str">
            <v>C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 t="str">
            <v>Z</v>
          </cell>
        </row>
        <row r="2554">
          <cell r="A2554" t="str">
            <v>9102-746</v>
          </cell>
          <cell r="B2554" t="str">
            <v>F13</v>
          </cell>
          <cell r="C2554">
            <v>12</v>
          </cell>
          <cell r="D2554" t="str">
            <v>G</v>
          </cell>
          <cell r="E2554" t="str">
            <v>C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 t="str">
            <v>Z</v>
          </cell>
        </row>
        <row r="2555">
          <cell r="A2555" t="str">
            <v>9102-746</v>
          </cell>
          <cell r="B2555" t="str">
            <v>F13</v>
          </cell>
          <cell r="C2555">
            <v>11</v>
          </cell>
          <cell r="D2555" t="str">
            <v>G</v>
          </cell>
          <cell r="E2555" t="str">
            <v>C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 t="str">
            <v>Z</v>
          </cell>
        </row>
        <row r="2556">
          <cell r="A2556" t="str">
            <v>9102-746E</v>
          </cell>
          <cell r="B2556" t="str">
            <v>F13</v>
          </cell>
          <cell r="C2556">
            <v>11</v>
          </cell>
          <cell r="D2556" t="str">
            <v>G</v>
          </cell>
          <cell r="E2556" t="str">
            <v>C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 t="str">
            <v>Z</v>
          </cell>
          <cell r="M2556" t="str">
            <v>SPRING</v>
          </cell>
        </row>
        <row r="2557">
          <cell r="A2557" t="str">
            <v>9102-746E</v>
          </cell>
          <cell r="B2557" t="str">
            <v>F13</v>
          </cell>
          <cell r="C2557">
            <v>15</v>
          </cell>
          <cell r="D2557" t="str">
            <v>G</v>
          </cell>
          <cell r="E2557" t="str">
            <v>C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4.84</v>
          </cell>
          <cell r="K2557">
            <v>4.84</v>
          </cell>
          <cell r="L2557" t="str">
            <v>Z</v>
          </cell>
          <cell r="M2557" t="str">
            <v>SPRING</v>
          </cell>
        </row>
        <row r="2558">
          <cell r="A2558" t="str">
            <v>9102-746E</v>
          </cell>
          <cell r="B2558" t="str">
            <v>F13</v>
          </cell>
          <cell r="C2558">
            <v>12</v>
          </cell>
          <cell r="D2558" t="str">
            <v>G</v>
          </cell>
          <cell r="E2558" t="str">
            <v>C</v>
          </cell>
          <cell r="F2558">
            <v>5980</v>
          </cell>
          <cell r="G2558">
            <v>0</v>
          </cell>
          <cell r="H2558">
            <v>0</v>
          </cell>
          <cell r="I2558">
            <v>5980</v>
          </cell>
          <cell r="J2558">
            <v>4.8434799999999996</v>
          </cell>
          <cell r="K2558">
            <v>4.8434799999999996</v>
          </cell>
          <cell r="L2558" t="str">
            <v>Z</v>
          </cell>
          <cell r="M2558" t="str">
            <v>SPRING</v>
          </cell>
        </row>
        <row r="2559">
          <cell r="A2559" t="str">
            <v>9102-750A</v>
          </cell>
          <cell r="B2559" t="str">
            <v>F13</v>
          </cell>
          <cell r="C2559">
            <v>15</v>
          </cell>
          <cell r="D2559" t="str">
            <v>G</v>
          </cell>
          <cell r="E2559" t="str">
            <v>C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 t="str">
            <v>Z</v>
          </cell>
          <cell r="M2559" t="str">
            <v>SHUT OFF LEVER SPRING</v>
          </cell>
        </row>
        <row r="2560">
          <cell r="A2560" t="str">
            <v>9102-750A</v>
          </cell>
          <cell r="B2560" t="str">
            <v>F13</v>
          </cell>
          <cell r="C2560">
            <v>11</v>
          </cell>
          <cell r="D2560" t="str">
            <v>G</v>
          </cell>
          <cell r="E2560" t="str">
            <v>C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1.56</v>
          </cell>
          <cell r="K2560">
            <v>1.56</v>
          </cell>
          <cell r="L2560" t="str">
            <v>Z</v>
          </cell>
          <cell r="M2560" t="str">
            <v>SHUT OFF LEVER SPRING</v>
          </cell>
        </row>
        <row r="2561">
          <cell r="A2561" t="str">
            <v>9102-750A</v>
          </cell>
          <cell r="B2561" t="str">
            <v>F13</v>
          </cell>
          <cell r="C2561">
            <v>12</v>
          </cell>
          <cell r="D2561" t="str">
            <v>G</v>
          </cell>
          <cell r="E2561" t="str">
            <v>C</v>
          </cell>
          <cell r="F2561">
            <v>1050</v>
          </cell>
          <cell r="G2561">
            <v>0</v>
          </cell>
          <cell r="H2561">
            <v>0</v>
          </cell>
          <cell r="I2561">
            <v>1050</v>
          </cell>
          <cell r="J2561">
            <v>3.016</v>
          </cell>
          <cell r="K2561">
            <v>3.016</v>
          </cell>
          <cell r="L2561" t="str">
            <v>Z</v>
          </cell>
          <cell r="M2561" t="str">
            <v>SHUT OFF LEVER SPRING</v>
          </cell>
        </row>
        <row r="2562">
          <cell r="A2562" t="str">
            <v>9102-750D</v>
          </cell>
          <cell r="B2562" t="str">
            <v>F13</v>
          </cell>
          <cell r="C2562">
            <v>12</v>
          </cell>
          <cell r="D2562" t="str">
            <v>G</v>
          </cell>
          <cell r="E2562" t="str">
            <v>C</v>
          </cell>
          <cell r="F2562">
            <v>295</v>
          </cell>
          <cell r="G2562">
            <v>2865</v>
          </cell>
          <cell r="H2562">
            <v>2815</v>
          </cell>
          <cell r="I2562">
            <v>345</v>
          </cell>
          <cell r="J2562">
            <v>2.8267099999999998</v>
          </cell>
          <cell r="K2562">
            <v>2.8342299999999998</v>
          </cell>
          <cell r="L2562" t="str">
            <v>Z</v>
          </cell>
          <cell r="M2562" t="str">
            <v>IDLE LEVER SPRING</v>
          </cell>
        </row>
        <row r="2563">
          <cell r="A2563" t="str">
            <v>9102-751</v>
          </cell>
          <cell r="B2563" t="str">
            <v>F13</v>
          </cell>
          <cell r="C2563">
            <v>12</v>
          </cell>
          <cell r="D2563" t="str">
            <v>G</v>
          </cell>
          <cell r="E2563" t="str">
            <v>C</v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 t="str">
            <v>Z</v>
          </cell>
          <cell r="M2563" t="str">
            <v>SPRING</v>
          </cell>
        </row>
        <row r="2564">
          <cell r="A2564" t="str">
            <v>9102-757</v>
          </cell>
          <cell r="B2564" t="str">
            <v>F13</v>
          </cell>
          <cell r="C2564">
            <v>12</v>
          </cell>
          <cell r="D2564" t="str">
            <v>G</v>
          </cell>
          <cell r="E2564" t="str">
            <v>C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3.6192000000000002</v>
          </cell>
          <cell r="K2564">
            <v>3.6192000000000002</v>
          </cell>
          <cell r="L2564" t="str">
            <v>Z</v>
          </cell>
          <cell r="M2564" t="str">
            <v>SPRING</v>
          </cell>
        </row>
        <row r="2565">
          <cell r="A2565" t="str">
            <v>9102-760</v>
          </cell>
          <cell r="B2565" t="str">
            <v>F13</v>
          </cell>
          <cell r="C2565">
            <v>12</v>
          </cell>
          <cell r="D2565" t="str">
            <v>G</v>
          </cell>
          <cell r="E2565" t="str">
            <v>C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0.7238</v>
          </cell>
          <cell r="K2565">
            <v>0.7238</v>
          </cell>
          <cell r="L2565" t="str">
            <v>Z</v>
          </cell>
          <cell r="M2565" t="str">
            <v>SPRING</v>
          </cell>
        </row>
        <row r="2566">
          <cell r="A2566" t="str">
            <v>9102-764</v>
          </cell>
          <cell r="B2566" t="str">
            <v>F13</v>
          </cell>
          <cell r="C2566">
            <v>12</v>
          </cell>
          <cell r="D2566" t="str">
            <v>G</v>
          </cell>
          <cell r="E2566" t="str">
            <v>C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 t="str">
            <v>Z</v>
          </cell>
          <cell r="M2566" t="str">
            <v>LEAF SPRING</v>
          </cell>
        </row>
        <row r="2567">
          <cell r="A2567" t="str">
            <v>9102-764A</v>
          </cell>
          <cell r="B2567" t="str">
            <v>F13</v>
          </cell>
          <cell r="C2567">
            <v>12</v>
          </cell>
          <cell r="D2567" t="str">
            <v>G</v>
          </cell>
          <cell r="E2567" t="str">
            <v>C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 t="str">
            <v>Z</v>
          </cell>
          <cell r="M2567" t="str">
            <v>LEAF SPRING</v>
          </cell>
        </row>
        <row r="2568">
          <cell r="A2568" t="str">
            <v>9102-768</v>
          </cell>
          <cell r="B2568" t="str">
            <v>F13</v>
          </cell>
          <cell r="C2568">
            <v>11</v>
          </cell>
          <cell r="D2568" t="str">
            <v>G</v>
          </cell>
          <cell r="E2568" t="str">
            <v>C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 t="str">
            <v>Z</v>
          </cell>
          <cell r="M2568" t="str">
            <v>SPRING</v>
          </cell>
        </row>
        <row r="2569">
          <cell r="A2569" t="str">
            <v>9102-768 C</v>
          </cell>
          <cell r="B2569" t="str">
            <v>F13</v>
          </cell>
          <cell r="C2569">
            <v>15</v>
          </cell>
          <cell r="D2569" t="str">
            <v>G</v>
          </cell>
          <cell r="E2569" t="str">
            <v>C</v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 t="str">
            <v>Z</v>
          </cell>
        </row>
        <row r="2570">
          <cell r="A2570" t="str">
            <v>9102-768 C</v>
          </cell>
          <cell r="B2570" t="str">
            <v>F13</v>
          </cell>
          <cell r="C2570">
            <v>12</v>
          </cell>
          <cell r="D2570" t="str">
            <v>G</v>
          </cell>
          <cell r="E2570" t="str">
            <v>C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 t="str">
            <v>Z</v>
          </cell>
        </row>
        <row r="2571">
          <cell r="A2571" t="str">
            <v>9102-768 C</v>
          </cell>
          <cell r="B2571" t="str">
            <v>F13</v>
          </cell>
          <cell r="C2571">
            <v>11</v>
          </cell>
          <cell r="D2571" t="str">
            <v>G</v>
          </cell>
          <cell r="E2571" t="str">
            <v>C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 t="str">
            <v>Z</v>
          </cell>
        </row>
        <row r="2572">
          <cell r="A2572" t="str">
            <v>9102-768C</v>
          </cell>
          <cell r="B2572" t="str">
            <v>F13</v>
          </cell>
          <cell r="C2572">
            <v>15</v>
          </cell>
          <cell r="D2572" t="str">
            <v>G</v>
          </cell>
          <cell r="E2572" t="str">
            <v>C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 t="str">
            <v>Z</v>
          </cell>
          <cell r="M2572" t="str">
            <v>SPRING</v>
          </cell>
        </row>
        <row r="2573">
          <cell r="A2573" t="str">
            <v>9102-768C</v>
          </cell>
          <cell r="B2573" t="str">
            <v>F13</v>
          </cell>
          <cell r="C2573">
            <v>11</v>
          </cell>
          <cell r="D2573" t="str">
            <v>G</v>
          </cell>
          <cell r="E2573" t="str">
            <v>C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 t="str">
            <v>Z</v>
          </cell>
          <cell r="M2573" t="str">
            <v>SPRING</v>
          </cell>
        </row>
        <row r="2574">
          <cell r="A2574" t="str">
            <v>9102-768C</v>
          </cell>
          <cell r="B2574" t="str">
            <v>F13</v>
          </cell>
          <cell r="C2574">
            <v>12</v>
          </cell>
          <cell r="D2574" t="str">
            <v>G</v>
          </cell>
          <cell r="E2574" t="str">
            <v>C</v>
          </cell>
          <cell r="F2574">
            <v>8990</v>
          </cell>
          <cell r="G2574">
            <v>8995</v>
          </cell>
          <cell r="H2574">
            <v>9200</v>
          </cell>
          <cell r="I2574">
            <v>8785</v>
          </cell>
          <cell r="J2574">
            <v>8.4448000000000008</v>
          </cell>
          <cell r="K2574">
            <v>7.8622399999999999</v>
          </cell>
          <cell r="L2574" t="str">
            <v>Z</v>
          </cell>
          <cell r="M2574" t="str">
            <v>SPRING</v>
          </cell>
        </row>
        <row r="2575">
          <cell r="A2575" t="str">
            <v>9102-768H</v>
          </cell>
          <cell r="B2575" t="str">
            <v>F13</v>
          </cell>
          <cell r="C2575">
            <v>15</v>
          </cell>
          <cell r="D2575" t="str">
            <v>G</v>
          </cell>
          <cell r="E2575" t="str">
            <v>C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 t="str">
            <v>Z</v>
          </cell>
          <cell r="M2575" t="str">
            <v>SPRING ADVANCE</v>
          </cell>
        </row>
        <row r="2576">
          <cell r="A2576" t="str">
            <v>9102-768H</v>
          </cell>
          <cell r="B2576" t="str">
            <v>F13</v>
          </cell>
          <cell r="C2576">
            <v>11</v>
          </cell>
          <cell r="D2576" t="str">
            <v>G</v>
          </cell>
          <cell r="E2576" t="str">
            <v>C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 t="str">
            <v>Z</v>
          </cell>
          <cell r="M2576" t="str">
            <v>SPRING ADVANCE</v>
          </cell>
        </row>
        <row r="2577">
          <cell r="A2577" t="str">
            <v>9102-768H</v>
          </cell>
          <cell r="B2577" t="str">
            <v>F13</v>
          </cell>
          <cell r="C2577">
            <v>12</v>
          </cell>
          <cell r="D2577" t="str">
            <v>G</v>
          </cell>
          <cell r="E2577" t="str">
            <v>C</v>
          </cell>
          <cell r="F2577">
            <v>390</v>
          </cell>
          <cell r="G2577">
            <v>995</v>
          </cell>
          <cell r="H2577">
            <v>500</v>
          </cell>
          <cell r="I2577">
            <v>885</v>
          </cell>
          <cell r="J2577">
            <v>7.3097500000000002</v>
          </cell>
          <cell r="K2577">
            <v>7.4419199999999996</v>
          </cell>
          <cell r="L2577" t="str">
            <v>Z</v>
          </cell>
          <cell r="M2577" t="str">
            <v>SPRING ADVANCE</v>
          </cell>
        </row>
        <row r="2578">
          <cell r="A2578" t="str">
            <v>9102-768L</v>
          </cell>
          <cell r="B2578" t="str">
            <v>F13</v>
          </cell>
          <cell r="C2578">
            <v>12</v>
          </cell>
          <cell r="D2578" t="str">
            <v>G</v>
          </cell>
          <cell r="E2578" t="str">
            <v>C</v>
          </cell>
          <cell r="F2578">
            <v>0</v>
          </cell>
          <cell r="G2578">
            <v>1265</v>
          </cell>
          <cell r="H2578">
            <v>50</v>
          </cell>
          <cell r="I2578">
            <v>1215</v>
          </cell>
          <cell r="J2578">
            <v>0</v>
          </cell>
          <cell r="K2578">
            <v>18.096</v>
          </cell>
          <cell r="L2578" t="str">
            <v>Z</v>
          </cell>
          <cell r="M2578" t="str">
            <v>SPRING</v>
          </cell>
        </row>
        <row r="2579">
          <cell r="A2579" t="str">
            <v>9102-778C</v>
          </cell>
          <cell r="B2579" t="str">
            <v>F13</v>
          </cell>
          <cell r="C2579">
            <v>11</v>
          </cell>
          <cell r="D2579" t="str">
            <v>G</v>
          </cell>
          <cell r="E2579" t="str">
            <v>C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 t="str">
            <v>Z</v>
          </cell>
          <cell r="M2579" t="str">
            <v>LEVER THROTTLE ASSY SPRING</v>
          </cell>
        </row>
        <row r="2580">
          <cell r="A2580" t="str">
            <v>9102-778C</v>
          </cell>
          <cell r="B2580" t="str">
            <v>F13</v>
          </cell>
          <cell r="C2580">
            <v>12</v>
          </cell>
          <cell r="D2580" t="str">
            <v>G</v>
          </cell>
          <cell r="E2580" t="str">
            <v>C</v>
          </cell>
          <cell r="F2580">
            <v>340</v>
          </cell>
          <cell r="G2580">
            <v>0</v>
          </cell>
          <cell r="H2580">
            <v>62</v>
          </cell>
          <cell r="I2580">
            <v>278</v>
          </cell>
          <cell r="J2580">
            <v>6.93</v>
          </cell>
          <cell r="K2580">
            <v>6.93</v>
          </cell>
          <cell r="L2580" t="str">
            <v>Z</v>
          </cell>
          <cell r="M2580" t="str">
            <v>LEVER THROTTLE ASSY SPRING</v>
          </cell>
        </row>
        <row r="2581">
          <cell r="A2581" t="str">
            <v>9102-778C</v>
          </cell>
          <cell r="B2581" t="str">
            <v>F13</v>
          </cell>
          <cell r="C2581">
            <v>15</v>
          </cell>
          <cell r="D2581" t="str">
            <v>G</v>
          </cell>
          <cell r="E2581" t="str">
            <v>C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5.75</v>
          </cell>
          <cell r="K2581">
            <v>5.75</v>
          </cell>
          <cell r="L2581" t="str">
            <v>Z</v>
          </cell>
          <cell r="M2581" t="str">
            <v>LEVER THROTTLE ASSY SPRING</v>
          </cell>
        </row>
        <row r="2582">
          <cell r="A2582" t="str">
            <v>9102-779C</v>
          </cell>
          <cell r="B2582" t="str">
            <v>F13</v>
          </cell>
          <cell r="C2582">
            <v>12</v>
          </cell>
          <cell r="D2582" t="str">
            <v>G</v>
          </cell>
          <cell r="E2582" t="str">
            <v>C</v>
          </cell>
          <cell r="F2582">
            <v>295</v>
          </cell>
          <cell r="G2582">
            <v>0</v>
          </cell>
          <cell r="H2582">
            <v>0</v>
          </cell>
          <cell r="I2582">
            <v>295</v>
          </cell>
          <cell r="J2582">
            <v>7.2384000000000004</v>
          </cell>
          <cell r="K2582">
            <v>7.2384000000000004</v>
          </cell>
          <cell r="L2582" t="str">
            <v>Z</v>
          </cell>
          <cell r="M2582" t="str">
            <v>LOAD LEVER ASSY SPRING</v>
          </cell>
        </row>
        <row r="2583">
          <cell r="A2583" t="str">
            <v>9102-784</v>
          </cell>
          <cell r="B2583" t="str">
            <v>F13</v>
          </cell>
          <cell r="C2583">
            <v>11</v>
          </cell>
          <cell r="D2583" t="str">
            <v>G</v>
          </cell>
          <cell r="E2583" t="str">
            <v>C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 t="str">
            <v>Z</v>
          </cell>
          <cell r="M2583" t="str">
            <v>SPRING</v>
          </cell>
        </row>
        <row r="2584">
          <cell r="A2584" t="str">
            <v>9102-784</v>
          </cell>
          <cell r="B2584" t="str">
            <v>F13</v>
          </cell>
          <cell r="C2584">
            <v>12</v>
          </cell>
          <cell r="D2584" t="str">
            <v>G</v>
          </cell>
          <cell r="E2584" t="str">
            <v>C</v>
          </cell>
          <cell r="F2584">
            <v>476</v>
          </cell>
          <cell r="G2584">
            <v>0</v>
          </cell>
          <cell r="H2584">
            <v>0</v>
          </cell>
          <cell r="I2584">
            <v>476</v>
          </cell>
          <cell r="J2584">
            <v>1.1580999999999999</v>
          </cell>
          <cell r="K2584">
            <v>1.1580999999999999</v>
          </cell>
          <cell r="L2584" t="str">
            <v>Z</v>
          </cell>
          <cell r="M2584" t="str">
            <v>SPRING</v>
          </cell>
        </row>
        <row r="2585">
          <cell r="A2585" t="str">
            <v>9102-784</v>
          </cell>
          <cell r="B2585" t="str">
            <v>F13</v>
          </cell>
          <cell r="C2585">
            <v>15</v>
          </cell>
          <cell r="D2585" t="str">
            <v>G</v>
          </cell>
          <cell r="E2585" t="str">
            <v>C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 t="str">
            <v>Z</v>
          </cell>
          <cell r="M2585" t="str">
            <v>SPRING</v>
          </cell>
        </row>
        <row r="2586">
          <cell r="A2586" t="str">
            <v>9102-787A</v>
          </cell>
          <cell r="B2586" t="str">
            <v>F13</v>
          </cell>
          <cell r="C2586">
            <v>12</v>
          </cell>
          <cell r="D2586" t="str">
            <v>G</v>
          </cell>
          <cell r="E2586" t="str">
            <v>C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1.8</v>
          </cell>
          <cell r="K2586">
            <v>1.8</v>
          </cell>
          <cell r="L2586" t="str">
            <v>Z</v>
          </cell>
          <cell r="M2586" t="str">
            <v>ADVANCE SPRING</v>
          </cell>
        </row>
        <row r="2587">
          <cell r="A2587" t="str">
            <v>9102-791A</v>
          </cell>
          <cell r="B2587" t="str">
            <v>F13</v>
          </cell>
          <cell r="C2587">
            <v>12</v>
          </cell>
          <cell r="D2587" t="str">
            <v>G</v>
          </cell>
          <cell r="E2587" t="str">
            <v>C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9.1723800000000004</v>
          </cell>
          <cell r="K2587">
            <v>9.1723800000000004</v>
          </cell>
          <cell r="L2587" t="str">
            <v>Z</v>
          </cell>
          <cell r="M2587" t="str">
            <v>SPRING</v>
          </cell>
        </row>
        <row r="2588">
          <cell r="A2588" t="str">
            <v>9102-791B</v>
          </cell>
          <cell r="B2588" t="str">
            <v>F13</v>
          </cell>
          <cell r="C2588">
            <v>15</v>
          </cell>
          <cell r="D2588" t="str">
            <v>G</v>
          </cell>
          <cell r="E2588" t="str">
            <v>C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 t="str">
            <v>Z</v>
          </cell>
          <cell r="M2588" t="str">
            <v>SPRING</v>
          </cell>
        </row>
        <row r="2589">
          <cell r="A2589" t="str">
            <v>9102-791B</v>
          </cell>
          <cell r="B2589" t="str">
            <v>F13</v>
          </cell>
          <cell r="C2589">
            <v>11</v>
          </cell>
          <cell r="D2589" t="str">
            <v>G</v>
          </cell>
          <cell r="E2589" t="str">
            <v>C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 t="str">
            <v>Z</v>
          </cell>
          <cell r="M2589" t="str">
            <v>SPRING</v>
          </cell>
        </row>
        <row r="2590">
          <cell r="A2590" t="str">
            <v>9102-791B</v>
          </cell>
          <cell r="B2590" t="str">
            <v>F13</v>
          </cell>
          <cell r="C2590">
            <v>12</v>
          </cell>
          <cell r="D2590" t="str">
            <v>G</v>
          </cell>
          <cell r="E2590" t="str">
            <v>C</v>
          </cell>
          <cell r="F2590">
            <v>1187</v>
          </cell>
          <cell r="G2590">
            <v>0</v>
          </cell>
          <cell r="H2590">
            <v>400</v>
          </cell>
          <cell r="I2590">
            <v>787</v>
          </cell>
          <cell r="J2590">
            <v>9.9735999999999994</v>
          </cell>
          <cell r="K2590">
            <v>9.9735999999999994</v>
          </cell>
          <cell r="L2590" t="str">
            <v>Z</v>
          </cell>
          <cell r="M2590" t="str">
            <v>SPRING</v>
          </cell>
        </row>
        <row r="2591">
          <cell r="A2591" t="str">
            <v>9102-796B</v>
          </cell>
          <cell r="B2591" t="str">
            <v>F13</v>
          </cell>
          <cell r="C2591">
            <v>12</v>
          </cell>
          <cell r="D2591" t="str">
            <v>G</v>
          </cell>
          <cell r="E2591" t="str">
            <v>C</v>
          </cell>
          <cell r="F2591">
            <v>525</v>
          </cell>
          <cell r="G2591">
            <v>0</v>
          </cell>
          <cell r="H2591">
            <v>0</v>
          </cell>
          <cell r="I2591">
            <v>525</v>
          </cell>
          <cell r="J2591">
            <v>2.2069299999999998</v>
          </cell>
          <cell r="K2591">
            <v>2.2069299999999998</v>
          </cell>
          <cell r="L2591" t="str">
            <v>Z</v>
          </cell>
          <cell r="M2591" t="str">
            <v>RETURN SPRING</v>
          </cell>
        </row>
        <row r="2592">
          <cell r="A2592" t="str">
            <v>9102-797A</v>
          </cell>
          <cell r="B2592" t="str">
            <v>F13</v>
          </cell>
          <cell r="C2592">
            <v>11</v>
          </cell>
          <cell r="D2592" t="str">
            <v>G</v>
          </cell>
          <cell r="E2592" t="str">
            <v>C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 t="str">
            <v>Z</v>
          </cell>
          <cell r="M2592" t="str">
            <v>RESSORT-LEVER</v>
          </cell>
        </row>
        <row r="2593">
          <cell r="A2593" t="str">
            <v>9102-797A</v>
          </cell>
          <cell r="B2593" t="str">
            <v>F13</v>
          </cell>
          <cell r="C2593">
            <v>12</v>
          </cell>
          <cell r="D2593" t="str">
            <v>G</v>
          </cell>
          <cell r="E2593" t="str">
            <v>C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8.1432000000000002</v>
          </cell>
          <cell r="K2593">
            <v>8.1432000000000002</v>
          </cell>
          <cell r="L2593" t="str">
            <v>Z</v>
          </cell>
          <cell r="M2593" t="str">
            <v>RESSORT-LEVER</v>
          </cell>
        </row>
        <row r="2594">
          <cell r="A2594" t="str">
            <v>9102-797A</v>
          </cell>
          <cell r="B2594" t="str">
            <v>F13</v>
          </cell>
          <cell r="C2594">
            <v>15</v>
          </cell>
          <cell r="D2594" t="str">
            <v>G</v>
          </cell>
          <cell r="E2594" t="str">
            <v>C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14</v>
          </cell>
          <cell r="K2594">
            <v>14</v>
          </cell>
          <cell r="L2594" t="str">
            <v>Z</v>
          </cell>
          <cell r="M2594" t="str">
            <v>RESSORT-LEVER</v>
          </cell>
        </row>
        <row r="2595">
          <cell r="A2595" t="str">
            <v>9102-803</v>
          </cell>
          <cell r="B2595" t="str">
            <v>F13</v>
          </cell>
          <cell r="C2595">
            <v>15</v>
          </cell>
          <cell r="D2595" t="str">
            <v>G</v>
          </cell>
          <cell r="E2595" t="str">
            <v>C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 t="str">
            <v>Z</v>
          </cell>
          <cell r="M2595" t="str">
            <v>SPRING</v>
          </cell>
        </row>
        <row r="2596">
          <cell r="A2596" t="str">
            <v>9102-803</v>
          </cell>
          <cell r="B2596" t="str">
            <v>F13</v>
          </cell>
          <cell r="C2596">
            <v>11</v>
          </cell>
          <cell r="D2596" t="str">
            <v>G</v>
          </cell>
          <cell r="E2596" t="str">
            <v>C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 t="str">
            <v>Z</v>
          </cell>
          <cell r="M2596" t="str">
            <v>SPRING</v>
          </cell>
        </row>
        <row r="2597">
          <cell r="A2597" t="str">
            <v>9102-803</v>
          </cell>
          <cell r="B2597" t="str">
            <v>F13</v>
          </cell>
          <cell r="C2597">
            <v>12</v>
          </cell>
          <cell r="D2597" t="str">
            <v>G</v>
          </cell>
          <cell r="E2597" t="str">
            <v>C</v>
          </cell>
          <cell r="F2597">
            <v>2074</v>
          </cell>
          <cell r="G2597">
            <v>2495</v>
          </cell>
          <cell r="H2597">
            <v>2280</v>
          </cell>
          <cell r="I2597">
            <v>2289</v>
          </cell>
          <cell r="J2597">
            <v>2.37656</v>
          </cell>
          <cell r="K2597">
            <v>2.39635</v>
          </cell>
          <cell r="L2597" t="str">
            <v>Z</v>
          </cell>
          <cell r="M2597" t="str">
            <v>SPRING</v>
          </cell>
        </row>
        <row r="2598">
          <cell r="A2598" t="str">
            <v>9102-817A</v>
          </cell>
          <cell r="B2598" t="str">
            <v>F13</v>
          </cell>
          <cell r="C2598">
            <v>12</v>
          </cell>
          <cell r="D2598" t="str">
            <v>G</v>
          </cell>
          <cell r="E2598" t="str">
            <v>C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1.1299999999999999</v>
          </cell>
          <cell r="K2598">
            <v>1.1299999999999999</v>
          </cell>
          <cell r="L2598" t="str">
            <v>Z</v>
          </cell>
          <cell r="M2598" t="str">
            <v>CLIP TIMING PLATE</v>
          </cell>
        </row>
        <row r="2599">
          <cell r="A2599" t="str">
            <v>9102-907</v>
          </cell>
          <cell r="B2599" t="str">
            <v>F13</v>
          </cell>
          <cell r="C2599">
            <v>15</v>
          </cell>
          <cell r="D2599" t="str">
            <v>G</v>
          </cell>
          <cell r="E2599" t="str">
            <v>C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 t="str">
            <v>Z</v>
          </cell>
          <cell r="M2599" t="str">
            <v>JET SOCKET</v>
          </cell>
        </row>
        <row r="2600">
          <cell r="A2600" t="str">
            <v>9102-907</v>
          </cell>
          <cell r="B2600" t="str">
            <v>F13</v>
          </cell>
          <cell r="C2600">
            <v>11</v>
          </cell>
          <cell r="D2600" t="str">
            <v>G</v>
          </cell>
          <cell r="E2600" t="str">
            <v>C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 t="str">
            <v>Z</v>
          </cell>
          <cell r="M2600" t="str">
            <v>JET SOCKET</v>
          </cell>
        </row>
        <row r="2601">
          <cell r="A2601" t="str">
            <v>9102-907</v>
          </cell>
          <cell r="B2601" t="str">
            <v>F13</v>
          </cell>
          <cell r="C2601">
            <v>12</v>
          </cell>
          <cell r="D2601" t="str">
            <v>G</v>
          </cell>
          <cell r="E2601" t="str">
            <v>C</v>
          </cell>
          <cell r="F2601">
            <v>1006</v>
          </cell>
          <cell r="G2601">
            <v>0</v>
          </cell>
          <cell r="H2601">
            <v>575</v>
          </cell>
          <cell r="I2601">
            <v>431</v>
          </cell>
          <cell r="J2601">
            <v>0.92169000000000001</v>
          </cell>
          <cell r="K2601">
            <v>0.92169000000000001</v>
          </cell>
          <cell r="L2601" t="str">
            <v>Z</v>
          </cell>
          <cell r="M2601" t="str">
            <v>JET SOCKET</v>
          </cell>
        </row>
        <row r="2602">
          <cell r="A2602" t="str">
            <v>9102-908</v>
          </cell>
          <cell r="B2602" t="str">
            <v>F13</v>
          </cell>
          <cell r="C2602">
            <v>12</v>
          </cell>
          <cell r="D2602" t="str">
            <v>G</v>
          </cell>
          <cell r="E2602" t="str">
            <v>C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0.35</v>
          </cell>
          <cell r="K2602">
            <v>0.35</v>
          </cell>
          <cell r="L2602" t="str">
            <v>Z</v>
          </cell>
          <cell r="M2602" t="str">
            <v>FELT WASHER</v>
          </cell>
        </row>
        <row r="2603">
          <cell r="A2603" t="str">
            <v>9102-908</v>
          </cell>
          <cell r="B2603" t="str">
            <v>F13</v>
          </cell>
          <cell r="C2603">
            <v>11</v>
          </cell>
          <cell r="D2603" t="str">
            <v>G</v>
          </cell>
          <cell r="E2603" t="str">
            <v>C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 t="str">
            <v>Z</v>
          </cell>
          <cell r="M2603" t="str">
            <v>FELT WASHER</v>
          </cell>
        </row>
        <row r="2604">
          <cell r="A2604" t="str">
            <v>9102-911E</v>
          </cell>
          <cell r="B2604" t="str">
            <v>F13</v>
          </cell>
          <cell r="C2604">
            <v>11</v>
          </cell>
          <cell r="D2604" t="str">
            <v>G</v>
          </cell>
          <cell r="E2604" t="str">
            <v>C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 t="str">
            <v>Z</v>
          </cell>
          <cell r="M2604" t="str">
            <v>SLEEVE</v>
          </cell>
        </row>
        <row r="2605">
          <cell r="A2605" t="str">
            <v>9102-912</v>
          </cell>
          <cell r="B2605" t="str">
            <v>F13</v>
          </cell>
          <cell r="C2605">
            <v>12</v>
          </cell>
          <cell r="D2605" t="str">
            <v>G</v>
          </cell>
          <cell r="E2605" t="str">
            <v>C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2.0072999999999999</v>
          </cell>
          <cell r="K2605">
            <v>2.0072999999999999</v>
          </cell>
          <cell r="L2605" t="str">
            <v>Z</v>
          </cell>
          <cell r="M2605" t="str">
            <v>PIVOT CONNECTOR RIGHT [WHITE]</v>
          </cell>
        </row>
        <row r="2606">
          <cell r="A2606" t="str">
            <v>9102-912A</v>
          </cell>
          <cell r="B2606" t="str">
            <v>F13</v>
          </cell>
          <cell r="C2606">
            <v>12</v>
          </cell>
          <cell r="D2606" t="str">
            <v>G</v>
          </cell>
          <cell r="E2606" t="str">
            <v>C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2.1505999999999998</v>
          </cell>
          <cell r="K2606">
            <v>2.1505999999999998</v>
          </cell>
          <cell r="L2606" t="str">
            <v>Z</v>
          </cell>
          <cell r="M2606" t="str">
            <v>PIVOT CONNECTOR LEFT [BLACK]</v>
          </cell>
        </row>
        <row r="2607">
          <cell r="A2607" t="str">
            <v>9102-914</v>
          </cell>
          <cell r="B2607" t="str">
            <v>F13</v>
          </cell>
          <cell r="C2607">
            <v>12</v>
          </cell>
          <cell r="D2607" t="str">
            <v>G</v>
          </cell>
          <cell r="E2607" t="str">
            <v>C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1.62964</v>
          </cell>
          <cell r="K2607">
            <v>1.62964</v>
          </cell>
          <cell r="L2607" t="str">
            <v>Z</v>
          </cell>
          <cell r="M2607" t="str">
            <v>CAP PROTECTION</v>
          </cell>
        </row>
        <row r="2608">
          <cell r="A2608" t="str">
            <v>9102-914</v>
          </cell>
          <cell r="B2608" t="str">
            <v>F13</v>
          </cell>
          <cell r="C2608">
            <v>15</v>
          </cell>
          <cell r="D2608" t="str">
            <v>G</v>
          </cell>
          <cell r="E2608" t="str">
            <v>C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 t="str">
            <v>Z</v>
          </cell>
          <cell r="M2608" t="str">
            <v>CAP PROTECTION</v>
          </cell>
        </row>
        <row r="2609">
          <cell r="A2609" t="str">
            <v>9102-915</v>
          </cell>
          <cell r="B2609" t="str">
            <v>F13</v>
          </cell>
          <cell r="C2609">
            <v>11</v>
          </cell>
          <cell r="D2609" t="str">
            <v>G</v>
          </cell>
          <cell r="E2609" t="str">
            <v>C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 t="str">
            <v>Z</v>
          </cell>
          <cell r="M2609" t="str">
            <v>FILTER</v>
          </cell>
        </row>
        <row r="2610">
          <cell r="A2610" t="str">
            <v>9102-915</v>
          </cell>
          <cell r="B2610" t="str">
            <v>F13</v>
          </cell>
          <cell r="C2610">
            <v>12</v>
          </cell>
          <cell r="D2610" t="str">
            <v>G</v>
          </cell>
          <cell r="E2610" t="str">
            <v>C</v>
          </cell>
          <cell r="F2610">
            <v>1200</v>
          </cell>
          <cell r="G2610">
            <v>17745</v>
          </cell>
          <cell r="H2610">
            <v>16595</v>
          </cell>
          <cell r="I2610">
            <v>2350</v>
          </cell>
          <cell r="J2610">
            <v>1.159</v>
          </cell>
          <cell r="K2610">
            <v>1.159</v>
          </cell>
          <cell r="L2610" t="str">
            <v>Z</v>
          </cell>
          <cell r="M2610" t="str">
            <v>FILTER</v>
          </cell>
        </row>
        <row r="2611">
          <cell r="A2611" t="str">
            <v>9102-915</v>
          </cell>
          <cell r="B2611" t="str">
            <v>F13</v>
          </cell>
          <cell r="C2611">
            <v>15</v>
          </cell>
          <cell r="D2611" t="str">
            <v>G</v>
          </cell>
          <cell r="E2611" t="str">
            <v>C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 t="str">
            <v>Z</v>
          </cell>
          <cell r="M2611" t="str">
            <v>FILTER</v>
          </cell>
        </row>
        <row r="2612">
          <cell r="A2612" t="str">
            <v>9102-916</v>
          </cell>
          <cell r="B2612" t="str">
            <v>F13</v>
          </cell>
          <cell r="C2612">
            <v>12</v>
          </cell>
          <cell r="D2612" t="str">
            <v>G</v>
          </cell>
          <cell r="E2612" t="str">
            <v>C</v>
          </cell>
          <cell r="F2612">
            <v>0</v>
          </cell>
          <cell r="G2612">
            <v>71985</v>
          </cell>
          <cell r="H2612">
            <v>71985</v>
          </cell>
          <cell r="I2612">
            <v>0</v>
          </cell>
          <cell r="J2612">
            <v>0.46600000000000003</v>
          </cell>
          <cell r="K2612">
            <v>0.46600000000000003</v>
          </cell>
          <cell r="L2612" t="str">
            <v>Z</v>
          </cell>
          <cell r="M2612" t="str">
            <v>DELRIN / JACK PLUG</v>
          </cell>
        </row>
        <row r="2613">
          <cell r="A2613" t="str">
            <v>9102-916</v>
          </cell>
          <cell r="B2613" t="str">
            <v>F13</v>
          </cell>
          <cell r="C2613">
            <v>15</v>
          </cell>
          <cell r="D2613" t="str">
            <v>G</v>
          </cell>
          <cell r="E2613" t="str">
            <v>C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0.48</v>
          </cell>
          <cell r="K2613">
            <v>0.48</v>
          </cell>
          <cell r="L2613" t="str">
            <v>Z</v>
          </cell>
          <cell r="M2613" t="str">
            <v>DELRIN / JACK PLUG</v>
          </cell>
        </row>
        <row r="2614">
          <cell r="A2614" t="str">
            <v>9102-918</v>
          </cell>
          <cell r="B2614" t="str">
            <v>F13</v>
          </cell>
          <cell r="C2614">
            <v>12</v>
          </cell>
          <cell r="D2614" t="str">
            <v>G</v>
          </cell>
          <cell r="E2614" t="str">
            <v>C</v>
          </cell>
          <cell r="F2614">
            <v>0</v>
          </cell>
          <cell r="G2614">
            <v>2000</v>
          </cell>
          <cell r="H2614">
            <v>2000</v>
          </cell>
          <cell r="I2614">
            <v>0</v>
          </cell>
          <cell r="J2614">
            <v>0.84670000000000001</v>
          </cell>
          <cell r="K2614">
            <v>0.84670000000000001</v>
          </cell>
          <cell r="L2614" t="str">
            <v>Z</v>
          </cell>
          <cell r="M2614" t="str">
            <v>CAP - Spring Guide</v>
          </cell>
        </row>
        <row r="2615">
          <cell r="A2615" t="str">
            <v>9102-918</v>
          </cell>
          <cell r="B2615" t="str">
            <v>F13</v>
          </cell>
          <cell r="C2615">
            <v>15</v>
          </cell>
          <cell r="D2615" t="str">
            <v>G</v>
          </cell>
          <cell r="E2615" t="str">
            <v>C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 t="str">
            <v>Z</v>
          </cell>
          <cell r="M2615" t="str">
            <v>CAP - Spring Guide</v>
          </cell>
        </row>
        <row r="2616">
          <cell r="A2616" t="str">
            <v>9102-922</v>
          </cell>
          <cell r="B2616" t="str">
            <v>F13</v>
          </cell>
          <cell r="C2616">
            <v>11</v>
          </cell>
          <cell r="D2616" t="str">
            <v>G</v>
          </cell>
          <cell r="E2616" t="str">
            <v>C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 t="str">
            <v>Z</v>
          </cell>
          <cell r="M2616" t="str">
            <v>SEAL - Inspection Plug</v>
          </cell>
        </row>
        <row r="2617">
          <cell r="A2617" t="str">
            <v>9102-922</v>
          </cell>
          <cell r="B2617" t="str">
            <v>F13</v>
          </cell>
          <cell r="C2617">
            <v>12</v>
          </cell>
          <cell r="D2617" t="str">
            <v>G</v>
          </cell>
          <cell r="E2617" t="str">
            <v>C</v>
          </cell>
          <cell r="F2617">
            <v>0</v>
          </cell>
          <cell r="G2617">
            <v>1000</v>
          </cell>
          <cell r="H2617">
            <v>1000</v>
          </cell>
          <cell r="I2617">
            <v>0</v>
          </cell>
          <cell r="J2617">
            <v>1.7498</v>
          </cell>
          <cell r="K2617">
            <v>1.7498</v>
          </cell>
          <cell r="L2617" t="str">
            <v>Z</v>
          </cell>
          <cell r="M2617" t="str">
            <v>SEAL - Inspection Plug</v>
          </cell>
        </row>
        <row r="2618">
          <cell r="A2618" t="str">
            <v>9102-922</v>
          </cell>
          <cell r="B2618" t="str">
            <v>F13</v>
          </cell>
          <cell r="C2618">
            <v>15</v>
          </cell>
          <cell r="D2618" t="str">
            <v>G</v>
          </cell>
          <cell r="E2618" t="str">
            <v>C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 t="str">
            <v>Z</v>
          </cell>
          <cell r="M2618" t="str">
            <v>SEAL - Inspection Plug</v>
          </cell>
        </row>
        <row r="2619">
          <cell r="A2619" t="str">
            <v>9102-925</v>
          </cell>
          <cell r="B2619" t="str">
            <v>F13</v>
          </cell>
          <cell r="C2619">
            <v>15</v>
          </cell>
          <cell r="D2619" t="str">
            <v>G</v>
          </cell>
          <cell r="E2619" t="str">
            <v>C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1.66</v>
          </cell>
          <cell r="K2619">
            <v>1.66</v>
          </cell>
          <cell r="L2619" t="str">
            <v>Z</v>
          </cell>
          <cell r="M2619" t="str">
            <v>SPACER WASHER</v>
          </cell>
        </row>
        <row r="2620">
          <cell r="A2620" t="str">
            <v>9102-925</v>
          </cell>
          <cell r="B2620" t="str">
            <v>F13</v>
          </cell>
          <cell r="C2620">
            <v>12</v>
          </cell>
          <cell r="D2620" t="str">
            <v>G</v>
          </cell>
          <cell r="E2620" t="str">
            <v>C</v>
          </cell>
          <cell r="F2620">
            <v>4000</v>
          </cell>
          <cell r="G2620">
            <v>12000</v>
          </cell>
          <cell r="H2620">
            <v>13000</v>
          </cell>
          <cell r="I2620">
            <v>3000</v>
          </cell>
          <cell r="J2620">
            <v>1.5804</v>
          </cell>
          <cell r="K2620">
            <v>1.5804</v>
          </cell>
          <cell r="L2620" t="str">
            <v>Z</v>
          </cell>
          <cell r="M2620" t="str">
            <v>SPACER WASHER</v>
          </cell>
        </row>
        <row r="2621">
          <cell r="A2621" t="str">
            <v>9102-925</v>
          </cell>
          <cell r="B2621" t="str">
            <v>F13</v>
          </cell>
          <cell r="C2621">
            <v>11</v>
          </cell>
          <cell r="D2621" t="str">
            <v>G</v>
          </cell>
          <cell r="E2621" t="str">
            <v>C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0.5</v>
          </cell>
          <cell r="K2621">
            <v>0.5</v>
          </cell>
          <cell r="L2621" t="str">
            <v>Z</v>
          </cell>
          <cell r="M2621" t="str">
            <v>SPACER WASHER</v>
          </cell>
        </row>
        <row r="2622">
          <cell r="A2622" t="str">
            <v>9102-927</v>
          </cell>
          <cell r="B2622" t="str">
            <v>F13</v>
          </cell>
          <cell r="C2622">
            <v>12</v>
          </cell>
          <cell r="D2622" t="str">
            <v>G</v>
          </cell>
          <cell r="E2622" t="str">
            <v>C</v>
          </cell>
          <cell r="F2622">
            <v>0</v>
          </cell>
          <cell r="G2622">
            <v>10000</v>
          </cell>
          <cell r="H2622">
            <v>10000</v>
          </cell>
          <cell r="I2622">
            <v>0</v>
          </cell>
          <cell r="J2622">
            <v>1.1627000000000001</v>
          </cell>
          <cell r="K2622">
            <v>1.1627000000000001</v>
          </cell>
          <cell r="L2622" t="str">
            <v>Z</v>
          </cell>
          <cell r="M2622" t="str">
            <v>INSPECTION PLUG SEAL</v>
          </cell>
        </row>
        <row r="2623">
          <cell r="A2623" t="str">
            <v>9102-928</v>
          </cell>
          <cell r="B2623" t="str">
            <v>F13</v>
          </cell>
          <cell r="C2623">
            <v>12</v>
          </cell>
          <cell r="D2623" t="str">
            <v>G</v>
          </cell>
          <cell r="E2623" t="str">
            <v>C</v>
          </cell>
          <cell r="F2623">
            <v>225</v>
          </cell>
          <cell r="G2623">
            <v>2985</v>
          </cell>
          <cell r="H2623">
            <v>3000</v>
          </cell>
          <cell r="I2623">
            <v>210</v>
          </cell>
          <cell r="J2623">
            <v>0.88004000000000004</v>
          </cell>
          <cell r="K2623">
            <v>0.89497000000000004</v>
          </cell>
          <cell r="L2623" t="str">
            <v>Z</v>
          </cell>
          <cell r="M2623" t="str">
            <v>CABLE GUIDE</v>
          </cell>
        </row>
        <row r="2624">
          <cell r="A2624" t="str">
            <v>9102-929M</v>
          </cell>
          <cell r="B2624" t="str">
            <v>F13</v>
          </cell>
          <cell r="C2624">
            <v>11</v>
          </cell>
          <cell r="D2624" t="str">
            <v>G</v>
          </cell>
          <cell r="E2624" t="str">
            <v>C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 t="str">
            <v>Z</v>
          </cell>
          <cell r="M2624" t="str">
            <v>TP BLADE</v>
          </cell>
        </row>
        <row r="2625">
          <cell r="A2625" t="str">
            <v>9102-931</v>
          </cell>
          <cell r="B2625" t="str">
            <v>F13</v>
          </cell>
          <cell r="C2625">
            <v>12</v>
          </cell>
          <cell r="D2625" t="str">
            <v>G</v>
          </cell>
          <cell r="E2625" t="str">
            <v>C</v>
          </cell>
          <cell r="F2625">
            <v>0</v>
          </cell>
          <cell r="G2625">
            <v>11000</v>
          </cell>
          <cell r="H2625">
            <v>11000</v>
          </cell>
          <cell r="I2625">
            <v>0</v>
          </cell>
          <cell r="J2625">
            <v>2.4834999999999998</v>
          </cell>
          <cell r="K2625">
            <v>2.4834999999999998</v>
          </cell>
          <cell r="L2625" t="str">
            <v>Z</v>
          </cell>
          <cell r="M2625" t="str">
            <v>PROTECTOR SHAFT</v>
          </cell>
        </row>
        <row r="2626">
          <cell r="A2626" t="str">
            <v>9102-932</v>
          </cell>
          <cell r="B2626" t="str">
            <v>F13</v>
          </cell>
          <cell r="C2626">
            <v>15</v>
          </cell>
          <cell r="D2626" t="str">
            <v>G</v>
          </cell>
          <cell r="E2626" t="str">
            <v>C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 t="str">
            <v>Z</v>
          </cell>
          <cell r="M2626" t="str">
            <v>SPACER</v>
          </cell>
        </row>
        <row r="2627">
          <cell r="A2627" t="str">
            <v>9102-932</v>
          </cell>
          <cell r="B2627" t="str">
            <v>F13</v>
          </cell>
          <cell r="C2627">
            <v>12</v>
          </cell>
          <cell r="D2627" t="str">
            <v>G</v>
          </cell>
          <cell r="E2627" t="str">
            <v>C</v>
          </cell>
          <cell r="F2627">
            <v>5979</v>
          </cell>
          <cell r="G2627">
            <v>0</v>
          </cell>
          <cell r="H2627">
            <v>900</v>
          </cell>
          <cell r="I2627">
            <v>5079</v>
          </cell>
          <cell r="J2627">
            <v>1.7921899999999999</v>
          </cell>
          <cell r="K2627">
            <v>1.7921899999999999</v>
          </cell>
          <cell r="L2627" t="str">
            <v>Z</v>
          </cell>
          <cell r="M2627" t="str">
            <v>SPACER</v>
          </cell>
        </row>
        <row r="2628">
          <cell r="A2628" t="str">
            <v>9102-932</v>
          </cell>
          <cell r="B2628" t="str">
            <v>F13</v>
          </cell>
          <cell r="C2628">
            <v>11</v>
          </cell>
          <cell r="D2628" t="str">
            <v>G</v>
          </cell>
          <cell r="E2628" t="str">
            <v>C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1.77</v>
          </cell>
          <cell r="K2628">
            <v>1.77</v>
          </cell>
          <cell r="L2628" t="str">
            <v>Z</v>
          </cell>
          <cell r="M2628" t="str">
            <v>SPACER</v>
          </cell>
        </row>
        <row r="2629">
          <cell r="A2629" t="str">
            <v>9102-933</v>
          </cell>
          <cell r="B2629" t="str">
            <v>F13</v>
          </cell>
          <cell r="C2629">
            <v>12</v>
          </cell>
          <cell r="D2629" t="str">
            <v>G</v>
          </cell>
          <cell r="E2629" t="str">
            <v>C</v>
          </cell>
          <cell r="F2629">
            <v>0</v>
          </cell>
          <cell r="G2629">
            <v>1000</v>
          </cell>
          <cell r="H2629">
            <v>1000</v>
          </cell>
          <cell r="I2629">
            <v>0</v>
          </cell>
          <cell r="J2629">
            <v>1.5804</v>
          </cell>
          <cell r="K2629">
            <v>1.5804</v>
          </cell>
          <cell r="L2629" t="str">
            <v>Z</v>
          </cell>
          <cell r="M2629" t="str">
            <v>SOCKET</v>
          </cell>
        </row>
        <row r="2630">
          <cell r="A2630" t="str">
            <v>9102-938</v>
          </cell>
          <cell r="B2630" t="str">
            <v>F13</v>
          </cell>
          <cell r="C2630">
            <v>11</v>
          </cell>
          <cell r="D2630" t="str">
            <v>G</v>
          </cell>
          <cell r="E2630" t="str">
            <v>C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 t="str">
            <v>Z</v>
          </cell>
          <cell r="M2630" t="str">
            <v>SUPPORT WASHER</v>
          </cell>
        </row>
        <row r="2631">
          <cell r="A2631" t="str">
            <v>9102-938</v>
          </cell>
          <cell r="B2631" t="str">
            <v>F13</v>
          </cell>
          <cell r="C2631">
            <v>15</v>
          </cell>
          <cell r="D2631" t="str">
            <v>G</v>
          </cell>
          <cell r="E2631" t="str">
            <v>C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 t="str">
            <v>Z</v>
          </cell>
          <cell r="M2631" t="str">
            <v>SUPPORT WASHER</v>
          </cell>
        </row>
        <row r="2632">
          <cell r="A2632" t="str">
            <v>9102-938</v>
          </cell>
          <cell r="B2632" t="str">
            <v>F13</v>
          </cell>
          <cell r="C2632">
            <v>12</v>
          </cell>
          <cell r="D2632" t="str">
            <v>G</v>
          </cell>
          <cell r="E2632" t="str">
            <v>C</v>
          </cell>
          <cell r="F2632">
            <v>900</v>
          </cell>
          <cell r="G2632">
            <v>3290</v>
          </cell>
          <cell r="H2632">
            <v>2595</v>
          </cell>
          <cell r="I2632">
            <v>1595</v>
          </cell>
          <cell r="J2632">
            <v>0.89610000000000001</v>
          </cell>
          <cell r="K2632">
            <v>0.88431000000000004</v>
          </cell>
          <cell r="L2632" t="str">
            <v>Z</v>
          </cell>
          <cell r="M2632" t="str">
            <v>SUPPORT WASHER</v>
          </cell>
        </row>
        <row r="2633">
          <cell r="A2633" t="str">
            <v>9102-954</v>
          </cell>
          <cell r="B2633" t="str">
            <v>F13</v>
          </cell>
          <cell r="C2633">
            <v>12</v>
          </cell>
          <cell r="D2633" t="str">
            <v>G</v>
          </cell>
          <cell r="E2633" t="str">
            <v>C</v>
          </cell>
          <cell r="F2633">
            <v>250</v>
          </cell>
          <cell r="G2633">
            <v>0</v>
          </cell>
          <cell r="H2633">
            <v>21</v>
          </cell>
          <cell r="I2633">
            <v>229</v>
          </cell>
          <cell r="J2633">
            <v>0.81279999999999997</v>
          </cell>
          <cell r="K2633">
            <v>0.81279999999999997</v>
          </cell>
          <cell r="L2633" t="str">
            <v>Z</v>
          </cell>
          <cell r="M2633" t="str">
            <v>GUIDE</v>
          </cell>
        </row>
        <row r="2634">
          <cell r="A2634" t="str">
            <v>9102-957</v>
          </cell>
          <cell r="B2634" t="str">
            <v>F13</v>
          </cell>
          <cell r="C2634">
            <v>15</v>
          </cell>
          <cell r="D2634" t="str">
            <v>G</v>
          </cell>
          <cell r="E2634" t="str">
            <v>C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 t="str">
            <v>Z</v>
          </cell>
          <cell r="M2634" t="str">
            <v>PLUG</v>
          </cell>
        </row>
        <row r="2635">
          <cell r="A2635" t="str">
            <v>9102-957</v>
          </cell>
          <cell r="B2635" t="str">
            <v>F13</v>
          </cell>
          <cell r="C2635">
            <v>11</v>
          </cell>
          <cell r="D2635" t="str">
            <v>G</v>
          </cell>
          <cell r="E2635" t="str">
            <v>C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 t="str">
            <v>Z</v>
          </cell>
          <cell r="M2635" t="str">
            <v>PLUG</v>
          </cell>
        </row>
        <row r="2636">
          <cell r="A2636" t="str">
            <v>9102-957</v>
          </cell>
          <cell r="B2636" t="str">
            <v>F13</v>
          </cell>
          <cell r="C2636">
            <v>12</v>
          </cell>
          <cell r="D2636" t="str">
            <v>G</v>
          </cell>
          <cell r="E2636" t="str">
            <v>C</v>
          </cell>
          <cell r="F2636">
            <v>1126</v>
          </cell>
          <cell r="G2636">
            <v>3000</v>
          </cell>
          <cell r="H2636">
            <v>2500</v>
          </cell>
          <cell r="I2636">
            <v>1626</v>
          </cell>
          <cell r="J2636">
            <v>0.83638999999999997</v>
          </cell>
          <cell r="K2636">
            <v>0.83640000000000003</v>
          </cell>
          <cell r="L2636" t="str">
            <v>Z</v>
          </cell>
          <cell r="M2636" t="str">
            <v>PLUG</v>
          </cell>
        </row>
        <row r="2637">
          <cell r="A2637" t="str">
            <v>9102-966</v>
          </cell>
          <cell r="B2637" t="str">
            <v>F13</v>
          </cell>
          <cell r="C2637">
            <v>12</v>
          </cell>
          <cell r="D2637" t="str">
            <v>G</v>
          </cell>
          <cell r="E2637" t="str">
            <v>C</v>
          </cell>
          <cell r="F2637">
            <v>370</v>
          </cell>
          <cell r="G2637">
            <v>0</v>
          </cell>
          <cell r="H2637">
            <v>370</v>
          </cell>
          <cell r="I2637">
            <v>0</v>
          </cell>
          <cell r="J2637">
            <v>0</v>
          </cell>
          <cell r="K2637">
            <v>0</v>
          </cell>
          <cell r="L2637" t="str">
            <v>Z</v>
          </cell>
          <cell r="M2637" t="str">
            <v>RATCHING STOP</v>
          </cell>
        </row>
        <row r="2638">
          <cell r="A2638" t="str">
            <v>9102-966</v>
          </cell>
          <cell r="B2638" t="str">
            <v>F13</v>
          </cell>
          <cell r="C2638">
            <v>11</v>
          </cell>
          <cell r="D2638" t="str">
            <v>G</v>
          </cell>
          <cell r="E2638" t="str">
            <v>C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 t="str">
            <v>Z</v>
          </cell>
          <cell r="M2638" t="str">
            <v>RATCHING STOP</v>
          </cell>
        </row>
        <row r="2639">
          <cell r="A2639" t="str">
            <v>9102-970</v>
          </cell>
          <cell r="B2639" t="str">
            <v>F13</v>
          </cell>
          <cell r="C2639">
            <v>12</v>
          </cell>
          <cell r="D2639" t="str">
            <v>G</v>
          </cell>
          <cell r="E2639" t="str">
            <v>C</v>
          </cell>
          <cell r="F2639">
            <v>1995</v>
          </cell>
          <cell r="G2639">
            <v>0</v>
          </cell>
          <cell r="H2639">
            <v>0</v>
          </cell>
          <cell r="I2639">
            <v>1995</v>
          </cell>
          <cell r="J2639">
            <v>1.79122</v>
          </cell>
          <cell r="K2639">
            <v>1.79122</v>
          </cell>
          <cell r="L2639" t="str">
            <v>Z</v>
          </cell>
          <cell r="M2639" t="str">
            <v>OUTLET HP PROTECTING CAP</v>
          </cell>
        </row>
        <row r="2640">
          <cell r="A2640" t="str">
            <v>9102-970</v>
          </cell>
          <cell r="B2640" t="str">
            <v>F13</v>
          </cell>
          <cell r="C2640">
            <v>11</v>
          </cell>
          <cell r="D2640" t="str">
            <v>G</v>
          </cell>
          <cell r="E2640" t="str">
            <v>C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 t="str">
            <v>Z</v>
          </cell>
          <cell r="M2640" t="str">
            <v>OUTLET HP PROTECTING CAP</v>
          </cell>
        </row>
        <row r="2641">
          <cell r="A2641" t="str">
            <v>9102-975</v>
          </cell>
          <cell r="B2641" t="str">
            <v>F13</v>
          </cell>
          <cell r="C2641">
            <v>12</v>
          </cell>
          <cell r="D2641" t="str">
            <v>G</v>
          </cell>
          <cell r="E2641" t="str">
            <v>C</v>
          </cell>
          <cell r="F2641">
            <v>2013</v>
          </cell>
          <cell r="G2641">
            <v>0</v>
          </cell>
          <cell r="H2641">
            <v>0</v>
          </cell>
          <cell r="I2641">
            <v>2013</v>
          </cell>
          <cell r="J2641">
            <v>1.5804</v>
          </cell>
          <cell r="K2641">
            <v>1.5804</v>
          </cell>
          <cell r="L2641" t="str">
            <v>Z</v>
          </cell>
          <cell r="M2641" t="str">
            <v>DUST PROTECTOR</v>
          </cell>
        </row>
        <row r="2642">
          <cell r="A2642" t="str">
            <v>9102-975</v>
          </cell>
          <cell r="B2642" t="str">
            <v>F13</v>
          </cell>
          <cell r="C2642">
            <v>15</v>
          </cell>
          <cell r="D2642" t="str">
            <v>G</v>
          </cell>
          <cell r="E2642" t="str">
            <v>C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7.58</v>
          </cell>
          <cell r="K2642">
            <v>7.58</v>
          </cell>
          <cell r="L2642" t="str">
            <v>Z</v>
          </cell>
          <cell r="M2642" t="str">
            <v>DUST PROTECTOR</v>
          </cell>
        </row>
        <row r="2643">
          <cell r="A2643" t="str">
            <v>9102-976</v>
          </cell>
          <cell r="B2643" t="str">
            <v>F13</v>
          </cell>
          <cell r="C2643">
            <v>11</v>
          </cell>
          <cell r="D2643" t="str">
            <v>G</v>
          </cell>
          <cell r="E2643" t="str">
            <v>C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 t="str">
            <v>Z</v>
          </cell>
          <cell r="M2643" t="str">
            <v>STRUT</v>
          </cell>
        </row>
        <row r="2644">
          <cell r="A2644" t="str">
            <v>9102-976</v>
          </cell>
          <cell r="B2644" t="str">
            <v>F13</v>
          </cell>
          <cell r="C2644">
            <v>12</v>
          </cell>
          <cell r="D2644" t="str">
            <v>G</v>
          </cell>
          <cell r="E2644" t="str">
            <v>C</v>
          </cell>
          <cell r="F2644">
            <v>1582</v>
          </cell>
          <cell r="G2644">
            <v>0</v>
          </cell>
          <cell r="H2644">
            <v>25</v>
          </cell>
          <cell r="I2644">
            <v>1557</v>
          </cell>
          <cell r="J2644">
            <v>2.2024400000000002</v>
          </cell>
          <cell r="K2644">
            <v>2.2024400000000002</v>
          </cell>
          <cell r="L2644" t="str">
            <v>Z</v>
          </cell>
          <cell r="M2644" t="str">
            <v>STRUT</v>
          </cell>
        </row>
        <row r="2645">
          <cell r="A2645" t="str">
            <v>9102-976</v>
          </cell>
          <cell r="B2645" t="str">
            <v>F13</v>
          </cell>
          <cell r="C2645">
            <v>15</v>
          </cell>
          <cell r="D2645" t="str">
            <v>G</v>
          </cell>
          <cell r="E2645" t="str">
            <v>C</v>
          </cell>
          <cell r="F2645">
            <v>45</v>
          </cell>
          <cell r="G2645">
            <v>0</v>
          </cell>
          <cell r="H2645">
            <v>0</v>
          </cell>
          <cell r="I2645">
            <v>45</v>
          </cell>
          <cell r="J2645">
            <v>1.85</v>
          </cell>
          <cell r="K2645">
            <v>1.85</v>
          </cell>
          <cell r="L2645" t="str">
            <v>Z</v>
          </cell>
          <cell r="M2645" t="str">
            <v>STRUT</v>
          </cell>
        </row>
        <row r="2646">
          <cell r="A2646" t="str">
            <v>9102-981</v>
          </cell>
          <cell r="B2646" t="str">
            <v>F13</v>
          </cell>
          <cell r="C2646">
            <v>12</v>
          </cell>
          <cell r="D2646" t="str">
            <v>G</v>
          </cell>
          <cell r="E2646" t="str">
            <v>C</v>
          </cell>
          <cell r="F2646">
            <v>0</v>
          </cell>
          <cell r="G2646">
            <v>3000</v>
          </cell>
          <cell r="H2646">
            <v>3000</v>
          </cell>
          <cell r="I2646">
            <v>0</v>
          </cell>
          <cell r="J2646">
            <v>1.7498</v>
          </cell>
          <cell r="K2646">
            <v>1.7498</v>
          </cell>
          <cell r="L2646" t="str">
            <v>Z</v>
          </cell>
          <cell r="M2646" t="str">
            <v>PROTECTION CAP - Excess Fuel</v>
          </cell>
        </row>
        <row r="2647">
          <cell r="A2647" t="str">
            <v>9102-983</v>
          </cell>
          <cell r="B2647" t="str">
            <v>F13</v>
          </cell>
          <cell r="C2647">
            <v>12</v>
          </cell>
          <cell r="D2647" t="str">
            <v>G</v>
          </cell>
          <cell r="E2647" t="str">
            <v>C</v>
          </cell>
          <cell r="F2647">
            <v>0</v>
          </cell>
          <cell r="G2647">
            <v>15000</v>
          </cell>
          <cell r="H2647">
            <v>13000</v>
          </cell>
          <cell r="I2647">
            <v>2000</v>
          </cell>
          <cell r="J2647">
            <v>2.2012999999999998</v>
          </cell>
          <cell r="K2647">
            <v>2.2012999999999998</v>
          </cell>
          <cell r="L2647" t="str">
            <v>Z</v>
          </cell>
          <cell r="M2647" t="str">
            <v>PROTECTION CAP - T.P.Screw</v>
          </cell>
        </row>
        <row r="2648">
          <cell r="A2648" t="str">
            <v>9102-984</v>
          </cell>
          <cell r="B2648" t="str">
            <v>F13</v>
          </cell>
          <cell r="C2648">
            <v>15</v>
          </cell>
          <cell r="D2648" t="str">
            <v>G</v>
          </cell>
          <cell r="E2648" t="str">
            <v>C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 t="str">
            <v>Z</v>
          </cell>
          <cell r="M2648" t="str">
            <v>SETTING CAM</v>
          </cell>
        </row>
        <row r="2649">
          <cell r="A2649" t="str">
            <v>9102-984</v>
          </cell>
          <cell r="B2649" t="str">
            <v>F13</v>
          </cell>
          <cell r="C2649">
            <v>11</v>
          </cell>
          <cell r="D2649" t="str">
            <v>G</v>
          </cell>
          <cell r="E2649" t="str">
            <v>C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 t="str">
            <v>Z</v>
          </cell>
          <cell r="M2649" t="str">
            <v>SETTING CAM</v>
          </cell>
        </row>
        <row r="2650">
          <cell r="A2650" t="str">
            <v>9102-984</v>
          </cell>
          <cell r="B2650" t="str">
            <v>F13</v>
          </cell>
          <cell r="C2650">
            <v>12</v>
          </cell>
          <cell r="D2650" t="str">
            <v>G</v>
          </cell>
          <cell r="E2650" t="str">
            <v>C</v>
          </cell>
          <cell r="F2650">
            <v>3554</v>
          </cell>
          <cell r="G2650">
            <v>0</v>
          </cell>
          <cell r="H2650">
            <v>0</v>
          </cell>
          <cell r="I2650">
            <v>3554</v>
          </cell>
          <cell r="J2650">
            <v>3.05783</v>
          </cell>
          <cell r="K2650">
            <v>3.05783</v>
          </cell>
          <cell r="L2650" t="str">
            <v>Z</v>
          </cell>
          <cell r="M2650" t="str">
            <v>SETTING CAM</v>
          </cell>
        </row>
        <row r="2651">
          <cell r="A2651" t="str">
            <v>9102-990A</v>
          </cell>
          <cell r="B2651" t="str">
            <v>F13</v>
          </cell>
          <cell r="C2651">
            <v>12</v>
          </cell>
          <cell r="D2651" t="str">
            <v>G</v>
          </cell>
          <cell r="E2651" t="str">
            <v>C</v>
          </cell>
          <cell r="F2651">
            <v>2170</v>
          </cell>
          <cell r="G2651">
            <v>1645</v>
          </cell>
          <cell r="H2651">
            <v>2250</v>
          </cell>
          <cell r="I2651">
            <v>1565</v>
          </cell>
          <cell r="J2651">
            <v>8.6739999999999995</v>
          </cell>
          <cell r="K2651">
            <v>8.6739999999999995</v>
          </cell>
          <cell r="L2651" t="str">
            <v>Z</v>
          </cell>
          <cell r="M2651" t="str">
            <v>BACK LEAK PIPE</v>
          </cell>
        </row>
        <row r="2652">
          <cell r="A2652" t="str">
            <v>9102-990B</v>
          </cell>
          <cell r="B2652" t="str">
            <v>F13</v>
          </cell>
          <cell r="C2652">
            <v>15</v>
          </cell>
          <cell r="D2652" t="str">
            <v>G</v>
          </cell>
          <cell r="E2652" t="str">
            <v>C</v>
          </cell>
          <cell r="F2652">
            <v>648</v>
          </cell>
          <cell r="G2652">
            <v>0</v>
          </cell>
          <cell r="H2652">
            <v>0</v>
          </cell>
          <cell r="I2652">
            <v>648</v>
          </cell>
          <cell r="J2652">
            <v>6.77</v>
          </cell>
          <cell r="K2652">
            <v>6.77</v>
          </cell>
          <cell r="L2652" t="str">
            <v>Z</v>
          </cell>
          <cell r="M2652" t="str">
            <v>FUEL RETURN PIPE</v>
          </cell>
        </row>
        <row r="2653">
          <cell r="A2653" t="str">
            <v>9102-990B</v>
          </cell>
          <cell r="B2653" t="str">
            <v>F13</v>
          </cell>
          <cell r="C2653">
            <v>11</v>
          </cell>
          <cell r="D2653" t="str">
            <v>G</v>
          </cell>
          <cell r="E2653" t="str">
            <v>C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 t="str">
            <v>Z</v>
          </cell>
          <cell r="M2653" t="str">
            <v>FUEL RETURN PIPE</v>
          </cell>
        </row>
        <row r="2654">
          <cell r="A2654" t="str">
            <v>9102-990B</v>
          </cell>
          <cell r="B2654" t="str">
            <v>F13</v>
          </cell>
          <cell r="C2654">
            <v>12</v>
          </cell>
          <cell r="D2654" t="str">
            <v>G</v>
          </cell>
          <cell r="E2654" t="str">
            <v>C</v>
          </cell>
          <cell r="F2654">
            <v>2007</v>
          </cell>
          <cell r="G2654">
            <v>0</v>
          </cell>
          <cell r="H2654">
            <v>0</v>
          </cell>
          <cell r="I2654">
            <v>2007</v>
          </cell>
          <cell r="J2654">
            <v>6.3577000000000004</v>
          </cell>
          <cell r="K2654">
            <v>6.3577000000000004</v>
          </cell>
          <cell r="L2654" t="str">
            <v>Z</v>
          </cell>
          <cell r="M2654" t="str">
            <v>FUEL RETURN PIPE</v>
          </cell>
        </row>
        <row r="2655">
          <cell r="A2655" t="str">
            <v>9102-991A/BGR</v>
          </cell>
          <cell r="B2655" t="str">
            <v>F13</v>
          </cell>
          <cell r="C2655">
            <v>15</v>
          </cell>
          <cell r="D2655" t="str">
            <v>G</v>
          </cell>
          <cell r="E2655" t="str">
            <v>C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 t="str">
            <v>Z</v>
          </cell>
          <cell r="M2655" t="str">
            <v>T.P.BLADE</v>
          </cell>
        </row>
        <row r="2656">
          <cell r="A2656" t="str">
            <v>9102-991B</v>
          </cell>
          <cell r="B2656" t="str">
            <v>F13</v>
          </cell>
          <cell r="C2656">
            <v>15</v>
          </cell>
          <cell r="D2656" t="str">
            <v>G</v>
          </cell>
          <cell r="E2656" t="str">
            <v>C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0.01</v>
          </cell>
          <cell r="K2656">
            <v>0.01</v>
          </cell>
          <cell r="L2656" t="str">
            <v>Z</v>
          </cell>
          <cell r="M2656" t="str">
            <v>T.P.BLADE</v>
          </cell>
        </row>
        <row r="2657">
          <cell r="A2657" t="str">
            <v>9102-991B/BGR</v>
          </cell>
          <cell r="B2657" t="str">
            <v>F13</v>
          </cell>
          <cell r="C2657">
            <v>15</v>
          </cell>
          <cell r="D2657" t="str">
            <v>G</v>
          </cell>
          <cell r="E2657" t="str">
            <v>C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1E-3</v>
          </cell>
          <cell r="K2657">
            <v>1E-3</v>
          </cell>
          <cell r="L2657" t="str">
            <v>Z</v>
          </cell>
          <cell r="M2657" t="str">
            <v>T.P.BLADE</v>
          </cell>
        </row>
        <row r="2658">
          <cell r="A2658" t="str">
            <v>9102-991C</v>
          </cell>
          <cell r="B2658" t="str">
            <v>F13</v>
          </cell>
          <cell r="C2658">
            <v>15</v>
          </cell>
          <cell r="D2658" t="str">
            <v>G</v>
          </cell>
          <cell r="E2658" t="str">
            <v>C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35.06</v>
          </cell>
          <cell r="K2658">
            <v>35.06</v>
          </cell>
          <cell r="L2658" t="str">
            <v>Z</v>
          </cell>
          <cell r="M2658" t="str">
            <v>T.P.BLADE</v>
          </cell>
        </row>
        <row r="2659">
          <cell r="A2659" t="str">
            <v>9102-991D</v>
          </cell>
          <cell r="B2659" t="str">
            <v>F13</v>
          </cell>
          <cell r="C2659">
            <v>15</v>
          </cell>
          <cell r="D2659" t="str">
            <v>G</v>
          </cell>
          <cell r="E2659" t="str">
            <v>C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 t="str">
            <v>Z</v>
          </cell>
          <cell r="M2659" t="str">
            <v>T.P.BLADE</v>
          </cell>
        </row>
        <row r="2660">
          <cell r="A2660" t="str">
            <v>9103-002</v>
          </cell>
          <cell r="B2660" t="str">
            <v>F13</v>
          </cell>
          <cell r="C2660">
            <v>15</v>
          </cell>
          <cell r="D2660" t="str">
            <v>G</v>
          </cell>
          <cell r="E2660" t="str">
            <v>C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 t="str">
            <v>Z</v>
          </cell>
          <cell r="M2660" t="str">
            <v>STEEL BAR</v>
          </cell>
        </row>
        <row r="2661">
          <cell r="A2661" t="str">
            <v>9103-003</v>
          </cell>
          <cell r="B2661" t="str">
            <v>F13</v>
          </cell>
          <cell r="C2661">
            <v>15</v>
          </cell>
          <cell r="D2661" t="str">
            <v>G</v>
          </cell>
          <cell r="E2661" t="str">
            <v>C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 t="str">
            <v>Z</v>
          </cell>
          <cell r="M2661" t="str">
            <v>PROFILE FOR GOVERNOR WEIGHT</v>
          </cell>
        </row>
        <row r="2662">
          <cell r="A2662" t="str">
            <v>9103-003</v>
          </cell>
          <cell r="B2662" t="str">
            <v>F13</v>
          </cell>
          <cell r="C2662">
            <v>11</v>
          </cell>
          <cell r="D2662" t="str">
            <v>G</v>
          </cell>
          <cell r="E2662" t="str">
            <v>C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 t="str">
            <v>Z</v>
          </cell>
          <cell r="M2662" t="str">
            <v>PROFILE FOR GOVERNOR WEIGHT</v>
          </cell>
        </row>
        <row r="2663">
          <cell r="A2663" t="str">
            <v>9103-006</v>
          </cell>
          <cell r="B2663" t="str">
            <v>F13</v>
          </cell>
          <cell r="C2663">
            <v>11</v>
          </cell>
          <cell r="D2663" t="str">
            <v>G</v>
          </cell>
          <cell r="E2663" t="str">
            <v>C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 t="str">
            <v>Z</v>
          </cell>
          <cell r="M2663" t="str">
            <v>SETTING SCREW - AntiStall</v>
          </cell>
        </row>
        <row r="2664">
          <cell r="A2664" t="str">
            <v>9103-006</v>
          </cell>
          <cell r="B2664" t="str">
            <v>F13</v>
          </cell>
          <cell r="C2664">
            <v>12</v>
          </cell>
          <cell r="D2664" t="str">
            <v>G</v>
          </cell>
          <cell r="E2664" t="str">
            <v>C</v>
          </cell>
          <cell r="F2664">
            <v>3020</v>
          </cell>
          <cell r="G2664">
            <v>14955</v>
          </cell>
          <cell r="H2664">
            <v>13200</v>
          </cell>
          <cell r="I2664">
            <v>4775</v>
          </cell>
          <cell r="J2664">
            <v>2.5410300000000001</v>
          </cell>
          <cell r="K2664">
            <v>3.1871299999999998</v>
          </cell>
          <cell r="L2664" t="str">
            <v>Z</v>
          </cell>
          <cell r="M2664" t="str">
            <v>SETTING SCREW - AntiStall</v>
          </cell>
        </row>
        <row r="2665">
          <cell r="A2665" t="str">
            <v>9103-006</v>
          </cell>
          <cell r="B2665" t="str">
            <v>F13</v>
          </cell>
          <cell r="C2665">
            <v>15</v>
          </cell>
          <cell r="D2665" t="str">
            <v>G</v>
          </cell>
          <cell r="E2665" t="str">
            <v>C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9.0772600000000008</v>
          </cell>
          <cell r="K2665">
            <v>9.0772600000000008</v>
          </cell>
          <cell r="L2665" t="str">
            <v>Z</v>
          </cell>
          <cell r="M2665" t="str">
            <v>SETTING SCREW - AntiStall</v>
          </cell>
        </row>
        <row r="2666">
          <cell r="A2666" t="str">
            <v>9103-006/BHT</v>
          </cell>
          <cell r="B2666" t="str">
            <v>F13</v>
          </cell>
          <cell r="C2666">
            <v>12</v>
          </cell>
          <cell r="D2666" t="str">
            <v>G</v>
          </cell>
          <cell r="E2666" t="str">
            <v>C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1.65</v>
          </cell>
          <cell r="K2666">
            <v>1.65</v>
          </cell>
          <cell r="L2666" t="str">
            <v>Z</v>
          </cell>
          <cell r="M2666" t="str">
            <v>ADJUSTING SCREW</v>
          </cell>
        </row>
        <row r="2667">
          <cell r="A2667" t="str">
            <v>9103-006/BPL</v>
          </cell>
          <cell r="B2667" t="str">
            <v>F13</v>
          </cell>
          <cell r="C2667">
            <v>15</v>
          </cell>
          <cell r="D2667" t="str">
            <v>G</v>
          </cell>
          <cell r="E2667" t="str">
            <v>C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9.17</v>
          </cell>
          <cell r="K2667">
            <v>9.17</v>
          </cell>
          <cell r="L2667" t="str">
            <v>Z</v>
          </cell>
          <cell r="M2667" t="str">
            <v>ADJUSTING SCREW</v>
          </cell>
        </row>
        <row r="2668">
          <cell r="A2668" t="str">
            <v>9103-007A</v>
          </cell>
          <cell r="B2668" t="str">
            <v>F13</v>
          </cell>
          <cell r="C2668">
            <v>15</v>
          </cell>
          <cell r="D2668" t="str">
            <v>G</v>
          </cell>
          <cell r="E2668" t="str">
            <v>C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 t="str">
            <v>Z</v>
          </cell>
          <cell r="M2668" t="str">
            <v>SETTING SCREW - Idling</v>
          </cell>
        </row>
        <row r="2669">
          <cell r="A2669" t="str">
            <v>9103-007A</v>
          </cell>
          <cell r="B2669" t="str">
            <v>F13</v>
          </cell>
          <cell r="C2669">
            <v>12</v>
          </cell>
          <cell r="D2669" t="str">
            <v>G</v>
          </cell>
          <cell r="E2669" t="str">
            <v>C</v>
          </cell>
          <cell r="F2669">
            <v>19797</v>
          </cell>
          <cell r="G2669">
            <v>0</v>
          </cell>
          <cell r="H2669">
            <v>10350</v>
          </cell>
          <cell r="I2669">
            <v>9447</v>
          </cell>
          <cell r="J2669">
            <v>1.1709000000000001</v>
          </cell>
          <cell r="K2669">
            <v>1.1709000000000001</v>
          </cell>
          <cell r="L2669" t="str">
            <v>Z</v>
          </cell>
          <cell r="M2669" t="str">
            <v>SETTING SCREW - Idling</v>
          </cell>
        </row>
        <row r="2670">
          <cell r="A2670" t="str">
            <v>9103-007A</v>
          </cell>
          <cell r="B2670" t="str">
            <v>F13</v>
          </cell>
          <cell r="C2670">
            <v>11</v>
          </cell>
          <cell r="D2670" t="str">
            <v>G</v>
          </cell>
          <cell r="E2670" t="str">
            <v>C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1</v>
          </cell>
          <cell r="K2670">
            <v>1</v>
          </cell>
          <cell r="L2670" t="str">
            <v>Z</v>
          </cell>
          <cell r="M2670" t="str">
            <v>SETTING SCREW - Idling</v>
          </cell>
        </row>
        <row r="2671">
          <cell r="A2671" t="str">
            <v>9103-011</v>
          </cell>
          <cell r="B2671" t="str">
            <v>F13</v>
          </cell>
          <cell r="C2671">
            <v>15</v>
          </cell>
          <cell r="D2671" t="str">
            <v>G</v>
          </cell>
          <cell r="E2671" t="str">
            <v>C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5.1752200000000004</v>
          </cell>
          <cell r="K2671">
            <v>5.1752200000000004</v>
          </cell>
          <cell r="L2671" t="str">
            <v>Z</v>
          </cell>
          <cell r="M2671" t="str">
            <v>FIX.SCREW - Fast Idle Bracket</v>
          </cell>
        </row>
        <row r="2672">
          <cell r="A2672" t="str">
            <v>9103-011</v>
          </cell>
          <cell r="B2672" t="str">
            <v>F13</v>
          </cell>
          <cell r="C2672">
            <v>11</v>
          </cell>
          <cell r="D2672" t="str">
            <v>G</v>
          </cell>
          <cell r="E2672" t="str">
            <v>C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 t="str">
            <v>Z</v>
          </cell>
          <cell r="M2672" t="str">
            <v>FIX.SCREW - Fast Idle Bracket</v>
          </cell>
        </row>
        <row r="2673">
          <cell r="A2673" t="str">
            <v>9103-011</v>
          </cell>
          <cell r="B2673" t="str">
            <v>F13</v>
          </cell>
          <cell r="C2673">
            <v>12</v>
          </cell>
          <cell r="D2673" t="str">
            <v>G</v>
          </cell>
          <cell r="E2673" t="str">
            <v>C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6.5</v>
          </cell>
          <cell r="K2673">
            <v>6.5</v>
          </cell>
          <cell r="L2673" t="str">
            <v>Z</v>
          </cell>
          <cell r="M2673" t="str">
            <v>FIX.SCREW - Fast Idle Bracket</v>
          </cell>
        </row>
        <row r="2674">
          <cell r="A2674" t="str">
            <v>9103-011/BHT</v>
          </cell>
          <cell r="B2674" t="str">
            <v>F13</v>
          </cell>
          <cell r="C2674">
            <v>15</v>
          </cell>
          <cell r="D2674" t="str">
            <v>G</v>
          </cell>
          <cell r="E2674" t="str">
            <v>C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5.1749999999999998</v>
          </cell>
          <cell r="K2674">
            <v>5.1749999999999998</v>
          </cell>
          <cell r="L2674" t="str">
            <v>Z</v>
          </cell>
          <cell r="M2674" t="str">
            <v>PIVOT SCREW</v>
          </cell>
        </row>
        <row r="2675">
          <cell r="A2675" t="str">
            <v>9103-011/BPL</v>
          </cell>
          <cell r="B2675" t="str">
            <v>F13</v>
          </cell>
          <cell r="C2675">
            <v>15</v>
          </cell>
          <cell r="D2675" t="str">
            <v>G</v>
          </cell>
          <cell r="E2675" t="str">
            <v>C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5.1749999999999998</v>
          </cell>
          <cell r="K2675">
            <v>5.1749999999999998</v>
          </cell>
          <cell r="L2675" t="str">
            <v>Z</v>
          </cell>
          <cell r="M2675" t="str">
            <v>SCREW</v>
          </cell>
        </row>
        <row r="2676">
          <cell r="A2676" t="str">
            <v>9103-017</v>
          </cell>
          <cell r="B2676" t="str">
            <v>F13</v>
          </cell>
          <cell r="C2676">
            <v>15</v>
          </cell>
          <cell r="D2676" t="str">
            <v>G</v>
          </cell>
          <cell r="E2676" t="str">
            <v>C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 t="str">
            <v>Z</v>
          </cell>
          <cell r="M2676" t="str">
            <v>DPC BARREL FORGINGS</v>
          </cell>
        </row>
        <row r="2677">
          <cell r="A2677" t="str">
            <v>9103-017</v>
          </cell>
          <cell r="B2677" t="str">
            <v>F13</v>
          </cell>
          <cell r="C2677">
            <v>12</v>
          </cell>
          <cell r="D2677" t="str">
            <v>G</v>
          </cell>
          <cell r="E2677" t="str">
            <v>C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108.81</v>
          </cell>
          <cell r="K2677">
            <v>108.81</v>
          </cell>
          <cell r="L2677" t="str">
            <v>Z</v>
          </cell>
          <cell r="M2677" t="str">
            <v>DPC BARREL FORGINGS</v>
          </cell>
        </row>
        <row r="2678">
          <cell r="A2678" t="str">
            <v>9103-020</v>
          </cell>
          <cell r="B2678" t="str">
            <v>F13</v>
          </cell>
          <cell r="C2678">
            <v>15</v>
          </cell>
          <cell r="D2678" t="str">
            <v>G</v>
          </cell>
          <cell r="E2678" t="str">
            <v>C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 t="str">
            <v>Z</v>
          </cell>
          <cell r="M2678" t="str">
            <v>ROTOR FORGINGS</v>
          </cell>
        </row>
        <row r="2679">
          <cell r="A2679" t="str">
            <v>9103-020</v>
          </cell>
          <cell r="B2679" t="str">
            <v>F13</v>
          </cell>
          <cell r="C2679">
            <v>12</v>
          </cell>
          <cell r="D2679" t="str">
            <v>G</v>
          </cell>
          <cell r="E2679" t="str">
            <v>C</v>
          </cell>
          <cell r="F2679">
            <v>300</v>
          </cell>
          <cell r="G2679">
            <v>614</v>
          </cell>
          <cell r="H2679">
            <v>568</v>
          </cell>
          <cell r="I2679">
            <v>346</v>
          </cell>
          <cell r="J2679">
            <v>76.72</v>
          </cell>
          <cell r="K2679">
            <v>76.72</v>
          </cell>
          <cell r="L2679" t="str">
            <v>Z</v>
          </cell>
          <cell r="M2679" t="str">
            <v>ROTOR FORGINGS</v>
          </cell>
        </row>
        <row r="2680">
          <cell r="A2680" t="str">
            <v>9103-020/025</v>
          </cell>
          <cell r="B2680" t="str">
            <v>F13</v>
          </cell>
          <cell r="C2680">
            <v>15</v>
          </cell>
          <cell r="D2680" t="str">
            <v>G</v>
          </cell>
          <cell r="E2680" t="str">
            <v>C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 t="str">
            <v>Z</v>
          </cell>
          <cell r="M2680" t="str">
            <v>ROTOR</v>
          </cell>
        </row>
        <row r="2681">
          <cell r="A2681" t="str">
            <v>9103-020/025</v>
          </cell>
          <cell r="B2681" t="str">
            <v>F13</v>
          </cell>
          <cell r="C2681">
            <v>12</v>
          </cell>
          <cell r="D2681" t="str">
            <v>G</v>
          </cell>
          <cell r="E2681" t="str">
            <v>C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121.9772</v>
          </cell>
          <cell r="K2681">
            <v>121.9772</v>
          </cell>
          <cell r="L2681" t="str">
            <v>Z</v>
          </cell>
          <cell r="M2681" t="str">
            <v>ROTOR</v>
          </cell>
        </row>
        <row r="2682">
          <cell r="A2682" t="str">
            <v>9103-020/050</v>
          </cell>
          <cell r="B2682" t="str">
            <v>F13</v>
          </cell>
          <cell r="C2682">
            <v>15</v>
          </cell>
          <cell r="D2682" t="str">
            <v>G</v>
          </cell>
          <cell r="E2682" t="str">
            <v>C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113.71656</v>
          </cell>
          <cell r="K2682">
            <v>113.71656</v>
          </cell>
          <cell r="L2682" t="str">
            <v>Z</v>
          </cell>
          <cell r="M2682" t="str">
            <v>ROTOR</v>
          </cell>
        </row>
        <row r="2683">
          <cell r="A2683" t="str">
            <v>9103-020/050</v>
          </cell>
          <cell r="B2683" t="str">
            <v>F13</v>
          </cell>
          <cell r="C2683">
            <v>12</v>
          </cell>
          <cell r="D2683" t="str">
            <v>G</v>
          </cell>
          <cell r="E2683" t="str">
            <v>C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88.386179999999996</v>
          </cell>
          <cell r="K2683">
            <v>88.386179999999996</v>
          </cell>
          <cell r="L2683" t="str">
            <v>Z</v>
          </cell>
          <cell r="M2683" t="str">
            <v>ROTOR</v>
          </cell>
        </row>
        <row r="2684">
          <cell r="A2684" t="str">
            <v>9103-020/055</v>
          </cell>
          <cell r="B2684" t="str">
            <v>F13</v>
          </cell>
          <cell r="C2684">
            <v>15</v>
          </cell>
          <cell r="D2684" t="str">
            <v>G</v>
          </cell>
          <cell r="E2684" t="str">
            <v>C</v>
          </cell>
          <cell r="F2684">
            <v>420</v>
          </cell>
          <cell r="G2684">
            <v>11190</v>
          </cell>
          <cell r="H2684">
            <v>11295</v>
          </cell>
          <cell r="I2684">
            <v>315</v>
          </cell>
          <cell r="J2684">
            <v>145.81319999999999</v>
          </cell>
          <cell r="K2684">
            <v>145.04698999999999</v>
          </cell>
          <cell r="L2684" t="str">
            <v>Z</v>
          </cell>
          <cell r="M2684" t="str">
            <v>DISTRIBUTOR ROTOR</v>
          </cell>
        </row>
        <row r="2685">
          <cell r="A2685" t="str">
            <v>9103-020TC/025</v>
          </cell>
          <cell r="B2685" t="str">
            <v>F13</v>
          </cell>
          <cell r="C2685">
            <v>15</v>
          </cell>
          <cell r="D2685" t="str">
            <v>G</v>
          </cell>
          <cell r="E2685" t="str">
            <v>C</v>
          </cell>
          <cell r="F2685">
            <v>35</v>
          </cell>
          <cell r="G2685">
            <v>0</v>
          </cell>
          <cell r="H2685">
            <v>0</v>
          </cell>
          <cell r="I2685">
            <v>35</v>
          </cell>
          <cell r="J2685">
            <v>159.68</v>
          </cell>
          <cell r="K2685">
            <v>159.68</v>
          </cell>
          <cell r="L2685" t="str">
            <v>Z</v>
          </cell>
          <cell r="M2685" t="str">
            <v>TC ROTOR TURNED AND TAPPED</v>
          </cell>
        </row>
        <row r="2686">
          <cell r="A2686" t="str">
            <v>9103-020TC/055</v>
          </cell>
          <cell r="B2686" t="str">
            <v>F13</v>
          </cell>
          <cell r="C2686">
            <v>12</v>
          </cell>
          <cell r="D2686" t="str">
            <v>G</v>
          </cell>
          <cell r="E2686" t="str">
            <v>C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165.28</v>
          </cell>
          <cell r="K2686">
            <v>165.28</v>
          </cell>
          <cell r="L2686" t="str">
            <v>Z</v>
          </cell>
          <cell r="M2686" t="str">
            <v>TC ROTOR(MILLED)</v>
          </cell>
        </row>
        <row r="2687">
          <cell r="A2687" t="str">
            <v>9103-020TC/055</v>
          </cell>
          <cell r="B2687" t="str">
            <v>F13</v>
          </cell>
          <cell r="C2687">
            <v>15</v>
          </cell>
          <cell r="D2687" t="str">
            <v>G</v>
          </cell>
          <cell r="E2687" t="str">
            <v>C</v>
          </cell>
          <cell r="F2687">
            <v>35</v>
          </cell>
          <cell r="G2687">
            <v>3225</v>
          </cell>
          <cell r="H2687">
            <v>2945</v>
          </cell>
          <cell r="I2687">
            <v>315</v>
          </cell>
          <cell r="J2687">
            <v>151.4</v>
          </cell>
          <cell r="K2687">
            <v>151.27975000000001</v>
          </cell>
          <cell r="L2687" t="str">
            <v>Z</v>
          </cell>
          <cell r="M2687" t="str">
            <v>TC ROTOR(MILLED)</v>
          </cell>
        </row>
        <row r="2688">
          <cell r="A2688" t="str">
            <v>9103-020TC/070</v>
          </cell>
          <cell r="B2688" t="str">
            <v>F13</v>
          </cell>
          <cell r="C2688">
            <v>15</v>
          </cell>
          <cell r="D2688" t="str">
            <v>G</v>
          </cell>
          <cell r="E2688" t="str">
            <v>C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153.68879999999999</v>
          </cell>
          <cell r="K2688">
            <v>153.68879999999999</v>
          </cell>
          <cell r="L2688" t="str">
            <v>Z</v>
          </cell>
          <cell r="M2688" t="str">
            <v>ROTOR - TC</v>
          </cell>
        </row>
        <row r="2689">
          <cell r="A2689" t="str">
            <v>9103-020TC/072</v>
          </cell>
          <cell r="B2689" t="str">
            <v>F13</v>
          </cell>
          <cell r="C2689">
            <v>15</v>
          </cell>
          <cell r="D2689" t="str">
            <v>G</v>
          </cell>
          <cell r="E2689" t="str">
            <v>C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 t="str">
            <v>Z</v>
          </cell>
          <cell r="M2689" t="str">
            <v>ROTOR - TC</v>
          </cell>
        </row>
        <row r="2690">
          <cell r="A2690" t="str">
            <v>9103-021</v>
          </cell>
          <cell r="B2690" t="str">
            <v>F13</v>
          </cell>
          <cell r="C2690">
            <v>12</v>
          </cell>
          <cell r="D2690" t="str">
            <v>G</v>
          </cell>
          <cell r="E2690" t="str">
            <v>C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 t="str">
            <v>Z</v>
          </cell>
          <cell r="M2690" t="str">
            <v>FIXING SCREW</v>
          </cell>
        </row>
        <row r="2691">
          <cell r="A2691" t="str">
            <v>9103-022</v>
          </cell>
          <cell r="B2691" t="str">
            <v>F13</v>
          </cell>
          <cell r="C2691">
            <v>15</v>
          </cell>
          <cell r="D2691" t="str">
            <v>G</v>
          </cell>
          <cell r="E2691" t="str">
            <v>C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7.06</v>
          </cell>
          <cell r="K2691">
            <v>7.06</v>
          </cell>
          <cell r="L2691" t="str">
            <v>Z</v>
          </cell>
          <cell r="M2691" t="str">
            <v>SHOE STOP</v>
          </cell>
        </row>
        <row r="2692">
          <cell r="A2692" t="str">
            <v>9103-022</v>
          </cell>
          <cell r="B2692" t="str">
            <v>F13</v>
          </cell>
          <cell r="C2692">
            <v>12</v>
          </cell>
          <cell r="D2692" t="str">
            <v>G</v>
          </cell>
          <cell r="E2692" t="str">
            <v>C</v>
          </cell>
          <cell r="F2692">
            <v>4450</v>
          </cell>
          <cell r="G2692">
            <v>53735</v>
          </cell>
          <cell r="H2692">
            <v>52755</v>
          </cell>
          <cell r="I2692">
            <v>5430</v>
          </cell>
          <cell r="J2692">
            <v>7.0574000000000003</v>
          </cell>
          <cell r="K2692">
            <v>7.0574000000000003</v>
          </cell>
          <cell r="L2692" t="str">
            <v>Z</v>
          </cell>
          <cell r="M2692" t="str">
            <v>SHOE STOP</v>
          </cell>
        </row>
        <row r="2693">
          <cell r="A2693" t="str">
            <v>9103-022/020</v>
          </cell>
          <cell r="B2693" t="str">
            <v>F13</v>
          </cell>
          <cell r="C2693">
            <v>12</v>
          </cell>
          <cell r="D2693" t="str">
            <v>G</v>
          </cell>
          <cell r="E2693" t="str">
            <v>C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4.7</v>
          </cell>
          <cell r="K2693">
            <v>4.7</v>
          </cell>
          <cell r="L2693" t="str">
            <v>Z</v>
          </cell>
        </row>
        <row r="2694">
          <cell r="A2694" t="str">
            <v>9103-022/10</v>
          </cell>
          <cell r="B2694" t="str">
            <v>F13</v>
          </cell>
          <cell r="C2694">
            <v>15</v>
          </cell>
          <cell r="D2694" t="str">
            <v>G</v>
          </cell>
          <cell r="E2694" t="str">
            <v>C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5</v>
          </cell>
          <cell r="K2694">
            <v>5</v>
          </cell>
          <cell r="L2694" t="str">
            <v>Z</v>
          </cell>
        </row>
        <row r="2695">
          <cell r="A2695" t="str">
            <v>9103-022/10</v>
          </cell>
          <cell r="B2695" t="str">
            <v>F13</v>
          </cell>
          <cell r="C2695">
            <v>12</v>
          </cell>
          <cell r="D2695" t="str">
            <v>G</v>
          </cell>
          <cell r="E2695" t="str">
            <v>C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0.6</v>
          </cell>
          <cell r="K2695">
            <v>0.6</v>
          </cell>
          <cell r="L2695" t="str">
            <v>Z</v>
          </cell>
        </row>
        <row r="2696">
          <cell r="A2696" t="str">
            <v>9103-022/20</v>
          </cell>
          <cell r="B2696" t="str">
            <v>F13</v>
          </cell>
          <cell r="C2696">
            <v>15</v>
          </cell>
          <cell r="D2696" t="str">
            <v>G</v>
          </cell>
          <cell r="E2696" t="str">
            <v>C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0.13846</v>
          </cell>
          <cell r="K2696">
            <v>0.13846</v>
          </cell>
          <cell r="L2696" t="str">
            <v>Z</v>
          </cell>
          <cell r="M2696" t="str">
            <v>SHOE STOP</v>
          </cell>
        </row>
        <row r="2697">
          <cell r="A2697" t="str">
            <v>9103-022/20</v>
          </cell>
          <cell r="B2697" t="str">
            <v>F13</v>
          </cell>
          <cell r="C2697">
            <v>12</v>
          </cell>
          <cell r="D2697" t="str">
            <v>G</v>
          </cell>
          <cell r="E2697" t="str">
            <v>C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5.5064000000000002</v>
          </cell>
          <cell r="K2697">
            <v>5.5064000000000002</v>
          </cell>
          <cell r="L2697" t="str">
            <v>Z</v>
          </cell>
          <cell r="M2697" t="str">
            <v>SHOE STOP</v>
          </cell>
        </row>
        <row r="2698">
          <cell r="A2698" t="str">
            <v>9103-023</v>
          </cell>
          <cell r="B2698" t="str">
            <v>F13</v>
          </cell>
          <cell r="C2698">
            <v>11</v>
          </cell>
          <cell r="D2698" t="str">
            <v>G</v>
          </cell>
          <cell r="E2698" t="str">
            <v>C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 t="str">
            <v>Z</v>
          </cell>
          <cell r="M2698" t="str">
            <v>IDLE SCREW</v>
          </cell>
        </row>
        <row r="2699">
          <cell r="A2699" t="str">
            <v>9103-023</v>
          </cell>
          <cell r="B2699" t="str">
            <v>F13</v>
          </cell>
          <cell r="C2699">
            <v>12</v>
          </cell>
          <cell r="D2699" t="str">
            <v>G</v>
          </cell>
          <cell r="E2699" t="str">
            <v>C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 t="str">
            <v>Z</v>
          </cell>
          <cell r="M2699" t="str">
            <v>IDLE SCREW</v>
          </cell>
        </row>
        <row r="2700">
          <cell r="A2700" t="str">
            <v>9103-023</v>
          </cell>
          <cell r="B2700" t="str">
            <v>F13</v>
          </cell>
          <cell r="C2700">
            <v>15</v>
          </cell>
          <cell r="D2700" t="str">
            <v>G</v>
          </cell>
          <cell r="E2700" t="str">
            <v>C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 t="str">
            <v>Z</v>
          </cell>
          <cell r="M2700" t="str">
            <v>IDLE SCREW</v>
          </cell>
        </row>
        <row r="2701">
          <cell r="A2701" t="str">
            <v>9103-083C</v>
          </cell>
          <cell r="B2701" t="str">
            <v>F13</v>
          </cell>
          <cell r="C2701">
            <v>15</v>
          </cell>
          <cell r="D2701" t="str">
            <v>G</v>
          </cell>
          <cell r="E2701" t="str">
            <v>C</v>
          </cell>
          <cell r="F2701">
            <v>2990</v>
          </cell>
          <cell r="G2701">
            <v>0</v>
          </cell>
          <cell r="H2701">
            <v>0</v>
          </cell>
          <cell r="I2701">
            <v>2990</v>
          </cell>
          <cell r="J2701">
            <v>3</v>
          </cell>
          <cell r="K2701">
            <v>3</v>
          </cell>
          <cell r="L2701" t="str">
            <v>Z</v>
          </cell>
          <cell r="M2701" t="str">
            <v>BACK LEAK VALVE</v>
          </cell>
        </row>
        <row r="2702">
          <cell r="A2702" t="str">
            <v>9103-083C</v>
          </cell>
          <cell r="B2702" t="str">
            <v>F13</v>
          </cell>
          <cell r="C2702">
            <v>12</v>
          </cell>
          <cell r="D2702" t="str">
            <v>G</v>
          </cell>
          <cell r="E2702" t="str">
            <v>C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 t="str">
            <v>Z</v>
          </cell>
          <cell r="M2702" t="str">
            <v>BACK LEAK VALVE</v>
          </cell>
        </row>
        <row r="2703">
          <cell r="A2703" t="str">
            <v>9103-110A</v>
          </cell>
          <cell r="B2703" t="str">
            <v>F13</v>
          </cell>
          <cell r="C2703">
            <v>12</v>
          </cell>
          <cell r="D2703" t="str">
            <v>G</v>
          </cell>
          <cell r="E2703" t="str">
            <v>C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15.98</v>
          </cell>
          <cell r="K2703">
            <v>15.98</v>
          </cell>
          <cell r="L2703" t="str">
            <v>Z</v>
          </cell>
          <cell r="M2703" t="str">
            <v>PUMP HSG CASTING [DPC MM]</v>
          </cell>
        </row>
        <row r="2704">
          <cell r="A2704" t="str">
            <v>9103-110A</v>
          </cell>
          <cell r="B2704" t="str">
            <v>F13</v>
          </cell>
          <cell r="C2704">
            <v>11</v>
          </cell>
          <cell r="D2704" t="str">
            <v>G</v>
          </cell>
          <cell r="E2704" t="str">
            <v>C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15.98</v>
          </cell>
          <cell r="K2704">
            <v>15.98</v>
          </cell>
          <cell r="L2704" t="str">
            <v>Z</v>
          </cell>
          <cell r="M2704" t="str">
            <v>PUMP HSG CASTING [DPC MM]</v>
          </cell>
        </row>
        <row r="2705">
          <cell r="A2705" t="str">
            <v>9103-113</v>
          </cell>
          <cell r="B2705" t="str">
            <v>F13</v>
          </cell>
          <cell r="C2705">
            <v>12</v>
          </cell>
          <cell r="D2705" t="str">
            <v>G</v>
          </cell>
          <cell r="E2705" t="str">
            <v>C</v>
          </cell>
          <cell r="F2705">
            <v>700</v>
          </cell>
          <cell r="G2705">
            <v>13200</v>
          </cell>
          <cell r="H2705">
            <v>13800</v>
          </cell>
          <cell r="I2705">
            <v>100</v>
          </cell>
          <cell r="J2705">
            <v>10.263299999999999</v>
          </cell>
          <cell r="K2705">
            <v>10.263299999999999</v>
          </cell>
          <cell r="L2705" t="str">
            <v>Z</v>
          </cell>
          <cell r="M2705" t="str">
            <v>END PLATE T/P</v>
          </cell>
        </row>
        <row r="2706">
          <cell r="A2706" t="str">
            <v>9103-113</v>
          </cell>
          <cell r="B2706" t="str">
            <v>F13</v>
          </cell>
          <cell r="C2706">
            <v>15</v>
          </cell>
          <cell r="D2706" t="str">
            <v>G</v>
          </cell>
          <cell r="E2706" t="str">
            <v>C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7.56</v>
          </cell>
          <cell r="K2706">
            <v>7.56</v>
          </cell>
          <cell r="L2706" t="str">
            <v>Z</v>
          </cell>
          <cell r="M2706" t="str">
            <v>END PLATE T/P</v>
          </cell>
        </row>
        <row r="2707">
          <cell r="A2707" t="str">
            <v>9103-114</v>
          </cell>
          <cell r="B2707" t="str">
            <v>F13</v>
          </cell>
          <cell r="C2707">
            <v>11</v>
          </cell>
          <cell r="D2707" t="str">
            <v>G</v>
          </cell>
          <cell r="E2707" t="str">
            <v>C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 t="str">
            <v>Z</v>
          </cell>
          <cell r="M2707" t="str">
            <v>COVER CASTING</v>
          </cell>
        </row>
        <row r="2708">
          <cell r="A2708" t="str">
            <v>9103-114A</v>
          </cell>
          <cell r="B2708" t="str">
            <v>F13</v>
          </cell>
          <cell r="C2708">
            <v>12</v>
          </cell>
          <cell r="D2708" t="str">
            <v>G</v>
          </cell>
          <cell r="E2708" t="str">
            <v>C</v>
          </cell>
          <cell r="F2708">
            <v>0</v>
          </cell>
          <cell r="G2708">
            <v>2288</v>
          </cell>
          <cell r="H2708">
            <v>1346</v>
          </cell>
          <cell r="I2708">
            <v>942</v>
          </cell>
          <cell r="J2708">
            <v>33.048200000000001</v>
          </cell>
          <cell r="K2708">
            <v>33.048200000000001</v>
          </cell>
          <cell r="L2708" t="str">
            <v>Z</v>
          </cell>
          <cell r="M2708" t="str">
            <v>CONTROL COVER CASTINGS</v>
          </cell>
        </row>
        <row r="2709">
          <cell r="A2709" t="str">
            <v>9103-114A</v>
          </cell>
          <cell r="B2709" t="str">
            <v>F13</v>
          </cell>
          <cell r="C2709">
            <v>15</v>
          </cell>
          <cell r="D2709" t="str">
            <v>G</v>
          </cell>
          <cell r="E2709" t="str">
            <v>C</v>
          </cell>
          <cell r="F2709">
            <v>0</v>
          </cell>
          <cell r="G2709">
            <v>85</v>
          </cell>
          <cell r="H2709">
            <v>0</v>
          </cell>
          <cell r="I2709">
            <v>85</v>
          </cell>
          <cell r="J2709">
            <v>0</v>
          </cell>
          <cell r="K2709">
            <v>0</v>
          </cell>
          <cell r="L2709" t="str">
            <v>Z</v>
          </cell>
          <cell r="M2709" t="str">
            <v>CONTROL COVER CASTINGS</v>
          </cell>
        </row>
        <row r="2710">
          <cell r="A2710" t="str">
            <v>9103-114A</v>
          </cell>
          <cell r="B2710" t="str">
            <v>F13</v>
          </cell>
          <cell r="C2710">
            <v>11</v>
          </cell>
          <cell r="D2710" t="str">
            <v>G</v>
          </cell>
          <cell r="E2710" t="str">
            <v>C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7.75</v>
          </cell>
          <cell r="K2710">
            <v>7.75</v>
          </cell>
          <cell r="L2710" t="str">
            <v>Z</v>
          </cell>
          <cell r="M2710" t="str">
            <v>CONTROL COVER CASTINGS</v>
          </cell>
        </row>
        <row r="2711">
          <cell r="A2711" t="str">
            <v>9103-114C</v>
          </cell>
          <cell r="B2711" t="str">
            <v>F13</v>
          </cell>
          <cell r="C2711">
            <v>12</v>
          </cell>
          <cell r="D2711" t="str">
            <v>G</v>
          </cell>
          <cell r="E2711" t="str">
            <v>C</v>
          </cell>
          <cell r="F2711">
            <v>0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 t="str">
            <v>Z</v>
          </cell>
          <cell r="M2711" t="str">
            <v>CONTROL COVER CASTINGS</v>
          </cell>
        </row>
        <row r="2712">
          <cell r="A2712" t="str">
            <v>9103-116A</v>
          </cell>
          <cell r="B2712" t="str">
            <v>F13</v>
          </cell>
          <cell r="C2712">
            <v>15</v>
          </cell>
          <cell r="D2712" t="str">
            <v>G</v>
          </cell>
          <cell r="E2712" t="str">
            <v>C</v>
          </cell>
          <cell r="F2712">
            <v>0</v>
          </cell>
          <cell r="G2712">
            <v>81</v>
          </cell>
          <cell r="H2712">
            <v>81</v>
          </cell>
          <cell r="I2712">
            <v>0</v>
          </cell>
          <cell r="J2712">
            <v>0</v>
          </cell>
          <cell r="K2712">
            <v>0</v>
          </cell>
          <cell r="L2712" t="str">
            <v>Z</v>
          </cell>
          <cell r="M2712" t="str">
            <v>DPC COVER (EURO-II)</v>
          </cell>
        </row>
        <row r="2713">
          <cell r="A2713" t="str">
            <v>9103-116A</v>
          </cell>
          <cell r="B2713" t="str">
            <v>F13</v>
          </cell>
          <cell r="C2713">
            <v>12</v>
          </cell>
          <cell r="D2713" t="str">
            <v>G</v>
          </cell>
          <cell r="E2713" t="str">
            <v>C</v>
          </cell>
          <cell r="F2713">
            <v>0</v>
          </cell>
          <cell r="G2713">
            <v>12304</v>
          </cell>
          <cell r="H2713">
            <v>12304</v>
          </cell>
          <cell r="I2713">
            <v>0</v>
          </cell>
          <cell r="J2713">
            <v>33.048200000000001</v>
          </cell>
          <cell r="K2713">
            <v>33.048200000000001</v>
          </cell>
          <cell r="L2713" t="str">
            <v>Z</v>
          </cell>
          <cell r="M2713" t="str">
            <v>DPC COVER (EURO-II)</v>
          </cell>
        </row>
        <row r="2714">
          <cell r="A2714" t="str">
            <v>9103-122</v>
          </cell>
          <cell r="B2714" t="str">
            <v>F13</v>
          </cell>
          <cell r="C2714">
            <v>15</v>
          </cell>
          <cell r="D2714" t="str">
            <v>G</v>
          </cell>
          <cell r="E2714" t="str">
            <v>C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24.210170000000002</v>
          </cell>
          <cell r="K2714">
            <v>24.210170000000002</v>
          </cell>
          <cell r="L2714" t="str">
            <v>Z</v>
          </cell>
          <cell r="M2714" t="str">
            <v>C.C.CASTING [DPC-HM]</v>
          </cell>
        </row>
        <row r="2715">
          <cell r="A2715" t="str">
            <v>9103-129A</v>
          </cell>
          <cell r="B2715" t="str">
            <v>F13</v>
          </cell>
          <cell r="C2715">
            <v>15</v>
          </cell>
          <cell r="D2715" t="str">
            <v>G</v>
          </cell>
          <cell r="E2715" t="str">
            <v>C</v>
          </cell>
          <cell r="F2715">
            <v>0</v>
          </cell>
          <cell r="G2715">
            <v>30</v>
          </cell>
          <cell r="H2715">
            <v>0</v>
          </cell>
          <cell r="I2715">
            <v>30</v>
          </cell>
          <cell r="J2715">
            <v>0</v>
          </cell>
          <cell r="K2715">
            <v>0</v>
          </cell>
          <cell r="L2715" t="str">
            <v>Z</v>
          </cell>
          <cell r="M2715" t="str">
            <v>TUD5 GOVERNOR COVER - PDC</v>
          </cell>
        </row>
        <row r="2716">
          <cell r="A2716" t="str">
            <v>9103-129A</v>
          </cell>
          <cell r="B2716" t="str">
            <v>F13</v>
          </cell>
          <cell r="C2716">
            <v>12</v>
          </cell>
          <cell r="D2716" t="str">
            <v>G</v>
          </cell>
          <cell r="E2716" t="str">
            <v>C</v>
          </cell>
          <cell r="F2716">
            <v>0</v>
          </cell>
          <cell r="G2716">
            <v>494</v>
          </cell>
          <cell r="H2716">
            <v>494</v>
          </cell>
          <cell r="I2716">
            <v>0</v>
          </cell>
          <cell r="J2716">
            <v>33.693399999999997</v>
          </cell>
          <cell r="K2716">
            <v>33.693399999999997</v>
          </cell>
          <cell r="L2716" t="str">
            <v>Z</v>
          </cell>
          <cell r="M2716" t="str">
            <v>TUD5 GOVERNOR COVER - PDC</v>
          </cell>
        </row>
        <row r="2717">
          <cell r="A2717" t="str">
            <v>9103-133</v>
          </cell>
          <cell r="B2717" t="str">
            <v>F13</v>
          </cell>
          <cell r="C2717">
            <v>12</v>
          </cell>
          <cell r="D2717" t="str">
            <v>G</v>
          </cell>
          <cell r="E2717" t="str">
            <v>C</v>
          </cell>
          <cell r="F2717">
            <v>0</v>
          </cell>
          <cell r="G2717">
            <v>190</v>
          </cell>
          <cell r="H2717">
            <v>190</v>
          </cell>
          <cell r="I2717">
            <v>0</v>
          </cell>
          <cell r="J2717">
            <v>30.763200000000001</v>
          </cell>
          <cell r="K2717">
            <v>30.763200000000001</v>
          </cell>
          <cell r="L2717" t="str">
            <v>Z</v>
          </cell>
          <cell r="M2717" t="str">
            <v>PUMP COVER CASTING - DPCN</v>
          </cell>
        </row>
        <row r="2718">
          <cell r="A2718" t="str">
            <v>9103-133A</v>
          </cell>
          <cell r="B2718" t="str">
            <v>F13</v>
          </cell>
          <cell r="C2718">
            <v>12</v>
          </cell>
          <cell r="D2718" t="str">
            <v>G</v>
          </cell>
          <cell r="E2718" t="str">
            <v>C</v>
          </cell>
          <cell r="F2718">
            <v>0</v>
          </cell>
          <cell r="G2718">
            <v>490</v>
          </cell>
          <cell r="H2718">
            <v>488</v>
          </cell>
          <cell r="I2718">
            <v>2</v>
          </cell>
          <cell r="J2718">
            <v>30.46</v>
          </cell>
          <cell r="K2718">
            <v>30.46453</v>
          </cell>
          <cell r="L2718" t="str">
            <v>Z</v>
          </cell>
          <cell r="M2718" t="str">
            <v>CASTING COVER-INDIGO</v>
          </cell>
        </row>
        <row r="2719">
          <cell r="A2719" t="str">
            <v>9103-203</v>
          </cell>
          <cell r="B2719" t="str">
            <v>F13</v>
          </cell>
          <cell r="C2719">
            <v>12</v>
          </cell>
          <cell r="D2719" t="str">
            <v>G</v>
          </cell>
          <cell r="E2719" t="str">
            <v>C</v>
          </cell>
          <cell r="F2719">
            <v>0</v>
          </cell>
          <cell r="G2719">
            <v>12000</v>
          </cell>
          <cell r="H2719">
            <v>12000</v>
          </cell>
          <cell r="I2719">
            <v>0</v>
          </cell>
          <cell r="J2719">
            <v>0.3584</v>
          </cell>
          <cell r="K2719">
            <v>0.3584</v>
          </cell>
          <cell r="L2719" t="str">
            <v>Z</v>
          </cell>
          <cell r="M2719" t="str">
            <v>TAB WASHER - Metering Val.Stop</v>
          </cell>
        </row>
        <row r="2720">
          <cell r="A2720" t="str">
            <v>9103-203</v>
          </cell>
          <cell r="B2720" t="str">
            <v>F13</v>
          </cell>
          <cell r="C2720">
            <v>15</v>
          </cell>
          <cell r="D2720" t="str">
            <v>G</v>
          </cell>
          <cell r="E2720" t="str">
            <v>C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8.0978499999999993</v>
          </cell>
          <cell r="K2720">
            <v>8.0978499999999993</v>
          </cell>
          <cell r="L2720" t="str">
            <v>Z</v>
          </cell>
          <cell r="M2720" t="str">
            <v>TAB WASHER - Metering Val.Stop</v>
          </cell>
        </row>
        <row r="2721">
          <cell r="A2721" t="str">
            <v>9103-203/BPL</v>
          </cell>
          <cell r="B2721" t="str">
            <v>F13</v>
          </cell>
          <cell r="C2721">
            <v>12</v>
          </cell>
          <cell r="D2721" t="str">
            <v>G</v>
          </cell>
          <cell r="E2721" t="str">
            <v>C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0.27061000000000002</v>
          </cell>
          <cell r="K2721">
            <v>0.27061000000000002</v>
          </cell>
          <cell r="L2721" t="str">
            <v>Z</v>
          </cell>
          <cell r="M2721" t="str">
            <v>TAB WASHER - Metering Val.Stop</v>
          </cell>
        </row>
        <row r="2722">
          <cell r="A2722" t="str">
            <v>9103-203/BPL</v>
          </cell>
          <cell r="B2722" t="str">
            <v>F13</v>
          </cell>
          <cell r="C2722">
            <v>11</v>
          </cell>
          <cell r="D2722" t="str">
            <v>G</v>
          </cell>
          <cell r="E2722" t="str">
            <v>C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 t="str">
            <v>Z</v>
          </cell>
          <cell r="M2722" t="str">
            <v>TAB WASHER - Metering Val.Stop</v>
          </cell>
        </row>
        <row r="2723">
          <cell r="A2723" t="str">
            <v>9103-203A</v>
          </cell>
          <cell r="B2723" t="str">
            <v>F13</v>
          </cell>
          <cell r="C2723">
            <v>11</v>
          </cell>
          <cell r="D2723" t="str">
            <v>G</v>
          </cell>
          <cell r="E2723" t="str">
            <v>C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 t="str">
            <v>Z</v>
          </cell>
          <cell r="M2723" t="str">
            <v>TAB WASHER - Metering Val.Stop</v>
          </cell>
        </row>
        <row r="2724">
          <cell r="A2724" t="str">
            <v>9103-203A</v>
          </cell>
          <cell r="B2724" t="str">
            <v>F13</v>
          </cell>
          <cell r="C2724">
            <v>15</v>
          </cell>
          <cell r="D2724" t="str">
            <v>G</v>
          </cell>
          <cell r="E2724" t="str">
            <v>C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1.08</v>
          </cell>
          <cell r="K2724">
            <v>1.08</v>
          </cell>
          <cell r="L2724" t="str">
            <v>Z</v>
          </cell>
          <cell r="M2724" t="str">
            <v>TAB WASHER - Metering Val.Stop</v>
          </cell>
        </row>
        <row r="2725">
          <cell r="A2725" t="str">
            <v>9103-204A</v>
          </cell>
          <cell r="B2725" t="str">
            <v>F13</v>
          </cell>
          <cell r="C2725">
            <v>12</v>
          </cell>
          <cell r="D2725" t="str">
            <v>G</v>
          </cell>
          <cell r="E2725" t="str">
            <v>C</v>
          </cell>
          <cell r="F2725">
            <v>0</v>
          </cell>
          <cell r="G2725">
            <v>14995</v>
          </cell>
          <cell r="H2725">
            <v>14995</v>
          </cell>
          <cell r="I2725">
            <v>0</v>
          </cell>
          <cell r="J2725">
            <v>0.44209999999999999</v>
          </cell>
          <cell r="K2725">
            <v>0.44209999999999999</v>
          </cell>
          <cell r="L2725" t="str">
            <v>Z</v>
          </cell>
          <cell r="M2725" t="str">
            <v>DOUBLE TAB WASHER</v>
          </cell>
        </row>
        <row r="2726">
          <cell r="A2726" t="str">
            <v>9103-204A</v>
          </cell>
          <cell r="B2726" t="str">
            <v>F13</v>
          </cell>
          <cell r="C2726">
            <v>15</v>
          </cell>
          <cell r="D2726" t="str">
            <v>G</v>
          </cell>
          <cell r="E2726" t="str">
            <v>C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0.40710000000000002</v>
          </cell>
          <cell r="K2726">
            <v>0.40710000000000002</v>
          </cell>
          <cell r="L2726" t="str">
            <v>Z</v>
          </cell>
          <cell r="M2726" t="str">
            <v>DOUBLE TAB WASHER</v>
          </cell>
        </row>
        <row r="2727">
          <cell r="A2727" t="str">
            <v>9103-204A/BPL</v>
          </cell>
          <cell r="B2727" t="str">
            <v>F13</v>
          </cell>
          <cell r="C2727">
            <v>12</v>
          </cell>
          <cell r="D2727" t="str">
            <v>G</v>
          </cell>
          <cell r="E2727" t="str">
            <v>C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0.3</v>
          </cell>
          <cell r="K2727">
            <v>0.3</v>
          </cell>
          <cell r="L2727" t="str">
            <v>Z</v>
          </cell>
          <cell r="M2727" t="str">
            <v>LOCKING TAB</v>
          </cell>
        </row>
        <row r="2728">
          <cell r="A2728" t="str">
            <v>9103-207E</v>
          </cell>
          <cell r="B2728" t="str">
            <v>F13</v>
          </cell>
          <cell r="C2728">
            <v>12</v>
          </cell>
          <cell r="D2728" t="str">
            <v>G</v>
          </cell>
          <cell r="E2728" t="str">
            <v>C</v>
          </cell>
          <cell r="F2728">
            <v>995</v>
          </cell>
          <cell r="G2728">
            <v>0</v>
          </cell>
          <cell r="H2728">
            <v>0</v>
          </cell>
          <cell r="I2728">
            <v>995</v>
          </cell>
          <cell r="J2728">
            <v>1.327</v>
          </cell>
          <cell r="K2728">
            <v>1.327</v>
          </cell>
          <cell r="L2728" t="str">
            <v>Z</v>
          </cell>
          <cell r="M2728" t="str">
            <v>AUTOMATIC ADVANCE SHIM</v>
          </cell>
        </row>
        <row r="2729">
          <cell r="A2729" t="str">
            <v>9103-207E</v>
          </cell>
          <cell r="B2729" t="str">
            <v>F13</v>
          </cell>
          <cell r="C2729">
            <v>11</v>
          </cell>
          <cell r="D2729" t="str">
            <v>G</v>
          </cell>
          <cell r="E2729" t="str">
            <v>C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 t="str">
            <v>Z</v>
          </cell>
          <cell r="M2729" t="str">
            <v>AUTOMATIC ADVANCE SHIM</v>
          </cell>
        </row>
        <row r="2730">
          <cell r="A2730" t="str">
            <v>9103-207F</v>
          </cell>
          <cell r="B2730" t="str">
            <v>F13</v>
          </cell>
          <cell r="C2730">
            <v>12</v>
          </cell>
          <cell r="D2730" t="str">
            <v>G</v>
          </cell>
          <cell r="E2730" t="str">
            <v>C</v>
          </cell>
          <cell r="F2730">
            <v>1480</v>
          </cell>
          <cell r="G2730">
            <v>5995</v>
          </cell>
          <cell r="H2730">
            <v>1650</v>
          </cell>
          <cell r="I2730">
            <v>5825</v>
          </cell>
          <cell r="J2730">
            <v>1.2063999999999999</v>
          </cell>
          <cell r="K2730">
            <v>1.2063999999999999</v>
          </cell>
          <cell r="L2730" t="str">
            <v>Z</v>
          </cell>
          <cell r="M2730" t="str">
            <v>SHIM (1.0mm) - Advance Setting</v>
          </cell>
        </row>
        <row r="2731">
          <cell r="A2731" t="str">
            <v>9103-207F</v>
          </cell>
          <cell r="B2731" t="str">
            <v>F13</v>
          </cell>
          <cell r="C2731">
            <v>15</v>
          </cell>
          <cell r="D2731" t="str">
            <v>G</v>
          </cell>
          <cell r="E2731" t="str">
            <v>C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0.01</v>
          </cell>
          <cell r="K2731">
            <v>0.01</v>
          </cell>
          <cell r="L2731" t="str">
            <v>Z</v>
          </cell>
          <cell r="M2731" t="str">
            <v>SHIM (1.0mm) - Advance Setting</v>
          </cell>
        </row>
        <row r="2732">
          <cell r="A2732" t="str">
            <v>9103-207F</v>
          </cell>
          <cell r="B2732" t="str">
            <v>F13</v>
          </cell>
          <cell r="C2732">
            <v>11</v>
          </cell>
          <cell r="D2732" t="str">
            <v>G</v>
          </cell>
          <cell r="E2732" t="str">
            <v>C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3.95</v>
          </cell>
          <cell r="K2732">
            <v>3.95</v>
          </cell>
          <cell r="L2732" t="str">
            <v>Z</v>
          </cell>
          <cell r="M2732" t="str">
            <v>SHIM (1.0mm) - Advance Setting</v>
          </cell>
        </row>
        <row r="2733">
          <cell r="A2733" t="str">
            <v>9103-207G</v>
          </cell>
          <cell r="B2733" t="str">
            <v>F13</v>
          </cell>
          <cell r="C2733">
            <v>15</v>
          </cell>
          <cell r="D2733" t="str">
            <v>G</v>
          </cell>
          <cell r="E2733" t="str">
            <v>C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 t="str">
            <v>Z</v>
          </cell>
          <cell r="M2733" t="str">
            <v>SHIM (2.0mm) - Advance Setting</v>
          </cell>
        </row>
        <row r="2734">
          <cell r="A2734" t="str">
            <v>9103-207G</v>
          </cell>
          <cell r="B2734" t="str">
            <v>F13</v>
          </cell>
          <cell r="C2734">
            <v>11</v>
          </cell>
          <cell r="D2734" t="str">
            <v>G</v>
          </cell>
          <cell r="E2734" t="str">
            <v>C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 t="str">
            <v>Z</v>
          </cell>
          <cell r="M2734" t="str">
            <v>SHIM (2.0mm) - Advance Setting</v>
          </cell>
        </row>
        <row r="2735">
          <cell r="A2735" t="str">
            <v>9103-207G</v>
          </cell>
          <cell r="B2735" t="str">
            <v>F13</v>
          </cell>
          <cell r="C2735">
            <v>12</v>
          </cell>
          <cell r="D2735" t="str">
            <v>G</v>
          </cell>
          <cell r="E2735" t="str">
            <v>C</v>
          </cell>
          <cell r="F2735">
            <v>1431</v>
          </cell>
          <cell r="G2735">
            <v>11995</v>
          </cell>
          <cell r="H2735">
            <v>8200</v>
          </cell>
          <cell r="I2735">
            <v>5226</v>
          </cell>
          <cell r="J2735">
            <v>1.5627500000000001</v>
          </cell>
          <cell r="K2735">
            <v>1.5677099999999999</v>
          </cell>
          <cell r="L2735" t="str">
            <v>Z</v>
          </cell>
          <cell r="M2735" t="str">
            <v>SHIM (2.0mm) - Advance Setting</v>
          </cell>
        </row>
        <row r="2736">
          <cell r="A2736" t="str">
            <v>9103-207H</v>
          </cell>
          <cell r="B2736" t="str">
            <v>F13</v>
          </cell>
          <cell r="C2736">
            <v>11</v>
          </cell>
          <cell r="D2736" t="str">
            <v>G</v>
          </cell>
          <cell r="E2736" t="str">
            <v>C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 t="str">
            <v>Z</v>
          </cell>
          <cell r="M2736" t="str">
            <v>SHIM (1.5mm) - Advance Setting</v>
          </cell>
        </row>
        <row r="2737">
          <cell r="A2737" t="str">
            <v>9103-207H</v>
          </cell>
          <cell r="B2737" t="str">
            <v>F13</v>
          </cell>
          <cell r="C2737">
            <v>12</v>
          </cell>
          <cell r="D2737" t="str">
            <v>G</v>
          </cell>
          <cell r="E2737" t="str">
            <v>C</v>
          </cell>
          <cell r="F2737">
            <v>0</v>
          </cell>
          <cell r="G2737">
            <v>9995</v>
          </cell>
          <cell r="H2737">
            <v>0</v>
          </cell>
          <cell r="I2737">
            <v>9995</v>
          </cell>
          <cell r="J2737">
            <v>1.276</v>
          </cell>
          <cell r="K2737">
            <v>1.327</v>
          </cell>
          <cell r="L2737" t="str">
            <v>Z</v>
          </cell>
          <cell r="M2737" t="str">
            <v>SHIM (1.5mm) - Advance Setting</v>
          </cell>
        </row>
        <row r="2738">
          <cell r="A2738" t="str">
            <v>9103-207H</v>
          </cell>
          <cell r="B2738" t="str">
            <v>F13</v>
          </cell>
          <cell r="C2738">
            <v>15</v>
          </cell>
          <cell r="D2738" t="str">
            <v>G</v>
          </cell>
          <cell r="E2738" t="str">
            <v>C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2.63</v>
          </cell>
          <cell r="K2738">
            <v>2.63</v>
          </cell>
          <cell r="L2738" t="str">
            <v>Z</v>
          </cell>
          <cell r="M2738" t="str">
            <v>SHIM (1.5mm) - Advance Setting</v>
          </cell>
        </row>
        <row r="2739">
          <cell r="A2739" t="str">
            <v>9103-212</v>
          </cell>
          <cell r="B2739" t="str">
            <v>F13</v>
          </cell>
          <cell r="C2739">
            <v>12</v>
          </cell>
          <cell r="D2739" t="str">
            <v>G</v>
          </cell>
          <cell r="E2739" t="str">
            <v>C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115</v>
          </cell>
          <cell r="K2739">
            <v>115</v>
          </cell>
          <cell r="L2739" t="str">
            <v>Z</v>
          </cell>
          <cell r="M2739" t="str">
            <v>REAR SUPPORT BRACKET</v>
          </cell>
        </row>
        <row r="2740">
          <cell r="A2740" t="str">
            <v>9103-212</v>
          </cell>
          <cell r="B2740" t="str">
            <v>F13</v>
          </cell>
          <cell r="C2740">
            <v>11</v>
          </cell>
          <cell r="D2740" t="str">
            <v>G</v>
          </cell>
          <cell r="E2740" t="str">
            <v>C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 t="str">
            <v>Z</v>
          </cell>
          <cell r="M2740" t="str">
            <v>REAR SUPPORT BRACKET</v>
          </cell>
        </row>
        <row r="2741">
          <cell r="A2741" t="str">
            <v>9103-222</v>
          </cell>
          <cell r="B2741" t="str">
            <v>F13</v>
          </cell>
          <cell r="C2741">
            <v>11</v>
          </cell>
          <cell r="D2741" t="str">
            <v>G</v>
          </cell>
          <cell r="E2741" t="str">
            <v>C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 t="str">
            <v>Z</v>
          </cell>
          <cell r="M2741" t="str">
            <v>Sealing WASHER -Head Fix.Screw</v>
          </cell>
        </row>
        <row r="2742">
          <cell r="A2742" t="str">
            <v>9103-222</v>
          </cell>
          <cell r="B2742" t="str">
            <v>F13</v>
          </cell>
          <cell r="C2742">
            <v>12</v>
          </cell>
          <cell r="D2742" t="str">
            <v>G</v>
          </cell>
          <cell r="E2742" t="str">
            <v>C</v>
          </cell>
          <cell r="F2742">
            <v>4195</v>
          </cell>
          <cell r="G2742">
            <v>15990</v>
          </cell>
          <cell r="H2742">
            <v>10185</v>
          </cell>
          <cell r="I2742">
            <v>10000</v>
          </cell>
          <cell r="J2742">
            <v>0.79620000000000002</v>
          </cell>
          <cell r="K2742">
            <v>0.79620000000000002</v>
          </cell>
          <cell r="L2742" t="str">
            <v>Z</v>
          </cell>
          <cell r="M2742" t="str">
            <v>Sealing WASHER -Head Fix.Screw</v>
          </cell>
        </row>
        <row r="2743">
          <cell r="A2743" t="str">
            <v>9103-222</v>
          </cell>
          <cell r="B2743" t="str">
            <v>F13</v>
          </cell>
          <cell r="C2743">
            <v>15</v>
          </cell>
          <cell r="D2743" t="str">
            <v>G</v>
          </cell>
          <cell r="E2743" t="str">
            <v>C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0.19402</v>
          </cell>
          <cell r="K2743">
            <v>0.19402</v>
          </cell>
          <cell r="L2743" t="str">
            <v>Z</v>
          </cell>
          <cell r="M2743" t="str">
            <v>Sealing WASHER -Head Fix.Screw</v>
          </cell>
        </row>
        <row r="2744">
          <cell r="A2744" t="str">
            <v>9103-222/BAN</v>
          </cell>
          <cell r="B2744" t="str">
            <v>F13</v>
          </cell>
          <cell r="C2744">
            <v>12</v>
          </cell>
          <cell r="D2744" t="str">
            <v>G</v>
          </cell>
          <cell r="E2744" t="str">
            <v>C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0.77659999999999996</v>
          </cell>
          <cell r="K2744">
            <v>0.77659999999999996</v>
          </cell>
          <cell r="L2744" t="str">
            <v>Z</v>
          </cell>
          <cell r="M2744" t="str">
            <v>Sealing WASHER -Head Fix.Screw</v>
          </cell>
        </row>
        <row r="2745">
          <cell r="A2745" t="str">
            <v>9103-259B</v>
          </cell>
          <cell r="B2745" t="str">
            <v>F13</v>
          </cell>
          <cell r="C2745">
            <v>12</v>
          </cell>
          <cell r="D2745" t="str">
            <v>G</v>
          </cell>
          <cell r="E2745" t="str">
            <v>C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9.9765999999999995</v>
          </cell>
          <cell r="K2745">
            <v>9.9765999999999995</v>
          </cell>
          <cell r="L2745" t="str">
            <v>Z</v>
          </cell>
          <cell r="M2745" t="str">
            <v>ADVANCE LEVER</v>
          </cell>
        </row>
        <row r="2746">
          <cell r="A2746" t="str">
            <v>9103-260</v>
          </cell>
          <cell r="B2746" t="str">
            <v>F13</v>
          </cell>
          <cell r="C2746">
            <v>12</v>
          </cell>
          <cell r="D2746" t="str">
            <v>G</v>
          </cell>
          <cell r="E2746" t="str">
            <v>C</v>
          </cell>
          <cell r="F2746">
            <v>0</v>
          </cell>
          <cell r="G2746">
            <v>12000</v>
          </cell>
          <cell r="H2746">
            <v>12000</v>
          </cell>
          <cell r="I2746">
            <v>0</v>
          </cell>
          <cell r="J2746">
            <v>1.4338</v>
          </cell>
          <cell r="K2746">
            <v>1.4338</v>
          </cell>
          <cell r="L2746" t="str">
            <v>Z</v>
          </cell>
          <cell r="M2746" t="str">
            <v>DUST CAP - Throttle Shaft</v>
          </cell>
        </row>
        <row r="2747">
          <cell r="A2747" t="str">
            <v>9103-269B</v>
          </cell>
          <cell r="B2747" t="str">
            <v>F13</v>
          </cell>
          <cell r="C2747">
            <v>15</v>
          </cell>
          <cell r="D2747" t="str">
            <v>G</v>
          </cell>
          <cell r="E2747" t="str">
            <v>C</v>
          </cell>
          <cell r="F2747">
            <v>72</v>
          </cell>
          <cell r="G2747">
            <v>0</v>
          </cell>
          <cell r="H2747">
            <v>0</v>
          </cell>
          <cell r="I2747">
            <v>72</v>
          </cell>
          <cell r="J2747">
            <v>2.68</v>
          </cell>
          <cell r="K2747">
            <v>2.68</v>
          </cell>
          <cell r="L2747" t="str">
            <v>Z</v>
          </cell>
          <cell r="M2747" t="str">
            <v>THROTTLE LEVER</v>
          </cell>
        </row>
        <row r="2748">
          <cell r="A2748" t="str">
            <v>9103-269B</v>
          </cell>
          <cell r="B2748" t="str">
            <v>F13</v>
          </cell>
          <cell r="C2748">
            <v>12</v>
          </cell>
          <cell r="D2748" t="str">
            <v>G</v>
          </cell>
          <cell r="E2748" t="str">
            <v>C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2.6882999999999999</v>
          </cell>
          <cell r="K2748">
            <v>2.6882999999999999</v>
          </cell>
          <cell r="L2748" t="str">
            <v>Z</v>
          </cell>
          <cell r="M2748" t="str">
            <v>THROTTLE LEVER</v>
          </cell>
        </row>
        <row r="2749">
          <cell r="A2749" t="str">
            <v>9103-273</v>
          </cell>
          <cell r="B2749" t="str">
            <v>F13</v>
          </cell>
          <cell r="C2749">
            <v>12</v>
          </cell>
          <cell r="D2749" t="str">
            <v>G</v>
          </cell>
          <cell r="E2749" t="str">
            <v>C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1.95</v>
          </cell>
          <cell r="K2749">
            <v>1.95</v>
          </cell>
          <cell r="L2749" t="str">
            <v>Z</v>
          </cell>
          <cell r="M2749" t="str">
            <v>BRACKET</v>
          </cell>
        </row>
        <row r="2750">
          <cell r="A2750" t="str">
            <v>9103-273</v>
          </cell>
          <cell r="B2750" t="str">
            <v>F13</v>
          </cell>
          <cell r="C2750">
            <v>11</v>
          </cell>
          <cell r="D2750" t="str">
            <v>G</v>
          </cell>
          <cell r="E2750" t="str">
            <v>C</v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 t="str">
            <v>Z</v>
          </cell>
          <cell r="M2750" t="str">
            <v>BRACKET</v>
          </cell>
        </row>
        <row r="2751">
          <cell r="A2751" t="str">
            <v>9103-273</v>
          </cell>
          <cell r="B2751" t="str">
            <v>F13</v>
          </cell>
          <cell r="C2751">
            <v>15</v>
          </cell>
          <cell r="D2751" t="str">
            <v>G</v>
          </cell>
          <cell r="E2751" t="str">
            <v>C</v>
          </cell>
          <cell r="F2751">
            <v>1800</v>
          </cell>
          <cell r="G2751">
            <v>8892</v>
          </cell>
          <cell r="H2751">
            <v>8650</v>
          </cell>
          <cell r="I2751">
            <v>2042</v>
          </cell>
          <cell r="J2751">
            <v>5.7371299999999996</v>
          </cell>
          <cell r="K2751">
            <v>2.5598000000000001</v>
          </cell>
          <cell r="L2751" t="str">
            <v>Z</v>
          </cell>
          <cell r="M2751" t="str">
            <v>BRACKET</v>
          </cell>
        </row>
        <row r="2752">
          <cell r="A2752" t="str">
            <v>9103-273/BHT</v>
          </cell>
          <cell r="B2752" t="str">
            <v>F13</v>
          </cell>
          <cell r="C2752">
            <v>15</v>
          </cell>
          <cell r="D2752" t="str">
            <v>G</v>
          </cell>
          <cell r="E2752" t="str">
            <v>C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1.1000000000000001</v>
          </cell>
          <cell r="K2752">
            <v>1.1000000000000001</v>
          </cell>
          <cell r="L2752" t="str">
            <v>Z</v>
          </cell>
          <cell r="M2752" t="str">
            <v>FAST IDLING BRACKET</v>
          </cell>
        </row>
        <row r="2753">
          <cell r="A2753" t="str">
            <v>9103-273/BHT</v>
          </cell>
          <cell r="B2753" t="str">
            <v>F13</v>
          </cell>
          <cell r="C2753">
            <v>12</v>
          </cell>
          <cell r="D2753" t="str">
            <v>G</v>
          </cell>
          <cell r="E2753" t="str">
            <v>C</v>
          </cell>
          <cell r="F2753">
            <v>0</v>
          </cell>
          <cell r="G2753">
            <v>8997</v>
          </cell>
          <cell r="H2753">
            <v>8997</v>
          </cell>
          <cell r="I2753">
            <v>0</v>
          </cell>
          <cell r="J2753">
            <v>1.1000000000000001</v>
          </cell>
          <cell r="K2753">
            <v>1.1000000000000001</v>
          </cell>
          <cell r="L2753" t="str">
            <v>Z</v>
          </cell>
          <cell r="M2753" t="str">
            <v>FAST IDLING BRACKET</v>
          </cell>
        </row>
        <row r="2754">
          <cell r="A2754" t="str">
            <v>9103-273/BHT</v>
          </cell>
          <cell r="B2754" t="str">
            <v>F13</v>
          </cell>
          <cell r="C2754">
            <v>11</v>
          </cell>
          <cell r="D2754" t="str">
            <v>G</v>
          </cell>
          <cell r="E2754" t="str">
            <v>C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 t="str">
            <v>Z</v>
          </cell>
          <cell r="M2754" t="str">
            <v>FAST IDLING BRACKET</v>
          </cell>
        </row>
        <row r="2755">
          <cell r="A2755" t="str">
            <v>9103-273/BPL</v>
          </cell>
          <cell r="B2755" t="str">
            <v>F13</v>
          </cell>
          <cell r="C2755">
            <v>15</v>
          </cell>
          <cell r="D2755" t="str">
            <v>G</v>
          </cell>
          <cell r="E2755" t="str">
            <v>C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1.39</v>
          </cell>
          <cell r="K2755">
            <v>1.39</v>
          </cell>
          <cell r="L2755" t="str">
            <v>Z</v>
          </cell>
          <cell r="M2755" t="str">
            <v>FAST IDLING BRACKET</v>
          </cell>
        </row>
        <row r="2756">
          <cell r="A2756" t="str">
            <v>9103-275</v>
          </cell>
          <cell r="B2756" t="str">
            <v>F13</v>
          </cell>
          <cell r="C2756">
            <v>11</v>
          </cell>
          <cell r="D2756" t="str">
            <v>G</v>
          </cell>
          <cell r="E2756" t="str">
            <v>C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 t="str">
            <v>Z</v>
          </cell>
          <cell r="M2756" t="str">
            <v>WASHER - Shut Off Lever</v>
          </cell>
        </row>
        <row r="2757">
          <cell r="A2757" t="str">
            <v>9103-275</v>
          </cell>
          <cell r="B2757" t="str">
            <v>F13</v>
          </cell>
          <cell r="C2757">
            <v>12</v>
          </cell>
          <cell r="D2757" t="str">
            <v>G</v>
          </cell>
          <cell r="E2757" t="str">
            <v>C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1.89</v>
          </cell>
          <cell r="K2757">
            <v>1.89</v>
          </cell>
          <cell r="L2757" t="str">
            <v>Z</v>
          </cell>
          <cell r="M2757" t="str">
            <v>WASHER - Shut Off Lever</v>
          </cell>
        </row>
        <row r="2758">
          <cell r="A2758" t="str">
            <v>9103-275</v>
          </cell>
          <cell r="B2758" t="str">
            <v>F13</v>
          </cell>
          <cell r="C2758">
            <v>15</v>
          </cell>
          <cell r="D2758" t="str">
            <v>G</v>
          </cell>
          <cell r="E2758" t="str">
            <v>C</v>
          </cell>
          <cell r="F2758">
            <v>9190</v>
          </cell>
          <cell r="G2758">
            <v>10595</v>
          </cell>
          <cell r="H2758">
            <v>19295</v>
          </cell>
          <cell r="I2758">
            <v>490</v>
          </cell>
          <cell r="J2758">
            <v>1.5084</v>
          </cell>
          <cell r="K2758">
            <v>1.51139</v>
          </cell>
          <cell r="L2758" t="str">
            <v>Z</v>
          </cell>
          <cell r="M2758" t="str">
            <v>WASHER - Shut Off Lever</v>
          </cell>
        </row>
        <row r="2759">
          <cell r="A2759" t="str">
            <v>9103-275/BHT</v>
          </cell>
          <cell r="B2759" t="str">
            <v>F13</v>
          </cell>
          <cell r="C2759">
            <v>12</v>
          </cell>
          <cell r="D2759" t="str">
            <v>G</v>
          </cell>
          <cell r="E2759" t="str">
            <v>C</v>
          </cell>
          <cell r="F2759">
            <v>0</v>
          </cell>
          <cell r="G2759">
            <v>10440</v>
          </cell>
          <cell r="H2759">
            <v>10440</v>
          </cell>
          <cell r="I2759">
            <v>0</v>
          </cell>
          <cell r="J2759">
            <v>1.3978999999999999</v>
          </cell>
          <cell r="K2759">
            <v>1.3978999999999999</v>
          </cell>
          <cell r="L2759" t="str">
            <v>Z</v>
          </cell>
          <cell r="M2759" t="str">
            <v>WASHER - Shut Off Lever</v>
          </cell>
        </row>
        <row r="2760">
          <cell r="A2760" t="str">
            <v>9103-275/BPL</v>
          </cell>
          <cell r="B2760" t="str">
            <v>F13</v>
          </cell>
          <cell r="C2760">
            <v>15</v>
          </cell>
          <cell r="D2760" t="str">
            <v>G</v>
          </cell>
          <cell r="E2760" t="str">
            <v>C</v>
          </cell>
          <cell r="F2760">
            <v>5</v>
          </cell>
          <cell r="G2760">
            <v>0</v>
          </cell>
          <cell r="H2760">
            <v>0</v>
          </cell>
          <cell r="I2760">
            <v>5</v>
          </cell>
          <cell r="J2760">
            <v>1</v>
          </cell>
          <cell r="K2760">
            <v>1</v>
          </cell>
          <cell r="L2760" t="str">
            <v>Z</v>
          </cell>
          <cell r="M2760" t="str">
            <v>WASHER - Shut Off Lever</v>
          </cell>
        </row>
        <row r="2761">
          <cell r="A2761" t="str">
            <v>9103-275/BPL</v>
          </cell>
          <cell r="B2761" t="str">
            <v>F13</v>
          </cell>
          <cell r="C2761">
            <v>11</v>
          </cell>
          <cell r="D2761" t="str">
            <v>G</v>
          </cell>
          <cell r="E2761" t="str">
            <v>C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 t="str">
            <v>Z</v>
          </cell>
          <cell r="M2761" t="str">
            <v>WASHER - Shut Off Lever</v>
          </cell>
        </row>
        <row r="2762">
          <cell r="A2762" t="str">
            <v>9103-276</v>
          </cell>
          <cell r="B2762" t="str">
            <v>F13</v>
          </cell>
          <cell r="C2762">
            <v>11</v>
          </cell>
          <cell r="D2762" t="str">
            <v>G</v>
          </cell>
          <cell r="E2762" t="str">
            <v>C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 t="str">
            <v>Z</v>
          </cell>
          <cell r="M2762" t="str">
            <v>SHUT OFF LEVER</v>
          </cell>
        </row>
        <row r="2763">
          <cell r="A2763" t="str">
            <v>9103-276</v>
          </cell>
          <cell r="B2763" t="str">
            <v>F13</v>
          </cell>
          <cell r="C2763">
            <v>12</v>
          </cell>
          <cell r="D2763" t="str">
            <v>G</v>
          </cell>
          <cell r="E2763" t="str">
            <v>C</v>
          </cell>
          <cell r="F2763">
            <v>0</v>
          </cell>
          <cell r="G2763">
            <v>3495</v>
          </cell>
          <cell r="H2763">
            <v>3000</v>
          </cell>
          <cell r="I2763">
            <v>495</v>
          </cell>
          <cell r="J2763">
            <v>0</v>
          </cell>
          <cell r="K2763">
            <v>3.9428000000000001</v>
          </cell>
          <cell r="L2763" t="str">
            <v>Z</v>
          </cell>
          <cell r="M2763" t="str">
            <v>SHUT OFF LEVER</v>
          </cell>
        </row>
        <row r="2764">
          <cell r="A2764" t="str">
            <v>9103-276</v>
          </cell>
          <cell r="B2764" t="str">
            <v>F13</v>
          </cell>
          <cell r="C2764">
            <v>15</v>
          </cell>
          <cell r="D2764" t="str">
            <v>G</v>
          </cell>
          <cell r="E2764" t="str">
            <v>C</v>
          </cell>
          <cell r="F2764">
            <v>3465</v>
          </cell>
          <cell r="G2764">
            <v>3440</v>
          </cell>
          <cell r="H2764">
            <v>6905</v>
          </cell>
          <cell r="I2764">
            <v>0</v>
          </cell>
          <cell r="J2764">
            <v>3.1807599999999998</v>
          </cell>
          <cell r="K2764">
            <v>3.1756000000000002</v>
          </cell>
          <cell r="L2764" t="str">
            <v>Z</v>
          </cell>
          <cell r="M2764" t="str">
            <v>SHUT OFF LEVER</v>
          </cell>
        </row>
        <row r="2765">
          <cell r="A2765" t="str">
            <v>9103-276/BHT</v>
          </cell>
          <cell r="B2765" t="str">
            <v>F13</v>
          </cell>
          <cell r="C2765">
            <v>12</v>
          </cell>
          <cell r="D2765" t="str">
            <v>G</v>
          </cell>
          <cell r="E2765" t="str">
            <v>C</v>
          </cell>
          <cell r="F2765">
            <v>0</v>
          </cell>
          <cell r="G2765">
            <v>3450</v>
          </cell>
          <cell r="H2765">
            <v>3450</v>
          </cell>
          <cell r="I2765">
            <v>0</v>
          </cell>
          <cell r="J2765">
            <v>1.7922</v>
          </cell>
          <cell r="K2765">
            <v>2.0727099999999998</v>
          </cell>
          <cell r="L2765" t="str">
            <v>Z</v>
          </cell>
          <cell r="M2765" t="str">
            <v>STOP LEVER</v>
          </cell>
        </row>
        <row r="2766">
          <cell r="A2766" t="str">
            <v>9103-276/BPL</v>
          </cell>
          <cell r="B2766" t="str">
            <v>F13</v>
          </cell>
          <cell r="C2766">
            <v>12</v>
          </cell>
          <cell r="D2766" t="str">
            <v>G</v>
          </cell>
          <cell r="E2766" t="str">
            <v>C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2.15</v>
          </cell>
          <cell r="K2766">
            <v>2.15</v>
          </cell>
          <cell r="L2766" t="str">
            <v>Z</v>
          </cell>
          <cell r="M2766" t="str">
            <v>STOP LEVER</v>
          </cell>
        </row>
        <row r="2767">
          <cell r="A2767" t="str">
            <v>9103-276/BPL</v>
          </cell>
          <cell r="B2767" t="str">
            <v>F13</v>
          </cell>
          <cell r="C2767">
            <v>15</v>
          </cell>
          <cell r="D2767" t="str">
            <v>G</v>
          </cell>
          <cell r="E2767" t="str">
            <v>C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2.15</v>
          </cell>
          <cell r="K2767">
            <v>2.15</v>
          </cell>
          <cell r="L2767" t="str">
            <v>Z</v>
          </cell>
          <cell r="M2767" t="str">
            <v>STOP LEVER</v>
          </cell>
        </row>
        <row r="2768">
          <cell r="A2768" t="str">
            <v>9103-279</v>
          </cell>
          <cell r="B2768" t="str">
            <v>F13</v>
          </cell>
          <cell r="C2768">
            <v>15</v>
          </cell>
          <cell r="D2768" t="str">
            <v>G</v>
          </cell>
          <cell r="E2768" t="str">
            <v>C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 t="str">
            <v>Z</v>
          </cell>
          <cell r="M2768" t="str">
            <v>DUST CAP [ Boost Capsule ]</v>
          </cell>
        </row>
        <row r="2769">
          <cell r="A2769" t="str">
            <v>9103-279</v>
          </cell>
          <cell r="B2769" t="str">
            <v>F13</v>
          </cell>
          <cell r="C2769">
            <v>11</v>
          </cell>
          <cell r="D2769" t="str">
            <v>G</v>
          </cell>
          <cell r="E2769" t="str">
            <v>C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 t="str">
            <v>Z</v>
          </cell>
          <cell r="M2769" t="str">
            <v>DUST CAP [ Boost Capsule ]</v>
          </cell>
        </row>
        <row r="2770">
          <cell r="A2770" t="str">
            <v>9103-279</v>
          </cell>
          <cell r="B2770" t="str">
            <v>F13</v>
          </cell>
          <cell r="C2770">
            <v>12</v>
          </cell>
          <cell r="D2770" t="str">
            <v>G</v>
          </cell>
          <cell r="E2770" t="str">
            <v>C</v>
          </cell>
          <cell r="F2770">
            <v>198</v>
          </cell>
          <cell r="G2770">
            <v>2495</v>
          </cell>
          <cell r="H2770">
            <v>2693</v>
          </cell>
          <cell r="I2770">
            <v>0</v>
          </cell>
          <cell r="J2770">
            <v>1.1948000000000001</v>
          </cell>
          <cell r="K2770">
            <v>1.1948000000000001</v>
          </cell>
          <cell r="L2770" t="str">
            <v>Z</v>
          </cell>
          <cell r="M2770" t="str">
            <v>DUST CAP [ Boost Capsule ]</v>
          </cell>
        </row>
        <row r="2771">
          <cell r="A2771" t="str">
            <v>9103-287</v>
          </cell>
          <cell r="B2771" t="str">
            <v>F13</v>
          </cell>
          <cell r="C2771">
            <v>11</v>
          </cell>
          <cell r="D2771" t="str">
            <v>G</v>
          </cell>
          <cell r="E2771" t="str">
            <v>C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 t="str">
            <v>Z</v>
          </cell>
          <cell r="M2771" t="str">
            <v>COPPER WASHER - Inlet Banjo</v>
          </cell>
        </row>
        <row r="2772">
          <cell r="A2772" t="str">
            <v>9103-287</v>
          </cell>
          <cell r="B2772" t="str">
            <v>F13</v>
          </cell>
          <cell r="C2772">
            <v>15</v>
          </cell>
          <cell r="D2772" t="str">
            <v>G</v>
          </cell>
          <cell r="E2772" t="str">
            <v>C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2.4941</v>
          </cell>
          <cell r="K2772">
            <v>2.4941</v>
          </cell>
          <cell r="L2772" t="str">
            <v>Z</v>
          </cell>
          <cell r="M2772" t="str">
            <v>COPPER WASHER - Inlet Banjo</v>
          </cell>
        </row>
        <row r="2773">
          <cell r="A2773" t="str">
            <v>9103-287</v>
          </cell>
          <cell r="B2773" t="str">
            <v>F13</v>
          </cell>
          <cell r="C2773">
            <v>12</v>
          </cell>
          <cell r="D2773" t="str">
            <v>G</v>
          </cell>
          <cell r="E2773" t="str">
            <v>C</v>
          </cell>
          <cell r="F2773">
            <v>18735</v>
          </cell>
          <cell r="G2773">
            <v>48240</v>
          </cell>
          <cell r="H2773">
            <v>48400</v>
          </cell>
          <cell r="I2773">
            <v>18575</v>
          </cell>
          <cell r="J2773">
            <v>1.8096000000000001</v>
          </cell>
          <cell r="K2773">
            <v>1.8096000000000001</v>
          </cell>
          <cell r="L2773" t="str">
            <v>Z</v>
          </cell>
          <cell r="M2773" t="str">
            <v>COPPER WASHER - Inlet Banjo</v>
          </cell>
        </row>
        <row r="2774">
          <cell r="A2774" t="str">
            <v>9103-287/BAN</v>
          </cell>
          <cell r="B2774" t="str">
            <v>F13</v>
          </cell>
          <cell r="C2774">
            <v>15</v>
          </cell>
          <cell r="D2774" t="str">
            <v>G</v>
          </cell>
          <cell r="E2774" t="str">
            <v>C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2.4</v>
          </cell>
          <cell r="K2774">
            <v>2.4</v>
          </cell>
          <cell r="L2774" t="str">
            <v>Z</v>
          </cell>
          <cell r="M2774" t="str">
            <v>SEALING WASHER</v>
          </cell>
        </row>
        <row r="2775">
          <cell r="A2775" t="str">
            <v>9103-287/BAN</v>
          </cell>
          <cell r="B2775" t="str">
            <v>F13</v>
          </cell>
          <cell r="C2775">
            <v>12</v>
          </cell>
          <cell r="D2775" t="str">
            <v>G</v>
          </cell>
          <cell r="E2775" t="str">
            <v>C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2.2103999999999999</v>
          </cell>
          <cell r="K2775">
            <v>2.2103999999999999</v>
          </cell>
          <cell r="L2775" t="str">
            <v>Z</v>
          </cell>
          <cell r="M2775" t="str">
            <v>SEALING WASHER</v>
          </cell>
        </row>
        <row r="2776">
          <cell r="A2776" t="str">
            <v>9103-289A</v>
          </cell>
          <cell r="B2776" t="str">
            <v>F13</v>
          </cell>
          <cell r="C2776">
            <v>15</v>
          </cell>
          <cell r="D2776" t="str">
            <v>G</v>
          </cell>
          <cell r="E2776" t="str">
            <v>C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 t="str">
            <v>Z</v>
          </cell>
          <cell r="M2776" t="str">
            <v>SHIM</v>
          </cell>
        </row>
        <row r="2777">
          <cell r="A2777" t="str">
            <v>9103-289A</v>
          </cell>
          <cell r="B2777" t="str">
            <v>F13</v>
          </cell>
          <cell r="C2777">
            <v>11</v>
          </cell>
          <cell r="D2777" t="str">
            <v>G</v>
          </cell>
          <cell r="E2777" t="str">
            <v>C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 t="str">
            <v>Z</v>
          </cell>
          <cell r="M2777" t="str">
            <v>SHIM</v>
          </cell>
        </row>
        <row r="2778">
          <cell r="A2778" t="str">
            <v>9103-289A</v>
          </cell>
          <cell r="B2778" t="str">
            <v>F13</v>
          </cell>
          <cell r="C2778">
            <v>12</v>
          </cell>
          <cell r="D2778" t="str">
            <v>G</v>
          </cell>
          <cell r="E2778" t="str">
            <v>C</v>
          </cell>
          <cell r="F2778">
            <v>1480</v>
          </cell>
          <cell r="G2778">
            <v>17970</v>
          </cell>
          <cell r="H2778">
            <v>13425</v>
          </cell>
          <cell r="I2778">
            <v>6025</v>
          </cell>
          <cell r="J2778">
            <v>3.4986000000000002</v>
          </cell>
          <cell r="K2778">
            <v>3.4986000000000002</v>
          </cell>
          <cell r="L2778" t="str">
            <v>Z</v>
          </cell>
          <cell r="M2778" t="str">
            <v>SHIM</v>
          </cell>
        </row>
        <row r="2779">
          <cell r="A2779" t="str">
            <v>9103-291A</v>
          </cell>
          <cell r="B2779" t="str">
            <v>F13</v>
          </cell>
          <cell r="C2779">
            <v>11</v>
          </cell>
          <cell r="D2779" t="str">
            <v>G</v>
          </cell>
          <cell r="E2779" t="str">
            <v>C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 t="str">
            <v>Z</v>
          </cell>
        </row>
        <row r="2780">
          <cell r="A2780" t="str">
            <v>9103-291C</v>
          </cell>
          <cell r="B2780" t="str">
            <v>F13</v>
          </cell>
          <cell r="C2780">
            <v>15</v>
          </cell>
          <cell r="D2780" t="str">
            <v>G</v>
          </cell>
          <cell r="E2780" t="str">
            <v>C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8.27</v>
          </cell>
          <cell r="K2780">
            <v>8.27</v>
          </cell>
          <cell r="L2780" t="str">
            <v>Z</v>
          </cell>
          <cell r="M2780" t="str">
            <v>THROTTLE LEVER</v>
          </cell>
        </row>
        <row r="2781">
          <cell r="A2781" t="str">
            <v>9103-291C</v>
          </cell>
          <cell r="B2781" t="str">
            <v>F13</v>
          </cell>
          <cell r="C2781">
            <v>12</v>
          </cell>
          <cell r="D2781" t="str">
            <v>G</v>
          </cell>
          <cell r="E2781" t="str">
            <v>C</v>
          </cell>
          <cell r="F2781">
            <v>0</v>
          </cell>
          <cell r="G2781">
            <v>498</v>
          </cell>
          <cell r="H2781">
            <v>498</v>
          </cell>
          <cell r="I2781">
            <v>0</v>
          </cell>
          <cell r="J2781">
            <v>7.3002000000000002</v>
          </cell>
          <cell r="K2781">
            <v>7.3002000000000002</v>
          </cell>
          <cell r="L2781" t="str">
            <v>Z</v>
          </cell>
          <cell r="M2781" t="str">
            <v>THROTTLE LEVER</v>
          </cell>
        </row>
        <row r="2782">
          <cell r="A2782" t="str">
            <v>9103-291C</v>
          </cell>
          <cell r="B2782" t="str">
            <v>F13</v>
          </cell>
          <cell r="C2782">
            <v>11</v>
          </cell>
          <cell r="D2782" t="str">
            <v>G</v>
          </cell>
          <cell r="E2782" t="str">
            <v>C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 t="str">
            <v>Z</v>
          </cell>
          <cell r="M2782" t="str">
            <v>THROTTLE LEVER</v>
          </cell>
        </row>
        <row r="2783">
          <cell r="A2783" t="str">
            <v>9103-295B</v>
          </cell>
          <cell r="B2783" t="str">
            <v>F13</v>
          </cell>
          <cell r="C2783">
            <v>11</v>
          </cell>
          <cell r="D2783" t="str">
            <v>G</v>
          </cell>
          <cell r="E2783" t="str">
            <v>C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5.8</v>
          </cell>
          <cell r="K2783">
            <v>5.8</v>
          </cell>
          <cell r="L2783" t="str">
            <v>Z</v>
          </cell>
          <cell r="M2783" t="str">
            <v>Carriage Retain Plate - Front</v>
          </cell>
        </row>
        <row r="2784">
          <cell r="A2784" t="str">
            <v>9103-295B</v>
          </cell>
          <cell r="B2784" t="str">
            <v>F13</v>
          </cell>
          <cell r="C2784">
            <v>12</v>
          </cell>
          <cell r="D2784" t="str">
            <v>G</v>
          </cell>
          <cell r="E2784" t="str">
            <v>C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5.51</v>
          </cell>
          <cell r="K2784">
            <v>5.51</v>
          </cell>
          <cell r="L2784" t="str">
            <v>Z</v>
          </cell>
          <cell r="M2784" t="str">
            <v>Carriage Retain Plate - Front</v>
          </cell>
        </row>
        <row r="2785">
          <cell r="A2785" t="str">
            <v>9103-295B</v>
          </cell>
          <cell r="B2785" t="str">
            <v>F13</v>
          </cell>
          <cell r="C2785">
            <v>15</v>
          </cell>
          <cell r="D2785" t="str">
            <v>G</v>
          </cell>
          <cell r="E2785" t="str">
            <v>C</v>
          </cell>
          <cell r="F2785">
            <v>890</v>
          </cell>
          <cell r="G2785">
            <v>23260</v>
          </cell>
          <cell r="H2785">
            <v>21740</v>
          </cell>
          <cell r="I2785">
            <v>2410</v>
          </cell>
          <cell r="J2785">
            <v>6.1700200000000001</v>
          </cell>
          <cell r="K2785">
            <v>6.2397999999999998</v>
          </cell>
          <cell r="L2785" t="str">
            <v>Z</v>
          </cell>
          <cell r="M2785" t="str">
            <v>Carriage Retain Plate - Front</v>
          </cell>
        </row>
        <row r="2786">
          <cell r="A2786" t="str">
            <v>9103-295B/AHT</v>
          </cell>
          <cell r="B2786" t="str">
            <v>F13</v>
          </cell>
          <cell r="C2786">
            <v>15</v>
          </cell>
          <cell r="D2786" t="str">
            <v>G</v>
          </cell>
          <cell r="E2786" t="str">
            <v>C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5.8109999999999999</v>
          </cell>
          <cell r="K2786">
            <v>5.8109999999999999</v>
          </cell>
          <cell r="L2786" t="str">
            <v>Z</v>
          </cell>
          <cell r="M2786" t="str">
            <v>Carriage Retain Plate - Front</v>
          </cell>
        </row>
        <row r="2787">
          <cell r="A2787" t="str">
            <v>9103-295B/BHT</v>
          </cell>
          <cell r="B2787" t="str">
            <v>F13</v>
          </cell>
          <cell r="C2787">
            <v>12</v>
          </cell>
          <cell r="D2787" t="str">
            <v>G</v>
          </cell>
          <cell r="E2787" t="str">
            <v>C</v>
          </cell>
          <cell r="F2787">
            <v>0</v>
          </cell>
          <cell r="G2787">
            <v>17948</v>
          </cell>
          <cell r="H2787">
            <v>11965</v>
          </cell>
          <cell r="I2787">
            <v>5983</v>
          </cell>
          <cell r="J2787">
            <v>6.4542000000000002</v>
          </cell>
          <cell r="K2787">
            <v>6.4542000000000002</v>
          </cell>
          <cell r="L2787" t="str">
            <v>Z</v>
          </cell>
          <cell r="M2787" t="str">
            <v>Carriage Retain Plate - Front</v>
          </cell>
        </row>
        <row r="2788">
          <cell r="A2788" t="str">
            <v>9103-295B/BHT</v>
          </cell>
          <cell r="B2788" t="str">
            <v>F13</v>
          </cell>
          <cell r="C2788">
            <v>15</v>
          </cell>
          <cell r="D2788" t="str">
            <v>G</v>
          </cell>
          <cell r="E2788" t="str">
            <v>C</v>
          </cell>
          <cell r="F2788">
            <v>0</v>
          </cell>
          <cell r="G2788">
            <v>1915</v>
          </cell>
          <cell r="H2788">
            <v>1915</v>
          </cell>
          <cell r="I2788">
            <v>0</v>
          </cell>
          <cell r="J2788">
            <v>6.0138400000000001</v>
          </cell>
          <cell r="K2788">
            <v>6.0138400000000001</v>
          </cell>
          <cell r="L2788" t="str">
            <v>Z</v>
          </cell>
          <cell r="M2788" t="str">
            <v>Carriage Retain Plate - Front</v>
          </cell>
        </row>
        <row r="2789">
          <cell r="A2789" t="str">
            <v>9103-295B/SEG</v>
          </cell>
          <cell r="B2789" t="str">
            <v>F13</v>
          </cell>
          <cell r="C2789">
            <v>15</v>
          </cell>
          <cell r="D2789" t="str">
            <v>G</v>
          </cell>
          <cell r="E2789" t="str">
            <v>C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6.81</v>
          </cell>
          <cell r="K2789">
            <v>6.81</v>
          </cell>
          <cell r="L2789" t="str">
            <v>Z</v>
          </cell>
          <cell r="M2789" t="str">
            <v>CARRIAGE RETAIN PLATE-REAR</v>
          </cell>
        </row>
        <row r="2790">
          <cell r="A2790" t="str">
            <v>9103-296B</v>
          </cell>
          <cell r="B2790" t="str">
            <v>F13</v>
          </cell>
          <cell r="C2790">
            <v>11</v>
          </cell>
          <cell r="D2790" t="str">
            <v>G</v>
          </cell>
          <cell r="E2790" t="str">
            <v>C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8.3714499999999994</v>
          </cell>
          <cell r="K2790">
            <v>8.3714499999999994</v>
          </cell>
          <cell r="L2790" t="str">
            <v>Z</v>
          </cell>
          <cell r="M2790" t="str">
            <v>Carriage Retain Plate - Rear</v>
          </cell>
        </row>
        <row r="2791">
          <cell r="A2791" t="str">
            <v>9103-296B</v>
          </cell>
          <cell r="B2791" t="str">
            <v>F13</v>
          </cell>
          <cell r="C2791">
            <v>15</v>
          </cell>
          <cell r="D2791" t="str">
            <v>G</v>
          </cell>
          <cell r="E2791" t="str">
            <v>C</v>
          </cell>
          <cell r="F2791">
            <v>9325</v>
          </cell>
          <cell r="G2791">
            <v>17005</v>
          </cell>
          <cell r="H2791">
            <v>20090</v>
          </cell>
          <cell r="I2791">
            <v>6240</v>
          </cell>
          <cell r="J2791">
            <v>8.6407600000000002</v>
          </cell>
          <cell r="K2791">
            <v>8.7179800000000007</v>
          </cell>
          <cell r="L2791" t="str">
            <v>Z</v>
          </cell>
          <cell r="M2791" t="str">
            <v>Carriage Retain Plate - Rear</v>
          </cell>
        </row>
        <row r="2792">
          <cell r="A2792" t="str">
            <v>9103-296B/AHT</v>
          </cell>
          <cell r="B2792" t="str">
            <v>F13</v>
          </cell>
          <cell r="C2792">
            <v>15</v>
          </cell>
          <cell r="D2792" t="str">
            <v>G</v>
          </cell>
          <cell r="E2792" t="str">
            <v>C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6.77</v>
          </cell>
          <cell r="K2792">
            <v>6.77</v>
          </cell>
          <cell r="L2792" t="str">
            <v>Z</v>
          </cell>
          <cell r="M2792" t="str">
            <v>Carriage Retain Plate - Rear</v>
          </cell>
        </row>
        <row r="2793">
          <cell r="A2793" t="str">
            <v>9103-296B/BHT</v>
          </cell>
          <cell r="B2793" t="str">
            <v>F13</v>
          </cell>
          <cell r="C2793">
            <v>15</v>
          </cell>
          <cell r="D2793" t="str">
            <v>G</v>
          </cell>
          <cell r="E2793" t="str">
            <v>C</v>
          </cell>
          <cell r="F2793">
            <v>1650</v>
          </cell>
          <cell r="G2793">
            <v>0</v>
          </cell>
          <cell r="H2793">
            <v>0</v>
          </cell>
          <cell r="I2793">
            <v>1650</v>
          </cell>
          <cell r="J2793">
            <v>3.3</v>
          </cell>
          <cell r="K2793">
            <v>3.3</v>
          </cell>
          <cell r="L2793" t="str">
            <v>Z</v>
          </cell>
          <cell r="M2793" t="str">
            <v>Carriage Retain Plate - Rear</v>
          </cell>
        </row>
        <row r="2794">
          <cell r="A2794" t="str">
            <v>9103-296B/BHT</v>
          </cell>
          <cell r="B2794" t="str">
            <v>F13</v>
          </cell>
          <cell r="C2794">
            <v>12</v>
          </cell>
          <cell r="D2794" t="str">
            <v>G</v>
          </cell>
          <cell r="E2794" t="str">
            <v>C</v>
          </cell>
          <cell r="F2794">
            <v>8045</v>
          </cell>
          <cell r="G2794">
            <v>12958</v>
          </cell>
          <cell r="H2794">
            <v>14000</v>
          </cell>
          <cell r="I2794">
            <v>7003</v>
          </cell>
          <cell r="J2794">
            <v>6.4542000000000002</v>
          </cell>
          <cell r="K2794">
            <v>6.4542000000000002</v>
          </cell>
          <cell r="L2794" t="str">
            <v>Z</v>
          </cell>
          <cell r="M2794" t="str">
            <v>Carriage Retain Plate - Rear</v>
          </cell>
        </row>
        <row r="2795">
          <cell r="A2795" t="str">
            <v>9103-296B/SEG</v>
          </cell>
          <cell r="B2795" t="str">
            <v>F13</v>
          </cell>
          <cell r="C2795">
            <v>15</v>
          </cell>
          <cell r="D2795" t="str">
            <v>G</v>
          </cell>
          <cell r="E2795" t="str">
            <v>C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8.92</v>
          </cell>
          <cell r="K2795">
            <v>8.92</v>
          </cell>
          <cell r="L2795" t="str">
            <v>Z</v>
          </cell>
          <cell r="M2795" t="str">
            <v>CARRIAGE RETAIN PLATE-REAR</v>
          </cell>
        </row>
        <row r="2796">
          <cell r="A2796" t="str">
            <v>9103-316</v>
          </cell>
          <cell r="B2796" t="str">
            <v>F13</v>
          </cell>
          <cell r="C2796">
            <v>11</v>
          </cell>
          <cell r="D2796" t="str">
            <v>G</v>
          </cell>
          <cell r="E2796" t="str">
            <v>C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 t="str">
            <v>Z</v>
          </cell>
          <cell r="M2796" t="str">
            <v>THRUST WASHER - LLA Shaft</v>
          </cell>
        </row>
        <row r="2797">
          <cell r="A2797" t="str">
            <v>9103-316</v>
          </cell>
          <cell r="B2797" t="str">
            <v>F13</v>
          </cell>
          <cell r="C2797">
            <v>15</v>
          </cell>
          <cell r="D2797" t="str">
            <v>G</v>
          </cell>
          <cell r="E2797" t="str">
            <v>C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0.22</v>
          </cell>
          <cell r="K2797">
            <v>0.22</v>
          </cell>
          <cell r="L2797" t="str">
            <v>Z</v>
          </cell>
          <cell r="M2797" t="str">
            <v>THRUST WASHER - LLA Shaft</v>
          </cell>
        </row>
        <row r="2798">
          <cell r="A2798" t="str">
            <v>9103-316</v>
          </cell>
          <cell r="B2798" t="str">
            <v>F13</v>
          </cell>
          <cell r="C2798">
            <v>12</v>
          </cell>
          <cell r="D2798" t="str">
            <v>G</v>
          </cell>
          <cell r="E2798" t="str">
            <v>C</v>
          </cell>
          <cell r="F2798">
            <v>1003</v>
          </cell>
          <cell r="G2798">
            <v>1200</v>
          </cell>
          <cell r="H2798">
            <v>2100</v>
          </cell>
          <cell r="I2798">
            <v>103</v>
          </cell>
          <cell r="J2798">
            <v>0.23899000000000001</v>
          </cell>
          <cell r="K2798">
            <v>0.23899999999999999</v>
          </cell>
          <cell r="L2798" t="str">
            <v>Z</v>
          </cell>
          <cell r="M2798" t="str">
            <v>THRUST WASHER - LLA Shaft</v>
          </cell>
        </row>
        <row r="2799">
          <cell r="A2799" t="str">
            <v>9103-317</v>
          </cell>
          <cell r="B2799" t="str">
            <v>F13</v>
          </cell>
          <cell r="C2799">
            <v>12</v>
          </cell>
          <cell r="D2799" t="str">
            <v>G</v>
          </cell>
          <cell r="E2799" t="str">
            <v>C</v>
          </cell>
          <cell r="F2799">
            <v>0</v>
          </cell>
          <cell r="G2799">
            <v>2000</v>
          </cell>
          <cell r="H2799">
            <v>2000</v>
          </cell>
          <cell r="I2799">
            <v>0</v>
          </cell>
          <cell r="J2799">
            <v>0.95579999999999998</v>
          </cell>
          <cell r="K2799">
            <v>0.95579999999999998</v>
          </cell>
          <cell r="L2799" t="str">
            <v>Z</v>
          </cell>
          <cell r="M2799" t="str">
            <v>DUST CAP - LLA Assy</v>
          </cell>
        </row>
        <row r="2800">
          <cell r="A2800" t="str">
            <v>9103-321</v>
          </cell>
          <cell r="B2800" t="str">
            <v>F13</v>
          </cell>
          <cell r="C2800">
            <v>11</v>
          </cell>
          <cell r="D2800" t="str">
            <v>G</v>
          </cell>
          <cell r="E2800" t="str">
            <v>C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 t="str">
            <v>Z</v>
          </cell>
          <cell r="M2800" t="str">
            <v>WASHER - LLA</v>
          </cell>
        </row>
        <row r="2801">
          <cell r="A2801" t="str">
            <v>9103-321</v>
          </cell>
          <cell r="B2801" t="str">
            <v>F13</v>
          </cell>
          <cell r="C2801">
            <v>12</v>
          </cell>
          <cell r="D2801" t="str">
            <v>G</v>
          </cell>
          <cell r="E2801" t="str">
            <v>C</v>
          </cell>
          <cell r="F2801">
            <v>500</v>
          </cell>
          <cell r="G2801">
            <v>3007</v>
          </cell>
          <cell r="H2801">
            <v>2050</v>
          </cell>
          <cell r="I2801">
            <v>1457</v>
          </cell>
          <cell r="J2801">
            <v>0.29869000000000001</v>
          </cell>
          <cell r="K2801">
            <v>0.29870000000000002</v>
          </cell>
          <cell r="L2801" t="str">
            <v>Z</v>
          </cell>
          <cell r="M2801" t="str">
            <v>WASHER - LLA</v>
          </cell>
        </row>
        <row r="2802">
          <cell r="A2802" t="str">
            <v>9103-321</v>
          </cell>
          <cell r="B2802" t="str">
            <v>F13</v>
          </cell>
          <cell r="C2802">
            <v>15</v>
          </cell>
          <cell r="D2802" t="str">
            <v>G</v>
          </cell>
          <cell r="E2802" t="str">
            <v>C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0.26602999999999999</v>
          </cell>
          <cell r="K2802">
            <v>0.26602999999999999</v>
          </cell>
          <cell r="L2802" t="str">
            <v>Z</v>
          </cell>
          <cell r="M2802" t="str">
            <v>WASHER - LLA</v>
          </cell>
        </row>
        <row r="2803">
          <cell r="A2803" t="str">
            <v>9103-321/BPL</v>
          </cell>
          <cell r="B2803" t="str">
            <v>F13</v>
          </cell>
          <cell r="C2803">
            <v>12</v>
          </cell>
          <cell r="D2803" t="str">
            <v>G</v>
          </cell>
          <cell r="E2803" t="str">
            <v>C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0.21986</v>
          </cell>
          <cell r="K2803">
            <v>0.21986</v>
          </cell>
          <cell r="L2803" t="str">
            <v>Z</v>
          </cell>
          <cell r="M2803" t="str">
            <v>WASHER</v>
          </cell>
        </row>
        <row r="2804">
          <cell r="A2804" t="str">
            <v>9103-321/BPL</v>
          </cell>
          <cell r="B2804" t="str">
            <v>F13</v>
          </cell>
          <cell r="C2804">
            <v>11</v>
          </cell>
          <cell r="D2804" t="str">
            <v>G</v>
          </cell>
          <cell r="E2804" t="str">
            <v>C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 t="str">
            <v>Z</v>
          </cell>
          <cell r="M2804" t="str">
            <v>WASHER</v>
          </cell>
        </row>
        <row r="2805">
          <cell r="A2805" t="str">
            <v>9103-330A</v>
          </cell>
          <cell r="B2805" t="str">
            <v>F13</v>
          </cell>
          <cell r="C2805">
            <v>12</v>
          </cell>
          <cell r="D2805" t="str">
            <v>G</v>
          </cell>
          <cell r="E2805" t="str">
            <v>C</v>
          </cell>
          <cell r="F2805">
            <v>2788</v>
          </cell>
          <cell r="G2805">
            <v>995</v>
          </cell>
          <cell r="H2805">
            <v>2000</v>
          </cell>
          <cell r="I2805">
            <v>1783</v>
          </cell>
          <cell r="J2805">
            <v>6.8765000000000001</v>
          </cell>
          <cell r="K2805">
            <v>6.8765000000000001</v>
          </cell>
          <cell r="L2805" t="str">
            <v>Z</v>
          </cell>
          <cell r="M2805" t="str">
            <v>LLA LEVER</v>
          </cell>
        </row>
        <row r="2806">
          <cell r="A2806" t="str">
            <v>9103-330A</v>
          </cell>
          <cell r="B2806" t="str">
            <v>F13</v>
          </cell>
          <cell r="C2806">
            <v>15</v>
          </cell>
          <cell r="D2806" t="str">
            <v>G</v>
          </cell>
          <cell r="E2806" t="str">
            <v>C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8.3699999999999992</v>
          </cell>
          <cell r="K2806">
            <v>8.3699999999999992</v>
          </cell>
          <cell r="L2806" t="str">
            <v>Z</v>
          </cell>
          <cell r="M2806" t="str">
            <v>LLA LEVER</v>
          </cell>
        </row>
        <row r="2807">
          <cell r="A2807" t="str">
            <v>9103-332C/BHT</v>
          </cell>
          <cell r="B2807" t="str">
            <v>F13</v>
          </cell>
          <cell r="C2807">
            <v>12</v>
          </cell>
          <cell r="D2807" t="str">
            <v>G</v>
          </cell>
          <cell r="E2807" t="str">
            <v>C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 t="str">
            <v>Z</v>
          </cell>
        </row>
        <row r="2808">
          <cell r="A2808" t="str">
            <v>9103-337</v>
          </cell>
          <cell r="B2808" t="str">
            <v>F13</v>
          </cell>
          <cell r="C2808">
            <v>15</v>
          </cell>
          <cell r="D2808" t="str">
            <v>G</v>
          </cell>
          <cell r="E2808" t="str">
            <v>C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9.5404</v>
          </cell>
          <cell r="K2808">
            <v>9.5404</v>
          </cell>
          <cell r="L2808" t="str">
            <v>Z</v>
          </cell>
          <cell r="M2808" t="str">
            <v>STOP WASHER - Ex.Fuel Piston</v>
          </cell>
        </row>
        <row r="2809">
          <cell r="A2809" t="str">
            <v>9103-337</v>
          </cell>
          <cell r="B2809" t="str">
            <v>F13</v>
          </cell>
          <cell r="C2809">
            <v>12</v>
          </cell>
          <cell r="D2809" t="str">
            <v>G</v>
          </cell>
          <cell r="E2809" t="str">
            <v>C</v>
          </cell>
          <cell r="F2809">
            <v>4777</v>
          </cell>
          <cell r="G2809">
            <v>9990</v>
          </cell>
          <cell r="H2809">
            <v>13800</v>
          </cell>
          <cell r="I2809">
            <v>967</v>
          </cell>
          <cell r="J2809">
            <v>3.6030000000000002</v>
          </cell>
          <cell r="K2809">
            <v>3.6139600000000001</v>
          </cell>
          <cell r="L2809" t="str">
            <v>Z</v>
          </cell>
          <cell r="M2809" t="str">
            <v>STOP WASHER - Ex.Fuel Piston</v>
          </cell>
        </row>
        <row r="2810">
          <cell r="A2810" t="str">
            <v>9103-337</v>
          </cell>
          <cell r="B2810" t="str">
            <v>F13</v>
          </cell>
          <cell r="C2810">
            <v>11</v>
          </cell>
          <cell r="D2810" t="str">
            <v>G</v>
          </cell>
          <cell r="E2810" t="str">
            <v>C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0.3</v>
          </cell>
          <cell r="K2810">
            <v>0.3</v>
          </cell>
          <cell r="L2810" t="str">
            <v>Z</v>
          </cell>
          <cell r="M2810" t="str">
            <v>STOP WASHER - Ex.Fuel Piston</v>
          </cell>
        </row>
        <row r="2811">
          <cell r="A2811" t="str">
            <v>9103-338</v>
          </cell>
          <cell r="B2811" t="str">
            <v>F13</v>
          </cell>
          <cell r="C2811">
            <v>11</v>
          </cell>
          <cell r="D2811" t="str">
            <v>G</v>
          </cell>
          <cell r="E2811" t="str">
            <v>C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 t="str">
            <v>Z</v>
          </cell>
          <cell r="M2811" t="str">
            <v>OUTLET ADAPTOR</v>
          </cell>
        </row>
        <row r="2812">
          <cell r="A2812" t="str">
            <v>9103-359</v>
          </cell>
          <cell r="B2812" t="str">
            <v>F13</v>
          </cell>
          <cell r="C2812">
            <v>12</v>
          </cell>
          <cell r="D2812" t="str">
            <v>G</v>
          </cell>
          <cell r="E2812" t="str">
            <v>C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 t="str">
            <v>Z</v>
          </cell>
          <cell r="M2812" t="str">
            <v>BRACKET</v>
          </cell>
        </row>
        <row r="2813">
          <cell r="A2813" t="str">
            <v>9103-359</v>
          </cell>
          <cell r="B2813" t="str">
            <v>F13</v>
          </cell>
          <cell r="C2813">
            <v>11</v>
          </cell>
          <cell r="D2813" t="str">
            <v>G</v>
          </cell>
          <cell r="E2813" t="str">
            <v>C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 t="str">
            <v>Z</v>
          </cell>
          <cell r="M2813" t="str">
            <v>BRACKET</v>
          </cell>
        </row>
        <row r="2814">
          <cell r="A2814" t="str">
            <v>9103-359</v>
          </cell>
          <cell r="B2814" t="str">
            <v>F13</v>
          </cell>
          <cell r="C2814">
            <v>15</v>
          </cell>
          <cell r="D2814" t="str">
            <v>G</v>
          </cell>
          <cell r="E2814" t="str">
            <v>C</v>
          </cell>
          <cell r="F2814">
            <v>793</v>
          </cell>
          <cell r="G2814">
            <v>74</v>
          </cell>
          <cell r="H2814">
            <v>400</v>
          </cell>
          <cell r="I2814">
            <v>467</v>
          </cell>
          <cell r="J2814">
            <v>24.536159999999999</v>
          </cell>
          <cell r="K2814">
            <v>24.536159999999999</v>
          </cell>
          <cell r="L2814" t="str">
            <v>Z</v>
          </cell>
          <cell r="M2814" t="str">
            <v>BRACKET</v>
          </cell>
        </row>
        <row r="2815">
          <cell r="A2815" t="str">
            <v>9103-359/BHT</v>
          </cell>
          <cell r="B2815" t="str">
            <v>F13</v>
          </cell>
          <cell r="C2815">
            <v>12</v>
          </cell>
          <cell r="D2815" t="str">
            <v>G</v>
          </cell>
          <cell r="E2815" t="str">
            <v>C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1.1948000000000001</v>
          </cell>
          <cell r="K2815">
            <v>1.1948000000000001</v>
          </cell>
          <cell r="L2815" t="str">
            <v>Z</v>
          </cell>
          <cell r="M2815" t="str">
            <v>FAST IDLE BRACKET</v>
          </cell>
        </row>
        <row r="2816">
          <cell r="A2816" t="str">
            <v>9103-359/BHT</v>
          </cell>
          <cell r="B2816" t="str">
            <v>F13</v>
          </cell>
          <cell r="C2816">
            <v>15</v>
          </cell>
          <cell r="D2816" t="str">
            <v>G</v>
          </cell>
          <cell r="E2816" t="str">
            <v>C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1</v>
          </cell>
          <cell r="K2816">
            <v>1</v>
          </cell>
          <cell r="L2816" t="str">
            <v>Z</v>
          </cell>
          <cell r="M2816" t="str">
            <v>FAST IDLE BRACKET</v>
          </cell>
        </row>
        <row r="2817">
          <cell r="A2817" t="str">
            <v>9103-359/BPL</v>
          </cell>
          <cell r="B2817" t="str">
            <v>F13</v>
          </cell>
          <cell r="C2817">
            <v>15</v>
          </cell>
          <cell r="D2817" t="str">
            <v>G</v>
          </cell>
          <cell r="E2817" t="str">
            <v>C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24.38</v>
          </cell>
          <cell r="K2817">
            <v>24.38</v>
          </cell>
          <cell r="L2817" t="str">
            <v>Z</v>
          </cell>
          <cell r="M2817" t="str">
            <v>BRACKET</v>
          </cell>
        </row>
        <row r="2818">
          <cell r="A2818" t="str">
            <v>9103-360</v>
          </cell>
          <cell r="B2818" t="str">
            <v>F13</v>
          </cell>
          <cell r="C2818">
            <v>11</v>
          </cell>
          <cell r="D2818" t="str">
            <v>G</v>
          </cell>
          <cell r="E2818" t="str">
            <v>C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 t="str">
            <v>Z</v>
          </cell>
          <cell r="M2818" t="str">
            <v>STOP LEVER</v>
          </cell>
        </row>
        <row r="2819">
          <cell r="A2819" t="str">
            <v>9103-360</v>
          </cell>
          <cell r="B2819" t="str">
            <v>F13</v>
          </cell>
          <cell r="C2819">
            <v>12</v>
          </cell>
          <cell r="D2819" t="str">
            <v>G</v>
          </cell>
          <cell r="E2819" t="str">
            <v>C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 t="str">
            <v>Z</v>
          </cell>
          <cell r="M2819" t="str">
            <v>STOP LEVER</v>
          </cell>
        </row>
        <row r="2820">
          <cell r="A2820" t="str">
            <v>9103-360</v>
          </cell>
          <cell r="B2820" t="str">
            <v>F13</v>
          </cell>
          <cell r="C2820">
            <v>15</v>
          </cell>
          <cell r="D2820" t="str">
            <v>G</v>
          </cell>
          <cell r="E2820" t="str">
            <v>C</v>
          </cell>
          <cell r="F2820">
            <v>2783</v>
          </cell>
          <cell r="G2820">
            <v>0</v>
          </cell>
          <cell r="H2820">
            <v>400</v>
          </cell>
          <cell r="I2820">
            <v>2383</v>
          </cell>
          <cell r="J2820">
            <v>2.4000900000000001</v>
          </cell>
          <cell r="K2820">
            <v>2.4000900000000001</v>
          </cell>
          <cell r="L2820" t="str">
            <v>Z</v>
          </cell>
          <cell r="M2820" t="str">
            <v>STOP LEVER</v>
          </cell>
        </row>
        <row r="2821">
          <cell r="A2821" t="str">
            <v>9103-360/BHT</v>
          </cell>
          <cell r="B2821" t="str">
            <v>F13</v>
          </cell>
          <cell r="C2821">
            <v>12</v>
          </cell>
          <cell r="D2821" t="str">
            <v>G</v>
          </cell>
          <cell r="E2821" t="str">
            <v>C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1.5531999999999999</v>
          </cell>
          <cell r="K2821">
            <v>1.5531999999999999</v>
          </cell>
          <cell r="L2821" t="str">
            <v>Z</v>
          </cell>
          <cell r="M2821" t="str">
            <v>STOP &amp; IDLE LEVER</v>
          </cell>
        </row>
        <row r="2822">
          <cell r="A2822" t="str">
            <v>9103-360/BHT</v>
          </cell>
          <cell r="B2822" t="str">
            <v>F13</v>
          </cell>
          <cell r="C2822">
            <v>15</v>
          </cell>
          <cell r="D2822" t="str">
            <v>G</v>
          </cell>
          <cell r="E2822" t="str">
            <v>C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1.3</v>
          </cell>
          <cell r="K2822">
            <v>1.3</v>
          </cell>
          <cell r="L2822" t="str">
            <v>Z</v>
          </cell>
          <cell r="M2822" t="str">
            <v>STOP &amp; IDLE LEVER</v>
          </cell>
        </row>
        <row r="2823">
          <cell r="A2823" t="str">
            <v>9103-360/BPL</v>
          </cell>
          <cell r="B2823" t="str">
            <v>F13</v>
          </cell>
          <cell r="C2823">
            <v>15</v>
          </cell>
          <cell r="D2823" t="str">
            <v>G</v>
          </cell>
          <cell r="E2823" t="str">
            <v>C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1</v>
          </cell>
          <cell r="K2823">
            <v>1</v>
          </cell>
          <cell r="L2823" t="str">
            <v>Z</v>
          </cell>
          <cell r="M2823" t="str">
            <v>STOP &amp; IDLE LEVER</v>
          </cell>
        </row>
        <row r="2824">
          <cell r="A2824" t="str">
            <v>9103-361</v>
          </cell>
          <cell r="B2824" t="str">
            <v>F13</v>
          </cell>
          <cell r="C2824">
            <v>11</v>
          </cell>
          <cell r="D2824" t="str">
            <v>G</v>
          </cell>
          <cell r="E2824" t="str">
            <v>C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1.19</v>
          </cell>
          <cell r="K2824">
            <v>1.19</v>
          </cell>
          <cell r="L2824" t="str">
            <v>Z</v>
          </cell>
          <cell r="M2824" t="str">
            <v>LEVER</v>
          </cell>
        </row>
        <row r="2825">
          <cell r="A2825" t="str">
            <v>9103-361</v>
          </cell>
          <cell r="B2825" t="str">
            <v>F13</v>
          </cell>
          <cell r="C2825">
            <v>12</v>
          </cell>
          <cell r="D2825" t="str">
            <v>G</v>
          </cell>
          <cell r="E2825" t="str">
            <v>C</v>
          </cell>
          <cell r="F2825">
            <v>5075</v>
          </cell>
          <cell r="G2825">
            <v>5995</v>
          </cell>
          <cell r="H2825">
            <v>9000</v>
          </cell>
          <cell r="I2825">
            <v>2070</v>
          </cell>
          <cell r="J2825">
            <v>1.1948000000000001</v>
          </cell>
          <cell r="K2825">
            <v>1.1948000000000001</v>
          </cell>
          <cell r="L2825" t="str">
            <v>Z</v>
          </cell>
          <cell r="M2825" t="str">
            <v>LEVER</v>
          </cell>
        </row>
        <row r="2826">
          <cell r="A2826" t="str">
            <v>9103-361</v>
          </cell>
          <cell r="B2826" t="str">
            <v>F13</v>
          </cell>
          <cell r="C2826">
            <v>15</v>
          </cell>
          <cell r="D2826" t="str">
            <v>G</v>
          </cell>
          <cell r="E2826" t="str">
            <v>C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1.21</v>
          </cell>
          <cell r="K2826">
            <v>1.21</v>
          </cell>
          <cell r="L2826" t="str">
            <v>Z</v>
          </cell>
          <cell r="M2826" t="str">
            <v>LEVER</v>
          </cell>
        </row>
        <row r="2827">
          <cell r="A2827" t="str">
            <v>9103-362C</v>
          </cell>
          <cell r="B2827" t="str">
            <v>F13</v>
          </cell>
          <cell r="C2827">
            <v>15</v>
          </cell>
          <cell r="D2827" t="str">
            <v>G</v>
          </cell>
          <cell r="E2827" t="str">
            <v>C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1.03</v>
          </cell>
          <cell r="K2827">
            <v>1.03</v>
          </cell>
          <cell r="L2827" t="str">
            <v>Z</v>
          </cell>
          <cell r="M2827" t="str">
            <v>THROTTLE LEVER</v>
          </cell>
        </row>
        <row r="2828">
          <cell r="A2828" t="str">
            <v>9103-362C</v>
          </cell>
          <cell r="B2828" t="str">
            <v>F13</v>
          </cell>
          <cell r="C2828">
            <v>12</v>
          </cell>
          <cell r="D2828" t="str">
            <v>G</v>
          </cell>
          <cell r="E2828" t="str">
            <v>C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4.0023</v>
          </cell>
          <cell r="K2828">
            <v>4.0023</v>
          </cell>
          <cell r="L2828" t="str">
            <v>Z</v>
          </cell>
          <cell r="M2828" t="str">
            <v>THROTTLE LEVER</v>
          </cell>
        </row>
        <row r="2829">
          <cell r="A2829" t="str">
            <v>9103-363A</v>
          </cell>
          <cell r="B2829" t="str">
            <v>F13</v>
          </cell>
          <cell r="C2829">
            <v>12</v>
          </cell>
          <cell r="D2829" t="str">
            <v>G</v>
          </cell>
          <cell r="E2829" t="str">
            <v>C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1.4218</v>
          </cell>
          <cell r="K2829">
            <v>1.4218</v>
          </cell>
          <cell r="L2829" t="str">
            <v>Z</v>
          </cell>
          <cell r="M2829" t="str">
            <v>BALL SUPPORT BRACKET</v>
          </cell>
        </row>
        <row r="2830">
          <cell r="A2830" t="str">
            <v>9103-364</v>
          </cell>
          <cell r="B2830" t="str">
            <v>F13</v>
          </cell>
          <cell r="C2830">
            <v>12</v>
          </cell>
          <cell r="D2830" t="str">
            <v>G</v>
          </cell>
          <cell r="E2830" t="str">
            <v>C</v>
          </cell>
          <cell r="F2830">
            <v>1378</v>
          </cell>
          <cell r="G2830">
            <v>5965</v>
          </cell>
          <cell r="H2830">
            <v>3000</v>
          </cell>
          <cell r="I2830">
            <v>4343</v>
          </cell>
          <cell r="J2830">
            <v>1.5412999999999999</v>
          </cell>
          <cell r="K2830">
            <v>1.5412999999999999</v>
          </cell>
          <cell r="L2830" t="str">
            <v>Z</v>
          </cell>
          <cell r="M2830" t="str">
            <v>INTERNAL IDLE LEVER</v>
          </cell>
        </row>
        <row r="2831">
          <cell r="A2831" t="str">
            <v>9103-366A</v>
          </cell>
          <cell r="B2831" t="str">
            <v>F13</v>
          </cell>
          <cell r="C2831">
            <v>11</v>
          </cell>
          <cell r="D2831" t="str">
            <v>G</v>
          </cell>
          <cell r="E2831" t="str">
            <v>C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 t="str">
            <v>Z</v>
          </cell>
          <cell r="M2831" t="str">
            <v>FAST IDLE LEVER</v>
          </cell>
        </row>
        <row r="2832">
          <cell r="A2832" t="str">
            <v>9103-366A</v>
          </cell>
          <cell r="B2832" t="str">
            <v>F13</v>
          </cell>
          <cell r="C2832">
            <v>12</v>
          </cell>
          <cell r="D2832" t="str">
            <v>G</v>
          </cell>
          <cell r="E2832" t="str">
            <v>C</v>
          </cell>
          <cell r="F2832">
            <v>258</v>
          </cell>
          <cell r="G2832">
            <v>0</v>
          </cell>
          <cell r="H2832">
            <v>258</v>
          </cell>
          <cell r="I2832">
            <v>0</v>
          </cell>
          <cell r="J2832">
            <v>31.477900000000002</v>
          </cell>
          <cell r="K2832">
            <v>31.477900000000002</v>
          </cell>
          <cell r="L2832" t="str">
            <v>Z</v>
          </cell>
          <cell r="M2832" t="str">
            <v>FAST IDLE LEVER</v>
          </cell>
        </row>
        <row r="2833">
          <cell r="A2833" t="str">
            <v>9103-366A</v>
          </cell>
          <cell r="B2833" t="str">
            <v>F13</v>
          </cell>
          <cell r="C2833">
            <v>15</v>
          </cell>
          <cell r="D2833" t="str">
            <v>G</v>
          </cell>
          <cell r="E2833" t="str">
            <v>C</v>
          </cell>
          <cell r="F2833">
            <v>0</v>
          </cell>
          <cell r="G2833">
            <v>838</v>
          </cell>
          <cell r="H2833">
            <v>142</v>
          </cell>
          <cell r="I2833">
            <v>696</v>
          </cell>
          <cell r="J2833">
            <v>31.477930000000001</v>
          </cell>
          <cell r="K2833">
            <v>31.48</v>
          </cell>
          <cell r="L2833" t="str">
            <v>Z</v>
          </cell>
          <cell r="M2833" t="str">
            <v>FAST IDLE LEVER</v>
          </cell>
        </row>
        <row r="2834">
          <cell r="A2834" t="str">
            <v>9103-366A/BHT</v>
          </cell>
          <cell r="B2834" t="str">
            <v>F13</v>
          </cell>
          <cell r="C2834">
            <v>12</v>
          </cell>
          <cell r="D2834" t="str">
            <v>G</v>
          </cell>
          <cell r="E2834" t="str">
            <v>C</v>
          </cell>
          <cell r="F2834">
            <v>0</v>
          </cell>
          <cell r="G2834">
            <v>835</v>
          </cell>
          <cell r="H2834">
            <v>835</v>
          </cell>
          <cell r="I2834">
            <v>0</v>
          </cell>
          <cell r="J2834">
            <v>4.5401999999999996</v>
          </cell>
          <cell r="K2834">
            <v>4.5401999999999996</v>
          </cell>
          <cell r="L2834" t="str">
            <v>Z</v>
          </cell>
          <cell r="M2834" t="str">
            <v>FAST IDLE LEVER</v>
          </cell>
        </row>
        <row r="2835">
          <cell r="A2835" t="str">
            <v>9103-366A/BPL</v>
          </cell>
          <cell r="B2835" t="str">
            <v>F13</v>
          </cell>
          <cell r="C2835">
            <v>15</v>
          </cell>
          <cell r="D2835" t="str">
            <v>G</v>
          </cell>
          <cell r="E2835" t="str">
            <v>C</v>
          </cell>
          <cell r="F2835">
            <v>0</v>
          </cell>
          <cell r="G2835">
            <v>845</v>
          </cell>
          <cell r="H2835">
            <v>845</v>
          </cell>
          <cell r="I2835">
            <v>0</v>
          </cell>
          <cell r="J2835">
            <v>31.08</v>
          </cell>
          <cell r="K2835">
            <v>31.08</v>
          </cell>
          <cell r="L2835" t="str">
            <v>Z</v>
          </cell>
          <cell r="M2835" t="str">
            <v>FAST IDLE LEVER</v>
          </cell>
        </row>
        <row r="2836">
          <cell r="A2836" t="str">
            <v>9103-367</v>
          </cell>
          <cell r="B2836" t="str">
            <v>F13</v>
          </cell>
          <cell r="C2836">
            <v>15</v>
          </cell>
          <cell r="D2836" t="str">
            <v>G</v>
          </cell>
          <cell r="E2836" t="str">
            <v>C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1.03</v>
          </cell>
          <cell r="K2836">
            <v>1.03</v>
          </cell>
          <cell r="L2836" t="str">
            <v>Z</v>
          </cell>
          <cell r="M2836" t="str">
            <v>STOP PLATE</v>
          </cell>
        </row>
        <row r="2837">
          <cell r="A2837" t="str">
            <v>9103-367</v>
          </cell>
          <cell r="B2837" t="str">
            <v>F13</v>
          </cell>
          <cell r="C2837">
            <v>12</v>
          </cell>
          <cell r="D2837" t="str">
            <v>G</v>
          </cell>
          <cell r="E2837" t="str">
            <v>C</v>
          </cell>
          <cell r="F2837">
            <v>3470</v>
          </cell>
          <cell r="G2837">
            <v>5990</v>
          </cell>
          <cell r="H2837">
            <v>9000</v>
          </cell>
          <cell r="I2837">
            <v>460</v>
          </cell>
          <cell r="J2837">
            <v>1.1948000000000001</v>
          </cell>
          <cell r="K2837">
            <v>1.1948000000000001</v>
          </cell>
          <cell r="L2837" t="str">
            <v>Z</v>
          </cell>
          <cell r="M2837" t="str">
            <v>STOP PLATE</v>
          </cell>
        </row>
        <row r="2838">
          <cell r="A2838" t="str">
            <v>9103-368</v>
          </cell>
          <cell r="B2838" t="str">
            <v>F13</v>
          </cell>
          <cell r="C2838">
            <v>12</v>
          </cell>
          <cell r="D2838" t="str">
            <v>G</v>
          </cell>
          <cell r="E2838" t="str">
            <v>C</v>
          </cell>
          <cell r="F2838">
            <v>8727</v>
          </cell>
          <cell r="G2838">
            <v>0</v>
          </cell>
          <cell r="H2838">
            <v>0</v>
          </cell>
          <cell r="I2838">
            <v>8727</v>
          </cell>
          <cell r="J2838">
            <v>0.50760000000000005</v>
          </cell>
          <cell r="K2838">
            <v>0.50760000000000005</v>
          </cell>
          <cell r="L2838" t="str">
            <v>Z</v>
          </cell>
          <cell r="M2838" t="str">
            <v>INTERNAL LEVER</v>
          </cell>
        </row>
        <row r="2839">
          <cell r="A2839" t="str">
            <v>9103-371A</v>
          </cell>
          <cell r="B2839" t="str">
            <v>F13</v>
          </cell>
          <cell r="C2839">
            <v>12</v>
          </cell>
          <cell r="D2839" t="str">
            <v>G</v>
          </cell>
          <cell r="E2839" t="str">
            <v>C</v>
          </cell>
          <cell r="F2839">
            <v>2494</v>
          </cell>
          <cell r="G2839">
            <v>0</v>
          </cell>
          <cell r="H2839">
            <v>0</v>
          </cell>
          <cell r="I2839">
            <v>2494</v>
          </cell>
          <cell r="J2839">
            <v>5.9</v>
          </cell>
          <cell r="K2839">
            <v>5.9</v>
          </cell>
          <cell r="L2839" t="str">
            <v>Z</v>
          </cell>
          <cell r="M2839" t="str">
            <v>THROTTLE LEVER</v>
          </cell>
        </row>
        <row r="2840">
          <cell r="A2840" t="str">
            <v>9103-375</v>
          </cell>
          <cell r="B2840" t="str">
            <v>F13</v>
          </cell>
          <cell r="C2840">
            <v>12</v>
          </cell>
          <cell r="D2840" t="str">
            <v>G</v>
          </cell>
          <cell r="E2840" t="str">
            <v>C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6.5</v>
          </cell>
          <cell r="K2840">
            <v>6.5</v>
          </cell>
          <cell r="L2840" t="str">
            <v>Z</v>
          </cell>
          <cell r="M2840" t="str">
            <v>SPACER</v>
          </cell>
        </row>
        <row r="2841">
          <cell r="A2841" t="str">
            <v>9103-382</v>
          </cell>
          <cell r="B2841" t="str">
            <v>F13</v>
          </cell>
          <cell r="C2841">
            <v>12</v>
          </cell>
          <cell r="D2841" t="str">
            <v>G</v>
          </cell>
          <cell r="E2841" t="str">
            <v>C</v>
          </cell>
          <cell r="F2841">
            <v>1495</v>
          </cell>
          <cell r="G2841">
            <v>5215</v>
          </cell>
          <cell r="H2841">
            <v>2050</v>
          </cell>
          <cell r="I2841">
            <v>4660</v>
          </cell>
          <cell r="J2841">
            <v>0.78859999999999997</v>
          </cell>
          <cell r="K2841">
            <v>0.78859999999999997</v>
          </cell>
          <cell r="L2841" t="str">
            <v>Z</v>
          </cell>
          <cell r="M2841" t="str">
            <v>LEVER [ Sedan ]</v>
          </cell>
        </row>
        <row r="2842">
          <cell r="A2842" t="str">
            <v>9103-383A</v>
          </cell>
          <cell r="B2842" t="str">
            <v>F13</v>
          </cell>
          <cell r="C2842">
            <v>12</v>
          </cell>
          <cell r="D2842" t="str">
            <v>G</v>
          </cell>
          <cell r="E2842" t="str">
            <v>C</v>
          </cell>
          <cell r="F2842">
            <v>0</v>
          </cell>
          <cell r="G2842">
            <v>3297</v>
          </cell>
          <cell r="H2842">
            <v>2358</v>
          </cell>
          <cell r="I2842">
            <v>939</v>
          </cell>
          <cell r="J2842">
            <v>1.5770999999999999</v>
          </cell>
          <cell r="K2842">
            <v>1.5770999999999999</v>
          </cell>
          <cell r="L2842" t="str">
            <v>Z</v>
          </cell>
          <cell r="M2842" t="str">
            <v>CAP</v>
          </cell>
        </row>
        <row r="2843">
          <cell r="A2843" t="str">
            <v>9103-383A</v>
          </cell>
          <cell r="B2843" t="str">
            <v>F13</v>
          </cell>
          <cell r="C2843">
            <v>15</v>
          </cell>
          <cell r="D2843" t="str">
            <v>G</v>
          </cell>
          <cell r="E2843" t="str">
            <v>C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14.87495</v>
          </cell>
          <cell r="K2843">
            <v>14.87495</v>
          </cell>
          <cell r="L2843" t="str">
            <v>Z</v>
          </cell>
          <cell r="M2843" t="str">
            <v>CAP</v>
          </cell>
        </row>
        <row r="2844">
          <cell r="A2844" t="str">
            <v>9103-384</v>
          </cell>
          <cell r="B2844" t="str">
            <v>F13</v>
          </cell>
          <cell r="C2844">
            <v>12</v>
          </cell>
          <cell r="D2844" t="str">
            <v>G</v>
          </cell>
          <cell r="E2844" t="str">
            <v>C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1.6240000000000001</v>
          </cell>
          <cell r="K2844">
            <v>1.6240000000000001</v>
          </cell>
          <cell r="L2844" t="str">
            <v>Z</v>
          </cell>
          <cell r="M2844" t="str">
            <v>WASHER</v>
          </cell>
        </row>
        <row r="2845">
          <cell r="A2845" t="str">
            <v>9103-384/BPC</v>
          </cell>
          <cell r="B2845" t="str">
            <v>F13</v>
          </cell>
          <cell r="C2845">
            <v>12</v>
          </cell>
          <cell r="D2845" t="str">
            <v>G</v>
          </cell>
          <cell r="E2845" t="str">
            <v>C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1.6890000000000001</v>
          </cell>
          <cell r="K2845">
            <v>1.6890000000000001</v>
          </cell>
          <cell r="L2845" t="str">
            <v>Z</v>
          </cell>
          <cell r="M2845" t="str">
            <v>WASHER</v>
          </cell>
        </row>
        <row r="2846">
          <cell r="A2846" t="str">
            <v>9103-385A</v>
          </cell>
          <cell r="B2846" t="str">
            <v>F13</v>
          </cell>
          <cell r="C2846">
            <v>12</v>
          </cell>
          <cell r="D2846" t="str">
            <v>G</v>
          </cell>
          <cell r="E2846" t="str">
            <v>C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2.7376</v>
          </cell>
          <cell r="K2846">
            <v>2.7376</v>
          </cell>
          <cell r="L2846" t="str">
            <v>Z</v>
          </cell>
          <cell r="M2846" t="str">
            <v>WASHER</v>
          </cell>
        </row>
        <row r="2847">
          <cell r="A2847" t="str">
            <v>9103-385A/BPC</v>
          </cell>
          <cell r="B2847" t="str">
            <v>F13</v>
          </cell>
          <cell r="C2847">
            <v>12</v>
          </cell>
          <cell r="D2847" t="str">
            <v>G</v>
          </cell>
          <cell r="E2847" t="str">
            <v>C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2.8481800000000002</v>
          </cell>
          <cell r="K2847">
            <v>2.8481800000000002</v>
          </cell>
          <cell r="L2847" t="str">
            <v>Z</v>
          </cell>
          <cell r="M2847" t="str">
            <v>WASHER</v>
          </cell>
        </row>
        <row r="2848">
          <cell r="A2848" t="str">
            <v>9103-386</v>
          </cell>
          <cell r="B2848" t="str">
            <v>F13</v>
          </cell>
          <cell r="C2848">
            <v>12</v>
          </cell>
          <cell r="D2848" t="str">
            <v>G</v>
          </cell>
          <cell r="E2848" t="str">
            <v>C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 t="str">
            <v>Z</v>
          </cell>
          <cell r="M2848" t="str">
            <v>STOP PLATE - Metering Valve</v>
          </cell>
        </row>
        <row r="2849">
          <cell r="A2849" t="str">
            <v>9103-386</v>
          </cell>
          <cell r="B2849" t="str">
            <v>F13</v>
          </cell>
          <cell r="C2849">
            <v>11</v>
          </cell>
          <cell r="D2849" t="str">
            <v>G</v>
          </cell>
          <cell r="E2849" t="str">
            <v>C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 t="str">
            <v>Z</v>
          </cell>
          <cell r="M2849" t="str">
            <v>STOP PLATE - Metering Valve</v>
          </cell>
        </row>
        <row r="2850">
          <cell r="A2850" t="str">
            <v>9103-386</v>
          </cell>
          <cell r="B2850" t="str">
            <v>F13</v>
          </cell>
          <cell r="C2850">
            <v>15</v>
          </cell>
          <cell r="D2850" t="str">
            <v>G</v>
          </cell>
          <cell r="E2850" t="str">
            <v>C</v>
          </cell>
          <cell r="F2850">
            <v>7390</v>
          </cell>
          <cell r="G2850">
            <v>7228</v>
          </cell>
          <cell r="H2850">
            <v>11700</v>
          </cell>
          <cell r="I2850">
            <v>2918</v>
          </cell>
          <cell r="J2850">
            <v>1.35</v>
          </cell>
          <cell r="K2850">
            <v>1.35</v>
          </cell>
          <cell r="L2850" t="str">
            <v>Z</v>
          </cell>
          <cell r="M2850" t="str">
            <v>STOP PLATE - Metering Valve</v>
          </cell>
        </row>
        <row r="2851">
          <cell r="A2851" t="str">
            <v>9103-386/BHT</v>
          </cell>
          <cell r="B2851" t="str">
            <v>F13</v>
          </cell>
          <cell r="C2851">
            <v>12</v>
          </cell>
          <cell r="D2851" t="str">
            <v>G</v>
          </cell>
          <cell r="E2851" t="str">
            <v>C</v>
          </cell>
          <cell r="F2851">
            <v>1000</v>
          </cell>
          <cell r="G2851">
            <v>4970</v>
          </cell>
          <cell r="H2851">
            <v>5970</v>
          </cell>
          <cell r="I2851">
            <v>0</v>
          </cell>
          <cell r="J2851">
            <v>1.6286</v>
          </cell>
          <cell r="K2851">
            <v>1.6286</v>
          </cell>
          <cell r="L2851" t="str">
            <v>Z</v>
          </cell>
          <cell r="M2851" t="str">
            <v>METERING VALVE STOP</v>
          </cell>
        </row>
        <row r="2852">
          <cell r="A2852" t="str">
            <v>9103-429</v>
          </cell>
          <cell r="B2852" t="str">
            <v>F13</v>
          </cell>
          <cell r="C2852">
            <v>12</v>
          </cell>
          <cell r="D2852" t="str">
            <v>G</v>
          </cell>
          <cell r="E2852" t="str">
            <v>C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 t="str">
            <v>Z</v>
          </cell>
          <cell r="M2852" t="str">
            <v>CABLE SUPPORT BRACKET</v>
          </cell>
        </row>
        <row r="2853">
          <cell r="A2853" t="str">
            <v>9103-429</v>
          </cell>
          <cell r="B2853" t="str">
            <v>F13</v>
          </cell>
          <cell r="C2853">
            <v>11</v>
          </cell>
          <cell r="D2853" t="str">
            <v>G</v>
          </cell>
          <cell r="E2853" t="str">
            <v>C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 t="str">
            <v>Z</v>
          </cell>
          <cell r="M2853" t="str">
            <v>CABLE SUPPORT BRACKET</v>
          </cell>
        </row>
        <row r="2854">
          <cell r="A2854" t="str">
            <v>9103-429</v>
          </cell>
          <cell r="B2854" t="str">
            <v>F13</v>
          </cell>
          <cell r="C2854">
            <v>15</v>
          </cell>
          <cell r="D2854" t="str">
            <v>G</v>
          </cell>
          <cell r="E2854" t="str">
            <v>C</v>
          </cell>
          <cell r="F2854">
            <v>1508</v>
          </cell>
          <cell r="G2854">
            <v>11200</v>
          </cell>
          <cell r="H2854">
            <v>10700</v>
          </cell>
          <cell r="I2854">
            <v>2008</v>
          </cell>
          <cell r="J2854">
            <v>10.66053</v>
          </cell>
          <cell r="K2854">
            <v>10.695320000000001</v>
          </cell>
          <cell r="L2854" t="str">
            <v>Z</v>
          </cell>
          <cell r="M2854" t="str">
            <v>CABLE SUPPORT BRACKET</v>
          </cell>
        </row>
        <row r="2855">
          <cell r="A2855" t="str">
            <v>9103-429/BPL</v>
          </cell>
          <cell r="B2855" t="str">
            <v>F13</v>
          </cell>
          <cell r="C2855">
            <v>12</v>
          </cell>
          <cell r="D2855" t="str">
            <v>G</v>
          </cell>
          <cell r="E2855" t="str">
            <v>C</v>
          </cell>
          <cell r="F2855">
            <v>0</v>
          </cell>
          <cell r="G2855">
            <v>12000</v>
          </cell>
          <cell r="H2855">
            <v>11200</v>
          </cell>
          <cell r="I2855">
            <v>800</v>
          </cell>
          <cell r="J2855">
            <v>9.5465</v>
          </cell>
          <cell r="K2855">
            <v>9.5465</v>
          </cell>
          <cell r="L2855" t="str">
            <v>Z</v>
          </cell>
          <cell r="M2855" t="str">
            <v>CABLE SUPPORT BRACKET</v>
          </cell>
        </row>
        <row r="2856">
          <cell r="A2856" t="str">
            <v>9103-429/BPL</v>
          </cell>
          <cell r="B2856" t="str">
            <v>F13</v>
          </cell>
          <cell r="C2856">
            <v>15</v>
          </cell>
          <cell r="D2856" t="str">
            <v>G</v>
          </cell>
          <cell r="E2856" t="str">
            <v>C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8.35</v>
          </cell>
          <cell r="K2856">
            <v>8.35</v>
          </cell>
          <cell r="L2856" t="str">
            <v>Z</v>
          </cell>
          <cell r="M2856" t="str">
            <v>CABLE SUPPORT BRACKET</v>
          </cell>
        </row>
        <row r="2857">
          <cell r="A2857" t="str">
            <v>9103-438</v>
          </cell>
          <cell r="B2857" t="str">
            <v>F13</v>
          </cell>
          <cell r="C2857">
            <v>15</v>
          </cell>
          <cell r="D2857" t="str">
            <v>G</v>
          </cell>
          <cell r="E2857" t="str">
            <v>C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 t="str">
            <v>Z</v>
          </cell>
          <cell r="M2857" t="str">
            <v>PLATE</v>
          </cell>
        </row>
        <row r="2858">
          <cell r="A2858" t="str">
            <v>9103-438</v>
          </cell>
          <cell r="B2858" t="str">
            <v>F13</v>
          </cell>
          <cell r="C2858">
            <v>11</v>
          </cell>
          <cell r="D2858" t="str">
            <v>G</v>
          </cell>
          <cell r="E2858" t="str">
            <v>C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 t="str">
            <v>Z</v>
          </cell>
          <cell r="M2858" t="str">
            <v>PLATE</v>
          </cell>
        </row>
        <row r="2859">
          <cell r="A2859" t="str">
            <v>9103-438</v>
          </cell>
          <cell r="B2859" t="str">
            <v>F13</v>
          </cell>
          <cell r="C2859">
            <v>12</v>
          </cell>
          <cell r="D2859" t="str">
            <v>G</v>
          </cell>
          <cell r="E2859" t="str">
            <v>C</v>
          </cell>
          <cell r="F2859">
            <v>2555</v>
          </cell>
          <cell r="G2859">
            <v>5990</v>
          </cell>
          <cell r="H2859">
            <v>5900</v>
          </cell>
          <cell r="I2859">
            <v>2645</v>
          </cell>
          <cell r="J2859">
            <v>1.56829</v>
          </cell>
          <cell r="K2859">
            <v>1.5683</v>
          </cell>
          <cell r="L2859" t="str">
            <v>Z</v>
          </cell>
          <cell r="M2859" t="str">
            <v>PLATE</v>
          </cell>
        </row>
        <row r="2860">
          <cell r="A2860" t="str">
            <v>9103-479</v>
          </cell>
          <cell r="B2860" t="str">
            <v>F13</v>
          </cell>
          <cell r="C2860">
            <v>12</v>
          </cell>
          <cell r="D2860" t="str">
            <v>G</v>
          </cell>
          <cell r="E2860" t="str">
            <v>C</v>
          </cell>
          <cell r="F2860">
            <v>1445</v>
          </cell>
          <cell r="G2860">
            <v>0</v>
          </cell>
          <cell r="H2860">
            <v>0</v>
          </cell>
          <cell r="I2860">
            <v>1445</v>
          </cell>
          <cell r="J2860">
            <v>3.9604599999999999</v>
          </cell>
          <cell r="K2860">
            <v>3.9604599999999999</v>
          </cell>
          <cell r="L2860" t="str">
            <v>Z</v>
          </cell>
          <cell r="M2860" t="str">
            <v>CABLE GUIDE UNO</v>
          </cell>
        </row>
        <row r="2861">
          <cell r="A2861" t="str">
            <v>9103-492</v>
          </cell>
          <cell r="B2861" t="str">
            <v>F13</v>
          </cell>
          <cell r="C2861">
            <v>11</v>
          </cell>
          <cell r="D2861" t="str">
            <v>G</v>
          </cell>
          <cell r="E2861" t="str">
            <v>C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 t="str">
            <v>Z</v>
          </cell>
          <cell r="M2861" t="str">
            <v>F.I.BRACKET</v>
          </cell>
        </row>
        <row r="2862">
          <cell r="A2862" t="str">
            <v>9103-492</v>
          </cell>
          <cell r="B2862" t="str">
            <v>F13</v>
          </cell>
          <cell r="C2862">
            <v>15</v>
          </cell>
          <cell r="D2862" t="str">
            <v>G</v>
          </cell>
          <cell r="E2862" t="str">
            <v>C</v>
          </cell>
          <cell r="F2862">
            <v>2204</v>
          </cell>
          <cell r="G2862">
            <v>0</v>
          </cell>
          <cell r="H2862">
            <v>0</v>
          </cell>
          <cell r="I2862">
            <v>2204</v>
          </cell>
          <cell r="J2862">
            <v>12.91</v>
          </cell>
          <cell r="K2862">
            <v>12.91</v>
          </cell>
          <cell r="L2862" t="str">
            <v>Z</v>
          </cell>
          <cell r="M2862" t="str">
            <v>F.I.BRACKET</v>
          </cell>
        </row>
        <row r="2863">
          <cell r="A2863" t="str">
            <v>9103-492</v>
          </cell>
          <cell r="B2863" t="str">
            <v>F13</v>
          </cell>
          <cell r="C2863">
            <v>12</v>
          </cell>
          <cell r="D2863" t="str">
            <v>G</v>
          </cell>
          <cell r="E2863" t="str">
            <v>C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0.01</v>
          </cell>
          <cell r="K2863">
            <v>0.01</v>
          </cell>
          <cell r="L2863" t="str">
            <v>Z</v>
          </cell>
          <cell r="M2863" t="str">
            <v>F.I.BRACKET</v>
          </cell>
        </row>
        <row r="2864">
          <cell r="A2864" t="str">
            <v>9103-492/BHT</v>
          </cell>
          <cell r="B2864" t="str">
            <v>F13</v>
          </cell>
          <cell r="C2864">
            <v>12</v>
          </cell>
          <cell r="D2864" t="str">
            <v>G</v>
          </cell>
          <cell r="E2864" t="str">
            <v>C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2.8800599999999998</v>
          </cell>
          <cell r="K2864">
            <v>2.8800599999999998</v>
          </cell>
          <cell r="L2864" t="str">
            <v>Z</v>
          </cell>
          <cell r="M2864" t="str">
            <v>F.I. BRACKET</v>
          </cell>
        </row>
        <row r="2865">
          <cell r="A2865" t="str">
            <v>9103-492/BPL</v>
          </cell>
          <cell r="B2865" t="str">
            <v>F13</v>
          </cell>
          <cell r="C2865">
            <v>15</v>
          </cell>
          <cell r="D2865" t="str">
            <v>G</v>
          </cell>
          <cell r="E2865" t="str">
            <v>C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12.51</v>
          </cell>
          <cell r="K2865">
            <v>12.51</v>
          </cell>
          <cell r="L2865" t="str">
            <v>Z</v>
          </cell>
          <cell r="M2865" t="str">
            <v>F.I. BRACKET</v>
          </cell>
        </row>
        <row r="2866">
          <cell r="A2866" t="str">
            <v>9103-493</v>
          </cell>
          <cell r="B2866" t="str">
            <v>F13</v>
          </cell>
          <cell r="C2866">
            <v>15</v>
          </cell>
          <cell r="D2866" t="str">
            <v>G</v>
          </cell>
          <cell r="E2866" t="str">
            <v>C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 t="str">
            <v>Z</v>
          </cell>
          <cell r="M2866" t="str">
            <v>REAR BRACKET</v>
          </cell>
        </row>
        <row r="2867">
          <cell r="A2867" t="str">
            <v>9103-493</v>
          </cell>
          <cell r="B2867" t="str">
            <v>F13</v>
          </cell>
          <cell r="C2867">
            <v>11</v>
          </cell>
          <cell r="D2867" t="str">
            <v>G</v>
          </cell>
          <cell r="E2867" t="str">
            <v>C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 t="str">
            <v>Z</v>
          </cell>
          <cell r="M2867" t="str">
            <v>REAR BRACKET</v>
          </cell>
        </row>
        <row r="2868">
          <cell r="A2868" t="str">
            <v>9103-493</v>
          </cell>
          <cell r="B2868" t="str">
            <v>F13</v>
          </cell>
          <cell r="C2868">
            <v>12</v>
          </cell>
          <cell r="D2868" t="str">
            <v>G</v>
          </cell>
          <cell r="E2868" t="str">
            <v>C</v>
          </cell>
          <cell r="F2868">
            <v>1411</v>
          </cell>
          <cell r="G2868">
            <v>0</v>
          </cell>
          <cell r="H2868">
            <v>0</v>
          </cell>
          <cell r="I2868">
            <v>1411</v>
          </cell>
          <cell r="J2868">
            <v>34.036740000000002</v>
          </cell>
          <cell r="K2868">
            <v>34.036740000000002</v>
          </cell>
          <cell r="L2868" t="str">
            <v>Z</v>
          </cell>
          <cell r="M2868" t="str">
            <v>REAR BRACKET</v>
          </cell>
        </row>
        <row r="2869">
          <cell r="A2869" t="str">
            <v>9103-494</v>
          </cell>
          <cell r="B2869" t="str">
            <v>F13</v>
          </cell>
          <cell r="C2869">
            <v>15</v>
          </cell>
          <cell r="D2869" t="str">
            <v>G</v>
          </cell>
          <cell r="E2869" t="str">
            <v>C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 t="str">
            <v>Z</v>
          </cell>
          <cell r="M2869" t="str">
            <v>DUST CAP</v>
          </cell>
        </row>
        <row r="2870">
          <cell r="A2870" t="str">
            <v>9103-494</v>
          </cell>
          <cell r="B2870" t="str">
            <v>F13</v>
          </cell>
          <cell r="C2870">
            <v>11</v>
          </cell>
          <cell r="D2870" t="str">
            <v>G</v>
          </cell>
          <cell r="E2870" t="str">
            <v>C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 t="str">
            <v>Z</v>
          </cell>
          <cell r="M2870" t="str">
            <v>DUST CAP</v>
          </cell>
        </row>
        <row r="2871">
          <cell r="A2871" t="str">
            <v>9103-494</v>
          </cell>
          <cell r="B2871" t="str">
            <v>F13</v>
          </cell>
          <cell r="C2871">
            <v>12</v>
          </cell>
          <cell r="D2871" t="str">
            <v>G</v>
          </cell>
          <cell r="E2871" t="str">
            <v>C</v>
          </cell>
          <cell r="F2871">
            <v>2251</v>
          </cell>
          <cell r="G2871">
            <v>60</v>
          </cell>
          <cell r="H2871">
            <v>400</v>
          </cell>
          <cell r="I2871">
            <v>1911</v>
          </cell>
          <cell r="J2871">
            <v>2.3889399999999998</v>
          </cell>
          <cell r="K2871">
            <v>2.3889399999999998</v>
          </cell>
          <cell r="L2871" t="str">
            <v>Z</v>
          </cell>
          <cell r="M2871" t="str">
            <v>DUST CAP</v>
          </cell>
        </row>
        <row r="2872">
          <cell r="A2872" t="str">
            <v>9103-495A</v>
          </cell>
          <cell r="B2872" t="str">
            <v>F13</v>
          </cell>
          <cell r="C2872">
            <v>12</v>
          </cell>
          <cell r="D2872" t="str">
            <v>G</v>
          </cell>
          <cell r="E2872" t="str">
            <v>C</v>
          </cell>
          <cell r="F2872">
            <v>2905</v>
          </cell>
          <cell r="G2872">
            <v>0</v>
          </cell>
          <cell r="H2872">
            <v>0</v>
          </cell>
          <cell r="I2872">
            <v>2905</v>
          </cell>
          <cell r="J2872">
            <v>0.59743000000000002</v>
          </cell>
          <cell r="K2872">
            <v>0.59743000000000002</v>
          </cell>
          <cell r="L2872" t="str">
            <v>Z</v>
          </cell>
          <cell r="M2872" t="str">
            <v>BALL SUPPORT BRACKET</v>
          </cell>
        </row>
        <row r="2873">
          <cell r="A2873" t="str">
            <v>9103-496</v>
          </cell>
          <cell r="B2873" t="str">
            <v>F13</v>
          </cell>
          <cell r="C2873">
            <v>15</v>
          </cell>
          <cell r="D2873" t="str">
            <v>G</v>
          </cell>
          <cell r="E2873" t="str">
            <v>C</v>
          </cell>
          <cell r="F2873">
            <v>184</v>
          </cell>
          <cell r="G2873">
            <v>0</v>
          </cell>
          <cell r="H2873">
            <v>0</v>
          </cell>
          <cell r="I2873">
            <v>184</v>
          </cell>
          <cell r="J2873">
            <v>5.49</v>
          </cell>
          <cell r="K2873">
            <v>5.49</v>
          </cell>
          <cell r="L2873" t="str">
            <v>Z</v>
          </cell>
          <cell r="M2873" t="str">
            <v>THROTTLE LEVER</v>
          </cell>
        </row>
        <row r="2874">
          <cell r="A2874" t="str">
            <v>9103-496</v>
          </cell>
          <cell r="B2874" t="str">
            <v>F13</v>
          </cell>
          <cell r="C2874">
            <v>12</v>
          </cell>
          <cell r="D2874" t="str">
            <v>G</v>
          </cell>
          <cell r="E2874" t="str">
            <v>C</v>
          </cell>
          <cell r="F2874">
            <v>1815</v>
          </cell>
          <cell r="G2874">
            <v>0</v>
          </cell>
          <cell r="H2874">
            <v>0</v>
          </cell>
          <cell r="I2874">
            <v>1815</v>
          </cell>
          <cell r="J2874">
            <v>5.4958999999999998</v>
          </cell>
          <cell r="K2874">
            <v>5.4958999999999998</v>
          </cell>
          <cell r="L2874" t="str">
            <v>Z</v>
          </cell>
          <cell r="M2874" t="str">
            <v>THROTTLE LEVER</v>
          </cell>
        </row>
        <row r="2875">
          <cell r="A2875" t="str">
            <v>9103-497A</v>
          </cell>
          <cell r="B2875" t="str">
            <v>F13</v>
          </cell>
          <cell r="C2875">
            <v>12</v>
          </cell>
          <cell r="D2875" t="str">
            <v>G</v>
          </cell>
          <cell r="E2875" t="str">
            <v>C</v>
          </cell>
          <cell r="F2875">
            <v>2395</v>
          </cell>
          <cell r="G2875">
            <v>9860</v>
          </cell>
          <cell r="H2875">
            <v>10000</v>
          </cell>
          <cell r="I2875">
            <v>2255</v>
          </cell>
          <cell r="J2875">
            <v>4.9462000000000002</v>
          </cell>
          <cell r="K2875">
            <v>4.9462000000000002</v>
          </cell>
          <cell r="L2875" t="str">
            <v>Z</v>
          </cell>
          <cell r="M2875" t="str">
            <v>DRIVING DOG</v>
          </cell>
        </row>
        <row r="2876">
          <cell r="A2876" t="str">
            <v>9103-498A</v>
          </cell>
          <cell r="B2876" t="str">
            <v>F13</v>
          </cell>
          <cell r="C2876">
            <v>15</v>
          </cell>
          <cell r="D2876" t="str">
            <v>G</v>
          </cell>
          <cell r="E2876" t="str">
            <v>C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5.7976599999999996</v>
          </cell>
          <cell r="K2876">
            <v>5.7976599999999996</v>
          </cell>
          <cell r="L2876" t="str">
            <v>Z</v>
          </cell>
          <cell r="M2876" t="str">
            <v>PLLA LEVER</v>
          </cell>
        </row>
        <row r="2877">
          <cell r="A2877" t="str">
            <v>9103-498A</v>
          </cell>
          <cell r="B2877" t="str">
            <v>F13</v>
          </cell>
          <cell r="C2877">
            <v>12</v>
          </cell>
          <cell r="D2877" t="str">
            <v>G</v>
          </cell>
          <cell r="E2877" t="str">
            <v>C</v>
          </cell>
          <cell r="F2877">
            <v>0</v>
          </cell>
          <cell r="G2877">
            <v>19905</v>
          </cell>
          <cell r="H2877">
            <v>16971</v>
          </cell>
          <cell r="I2877">
            <v>2934</v>
          </cell>
          <cell r="J2877">
            <v>6.8765000000000001</v>
          </cell>
          <cell r="K2877">
            <v>6.8765000000000001</v>
          </cell>
          <cell r="L2877" t="str">
            <v>Z</v>
          </cell>
          <cell r="M2877" t="str">
            <v>PLLA LEVER</v>
          </cell>
        </row>
        <row r="2878">
          <cell r="A2878" t="str">
            <v>9103-506A</v>
          </cell>
          <cell r="B2878" t="str">
            <v>F13</v>
          </cell>
          <cell r="C2878">
            <v>15</v>
          </cell>
          <cell r="D2878" t="str">
            <v>G</v>
          </cell>
          <cell r="E2878" t="str">
            <v>C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2.41865</v>
          </cell>
          <cell r="K2878">
            <v>2.41865</v>
          </cell>
          <cell r="L2878" t="str">
            <v>Z</v>
          </cell>
          <cell r="M2878" t="str">
            <v>DISTRIBUTION PLATE - T.P</v>
          </cell>
        </row>
        <row r="2879">
          <cell r="A2879" t="str">
            <v>9103-506A</v>
          </cell>
          <cell r="B2879" t="str">
            <v>F13</v>
          </cell>
          <cell r="C2879">
            <v>12</v>
          </cell>
          <cell r="D2879" t="str">
            <v>G</v>
          </cell>
          <cell r="E2879" t="str">
            <v>C</v>
          </cell>
          <cell r="F2879">
            <v>875</v>
          </cell>
          <cell r="G2879">
            <v>12955</v>
          </cell>
          <cell r="H2879">
            <v>13200</v>
          </cell>
          <cell r="I2879">
            <v>630</v>
          </cell>
          <cell r="J2879">
            <v>12.667199999999999</v>
          </cell>
          <cell r="K2879">
            <v>12.667199999999999</v>
          </cell>
          <cell r="L2879" t="str">
            <v>Z</v>
          </cell>
          <cell r="M2879" t="str">
            <v>DISTRIBUTION PLATE - T.P</v>
          </cell>
        </row>
        <row r="2880">
          <cell r="A2880" t="str">
            <v>9103-512A</v>
          </cell>
          <cell r="B2880" t="str">
            <v>F13</v>
          </cell>
          <cell r="C2880">
            <v>11</v>
          </cell>
          <cell r="D2880" t="str">
            <v>G</v>
          </cell>
          <cell r="E2880" t="str">
            <v>C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 t="str">
            <v>Z</v>
          </cell>
          <cell r="M2880" t="str">
            <v>BACK PLATE</v>
          </cell>
        </row>
        <row r="2881">
          <cell r="A2881" t="str">
            <v>9103-512A</v>
          </cell>
          <cell r="B2881" t="str">
            <v>F13</v>
          </cell>
          <cell r="C2881">
            <v>15</v>
          </cell>
          <cell r="D2881" t="str">
            <v>G</v>
          </cell>
          <cell r="E2881" t="str">
            <v>C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10.608000000000001</v>
          </cell>
          <cell r="K2881">
            <v>10.608000000000001</v>
          </cell>
          <cell r="L2881" t="str">
            <v>Z</v>
          </cell>
          <cell r="M2881" t="str">
            <v>BACK PLATE</v>
          </cell>
        </row>
        <row r="2882">
          <cell r="A2882" t="str">
            <v>9103-512A</v>
          </cell>
          <cell r="B2882" t="str">
            <v>F13</v>
          </cell>
          <cell r="C2882">
            <v>12</v>
          </cell>
          <cell r="D2882" t="str">
            <v>G</v>
          </cell>
          <cell r="E2882" t="str">
            <v>C</v>
          </cell>
          <cell r="F2882">
            <v>1690</v>
          </cell>
          <cell r="G2882">
            <v>13965</v>
          </cell>
          <cell r="H2882">
            <v>13170</v>
          </cell>
          <cell r="I2882">
            <v>2485</v>
          </cell>
          <cell r="J2882">
            <v>14.7704</v>
          </cell>
          <cell r="K2882">
            <v>14.939</v>
          </cell>
          <cell r="L2882" t="str">
            <v>Z</v>
          </cell>
          <cell r="M2882" t="str">
            <v>BACK PLATE</v>
          </cell>
        </row>
        <row r="2883">
          <cell r="A2883" t="str">
            <v>9103-514</v>
          </cell>
          <cell r="B2883" t="str">
            <v>F13</v>
          </cell>
          <cell r="C2883">
            <v>15</v>
          </cell>
          <cell r="D2883" t="str">
            <v>G</v>
          </cell>
          <cell r="E2883" t="str">
            <v>C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6.63</v>
          </cell>
          <cell r="K2883">
            <v>6.63</v>
          </cell>
          <cell r="L2883" t="str">
            <v>Z</v>
          </cell>
          <cell r="M2883" t="str">
            <v>WASHER</v>
          </cell>
        </row>
        <row r="2884">
          <cell r="A2884" t="str">
            <v>9103-514</v>
          </cell>
          <cell r="B2884" t="str">
            <v>F13</v>
          </cell>
          <cell r="C2884">
            <v>11</v>
          </cell>
          <cell r="D2884" t="str">
            <v>G</v>
          </cell>
          <cell r="E2884" t="str">
            <v>C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6.63</v>
          </cell>
          <cell r="K2884">
            <v>6.63</v>
          </cell>
          <cell r="L2884" t="str">
            <v>Z</v>
          </cell>
          <cell r="M2884" t="str">
            <v>WASHER</v>
          </cell>
        </row>
        <row r="2885">
          <cell r="A2885" t="str">
            <v>9103-514</v>
          </cell>
          <cell r="B2885" t="str">
            <v>F13</v>
          </cell>
          <cell r="C2885">
            <v>12</v>
          </cell>
          <cell r="D2885" t="str">
            <v>G</v>
          </cell>
          <cell r="E2885" t="str">
            <v>C</v>
          </cell>
          <cell r="F2885">
            <v>2650</v>
          </cell>
          <cell r="G2885">
            <v>9975</v>
          </cell>
          <cell r="H2885">
            <v>12000</v>
          </cell>
          <cell r="I2885">
            <v>625</v>
          </cell>
          <cell r="J2885">
            <v>9.9527999999999999</v>
          </cell>
          <cell r="K2885">
            <v>9.9527999999999999</v>
          </cell>
          <cell r="L2885" t="str">
            <v>Z</v>
          </cell>
          <cell r="M2885" t="str">
            <v>WASHER</v>
          </cell>
        </row>
        <row r="2886">
          <cell r="A2886" t="str">
            <v>9103-516B</v>
          </cell>
          <cell r="B2886" t="str">
            <v>F13</v>
          </cell>
          <cell r="C2886">
            <v>11</v>
          </cell>
          <cell r="D2886" t="str">
            <v>G</v>
          </cell>
          <cell r="E2886" t="str">
            <v>C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 t="str">
            <v>Z</v>
          </cell>
          <cell r="M2886" t="str">
            <v>FUEL ADJUSTING PLATE</v>
          </cell>
        </row>
        <row r="2887">
          <cell r="A2887" t="str">
            <v>9103-520</v>
          </cell>
          <cell r="B2887" t="str">
            <v>F13</v>
          </cell>
          <cell r="C2887">
            <v>15</v>
          </cell>
          <cell r="D2887" t="str">
            <v>G</v>
          </cell>
          <cell r="E2887" t="str">
            <v>C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 t="str">
            <v>Z</v>
          </cell>
          <cell r="M2887" t="str">
            <v>WASHER</v>
          </cell>
        </row>
        <row r="2888">
          <cell r="A2888" t="str">
            <v>9103-520</v>
          </cell>
          <cell r="B2888" t="str">
            <v>F13</v>
          </cell>
          <cell r="C2888">
            <v>11</v>
          </cell>
          <cell r="D2888" t="str">
            <v>G</v>
          </cell>
          <cell r="E2888" t="str">
            <v>C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 t="str">
            <v>Z</v>
          </cell>
          <cell r="M2888" t="str">
            <v>WASHER</v>
          </cell>
        </row>
        <row r="2889">
          <cell r="A2889" t="str">
            <v>9103-520</v>
          </cell>
          <cell r="B2889" t="str">
            <v>F13</v>
          </cell>
          <cell r="C2889">
            <v>12</v>
          </cell>
          <cell r="D2889" t="str">
            <v>G</v>
          </cell>
          <cell r="E2889" t="str">
            <v>C</v>
          </cell>
          <cell r="F2889">
            <v>615</v>
          </cell>
          <cell r="G2889">
            <v>595</v>
          </cell>
          <cell r="H2889">
            <v>1075</v>
          </cell>
          <cell r="I2889">
            <v>135</v>
          </cell>
          <cell r="J2889">
            <v>0.27594999999999997</v>
          </cell>
          <cell r="K2889">
            <v>0.27671000000000001</v>
          </cell>
          <cell r="L2889" t="str">
            <v>Z</v>
          </cell>
          <cell r="M2889" t="str">
            <v>WASHER</v>
          </cell>
        </row>
        <row r="2890">
          <cell r="A2890" t="str">
            <v>9103-523</v>
          </cell>
          <cell r="B2890" t="str">
            <v>F13</v>
          </cell>
          <cell r="C2890">
            <v>12</v>
          </cell>
          <cell r="D2890" t="str">
            <v>G</v>
          </cell>
          <cell r="E2890" t="str">
            <v>C</v>
          </cell>
          <cell r="F2890">
            <v>2270</v>
          </cell>
          <cell r="G2890">
            <v>25945</v>
          </cell>
          <cell r="H2890">
            <v>27025</v>
          </cell>
          <cell r="I2890">
            <v>1190</v>
          </cell>
          <cell r="J2890">
            <v>9.4702000000000002</v>
          </cell>
          <cell r="K2890">
            <v>9.4702000000000002</v>
          </cell>
          <cell r="L2890" t="str">
            <v>Z</v>
          </cell>
          <cell r="M2890" t="str">
            <v>CARRIAGE SPACER</v>
          </cell>
        </row>
        <row r="2891">
          <cell r="A2891" t="str">
            <v>9103-523</v>
          </cell>
          <cell r="B2891" t="str">
            <v>F13</v>
          </cell>
          <cell r="C2891">
            <v>15</v>
          </cell>
          <cell r="D2891" t="str">
            <v>G</v>
          </cell>
          <cell r="E2891" t="str">
            <v>C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8.82</v>
          </cell>
          <cell r="K2891">
            <v>8.82</v>
          </cell>
          <cell r="L2891" t="str">
            <v>Z</v>
          </cell>
          <cell r="M2891" t="str">
            <v>CARRIAGE SPACER</v>
          </cell>
        </row>
        <row r="2892">
          <cell r="A2892" t="str">
            <v>9103-527</v>
          </cell>
          <cell r="B2892" t="str">
            <v>F13</v>
          </cell>
          <cell r="C2892">
            <v>15</v>
          </cell>
          <cell r="D2892" t="str">
            <v>G</v>
          </cell>
          <cell r="E2892" t="str">
            <v>C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15</v>
          </cell>
          <cell r="K2892">
            <v>15</v>
          </cell>
          <cell r="L2892" t="str">
            <v>Z</v>
          </cell>
          <cell r="M2892" t="str">
            <v>BACK PLATE - Transfer Pump</v>
          </cell>
        </row>
        <row r="2893">
          <cell r="A2893" t="str">
            <v>9103-527</v>
          </cell>
          <cell r="B2893" t="str">
            <v>F13</v>
          </cell>
          <cell r="C2893">
            <v>12</v>
          </cell>
          <cell r="D2893" t="str">
            <v>G</v>
          </cell>
          <cell r="E2893" t="str">
            <v>C</v>
          </cell>
          <cell r="F2893">
            <v>785</v>
          </cell>
          <cell r="G2893">
            <v>13968</v>
          </cell>
          <cell r="H2893">
            <v>12300</v>
          </cell>
          <cell r="I2893">
            <v>2453</v>
          </cell>
          <cell r="J2893">
            <v>15.81231</v>
          </cell>
          <cell r="K2893">
            <v>15.567780000000001</v>
          </cell>
          <cell r="L2893" t="str">
            <v>Z</v>
          </cell>
          <cell r="M2893" t="str">
            <v>BACK PLATE - Transfer Pump</v>
          </cell>
        </row>
        <row r="2894">
          <cell r="A2894" t="str">
            <v>9103-528</v>
          </cell>
          <cell r="B2894" t="str">
            <v>F13</v>
          </cell>
          <cell r="C2894">
            <v>15</v>
          </cell>
          <cell r="D2894" t="str">
            <v>G</v>
          </cell>
          <cell r="E2894" t="str">
            <v>C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5.6573900000000004</v>
          </cell>
          <cell r="K2894">
            <v>5.6573900000000004</v>
          </cell>
          <cell r="L2894" t="str">
            <v>Z</v>
          </cell>
          <cell r="M2894" t="str">
            <v>CONTROL BRACKET</v>
          </cell>
        </row>
        <row r="2895">
          <cell r="A2895" t="str">
            <v>9103-528</v>
          </cell>
          <cell r="B2895" t="str">
            <v>F13</v>
          </cell>
          <cell r="C2895">
            <v>12</v>
          </cell>
          <cell r="D2895" t="str">
            <v>G</v>
          </cell>
          <cell r="E2895" t="str">
            <v>C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44.12</v>
          </cell>
          <cell r="K2895">
            <v>44.12</v>
          </cell>
          <cell r="L2895" t="str">
            <v>Z</v>
          </cell>
          <cell r="M2895" t="str">
            <v>CONTROL BRACKET</v>
          </cell>
        </row>
        <row r="2896">
          <cell r="A2896" t="str">
            <v>9103-528/010</v>
          </cell>
          <cell r="B2896" t="str">
            <v>F13</v>
          </cell>
          <cell r="C2896">
            <v>12</v>
          </cell>
          <cell r="D2896" t="str">
            <v>G</v>
          </cell>
          <cell r="E2896" t="str">
            <v>C</v>
          </cell>
          <cell r="F2896">
            <v>0</v>
          </cell>
          <cell r="G2896">
            <v>10945</v>
          </cell>
          <cell r="H2896">
            <v>10945</v>
          </cell>
          <cell r="I2896">
            <v>0</v>
          </cell>
          <cell r="J2896">
            <v>4.7792000000000003</v>
          </cell>
          <cell r="K2896">
            <v>4.7792000000000003</v>
          </cell>
          <cell r="L2896" t="str">
            <v>Z</v>
          </cell>
          <cell r="M2896" t="str">
            <v>CONTROL BRACKET</v>
          </cell>
        </row>
        <row r="2897">
          <cell r="A2897" t="str">
            <v>9103-528/020</v>
          </cell>
          <cell r="B2897" t="str">
            <v>F13</v>
          </cell>
          <cell r="C2897">
            <v>12</v>
          </cell>
          <cell r="D2897" t="str">
            <v>G</v>
          </cell>
          <cell r="E2897" t="str">
            <v>C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 t="str">
            <v>Z</v>
          </cell>
          <cell r="M2897" t="str">
            <v>CONTROL BRACKET</v>
          </cell>
        </row>
        <row r="2898">
          <cell r="A2898" t="str">
            <v>9103-528/020</v>
          </cell>
          <cell r="B2898" t="str">
            <v>F13</v>
          </cell>
          <cell r="C2898">
            <v>11</v>
          </cell>
          <cell r="D2898" t="str">
            <v>G</v>
          </cell>
          <cell r="E2898" t="str">
            <v>C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6.5</v>
          </cell>
          <cell r="K2898">
            <v>6.5</v>
          </cell>
          <cell r="L2898" t="str">
            <v>Z</v>
          </cell>
          <cell r="M2898" t="str">
            <v>CONTROL BRACKET</v>
          </cell>
        </row>
        <row r="2899">
          <cell r="A2899" t="str">
            <v>9103-528/020</v>
          </cell>
          <cell r="B2899" t="str">
            <v>F13</v>
          </cell>
          <cell r="C2899">
            <v>15</v>
          </cell>
          <cell r="D2899" t="str">
            <v>G</v>
          </cell>
          <cell r="E2899" t="str">
            <v>C</v>
          </cell>
          <cell r="F2899">
            <v>0</v>
          </cell>
          <cell r="G2899">
            <v>8848</v>
          </cell>
          <cell r="H2899">
            <v>8848</v>
          </cell>
          <cell r="I2899">
            <v>0</v>
          </cell>
          <cell r="J2899">
            <v>6.4151800000000003</v>
          </cell>
          <cell r="K2899">
            <v>6.4994199999999998</v>
          </cell>
          <cell r="L2899" t="str">
            <v>Z</v>
          </cell>
          <cell r="M2899" t="str">
            <v>CONTROL BRACKET</v>
          </cell>
        </row>
        <row r="2900">
          <cell r="A2900" t="str">
            <v>9103-528/030</v>
          </cell>
          <cell r="B2900" t="str">
            <v>F13</v>
          </cell>
          <cell r="C2900">
            <v>15</v>
          </cell>
          <cell r="D2900" t="str">
            <v>G</v>
          </cell>
          <cell r="E2900" t="str">
            <v>C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6.35</v>
          </cell>
          <cell r="K2900">
            <v>6.35</v>
          </cell>
          <cell r="L2900" t="str">
            <v>Z</v>
          </cell>
          <cell r="M2900" t="str">
            <v>CONTROL BRACKET</v>
          </cell>
        </row>
        <row r="2901">
          <cell r="A2901" t="str">
            <v>9103-528/040</v>
          </cell>
          <cell r="B2901" t="str">
            <v>F13</v>
          </cell>
          <cell r="C2901">
            <v>12</v>
          </cell>
          <cell r="D2901" t="str">
            <v>G</v>
          </cell>
          <cell r="E2901" t="str">
            <v>C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 t="str">
            <v>Z</v>
          </cell>
          <cell r="M2901" t="str">
            <v>CONTROL BRACKET</v>
          </cell>
        </row>
        <row r="2902">
          <cell r="A2902" t="str">
            <v>9103-528/040</v>
          </cell>
          <cell r="B2902" t="str">
            <v>F13</v>
          </cell>
          <cell r="C2902">
            <v>15</v>
          </cell>
          <cell r="D2902" t="str">
            <v>G</v>
          </cell>
          <cell r="E2902" t="str">
            <v>C</v>
          </cell>
          <cell r="F2902">
            <v>0</v>
          </cell>
          <cell r="G2902">
            <v>9980</v>
          </cell>
          <cell r="H2902">
            <v>9980</v>
          </cell>
          <cell r="I2902">
            <v>0</v>
          </cell>
          <cell r="J2902">
            <v>12.863810000000001</v>
          </cell>
          <cell r="K2902">
            <v>12.87</v>
          </cell>
          <cell r="L2902" t="str">
            <v>Z</v>
          </cell>
          <cell r="M2902" t="str">
            <v>CONTROL BRACKET</v>
          </cell>
        </row>
        <row r="2903">
          <cell r="A2903" t="str">
            <v>9103-528/050</v>
          </cell>
          <cell r="B2903" t="str">
            <v>F13</v>
          </cell>
          <cell r="C2903">
            <v>12</v>
          </cell>
          <cell r="D2903" t="str">
            <v>G</v>
          </cell>
          <cell r="E2903" t="str">
            <v>C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 t="str">
            <v>Z</v>
          </cell>
          <cell r="M2903" t="str">
            <v>CONTROL BRACKET</v>
          </cell>
        </row>
        <row r="2904">
          <cell r="A2904" t="str">
            <v>9103-528/050</v>
          </cell>
          <cell r="B2904" t="str">
            <v>F13</v>
          </cell>
          <cell r="C2904">
            <v>11</v>
          </cell>
          <cell r="D2904" t="str">
            <v>G</v>
          </cell>
          <cell r="E2904" t="str">
            <v>C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 t="str">
            <v>Z</v>
          </cell>
          <cell r="M2904" t="str">
            <v>CONTROL BRACKET</v>
          </cell>
        </row>
        <row r="2905">
          <cell r="A2905" t="str">
            <v>9103-528/050</v>
          </cell>
          <cell r="B2905" t="str">
            <v>F13</v>
          </cell>
          <cell r="C2905">
            <v>15</v>
          </cell>
          <cell r="D2905" t="str">
            <v>G</v>
          </cell>
          <cell r="E2905" t="str">
            <v>C</v>
          </cell>
          <cell r="F2905">
            <v>2200</v>
          </cell>
          <cell r="G2905">
            <v>14195</v>
          </cell>
          <cell r="H2905">
            <v>16395</v>
          </cell>
          <cell r="I2905">
            <v>0</v>
          </cell>
          <cell r="J2905">
            <v>11.708869999999999</v>
          </cell>
          <cell r="K2905">
            <v>11.231769999999999</v>
          </cell>
          <cell r="L2905" t="str">
            <v>Z</v>
          </cell>
          <cell r="M2905" t="str">
            <v>CONTROL BRACKET</v>
          </cell>
        </row>
        <row r="2906">
          <cell r="A2906" t="str">
            <v>9103-528/BPL</v>
          </cell>
          <cell r="B2906" t="str">
            <v>F13</v>
          </cell>
          <cell r="C2906">
            <v>15</v>
          </cell>
          <cell r="D2906" t="str">
            <v>G</v>
          </cell>
          <cell r="E2906" t="str">
            <v>C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 t="str">
            <v>Z</v>
          </cell>
          <cell r="M2906" t="str">
            <v>CONTROL BRACKET</v>
          </cell>
        </row>
        <row r="2907">
          <cell r="A2907" t="str">
            <v>9103-529A</v>
          </cell>
          <cell r="B2907" t="str">
            <v>F13</v>
          </cell>
          <cell r="C2907">
            <v>12</v>
          </cell>
          <cell r="D2907" t="str">
            <v>G</v>
          </cell>
          <cell r="E2907" t="str">
            <v>C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 t="str">
            <v>Z</v>
          </cell>
          <cell r="M2907" t="str">
            <v>GOVERNOR ARM BRACKET</v>
          </cell>
        </row>
        <row r="2908">
          <cell r="A2908" t="str">
            <v>9103-529A</v>
          </cell>
          <cell r="B2908" t="str">
            <v>F13</v>
          </cell>
          <cell r="C2908">
            <v>11</v>
          </cell>
          <cell r="D2908" t="str">
            <v>G</v>
          </cell>
          <cell r="E2908" t="str">
            <v>C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 t="str">
            <v>Z</v>
          </cell>
          <cell r="M2908" t="str">
            <v>GOVERNOR ARM BRACKET</v>
          </cell>
        </row>
        <row r="2909">
          <cell r="A2909" t="str">
            <v>9103-529A</v>
          </cell>
          <cell r="B2909" t="str">
            <v>F13</v>
          </cell>
          <cell r="C2909">
            <v>15</v>
          </cell>
          <cell r="D2909" t="str">
            <v>G</v>
          </cell>
          <cell r="E2909" t="str">
            <v>C</v>
          </cell>
          <cell r="F2909">
            <v>5046</v>
          </cell>
          <cell r="G2909">
            <v>9678</v>
          </cell>
          <cell r="H2909">
            <v>13310</v>
          </cell>
          <cell r="I2909">
            <v>1414</v>
          </cell>
          <cell r="J2909">
            <v>3.1171700000000002</v>
          </cell>
          <cell r="K2909">
            <v>3.1171700000000002</v>
          </cell>
          <cell r="L2909" t="str">
            <v>Z</v>
          </cell>
          <cell r="M2909" t="str">
            <v>GOVERNOR ARM BRACKET</v>
          </cell>
        </row>
        <row r="2910">
          <cell r="A2910" t="str">
            <v>9103-529A/BHT</v>
          </cell>
          <cell r="B2910" t="str">
            <v>F13</v>
          </cell>
          <cell r="C2910">
            <v>15</v>
          </cell>
          <cell r="D2910" t="str">
            <v>G</v>
          </cell>
          <cell r="E2910" t="str">
            <v>C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 t="str">
            <v>Z</v>
          </cell>
          <cell r="M2910" t="str">
            <v>GOVERNOR ARM BRACKET</v>
          </cell>
        </row>
        <row r="2911">
          <cell r="A2911" t="str">
            <v>9103-529A/BHT</v>
          </cell>
          <cell r="B2911" t="str">
            <v>F13</v>
          </cell>
          <cell r="C2911">
            <v>12</v>
          </cell>
          <cell r="D2911" t="str">
            <v>G</v>
          </cell>
          <cell r="E2911" t="str">
            <v>C</v>
          </cell>
          <cell r="F2911">
            <v>1300</v>
          </cell>
          <cell r="G2911">
            <v>5700</v>
          </cell>
          <cell r="H2911">
            <v>7000</v>
          </cell>
          <cell r="I2911">
            <v>0</v>
          </cell>
          <cell r="J2911">
            <v>6.2130000000000001</v>
          </cell>
          <cell r="K2911">
            <v>6.2130000000000001</v>
          </cell>
          <cell r="L2911" t="str">
            <v>Z</v>
          </cell>
          <cell r="M2911" t="str">
            <v>GOVERNOR ARM BRACKET</v>
          </cell>
        </row>
        <row r="2912">
          <cell r="A2912" t="str">
            <v>9103-529A/BPL</v>
          </cell>
          <cell r="B2912" t="str">
            <v>F13</v>
          </cell>
          <cell r="C2912">
            <v>11</v>
          </cell>
          <cell r="D2912" t="str">
            <v>G</v>
          </cell>
          <cell r="E2912" t="str">
            <v>C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2.63</v>
          </cell>
          <cell r="K2912">
            <v>2.63</v>
          </cell>
          <cell r="L2912" t="str">
            <v>Z</v>
          </cell>
          <cell r="M2912" t="str">
            <v>GOVERNOR ARM BRACKET</v>
          </cell>
        </row>
        <row r="2913">
          <cell r="A2913" t="str">
            <v>9103-529A/BPL</v>
          </cell>
          <cell r="B2913" t="str">
            <v>F13</v>
          </cell>
          <cell r="C2913">
            <v>15</v>
          </cell>
          <cell r="D2913" t="str">
            <v>G</v>
          </cell>
          <cell r="E2913" t="str">
            <v>C</v>
          </cell>
          <cell r="F2913">
            <v>0</v>
          </cell>
          <cell r="G2913">
            <v>9115</v>
          </cell>
          <cell r="H2913">
            <v>9115</v>
          </cell>
          <cell r="I2913">
            <v>0</v>
          </cell>
          <cell r="J2913">
            <v>2.63</v>
          </cell>
          <cell r="K2913">
            <v>2.63</v>
          </cell>
          <cell r="L2913" t="str">
            <v>Z</v>
          </cell>
          <cell r="M2913" t="str">
            <v>GOVERNOR ARM BRACKET</v>
          </cell>
        </row>
        <row r="2914">
          <cell r="A2914" t="str">
            <v>9103-544B</v>
          </cell>
          <cell r="B2914" t="str">
            <v>F13</v>
          </cell>
          <cell r="C2914">
            <v>15</v>
          </cell>
          <cell r="D2914" t="str">
            <v>G</v>
          </cell>
          <cell r="E2914" t="str">
            <v>C</v>
          </cell>
          <cell r="F2914">
            <v>929</v>
          </cell>
          <cell r="G2914">
            <v>2985</v>
          </cell>
          <cell r="H2914">
            <v>2750</v>
          </cell>
          <cell r="I2914">
            <v>1164</v>
          </cell>
          <cell r="J2914">
            <v>50.82</v>
          </cell>
          <cell r="K2914">
            <v>58.377830000000003</v>
          </cell>
          <cell r="L2914" t="str">
            <v>Z</v>
          </cell>
          <cell r="M2914" t="str">
            <v>ADJUSTING PLATE</v>
          </cell>
        </row>
        <row r="2915">
          <cell r="A2915" t="str">
            <v>9103-545D</v>
          </cell>
          <cell r="B2915" t="str">
            <v>F13</v>
          </cell>
          <cell r="C2915">
            <v>15</v>
          </cell>
          <cell r="D2915" t="str">
            <v>G</v>
          </cell>
          <cell r="E2915" t="str">
            <v>C</v>
          </cell>
          <cell r="F2915">
            <v>1345</v>
          </cell>
          <cell r="G2915">
            <v>9844</v>
          </cell>
          <cell r="H2915">
            <v>8476</v>
          </cell>
          <cell r="I2915">
            <v>2713</v>
          </cell>
          <cell r="J2915">
            <v>20.855509999999999</v>
          </cell>
          <cell r="K2915">
            <v>55.936790000000002</v>
          </cell>
          <cell r="L2915" t="str">
            <v>Z</v>
          </cell>
          <cell r="M2915" t="str">
            <v>REGULATING PLATE</v>
          </cell>
        </row>
        <row r="2916">
          <cell r="A2916" t="str">
            <v>9103-545D/010</v>
          </cell>
          <cell r="B2916" t="str">
            <v>F13</v>
          </cell>
          <cell r="C2916">
            <v>15</v>
          </cell>
          <cell r="D2916" t="str">
            <v>G</v>
          </cell>
          <cell r="E2916" t="str">
            <v>C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25.943249999999999</v>
          </cell>
          <cell r="K2916">
            <v>25.943249999999999</v>
          </cell>
          <cell r="L2916" t="str">
            <v>Z</v>
          </cell>
          <cell r="M2916" t="str">
            <v>FUEL ADJUSTMENT PLATE</v>
          </cell>
        </row>
        <row r="2917">
          <cell r="A2917" t="str">
            <v>9103-601A</v>
          </cell>
          <cell r="B2917" t="str">
            <v>F13</v>
          </cell>
          <cell r="C2917">
            <v>15</v>
          </cell>
          <cell r="D2917" t="str">
            <v>G</v>
          </cell>
          <cell r="E2917" t="str">
            <v>C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 t="str">
            <v>Z</v>
          </cell>
          <cell r="M2917" t="str">
            <v>SUPPORT CONNECTOR</v>
          </cell>
        </row>
        <row r="2918">
          <cell r="A2918" t="str">
            <v>9103-601A</v>
          </cell>
          <cell r="B2918" t="str">
            <v>F13</v>
          </cell>
          <cell r="C2918">
            <v>11</v>
          </cell>
          <cell r="D2918" t="str">
            <v>G</v>
          </cell>
          <cell r="E2918" t="str">
            <v>C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 t="str">
            <v>Z</v>
          </cell>
          <cell r="M2918" t="str">
            <v>SUPPORT CONNECTOR</v>
          </cell>
        </row>
        <row r="2919">
          <cell r="A2919" t="str">
            <v>9103-601A</v>
          </cell>
          <cell r="B2919" t="str">
            <v>F13</v>
          </cell>
          <cell r="C2919">
            <v>12</v>
          </cell>
          <cell r="D2919" t="str">
            <v>G</v>
          </cell>
          <cell r="E2919" t="str">
            <v>C</v>
          </cell>
          <cell r="F2919">
            <v>366</v>
          </cell>
          <cell r="G2919">
            <v>0</v>
          </cell>
          <cell r="H2919">
            <v>0</v>
          </cell>
          <cell r="I2919">
            <v>366</v>
          </cell>
          <cell r="J2919">
            <v>6.0273300000000001</v>
          </cell>
          <cell r="K2919">
            <v>6.0273300000000001</v>
          </cell>
          <cell r="L2919" t="str">
            <v>Z</v>
          </cell>
          <cell r="M2919" t="str">
            <v>SUPPORT CONNECTOR</v>
          </cell>
        </row>
        <row r="2920">
          <cell r="A2920" t="str">
            <v>9103-605</v>
          </cell>
          <cell r="B2920" t="str">
            <v>F13</v>
          </cell>
          <cell r="C2920">
            <v>15</v>
          </cell>
          <cell r="D2920" t="str">
            <v>G</v>
          </cell>
          <cell r="E2920" t="str">
            <v>C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 t="str">
            <v>Z</v>
          </cell>
          <cell r="M2920" t="str">
            <v>SUPPORT</v>
          </cell>
        </row>
        <row r="2921">
          <cell r="A2921" t="str">
            <v>9103-605</v>
          </cell>
          <cell r="B2921" t="str">
            <v>F13</v>
          </cell>
          <cell r="C2921">
            <v>11</v>
          </cell>
          <cell r="D2921" t="str">
            <v>G</v>
          </cell>
          <cell r="E2921" t="str">
            <v>C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 t="str">
            <v>Z</v>
          </cell>
          <cell r="M2921" t="str">
            <v>SUPPORT</v>
          </cell>
        </row>
        <row r="2922">
          <cell r="A2922" t="str">
            <v>9103-605</v>
          </cell>
          <cell r="B2922" t="str">
            <v>F13</v>
          </cell>
          <cell r="C2922">
            <v>12</v>
          </cell>
          <cell r="D2922" t="str">
            <v>G</v>
          </cell>
          <cell r="E2922" t="str">
            <v>C</v>
          </cell>
          <cell r="F2922">
            <v>653</v>
          </cell>
          <cell r="G2922">
            <v>0</v>
          </cell>
          <cell r="H2922">
            <v>0</v>
          </cell>
          <cell r="I2922">
            <v>653</v>
          </cell>
          <cell r="J2922">
            <v>4.5</v>
          </cell>
          <cell r="K2922">
            <v>4.5</v>
          </cell>
          <cell r="L2922" t="str">
            <v>Z</v>
          </cell>
          <cell r="M2922" t="str">
            <v>SUPPORT</v>
          </cell>
        </row>
        <row r="2923">
          <cell r="A2923" t="str">
            <v>9103-609A</v>
          </cell>
          <cell r="B2923" t="str">
            <v>F13</v>
          </cell>
          <cell r="C2923">
            <v>15</v>
          </cell>
          <cell r="D2923" t="str">
            <v>G</v>
          </cell>
          <cell r="E2923" t="str">
            <v>C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 t="str">
            <v>Z</v>
          </cell>
          <cell r="M2923" t="str">
            <v>PROTECTOR</v>
          </cell>
        </row>
        <row r="2924">
          <cell r="A2924" t="str">
            <v>9103-609A</v>
          </cell>
          <cell r="B2924" t="str">
            <v>F13</v>
          </cell>
          <cell r="C2924">
            <v>11</v>
          </cell>
          <cell r="D2924" t="str">
            <v>G</v>
          </cell>
          <cell r="E2924" t="str">
            <v>C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 t="str">
            <v>Z</v>
          </cell>
          <cell r="M2924" t="str">
            <v>PROTECTOR</v>
          </cell>
        </row>
        <row r="2925">
          <cell r="A2925" t="str">
            <v>9103-609A</v>
          </cell>
          <cell r="B2925" t="str">
            <v>F13</v>
          </cell>
          <cell r="C2925">
            <v>12</v>
          </cell>
          <cell r="D2925" t="str">
            <v>G</v>
          </cell>
          <cell r="E2925" t="str">
            <v>C</v>
          </cell>
          <cell r="F2925">
            <v>5499</v>
          </cell>
          <cell r="G2925">
            <v>0</v>
          </cell>
          <cell r="H2925">
            <v>0</v>
          </cell>
          <cell r="I2925">
            <v>5499</v>
          </cell>
          <cell r="J2925">
            <v>1.7317199999999999</v>
          </cell>
          <cell r="K2925">
            <v>1.7317199999999999</v>
          </cell>
          <cell r="L2925" t="str">
            <v>Z</v>
          </cell>
          <cell r="M2925" t="str">
            <v>PROTECTOR</v>
          </cell>
        </row>
        <row r="2926">
          <cell r="A2926" t="str">
            <v>9103-621</v>
          </cell>
          <cell r="B2926" t="str">
            <v>F13</v>
          </cell>
          <cell r="C2926">
            <v>12</v>
          </cell>
          <cell r="D2926" t="str">
            <v>G</v>
          </cell>
          <cell r="E2926" t="str">
            <v>C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 t="str">
            <v>Z</v>
          </cell>
          <cell r="M2926" t="str">
            <v>WASHER</v>
          </cell>
        </row>
        <row r="2927">
          <cell r="A2927" t="str">
            <v>9103-625A</v>
          </cell>
          <cell r="B2927" t="str">
            <v>F13</v>
          </cell>
          <cell r="C2927">
            <v>12</v>
          </cell>
          <cell r="D2927" t="str">
            <v>G</v>
          </cell>
          <cell r="E2927" t="str">
            <v>C</v>
          </cell>
          <cell r="F2927">
            <v>4198</v>
          </cell>
          <cell r="G2927">
            <v>0</v>
          </cell>
          <cell r="H2927">
            <v>0</v>
          </cell>
          <cell r="I2927">
            <v>4198</v>
          </cell>
          <cell r="J2927">
            <v>3.3456999999999999</v>
          </cell>
          <cell r="K2927">
            <v>3.3456999999999999</v>
          </cell>
          <cell r="L2927" t="str">
            <v>Z</v>
          </cell>
          <cell r="M2927" t="str">
            <v>SUPPORT</v>
          </cell>
        </row>
        <row r="2928">
          <cell r="A2928" t="str">
            <v>9103-629</v>
          </cell>
          <cell r="B2928" t="str">
            <v>F13</v>
          </cell>
          <cell r="C2928">
            <v>11</v>
          </cell>
          <cell r="D2928" t="str">
            <v>G</v>
          </cell>
          <cell r="E2928" t="str">
            <v>C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 t="str">
            <v>Z</v>
          </cell>
          <cell r="M2928" t="str">
            <v>STOP LEVER</v>
          </cell>
        </row>
        <row r="2929">
          <cell r="A2929" t="str">
            <v>9103-629</v>
          </cell>
          <cell r="B2929" t="str">
            <v>F13</v>
          </cell>
          <cell r="C2929">
            <v>15</v>
          </cell>
          <cell r="D2929" t="str">
            <v>G</v>
          </cell>
          <cell r="E2929" t="str">
            <v>C</v>
          </cell>
          <cell r="F2929">
            <v>3528</v>
          </cell>
          <cell r="G2929">
            <v>2120</v>
          </cell>
          <cell r="H2929">
            <v>2210</v>
          </cell>
          <cell r="I2929">
            <v>3438</v>
          </cell>
          <cell r="J2929">
            <v>8.9188100000000006</v>
          </cell>
          <cell r="K2929">
            <v>6.4531799999999997</v>
          </cell>
          <cell r="L2929" t="str">
            <v>Z</v>
          </cell>
          <cell r="M2929" t="str">
            <v>STOP LEVER</v>
          </cell>
        </row>
        <row r="2930">
          <cell r="A2930" t="str">
            <v>9103-629</v>
          </cell>
          <cell r="B2930" t="str">
            <v>F13</v>
          </cell>
          <cell r="C2930">
            <v>12</v>
          </cell>
          <cell r="D2930" t="str">
            <v>G</v>
          </cell>
          <cell r="E2930" t="str">
            <v>C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 t="str">
            <v>Z</v>
          </cell>
          <cell r="M2930" t="str">
            <v>STOP LEVER</v>
          </cell>
        </row>
        <row r="2931">
          <cell r="A2931" t="str">
            <v>9103-629/BHT</v>
          </cell>
          <cell r="B2931" t="str">
            <v>F13</v>
          </cell>
          <cell r="C2931">
            <v>12</v>
          </cell>
          <cell r="D2931" t="str">
            <v>G</v>
          </cell>
          <cell r="E2931" t="str">
            <v>C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2.2700999999999998</v>
          </cell>
          <cell r="K2931">
            <v>2.2700999999999998</v>
          </cell>
          <cell r="L2931" t="str">
            <v>Z</v>
          </cell>
          <cell r="M2931" t="str">
            <v>STOP LEVER</v>
          </cell>
        </row>
        <row r="2932">
          <cell r="A2932" t="str">
            <v>9103-629/BPL</v>
          </cell>
          <cell r="B2932" t="str">
            <v>F13</v>
          </cell>
          <cell r="C2932">
            <v>15</v>
          </cell>
          <cell r="D2932" t="str">
            <v>G</v>
          </cell>
          <cell r="E2932" t="str">
            <v>C</v>
          </cell>
          <cell r="F2932">
            <v>0</v>
          </cell>
          <cell r="G2932">
            <v>2125</v>
          </cell>
          <cell r="H2932">
            <v>2125</v>
          </cell>
          <cell r="I2932">
            <v>0</v>
          </cell>
          <cell r="J2932">
            <v>3.74</v>
          </cell>
          <cell r="K2932">
            <v>3.74</v>
          </cell>
          <cell r="L2932" t="str">
            <v>Z</v>
          </cell>
          <cell r="M2932" t="str">
            <v>STOP LEVER</v>
          </cell>
        </row>
        <row r="2933">
          <cell r="A2933" t="str">
            <v>9103-645</v>
          </cell>
          <cell r="B2933" t="str">
            <v>F13</v>
          </cell>
          <cell r="C2933">
            <v>12</v>
          </cell>
          <cell r="D2933" t="str">
            <v>G</v>
          </cell>
          <cell r="E2933" t="str">
            <v>C</v>
          </cell>
          <cell r="F2933">
            <v>0</v>
          </cell>
          <cell r="G2933">
            <v>390</v>
          </cell>
          <cell r="H2933">
            <v>70</v>
          </cell>
          <cell r="I2933">
            <v>320</v>
          </cell>
          <cell r="J2933">
            <v>6.3939000000000004</v>
          </cell>
          <cell r="K2933">
            <v>6.3939000000000004</v>
          </cell>
          <cell r="L2933" t="str">
            <v>Z</v>
          </cell>
          <cell r="M2933" t="str">
            <v>WIRE BRACKET</v>
          </cell>
        </row>
        <row r="2934">
          <cell r="A2934" t="str">
            <v>9103-660/BHT</v>
          </cell>
          <cell r="B2934" t="str">
            <v>F13</v>
          </cell>
          <cell r="C2934">
            <v>12</v>
          </cell>
          <cell r="D2934" t="str">
            <v>G</v>
          </cell>
          <cell r="E2934" t="str">
            <v>C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10.859</v>
          </cell>
          <cell r="K2934">
            <v>10.859</v>
          </cell>
          <cell r="L2934" t="str">
            <v>Z</v>
          </cell>
          <cell r="M2934" t="str">
            <v>FAST IDLE BRACKET</v>
          </cell>
        </row>
        <row r="2935">
          <cell r="A2935" t="str">
            <v>9103-684</v>
          </cell>
          <cell r="B2935" t="str">
            <v>F13</v>
          </cell>
          <cell r="C2935">
            <v>15</v>
          </cell>
          <cell r="D2935" t="str">
            <v>G</v>
          </cell>
          <cell r="E2935" t="str">
            <v>C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0.95</v>
          </cell>
          <cell r="K2935">
            <v>0.95</v>
          </cell>
          <cell r="L2935" t="str">
            <v>Z</v>
          </cell>
          <cell r="M2935" t="str">
            <v>TUBE SUPPORT BRACKET</v>
          </cell>
        </row>
        <row r="2936">
          <cell r="A2936" t="str">
            <v>9103-684</v>
          </cell>
          <cell r="B2936" t="str">
            <v>F13</v>
          </cell>
          <cell r="C2936">
            <v>12</v>
          </cell>
          <cell r="D2936" t="str">
            <v>G</v>
          </cell>
          <cell r="E2936" t="str">
            <v>C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1.0437000000000001</v>
          </cell>
          <cell r="K2936">
            <v>1.0437000000000001</v>
          </cell>
          <cell r="L2936" t="str">
            <v>Z</v>
          </cell>
          <cell r="M2936" t="str">
            <v>TUBE SUPPORT BRACKET</v>
          </cell>
        </row>
        <row r="2937">
          <cell r="A2937" t="str">
            <v>9103-698</v>
          </cell>
          <cell r="B2937" t="str">
            <v>F13</v>
          </cell>
          <cell r="C2937">
            <v>12</v>
          </cell>
          <cell r="D2937" t="str">
            <v>G</v>
          </cell>
          <cell r="E2937" t="str">
            <v>C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 t="str">
            <v>Z</v>
          </cell>
          <cell r="M2937" t="str">
            <v>THROTTLE IDLE SUPPORT</v>
          </cell>
        </row>
        <row r="2938">
          <cell r="A2938" t="str">
            <v>9103-698/BHT</v>
          </cell>
          <cell r="B2938" t="str">
            <v>F13</v>
          </cell>
          <cell r="C2938">
            <v>12</v>
          </cell>
          <cell r="D2938" t="str">
            <v>G</v>
          </cell>
          <cell r="E2938" t="str">
            <v>C</v>
          </cell>
          <cell r="F2938">
            <v>655</v>
          </cell>
          <cell r="G2938">
            <v>0</v>
          </cell>
          <cell r="H2938">
            <v>0</v>
          </cell>
          <cell r="I2938">
            <v>655</v>
          </cell>
          <cell r="J2938">
            <v>3.6192000000000002</v>
          </cell>
          <cell r="K2938">
            <v>3.6192000000000002</v>
          </cell>
          <cell r="L2938" t="str">
            <v>Z</v>
          </cell>
          <cell r="M2938" t="str">
            <v>THROTTLE IDLE SUPPORT</v>
          </cell>
        </row>
        <row r="2939">
          <cell r="A2939" t="str">
            <v>9103-700</v>
          </cell>
          <cell r="B2939" t="str">
            <v>F13</v>
          </cell>
          <cell r="C2939">
            <v>11</v>
          </cell>
          <cell r="D2939" t="str">
            <v>G</v>
          </cell>
          <cell r="E2939" t="str">
            <v>C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 t="str">
            <v>Z</v>
          </cell>
          <cell r="M2939" t="str">
            <v>FAST IDLE LEVER</v>
          </cell>
        </row>
        <row r="2940">
          <cell r="A2940" t="str">
            <v>9103-700</v>
          </cell>
          <cell r="B2940" t="str">
            <v>F13</v>
          </cell>
          <cell r="C2940">
            <v>15</v>
          </cell>
          <cell r="D2940" t="str">
            <v>G</v>
          </cell>
          <cell r="E2940" t="str">
            <v>C</v>
          </cell>
          <cell r="F2940">
            <v>1764</v>
          </cell>
          <cell r="G2940">
            <v>0</v>
          </cell>
          <cell r="H2940">
            <v>0</v>
          </cell>
          <cell r="I2940">
            <v>1764</v>
          </cell>
          <cell r="J2940">
            <v>14.44266</v>
          </cell>
          <cell r="K2940">
            <v>14.44266</v>
          </cell>
          <cell r="L2940" t="str">
            <v>Z</v>
          </cell>
          <cell r="M2940" t="str">
            <v>FAST IDLE LEVER</v>
          </cell>
        </row>
        <row r="2941">
          <cell r="A2941" t="str">
            <v>9103-700</v>
          </cell>
          <cell r="B2941" t="str">
            <v>F13</v>
          </cell>
          <cell r="C2941">
            <v>12</v>
          </cell>
          <cell r="D2941" t="str">
            <v>G</v>
          </cell>
          <cell r="E2941" t="str">
            <v>C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9.048</v>
          </cell>
          <cell r="K2941">
            <v>9.048</v>
          </cell>
          <cell r="L2941" t="str">
            <v>Z</v>
          </cell>
          <cell r="M2941" t="str">
            <v>FAST IDLE LEVER</v>
          </cell>
        </row>
        <row r="2942">
          <cell r="A2942" t="str">
            <v>9103-700/BHT</v>
          </cell>
          <cell r="B2942" t="str">
            <v>F13</v>
          </cell>
          <cell r="C2942">
            <v>15</v>
          </cell>
          <cell r="D2942" t="str">
            <v>G</v>
          </cell>
          <cell r="E2942" t="str">
            <v>C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12.52</v>
          </cell>
          <cell r="K2942">
            <v>12.52</v>
          </cell>
          <cell r="L2942" t="str">
            <v>Z</v>
          </cell>
          <cell r="M2942" t="str">
            <v>FAST IDLE LEVER</v>
          </cell>
        </row>
        <row r="2943">
          <cell r="A2943" t="str">
            <v>9103-700/BHT</v>
          </cell>
          <cell r="B2943" t="str">
            <v>F13</v>
          </cell>
          <cell r="C2943">
            <v>12</v>
          </cell>
          <cell r="D2943" t="str">
            <v>G</v>
          </cell>
          <cell r="E2943" t="str">
            <v>C</v>
          </cell>
          <cell r="F2943">
            <v>1105</v>
          </cell>
          <cell r="G2943">
            <v>0</v>
          </cell>
          <cell r="H2943">
            <v>0</v>
          </cell>
          <cell r="I2943">
            <v>1105</v>
          </cell>
          <cell r="J2943">
            <v>7.6980500000000003</v>
          </cell>
          <cell r="K2943">
            <v>7.6980500000000003</v>
          </cell>
          <cell r="L2943" t="str">
            <v>Z</v>
          </cell>
          <cell r="M2943" t="str">
            <v>FAST IDLE LEVER</v>
          </cell>
        </row>
        <row r="2944">
          <cell r="A2944" t="str">
            <v>9103-700/BPL</v>
          </cell>
          <cell r="B2944" t="str">
            <v>F13</v>
          </cell>
          <cell r="C2944">
            <v>15</v>
          </cell>
          <cell r="D2944" t="str">
            <v>G</v>
          </cell>
          <cell r="E2944" t="str">
            <v>C</v>
          </cell>
          <cell r="F2944">
            <v>323</v>
          </cell>
          <cell r="G2944">
            <v>0</v>
          </cell>
          <cell r="H2944">
            <v>0</v>
          </cell>
          <cell r="I2944">
            <v>323</v>
          </cell>
          <cell r="J2944">
            <v>12.51</v>
          </cell>
          <cell r="K2944">
            <v>12.51</v>
          </cell>
          <cell r="L2944" t="str">
            <v>Z</v>
          </cell>
          <cell r="M2944" t="str">
            <v>FAST IDLE LEVER</v>
          </cell>
        </row>
        <row r="2945">
          <cell r="A2945" t="str">
            <v>9103-706B</v>
          </cell>
          <cell r="B2945" t="str">
            <v>F13</v>
          </cell>
          <cell r="C2945">
            <v>12</v>
          </cell>
          <cell r="D2945" t="str">
            <v>G</v>
          </cell>
          <cell r="E2945" t="str">
            <v>C</v>
          </cell>
          <cell r="F2945">
            <v>0</v>
          </cell>
          <cell r="G2945">
            <v>340</v>
          </cell>
          <cell r="H2945">
            <v>340</v>
          </cell>
          <cell r="I2945">
            <v>0</v>
          </cell>
          <cell r="J2945">
            <v>11.5059</v>
          </cell>
          <cell r="K2945">
            <v>11.5059</v>
          </cell>
          <cell r="L2945" t="str">
            <v>Z</v>
          </cell>
          <cell r="M2945" t="str">
            <v>THROTTLE LEVER</v>
          </cell>
        </row>
        <row r="2946">
          <cell r="A2946" t="str">
            <v>9103-720</v>
          </cell>
          <cell r="B2946" t="str">
            <v>F13</v>
          </cell>
          <cell r="C2946">
            <v>12</v>
          </cell>
          <cell r="D2946" t="str">
            <v>G</v>
          </cell>
          <cell r="E2946" t="str">
            <v>C</v>
          </cell>
          <cell r="F2946">
            <v>280</v>
          </cell>
          <cell r="G2946">
            <v>0</v>
          </cell>
          <cell r="H2946">
            <v>0</v>
          </cell>
          <cell r="I2946">
            <v>280</v>
          </cell>
          <cell r="J2946">
            <v>4.7050000000000001</v>
          </cell>
          <cell r="K2946">
            <v>4.7050000000000001</v>
          </cell>
          <cell r="L2946" t="str">
            <v>Z</v>
          </cell>
          <cell r="M2946" t="str">
            <v>BRACKET</v>
          </cell>
        </row>
        <row r="2947">
          <cell r="A2947" t="str">
            <v>9103-720</v>
          </cell>
          <cell r="B2947" t="str">
            <v>F13</v>
          </cell>
          <cell r="C2947">
            <v>15</v>
          </cell>
          <cell r="D2947" t="str">
            <v>G</v>
          </cell>
          <cell r="E2947" t="str">
            <v>C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 t="str">
            <v>Z</v>
          </cell>
          <cell r="M2947" t="str">
            <v>BRACKET</v>
          </cell>
        </row>
        <row r="2948">
          <cell r="A2948" t="str">
            <v>9103-721</v>
          </cell>
          <cell r="B2948" t="str">
            <v>F13</v>
          </cell>
          <cell r="C2948">
            <v>15</v>
          </cell>
          <cell r="D2948" t="str">
            <v>G</v>
          </cell>
          <cell r="E2948" t="str">
            <v>C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 t="str">
            <v>Z</v>
          </cell>
          <cell r="M2948" t="str">
            <v>BRACKET</v>
          </cell>
        </row>
        <row r="2949">
          <cell r="A2949" t="str">
            <v>9103-721</v>
          </cell>
          <cell r="B2949" t="str">
            <v>F13</v>
          </cell>
          <cell r="C2949">
            <v>11</v>
          </cell>
          <cell r="D2949" t="str">
            <v>G</v>
          </cell>
          <cell r="E2949" t="str">
            <v>C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 t="str">
            <v>Z</v>
          </cell>
          <cell r="M2949" t="str">
            <v>BRACKET</v>
          </cell>
        </row>
        <row r="2950">
          <cell r="A2950" t="str">
            <v>9103-721</v>
          </cell>
          <cell r="B2950" t="str">
            <v>F13</v>
          </cell>
          <cell r="C2950">
            <v>12</v>
          </cell>
          <cell r="D2950" t="str">
            <v>G</v>
          </cell>
          <cell r="E2950" t="str">
            <v>C</v>
          </cell>
          <cell r="F2950">
            <v>351</v>
          </cell>
          <cell r="G2950">
            <v>0</v>
          </cell>
          <cell r="H2950">
            <v>0</v>
          </cell>
          <cell r="I2950">
            <v>351</v>
          </cell>
          <cell r="J2950">
            <v>1.4490700000000001</v>
          </cell>
          <cell r="K2950">
            <v>1.4490700000000001</v>
          </cell>
          <cell r="L2950" t="str">
            <v>Z</v>
          </cell>
          <cell r="M2950" t="str">
            <v>BRACKET</v>
          </cell>
        </row>
        <row r="2951">
          <cell r="A2951" t="str">
            <v>9103-723</v>
          </cell>
          <cell r="B2951" t="str">
            <v>F13</v>
          </cell>
          <cell r="C2951">
            <v>15</v>
          </cell>
          <cell r="D2951" t="str">
            <v>G</v>
          </cell>
          <cell r="E2951" t="str">
            <v>C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4.01</v>
          </cell>
          <cell r="K2951">
            <v>4.01</v>
          </cell>
          <cell r="L2951" t="str">
            <v>Z</v>
          </cell>
          <cell r="M2951" t="str">
            <v>F.I.LEVER</v>
          </cell>
        </row>
        <row r="2952">
          <cell r="A2952" t="str">
            <v>9103-723</v>
          </cell>
          <cell r="B2952" t="str">
            <v>F13</v>
          </cell>
          <cell r="C2952">
            <v>12</v>
          </cell>
          <cell r="D2952" t="str">
            <v>G</v>
          </cell>
          <cell r="E2952" t="str">
            <v>C</v>
          </cell>
          <cell r="F2952">
            <v>0</v>
          </cell>
          <cell r="G2952">
            <v>90</v>
          </cell>
          <cell r="H2952">
            <v>90</v>
          </cell>
          <cell r="I2952">
            <v>0</v>
          </cell>
          <cell r="J2952">
            <v>0</v>
          </cell>
          <cell r="K2952">
            <v>1.21E-2</v>
          </cell>
          <cell r="L2952" t="str">
            <v>Z</v>
          </cell>
          <cell r="M2952" t="str">
            <v>F.I.LEVER</v>
          </cell>
        </row>
        <row r="2953">
          <cell r="A2953" t="str">
            <v>9103-723/BHT</v>
          </cell>
          <cell r="B2953" t="str">
            <v>F13</v>
          </cell>
          <cell r="C2953">
            <v>12</v>
          </cell>
          <cell r="D2953" t="str">
            <v>G</v>
          </cell>
          <cell r="E2953" t="str">
            <v>C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4.8255999999999997</v>
          </cell>
          <cell r="K2953">
            <v>4.8255999999999997</v>
          </cell>
          <cell r="L2953" t="str">
            <v>Z</v>
          </cell>
          <cell r="M2953" t="str">
            <v>FAST IDLE LEVER</v>
          </cell>
        </row>
        <row r="2954">
          <cell r="A2954" t="str">
            <v>9103-723/BPL</v>
          </cell>
          <cell r="B2954" t="str">
            <v>F13</v>
          </cell>
          <cell r="C2954">
            <v>15</v>
          </cell>
          <cell r="D2954" t="str">
            <v>G</v>
          </cell>
          <cell r="E2954" t="str">
            <v>C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35.43</v>
          </cell>
          <cell r="K2954">
            <v>35.43</v>
          </cell>
          <cell r="L2954" t="str">
            <v>Z</v>
          </cell>
          <cell r="M2954" t="str">
            <v>F.I. LEVER[INDIGO]</v>
          </cell>
        </row>
        <row r="2955">
          <cell r="A2955" t="str">
            <v>9103-744A</v>
          </cell>
          <cell r="B2955" t="str">
            <v>F13</v>
          </cell>
          <cell r="C2955">
            <v>12</v>
          </cell>
          <cell r="D2955" t="str">
            <v>G</v>
          </cell>
          <cell r="E2955" t="str">
            <v>C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 t="str">
            <v>Z</v>
          </cell>
          <cell r="M2955" t="str">
            <v>NAME PLATE</v>
          </cell>
        </row>
        <row r="2956">
          <cell r="A2956" t="str">
            <v>9103-749</v>
          </cell>
          <cell r="B2956" t="str">
            <v>F13</v>
          </cell>
          <cell r="C2956">
            <v>12</v>
          </cell>
          <cell r="D2956" t="str">
            <v>G</v>
          </cell>
          <cell r="E2956" t="str">
            <v>C</v>
          </cell>
          <cell r="F2956">
            <v>0</v>
          </cell>
          <cell r="G2956">
            <v>75</v>
          </cell>
          <cell r="H2956">
            <v>75</v>
          </cell>
          <cell r="I2956">
            <v>0</v>
          </cell>
          <cell r="J2956">
            <v>0</v>
          </cell>
          <cell r="K2956">
            <v>59.74</v>
          </cell>
          <cell r="L2956" t="str">
            <v>Z</v>
          </cell>
          <cell r="M2956" t="str">
            <v>REAR BRACKET</v>
          </cell>
        </row>
        <row r="2957">
          <cell r="A2957" t="str">
            <v>9103-751</v>
          </cell>
          <cell r="B2957" t="str">
            <v>F13</v>
          </cell>
          <cell r="C2957">
            <v>12</v>
          </cell>
          <cell r="D2957" t="str">
            <v>G</v>
          </cell>
          <cell r="E2957" t="str">
            <v>C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 t="str">
            <v>Z</v>
          </cell>
          <cell r="M2957" t="str">
            <v>SUPPORT BRACKET</v>
          </cell>
        </row>
        <row r="2958">
          <cell r="A2958" t="str">
            <v>9103-760/BPL</v>
          </cell>
          <cell r="B2958" t="str">
            <v>F13</v>
          </cell>
          <cell r="C2958">
            <v>15</v>
          </cell>
          <cell r="D2958" t="str">
            <v>G</v>
          </cell>
          <cell r="E2958" t="str">
            <v>C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 t="str">
            <v>Z</v>
          </cell>
          <cell r="M2958" t="str">
            <v>THROTTLE LEVER</v>
          </cell>
        </row>
        <row r="2959">
          <cell r="A2959" t="str">
            <v>9103-764A</v>
          </cell>
          <cell r="B2959" t="str">
            <v>F13</v>
          </cell>
          <cell r="C2959">
            <v>12</v>
          </cell>
          <cell r="D2959" t="str">
            <v>G</v>
          </cell>
          <cell r="E2959" t="str">
            <v>C</v>
          </cell>
          <cell r="F2959">
            <v>13995</v>
          </cell>
          <cell r="G2959">
            <v>20000</v>
          </cell>
          <cell r="H2959">
            <v>16000</v>
          </cell>
          <cell r="I2959">
            <v>17995</v>
          </cell>
          <cell r="J2959">
            <v>3.6192000000000002</v>
          </cell>
          <cell r="K2959">
            <v>3.6192000000000002</v>
          </cell>
          <cell r="L2959" t="str">
            <v>Z</v>
          </cell>
          <cell r="M2959" t="str">
            <v>INTERIOR WASHER [Tin Plated]</v>
          </cell>
        </row>
        <row r="2960">
          <cell r="A2960" t="str">
            <v>9103-764A</v>
          </cell>
          <cell r="B2960" t="str">
            <v>F13</v>
          </cell>
          <cell r="C2960">
            <v>15</v>
          </cell>
          <cell r="D2960" t="str">
            <v>G</v>
          </cell>
          <cell r="E2960" t="str">
            <v>C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 t="str">
            <v>Z</v>
          </cell>
          <cell r="M2960" t="str">
            <v>INTERIOR WASHER [Tin Plated]</v>
          </cell>
        </row>
        <row r="2961">
          <cell r="A2961" t="str">
            <v>9103-768A</v>
          </cell>
          <cell r="B2961" t="str">
            <v>F13</v>
          </cell>
          <cell r="C2961">
            <v>12</v>
          </cell>
          <cell r="D2961" t="str">
            <v>G</v>
          </cell>
          <cell r="E2961" t="str">
            <v>C</v>
          </cell>
          <cell r="F2961">
            <v>899</v>
          </cell>
          <cell r="G2961">
            <v>430</v>
          </cell>
          <cell r="H2961">
            <v>340</v>
          </cell>
          <cell r="I2961">
            <v>989</v>
          </cell>
          <cell r="J2961">
            <v>1.2186999999999999</v>
          </cell>
          <cell r="K2961">
            <v>1.2186999999999999</v>
          </cell>
          <cell r="L2961" t="str">
            <v>Z</v>
          </cell>
          <cell r="M2961" t="str">
            <v>AXE LEVER</v>
          </cell>
        </row>
        <row r="2962">
          <cell r="A2962" t="str">
            <v>9103-770A</v>
          </cell>
          <cell r="B2962" t="str">
            <v>F13</v>
          </cell>
          <cell r="C2962">
            <v>12</v>
          </cell>
          <cell r="D2962" t="str">
            <v>G</v>
          </cell>
          <cell r="E2962" t="str">
            <v>C</v>
          </cell>
          <cell r="F2962">
            <v>202</v>
          </cell>
          <cell r="G2962">
            <v>0</v>
          </cell>
          <cell r="H2962">
            <v>0</v>
          </cell>
          <cell r="I2962">
            <v>202</v>
          </cell>
          <cell r="J2962">
            <v>50</v>
          </cell>
          <cell r="K2962">
            <v>50</v>
          </cell>
          <cell r="L2962" t="str">
            <v>Z</v>
          </cell>
          <cell r="M2962" t="str">
            <v>BACK SUPPORT</v>
          </cell>
        </row>
        <row r="2963">
          <cell r="A2963" t="str">
            <v>9103-770A</v>
          </cell>
          <cell r="B2963" t="str">
            <v>F13</v>
          </cell>
          <cell r="C2963">
            <v>15</v>
          </cell>
          <cell r="D2963" t="str">
            <v>G</v>
          </cell>
          <cell r="E2963" t="str">
            <v>C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50</v>
          </cell>
          <cell r="K2963">
            <v>50</v>
          </cell>
          <cell r="L2963" t="str">
            <v>Z</v>
          </cell>
          <cell r="M2963" t="str">
            <v>BACK SUPPORT</v>
          </cell>
        </row>
        <row r="2964">
          <cell r="A2964" t="str">
            <v>9103-820</v>
          </cell>
          <cell r="B2964" t="str">
            <v>F13</v>
          </cell>
          <cell r="C2964">
            <v>15</v>
          </cell>
          <cell r="D2964" t="str">
            <v>G</v>
          </cell>
          <cell r="E2964" t="str">
            <v>C</v>
          </cell>
          <cell r="F2964">
            <v>2631</v>
          </cell>
          <cell r="G2964">
            <v>640</v>
          </cell>
          <cell r="H2964">
            <v>1715</v>
          </cell>
          <cell r="I2964">
            <v>1556</v>
          </cell>
          <cell r="J2964">
            <v>180.13953000000001</v>
          </cell>
          <cell r="K2964">
            <v>155.92293000000001</v>
          </cell>
          <cell r="L2964" t="str">
            <v>Z</v>
          </cell>
          <cell r="M2964" t="str">
            <v>BANJO CASTING M/CD (BOOSTER)</v>
          </cell>
        </row>
        <row r="2965">
          <cell r="A2965" t="str">
            <v>9103-820</v>
          </cell>
          <cell r="B2965" t="str">
            <v>F13</v>
          </cell>
          <cell r="C2965">
            <v>11</v>
          </cell>
          <cell r="D2965" t="str">
            <v>G</v>
          </cell>
          <cell r="E2965" t="str">
            <v>C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 t="str">
            <v>Z</v>
          </cell>
          <cell r="M2965" t="str">
            <v>BANJO CASTING M/CD (BOOSTER)</v>
          </cell>
        </row>
        <row r="2966">
          <cell r="A2966" t="str">
            <v>9103-820</v>
          </cell>
          <cell r="B2966" t="str">
            <v>F13</v>
          </cell>
          <cell r="C2966">
            <v>12</v>
          </cell>
          <cell r="D2966" t="str">
            <v>G</v>
          </cell>
          <cell r="E2966" t="str">
            <v>C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20.311599999999999</v>
          </cell>
          <cell r="K2966">
            <v>20.311599999999999</v>
          </cell>
          <cell r="L2966" t="str">
            <v>Z</v>
          </cell>
          <cell r="M2966" t="str">
            <v>BANJO CASTING M/CD (BOOSTER)</v>
          </cell>
        </row>
        <row r="2967">
          <cell r="A2967" t="str">
            <v>9103-820/BPL</v>
          </cell>
          <cell r="B2967" t="str">
            <v>F13</v>
          </cell>
          <cell r="C2967">
            <v>12</v>
          </cell>
          <cell r="D2967" t="str">
            <v>G</v>
          </cell>
          <cell r="E2967" t="str">
            <v>C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20.311599999999999</v>
          </cell>
          <cell r="K2967">
            <v>20.311599999999999</v>
          </cell>
          <cell r="L2967" t="str">
            <v>Z</v>
          </cell>
          <cell r="M2967" t="str">
            <v>BOOSTER BANJO</v>
          </cell>
        </row>
        <row r="2968">
          <cell r="A2968" t="str">
            <v>9103-821</v>
          </cell>
          <cell r="B2968" t="str">
            <v>F13</v>
          </cell>
          <cell r="C2968">
            <v>12</v>
          </cell>
          <cell r="D2968" t="str">
            <v>G</v>
          </cell>
          <cell r="E2968" t="str">
            <v>C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60.620370000000001</v>
          </cell>
          <cell r="K2968">
            <v>60.620370000000001</v>
          </cell>
          <cell r="L2968" t="str">
            <v>Z</v>
          </cell>
          <cell r="M2968" t="str">
            <v>PUMP COVER (DPC)</v>
          </cell>
        </row>
        <row r="2969">
          <cell r="A2969" t="str">
            <v>9103-821</v>
          </cell>
          <cell r="B2969" t="str">
            <v>F13</v>
          </cell>
          <cell r="C2969">
            <v>15</v>
          </cell>
          <cell r="D2969" t="str">
            <v>G</v>
          </cell>
          <cell r="E2969" t="str">
            <v>C</v>
          </cell>
          <cell r="F2969">
            <v>332</v>
          </cell>
          <cell r="G2969">
            <v>1693</v>
          </cell>
          <cell r="H2969">
            <v>1854</v>
          </cell>
          <cell r="I2969">
            <v>171</v>
          </cell>
          <cell r="J2969">
            <v>93.283209999999997</v>
          </cell>
          <cell r="K2969">
            <v>95.103110000000001</v>
          </cell>
          <cell r="L2969" t="str">
            <v>Z</v>
          </cell>
          <cell r="M2969" t="str">
            <v>PUMP COVER (DPC)</v>
          </cell>
        </row>
        <row r="2970">
          <cell r="A2970" t="str">
            <v>9103-823A/10</v>
          </cell>
          <cell r="B2970" t="str">
            <v>F13</v>
          </cell>
          <cell r="C2970">
            <v>15</v>
          </cell>
          <cell r="D2970" t="str">
            <v>G</v>
          </cell>
          <cell r="E2970" t="str">
            <v>C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 t="str">
            <v>Z</v>
          </cell>
        </row>
        <row r="2971">
          <cell r="A2971" t="str">
            <v>9103-823A/10</v>
          </cell>
          <cell r="B2971" t="str">
            <v>F13</v>
          </cell>
          <cell r="C2971">
            <v>11</v>
          </cell>
          <cell r="D2971" t="str">
            <v>G</v>
          </cell>
          <cell r="E2971" t="str">
            <v>C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 t="str">
            <v>Z</v>
          </cell>
        </row>
        <row r="2972">
          <cell r="A2972" t="str">
            <v>9103-823A/20</v>
          </cell>
          <cell r="B2972" t="str">
            <v>F13</v>
          </cell>
          <cell r="C2972">
            <v>15</v>
          </cell>
          <cell r="D2972" t="str">
            <v>G</v>
          </cell>
          <cell r="E2972" t="str">
            <v>C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 t="str">
            <v>Z</v>
          </cell>
        </row>
        <row r="2973">
          <cell r="A2973" t="str">
            <v>9103-823A/20</v>
          </cell>
          <cell r="B2973" t="str">
            <v>F13</v>
          </cell>
          <cell r="C2973">
            <v>11</v>
          </cell>
          <cell r="D2973" t="str">
            <v>G</v>
          </cell>
          <cell r="E2973" t="str">
            <v>C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 t="str">
            <v>Z</v>
          </cell>
        </row>
        <row r="2974">
          <cell r="A2974" t="str">
            <v>9103-823A/50</v>
          </cell>
          <cell r="B2974" t="str">
            <v>F13</v>
          </cell>
          <cell r="C2974">
            <v>11</v>
          </cell>
          <cell r="D2974" t="str">
            <v>G</v>
          </cell>
          <cell r="E2974" t="str">
            <v>C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 t="str">
            <v>Z</v>
          </cell>
        </row>
        <row r="2975">
          <cell r="A2975" t="str">
            <v>9103-823E</v>
          </cell>
          <cell r="B2975" t="str">
            <v>F13</v>
          </cell>
          <cell r="C2975">
            <v>11</v>
          </cell>
          <cell r="D2975" t="str">
            <v>G</v>
          </cell>
          <cell r="E2975" t="str">
            <v>C</v>
          </cell>
          <cell r="F2975">
            <v>32</v>
          </cell>
          <cell r="G2975">
            <v>0</v>
          </cell>
          <cell r="H2975">
            <v>0</v>
          </cell>
          <cell r="I2975">
            <v>32</v>
          </cell>
          <cell r="J2975">
            <v>151.55000000000001</v>
          </cell>
          <cell r="K2975">
            <v>151.55000000000001</v>
          </cell>
          <cell r="L2975" t="str">
            <v>Z</v>
          </cell>
        </row>
        <row r="2976">
          <cell r="A2976" t="str">
            <v>9103-823E</v>
          </cell>
          <cell r="B2976" t="str">
            <v>F13</v>
          </cell>
          <cell r="C2976">
            <v>15</v>
          </cell>
          <cell r="D2976" t="str">
            <v>G</v>
          </cell>
          <cell r="E2976" t="str">
            <v>C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151.55000000000001</v>
          </cell>
          <cell r="K2976">
            <v>151.55000000000001</v>
          </cell>
          <cell r="L2976" t="str">
            <v>Z</v>
          </cell>
        </row>
        <row r="2977">
          <cell r="A2977" t="str">
            <v>9103-823G</v>
          </cell>
          <cell r="B2977" t="str">
            <v>F13</v>
          </cell>
          <cell r="C2977">
            <v>15</v>
          </cell>
          <cell r="D2977" t="str">
            <v>G</v>
          </cell>
          <cell r="E2977" t="str">
            <v>C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196.8</v>
          </cell>
          <cell r="K2977">
            <v>196.8</v>
          </cell>
          <cell r="L2977" t="str">
            <v>Z</v>
          </cell>
        </row>
        <row r="2978">
          <cell r="A2978" t="str">
            <v>9103-823M</v>
          </cell>
          <cell r="B2978" t="str">
            <v>F13</v>
          </cell>
          <cell r="C2978">
            <v>15</v>
          </cell>
          <cell r="D2978" t="str">
            <v>G</v>
          </cell>
          <cell r="E2978" t="str">
            <v>C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196.8</v>
          </cell>
          <cell r="K2978">
            <v>196.8</v>
          </cell>
          <cell r="L2978" t="str">
            <v>Z</v>
          </cell>
        </row>
        <row r="2979">
          <cell r="A2979" t="str">
            <v>9103-823M</v>
          </cell>
          <cell r="B2979" t="str">
            <v>F13</v>
          </cell>
          <cell r="C2979">
            <v>12</v>
          </cell>
          <cell r="D2979" t="str">
            <v>G</v>
          </cell>
          <cell r="E2979" t="str">
            <v>C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196.8</v>
          </cell>
          <cell r="K2979">
            <v>196.8</v>
          </cell>
          <cell r="L2979" t="str">
            <v>Z</v>
          </cell>
        </row>
        <row r="2980">
          <cell r="A2980" t="str">
            <v>9103-826</v>
          </cell>
          <cell r="B2980" t="str">
            <v>F13</v>
          </cell>
          <cell r="C2980">
            <v>11</v>
          </cell>
          <cell r="D2980" t="str">
            <v>G</v>
          </cell>
          <cell r="E2980" t="str">
            <v>C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 t="str">
            <v>Z</v>
          </cell>
          <cell r="M2980" t="str">
            <v>DPC HOUSING {MACHINED}</v>
          </cell>
        </row>
        <row r="2981">
          <cell r="A2981" t="str">
            <v>9103-826A</v>
          </cell>
          <cell r="B2981" t="str">
            <v>F13</v>
          </cell>
          <cell r="C2981">
            <v>15</v>
          </cell>
          <cell r="D2981" t="str">
            <v>G</v>
          </cell>
          <cell r="E2981" t="str">
            <v>C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196.8</v>
          </cell>
          <cell r="K2981">
            <v>196.8</v>
          </cell>
          <cell r="L2981" t="str">
            <v>Z</v>
          </cell>
          <cell r="M2981" t="str">
            <v>PUMP HOUSING [ DPC(M&amp;M), J9 ]</v>
          </cell>
        </row>
        <row r="2982">
          <cell r="A2982" t="str">
            <v>9103-827</v>
          </cell>
          <cell r="B2982" t="str">
            <v>F13</v>
          </cell>
          <cell r="C2982">
            <v>15</v>
          </cell>
          <cell r="D2982" t="str">
            <v>G</v>
          </cell>
          <cell r="E2982" t="str">
            <v>C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139.40758</v>
          </cell>
          <cell r="K2982">
            <v>139.40758</v>
          </cell>
          <cell r="L2982" t="str">
            <v>Z</v>
          </cell>
          <cell r="M2982" t="str">
            <v>GOV.COVER [S/CAR EURO-2]</v>
          </cell>
        </row>
        <row r="2983">
          <cell r="A2983" t="str">
            <v>9103-827A</v>
          </cell>
          <cell r="B2983" t="str">
            <v>F13</v>
          </cell>
          <cell r="C2983">
            <v>12</v>
          </cell>
          <cell r="D2983" t="str">
            <v>G</v>
          </cell>
          <cell r="E2983" t="str">
            <v>C</v>
          </cell>
          <cell r="F2983">
            <v>0</v>
          </cell>
          <cell r="G2983">
            <v>320</v>
          </cell>
          <cell r="H2983">
            <v>320</v>
          </cell>
          <cell r="I2983">
            <v>0</v>
          </cell>
          <cell r="J2983">
            <v>54.05</v>
          </cell>
          <cell r="K2983">
            <v>54.05</v>
          </cell>
          <cell r="L2983" t="str">
            <v>Z</v>
          </cell>
          <cell r="M2983" t="str">
            <v>GOVERNOR COVER</v>
          </cell>
        </row>
        <row r="2984">
          <cell r="A2984" t="str">
            <v>9103-827A</v>
          </cell>
          <cell r="B2984" t="str">
            <v>F13</v>
          </cell>
          <cell r="C2984">
            <v>15</v>
          </cell>
          <cell r="D2984" t="str">
            <v>G</v>
          </cell>
          <cell r="E2984" t="str">
            <v>C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 t="str">
            <v>Z</v>
          </cell>
          <cell r="M2984" t="str">
            <v>GOVERNOR COVER</v>
          </cell>
        </row>
        <row r="2985">
          <cell r="A2985" t="str">
            <v>9103-834</v>
          </cell>
          <cell r="B2985" t="str">
            <v>F13</v>
          </cell>
          <cell r="C2985">
            <v>15</v>
          </cell>
          <cell r="D2985" t="str">
            <v>G</v>
          </cell>
          <cell r="E2985" t="str">
            <v>C</v>
          </cell>
          <cell r="F2985">
            <v>214</v>
          </cell>
          <cell r="G2985">
            <v>800</v>
          </cell>
          <cell r="H2985">
            <v>423</v>
          </cell>
          <cell r="I2985">
            <v>591</v>
          </cell>
          <cell r="J2985">
            <v>35.768180000000001</v>
          </cell>
          <cell r="K2985">
            <v>36.287970000000001</v>
          </cell>
          <cell r="L2985" t="str">
            <v>Z</v>
          </cell>
          <cell r="M2985" t="str">
            <v>GOVERNOR COVER (HM-DPC)</v>
          </cell>
        </row>
        <row r="2986">
          <cell r="A2986" t="str">
            <v>9103-834</v>
          </cell>
          <cell r="B2986" t="str">
            <v>F13</v>
          </cell>
          <cell r="C2986">
            <v>12</v>
          </cell>
          <cell r="D2986" t="str">
            <v>G</v>
          </cell>
          <cell r="E2986" t="str">
            <v>C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120.77894000000001</v>
          </cell>
          <cell r="K2986">
            <v>120.77894000000001</v>
          </cell>
          <cell r="L2986" t="str">
            <v>Z</v>
          </cell>
          <cell r="M2986" t="str">
            <v>GOVERNOR COVER (HM-DPC)</v>
          </cell>
        </row>
        <row r="2987">
          <cell r="A2987" t="str">
            <v>9103-840</v>
          </cell>
          <cell r="B2987" t="str">
            <v>F13</v>
          </cell>
          <cell r="C2987">
            <v>12</v>
          </cell>
          <cell r="D2987" t="str">
            <v>G</v>
          </cell>
          <cell r="E2987" t="str">
            <v>C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18.559999999999999</v>
          </cell>
          <cell r="K2987">
            <v>18.559999999999999</v>
          </cell>
          <cell r="L2987" t="str">
            <v>Z</v>
          </cell>
          <cell r="M2987" t="str">
            <v>TIMING WASHER</v>
          </cell>
        </row>
        <row r="2988">
          <cell r="A2988" t="str">
            <v>9103-840/060</v>
          </cell>
          <cell r="B2988" t="str">
            <v>F13</v>
          </cell>
          <cell r="C2988">
            <v>15</v>
          </cell>
          <cell r="D2988" t="str">
            <v>G</v>
          </cell>
          <cell r="E2988" t="str">
            <v>C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 t="str">
            <v>Z</v>
          </cell>
          <cell r="M2988" t="str">
            <v>T.P.LINER</v>
          </cell>
        </row>
        <row r="2989">
          <cell r="A2989" t="str">
            <v>9103-842A</v>
          </cell>
          <cell r="B2989" t="str">
            <v>F13</v>
          </cell>
          <cell r="C2989">
            <v>15</v>
          </cell>
          <cell r="D2989" t="str">
            <v>G</v>
          </cell>
          <cell r="E2989" t="str">
            <v>C</v>
          </cell>
          <cell r="F2989">
            <v>1072</v>
          </cell>
          <cell r="G2989">
            <v>0</v>
          </cell>
          <cell r="H2989">
            <v>60</v>
          </cell>
          <cell r="I2989">
            <v>1012</v>
          </cell>
          <cell r="J2989">
            <v>56.609969999999997</v>
          </cell>
          <cell r="K2989">
            <v>56.609969999999997</v>
          </cell>
          <cell r="L2989" t="str">
            <v>Z</v>
          </cell>
          <cell r="M2989" t="str">
            <v>TUD5 COVER MCD.HYUNDAI</v>
          </cell>
        </row>
        <row r="2990">
          <cell r="A2990" t="str">
            <v>9103-842B</v>
          </cell>
          <cell r="B2990" t="str">
            <v>F13</v>
          </cell>
          <cell r="C2990">
            <v>15</v>
          </cell>
          <cell r="D2990" t="str">
            <v>G</v>
          </cell>
          <cell r="E2990" t="str">
            <v>C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74.63</v>
          </cell>
          <cell r="K2990">
            <v>74.63</v>
          </cell>
          <cell r="L2990" t="str">
            <v>Z</v>
          </cell>
          <cell r="M2990" t="str">
            <v>TUD5 COVER MCD.MARUTI</v>
          </cell>
        </row>
        <row r="2991">
          <cell r="A2991" t="str">
            <v>9103-848A</v>
          </cell>
          <cell r="B2991" t="str">
            <v>F13</v>
          </cell>
          <cell r="C2991">
            <v>12</v>
          </cell>
          <cell r="D2991" t="str">
            <v>G</v>
          </cell>
          <cell r="E2991" t="str">
            <v>C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56.326799999999999</v>
          </cell>
          <cell r="K2991">
            <v>56.326799999999999</v>
          </cell>
          <cell r="L2991" t="str">
            <v>Z</v>
          </cell>
          <cell r="M2991" t="str">
            <v>PUMP COVER</v>
          </cell>
        </row>
        <row r="2992">
          <cell r="A2992" t="str">
            <v>9103-848A</v>
          </cell>
          <cell r="B2992" t="str">
            <v>F13</v>
          </cell>
          <cell r="C2992">
            <v>15</v>
          </cell>
          <cell r="D2992" t="str">
            <v>G</v>
          </cell>
          <cell r="E2992" t="str">
            <v>C</v>
          </cell>
          <cell r="F2992">
            <v>300</v>
          </cell>
          <cell r="G2992">
            <v>2742</v>
          </cell>
          <cell r="H2992">
            <v>2513</v>
          </cell>
          <cell r="I2992">
            <v>529</v>
          </cell>
          <cell r="J2992">
            <v>273.78597000000002</v>
          </cell>
          <cell r="K2992">
            <v>274.08528999999999</v>
          </cell>
          <cell r="L2992" t="str">
            <v>Z</v>
          </cell>
          <cell r="M2992" t="str">
            <v>PUMP COVER</v>
          </cell>
        </row>
        <row r="2993">
          <cell r="A2993" t="str">
            <v>9103-849/040</v>
          </cell>
          <cell r="B2993" t="str">
            <v>F13</v>
          </cell>
          <cell r="C2993">
            <v>15</v>
          </cell>
          <cell r="D2993" t="str">
            <v>G</v>
          </cell>
          <cell r="E2993" t="str">
            <v>C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15.3</v>
          </cell>
          <cell r="K2993">
            <v>15.3</v>
          </cell>
          <cell r="L2993" t="str">
            <v>Z</v>
          </cell>
          <cell r="M2993" t="str">
            <v>T P LINER</v>
          </cell>
        </row>
        <row r="2994">
          <cell r="A2994" t="str">
            <v>9103-849/050</v>
          </cell>
          <cell r="B2994" t="str">
            <v>F13</v>
          </cell>
          <cell r="C2994">
            <v>15</v>
          </cell>
          <cell r="D2994" t="str">
            <v>G</v>
          </cell>
          <cell r="E2994" t="str">
            <v>C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15.31</v>
          </cell>
          <cell r="K2994">
            <v>15.31</v>
          </cell>
          <cell r="L2994" t="str">
            <v>Z</v>
          </cell>
          <cell r="M2994" t="str">
            <v>T P LINER</v>
          </cell>
        </row>
        <row r="2995">
          <cell r="A2995" t="str">
            <v>9103-849/060</v>
          </cell>
          <cell r="B2995" t="str">
            <v>F13</v>
          </cell>
          <cell r="C2995">
            <v>15</v>
          </cell>
          <cell r="D2995" t="str">
            <v>G</v>
          </cell>
          <cell r="E2995" t="str">
            <v>C</v>
          </cell>
          <cell r="F2995">
            <v>463</v>
          </cell>
          <cell r="G2995">
            <v>15015</v>
          </cell>
          <cell r="H2995">
            <v>14532</v>
          </cell>
          <cell r="I2995">
            <v>946</v>
          </cell>
          <cell r="J2995">
            <v>25.274339999999999</v>
          </cell>
          <cell r="K2995">
            <v>25.997689999999999</v>
          </cell>
          <cell r="L2995" t="str">
            <v>Z</v>
          </cell>
          <cell r="M2995" t="str">
            <v>T P LINER</v>
          </cell>
        </row>
        <row r="2996">
          <cell r="A2996" t="str">
            <v>9103-849/060</v>
          </cell>
          <cell r="B2996" t="str">
            <v>F13</v>
          </cell>
          <cell r="C2996">
            <v>12</v>
          </cell>
          <cell r="D2996" t="str">
            <v>G</v>
          </cell>
          <cell r="E2996" t="str">
            <v>C</v>
          </cell>
          <cell r="F2996">
            <v>0</v>
          </cell>
          <cell r="G2996">
            <v>320</v>
          </cell>
          <cell r="H2996">
            <v>320</v>
          </cell>
          <cell r="I2996">
            <v>0</v>
          </cell>
          <cell r="J2996">
            <v>0</v>
          </cell>
          <cell r="K2996">
            <v>26.02</v>
          </cell>
          <cell r="L2996" t="str">
            <v>Z</v>
          </cell>
          <cell r="M2996" t="str">
            <v>T P LINER</v>
          </cell>
        </row>
        <row r="2997">
          <cell r="A2997" t="str">
            <v>9103-849/080</v>
          </cell>
          <cell r="B2997" t="str">
            <v>F13</v>
          </cell>
          <cell r="C2997">
            <v>15</v>
          </cell>
          <cell r="D2997" t="str">
            <v>G</v>
          </cell>
          <cell r="E2997" t="str">
            <v>C</v>
          </cell>
          <cell r="F2997">
            <v>0</v>
          </cell>
          <cell r="G2997">
            <v>1954</v>
          </cell>
          <cell r="H2997">
            <v>1954</v>
          </cell>
          <cell r="I2997">
            <v>0</v>
          </cell>
          <cell r="J2997">
            <v>18.46</v>
          </cell>
          <cell r="K2997">
            <v>18.46</v>
          </cell>
          <cell r="L2997" t="str">
            <v>Z</v>
          </cell>
          <cell r="M2997" t="str">
            <v>T P LINER</v>
          </cell>
        </row>
        <row r="2998">
          <cell r="A2998" t="str">
            <v>9103-849A</v>
          </cell>
          <cell r="B2998" t="str">
            <v>F13</v>
          </cell>
          <cell r="C2998">
            <v>15</v>
          </cell>
          <cell r="D2998" t="str">
            <v>G</v>
          </cell>
          <cell r="E2998" t="str">
            <v>C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15.3</v>
          </cell>
          <cell r="K2998">
            <v>15.3</v>
          </cell>
          <cell r="L2998" t="str">
            <v>Z</v>
          </cell>
          <cell r="M2998" t="str">
            <v>T.P.LINER (DPC-TURBO)</v>
          </cell>
        </row>
        <row r="2999">
          <cell r="A2999" t="str">
            <v>9103-849A</v>
          </cell>
          <cell r="B2999" t="str">
            <v>F13</v>
          </cell>
          <cell r="C2999">
            <v>11</v>
          </cell>
          <cell r="D2999" t="str">
            <v>G</v>
          </cell>
          <cell r="E2999" t="str">
            <v>C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 t="str">
            <v>Z</v>
          </cell>
          <cell r="M2999" t="str">
            <v>T.P.LINER (DPC-TURBO)</v>
          </cell>
        </row>
        <row r="3000">
          <cell r="A3000" t="str">
            <v>9103-849B</v>
          </cell>
          <cell r="B3000" t="str">
            <v>F13</v>
          </cell>
          <cell r="C3000">
            <v>15</v>
          </cell>
          <cell r="D3000" t="str">
            <v>G</v>
          </cell>
          <cell r="E3000" t="str">
            <v>C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15.3</v>
          </cell>
          <cell r="K3000">
            <v>15.3</v>
          </cell>
          <cell r="L3000" t="str">
            <v>Z</v>
          </cell>
          <cell r="M3000" t="str">
            <v>TP STATOR</v>
          </cell>
        </row>
        <row r="3001">
          <cell r="A3001" t="str">
            <v>9103-849B</v>
          </cell>
          <cell r="B3001" t="str">
            <v>F13</v>
          </cell>
          <cell r="C3001">
            <v>11</v>
          </cell>
          <cell r="D3001" t="str">
            <v>G</v>
          </cell>
          <cell r="E3001" t="str">
            <v>C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 t="str">
            <v>Z</v>
          </cell>
          <cell r="M3001" t="str">
            <v>TP STATOR</v>
          </cell>
        </row>
        <row r="3002">
          <cell r="A3002" t="str">
            <v>9103-849C</v>
          </cell>
          <cell r="B3002" t="str">
            <v>F13</v>
          </cell>
          <cell r="C3002">
            <v>15</v>
          </cell>
          <cell r="D3002" t="str">
            <v>G</v>
          </cell>
          <cell r="E3002" t="str">
            <v>C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15.3</v>
          </cell>
          <cell r="K3002">
            <v>15.3</v>
          </cell>
          <cell r="L3002" t="str">
            <v>Z</v>
          </cell>
        </row>
        <row r="3003">
          <cell r="A3003" t="str">
            <v>9103-849C</v>
          </cell>
          <cell r="B3003" t="str">
            <v>F13</v>
          </cell>
          <cell r="C3003">
            <v>11</v>
          </cell>
          <cell r="D3003" t="str">
            <v>G</v>
          </cell>
          <cell r="E3003" t="str">
            <v>C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 t="str">
            <v>Z</v>
          </cell>
        </row>
        <row r="3004">
          <cell r="A3004" t="str">
            <v>9103-849D</v>
          </cell>
          <cell r="B3004" t="str">
            <v>F13</v>
          </cell>
          <cell r="C3004">
            <v>15</v>
          </cell>
          <cell r="D3004" t="str">
            <v>G</v>
          </cell>
          <cell r="E3004" t="str">
            <v>C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15.3</v>
          </cell>
          <cell r="K3004">
            <v>15.3</v>
          </cell>
          <cell r="L3004" t="str">
            <v>Z</v>
          </cell>
          <cell r="M3004" t="str">
            <v>T.P.LINER (DPC-TURBO)</v>
          </cell>
        </row>
        <row r="3005">
          <cell r="A3005" t="str">
            <v>9103-849D</v>
          </cell>
          <cell r="B3005" t="str">
            <v>F13</v>
          </cell>
          <cell r="C3005">
            <v>11</v>
          </cell>
          <cell r="D3005" t="str">
            <v>G</v>
          </cell>
          <cell r="E3005" t="str">
            <v>C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15.31</v>
          </cell>
          <cell r="K3005">
            <v>15.31</v>
          </cell>
          <cell r="L3005" t="str">
            <v>Z</v>
          </cell>
          <cell r="M3005" t="str">
            <v>T.P.LINER (DPC-TURBO)</v>
          </cell>
        </row>
        <row r="3006">
          <cell r="A3006" t="str">
            <v>9103-849E</v>
          </cell>
          <cell r="B3006" t="str">
            <v>F13</v>
          </cell>
          <cell r="C3006">
            <v>15</v>
          </cell>
          <cell r="D3006" t="str">
            <v>G</v>
          </cell>
          <cell r="E3006" t="str">
            <v>C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15.3</v>
          </cell>
          <cell r="K3006">
            <v>15.3</v>
          </cell>
          <cell r="L3006" t="str">
            <v>Z</v>
          </cell>
          <cell r="M3006" t="str">
            <v>T.P.LINER</v>
          </cell>
        </row>
        <row r="3007">
          <cell r="A3007" t="str">
            <v>9103-849E</v>
          </cell>
          <cell r="B3007" t="str">
            <v>F13</v>
          </cell>
          <cell r="C3007">
            <v>12</v>
          </cell>
          <cell r="D3007" t="str">
            <v>G</v>
          </cell>
          <cell r="E3007" t="str">
            <v>C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15.3</v>
          </cell>
          <cell r="K3007">
            <v>15.3</v>
          </cell>
          <cell r="L3007" t="str">
            <v>Z</v>
          </cell>
          <cell r="M3007" t="str">
            <v>T.P.LINER</v>
          </cell>
        </row>
        <row r="3008">
          <cell r="A3008" t="str">
            <v>9103-979B</v>
          </cell>
          <cell r="B3008" t="str">
            <v>F13</v>
          </cell>
          <cell r="C3008">
            <v>15</v>
          </cell>
          <cell r="D3008" t="str">
            <v>G</v>
          </cell>
          <cell r="E3008" t="str">
            <v>C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 t="str">
            <v>Z</v>
          </cell>
          <cell r="M3008" t="str">
            <v>X PUMP HOUSING</v>
          </cell>
        </row>
        <row r="3009">
          <cell r="A3009" t="str">
            <v>9104-029A</v>
          </cell>
          <cell r="B3009" t="str">
            <v>F13</v>
          </cell>
          <cell r="C3009">
            <v>15</v>
          </cell>
          <cell r="D3009" t="str">
            <v>G</v>
          </cell>
          <cell r="E3009" t="str">
            <v>C</v>
          </cell>
          <cell r="F3009">
            <v>0</v>
          </cell>
          <cell r="G3009">
            <v>6675</v>
          </cell>
          <cell r="H3009">
            <v>6675</v>
          </cell>
          <cell r="I3009">
            <v>0</v>
          </cell>
          <cell r="J3009">
            <v>15.09863</v>
          </cell>
          <cell r="K3009">
            <v>49.180889999999998</v>
          </cell>
          <cell r="L3009" t="str">
            <v>Z</v>
          </cell>
          <cell r="M3009" t="str">
            <v>CAM ROLLER SHOE</v>
          </cell>
        </row>
        <row r="3010">
          <cell r="A3010" t="str">
            <v>9104-057</v>
          </cell>
          <cell r="B3010" t="str">
            <v>F13</v>
          </cell>
          <cell r="C3010">
            <v>12</v>
          </cell>
          <cell r="D3010" t="str">
            <v>G</v>
          </cell>
          <cell r="E3010" t="str">
            <v>C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 t="str">
            <v>Z</v>
          </cell>
          <cell r="M3010" t="str">
            <v>PLATE BLANK</v>
          </cell>
        </row>
        <row r="3011">
          <cell r="A3011" t="str">
            <v>9104-057</v>
          </cell>
          <cell r="B3011" t="str">
            <v>F13</v>
          </cell>
          <cell r="C3011">
            <v>15</v>
          </cell>
          <cell r="D3011" t="str">
            <v>G</v>
          </cell>
          <cell r="E3011" t="str">
            <v>C</v>
          </cell>
          <cell r="F3011">
            <v>245</v>
          </cell>
          <cell r="G3011">
            <v>0</v>
          </cell>
          <cell r="H3011">
            <v>0</v>
          </cell>
          <cell r="I3011">
            <v>245</v>
          </cell>
          <cell r="J3011">
            <v>0</v>
          </cell>
          <cell r="K3011">
            <v>0</v>
          </cell>
          <cell r="L3011" t="str">
            <v>Z</v>
          </cell>
          <cell r="M3011" t="str">
            <v>PLATE BLANK</v>
          </cell>
        </row>
        <row r="3012">
          <cell r="A3012" t="str">
            <v>9104-426</v>
          </cell>
          <cell r="B3012" t="str">
            <v>F13</v>
          </cell>
          <cell r="C3012">
            <v>12</v>
          </cell>
          <cell r="D3012" t="str">
            <v>G</v>
          </cell>
          <cell r="E3012" t="str">
            <v>C</v>
          </cell>
          <cell r="F3012">
            <v>32</v>
          </cell>
          <cell r="G3012">
            <v>0</v>
          </cell>
          <cell r="H3012">
            <v>0</v>
          </cell>
          <cell r="I3012">
            <v>32</v>
          </cell>
          <cell r="J3012">
            <v>0</v>
          </cell>
          <cell r="K3012">
            <v>0</v>
          </cell>
          <cell r="L3012" t="str">
            <v>Z</v>
          </cell>
        </row>
        <row r="3013">
          <cell r="A3013" t="str">
            <v>9104-507A</v>
          </cell>
          <cell r="B3013" t="str">
            <v>F13</v>
          </cell>
          <cell r="C3013">
            <v>11</v>
          </cell>
          <cell r="D3013" t="str">
            <v>G</v>
          </cell>
          <cell r="E3013" t="str">
            <v>C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 t="str">
            <v>Z</v>
          </cell>
          <cell r="M3013" t="str">
            <v>CAM RING</v>
          </cell>
        </row>
        <row r="3014">
          <cell r="A3014" t="str">
            <v>9104-511F</v>
          </cell>
          <cell r="B3014" t="str">
            <v>F13</v>
          </cell>
          <cell r="C3014">
            <v>11</v>
          </cell>
          <cell r="D3014" t="str">
            <v>G</v>
          </cell>
          <cell r="E3014" t="str">
            <v>C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 t="str">
            <v>Z</v>
          </cell>
        </row>
        <row r="3015">
          <cell r="A3015" t="str">
            <v>9104-511F</v>
          </cell>
          <cell r="B3015" t="str">
            <v>F13</v>
          </cell>
          <cell r="C3015">
            <v>12</v>
          </cell>
          <cell r="D3015" t="str">
            <v>G</v>
          </cell>
          <cell r="E3015" t="str">
            <v>C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 t="str">
            <v>Z</v>
          </cell>
        </row>
        <row r="3016">
          <cell r="A3016" t="str">
            <v>9104-512C</v>
          </cell>
          <cell r="B3016" t="str">
            <v>F13</v>
          </cell>
          <cell r="C3016">
            <v>15</v>
          </cell>
          <cell r="D3016" t="str">
            <v>G</v>
          </cell>
          <cell r="E3016" t="str">
            <v>C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 t="str">
            <v>Z</v>
          </cell>
        </row>
        <row r="3017">
          <cell r="A3017" t="str">
            <v>9104-512C</v>
          </cell>
          <cell r="B3017" t="str">
            <v>F13</v>
          </cell>
          <cell r="C3017">
            <v>11</v>
          </cell>
          <cell r="D3017" t="str">
            <v>G</v>
          </cell>
          <cell r="E3017" t="str">
            <v>C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 t="str">
            <v>Z</v>
          </cell>
        </row>
        <row r="3018">
          <cell r="A3018" t="str">
            <v>9104-513C</v>
          </cell>
          <cell r="B3018" t="str">
            <v>F13</v>
          </cell>
          <cell r="C3018">
            <v>11</v>
          </cell>
          <cell r="D3018" t="str">
            <v>G</v>
          </cell>
          <cell r="E3018" t="str">
            <v>C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 t="str">
            <v>Z</v>
          </cell>
        </row>
        <row r="3019">
          <cell r="A3019" t="str">
            <v>9104-515E</v>
          </cell>
          <cell r="B3019" t="str">
            <v>F13</v>
          </cell>
          <cell r="C3019">
            <v>11</v>
          </cell>
          <cell r="D3019" t="str">
            <v>G</v>
          </cell>
          <cell r="E3019" t="str">
            <v>C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 t="str">
            <v>Z</v>
          </cell>
        </row>
        <row r="3020">
          <cell r="A3020" t="str">
            <v>9104-535A</v>
          </cell>
          <cell r="B3020" t="str">
            <v>F13</v>
          </cell>
          <cell r="C3020">
            <v>15</v>
          </cell>
          <cell r="D3020" t="str">
            <v>G</v>
          </cell>
          <cell r="E3020" t="str">
            <v>C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 t="str">
            <v>Z</v>
          </cell>
          <cell r="M3020" t="str">
            <v>CAMRING BLANK [DPC MM]</v>
          </cell>
        </row>
        <row r="3021">
          <cell r="A3021" t="str">
            <v>9104-535A/110</v>
          </cell>
          <cell r="B3021" t="str">
            <v>F13</v>
          </cell>
          <cell r="C3021">
            <v>15</v>
          </cell>
          <cell r="D3021" t="str">
            <v>G</v>
          </cell>
          <cell r="E3021" t="str">
            <v>C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327.60000000000002</v>
          </cell>
          <cell r="K3021">
            <v>327.60000000000002</v>
          </cell>
          <cell r="L3021" t="str">
            <v>Z</v>
          </cell>
          <cell r="M3021" t="str">
            <v>CAM RING</v>
          </cell>
        </row>
        <row r="3022">
          <cell r="A3022" t="str">
            <v>9104-604A</v>
          </cell>
          <cell r="B3022" t="str">
            <v>F13</v>
          </cell>
          <cell r="C3022">
            <v>11</v>
          </cell>
          <cell r="D3022" t="str">
            <v>G</v>
          </cell>
          <cell r="E3022" t="str">
            <v>C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 t="str">
            <v>Z</v>
          </cell>
        </row>
        <row r="3023">
          <cell r="A3023" t="str">
            <v>9104-621J</v>
          </cell>
          <cell r="B3023" t="str">
            <v>F13</v>
          </cell>
          <cell r="C3023">
            <v>15</v>
          </cell>
          <cell r="D3023" t="str">
            <v>G</v>
          </cell>
          <cell r="E3023" t="str">
            <v>C</v>
          </cell>
          <cell r="F3023">
            <v>0</v>
          </cell>
          <cell r="G3023">
            <v>358</v>
          </cell>
          <cell r="H3023">
            <v>236</v>
          </cell>
          <cell r="I3023">
            <v>122</v>
          </cell>
          <cell r="J3023">
            <v>268.36</v>
          </cell>
          <cell r="K3023">
            <v>0</v>
          </cell>
          <cell r="L3023" t="str">
            <v>Z</v>
          </cell>
          <cell r="M3023" t="str">
            <v>Bearing Supp.Shaft [ SOFT ]</v>
          </cell>
        </row>
        <row r="3024">
          <cell r="A3024" t="str">
            <v>9104-621J/BGR</v>
          </cell>
          <cell r="B3024" t="str">
            <v>F13</v>
          </cell>
          <cell r="C3024">
            <v>12</v>
          </cell>
          <cell r="D3024" t="str">
            <v>G</v>
          </cell>
          <cell r="E3024" t="str">
            <v>C</v>
          </cell>
          <cell r="F3024">
            <v>0</v>
          </cell>
          <cell r="G3024">
            <v>718</v>
          </cell>
          <cell r="H3024">
            <v>718</v>
          </cell>
          <cell r="I3024">
            <v>0</v>
          </cell>
          <cell r="J3024">
            <v>252.94</v>
          </cell>
          <cell r="K3024">
            <v>307.11</v>
          </cell>
          <cell r="L3024" t="str">
            <v>Z</v>
          </cell>
          <cell r="M3024" t="str">
            <v>BEARING SUPPORT SHAFT</v>
          </cell>
        </row>
        <row r="3025">
          <cell r="A3025" t="str">
            <v>9104-621J/BGR</v>
          </cell>
          <cell r="B3025" t="str">
            <v>F13</v>
          </cell>
          <cell r="C3025">
            <v>15</v>
          </cell>
          <cell r="D3025" t="str">
            <v>G</v>
          </cell>
          <cell r="E3025" t="str">
            <v>C</v>
          </cell>
          <cell r="F3025">
            <v>0</v>
          </cell>
          <cell r="G3025">
            <v>7334</v>
          </cell>
          <cell r="H3025">
            <v>7043</v>
          </cell>
          <cell r="I3025">
            <v>291</v>
          </cell>
          <cell r="J3025">
            <v>307.11</v>
          </cell>
          <cell r="K3025">
            <v>306.66624000000002</v>
          </cell>
          <cell r="L3025" t="str">
            <v>Z</v>
          </cell>
          <cell r="M3025" t="str">
            <v>BEARING SUPPORT SHAFT</v>
          </cell>
        </row>
        <row r="3026">
          <cell r="A3026" t="str">
            <v>9104-689A</v>
          </cell>
          <cell r="B3026" t="str">
            <v>F13</v>
          </cell>
          <cell r="C3026">
            <v>15</v>
          </cell>
          <cell r="D3026" t="str">
            <v>G</v>
          </cell>
          <cell r="E3026" t="str">
            <v>C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 t="str">
            <v>Z</v>
          </cell>
          <cell r="M3026" t="str">
            <v>CAM RING S/C</v>
          </cell>
        </row>
        <row r="3027">
          <cell r="A3027" t="str">
            <v>9104-689A/110</v>
          </cell>
          <cell r="B3027" t="str">
            <v>F13</v>
          </cell>
          <cell r="C3027">
            <v>15</v>
          </cell>
          <cell r="D3027" t="str">
            <v>G</v>
          </cell>
          <cell r="E3027" t="str">
            <v>C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327.05</v>
          </cell>
          <cell r="K3027">
            <v>327.05</v>
          </cell>
          <cell r="L3027" t="str">
            <v>Z</v>
          </cell>
          <cell r="M3027" t="str">
            <v>CAM RING</v>
          </cell>
        </row>
        <row r="3028">
          <cell r="A3028" t="str">
            <v>9104-715D</v>
          </cell>
          <cell r="B3028" t="str">
            <v>F13</v>
          </cell>
          <cell r="C3028">
            <v>12</v>
          </cell>
          <cell r="D3028" t="str">
            <v>G</v>
          </cell>
          <cell r="E3028" t="str">
            <v>C</v>
          </cell>
          <cell r="F3028">
            <v>87</v>
          </cell>
          <cell r="G3028">
            <v>0</v>
          </cell>
          <cell r="H3028">
            <v>0</v>
          </cell>
          <cell r="I3028">
            <v>87</v>
          </cell>
          <cell r="J3028">
            <v>0</v>
          </cell>
          <cell r="K3028">
            <v>0</v>
          </cell>
          <cell r="L3028" t="str">
            <v>Z</v>
          </cell>
        </row>
        <row r="3029">
          <cell r="A3029" t="str">
            <v>9104X622</v>
          </cell>
          <cell r="B3029" t="str">
            <v>F13</v>
          </cell>
          <cell r="C3029">
            <v>15</v>
          </cell>
          <cell r="D3029" t="str">
            <v>G</v>
          </cell>
          <cell r="E3029" t="str">
            <v>C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 t="str">
            <v>Z</v>
          </cell>
          <cell r="M3029" t="str">
            <v>BEARING SUPPORT SHAFT-TURNED</v>
          </cell>
        </row>
        <row r="3030">
          <cell r="A3030" t="str">
            <v>9107-007A</v>
          </cell>
          <cell r="B3030" t="str">
            <v>F13</v>
          </cell>
          <cell r="C3030">
            <v>12</v>
          </cell>
          <cell r="D3030" t="str">
            <v>G</v>
          </cell>
          <cell r="E3030" t="str">
            <v>C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 t="str">
            <v>Z</v>
          </cell>
          <cell r="M3030" t="str">
            <v>SCREW</v>
          </cell>
        </row>
        <row r="3031">
          <cell r="A3031" t="str">
            <v>9107-008</v>
          </cell>
          <cell r="B3031" t="str">
            <v>F13</v>
          </cell>
          <cell r="C3031">
            <v>11</v>
          </cell>
          <cell r="D3031" t="str">
            <v>G</v>
          </cell>
          <cell r="E3031" t="str">
            <v>C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 t="str">
            <v>Z</v>
          </cell>
          <cell r="M3031" t="str">
            <v>NUT</v>
          </cell>
        </row>
        <row r="3032">
          <cell r="A3032" t="str">
            <v>9107-008</v>
          </cell>
          <cell r="B3032" t="str">
            <v>F13</v>
          </cell>
          <cell r="C3032">
            <v>12</v>
          </cell>
          <cell r="D3032" t="str">
            <v>G</v>
          </cell>
          <cell r="E3032" t="str">
            <v>C</v>
          </cell>
          <cell r="F3032">
            <v>4353</v>
          </cell>
          <cell r="G3032">
            <v>0</v>
          </cell>
          <cell r="H3032">
            <v>800</v>
          </cell>
          <cell r="I3032">
            <v>3553</v>
          </cell>
          <cell r="J3032">
            <v>0.82435999999999998</v>
          </cell>
          <cell r="K3032">
            <v>0.82435999999999998</v>
          </cell>
          <cell r="L3032" t="str">
            <v>Z</v>
          </cell>
          <cell r="M3032" t="str">
            <v>NUT</v>
          </cell>
        </row>
        <row r="3033">
          <cell r="A3033" t="str">
            <v>9107-008</v>
          </cell>
          <cell r="B3033" t="str">
            <v>F13</v>
          </cell>
          <cell r="C3033">
            <v>15</v>
          </cell>
          <cell r="D3033" t="str">
            <v>G</v>
          </cell>
          <cell r="E3033" t="str">
            <v>C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 t="str">
            <v>Z</v>
          </cell>
          <cell r="M3033" t="str">
            <v>NUT</v>
          </cell>
        </row>
        <row r="3034">
          <cell r="A3034" t="str">
            <v>9107-009T</v>
          </cell>
          <cell r="B3034" t="str">
            <v>F13</v>
          </cell>
          <cell r="C3034">
            <v>12</v>
          </cell>
          <cell r="D3034" t="str">
            <v>G</v>
          </cell>
          <cell r="E3034" t="str">
            <v>C</v>
          </cell>
          <cell r="F3034">
            <v>16342</v>
          </cell>
          <cell r="G3034">
            <v>10190</v>
          </cell>
          <cell r="H3034">
            <v>10800</v>
          </cell>
          <cell r="I3034">
            <v>15732</v>
          </cell>
          <cell r="J3034">
            <v>0.76571</v>
          </cell>
          <cell r="K3034">
            <v>0.77281</v>
          </cell>
          <cell r="L3034" t="str">
            <v>Z</v>
          </cell>
          <cell r="M3034" t="str">
            <v>LOCK NUT</v>
          </cell>
        </row>
        <row r="3035">
          <cell r="A3035" t="str">
            <v>9107-009T</v>
          </cell>
          <cell r="B3035" t="str">
            <v>F13</v>
          </cell>
          <cell r="C3035">
            <v>15</v>
          </cell>
          <cell r="D3035" t="str">
            <v>G</v>
          </cell>
          <cell r="E3035" t="str">
            <v>C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 t="str">
            <v>Z</v>
          </cell>
          <cell r="M3035" t="str">
            <v>LOCK NUT</v>
          </cell>
        </row>
        <row r="3036">
          <cell r="A3036" t="str">
            <v>9107--009T</v>
          </cell>
          <cell r="B3036" t="str">
            <v>F13</v>
          </cell>
          <cell r="C3036">
            <v>15</v>
          </cell>
          <cell r="D3036" t="str">
            <v>G</v>
          </cell>
          <cell r="E3036" t="str">
            <v>C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 t="str">
            <v>Z</v>
          </cell>
        </row>
        <row r="3037">
          <cell r="A3037" t="str">
            <v>9107--009T</v>
          </cell>
          <cell r="B3037" t="str">
            <v>F13</v>
          </cell>
          <cell r="C3037">
            <v>12</v>
          </cell>
          <cell r="D3037" t="str">
            <v>G</v>
          </cell>
          <cell r="E3037" t="str">
            <v>C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 t="str">
            <v>Z</v>
          </cell>
        </row>
        <row r="3038">
          <cell r="A3038" t="str">
            <v>9107--009T</v>
          </cell>
          <cell r="B3038" t="str">
            <v>F13</v>
          </cell>
          <cell r="C3038">
            <v>11</v>
          </cell>
          <cell r="D3038" t="str">
            <v>G</v>
          </cell>
          <cell r="E3038" t="str">
            <v>C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 t="str">
            <v>Z</v>
          </cell>
        </row>
        <row r="3039">
          <cell r="A3039" t="str">
            <v>9107-023</v>
          </cell>
          <cell r="B3039" t="str">
            <v>F13</v>
          </cell>
          <cell r="C3039">
            <v>15</v>
          </cell>
          <cell r="D3039" t="str">
            <v>G</v>
          </cell>
          <cell r="E3039" t="str">
            <v>C</v>
          </cell>
          <cell r="F3039">
            <v>1897</v>
          </cell>
          <cell r="G3039">
            <v>0</v>
          </cell>
          <cell r="H3039">
            <v>800</v>
          </cell>
          <cell r="I3039">
            <v>1097</v>
          </cell>
          <cell r="J3039">
            <v>10.853149999999999</v>
          </cell>
          <cell r="K3039">
            <v>10.853149999999999</v>
          </cell>
          <cell r="L3039" t="str">
            <v>Z</v>
          </cell>
          <cell r="M3039" t="str">
            <v>ADJ. SCREW</v>
          </cell>
        </row>
        <row r="3040">
          <cell r="A3040" t="str">
            <v>9107-023</v>
          </cell>
          <cell r="B3040" t="str">
            <v>F13</v>
          </cell>
          <cell r="C3040">
            <v>11</v>
          </cell>
          <cell r="D3040" t="str">
            <v>G</v>
          </cell>
          <cell r="E3040" t="str">
            <v>C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5.4397000000000002</v>
          </cell>
          <cell r="K3040">
            <v>5.4397000000000002</v>
          </cell>
          <cell r="L3040" t="str">
            <v>Z</v>
          </cell>
          <cell r="M3040" t="str">
            <v>ADJ. SCREW</v>
          </cell>
        </row>
        <row r="3041">
          <cell r="A3041" t="str">
            <v>9107-023/BHT</v>
          </cell>
          <cell r="B3041" t="str">
            <v>F13</v>
          </cell>
          <cell r="C3041">
            <v>15</v>
          </cell>
          <cell r="D3041" t="str">
            <v>G</v>
          </cell>
          <cell r="E3041" t="str">
            <v>C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2.0891999999999999</v>
          </cell>
          <cell r="K3041">
            <v>2.0891999999999999</v>
          </cell>
          <cell r="L3041" t="str">
            <v>Z</v>
          </cell>
          <cell r="M3041" t="str">
            <v>ADJUSTING SCREW</v>
          </cell>
        </row>
        <row r="3042">
          <cell r="A3042" t="str">
            <v>9107-023/BHT</v>
          </cell>
          <cell r="B3042" t="str">
            <v>F13</v>
          </cell>
          <cell r="C3042">
            <v>12</v>
          </cell>
          <cell r="D3042" t="str">
            <v>G</v>
          </cell>
          <cell r="E3042" t="str">
            <v>C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  <cell r="J3042">
            <v>2.2700999999999998</v>
          </cell>
          <cell r="K3042">
            <v>2.2700999999999998</v>
          </cell>
          <cell r="L3042" t="str">
            <v>Z</v>
          </cell>
          <cell r="M3042" t="str">
            <v>ADJUSTING SCREW</v>
          </cell>
        </row>
        <row r="3043">
          <cell r="A3043" t="str">
            <v>9107-023/BPL</v>
          </cell>
          <cell r="B3043" t="str">
            <v>F13</v>
          </cell>
          <cell r="C3043">
            <v>11</v>
          </cell>
          <cell r="D3043" t="str">
            <v>G</v>
          </cell>
          <cell r="E3043" t="str">
            <v>C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11.7</v>
          </cell>
          <cell r="K3043">
            <v>11.7</v>
          </cell>
          <cell r="L3043" t="str">
            <v>Z</v>
          </cell>
          <cell r="M3043" t="str">
            <v>MAX. SPEED SCREW</v>
          </cell>
        </row>
        <row r="3044">
          <cell r="A3044" t="str">
            <v>9107-023/BPL</v>
          </cell>
          <cell r="B3044" t="str">
            <v>F13</v>
          </cell>
          <cell r="C3044">
            <v>15</v>
          </cell>
          <cell r="D3044" t="str">
            <v>G</v>
          </cell>
          <cell r="E3044" t="str">
            <v>C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11.7</v>
          </cell>
          <cell r="K3044">
            <v>11.7</v>
          </cell>
          <cell r="L3044" t="str">
            <v>Z</v>
          </cell>
          <cell r="M3044" t="str">
            <v>MAX. SPEED SCREW</v>
          </cell>
        </row>
        <row r="3045">
          <cell r="A3045" t="str">
            <v>9107-031</v>
          </cell>
          <cell r="B3045" t="str">
            <v>F13</v>
          </cell>
          <cell r="C3045">
            <v>15</v>
          </cell>
          <cell r="D3045" t="str">
            <v>G</v>
          </cell>
          <cell r="E3045" t="str">
            <v>C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 t="str">
            <v>Z</v>
          </cell>
          <cell r="M3045" t="str">
            <v>M5 NUT - Solenoid</v>
          </cell>
        </row>
        <row r="3046">
          <cell r="A3046" t="str">
            <v>9107-031</v>
          </cell>
          <cell r="B3046" t="str">
            <v>F13</v>
          </cell>
          <cell r="C3046">
            <v>11</v>
          </cell>
          <cell r="D3046" t="str">
            <v>G</v>
          </cell>
          <cell r="E3046" t="str">
            <v>C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 t="str">
            <v>Z</v>
          </cell>
          <cell r="M3046" t="str">
            <v>M5 NUT - Solenoid</v>
          </cell>
        </row>
        <row r="3047">
          <cell r="A3047" t="str">
            <v>9107-031</v>
          </cell>
          <cell r="B3047" t="str">
            <v>F13</v>
          </cell>
          <cell r="C3047">
            <v>12</v>
          </cell>
          <cell r="D3047" t="str">
            <v>G</v>
          </cell>
          <cell r="E3047" t="str">
            <v>C</v>
          </cell>
          <cell r="F3047">
            <v>8895</v>
          </cell>
          <cell r="G3047">
            <v>22960</v>
          </cell>
          <cell r="H3047">
            <v>12200</v>
          </cell>
          <cell r="I3047">
            <v>19655</v>
          </cell>
          <cell r="J3047">
            <v>0.21509</v>
          </cell>
          <cell r="K3047">
            <v>0.21510000000000001</v>
          </cell>
          <cell r="L3047" t="str">
            <v>Z</v>
          </cell>
          <cell r="M3047" t="str">
            <v>M5 NUT - Solenoid</v>
          </cell>
        </row>
        <row r="3048">
          <cell r="A3048" t="str">
            <v>9107-033A</v>
          </cell>
          <cell r="B3048" t="str">
            <v>F13</v>
          </cell>
          <cell r="C3048">
            <v>15</v>
          </cell>
          <cell r="D3048" t="str">
            <v>G</v>
          </cell>
          <cell r="E3048" t="str">
            <v>C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 t="str">
            <v>Z</v>
          </cell>
          <cell r="M3048" t="str">
            <v>FIXING SCREW</v>
          </cell>
        </row>
        <row r="3049">
          <cell r="A3049" t="str">
            <v>9107-033A</v>
          </cell>
          <cell r="B3049" t="str">
            <v>F13</v>
          </cell>
          <cell r="C3049">
            <v>12</v>
          </cell>
          <cell r="D3049" t="str">
            <v>G</v>
          </cell>
          <cell r="E3049" t="str">
            <v>C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 t="str">
            <v>Z</v>
          </cell>
          <cell r="M3049" t="str">
            <v>FIXING SCREW</v>
          </cell>
        </row>
        <row r="3050">
          <cell r="A3050" t="str">
            <v>9107-033A</v>
          </cell>
          <cell r="B3050" t="str">
            <v>F13</v>
          </cell>
          <cell r="C3050">
            <v>11</v>
          </cell>
          <cell r="D3050" t="str">
            <v>G</v>
          </cell>
          <cell r="E3050" t="str">
            <v>C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 t="str">
            <v>Z</v>
          </cell>
          <cell r="M3050" t="str">
            <v>FIXING SCREW</v>
          </cell>
        </row>
        <row r="3051">
          <cell r="A3051" t="str">
            <v>9107-035</v>
          </cell>
          <cell r="B3051" t="str">
            <v>F13</v>
          </cell>
          <cell r="C3051">
            <v>12</v>
          </cell>
          <cell r="D3051" t="str">
            <v>G</v>
          </cell>
          <cell r="E3051" t="str">
            <v>C</v>
          </cell>
          <cell r="F3051">
            <v>6170</v>
          </cell>
          <cell r="G3051">
            <v>99875</v>
          </cell>
          <cell r="H3051">
            <v>101000</v>
          </cell>
          <cell r="I3051">
            <v>5045</v>
          </cell>
          <cell r="J3051">
            <v>1.62303</v>
          </cell>
          <cell r="K3051">
            <v>1.57148</v>
          </cell>
          <cell r="L3051" t="str">
            <v>Z</v>
          </cell>
          <cell r="M3051" t="str">
            <v>FIXING SCREW</v>
          </cell>
        </row>
        <row r="3052">
          <cell r="A3052" t="str">
            <v>9107-035</v>
          </cell>
          <cell r="B3052" t="str">
            <v>F13</v>
          </cell>
          <cell r="C3052">
            <v>15</v>
          </cell>
          <cell r="D3052" t="str">
            <v>G</v>
          </cell>
          <cell r="E3052" t="str">
            <v>C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1.1000000000000001</v>
          </cell>
          <cell r="K3052">
            <v>1.1000000000000001</v>
          </cell>
          <cell r="L3052" t="str">
            <v>Z</v>
          </cell>
          <cell r="M3052" t="str">
            <v>FIXING SCREW</v>
          </cell>
        </row>
        <row r="3053">
          <cell r="A3053" t="str">
            <v>9107-035B</v>
          </cell>
          <cell r="B3053" t="str">
            <v>F13</v>
          </cell>
          <cell r="C3053">
            <v>11</v>
          </cell>
          <cell r="D3053" t="str">
            <v>G</v>
          </cell>
          <cell r="E3053" t="str">
            <v>C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 t="str">
            <v>Z</v>
          </cell>
          <cell r="M3053" t="str">
            <v>FIXNG SCREW</v>
          </cell>
        </row>
        <row r="3054">
          <cell r="A3054" t="str">
            <v>9107-035B</v>
          </cell>
          <cell r="B3054" t="str">
            <v>F13</v>
          </cell>
          <cell r="C3054">
            <v>12</v>
          </cell>
          <cell r="D3054" t="str">
            <v>G</v>
          </cell>
          <cell r="E3054" t="str">
            <v>C</v>
          </cell>
          <cell r="F3054">
            <v>9330</v>
          </cell>
          <cell r="G3054">
            <v>28675</v>
          </cell>
          <cell r="H3054">
            <v>26715</v>
          </cell>
          <cell r="I3054">
            <v>11290</v>
          </cell>
          <cell r="J3054">
            <v>1.5478499999999999</v>
          </cell>
          <cell r="K3054">
            <v>1.60894</v>
          </cell>
          <cell r="L3054" t="str">
            <v>Z</v>
          </cell>
          <cell r="M3054" t="str">
            <v>FIXNG SCREW</v>
          </cell>
        </row>
        <row r="3055">
          <cell r="A3055" t="str">
            <v>9107-035B</v>
          </cell>
          <cell r="B3055" t="str">
            <v>F13</v>
          </cell>
          <cell r="C3055">
            <v>15</v>
          </cell>
          <cell r="D3055" t="str">
            <v>G</v>
          </cell>
          <cell r="E3055" t="str">
            <v>C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2.4900000000000002</v>
          </cell>
          <cell r="K3055">
            <v>2.4900000000000002</v>
          </cell>
          <cell r="L3055" t="str">
            <v>Z</v>
          </cell>
          <cell r="M3055" t="str">
            <v>FIXNG SCREW</v>
          </cell>
        </row>
        <row r="3056">
          <cell r="A3056" t="str">
            <v>9107-035D</v>
          </cell>
          <cell r="B3056" t="str">
            <v>F13</v>
          </cell>
          <cell r="C3056">
            <v>12</v>
          </cell>
          <cell r="D3056" t="str">
            <v>G</v>
          </cell>
          <cell r="E3056" t="str">
            <v>C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1.57</v>
          </cell>
          <cell r="K3056">
            <v>1.57</v>
          </cell>
          <cell r="L3056" t="str">
            <v>Z</v>
          </cell>
          <cell r="M3056" t="str">
            <v>FIXING SCREW</v>
          </cell>
        </row>
        <row r="3057">
          <cell r="A3057" t="str">
            <v>9107-036F</v>
          </cell>
          <cell r="B3057" t="str">
            <v>F13</v>
          </cell>
          <cell r="C3057">
            <v>12</v>
          </cell>
          <cell r="D3057" t="str">
            <v>G</v>
          </cell>
          <cell r="E3057" t="str">
            <v>C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 t="str">
            <v>Z</v>
          </cell>
          <cell r="M3057" t="str">
            <v>BRACKET FIXING SCREW</v>
          </cell>
        </row>
        <row r="3058">
          <cell r="A3058" t="str">
            <v>9107-041</v>
          </cell>
          <cell r="B3058" t="str">
            <v>F13</v>
          </cell>
          <cell r="C3058">
            <v>15</v>
          </cell>
          <cell r="D3058" t="str">
            <v>G</v>
          </cell>
          <cell r="E3058" t="str">
            <v>C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 t="str">
            <v>Z</v>
          </cell>
          <cell r="M3058" t="str">
            <v>NUT</v>
          </cell>
        </row>
        <row r="3059">
          <cell r="A3059" t="str">
            <v>9107-041</v>
          </cell>
          <cell r="B3059" t="str">
            <v>F13</v>
          </cell>
          <cell r="C3059">
            <v>11</v>
          </cell>
          <cell r="D3059" t="str">
            <v>G</v>
          </cell>
          <cell r="E3059" t="str">
            <v>C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 t="str">
            <v>Z</v>
          </cell>
          <cell r="M3059" t="str">
            <v>NUT</v>
          </cell>
        </row>
        <row r="3060">
          <cell r="A3060" t="str">
            <v>9107-041</v>
          </cell>
          <cell r="B3060" t="str">
            <v>F13</v>
          </cell>
          <cell r="C3060">
            <v>12</v>
          </cell>
          <cell r="D3060" t="str">
            <v>G</v>
          </cell>
          <cell r="E3060" t="str">
            <v>C</v>
          </cell>
          <cell r="F3060">
            <v>1210</v>
          </cell>
          <cell r="G3060">
            <v>0</v>
          </cell>
          <cell r="H3060">
            <v>0</v>
          </cell>
          <cell r="I3060">
            <v>1210</v>
          </cell>
          <cell r="J3060">
            <v>4.3013000000000003</v>
          </cell>
          <cell r="K3060">
            <v>4.3013000000000003</v>
          </cell>
          <cell r="L3060" t="str">
            <v>Z</v>
          </cell>
          <cell r="M3060" t="str">
            <v>NUT</v>
          </cell>
        </row>
        <row r="3061">
          <cell r="A3061" t="str">
            <v>9107-045</v>
          </cell>
          <cell r="B3061" t="str">
            <v>F13</v>
          </cell>
          <cell r="C3061">
            <v>11</v>
          </cell>
          <cell r="D3061" t="str">
            <v>G</v>
          </cell>
          <cell r="E3061" t="str">
            <v>C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 t="str">
            <v>Z</v>
          </cell>
          <cell r="M3061" t="str">
            <v>FIX.SCREW - Fast Idle Bracket</v>
          </cell>
        </row>
        <row r="3062">
          <cell r="A3062" t="str">
            <v>9107-053</v>
          </cell>
          <cell r="B3062" t="str">
            <v>F13</v>
          </cell>
          <cell r="C3062">
            <v>12</v>
          </cell>
          <cell r="D3062" t="str">
            <v>G</v>
          </cell>
          <cell r="E3062" t="str">
            <v>C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0.87</v>
          </cell>
          <cell r="K3062">
            <v>0.87</v>
          </cell>
          <cell r="L3062" t="str">
            <v>Z</v>
          </cell>
          <cell r="M3062" t="str">
            <v>NUT</v>
          </cell>
        </row>
        <row r="3063">
          <cell r="A3063" t="str">
            <v>9107-153</v>
          </cell>
          <cell r="B3063" t="str">
            <v>F13</v>
          </cell>
          <cell r="C3063">
            <v>11</v>
          </cell>
          <cell r="D3063" t="str">
            <v>G</v>
          </cell>
          <cell r="E3063" t="str">
            <v>C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 t="str">
            <v>Z</v>
          </cell>
          <cell r="M3063" t="str">
            <v>EXTERNAL CIRCLIP</v>
          </cell>
        </row>
        <row r="3064">
          <cell r="A3064" t="str">
            <v>9107-153</v>
          </cell>
          <cell r="B3064" t="str">
            <v>F13</v>
          </cell>
          <cell r="C3064">
            <v>15</v>
          </cell>
          <cell r="D3064" t="str">
            <v>G</v>
          </cell>
          <cell r="E3064" t="str">
            <v>C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1.5</v>
          </cell>
          <cell r="K3064">
            <v>1.5</v>
          </cell>
          <cell r="L3064" t="str">
            <v>Z</v>
          </cell>
          <cell r="M3064" t="str">
            <v>EXTERNAL CIRCLIP</v>
          </cell>
        </row>
        <row r="3065">
          <cell r="A3065" t="str">
            <v>9107-153</v>
          </cell>
          <cell r="B3065" t="str">
            <v>F13</v>
          </cell>
          <cell r="C3065">
            <v>12</v>
          </cell>
          <cell r="D3065" t="str">
            <v>G</v>
          </cell>
          <cell r="E3065" t="str">
            <v>C</v>
          </cell>
          <cell r="F3065">
            <v>10466</v>
          </cell>
          <cell r="G3065">
            <v>0</v>
          </cell>
          <cell r="H3065">
            <v>2100</v>
          </cell>
          <cell r="I3065">
            <v>8366</v>
          </cell>
          <cell r="J3065">
            <v>1.7933600000000001</v>
          </cell>
          <cell r="K3065">
            <v>1.7933600000000001</v>
          </cell>
          <cell r="L3065" t="str">
            <v>Z</v>
          </cell>
          <cell r="M3065" t="str">
            <v>EXTERNAL CIRCLIP</v>
          </cell>
        </row>
        <row r="3066">
          <cell r="A3066" t="str">
            <v>9107-154</v>
          </cell>
          <cell r="B3066" t="str">
            <v>F13</v>
          </cell>
          <cell r="C3066">
            <v>11</v>
          </cell>
          <cell r="D3066" t="str">
            <v>G</v>
          </cell>
          <cell r="E3066" t="str">
            <v>C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 t="str">
            <v>Z</v>
          </cell>
          <cell r="M3066" t="str">
            <v>INT.CIRCLIP - LLA Piston</v>
          </cell>
        </row>
        <row r="3067">
          <cell r="A3067" t="str">
            <v>9107-154</v>
          </cell>
          <cell r="B3067" t="str">
            <v>F13</v>
          </cell>
          <cell r="C3067">
            <v>15</v>
          </cell>
          <cell r="D3067" t="str">
            <v>G</v>
          </cell>
          <cell r="E3067" t="str">
            <v>C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3</v>
          </cell>
          <cell r="K3067">
            <v>3</v>
          </cell>
          <cell r="L3067" t="str">
            <v>Z</v>
          </cell>
          <cell r="M3067" t="str">
            <v>INT.CIRCLIP - LLA Piston</v>
          </cell>
        </row>
        <row r="3068">
          <cell r="A3068" t="str">
            <v>9107-154</v>
          </cell>
          <cell r="B3068" t="str">
            <v>F13</v>
          </cell>
          <cell r="C3068">
            <v>12</v>
          </cell>
          <cell r="D3068" t="str">
            <v>G</v>
          </cell>
          <cell r="E3068" t="str">
            <v>C</v>
          </cell>
          <cell r="F3068">
            <v>7683</v>
          </cell>
          <cell r="G3068">
            <v>14990</v>
          </cell>
          <cell r="H3068">
            <v>15300</v>
          </cell>
          <cell r="I3068">
            <v>7373</v>
          </cell>
          <cell r="J3068">
            <v>3.016</v>
          </cell>
          <cell r="K3068">
            <v>3.016</v>
          </cell>
          <cell r="L3068" t="str">
            <v>Z</v>
          </cell>
          <cell r="M3068" t="str">
            <v>INT.CIRCLIP - LLA Piston</v>
          </cell>
        </row>
        <row r="3069">
          <cell r="A3069" t="str">
            <v>9107-156</v>
          </cell>
          <cell r="B3069" t="str">
            <v>F13</v>
          </cell>
          <cell r="C3069">
            <v>11</v>
          </cell>
          <cell r="D3069" t="str">
            <v>G</v>
          </cell>
          <cell r="E3069" t="str">
            <v>C</v>
          </cell>
          <cell r="F3069">
            <v>175</v>
          </cell>
          <cell r="G3069">
            <v>0</v>
          </cell>
          <cell r="H3069">
            <v>175</v>
          </cell>
          <cell r="I3069">
            <v>0</v>
          </cell>
          <cell r="J3069">
            <v>118.28</v>
          </cell>
          <cell r="K3069">
            <v>118.28</v>
          </cell>
          <cell r="L3069" t="str">
            <v>Z</v>
          </cell>
          <cell r="M3069" t="str">
            <v>BALL BEARING DPC(C)</v>
          </cell>
        </row>
        <row r="3070">
          <cell r="A3070" t="str">
            <v>9107-156</v>
          </cell>
          <cell r="B3070" t="str">
            <v>F13</v>
          </cell>
          <cell r="C3070">
            <v>15</v>
          </cell>
          <cell r="D3070" t="str">
            <v>G</v>
          </cell>
          <cell r="E3070" t="str">
            <v>C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 t="str">
            <v>Z</v>
          </cell>
          <cell r="M3070" t="str">
            <v>BALL BEARING DPC(C)</v>
          </cell>
        </row>
        <row r="3071">
          <cell r="A3071" t="str">
            <v>9107-156</v>
          </cell>
          <cell r="B3071" t="str">
            <v>F13</v>
          </cell>
          <cell r="C3071">
            <v>12</v>
          </cell>
          <cell r="D3071" t="str">
            <v>G</v>
          </cell>
          <cell r="E3071" t="str">
            <v>C</v>
          </cell>
          <cell r="F3071">
            <v>1080</v>
          </cell>
          <cell r="G3071">
            <v>12480</v>
          </cell>
          <cell r="H3071">
            <v>12480</v>
          </cell>
          <cell r="I3071">
            <v>1080</v>
          </cell>
          <cell r="J3071">
            <v>118.2852</v>
          </cell>
          <cell r="K3071">
            <v>118.2852</v>
          </cell>
          <cell r="L3071" t="str">
            <v>Z</v>
          </cell>
          <cell r="M3071" t="str">
            <v>BALL BEARING DPC(C)</v>
          </cell>
        </row>
        <row r="3072">
          <cell r="A3072" t="str">
            <v>9107-156/BVA</v>
          </cell>
          <cell r="B3072" t="str">
            <v>F13</v>
          </cell>
          <cell r="C3072">
            <v>11</v>
          </cell>
          <cell r="D3072" t="str">
            <v>G</v>
          </cell>
          <cell r="E3072" t="str">
            <v>C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118.28</v>
          </cell>
          <cell r="K3072">
            <v>118.28</v>
          </cell>
          <cell r="L3072" t="str">
            <v>Z</v>
          </cell>
          <cell r="M3072" t="str">
            <v>BALL BEARING DPC(C)</v>
          </cell>
        </row>
        <row r="3073">
          <cell r="A3073" t="str">
            <v>9107-157</v>
          </cell>
          <cell r="B3073" t="str">
            <v>F13</v>
          </cell>
          <cell r="C3073">
            <v>11</v>
          </cell>
          <cell r="D3073" t="str">
            <v>G</v>
          </cell>
          <cell r="E3073" t="str">
            <v>C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 t="str">
            <v>Z</v>
          </cell>
          <cell r="M3073" t="str">
            <v>CIRCLIP</v>
          </cell>
        </row>
        <row r="3074">
          <cell r="A3074" t="str">
            <v>9107-157</v>
          </cell>
          <cell r="B3074" t="str">
            <v>F13</v>
          </cell>
          <cell r="C3074">
            <v>15</v>
          </cell>
          <cell r="D3074" t="str">
            <v>G</v>
          </cell>
          <cell r="E3074" t="str">
            <v>C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  <cell r="J3074">
            <v>2.69</v>
          </cell>
          <cell r="K3074">
            <v>2.69</v>
          </cell>
          <cell r="L3074" t="str">
            <v>Z</v>
          </cell>
          <cell r="M3074" t="str">
            <v>CIRCLIP</v>
          </cell>
        </row>
        <row r="3075">
          <cell r="A3075" t="str">
            <v>9107-157</v>
          </cell>
          <cell r="B3075" t="str">
            <v>F13</v>
          </cell>
          <cell r="C3075">
            <v>12</v>
          </cell>
          <cell r="D3075" t="str">
            <v>G</v>
          </cell>
          <cell r="E3075" t="str">
            <v>C</v>
          </cell>
          <cell r="F3075">
            <v>10412</v>
          </cell>
          <cell r="G3075">
            <v>9990</v>
          </cell>
          <cell r="H3075">
            <v>12000</v>
          </cell>
          <cell r="I3075">
            <v>8402</v>
          </cell>
          <cell r="J3075">
            <v>2.7143999999999999</v>
          </cell>
          <cell r="K3075">
            <v>2.7143999999999999</v>
          </cell>
          <cell r="L3075" t="str">
            <v>Z</v>
          </cell>
          <cell r="M3075" t="str">
            <v>CIRCLIP</v>
          </cell>
        </row>
        <row r="3076">
          <cell r="A3076" t="str">
            <v>9107-160</v>
          </cell>
          <cell r="B3076" t="str">
            <v>F13</v>
          </cell>
          <cell r="C3076">
            <v>11</v>
          </cell>
          <cell r="D3076" t="str">
            <v>G</v>
          </cell>
          <cell r="E3076" t="str">
            <v>C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 t="str">
            <v>Z</v>
          </cell>
          <cell r="M3076" t="str">
            <v>CIRCLIP - LLA Shaft</v>
          </cell>
        </row>
        <row r="3077">
          <cell r="A3077" t="str">
            <v>9107-160</v>
          </cell>
          <cell r="B3077" t="str">
            <v>F13</v>
          </cell>
          <cell r="C3077">
            <v>15</v>
          </cell>
          <cell r="D3077" t="str">
            <v>G</v>
          </cell>
          <cell r="E3077" t="str">
            <v>C</v>
          </cell>
          <cell r="F3077">
            <v>0</v>
          </cell>
          <cell r="G3077">
            <v>6525</v>
          </cell>
          <cell r="H3077">
            <v>2055</v>
          </cell>
          <cell r="I3077">
            <v>4470</v>
          </cell>
          <cell r="J3077">
            <v>1.1399999999999999</v>
          </cell>
          <cell r="K3077">
            <v>1.1399999999999999</v>
          </cell>
          <cell r="L3077" t="str">
            <v>Z</v>
          </cell>
          <cell r="M3077" t="str">
            <v>CIRCLIP - LLA Shaft</v>
          </cell>
        </row>
        <row r="3078">
          <cell r="A3078" t="str">
            <v>9107-160</v>
          </cell>
          <cell r="B3078" t="str">
            <v>F13</v>
          </cell>
          <cell r="C3078">
            <v>12</v>
          </cell>
          <cell r="D3078" t="str">
            <v>G</v>
          </cell>
          <cell r="E3078" t="str">
            <v>C</v>
          </cell>
          <cell r="F3078">
            <v>2045</v>
          </cell>
          <cell r="G3078">
            <v>4995</v>
          </cell>
          <cell r="H3078">
            <v>4445</v>
          </cell>
          <cell r="I3078">
            <v>2595</v>
          </cell>
          <cell r="J3078">
            <v>1.2001599999999999</v>
          </cell>
          <cell r="K3078">
            <v>1.20459</v>
          </cell>
          <cell r="L3078" t="str">
            <v>Z</v>
          </cell>
          <cell r="M3078" t="str">
            <v>CIRCLIP - LLA Shaft</v>
          </cell>
        </row>
        <row r="3079">
          <cell r="A3079" t="str">
            <v>9107-161</v>
          </cell>
          <cell r="B3079" t="str">
            <v>F13</v>
          </cell>
          <cell r="C3079">
            <v>11</v>
          </cell>
          <cell r="D3079" t="str">
            <v>G</v>
          </cell>
          <cell r="E3079" t="str">
            <v>C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147.22</v>
          </cell>
          <cell r="K3079">
            <v>147.22</v>
          </cell>
          <cell r="L3079" t="str">
            <v>Z</v>
          </cell>
          <cell r="M3079" t="str">
            <v>BALL BEARING DPC(C)</v>
          </cell>
        </row>
        <row r="3080">
          <cell r="A3080" t="str">
            <v>9107-161</v>
          </cell>
          <cell r="B3080" t="str">
            <v>F13</v>
          </cell>
          <cell r="C3080">
            <v>15</v>
          </cell>
          <cell r="D3080" t="str">
            <v>G</v>
          </cell>
          <cell r="E3080" t="str">
            <v>C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191.80463</v>
          </cell>
          <cell r="K3080">
            <v>191.80463</v>
          </cell>
          <cell r="L3080" t="str">
            <v>Z</v>
          </cell>
          <cell r="M3080" t="str">
            <v>BALL BEARING DPC(C)</v>
          </cell>
        </row>
        <row r="3081">
          <cell r="A3081" t="str">
            <v>9107-163</v>
          </cell>
          <cell r="B3081" t="str">
            <v>F13</v>
          </cell>
          <cell r="C3081">
            <v>15</v>
          </cell>
          <cell r="D3081" t="str">
            <v>G</v>
          </cell>
          <cell r="E3081" t="str">
            <v>C</v>
          </cell>
          <cell r="F3081">
            <v>268</v>
          </cell>
          <cell r="G3081">
            <v>0</v>
          </cell>
          <cell r="H3081">
            <v>268</v>
          </cell>
          <cell r="I3081">
            <v>0</v>
          </cell>
          <cell r="J3081">
            <v>10.835290000000001</v>
          </cell>
          <cell r="K3081">
            <v>10.835290000000001</v>
          </cell>
          <cell r="L3081" t="str">
            <v>Z</v>
          </cell>
          <cell r="M3081" t="str">
            <v>CIRCLIP - Cam Ring</v>
          </cell>
        </row>
        <row r="3082">
          <cell r="A3082" t="str">
            <v>9107-163</v>
          </cell>
          <cell r="B3082" t="str">
            <v>F13</v>
          </cell>
          <cell r="C3082">
            <v>12</v>
          </cell>
          <cell r="D3082" t="str">
            <v>G</v>
          </cell>
          <cell r="E3082" t="str">
            <v>C</v>
          </cell>
          <cell r="F3082">
            <v>2160</v>
          </cell>
          <cell r="G3082">
            <v>12975</v>
          </cell>
          <cell r="H3082">
            <v>11895</v>
          </cell>
          <cell r="I3082">
            <v>3240</v>
          </cell>
          <cell r="J3082">
            <v>9.6511999999999993</v>
          </cell>
          <cell r="K3082">
            <v>9.6511999999999993</v>
          </cell>
          <cell r="L3082" t="str">
            <v>Z</v>
          </cell>
          <cell r="M3082" t="str">
            <v>CIRCLIP - Cam Ring</v>
          </cell>
        </row>
        <row r="3083">
          <cell r="A3083" t="str">
            <v>9107-163/BPH</v>
          </cell>
          <cell r="B3083" t="str">
            <v>F13</v>
          </cell>
          <cell r="C3083">
            <v>12</v>
          </cell>
          <cell r="D3083" t="str">
            <v>G</v>
          </cell>
          <cell r="E3083" t="str">
            <v>C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10.264480000000001</v>
          </cell>
          <cell r="K3083">
            <v>10.264480000000001</v>
          </cell>
          <cell r="L3083" t="str">
            <v>Z</v>
          </cell>
          <cell r="M3083" t="str">
            <v>CAMRING CIRCLIP</v>
          </cell>
        </row>
        <row r="3084">
          <cell r="A3084" t="str">
            <v>9107-172</v>
          </cell>
          <cell r="B3084" t="str">
            <v>F13</v>
          </cell>
          <cell r="C3084">
            <v>12</v>
          </cell>
          <cell r="D3084" t="str">
            <v>G</v>
          </cell>
          <cell r="E3084" t="str">
            <v>C</v>
          </cell>
          <cell r="F3084">
            <v>0</v>
          </cell>
          <cell r="G3084">
            <v>200</v>
          </cell>
          <cell r="H3084">
            <v>0</v>
          </cell>
          <cell r="I3084">
            <v>200</v>
          </cell>
          <cell r="J3084">
            <v>0</v>
          </cell>
          <cell r="K3084">
            <v>1.95</v>
          </cell>
          <cell r="L3084" t="str">
            <v>Z</v>
          </cell>
          <cell r="M3084" t="str">
            <v>SEAL LEAD</v>
          </cell>
        </row>
        <row r="3085">
          <cell r="A3085" t="str">
            <v>9107-304</v>
          </cell>
          <cell r="B3085" t="str">
            <v>F13</v>
          </cell>
          <cell r="C3085">
            <v>12</v>
          </cell>
          <cell r="D3085" t="str">
            <v>G</v>
          </cell>
          <cell r="E3085" t="str">
            <v>C</v>
          </cell>
          <cell r="F3085">
            <v>1690</v>
          </cell>
          <cell r="G3085">
            <v>9985</v>
          </cell>
          <cell r="H3085">
            <v>11675</v>
          </cell>
          <cell r="I3085">
            <v>0</v>
          </cell>
          <cell r="J3085">
            <v>3.1375799999999998</v>
          </cell>
          <cell r="K3085">
            <v>3.1574399999999998</v>
          </cell>
          <cell r="L3085" t="str">
            <v>Z</v>
          </cell>
          <cell r="M3085" t="str">
            <v>BELLEVILLE WASHER</v>
          </cell>
        </row>
        <row r="3086">
          <cell r="A3086" t="str">
            <v>9107-304</v>
          </cell>
          <cell r="B3086" t="str">
            <v>F13</v>
          </cell>
          <cell r="C3086">
            <v>15</v>
          </cell>
          <cell r="D3086" t="str">
            <v>G</v>
          </cell>
          <cell r="E3086" t="str">
            <v>C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2.39</v>
          </cell>
          <cell r="K3086">
            <v>2.39</v>
          </cell>
          <cell r="L3086" t="str">
            <v>Z</v>
          </cell>
          <cell r="M3086" t="str">
            <v>BELLEVILLE WASHER</v>
          </cell>
        </row>
        <row r="3087">
          <cell r="A3087" t="str">
            <v>9107-309</v>
          </cell>
          <cell r="B3087" t="str">
            <v>F13</v>
          </cell>
          <cell r="C3087">
            <v>12</v>
          </cell>
          <cell r="D3087" t="str">
            <v>G</v>
          </cell>
          <cell r="E3087" t="str">
            <v>C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 t="str">
            <v>Z</v>
          </cell>
          <cell r="M3087" t="str">
            <v>WASHER</v>
          </cell>
        </row>
        <row r="3088">
          <cell r="A3088" t="str">
            <v>9107-310</v>
          </cell>
          <cell r="B3088" t="str">
            <v>F13</v>
          </cell>
          <cell r="C3088">
            <v>11</v>
          </cell>
          <cell r="D3088" t="str">
            <v>G</v>
          </cell>
          <cell r="E3088" t="str">
            <v>C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 t="str">
            <v>Z</v>
          </cell>
          <cell r="M3088" t="str">
            <v>WASHER</v>
          </cell>
        </row>
        <row r="3089">
          <cell r="A3089" t="str">
            <v>9107-310</v>
          </cell>
          <cell r="B3089" t="str">
            <v>F13</v>
          </cell>
          <cell r="C3089">
            <v>15</v>
          </cell>
          <cell r="D3089" t="str">
            <v>G</v>
          </cell>
          <cell r="E3089" t="str">
            <v>C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0.63</v>
          </cell>
          <cell r="K3089">
            <v>0.63</v>
          </cell>
          <cell r="L3089" t="str">
            <v>Z</v>
          </cell>
          <cell r="M3089" t="str">
            <v>WASHER</v>
          </cell>
        </row>
        <row r="3090">
          <cell r="A3090" t="str">
            <v>9107-310</v>
          </cell>
          <cell r="B3090" t="str">
            <v>F13</v>
          </cell>
          <cell r="C3090">
            <v>12</v>
          </cell>
          <cell r="D3090" t="str">
            <v>G</v>
          </cell>
          <cell r="E3090" t="str">
            <v>C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0.45841999999999999</v>
          </cell>
          <cell r="K3090">
            <v>0.45841999999999999</v>
          </cell>
          <cell r="L3090" t="str">
            <v>Z</v>
          </cell>
          <cell r="M3090" t="str">
            <v>WASHER</v>
          </cell>
        </row>
        <row r="3091">
          <cell r="A3091" t="str">
            <v>9107-310/BPL</v>
          </cell>
          <cell r="B3091" t="str">
            <v>F13</v>
          </cell>
          <cell r="C3091">
            <v>12</v>
          </cell>
          <cell r="D3091" t="str">
            <v>G</v>
          </cell>
          <cell r="E3091" t="str">
            <v>C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0.31136000000000003</v>
          </cell>
          <cell r="K3091">
            <v>0.31136000000000003</v>
          </cell>
          <cell r="L3091" t="str">
            <v>Z</v>
          </cell>
          <cell r="M3091" t="str">
            <v>WASHER</v>
          </cell>
        </row>
        <row r="3092">
          <cell r="A3092" t="str">
            <v>9107-310A</v>
          </cell>
          <cell r="B3092" t="str">
            <v>F13</v>
          </cell>
          <cell r="C3092">
            <v>11</v>
          </cell>
          <cell r="D3092" t="str">
            <v>G</v>
          </cell>
          <cell r="E3092" t="str">
            <v>C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 t="str">
            <v>Z</v>
          </cell>
          <cell r="M3092" t="str">
            <v>LOCKING WASHER [ 9007-217 ]</v>
          </cell>
        </row>
        <row r="3093">
          <cell r="A3093" t="str">
            <v>9107-310A</v>
          </cell>
          <cell r="B3093" t="str">
            <v>F13</v>
          </cell>
          <cell r="C3093">
            <v>15</v>
          </cell>
          <cell r="D3093" t="str">
            <v>G</v>
          </cell>
          <cell r="E3093" t="str">
            <v>C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0.68</v>
          </cell>
          <cell r="K3093">
            <v>0.68</v>
          </cell>
          <cell r="L3093" t="str">
            <v>Z</v>
          </cell>
          <cell r="M3093" t="str">
            <v>LOCKING WASHER [ 9007-217 ]</v>
          </cell>
        </row>
        <row r="3094">
          <cell r="A3094" t="str">
            <v>9107-310A</v>
          </cell>
          <cell r="B3094" t="str">
            <v>F13</v>
          </cell>
          <cell r="C3094">
            <v>12</v>
          </cell>
          <cell r="D3094" t="str">
            <v>G</v>
          </cell>
          <cell r="E3094" t="str">
            <v>C</v>
          </cell>
          <cell r="F3094">
            <v>11660</v>
          </cell>
          <cell r="G3094">
            <v>40870</v>
          </cell>
          <cell r="H3094">
            <v>46900</v>
          </cell>
          <cell r="I3094">
            <v>5630</v>
          </cell>
          <cell r="J3094">
            <v>1.0858000000000001</v>
          </cell>
          <cell r="K3094">
            <v>1.0858000000000001</v>
          </cell>
          <cell r="L3094" t="str">
            <v>Z</v>
          </cell>
          <cell r="M3094" t="str">
            <v>LOCKING WASHER [ 9007-217 ]</v>
          </cell>
        </row>
        <row r="3095">
          <cell r="A3095" t="str">
            <v>9107-310B</v>
          </cell>
          <cell r="B3095" t="str">
            <v>F13</v>
          </cell>
          <cell r="C3095">
            <v>11</v>
          </cell>
          <cell r="D3095" t="str">
            <v>G</v>
          </cell>
          <cell r="E3095" t="str">
            <v>C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 t="str">
            <v>Z</v>
          </cell>
          <cell r="M3095" t="str">
            <v>WASHER</v>
          </cell>
        </row>
        <row r="3096">
          <cell r="A3096" t="str">
            <v>9107-310B</v>
          </cell>
          <cell r="B3096" t="str">
            <v>F13</v>
          </cell>
          <cell r="C3096">
            <v>15</v>
          </cell>
          <cell r="D3096" t="str">
            <v>G</v>
          </cell>
          <cell r="E3096" t="str">
            <v>C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0.48781999999999998</v>
          </cell>
          <cell r="K3096">
            <v>0.48781999999999998</v>
          </cell>
          <cell r="L3096" t="str">
            <v>Z</v>
          </cell>
          <cell r="M3096" t="str">
            <v>WASHER</v>
          </cell>
        </row>
        <row r="3097">
          <cell r="A3097" t="str">
            <v>9107-310B</v>
          </cell>
          <cell r="B3097" t="str">
            <v>F13</v>
          </cell>
          <cell r="C3097">
            <v>12</v>
          </cell>
          <cell r="D3097" t="str">
            <v>G</v>
          </cell>
          <cell r="E3097" t="str">
            <v>C</v>
          </cell>
          <cell r="F3097">
            <v>7676</v>
          </cell>
          <cell r="G3097">
            <v>0</v>
          </cell>
          <cell r="H3097">
            <v>0</v>
          </cell>
          <cell r="I3097">
            <v>7676</v>
          </cell>
          <cell r="J3097">
            <v>0.38852999999999999</v>
          </cell>
          <cell r="K3097">
            <v>0.38852999999999999</v>
          </cell>
          <cell r="L3097" t="str">
            <v>Z</v>
          </cell>
          <cell r="M3097" t="str">
            <v>WASHER</v>
          </cell>
        </row>
        <row r="3098">
          <cell r="A3098" t="str">
            <v>9107-310B/BPL</v>
          </cell>
          <cell r="B3098" t="str">
            <v>F13</v>
          </cell>
          <cell r="C3098">
            <v>12</v>
          </cell>
          <cell r="D3098" t="str">
            <v>G</v>
          </cell>
          <cell r="E3098" t="str">
            <v>C</v>
          </cell>
          <cell r="F3098">
            <v>8260</v>
          </cell>
          <cell r="G3098">
            <v>0</v>
          </cell>
          <cell r="H3098">
            <v>0</v>
          </cell>
          <cell r="I3098">
            <v>8260</v>
          </cell>
          <cell r="J3098">
            <v>0.29708000000000001</v>
          </cell>
          <cell r="K3098">
            <v>0.29708000000000001</v>
          </cell>
          <cell r="L3098" t="str">
            <v>Z</v>
          </cell>
          <cell r="M3098" t="str">
            <v>WASHER</v>
          </cell>
        </row>
        <row r="3099">
          <cell r="A3099" t="str">
            <v>9107-312</v>
          </cell>
          <cell r="B3099" t="str">
            <v>F13</v>
          </cell>
          <cell r="C3099">
            <v>15</v>
          </cell>
          <cell r="D3099" t="str">
            <v>G</v>
          </cell>
          <cell r="E3099" t="str">
            <v>C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 t="str">
            <v>Z</v>
          </cell>
          <cell r="M3099" t="str">
            <v>WASHER</v>
          </cell>
        </row>
        <row r="3100">
          <cell r="A3100" t="str">
            <v>9107-312</v>
          </cell>
          <cell r="B3100" t="str">
            <v>F13</v>
          </cell>
          <cell r="C3100">
            <v>11</v>
          </cell>
          <cell r="D3100" t="str">
            <v>G</v>
          </cell>
          <cell r="E3100" t="str">
            <v>C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 t="str">
            <v>Z</v>
          </cell>
          <cell r="M3100" t="str">
            <v>WASHER</v>
          </cell>
        </row>
        <row r="3101">
          <cell r="A3101" t="str">
            <v>9107-312</v>
          </cell>
          <cell r="B3101" t="str">
            <v>F13</v>
          </cell>
          <cell r="C3101">
            <v>12</v>
          </cell>
          <cell r="D3101" t="str">
            <v>G</v>
          </cell>
          <cell r="E3101" t="str">
            <v>C</v>
          </cell>
          <cell r="F3101">
            <v>3365</v>
          </cell>
          <cell r="G3101">
            <v>3995</v>
          </cell>
          <cell r="H3101">
            <v>2600</v>
          </cell>
          <cell r="I3101">
            <v>4760</v>
          </cell>
          <cell r="J3101">
            <v>0.85650000000000004</v>
          </cell>
          <cell r="K3101">
            <v>0.85650000000000004</v>
          </cell>
          <cell r="L3101" t="str">
            <v>Z</v>
          </cell>
          <cell r="M3101" t="str">
            <v>WASHER</v>
          </cell>
        </row>
        <row r="3102">
          <cell r="A3102" t="str">
            <v>9107-313</v>
          </cell>
          <cell r="B3102" t="str">
            <v>F13</v>
          </cell>
          <cell r="C3102">
            <v>11</v>
          </cell>
          <cell r="D3102" t="str">
            <v>G</v>
          </cell>
          <cell r="E3102" t="str">
            <v>C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 t="str">
            <v>Z</v>
          </cell>
          <cell r="M3102" t="str">
            <v>WASHER</v>
          </cell>
        </row>
        <row r="3103">
          <cell r="A3103" t="str">
            <v>9107-313</v>
          </cell>
          <cell r="B3103" t="str">
            <v>F13</v>
          </cell>
          <cell r="C3103">
            <v>15</v>
          </cell>
          <cell r="D3103" t="str">
            <v>G</v>
          </cell>
          <cell r="E3103" t="str">
            <v>C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  <cell r="J3103">
            <v>0.65329999999999999</v>
          </cell>
          <cell r="K3103">
            <v>0.65329999999999999</v>
          </cell>
          <cell r="L3103" t="str">
            <v>Z</v>
          </cell>
          <cell r="M3103" t="str">
            <v>WASHER</v>
          </cell>
        </row>
        <row r="3104">
          <cell r="A3104" t="str">
            <v>9107-313</v>
          </cell>
          <cell r="B3104" t="str">
            <v>F13</v>
          </cell>
          <cell r="C3104">
            <v>12</v>
          </cell>
          <cell r="D3104" t="str">
            <v>G</v>
          </cell>
          <cell r="E3104" t="str">
            <v>C</v>
          </cell>
          <cell r="F3104">
            <v>4190</v>
          </cell>
          <cell r="G3104">
            <v>8980</v>
          </cell>
          <cell r="H3104">
            <v>11460</v>
          </cell>
          <cell r="I3104">
            <v>1710</v>
          </cell>
          <cell r="J3104">
            <v>0.60319999999999996</v>
          </cell>
          <cell r="K3104">
            <v>0.60319999999999996</v>
          </cell>
          <cell r="L3104" t="str">
            <v>Z</v>
          </cell>
          <cell r="M3104" t="str">
            <v>WASHER</v>
          </cell>
        </row>
        <row r="3105">
          <cell r="A3105" t="str">
            <v>9107-313/BPL</v>
          </cell>
          <cell r="B3105" t="str">
            <v>F13</v>
          </cell>
          <cell r="C3105">
            <v>12</v>
          </cell>
          <cell r="D3105" t="str">
            <v>G</v>
          </cell>
          <cell r="E3105" t="str">
            <v>C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1.21E-2</v>
          </cell>
          <cell r="K3105">
            <v>1.21E-2</v>
          </cell>
          <cell r="L3105" t="str">
            <v>Z</v>
          </cell>
          <cell r="M3105" t="str">
            <v>WASHER</v>
          </cell>
        </row>
        <row r="3106">
          <cell r="A3106" t="str">
            <v>9107-315</v>
          </cell>
          <cell r="B3106" t="str">
            <v>F13</v>
          </cell>
          <cell r="C3106">
            <v>15</v>
          </cell>
          <cell r="D3106" t="str">
            <v>G</v>
          </cell>
          <cell r="E3106" t="str">
            <v>C</v>
          </cell>
          <cell r="F3106">
            <v>3335</v>
          </cell>
          <cell r="G3106">
            <v>0</v>
          </cell>
          <cell r="H3106">
            <v>0</v>
          </cell>
          <cell r="I3106">
            <v>3335</v>
          </cell>
          <cell r="J3106">
            <v>0.61</v>
          </cell>
          <cell r="K3106">
            <v>0.61</v>
          </cell>
          <cell r="L3106" t="str">
            <v>Z</v>
          </cell>
          <cell r="M3106" t="str">
            <v>WASHER</v>
          </cell>
        </row>
        <row r="3107">
          <cell r="A3107" t="str">
            <v>9107-315</v>
          </cell>
          <cell r="B3107" t="str">
            <v>F13</v>
          </cell>
          <cell r="C3107">
            <v>12</v>
          </cell>
          <cell r="D3107" t="str">
            <v>G</v>
          </cell>
          <cell r="E3107" t="str">
            <v>C</v>
          </cell>
          <cell r="F3107">
            <v>555</v>
          </cell>
          <cell r="G3107">
            <v>0</v>
          </cell>
          <cell r="H3107">
            <v>0</v>
          </cell>
          <cell r="I3107">
            <v>555</v>
          </cell>
          <cell r="J3107">
            <v>0.42565999999999998</v>
          </cell>
          <cell r="K3107">
            <v>0.42565999999999998</v>
          </cell>
          <cell r="L3107" t="str">
            <v>Z</v>
          </cell>
          <cell r="M3107" t="str">
            <v>WASHER</v>
          </cell>
        </row>
        <row r="3108">
          <cell r="A3108" t="str">
            <v>9107-315/BPL</v>
          </cell>
          <cell r="B3108" t="str">
            <v>F13</v>
          </cell>
          <cell r="C3108">
            <v>12</v>
          </cell>
          <cell r="D3108" t="str">
            <v>G</v>
          </cell>
          <cell r="E3108" t="str">
            <v>C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0.3619</v>
          </cell>
          <cell r="K3108">
            <v>0.3619</v>
          </cell>
          <cell r="L3108" t="str">
            <v>Z</v>
          </cell>
          <cell r="M3108" t="str">
            <v>WASHER</v>
          </cell>
        </row>
        <row r="3109">
          <cell r="A3109" t="str">
            <v>9107-315B</v>
          </cell>
          <cell r="B3109" t="str">
            <v>F13</v>
          </cell>
          <cell r="C3109">
            <v>11</v>
          </cell>
          <cell r="D3109" t="str">
            <v>G</v>
          </cell>
          <cell r="E3109" t="str">
            <v>C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 t="str">
            <v>Z</v>
          </cell>
          <cell r="M3109" t="str">
            <v>WASHER</v>
          </cell>
        </row>
        <row r="3110">
          <cell r="A3110" t="str">
            <v>9107-315B</v>
          </cell>
          <cell r="B3110" t="str">
            <v>F13</v>
          </cell>
          <cell r="C3110">
            <v>15</v>
          </cell>
          <cell r="D3110" t="str">
            <v>G</v>
          </cell>
          <cell r="E3110" t="str">
            <v>C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 t="str">
            <v>Z</v>
          </cell>
          <cell r="M3110" t="str">
            <v>WASHER</v>
          </cell>
        </row>
        <row r="3111">
          <cell r="A3111" t="str">
            <v>9107-315B</v>
          </cell>
          <cell r="B3111" t="str">
            <v>F13</v>
          </cell>
          <cell r="C3111">
            <v>12</v>
          </cell>
          <cell r="D3111" t="str">
            <v>G</v>
          </cell>
          <cell r="E3111" t="str">
            <v>C</v>
          </cell>
          <cell r="F3111">
            <v>920</v>
          </cell>
          <cell r="G3111">
            <v>0</v>
          </cell>
          <cell r="H3111">
            <v>920</v>
          </cell>
          <cell r="I3111">
            <v>0</v>
          </cell>
          <cell r="J3111">
            <v>0.44829999999999998</v>
          </cell>
          <cell r="K3111">
            <v>0.44829999999999998</v>
          </cell>
          <cell r="L3111" t="str">
            <v>Z</v>
          </cell>
          <cell r="M3111" t="str">
            <v>WASHER</v>
          </cell>
        </row>
        <row r="3112">
          <cell r="A3112" t="str">
            <v>9107-817A</v>
          </cell>
          <cell r="B3112" t="str">
            <v>F13</v>
          </cell>
          <cell r="C3112">
            <v>15</v>
          </cell>
          <cell r="D3112" t="str">
            <v>G</v>
          </cell>
          <cell r="E3112" t="str">
            <v>C</v>
          </cell>
          <cell r="F3112">
            <v>0</v>
          </cell>
          <cell r="G3112">
            <v>0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 t="str">
            <v>Z</v>
          </cell>
          <cell r="M3112" t="str">
            <v>TIMING CLIP [ BLUE ]</v>
          </cell>
        </row>
        <row r="3113">
          <cell r="A3113" t="str">
            <v>9107-817A</v>
          </cell>
          <cell r="B3113" t="str">
            <v>F13</v>
          </cell>
          <cell r="C3113">
            <v>12</v>
          </cell>
          <cell r="D3113" t="str">
            <v>G</v>
          </cell>
          <cell r="E3113" t="str">
            <v>C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  <cell r="J3113">
            <v>1.14178</v>
          </cell>
          <cell r="K3113">
            <v>1.14178</v>
          </cell>
          <cell r="L3113" t="str">
            <v>Z</v>
          </cell>
          <cell r="M3113" t="str">
            <v>TIMING CLIP [ BLUE ]</v>
          </cell>
        </row>
        <row r="3114">
          <cell r="A3114" t="str">
            <v>9107-817A</v>
          </cell>
          <cell r="B3114" t="str">
            <v>F13</v>
          </cell>
          <cell r="C3114">
            <v>11</v>
          </cell>
          <cell r="D3114" t="str">
            <v>G</v>
          </cell>
          <cell r="E3114" t="str">
            <v>C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 t="str">
            <v>Z</v>
          </cell>
          <cell r="M3114" t="str">
            <v>TIMING CLIP [ BLUE ]</v>
          </cell>
        </row>
        <row r="3115">
          <cell r="A3115" t="str">
            <v>9107-817C</v>
          </cell>
          <cell r="B3115" t="str">
            <v>F13</v>
          </cell>
          <cell r="C3115">
            <v>15</v>
          </cell>
          <cell r="D3115" t="str">
            <v>G</v>
          </cell>
          <cell r="E3115" t="str">
            <v>C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 t="str">
            <v>Z</v>
          </cell>
          <cell r="M3115" t="str">
            <v>TIMING CLIP [ Yellow ]</v>
          </cell>
        </row>
        <row r="3116">
          <cell r="A3116" t="str">
            <v>9107-817C</v>
          </cell>
          <cell r="B3116" t="str">
            <v>F13</v>
          </cell>
          <cell r="C3116">
            <v>11</v>
          </cell>
          <cell r="D3116" t="str">
            <v>G</v>
          </cell>
          <cell r="E3116" t="str">
            <v>C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 t="str">
            <v>Z</v>
          </cell>
          <cell r="M3116" t="str">
            <v>TIMING CLIP [ Yellow ]</v>
          </cell>
        </row>
        <row r="3117">
          <cell r="A3117" t="str">
            <v>9107-817C</v>
          </cell>
          <cell r="B3117" t="str">
            <v>F13</v>
          </cell>
          <cell r="C3117">
            <v>12</v>
          </cell>
          <cell r="D3117" t="str">
            <v>G</v>
          </cell>
          <cell r="E3117" t="str">
            <v>C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1.1297900000000001</v>
          </cell>
          <cell r="K3117">
            <v>1.1297900000000001</v>
          </cell>
          <cell r="L3117" t="str">
            <v>Z</v>
          </cell>
          <cell r="M3117" t="str">
            <v>TIMING CLIP [ Yellow ]</v>
          </cell>
        </row>
        <row r="3118">
          <cell r="A3118" t="str">
            <v>9107-823</v>
          </cell>
          <cell r="B3118" t="str">
            <v>F13</v>
          </cell>
          <cell r="C3118">
            <v>15</v>
          </cell>
          <cell r="D3118" t="str">
            <v>G</v>
          </cell>
          <cell r="E3118" t="str">
            <v>C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 t="str">
            <v>Z</v>
          </cell>
          <cell r="M3118" t="str">
            <v>CABLE LINK</v>
          </cell>
        </row>
        <row r="3119">
          <cell r="A3119" t="str">
            <v>9107-823</v>
          </cell>
          <cell r="B3119" t="str">
            <v>F13</v>
          </cell>
          <cell r="C3119">
            <v>11</v>
          </cell>
          <cell r="D3119" t="str">
            <v>G</v>
          </cell>
          <cell r="E3119" t="str">
            <v>C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 t="str">
            <v>Z</v>
          </cell>
          <cell r="M3119" t="str">
            <v>CABLE LINK</v>
          </cell>
        </row>
        <row r="3120">
          <cell r="A3120" t="str">
            <v>9107-823</v>
          </cell>
          <cell r="B3120" t="str">
            <v>F13</v>
          </cell>
          <cell r="C3120">
            <v>12</v>
          </cell>
          <cell r="D3120" t="str">
            <v>G</v>
          </cell>
          <cell r="E3120" t="str">
            <v>C</v>
          </cell>
          <cell r="F3120">
            <v>995</v>
          </cell>
          <cell r="G3120">
            <v>0</v>
          </cell>
          <cell r="H3120">
            <v>0</v>
          </cell>
          <cell r="I3120">
            <v>995</v>
          </cell>
          <cell r="J3120">
            <v>2.3298999999999999</v>
          </cell>
          <cell r="K3120">
            <v>2.3298999999999999</v>
          </cell>
          <cell r="L3120" t="str">
            <v>Z</v>
          </cell>
          <cell r="M3120" t="str">
            <v>CABLE LINK</v>
          </cell>
        </row>
        <row r="3121">
          <cell r="A3121" t="str">
            <v>9107-831</v>
          </cell>
          <cell r="B3121" t="str">
            <v>F13</v>
          </cell>
          <cell r="C3121">
            <v>15</v>
          </cell>
          <cell r="D3121" t="str">
            <v>G</v>
          </cell>
          <cell r="E3121" t="str">
            <v>C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 t="str">
            <v>Z</v>
          </cell>
          <cell r="M3121" t="str">
            <v>SUPPORT</v>
          </cell>
        </row>
        <row r="3122">
          <cell r="A3122" t="str">
            <v>9107-831</v>
          </cell>
          <cell r="B3122" t="str">
            <v>F13</v>
          </cell>
          <cell r="C3122">
            <v>11</v>
          </cell>
          <cell r="D3122" t="str">
            <v>G</v>
          </cell>
          <cell r="E3122" t="str">
            <v>C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 t="str">
            <v>Z</v>
          </cell>
          <cell r="M3122" t="str">
            <v>SUPPORT</v>
          </cell>
        </row>
        <row r="3123">
          <cell r="A3123" t="str">
            <v>9107-831</v>
          </cell>
          <cell r="B3123" t="str">
            <v>F13</v>
          </cell>
          <cell r="C3123">
            <v>12</v>
          </cell>
          <cell r="D3123" t="str">
            <v>G</v>
          </cell>
          <cell r="E3123" t="str">
            <v>C</v>
          </cell>
          <cell r="F3123">
            <v>175</v>
          </cell>
          <cell r="G3123">
            <v>0</v>
          </cell>
          <cell r="H3123">
            <v>0</v>
          </cell>
          <cell r="I3123">
            <v>175</v>
          </cell>
          <cell r="J3123">
            <v>1.0156000000000001</v>
          </cell>
          <cell r="K3123">
            <v>1.0156000000000001</v>
          </cell>
          <cell r="L3123" t="str">
            <v>Z</v>
          </cell>
          <cell r="M3123" t="str">
            <v>SUPPORT</v>
          </cell>
        </row>
        <row r="3124">
          <cell r="A3124" t="str">
            <v>9107-836</v>
          </cell>
          <cell r="B3124" t="str">
            <v>F13</v>
          </cell>
          <cell r="C3124">
            <v>12</v>
          </cell>
          <cell r="D3124" t="str">
            <v>G</v>
          </cell>
          <cell r="E3124" t="str">
            <v>C</v>
          </cell>
          <cell r="F3124">
            <v>1226</v>
          </cell>
          <cell r="G3124">
            <v>0</v>
          </cell>
          <cell r="H3124">
            <v>0</v>
          </cell>
          <cell r="I3124">
            <v>1226</v>
          </cell>
          <cell r="J3124">
            <v>0.62075999999999998</v>
          </cell>
          <cell r="K3124">
            <v>0.62075999999999998</v>
          </cell>
          <cell r="L3124" t="str">
            <v>Z</v>
          </cell>
          <cell r="M3124" t="str">
            <v>PROTECTION CAP</v>
          </cell>
        </row>
        <row r="3125">
          <cell r="A3125" t="str">
            <v>9107-836</v>
          </cell>
          <cell r="B3125" t="str">
            <v>F13</v>
          </cell>
          <cell r="C3125">
            <v>15</v>
          </cell>
          <cell r="D3125" t="str">
            <v>G</v>
          </cell>
          <cell r="E3125" t="str">
            <v>C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 t="str">
            <v>Z</v>
          </cell>
          <cell r="M3125" t="str">
            <v>PROTECTION CAP</v>
          </cell>
        </row>
        <row r="3126">
          <cell r="A3126" t="str">
            <v>9108-069B</v>
          </cell>
          <cell r="B3126" t="str">
            <v>F13</v>
          </cell>
          <cell r="C3126">
            <v>15</v>
          </cell>
          <cell r="D3126" t="str">
            <v>G</v>
          </cell>
          <cell r="E3126" t="str">
            <v>C</v>
          </cell>
          <cell r="F3126">
            <v>250</v>
          </cell>
          <cell r="G3126">
            <v>330</v>
          </cell>
          <cell r="H3126">
            <v>320</v>
          </cell>
          <cell r="I3126">
            <v>260</v>
          </cell>
          <cell r="J3126">
            <v>31.858409999999999</v>
          </cell>
          <cell r="K3126">
            <v>35.722589999999997</v>
          </cell>
          <cell r="L3126" t="str">
            <v>Z</v>
          </cell>
          <cell r="M3126" t="str">
            <v>LEVER THROTTLE ASSY.</v>
          </cell>
        </row>
        <row r="3127">
          <cell r="A3127" t="str">
            <v>9108-069B</v>
          </cell>
          <cell r="B3127" t="str">
            <v>F13</v>
          </cell>
          <cell r="C3127">
            <v>12</v>
          </cell>
          <cell r="D3127" t="str">
            <v>G</v>
          </cell>
          <cell r="E3127" t="str">
            <v>C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37.685000000000002</v>
          </cell>
          <cell r="K3127">
            <v>37.685000000000002</v>
          </cell>
          <cell r="L3127" t="str">
            <v>Z</v>
          </cell>
          <cell r="M3127" t="str">
            <v>LEVER THROTTLE ASSY.</v>
          </cell>
        </row>
        <row r="3128">
          <cell r="A3128" t="str">
            <v>9108-069B/BHT</v>
          </cell>
          <cell r="B3128" t="str">
            <v>F13</v>
          </cell>
          <cell r="C3128">
            <v>15</v>
          </cell>
          <cell r="D3128" t="str">
            <v>G</v>
          </cell>
          <cell r="E3128" t="str">
            <v>C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20.857690000000002</v>
          </cell>
          <cell r="K3128">
            <v>20.857690000000002</v>
          </cell>
          <cell r="L3128" t="str">
            <v>Z</v>
          </cell>
          <cell r="M3128" t="str">
            <v>THROTTLE LEVER ASSLY</v>
          </cell>
        </row>
        <row r="3129">
          <cell r="A3129" t="str">
            <v>9108-069B/BPL</v>
          </cell>
          <cell r="B3129" t="str">
            <v>F13</v>
          </cell>
          <cell r="C3129">
            <v>15</v>
          </cell>
          <cell r="D3129" t="str">
            <v>G</v>
          </cell>
          <cell r="E3129" t="str">
            <v>C</v>
          </cell>
          <cell r="F3129">
            <v>0</v>
          </cell>
          <cell r="G3129">
            <v>327</v>
          </cell>
          <cell r="H3129">
            <v>327</v>
          </cell>
          <cell r="I3129">
            <v>0</v>
          </cell>
          <cell r="J3129">
            <v>27.32302</v>
          </cell>
          <cell r="K3129">
            <v>37.450000000000003</v>
          </cell>
          <cell r="L3129" t="str">
            <v>Z</v>
          </cell>
          <cell r="M3129" t="str">
            <v>LEVER THROTTLE ASSLY</v>
          </cell>
        </row>
        <row r="3130">
          <cell r="A3130" t="str">
            <v>9108-070</v>
          </cell>
          <cell r="B3130" t="str">
            <v>F13</v>
          </cell>
          <cell r="C3130">
            <v>12</v>
          </cell>
          <cell r="D3130" t="str">
            <v>G</v>
          </cell>
          <cell r="E3130" t="str">
            <v>C</v>
          </cell>
          <cell r="F3130">
            <v>110</v>
          </cell>
          <cell r="G3130">
            <v>220</v>
          </cell>
          <cell r="H3130">
            <v>330</v>
          </cell>
          <cell r="I3130">
            <v>0</v>
          </cell>
          <cell r="J3130">
            <v>54.022280000000002</v>
          </cell>
          <cell r="K3130">
            <v>57.63496</v>
          </cell>
          <cell r="L3130" t="str">
            <v>Z</v>
          </cell>
          <cell r="M3130" t="str">
            <v>OUTLET PIPE</v>
          </cell>
        </row>
        <row r="3131">
          <cell r="A3131" t="str">
            <v>9108-073A</v>
          </cell>
          <cell r="B3131" t="str">
            <v>F13</v>
          </cell>
          <cell r="C3131">
            <v>12</v>
          </cell>
          <cell r="D3131" t="str">
            <v>G</v>
          </cell>
          <cell r="E3131" t="str">
            <v>C</v>
          </cell>
          <cell r="F3131">
            <v>80</v>
          </cell>
          <cell r="G3131">
            <v>0</v>
          </cell>
          <cell r="H3131">
            <v>0</v>
          </cell>
          <cell r="I3131">
            <v>80</v>
          </cell>
          <cell r="J3131">
            <v>84.830799999999996</v>
          </cell>
          <cell r="K3131">
            <v>84.830799999999996</v>
          </cell>
          <cell r="L3131" t="str">
            <v>Z</v>
          </cell>
          <cell r="M3131" t="str">
            <v>SOLENOID ASSY</v>
          </cell>
        </row>
        <row r="3132">
          <cell r="A3132" t="str">
            <v>9108-115</v>
          </cell>
          <cell r="B3132" t="str">
            <v>F13</v>
          </cell>
          <cell r="C3132">
            <v>12</v>
          </cell>
          <cell r="D3132" t="str">
            <v>G</v>
          </cell>
          <cell r="E3132" t="str">
            <v>C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 t="str">
            <v>Z</v>
          </cell>
          <cell r="M3132" t="str">
            <v>BANJO</v>
          </cell>
        </row>
        <row r="3133">
          <cell r="A3133" t="str">
            <v>9108-505A</v>
          </cell>
          <cell r="B3133" t="str">
            <v>F13</v>
          </cell>
          <cell r="C3133">
            <v>12</v>
          </cell>
          <cell r="D3133" t="str">
            <v>G</v>
          </cell>
          <cell r="E3133" t="str">
            <v>C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 t="str">
            <v>Z</v>
          </cell>
          <cell r="M3133" t="str">
            <v>DRIVE DOG ASSY</v>
          </cell>
        </row>
        <row r="3134">
          <cell r="A3134" t="str">
            <v>9108-505A</v>
          </cell>
          <cell r="B3134" t="str">
            <v>F13</v>
          </cell>
          <cell r="C3134">
            <v>15</v>
          </cell>
          <cell r="D3134" t="str">
            <v>G</v>
          </cell>
          <cell r="E3134" t="str">
            <v>C</v>
          </cell>
          <cell r="F3134">
            <v>5779</v>
          </cell>
          <cell r="G3134">
            <v>6213</v>
          </cell>
          <cell r="H3134">
            <v>11272</v>
          </cell>
          <cell r="I3134">
            <v>720</v>
          </cell>
          <cell r="J3134">
            <v>9.6999999999999993</v>
          </cell>
          <cell r="K3134">
            <v>9.6999999999999993</v>
          </cell>
          <cell r="L3134" t="str">
            <v>Z</v>
          </cell>
          <cell r="M3134" t="str">
            <v>DRIVE DOG ASSY</v>
          </cell>
        </row>
        <row r="3135">
          <cell r="A3135" t="str">
            <v>9108-505A</v>
          </cell>
          <cell r="B3135" t="str">
            <v>F13</v>
          </cell>
          <cell r="C3135">
            <v>11</v>
          </cell>
          <cell r="D3135" t="str">
            <v>G</v>
          </cell>
          <cell r="E3135" t="str">
            <v>C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9.6999999999999993</v>
          </cell>
          <cell r="K3135">
            <v>9.6999999999999993</v>
          </cell>
          <cell r="L3135" t="str">
            <v>Z</v>
          </cell>
          <cell r="M3135" t="str">
            <v>DRIVE DOG ASSY</v>
          </cell>
        </row>
        <row r="3136">
          <cell r="A3136" t="str">
            <v>9108-505A/BHT</v>
          </cell>
          <cell r="B3136" t="str">
            <v>F13</v>
          </cell>
          <cell r="C3136">
            <v>15</v>
          </cell>
          <cell r="D3136" t="str">
            <v>G</v>
          </cell>
          <cell r="E3136" t="str">
            <v>C</v>
          </cell>
          <cell r="F3136">
            <v>0</v>
          </cell>
          <cell r="G3136">
            <v>7880</v>
          </cell>
          <cell r="H3136">
            <v>7880</v>
          </cell>
          <cell r="I3136">
            <v>0</v>
          </cell>
          <cell r="J3136">
            <v>11.2</v>
          </cell>
          <cell r="K3136">
            <v>11.2</v>
          </cell>
          <cell r="L3136" t="str">
            <v>Z</v>
          </cell>
          <cell r="M3136" t="str">
            <v>DRIVE DOG ASSY</v>
          </cell>
        </row>
        <row r="3137">
          <cell r="A3137" t="str">
            <v>9130-307</v>
          </cell>
          <cell r="B3137" t="str">
            <v>F13</v>
          </cell>
          <cell r="C3137">
            <v>11</v>
          </cell>
          <cell r="D3137" t="str">
            <v>G</v>
          </cell>
          <cell r="E3137" t="str">
            <v>C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 t="str">
            <v>Z</v>
          </cell>
          <cell r="M3137" t="str">
            <v>CABLE GUIDE SUP.BRACKET</v>
          </cell>
        </row>
        <row r="3138">
          <cell r="A3138" t="str">
            <v>9137-031</v>
          </cell>
          <cell r="B3138" t="str">
            <v>F13</v>
          </cell>
          <cell r="C3138">
            <v>11</v>
          </cell>
          <cell r="D3138" t="str">
            <v>G</v>
          </cell>
          <cell r="E3138" t="str">
            <v>C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 t="str">
            <v>Z</v>
          </cell>
          <cell r="M3138" t="str">
            <v>FIXING SCREW - Hyd.Head</v>
          </cell>
        </row>
        <row r="3139">
          <cell r="A3139" t="str">
            <v>9137-031</v>
          </cell>
          <cell r="B3139" t="str">
            <v>F13</v>
          </cell>
          <cell r="C3139">
            <v>15</v>
          </cell>
          <cell r="D3139" t="str">
            <v>G</v>
          </cell>
          <cell r="E3139" t="str">
            <v>C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1.23746</v>
          </cell>
          <cell r="K3139">
            <v>1.23746</v>
          </cell>
          <cell r="L3139" t="str">
            <v>Z</v>
          </cell>
          <cell r="M3139" t="str">
            <v>FIXING SCREW - Hyd.Head</v>
          </cell>
        </row>
        <row r="3140">
          <cell r="A3140" t="str">
            <v>9137-031</v>
          </cell>
          <cell r="B3140" t="str">
            <v>F13</v>
          </cell>
          <cell r="C3140">
            <v>12</v>
          </cell>
          <cell r="D3140" t="str">
            <v>G</v>
          </cell>
          <cell r="E3140" t="str">
            <v>C</v>
          </cell>
          <cell r="F3140">
            <v>3523</v>
          </cell>
          <cell r="G3140">
            <v>9895</v>
          </cell>
          <cell r="H3140">
            <v>9900</v>
          </cell>
          <cell r="I3140">
            <v>3518</v>
          </cell>
          <cell r="J3140">
            <v>1.40991</v>
          </cell>
          <cell r="K3140">
            <v>1.4098999999999999</v>
          </cell>
          <cell r="L3140" t="str">
            <v>Z</v>
          </cell>
          <cell r="M3140" t="str">
            <v>FIXING SCREW - Hyd.Head</v>
          </cell>
        </row>
        <row r="3141">
          <cell r="A3141" t="str">
            <v>9139-043</v>
          </cell>
          <cell r="B3141" t="str">
            <v>F13</v>
          </cell>
          <cell r="C3141">
            <v>12</v>
          </cell>
          <cell r="D3141" t="str">
            <v>G</v>
          </cell>
          <cell r="E3141" t="str">
            <v>C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 t="str">
            <v>Z</v>
          </cell>
        </row>
        <row r="3142">
          <cell r="A3142" t="str">
            <v>9141-073B</v>
          </cell>
          <cell r="B3142" t="str">
            <v>F13</v>
          </cell>
          <cell r="C3142">
            <v>15</v>
          </cell>
          <cell r="D3142" t="str">
            <v>G</v>
          </cell>
          <cell r="E3142" t="str">
            <v>C</v>
          </cell>
          <cell r="F3142">
            <v>21</v>
          </cell>
          <cell r="G3142">
            <v>0</v>
          </cell>
          <cell r="H3142">
            <v>21</v>
          </cell>
          <cell r="I3142">
            <v>0</v>
          </cell>
          <cell r="J3142">
            <v>20.49</v>
          </cell>
          <cell r="K3142">
            <v>20.49</v>
          </cell>
          <cell r="L3142" t="str">
            <v>Z</v>
          </cell>
          <cell r="M3142" t="str">
            <v>PRESSURING VALVE ASSY</v>
          </cell>
        </row>
        <row r="3143">
          <cell r="A3143" t="str">
            <v>9141-073B</v>
          </cell>
          <cell r="B3143" t="str">
            <v>F13</v>
          </cell>
          <cell r="C3143">
            <v>11</v>
          </cell>
          <cell r="D3143" t="str">
            <v>G</v>
          </cell>
          <cell r="E3143" t="str">
            <v>C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 t="str">
            <v>Z</v>
          </cell>
          <cell r="M3143" t="str">
            <v>PRESSURING VALVE ASSY</v>
          </cell>
        </row>
        <row r="3144">
          <cell r="A3144" t="str">
            <v>9141-206A</v>
          </cell>
          <cell r="B3144" t="str">
            <v>F13</v>
          </cell>
          <cell r="C3144">
            <v>15</v>
          </cell>
          <cell r="D3144" t="str">
            <v>G</v>
          </cell>
          <cell r="E3144" t="str">
            <v>C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 t="str">
            <v>Z</v>
          </cell>
          <cell r="M3144" t="str">
            <v>SPRING - Back Leak Valve</v>
          </cell>
        </row>
        <row r="3145">
          <cell r="A3145" t="str">
            <v>9141-206A</v>
          </cell>
          <cell r="B3145" t="str">
            <v>F13</v>
          </cell>
          <cell r="C3145">
            <v>12</v>
          </cell>
          <cell r="D3145" t="str">
            <v>G</v>
          </cell>
          <cell r="E3145" t="str">
            <v>C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1.2063999999999999</v>
          </cell>
          <cell r="K3145">
            <v>1.2063999999999999</v>
          </cell>
          <cell r="L3145" t="str">
            <v>Z</v>
          </cell>
          <cell r="M3145" t="str">
            <v>SPRING - Back Leak Valve</v>
          </cell>
        </row>
        <row r="3146">
          <cell r="A3146" t="str">
            <v>9141-206A</v>
          </cell>
          <cell r="B3146" t="str">
            <v>F13</v>
          </cell>
          <cell r="C3146">
            <v>11</v>
          </cell>
          <cell r="D3146" t="str">
            <v>G</v>
          </cell>
          <cell r="E3146" t="str">
            <v>C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1.1399999999999999</v>
          </cell>
          <cell r="K3146">
            <v>1.1399999999999999</v>
          </cell>
          <cell r="L3146" t="str">
            <v>Z</v>
          </cell>
          <cell r="M3146" t="str">
            <v>SPRING - Back Leak Valve</v>
          </cell>
        </row>
        <row r="3147">
          <cell r="A3147" t="str">
            <v>9145-026</v>
          </cell>
          <cell r="B3147" t="str">
            <v>F13</v>
          </cell>
          <cell r="C3147">
            <v>12</v>
          </cell>
          <cell r="D3147" t="str">
            <v>G</v>
          </cell>
          <cell r="E3147" t="str">
            <v>C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1</v>
          </cell>
          <cell r="K3147">
            <v>1</v>
          </cell>
          <cell r="L3147" t="str">
            <v>Z</v>
          </cell>
          <cell r="M3147" t="str">
            <v>PLUNGER RETAINING CLIP</v>
          </cell>
        </row>
        <row r="3148">
          <cell r="A3148" t="str">
            <v>9145-150</v>
          </cell>
          <cell r="B3148" t="str">
            <v>F13</v>
          </cell>
          <cell r="C3148">
            <v>12</v>
          </cell>
          <cell r="D3148" t="str">
            <v>G</v>
          </cell>
          <cell r="E3148" t="str">
            <v>C</v>
          </cell>
          <cell r="F3148">
            <v>333</v>
          </cell>
          <cell r="G3148">
            <v>646</v>
          </cell>
          <cell r="H3148">
            <v>200</v>
          </cell>
          <cell r="I3148">
            <v>779</v>
          </cell>
          <cell r="J3148">
            <v>3.226</v>
          </cell>
          <cell r="K3148">
            <v>3.226</v>
          </cell>
          <cell r="L3148" t="str">
            <v>Z</v>
          </cell>
          <cell r="M3148" t="str">
            <v>END PLATE GUIDE</v>
          </cell>
        </row>
        <row r="3149">
          <cell r="A3149" t="str">
            <v>9145-150</v>
          </cell>
          <cell r="B3149" t="str">
            <v>F13</v>
          </cell>
          <cell r="C3149">
            <v>11</v>
          </cell>
          <cell r="D3149" t="str">
            <v>G</v>
          </cell>
          <cell r="E3149" t="str">
            <v>C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1.8</v>
          </cell>
          <cell r="K3149">
            <v>1.8</v>
          </cell>
          <cell r="L3149" t="str">
            <v>Z</v>
          </cell>
          <cell r="M3149" t="str">
            <v>END PLATE GUIDE</v>
          </cell>
        </row>
        <row r="3150">
          <cell r="A3150" t="str">
            <v>9145-150</v>
          </cell>
          <cell r="B3150" t="str">
            <v>F13</v>
          </cell>
          <cell r="C3150">
            <v>15</v>
          </cell>
          <cell r="D3150" t="str">
            <v>G</v>
          </cell>
          <cell r="E3150" t="str">
            <v>C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 t="str">
            <v>Z</v>
          </cell>
          <cell r="M3150" t="str">
            <v>END PLATE GUIDE</v>
          </cell>
        </row>
        <row r="3151">
          <cell r="A3151" t="str">
            <v>9149-039</v>
          </cell>
          <cell r="B3151" t="str">
            <v>F13</v>
          </cell>
          <cell r="C3151">
            <v>12</v>
          </cell>
          <cell r="D3151" t="str">
            <v>G</v>
          </cell>
          <cell r="E3151" t="str">
            <v>C</v>
          </cell>
          <cell r="F3151">
            <v>2000</v>
          </cell>
          <cell r="G3151">
            <v>11995</v>
          </cell>
          <cell r="H3151">
            <v>9995</v>
          </cell>
          <cell r="I3151">
            <v>4000</v>
          </cell>
          <cell r="J3151">
            <v>23.597300000000001</v>
          </cell>
          <cell r="K3151">
            <v>23.597300000000001</v>
          </cell>
          <cell r="L3151" t="str">
            <v>Z</v>
          </cell>
          <cell r="M3151" t="str">
            <v>THRUST SLEEVE</v>
          </cell>
        </row>
        <row r="3152">
          <cell r="A3152" t="str">
            <v>9149-039B</v>
          </cell>
          <cell r="B3152" t="str">
            <v>F13</v>
          </cell>
          <cell r="C3152">
            <v>12</v>
          </cell>
          <cell r="D3152" t="str">
            <v>G</v>
          </cell>
          <cell r="E3152" t="str">
            <v>C</v>
          </cell>
          <cell r="F3152">
            <v>1200</v>
          </cell>
          <cell r="G3152">
            <v>600</v>
          </cell>
          <cell r="H3152">
            <v>1800</v>
          </cell>
          <cell r="I3152">
            <v>0</v>
          </cell>
          <cell r="J3152">
            <v>32.856999999999999</v>
          </cell>
          <cell r="K3152">
            <v>32.856999999999999</v>
          </cell>
          <cell r="L3152" t="str">
            <v>Z</v>
          </cell>
          <cell r="M3152" t="str">
            <v>THRUST SLEEVE</v>
          </cell>
        </row>
        <row r="3153">
          <cell r="A3153" t="str">
            <v>9149-048</v>
          </cell>
          <cell r="B3153" t="str">
            <v>F13</v>
          </cell>
          <cell r="C3153">
            <v>11</v>
          </cell>
          <cell r="D3153" t="str">
            <v>G</v>
          </cell>
          <cell r="E3153" t="str">
            <v>C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 t="str">
            <v>Z</v>
          </cell>
          <cell r="M3153" t="str">
            <v>OUTLET ADAPTER</v>
          </cell>
        </row>
        <row r="3154">
          <cell r="A3154" t="str">
            <v>9149-048</v>
          </cell>
          <cell r="B3154" t="str">
            <v>F13</v>
          </cell>
          <cell r="C3154">
            <v>12</v>
          </cell>
          <cell r="D3154" t="str">
            <v>G</v>
          </cell>
          <cell r="E3154" t="str">
            <v>C</v>
          </cell>
          <cell r="F3154">
            <v>995</v>
          </cell>
          <cell r="G3154">
            <v>9398</v>
          </cell>
          <cell r="H3154">
            <v>8795</v>
          </cell>
          <cell r="I3154">
            <v>1598</v>
          </cell>
          <cell r="J3154">
            <v>11.3506</v>
          </cell>
          <cell r="K3154">
            <v>11.3506</v>
          </cell>
          <cell r="L3154" t="str">
            <v>Z</v>
          </cell>
          <cell r="M3154" t="str">
            <v>OUTLET ADAPTER</v>
          </cell>
        </row>
        <row r="3155">
          <cell r="A3155" t="str">
            <v>9149-048</v>
          </cell>
          <cell r="B3155" t="str">
            <v>F13</v>
          </cell>
          <cell r="C3155">
            <v>15</v>
          </cell>
          <cell r="D3155" t="str">
            <v>G</v>
          </cell>
          <cell r="E3155" t="str">
            <v>C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10.3</v>
          </cell>
          <cell r="K3155">
            <v>10.3</v>
          </cell>
          <cell r="L3155" t="str">
            <v>Z</v>
          </cell>
          <cell r="M3155" t="str">
            <v>OUTLET ADAPTER</v>
          </cell>
        </row>
        <row r="3156">
          <cell r="A3156" t="str">
            <v>9149-048A</v>
          </cell>
          <cell r="B3156" t="str">
            <v>F13</v>
          </cell>
          <cell r="C3156">
            <v>11</v>
          </cell>
          <cell r="D3156" t="str">
            <v>G</v>
          </cell>
          <cell r="E3156" t="str">
            <v>C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 t="str">
            <v>Z</v>
          </cell>
          <cell r="M3156" t="str">
            <v>BACK LEAK ADAPTOR (6MM)</v>
          </cell>
        </row>
        <row r="3157">
          <cell r="A3157" t="str">
            <v>9149-048A</v>
          </cell>
          <cell r="B3157" t="str">
            <v>F13</v>
          </cell>
          <cell r="C3157">
            <v>15</v>
          </cell>
          <cell r="D3157" t="str">
            <v>G</v>
          </cell>
          <cell r="E3157" t="str">
            <v>C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 t="str">
            <v>Z</v>
          </cell>
          <cell r="M3157" t="str">
            <v>BACK LEAK ADAPTOR (6MM)</v>
          </cell>
        </row>
        <row r="3158">
          <cell r="A3158" t="str">
            <v>9149-048A</v>
          </cell>
          <cell r="B3158" t="str">
            <v>F13</v>
          </cell>
          <cell r="C3158">
            <v>12</v>
          </cell>
          <cell r="D3158" t="str">
            <v>G</v>
          </cell>
          <cell r="E3158" t="str">
            <v>C</v>
          </cell>
          <cell r="F3158">
            <v>1195</v>
          </cell>
          <cell r="G3158">
            <v>3400</v>
          </cell>
          <cell r="H3158">
            <v>3500</v>
          </cell>
          <cell r="I3158">
            <v>1095</v>
          </cell>
          <cell r="J3158">
            <v>11.3506</v>
          </cell>
          <cell r="K3158">
            <v>11.3506</v>
          </cell>
          <cell r="L3158" t="str">
            <v>Z</v>
          </cell>
          <cell r="M3158" t="str">
            <v>BACK LEAK ADAPTOR (6MM)</v>
          </cell>
        </row>
        <row r="3159">
          <cell r="A3159" t="str">
            <v>9149-048B</v>
          </cell>
          <cell r="B3159" t="str">
            <v>F13</v>
          </cell>
          <cell r="C3159">
            <v>15</v>
          </cell>
          <cell r="D3159" t="str">
            <v>G</v>
          </cell>
          <cell r="E3159" t="str">
            <v>C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11.21</v>
          </cell>
          <cell r="K3159">
            <v>11.21</v>
          </cell>
          <cell r="L3159" t="str">
            <v>Z</v>
          </cell>
          <cell r="M3159" t="str">
            <v>B.L.ADAPTOR</v>
          </cell>
        </row>
        <row r="3160">
          <cell r="A3160" t="str">
            <v>9149-202</v>
          </cell>
          <cell r="B3160" t="str">
            <v>F13</v>
          </cell>
          <cell r="C3160">
            <v>12</v>
          </cell>
          <cell r="D3160" t="str">
            <v>G</v>
          </cell>
          <cell r="E3160" t="str">
            <v>C</v>
          </cell>
          <cell r="F3160">
            <v>235</v>
          </cell>
          <cell r="G3160">
            <v>495</v>
          </cell>
          <cell r="H3160">
            <v>0</v>
          </cell>
          <cell r="I3160">
            <v>730</v>
          </cell>
          <cell r="J3160">
            <v>0.87</v>
          </cell>
          <cell r="K3160">
            <v>0.89359999999999995</v>
          </cell>
          <cell r="L3160" t="str">
            <v>Z</v>
          </cell>
          <cell r="M3160" t="str">
            <v>ELASTIC BAND</v>
          </cell>
        </row>
        <row r="3161">
          <cell r="A3161" t="str">
            <v>9149T112</v>
          </cell>
          <cell r="B3161" t="str">
            <v>F13</v>
          </cell>
          <cell r="C3161">
            <v>15</v>
          </cell>
          <cell r="D3161" t="str">
            <v>G</v>
          </cell>
          <cell r="E3161" t="str">
            <v>C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5.8869999999999999E-2</v>
          </cell>
          <cell r="K3161">
            <v>5.8869999999999999E-2</v>
          </cell>
          <cell r="L3161" t="str">
            <v>Z</v>
          </cell>
          <cell r="M3161" t="str">
            <v>SHOE PART COMPLETE</v>
          </cell>
        </row>
        <row r="3162">
          <cell r="A3162" t="str">
            <v>9167-408AB</v>
          </cell>
          <cell r="B3162" t="str">
            <v>F13</v>
          </cell>
          <cell r="C3162">
            <v>15</v>
          </cell>
          <cell r="D3162" t="str">
            <v>G</v>
          </cell>
          <cell r="E3162" t="str">
            <v>C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 t="str">
            <v>Z</v>
          </cell>
          <cell r="M3162" t="str">
            <v>O-RING</v>
          </cell>
        </row>
        <row r="3163">
          <cell r="A3163" t="str">
            <v>9167-408AC</v>
          </cell>
          <cell r="B3163" t="str">
            <v>F13</v>
          </cell>
          <cell r="C3163">
            <v>15</v>
          </cell>
          <cell r="D3163" t="str">
            <v>G</v>
          </cell>
          <cell r="E3163" t="str">
            <v>C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 t="str">
            <v>Z</v>
          </cell>
          <cell r="M3163" t="str">
            <v>O-RING</v>
          </cell>
        </row>
        <row r="3164">
          <cell r="A3164" t="str">
            <v>9167-408AE</v>
          </cell>
          <cell r="B3164" t="str">
            <v>F13</v>
          </cell>
          <cell r="C3164">
            <v>15</v>
          </cell>
          <cell r="D3164" t="str">
            <v>G</v>
          </cell>
          <cell r="E3164" t="str">
            <v>C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 t="str">
            <v>Z</v>
          </cell>
          <cell r="M3164" t="str">
            <v>O-RING</v>
          </cell>
        </row>
        <row r="3165">
          <cell r="A3165" t="str">
            <v>9180-902</v>
          </cell>
          <cell r="B3165" t="str">
            <v>F13</v>
          </cell>
          <cell r="C3165">
            <v>11</v>
          </cell>
          <cell r="D3165" t="str">
            <v>G</v>
          </cell>
          <cell r="E3165" t="str">
            <v>C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 t="str">
            <v>Z</v>
          </cell>
        </row>
        <row r="3166">
          <cell r="A3166" t="str">
            <v>9180-908</v>
          </cell>
          <cell r="B3166" t="str">
            <v>F13</v>
          </cell>
          <cell r="C3166">
            <v>12</v>
          </cell>
          <cell r="D3166" t="str">
            <v>G</v>
          </cell>
          <cell r="E3166" t="str">
            <v>C</v>
          </cell>
          <cell r="F3166">
            <v>0</v>
          </cell>
          <cell r="G3166">
            <v>20000</v>
          </cell>
          <cell r="H3166">
            <v>20000</v>
          </cell>
          <cell r="I3166">
            <v>0</v>
          </cell>
          <cell r="J3166">
            <v>2.0312000000000001</v>
          </cell>
          <cell r="K3166">
            <v>2.0312000000000001</v>
          </cell>
          <cell r="L3166" t="str">
            <v>Z</v>
          </cell>
          <cell r="M3166" t="str">
            <v>WINDING SUPPORT</v>
          </cell>
        </row>
        <row r="3167">
          <cell r="A3167" t="str">
            <v>9180-908</v>
          </cell>
          <cell r="B3167" t="str">
            <v>F13</v>
          </cell>
          <cell r="C3167">
            <v>15</v>
          </cell>
          <cell r="D3167" t="str">
            <v>G</v>
          </cell>
          <cell r="E3167" t="str">
            <v>C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  <cell r="J3167">
            <v>2.0312000000000001</v>
          </cell>
          <cell r="K3167">
            <v>2.0312000000000001</v>
          </cell>
          <cell r="L3167" t="str">
            <v>Z</v>
          </cell>
          <cell r="M3167" t="str">
            <v>WINDING SUPPORT</v>
          </cell>
        </row>
        <row r="3168">
          <cell r="A3168" t="str">
            <v>9182-013</v>
          </cell>
          <cell r="B3168" t="str">
            <v>F13</v>
          </cell>
          <cell r="C3168">
            <v>12</v>
          </cell>
          <cell r="D3168" t="str">
            <v>G</v>
          </cell>
          <cell r="E3168" t="str">
            <v>C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  <cell r="J3168">
            <v>824.83330000000001</v>
          </cell>
          <cell r="K3168">
            <v>824.83330000000001</v>
          </cell>
          <cell r="L3168" t="str">
            <v>Z</v>
          </cell>
          <cell r="M3168" t="str">
            <v>INJECTOR ASSY( WITHOUT SPRING)</v>
          </cell>
        </row>
        <row r="3169">
          <cell r="A3169" t="str">
            <v>9182-101</v>
          </cell>
          <cell r="B3169" t="str">
            <v>F13</v>
          </cell>
          <cell r="C3169">
            <v>15</v>
          </cell>
          <cell r="D3169" t="str">
            <v>G</v>
          </cell>
          <cell r="E3169" t="str">
            <v>C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 t="str">
            <v>Z</v>
          </cell>
          <cell r="M3169" t="str">
            <v>RING {LIGHT BLUE}</v>
          </cell>
        </row>
        <row r="3170">
          <cell r="A3170" t="str">
            <v>9182-101</v>
          </cell>
          <cell r="B3170" t="str">
            <v>F13</v>
          </cell>
          <cell r="C3170">
            <v>11</v>
          </cell>
          <cell r="D3170" t="str">
            <v>G</v>
          </cell>
          <cell r="E3170" t="str">
            <v>C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 t="str">
            <v>Z</v>
          </cell>
          <cell r="M3170" t="str">
            <v>RING {LIGHT BLUE}</v>
          </cell>
        </row>
        <row r="3171">
          <cell r="A3171" t="str">
            <v>9182-101A</v>
          </cell>
          <cell r="B3171" t="str">
            <v>F13</v>
          </cell>
          <cell r="C3171">
            <v>12</v>
          </cell>
          <cell r="D3171" t="str">
            <v>G</v>
          </cell>
          <cell r="E3171" t="str">
            <v>C</v>
          </cell>
          <cell r="F3171">
            <v>6000</v>
          </cell>
          <cell r="G3171">
            <v>4000</v>
          </cell>
          <cell r="H3171">
            <v>4000</v>
          </cell>
          <cell r="I3171">
            <v>6000</v>
          </cell>
          <cell r="J3171">
            <v>0.88055000000000005</v>
          </cell>
          <cell r="K3171">
            <v>0.88053000000000003</v>
          </cell>
          <cell r="L3171" t="str">
            <v>Z</v>
          </cell>
          <cell r="M3171" t="str">
            <v>RING (DARK BLUE)</v>
          </cell>
        </row>
        <row r="3172">
          <cell r="A3172" t="str">
            <v>9182-101B</v>
          </cell>
          <cell r="B3172" t="str">
            <v>F13</v>
          </cell>
          <cell r="C3172">
            <v>12</v>
          </cell>
          <cell r="D3172" t="str">
            <v>G</v>
          </cell>
          <cell r="E3172" t="str">
            <v>C</v>
          </cell>
          <cell r="F3172">
            <v>8000</v>
          </cell>
          <cell r="G3172">
            <v>47500</v>
          </cell>
          <cell r="H3172">
            <v>51000</v>
          </cell>
          <cell r="I3172">
            <v>4500</v>
          </cell>
          <cell r="J3172">
            <v>0.88049999999999995</v>
          </cell>
          <cell r="K3172">
            <v>0.88049999999999995</v>
          </cell>
          <cell r="L3172" t="str">
            <v>Z</v>
          </cell>
          <cell r="M3172" t="str">
            <v>RING (DARK GREEN)</v>
          </cell>
        </row>
        <row r="3173">
          <cell r="A3173" t="str">
            <v>9182-101C</v>
          </cell>
          <cell r="B3173" t="str">
            <v>F13</v>
          </cell>
          <cell r="C3173">
            <v>12</v>
          </cell>
          <cell r="D3173" t="str">
            <v>G</v>
          </cell>
          <cell r="E3173" t="str">
            <v>C</v>
          </cell>
          <cell r="F3173">
            <v>4000</v>
          </cell>
          <cell r="G3173">
            <v>8000</v>
          </cell>
          <cell r="H3173">
            <v>6000</v>
          </cell>
          <cell r="I3173">
            <v>6000</v>
          </cell>
          <cell r="J3173">
            <v>0.88049999999999995</v>
          </cell>
          <cell r="K3173">
            <v>0.88049999999999995</v>
          </cell>
          <cell r="L3173" t="str">
            <v>Z</v>
          </cell>
          <cell r="M3173" t="str">
            <v>RING (WHITE)</v>
          </cell>
        </row>
        <row r="3174">
          <cell r="A3174" t="str">
            <v>9182-101D</v>
          </cell>
          <cell r="B3174" t="str">
            <v>F13</v>
          </cell>
          <cell r="C3174">
            <v>12</v>
          </cell>
          <cell r="D3174" t="str">
            <v>G</v>
          </cell>
          <cell r="E3174" t="str">
            <v>C</v>
          </cell>
          <cell r="F3174">
            <v>6000</v>
          </cell>
          <cell r="G3174">
            <v>16000</v>
          </cell>
          <cell r="H3174">
            <v>18000</v>
          </cell>
          <cell r="I3174">
            <v>4000</v>
          </cell>
          <cell r="J3174">
            <v>0.88049999999999995</v>
          </cell>
          <cell r="K3174">
            <v>0.88049999999999995</v>
          </cell>
          <cell r="L3174" t="str">
            <v>Z</v>
          </cell>
          <cell r="M3174" t="str">
            <v>RING [ YELLOW ]</v>
          </cell>
        </row>
        <row r="3175">
          <cell r="A3175" t="str">
            <v>9182-101E</v>
          </cell>
          <cell r="B3175" t="str">
            <v>F13</v>
          </cell>
          <cell r="C3175">
            <v>12</v>
          </cell>
          <cell r="D3175" t="str">
            <v>G</v>
          </cell>
          <cell r="E3175" t="str">
            <v>C</v>
          </cell>
          <cell r="F3175">
            <v>4000</v>
          </cell>
          <cell r="G3175">
            <v>0</v>
          </cell>
          <cell r="H3175">
            <v>0</v>
          </cell>
          <cell r="I3175">
            <v>4000</v>
          </cell>
          <cell r="J3175">
            <v>0.90310000000000001</v>
          </cell>
          <cell r="K3175">
            <v>0.90310000000000001</v>
          </cell>
          <cell r="L3175" t="str">
            <v>Z</v>
          </cell>
          <cell r="M3175" t="str">
            <v>RING (GRAY)</v>
          </cell>
        </row>
        <row r="3176">
          <cell r="A3176" t="str">
            <v>9182-101F</v>
          </cell>
          <cell r="B3176" t="str">
            <v>F13</v>
          </cell>
          <cell r="C3176">
            <v>12</v>
          </cell>
          <cell r="D3176" t="str">
            <v>G</v>
          </cell>
          <cell r="E3176" t="str">
            <v>C</v>
          </cell>
          <cell r="F3176">
            <v>6000</v>
          </cell>
          <cell r="G3176">
            <v>4000</v>
          </cell>
          <cell r="H3176">
            <v>2000</v>
          </cell>
          <cell r="I3176">
            <v>8000</v>
          </cell>
          <cell r="J3176">
            <v>0.88048999999999999</v>
          </cell>
          <cell r="K3176">
            <v>0.88048999999999999</v>
          </cell>
          <cell r="L3176" t="str">
            <v>Z</v>
          </cell>
          <cell r="M3176" t="str">
            <v>RING (BROWN)</v>
          </cell>
        </row>
        <row r="3177">
          <cell r="A3177" t="str">
            <v>9182-101G</v>
          </cell>
          <cell r="B3177" t="str">
            <v>F13</v>
          </cell>
          <cell r="C3177">
            <v>12</v>
          </cell>
          <cell r="D3177" t="str">
            <v>G</v>
          </cell>
          <cell r="E3177" t="str">
            <v>C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1.0998000000000001</v>
          </cell>
          <cell r="K3177">
            <v>1.0998000000000001</v>
          </cell>
          <cell r="L3177" t="str">
            <v>Z</v>
          </cell>
          <cell r="M3177" t="str">
            <v>RING (ORANGE)</v>
          </cell>
        </row>
        <row r="3178">
          <cell r="A3178" t="str">
            <v>9182-101H</v>
          </cell>
          <cell r="B3178" t="str">
            <v>F13</v>
          </cell>
          <cell r="C3178">
            <v>12</v>
          </cell>
          <cell r="D3178" t="str">
            <v>G</v>
          </cell>
          <cell r="E3178" t="str">
            <v>C</v>
          </cell>
          <cell r="F3178">
            <v>8000</v>
          </cell>
          <cell r="G3178">
            <v>0</v>
          </cell>
          <cell r="H3178">
            <v>0</v>
          </cell>
          <cell r="I3178">
            <v>8000</v>
          </cell>
          <cell r="J3178">
            <v>0.88049999999999995</v>
          </cell>
          <cell r="K3178">
            <v>0.88049999999999995</v>
          </cell>
          <cell r="L3178" t="str">
            <v>Z</v>
          </cell>
          <cell r="M3178" t="str">
            <v>IDENTIFICATION RING</v>
          </cell>
        </row>
        <row r="3179">
          <cell r="A3179" t="str">
            <v>9182-106</v>
          </cell>
          <cell r="B3179" t="str">
            <v>F13</v>
          </cell>
          <cell r="C3179">
            <v>12</v>
          </cell>
          <cell r="D3179" t="str">
            <v>G</v>
          </cell>
          <cell r="E3179" t="str">
            <v>C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556.83330000000001</v>
          </cell>
          <cell r="K3179">
            <v>556.83330000000001</v>
          </cell>
          <cell r="L3179" t="str">
            <v>Z</v>
          </cell>
          <cell r="M3179" t="str">
            <v>NOZZLE</v>
          </cell>
        </row>
        <row r="3180">
          <cell r="A3180" t="str">
            <v>9182-109</v>
          </cell>
          <cell r="B3180" t="str">
            <v>F13</v>
          </cell>
          <cell r="C3180">
            <v>15</v>
          </cell>
          <cell r="D3180" t="str">
            <v>G</v>
          </cell>
          <cell r="E3180" t="str">
            <v>C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2.56</v>
          </cell>
          <cell r="K3180">
            <v>2.56</v>
          </cell>
          <cell r="L3180" t="str">
            <v>Z</v>
          </cell>
          <cell r="M3180" t="str">
            <v>LEAK OFF NIPPLE</v>
          </cell>
        </row>
        <row r="3181">
          <cell r="A3181" t="str">
            <v>9182-109/BHT</v>
          </cell>
          <cell r="B3181" t="str">
            <v>F13</v>
          </cell>
          <cell r="C3181">
            <v>15</v>
          </cell>
          <cell r="D3181" t="str">
            <v>G</v>
          </cell>
          <cell r="E3181" t="str">
            <v>C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 t="str">
            <v>Z</v>
          </cell>
          <cell r="M3181" t="str">
            <v>LEAK OFF NIPPLE</v>
          </cell>
        </row>
        <row r="3182">
          <cell r="A3182" t="str">
            <v>9182-109/BHT</v>
          </cell>
          <cell r="B3182" t="str">
            <v>F13</v>
          </cell>
          <cell r="C3182">
            <v>12</v>
          </cell>
          <cell r="D3182" t="str">
            <v>G</v>
          </cell>
          <cell r="E3182" t="str">
            <v>C</v>
          </cell>
          <cell r="F3182">
            <v>0</v>
          </cell>
          <cell r="G3182">
            <v>81000</v>
          </cell>
          <cell r="H3182">
            <v>72000</v>
          </cell>
          <cell r="I3182">
            <v>9000</v>
          </cell>
          <cell r="J3182">
            <v>2.8197000000000001</v>
          </cell>
          <cell r="K3182">
            <v>2.8197000000000001</v>
          </cell>
          <cell r="L3182" t="str">
            <v>Z</v>
          </cell>
          <cell r="M3182" t="str">
            <v>LEAK OFF NIPPLE</v>
          </cell>
        </row>
        <row r="3183">
          <cell r="A3183" t="str">
            <v>9182-113B</v>
          </cell>
          <cell r="B3183" t="str">
            <v>F13</v>
          </cell>
          <cell r="C3183">
            <v>12</v>
          </cell>
          <cell r="D3183" t="str">
            <v>G</v>
          </cell>
          <cell r="E3183" t="str">
            <v>C</v>
          </cell>
          <cell r="F3183">
            <v>5000</v>
          </cell>
          <cell r="G3183">
            <v>0</v>
          </cell>
          <cell r="H3183">
            <v>0</v>
          </cell>
          <cell r="I3183">
            <v>5000</v>
          </cell>
          <cell r="J3183">
            <v>0.53769999999999996</v>
          </cell>
          <cell r="K3183">
            <v>0.53769999999999996</v>
          </cell>
          <cell r="L3183" t="str">
            <v>Z</v>
          </cell>
          <cell r="M3183" t="str">
            <v>INDENTIFICATION RING</v>
          </cell>
        </row>
        <row r="3184">
          <cell r="A3184" t="str">
            <v>9182-113C</v>
          </cell>
          <cell r="B3184" t="str">
            <v>F13</v>
          </cell>
          <cell r="C3184">
            <v>12</v>
          </cell>
          <cell r="D3184" t="str">
            <v>G</v>
          </cell>
          <cell r="E3184" t="str">
            <v>C</v>
          </cell>
          <cell r="F3184">
            <v>2000</v>
          </cell>
          <cell r="G3184">
            <v>4000</v>
          </cell>
          <cell r="H3184">
            <v>3000</v>
          </cell>
          <cell r="I3184">
            <v>3000</v>
          </cell>
          <cell r="J3184">
            <v>0.53769999999999996</v>
          </cell>
          <cell r="K3184">
            <v>0.53769999999999996</v>
          </cell>
          <cell r="L3184" t="str">
            <v>Z</v>
          </cell>
          <cell r="M3184" t="str">
            <v>WHITE RING</v>
          </cell>
        </row>
        <row r="3185">
          <cell r="A3185" t="str">
            <v>9182-113H</v>
          </cell>
          <cell r="B3185" t="str">
            <v>F13</v>
          </cell>
          <cell r="C3185">
            <v>12</v>
          </cell>
          <cell r="D3185" t="str">
            <v>G</v>
          </cell>
          <cell r="E3185" t="str">
            <v>C</v>
          </cell>
          <cell r="F3185">
            <v>8000</v>
          </cell>
          <cell r="G3185">
            <v>0</v>
          </cell>
          <cell r="H3185">
            <v>1600</v>
          </cell>
          <cell r="I3185">
            <v>6400</v>
          </cell>
          <cell r="J3185">
            <v>0.53600999999999999</v>
          </cell>
          <cell r="K3185">
            <v>0.53600999999999999</v>
          </cell>
          <cell r="L3185" t="str">
            <v>Z</v>
          </cell>
          <cell r="M3185" t="str">
            <v>SMALL RING(ROOSE)</v>
          </cell>
        </row>
        <row r="3186">
          <cell r="A3186" t="str">
            <v>9182-119/BHT</v>
          </cell>
          <cell r="B3186" t="str">
            <v>F13</v>
          </cell>
          <cell r="C3186">
            <v>12</v>
          </cell>
          <cell r="D3186" t="str">
            <v>G</v>
          </cell>
          <cell r="E3186" t="str">
            <v>C</v>
          </cell>
          <cell r="F3186">
            <v>402</v>
          </cell>
          <cell r="G3186">
            <v>0</v>
          </cell>
          <cell r="H3186">
            <v>0</v>
          </cell>
          <cell r="I3186">
            <v>402</v>
          </cell>
          <cell r="J3186">
            <v>35.844000000000001</v>
          </cell>
          <cell r="K3186">
            <v>35.844000000000001</v>
          </cell>
          <cell r="L3186" t="str">
            <v>Z</v>
          </cell>
          <cell r="M3186" t="str">
            <v>NOZZLE CAP NUT - M&amp;M</v>
          </cell>
        </row>
        <row r="3187">
          <cell r="A3187" t="str">
            <v>9183-017</v>
          </cell>
          <cell r="B3187" t="str">
            <v>F13</v>
          </cell>
          <cell r="C3187">
            <v>12</v>
          </cell>
          <cell r="D3187" t="str">
            <v>G</v>
          </cell>
          <cell r="E3187" t="str">
            <v>C</v>
          </cell>
          <cell r="F3187">
            <v>1000</v>
          </cell>
          <cell r="G3187">
            <v>13400</v>
          </cell>
          <cell r="H3187">
            <v>14400</v>
          </cell>
          <cell r="I3187">
            <v>0</v>
          </cell>
          <cell r="J3187">
            <v>10.208209999999999</v>
          </cell>
          <cell r="K3187">
            <v>10.50193</v>
          </cell>
          <cell r="L3187" t="str">
            <v>Z</v>
          </cell>
          <cell r="M3187" t="str">
            <v>SUPPORT VALVE</v>
          </cell>
        </row>
        <row r="3188">
          <cell r="A3188" t="str">
            <v>9183-104</v>
          </cell>
          <cell r="B3188" t="str">
            <v>F13</v>
          </cell>
          <cell r="C3188">
            <v>11</v>
          </cell>
          <cell r="D3188" t="str">
            <v>G</v>
          </cell>
          <cell r="E3188" t="str">
            <v>C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 t="str">
            <v>Z</v>
          </cell>
        </row>
        <row r="3189">
          <cell r="A3189" t="str">
            <v>9183-106</v>
          </cell>
          <cell r="B3189" t="str">
            <v>F13</v>
          </cell>
          <cell r="C3189">
            <v>15</v>
          </cell>
          <cell r="D3189" t="str">
            <v>G</v>
          </cell>
          <cell r="E3189" t="str">
            <v>C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 t="str">
            <v>Z</v>
          </cell>
          <cell r="M3189" t="str">
            <v>TWIN FILTER HEAD</v>
          </cell>
        </row>
        <row r="3190">
          <cell r="A3190" t="str">
            <v>9183-107</v>
          </cell>
          <cell r="B3190" t="str">
            <v>F13</v>
          </cell>
          <cell r="C3190">
            <v>12</v>
          </cell>
          <cell r="D3190" t="str">
            <v>G</v>
          </cell>
          <cell r="E3190" t="str">
            <v>C</v>
          </cell>
          <cell r="F3190">
            <v>28</v>
          </cell>
          <cell r="G3190">
            <v>8609</v>
          </cell>
          <cell r="H3190">
            <v>8637</v>
          </cell>
          <cell r="I3190">
            <v>0</v>
          </cell>
          <cell r="J3190">
            <v>90.601699999999994</v>
          </cell>
          <cell r="K3190">
            <v>90.601699999999994</v>
          </cell>
          <cell r="L3190" t="str">
            <v>Z</v>
          </cell>
          <cell r="M3190" t="str">
            <v>TWIN FILTER HEAD MACHINED-DPC</v>
          </cell>
        </row>
        <row r="3191">
          <cell r="A3191" t="str">
            <v>9183-107</v>
          </cell>
          <cell r="B3191" t="str">
            <v>F13</v>
          </cell>
          <cell r="C3191">
            <v>15</v>
          </cell>
          <cell r="D3191" t="str">
            <v>G</v>
          </cell>
          <cell r="E3191" t="str">
            <v>C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70.327960000000004</v>
          </cell>
          <cell r="K3191">
            <v>70.327960000000004</v>
          </cell>
          <cell r="L3191" t="str">
            <v>Z</v>
          </cell>
          <cell r="M3191" t="str">
            <v>TWIN FILTER HEAD MACHINED-DPC</v>
          </cell>
        </row>
        <row r="3192">
          <cell r="A3192" t="str">
            <v>9183-108</v>
          </cell>
          <cell r="B3192" t="str">
            <v>F13</v>
          </cell>
          <cell r="C3192">
            <v>11</v>
          </cell>
          <cell r="D3192" t="str">
            <v>G</v>
          </cell>
          <cell r="E3192" t="str">
            <v>C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 t="str">
            <v>Z</v>
          </cell>
        </row>
        <row r="3193">
          <cell r="A3193" t="str">
            <v>9183-116</v>
          </cell>
          <cell r="B3193" t="str">
            <v>F13</v>
          </cell>
          <cell r="C3193">
            <v>15</v>
          </cell>
          <cell r="D3193" t="str">
            <v>G</v>
          </cell>
          <cell r="E3193" t="str">
            <v>C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 t="str">
            <v>Z</v>
          </cell>
          <cell r="M3193" t="str">
            <v>PRESSURE DIE CASTING OF TWIN</v>
          </cell>
        </row>
        <row r="3194">
          <cell r="A3194" t="str">
            <v>9183-117</v>
          </cell>
          <cell r="B3194" t="str">
            <v>F13</v>
          </cell>
          <cell r="C3194">
            <v>12</v>
          </cell>
          <cell r="D3194" t="str">
            <v>G</v>
          </cell>
          <cell r="E3194" t="str">
            <v>C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31.47092</v>
          </cell>
          <cell r="K3194">
            <v>31.47092</v>
          </cell>
          <cell r="L3194" t="str">
            <v>Z</v>
          </cell>
          <cell r="M3194" t="str">
            <v>TWIN FILTER HEAD CASTING(MM)</v>
          </cell>
        </row>
        <row r="3195">
          <cell r="A3195" t="str">
            <v>9183-117</v>
          </cell>
          <cell r="B3195" t="str">
            <v>F13</v>
          </cell>
          <cell r="C3195">
            <v>15</v>
          </cell>
          <cell r="D3195" t="str">
            <v>G</v>
          </cell>
          <cell r="E3195" t="str">
            <v>C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 t="str">
            <v>Z</v>
          </cell>
          <cell r="M3195" t="str">
            <v>TWIN FILTER HEAD CASTING(MM)</v>
          </cell>
        </row>
        <row r="3196">
          <cell r="A3196" t="str">
            <v>9183-117</v>
          </cell>
          <cell r="B3196" t="str">
            <v>F13</v>
          </cell>
          <cell r="C3196">
            <v>11</v>
          </cell>
          <cell r="D3196" t="str">
            <v>G</v>
          </cell>
          <cell r="E3196" t="str">
            <v>C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12.75</v>
          </cell>
          <cell r="K3196">
            <v>12.75</v>
          </cell>
          <cell r="L3196" t="str">
            <v>Z</v>
          </cell>
          <cell r="M3196" t="str">
            <v>TWIN FILTER HEAD CASTING(MM)</v>
          </cell>
        </row>
        <row r="3197">
          <cell r="A3197" t="str">
            <v>9183-118</v>
          </cell>
          <cell r="B3197" t="str">
            <v>F13</v>
          </cell>
          <cell r="C3197">
            <v>12</v>
          </cell>
          <cell r="D3197" t="str">
            <v>G</v>
          </cell>
          <cell r="E3197" t="str">
            <v>C</v>
          </cell>
          <cell r="F3197">
            <v>42</v>
          </cell>
          <cell r="G3197">
            <v>120</v>
          </cell>
          <cell r="H3197">
            <v>100</v>
          </cell>
          <cell r="I3197">
            <v>62</v>
          </cell>
          <cell r="J3197">
            <v>94.843199999999996</v>
          </cell>
          <cell r="K3197">
            <v>94.843199999999996</v>
          </cell>
          <cell r="L3197" t="str">
            <v>Z</v>
          </cell>
          <cell r="M3197" t="str">
            <v>TWIN FILTER HEAD MACHINED-DPA</v>
          </cell>
        </row>
        <row r="3198">
          <cell r="A3198" t="str">
            <v>9183-118</v>
          </cell>
          <cell r="B3198" t="str">
            <v>F13</v>
          </cell>
          <cell r="C3198">
            <v>15</v>
          </cell>
          <cell r="D3198" t="str">
            <v>G</v>
          </cell>
          <cell r="E3198" t="str">
            <v>C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50.253329999999998</v>
          </cell>
          <cell r="K3198">
            <v>50.253329999999998</v>
          </cell>
          <cell r="L3198" t="str">
            <v>Z</v>
          </cell>
          <cell r="M3198" t="str">
            <v>TWIN FILTER HEAD MACHINED-DPA</v>
          </cell>
        </row>
        <row r="3199">
          <cell r="A3199" t="str">
            <v>9183-119</v>
          </cell>
          <cell r="B3199" t="str">
            <v>F13</v>
          </cell>
          <cell r="C3199">
            <v>12</v>
          </cell>
          <cell r="D3199" t="str">
            <v>G</v>
          </cell>
          <cell r="E3199" t="str">
            <v>C</v>
          </cell>
          <cell r="F3199">
            <v>48</v>
          </cell>
          <cell r="G3199">
            <v>4680</v>
          </cell>
          <cell r="H3199">
            <v>4728</v>
          </cell>
          <cell r="I3199">
            <v>0</v>
          </cell>
          <cell r="J3199">
            <v>91.6173</v>
          </cell>
          <cell r="K3199">
            <v>91.6173</v>
          </cell>
          <cell r="L3199" t="str">
            <v>Z</v>
          </cell>
          <cell r="M3199" t="str">
            <v>TWIN FILTER HEAD MACHINED-M&amp;M</v>
          </cell>
        </row>
        <row r="3200">
          <cell r="A3200" t="str">
            <v>9183-119</v>
          </cell>
          <cell r="B3200" t="str">
            <v>F13</v>
          </cell>
          <cell r="C3200">
            <v>15</v>
          </cell>
          <cell r="D3200" t="str">
            <v>G</v>
          </cell>
          <cell r="E3200" t="str">
            <v>C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65.612300000000005</v>
          </cell>
          <cell r="K3200">
            <v>65.612300000000005</v>
          </cell>
          <cell r="L3200" t="str">
            <v>Z</v>
          </cell>
          <cell r="M3200" t="str">
            <v>TWIN FILTER HEAD MACHINED-M&amp;M</v>
          </cell>
        </row>
        <row r="3201">
          <cell r="A3201" t="str">
            <v>9183-120</v>
          </cell>
          <cell r="B3201" t="str">
            <v>F13</v>
          </cell>
          <cell r="C3201">
            <v>15</v>
          </cell>
          <cell r="D3201" t="str">
            <v>G</v>
          </cell>
          <cell r="E3201" t="str">
            <v>C</v>
          </cell>
          <cell r="F3201">
            <v>875</v>
          </cell>
          <cell r="G3201">
            <v>12000</v>
          </cell>
          <cell r="H3201">
            <v>11618</v>
          </cell>
          <cell r="I3201">
            <v>1257</v>
          </cell>
          <cell r="J3201">
            <v>40.000549999999997</v>
          </cell>
          <cell r="K3201">
            <v>40.066899999999997</v>
          </cell>
          <cell r="L3201" t="str">
            <v>Z</v>
          </cell>
          <cell r="M3201" t="str">
            <v>HAND PRIMER</v>
          </cell>
        </row>
        <row r="3202">
          <cell r="A3202" t="str">
            <v>9183-120</v>
          </cell>
          <cell r="B3202" t="str">
            <v>F13</v>
          </cell>
          <cell r="C3202">
            <v>12</v>
          </cell>
          <cell r="D3202" t="str">
            <v>G</v>
          </cell>
          <cell r="E3202" t="str">
            <v>C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79.671599999999998</v>
          </cell>
          <cell r="K3202">
            <v>79.671599999999998</v>
          </cell>
          <cell r="L3202" t="str">
            <v>Z</v>
          </cell>
          <cell r="M3202" t="str">
            <v>HAND PRIMER</v>
          </cell>
        </row>
        <row r="3203">
          <cell r="A3203" t="str">
            <v>9183-122</v>
          </cell>
          <cell r="B3203" t="str">
            <v>F13</v>
          </cell>
          <cell r="C3203">
            <v>15</v>
          </cell>
          <cell r="D3203" t="str">
            <v>G</v>
          </cell>
          <cell r="E3203" t="str">
            <v>C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0.72050000000000003</v>
          </cell>
          <cell r="K3203">
            <v>0.72050000000000003</v>
          </cell>
          <cell r="L3203" t="str">
            <v>Z</v>
          </cell>
          <cell r="M3203" t="str">
            <v>O-RING</v>
          </cell>
        </row>
        <row r="3204">
          <cell r="A3204" t="str">
            <v>9183-122</v>
          </cell>
          <cell r="B3204" t="str">
            <v>F13</v>
          </cell>
          <cell r="C3204">
            <v>12</v>
          </cell>
          <cell r="D3204" t="str">
            <v>G</v>
          </cell>
          <cell r="E3204" t="str">
            <v>C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  <cell r="J3204">
            <v>1.20967</v>
          </cell>
          <cell r="K3204">
            <v>1.20967</v>
          </cell>
          <cell r="L3204" t="str">
            <v>Z</v>
          </cell>
          <cell r="M3204" t="str">
            <v>O-RING</v>
          </cell>
        </row>
        <row r="3205">
          <cell r="A3205" t="str">
            <v>9183-128</v>
          </cell>
          <cell r="B3205" t="str">
            <v>F13</v>
          </cell>
          <cell r="C3205">
            <v>12</v>
          </cell>
          <cell r="D3205" t="str">
            <v>G</v>
          </cell>
          <cell r="E3205" t="str">
            <v>C</v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  <cell r="J3205">
            <v>26</v>
          </cell>
          <cell r="K3205">
            <v>26</v>
          </cell>
          <cell r="L3205" t="str">
            <v>Z</v>
          </cell>
          <cell r="M3205" t="str">
            <v>ADAPTOR</v>
          </cell>
        </row>
        <row r="3206">
          <cell r="A3206" t="str">
            <v>9183-128</v>
          </cell>
          <cell r="B3206" t="str">
            <v>F13</v>
          </cell>
          <cell r="C3206">
            <v>11</v>
          </cell>
          <cell r="D3206" t="str">
            <v>G</v>
          </cell>
          <cell r="E3206" t="str">
            <v>C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 t="str">
            <v>Z</v>
          </cell>
          <cell r="M3206" t="str">
            <v>ADAPTOR</v>
          </cell>
        </row>
        <row r="3207">
          <cell r="A3207" t="str">
            <v>9183-128</v>
          </cell>
          <cell r="B3207" t="str">
            <v>F13</v>
          </cell>
          <cell r="C3207">
            <v>15</v>
          </cell>
          <cell r="D3207" t="str">
            <v>G</v>
          </cell>
          <cell r="E3207" t="str">
            <v>C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 t="str">
            <v>Z</v>
          </cell>
          <cell r="M3207" t="str">
            <v>ADAPTOR</v>
          </cell>
        </row>
        <row r="3208">
          <cell r="A3208" t="str">
            <v>9183-134/20</v>
          </cell>
          <cell r="B3208" t="str">
            <v>F13</v>
          </cell>
          <cell r="C3208">
            <v>15</v>
          </cell>
          <cell r="D3208" t="str">
            <v>G</v>
          </cell>
          <cell r="E3208" t="str">
            <v>C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193.58090999999999</v>
          </cell>
          <cell r="K3208">
            <v>193.58090999999999</v>
          </cell>
          <cell r="L3208" t="str">
            <v>Z</v>
          </cell>
          <cell r="M3208" t="str">
            <v>MARUTI F.HEAD [FS G 6260 010A]</v>
          </cell>
        </row>
        <row r="3209">
          <cell r="A3209" t="str">
            <v>9183-149</v>
          </cell>
          <cell r="B3209" t="str">
            <v>F13</v>
          </cell>
          <cell r="C3209">
            <v>11</v>
          </cell>
          <cell r="D3209" t="str">
            <v>G</v>
          </cell>
          <cell r="E3209" t="str">
            <v>C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 t="str">
            <v>Z</v>
          </cell>
          <cell r="M3209" t="str">
            <v>BANJO</v>
          </cell>
        </row>
        <row r="3210">
          <cell r="A3210" t="str">
            <v>9183-149</v>
          </cell>
          <cell r="B3210" t="str">
            <v>F13</v>
          </cell>
          <cell r="C3210">
            <v>15</v>
          </cell>
          <cell r="D3210" t="str">
            <v>G</v>
          </cell>
          <cell r="E3210" t="str">
            <v>C</v>
          </cell>
          <cell r="F3210">
            <v>50</v>
          </cell>
          <cell r="G3210">
            <v>1140</v>
          </cell>
          <cell r="H3210">
            <v>800</v>
          </cell>
          <cell r="I3210">
            <v>390</v>
          </cell>
          <cell r="J3210">
            <v>18.58924</v>
          </cell>
          <cell r="K3210">
            <v>18.589970000000001</v>
          </cell>
          <cell r="L3210" t="str">
            <v>Z</v>
          </cell>
          <cell r="M3210" t="str">
            <v>BANJO</v>
          </cell>
        </row>
        <row r="3211">
          <cell r="A3211" t="str">
            <v>9183-149</v>
          </cell>
          <cell r="B3211" t="str">
            <v>F13</v>
          </cell>
          <cell r="C3211">
            <v>12</v>
          </cell>
          <cell r="D3211" t="str">
            <v>G</v>
          </cell>
          <cell r="E3211" t="str">
            <v>C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18.096</v>
          </cell>
          <cell r="K3211">
            <v>18.096</v>
          </cell>
          <cell r="L3211" t="str">
            <v>Z</v>
          </cell>
          <cell r="M3211" t="str">
            <v>BANJO</v>
          </cell>
        </row>
        <row r="3212">
          <cell r="A3212" t="str">
            <v>9183-149/BPL</v>
          </cell>
          <cell r="B3212" t="str">
            <v>F13</v>
          </cell>
          <cell r="C3212">
            <v>12</v>
          </cell>
          <cell r="D3212" t="str">
            <v>G</v>
          </cell>
          <cell r="E3212" t="str">
            <v>C</v>
          </cell>
          <cell r="F3212">
            <v>0</v>
          </cell>
          <cell r="G3212">
            <v>1200</v>
          </cell>
          <cell r="H3212">
            <v>1200</v>
          </cell>
          <cell r="I3212">
            <v>0</v>
          </cell>
          <cell r="J3212">
            <v>17.7944</v>
          </cell>
          <cell r="K3212">
            <v>17.7944</v>
          </cell>
          <cell r="L3212" t="str">
            <v>Z</v>
          </cell>
          <cell r="M3212" t="str">
            <v>BANJO</v>
          </cell>
        </row>
        <row r="3213">
          <cell r="A3213" t="str">
            <v>9185-001A</v>
          </cell>
          <cell r="B3213" t="str">
            <v>F13</v>
          </cell>
          <cell r="C3213">
            <v>12</v>
          </cell>
          <cell r="D3213" t="str">
            <v>G</v>
          </cell>
          <cell r="E3213" t="str">
            <v>C</v>
          </cell>
          <cell r="F3213">
            <v>2934</v>
          </cell>
          <cell r="G3213">
            <v>0</v>
          </cell>
          <cell r="H3213">
            <v>2934</v>
          </cell>
          <cell r="I3213">
            <v>0</v>
          </cell>
          <cell r="J3213">
            <v>6.0368500000000003</v>
          </cell>
          <cell r="K3213">
            <v>6.0368500000000003</v>
          </cell>
          <cell r="L3213" t="str">
            <v>Z</v>
          </cell>
          <cell r="M3213" t="str">
            <v>NAME PLATE [DPA]</v>
          </cell>
        </row>
        <row r="3214">
          <cell r="A3214" t="str">
            <v>9185-001A</v>
          </cell>
          <cell r="B3214" t="str">
            <v>F13</v>
          </cell>
          <cell r="C3214">
            <v>11</v>
          </cell>
          <cell r="D3214" t="str">
            <v>G</v>
          </cell>
          <cell r="E3214" t="str">
            <v>C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1</v>
          </cell>
          <cell r="K3214">
            <v>1</v>
          </cell>
          <cell r="L3214" t="str">
            <v>Z</v>
          </cell>
          <cell r="M3214" t="str">
            <v>NAME PLATE [DPA]</v>
          </cell>
        </row>
        <row r="3215">
          <cell r="A3215" t="str">
            <v>9185-005</v>
          </cell>
          <cell r="B3215" t="str">
            <v>F13</v>
          </cell>
          <cell r="C3215">
            <v>11</v>
          </cell>
          <cell r="D3215" t="str">
            <v>G</v>
          </cell>
          <cell r="E3215" t="str">
            <v>C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 t="str">
            <v>Z</v>
          </cell>
          <cell r="M3215" t="str">
            <v>IDLING SHAFT ASSY</v>
          </cell>
        </row>
        <row r="3216">
          <cell r="A3216" t="str">
            <v>9185-006</v>
          </cell>
          <cell r="B3216" t="str">
            <v>F13</v>
          </cell>
          <cell r="C3216">
            <v>15</v>
          </cell>
          <cell r="D3216" t="str">
            <v>G</v>
          </cell>
          <cell r="E3216" t="str">
            <v>C</v>
          </cell>
          <cell r="F3216">
            <v>251</v>
          </cell>
          <cell r="G3216">
            <v>0</v>
          </cell>
          <cell r="H3216">
            <v>0</v>
          </cell>
          <cell r="I3216">
            <v>251</v>
          </cell>
          <cell r="J3216">
            <v>2.07003</v>
          </cell>
          <cell r="K3216">
            <v>2.07003</v>
          </cell>
          <cell r="L3216" t="str">
            <v>Z</v>
          </cell>
          <cell r="M3216" t="str">
            <v>CABLE SUPPORT BRACKET</v>
          </cell>
        </row>
        <row r="3217">
          <cell r="A3217" t="str">
            <v>9185-006/BPL</v>
          </cell>
          <cell r="B3217" t="str">
            <v>F13</v>
          </cell>
          <cell r="C3217">
            <v>12</v>
          </cell>
          <cell r="D3217" t="str">
            <v>G</v>
          </cell>
          <cell r="E3217" t="str">
            <v>C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9.4499999999999993</v>
          </cell>
          <cell r="K3217">
            <v>9.4499999999999993</v>
          </cell>
          <cell r="L3217" t="str">
            <v>Z</v>
          </cell>
          <cell r="M3217" t="str">
            <v>C.S.BRACKET (BEFORE PLATING)</v>
          </cell>
        </row>
        <row r="3218">
          <cell r="A3218" t="str">
            <v>9185-007</v>
          </cell>
          <cell r="B3218" t="str">
            <v>F13</v>
          </cell>
          <cell r="C3218">
            <v>11</v>
          </cell>
          <cell r="D3218" t="str">
            <v>G</v>
          </cell>
          <cell r="E3218" t="str">
            <v>C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 t="str">
            <v>Z</v>
          </cell>
          <cell r="M3218" t="str">
            <v>ACCELERATOR SHAFT ASSY</v>
          </cell>
        </row>
        <row r="3219">
          <cell r="A3219" t="str">
            <v>9185-007A</v>
          </cell>
          <cell r="B3219" t="str">
            <v>F13</v>
          </cell>
          <cell r="C3219">
            <v>15</v>
          </cell>
          <cell r="D3219" t="str">
            <v>G</v>
          </cell>
          <cell r="E3219" t="str">
            <v>C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20.8</v>
          </cell>
          <cell r="K3219">
            <v>20.8</v>
          </cell>
          <cell r="L3219" t="str">
            <v>Z</v>
          </cell>
          <cell r="M3219" t="str">
            <v>DPA THROTTLE LEVER ASSY.</v>
          </cell>
        </row>
        <row r="3220">
          <cell r="A3220" t="str">
            <v>9185-010</v>
          </cell>
          <cell r="B3220" t="str">
            <v>F13</v>
          </cell>
          <cell r="C3220">
            <v>15</v>
          </cell>
          <cell r="D3220" t="str">
            <v>G</v>
          </cell>
          <cell r="E3220" t="str">
            <v>C</v>
          </cell>
          <cell r="F3220">
            <v>47</v>
          </cell>
          <cell r="G3220">
            <v>0</v>
          </cell>
          <cell r="H3220">
            <v>0</v>
          </cell>
          <cell r="I3220">
            <v>47</v>
          </cell>
          <cell r="J3220">
            <v>12.49</v>
          </cell>
          <cell r="K3220">
            <v>12.49</v>
          </cell>
          <cell r="L3220" t="str">
            <v>Z</v>
          </cell>
          <cell r="M3220" t="str">
            <v>THROTTLE LEVER</v>
          </cell>
        </row>
        <row r="3221">
          <cell r="A3221" t="str">
            <v>9185-010</v>
          </cell>
          <cell r="B3221" t="str">
            <v>F13</v>
          </cell>
          <cell r="C3221">
            <v>11</v>
          </cell>
          <cell r="D3221" t="str">
            <v>G</v>
          </cell>
          <cell r="E3221" t="str">
            <v>C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50</v>
          </cell>
          <cell r="K3221">
            <v>50</v>
          </cell>
          <cell r="L3221" t="str">
            <v>Z</v>
          </cell>
          <cell r="M3221" t="str">
            <v>THROTTLE LEVER</v>
          </cell>
        </row>
        <row r="3222">
          <cell r="A3222" t="str">
            <v>9185-010/BHT</v>
          </cell>
          <cell r="B3222" t="str">
            <v>F13</v>
          </cell>
          <cell r="C3222">
            <v>15</v>
          </cell>
          <cell r="D3222" t="str">
            <v>G</v>
          </cell>
          <cell r="E3222" t="str">
            <v>C</v>
          </cell>
          <cell r="F3222">
            <v>5225</v>
          </cell>
          <cell r="G3222">
            <v>0</v>
          </cell>
          <cell r="H3222">
            <v>0</v>
          </cell>
          <cell r="I3222">
            <v>5225</v>
          </cell>
          <cell r="J3222">
            <v>11.7</v>
          </cell>
          <cell r="K3222">
            <v>11.7</v>
          </cell>
          <cell r="L3222" t="str">
            <v>Z</v>
          </cell>
          <cell r="M3222" t="str">
            <v>THROTTLE LEVER</v>
          </cell>
        </row>
        <row r="3223">
          <cell r="A3223" t="str">
            <v>9185-010/BHT</v>
          </cell>
          <cell r="B3223" t="str">
            <v>F13</v>
          </cell>
          <cell r="C3223">
            <v>11</v>
          </cell>
          <cell r="D3223" t="str">
            <v>G</v>
          </cell>
          <cell r="E3223" t="str">
            <v>C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 t="str">
            <v>Z</v>
          </cell>
          <cell r="M3223" t="str">
            <v>THROTTLE LEVER</v>
          </cell>
        </row>
        <row r="3224">
          <cell r="A3224" t="str">
            <v>9185-010/BPL</v>
          </cell>
          <cell r="B3224" t="str">
            <v>F13</v>
          </cell>
          <cell r="C3224">
            <v>15</v>
          </cell>
          <cell r="D3224" t="str">
            <v>G</v>
          </cell>
          <cell r="E3224" t="str">
            <v>C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11.7</v>
          </cell>
          <cell r="K3224">
            <v>11.7</v>
          </cell>
          <cell r="L3224" t="str">
            <v>Z</v>
          </cell>
          <cell r="M3224" t="str">
            <v>THROTTLE LEVER</v>
          </cell>
        </row>
        <row r="3225">
          <cell r="A3225" t="str">
            <v>9185-013</v>
          </cell>
          <cell r="B3225" t="str">
            <v>F13</v>
          </cell>
          <cell r="C3225">
            <v>12</v>
          </cell>
          <cell r="D3225" t="str">
            <v>G</v>
          </cell>
          <cell r="E3225" t="str">
            <v>C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1.2063999999999999</v>
          </cell>
          <cell r="K3225">
            <v>1.2063999999999999</v>
          </cell>
          <cell r="L3225" t="str">
            <v>Z</v>
          </cell>
          <cell r="M3225" t="str">
            <v>DPA NAME PLATE</v>
          </cell>
        </row>
        <row r="3226">
          <cell r="A3226" t="str">
            <v>9185-101</v>
          </cell>
          <cell r="B3226" t="str">
            <v>F13</v>
          </cell>
          <cell r="C3226">
            <v>11</v>
          </cell>
          <cell r="D3226" t="str">
            <v>G</v>
          </cell>
          <cell r="E3226" t="str">
            <v>C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 t="str">
            <v>Z</v>
          </cell>
          <cell r="M3226" t="str">
            <v>STOP LEVER</v>
          </cell>
        </row>
        <row r="3227">
          <cell r="A3227" t="str">
            <v>9185-103</v>
          </cell>
          <cell r="B3227" t="str">
            <v>F13</v>
          </cell>
          <cell r="C3227">
            <v>11</v>
          </cell>
          <cell r="D3227" t="str">
            <v>G</v>
          </cell>
          <cell r="E3227" t="str">
            <v>C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 t="str">
            <v>Z</v>
          </cell>
          <cell r="M3227" t="str">
            <v>THROTTLE LEVER [ATL]</v>
          </cell>
        </row>
        <row r="3228">
          <cell r="A3228" t="str">
            <v>9185-104</v>
          </cell>
          <cell r="B3228" t="str">
            <v>F13</v>
          </cell>
          <cell r="C3228">
            <v>11</v>
          </cell>
          <cell r="D3228" t="str">
            <v>G</v>
          </cell>
          <cell r="E3228" t="str">
            <v>C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 t="str">
            <v>Z</v>
          </cell>
          <cell r="M3228" t="str">
            <v>THROTTLE LEVER</v>
          </cell>
        </row>
        <row r="3229">
          <cell r="A3229" t="str">
            <v>9185-105/02</v>
          </cell>
          <cell r="B3229" t="str">
            <v>F13</v>
          </cell>
          <cell r="C3229">
            <v>11</v>
          </cell>
          <cell r="D3229" t="str">
            <v>G</v>
          </cell>
          <cell r="E3229" t="str">
            <v>C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 t="str">
            <v>Z</v>
          </cell>
          <cell r="M3229" t="str">
            <v>THRUST BUSH</v>
          </cell>
        </row>
        <row r="3230">
          <cell r="A3230" t="str">
            <v>9185-105/BGR</v>
          </cell>
          <cell r="B3230" t="str">
            <v>F13</v>
          </cell>
          <cell r="C3230">
            <v>15</v>
          </cell>
          <cell r="D3230" t="str">
            <v>G</v>
          </cell>
          <cell r="E3230" t="str">
            <v>C</v>
          </cell>
          <cell r="F3230">
            <v>4629</v>
          </cell>
          <cell r="G3230">
            <v>0</v>
          </cell>
          <cell r="H3230">
            <v>0</v>
          </cell>
          <cell r="I3230">
            <v>4629</v>
          </cell>
          <cell r="J3230">
            <v>0.5</v>
          </cell>
          <cell r="K3230">
            <v>0.5</v>
          </cell>
          <cell r="L3230" t="str">
            <v>Z</v>
          </cell>
          <cell r="M3230" t="str">
            <v>THRUST BUSH</v>
          </cell>
        </row>
        <row r="3231">
          <cell r="A3231" t="str">
            <v>9185-105/BPL</v>
          </cell>
          <cell r="B3231" t="str">
            <v>F13</v>
          </cell>
          <cell r="C3231">
            <v>11</v>
          </cell>
          <cell r="D3231" t="str">
            <v>G</v>
          </cell>
          <cell r="E3231" t="str">
            <v>C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 t="str">
            <v>Z</v>
          </cell>
        </row>
        <row r="3232">
          <cell r="A3232" t="str">
            <v>9185-106</v>
          </cell>
          <cell r="B3232" t="str">
            <v>F13</v>
          </cell>
          <cell r="C3232">
            <v>15</v>
          </cell>
          <cell r="D3232" t="str">
            <v>G</v>
          </cell>
          <cell r="E3232" t="str">
            <v>C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 t="str">
            <v>Z</v>
          </cell>
          <cell r="M3232" t="str">
            <v>CONTROL COVER MACHINED-HM DPA</v>
          </cell>
        </row>
        <row r="3233">
          <cell r="A3233" t="str">
            <v>9185-106</v>
          </cell>
          <cell r="B3233" t="str">
            <v>F13</v>
          </cell>
          <cell r="C3233">
            <v>11</v>
          </cell>
          <cell r="D3233" t="str">
            <v>G</v>
          </cell>
          <cell r="E3233" t="str">
            <v>C</v>
          </cell>
          <cell r="F3233">
            <v>186</v>
          </cell>
          <cell r="G3233">
            <v>0</v>
          </cell>
          <cell r="H3233">
            <v>25</v>
          </cell>
          <cell r="I3233">
            <v>161</v>
          </cell>
          <cell r="J3233">
            <v>34.71</v>
          </cell>
          <cell r="K3233">
            <v>34.71</v>
          </cell>
          <cell r="L3233" t="str">
            <v>Z</v>
          </cell>
          <cell r="M3233" t="str">
            <v>CONTROL COVER MACHINED-HM DPA</v>
          </cell>
        </row>
        <row r="3234">
          <cell r="A3234" t="str">
            <v>9185-106/050</v>
          </cell>
          <cell r="B3234" t="str">
            <v>F13</v>
          </cell>
          <cell r="C3234">
            <v>15</v>
          </cell>
          <cell r="D3234" t="str">
            <v>G</v>
          </cell>
          <cell r="E3234" t="str">
            <v>C</v>
          </cell>
          <cell r="F3234">
            <v>43</v>
          </cell>
          <cell r="G3234">
            <v>0</v>
          </cell>
          <cell r="H3234">
            <v>0</v>
          </cell>
          <cell r="I3234">
            <v>43</v>
          </cell>
          <cell r="J3234">
            <v>46.75197</v>
          </cell>
          <cell r="K3234">
            <v>46.75197</v>
          </cell>
          <cell r="L3234" t="str">
            <v>Z</v>
          </cell>
          <cell r="M3234" t="str">
            <v>HM DPA GOVERNOR COVER</v>
          </cell>
        </row>
        <row r="3235">
          <cell r="A3235" t="str">
            <v>9185-106/40</v>
          </cell>
          <cell r="B3235" t="str">
            <v>F13</v>
          </cell>
          <cell r="C3235">
            <v>15</v>
          </cell>
          <cell r="D3235" t="str">
            <v>G</v>
          </cell>
          <cell r="E3235" t="str">
            <v>C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10.99236</v>
          </cell>
          <cell r="K3235">
            <v>10.99236</v>
          </cell>
          <cell r="L3235" t="str">
            <v>Z</v>
          </cell>
          <cell r="M3235" t="str">
            <v>DPA GOV.COVER [SemiFinish]</v>
          </cell>
        </row>
        <row r="3236">
          <cell r="A3236" t="str">
            <v>9185-106/50</v>
          </cell>
          <cell r="B3236" t="str">
            <v>F13</v>
          </cell>
          <cell r="C3236">
            <v>15</v>
          </cell>
          <cell r="D3236" t="str">
            <v>G</v>
          </cell>
          <cell r="E3236" t="str">
            <v>C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46.75197</v>
          </cell>
          <cell r="K3236">
            <v>46.75197</v>
          </cell>
          <cell r="L3236" t="str">
            <v>Z</v>
          </cell>
          <cell r="M3236" t="str">
            <v>HM DPA GOVERNER COVER</v>
          </cell>
        </row>
        <row r="3237">
          <cell r="A3237" t="str">
            <v>9185-107</v>
          </cell>
          <cell r="B3237" t="str">
            <v>F13</v>
          </cell>
          <cell r="C3237">
            <v>15</v>
          </cell>
          <cell r="D3237" t="str">
            <v>G</v>
          </cell>
          <cell r="E3237" t="str">
            <v>C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100</v>
          </cell>
          <cell r="K3237">
            <v>100</v>
          </cell>
          <cell r="L3237" t="str">
            <v>Z</v>
          </cell>
        </row>
        <row r="3238">
          <cell r="A3238" t="str">
            <v>9185-107</v>
          </cell>
          <cell r="B3238" t="str">
            <v>F13</v>
          </cell>
          <cell r="C3238">
            <v>11</v>
          </cell>
          <cell r="D3238" t="str">
            <v>G</v>
          </cell>
          <cell r="E3238" t="str">
            <v>C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100</v>
          </cell>
          <cell r="K3238">
            <v>100</v>
          </cell>
          <cell r="L3238" t="str">
            <v>Z</v>
          </cell>
        </row>
        <row r="3239">
          <cell r="A3239" t="str">
            <v>9185-108</v>
          </cell>
          <cell r="B3239" t="str">
            <v>F13</v>
          </cell>
          <cell r="C3239">
            <v>12</v>
          </cell>
          <cell r="D3239" t="str">
            <v>G</v>
          </cell>
          <cell r="E3239" t="str">
            <v>C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17.045500000000001</v>
          </cell>
          <cell r="K3239">
            <v>17.045500000000001</v>
          </cell>
          <cell r="L3239" t="str">
            <v>Z</v>
          </cell>
          <cell r="M3239" t="str">
            <v>GOVERNOR COVER CASTINGS - DPA</v>
          </cell>
        </row>
        <row r="3240">
          <cell r="A3240" t="str">
            <v>9185-108</v>
          </cell>
          <cell r="B3240" t="str">
            <v>F13</v>
          </cell>
          <cell r="C3240">
            <v>15</v>
          </cell>
          <cell r="D3240" t="str">
            <v>G</v>
          </cell>
          <cell r="E3240" t="str">
            <v>C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 t="str">
            <v>Z</v>
          </cell>
          <cell r="M3240" t="str">
            <v>GOVERNOR COVER CASTINGS - DPA</v>
          </cell>
        </row>
        <row r="3241">
          <cell r="A3241" t="str">
            <v>9185-108</v>
          </cell>
          <cell r="B3241" t="str">
            <v>F13</v>
          </cell>
          <cell r="C3241">
            <v>11</v>
          </cell>
          <cell r="D3241" t="str">
            <v>G</v>
          </cell>
          <cell r="E3241" t="str">
            <v>C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 t="str">
            <v>Z</v>
          </cell>
          <cell r="M3241" t="str">
            <v>GOVERNOR COVER CASTINGS - DPA</v>
          </cell>
        </row>
        <row r="3242">
          <cell r="A3242" t="str">
            <v>9185-108/10</v>
          </cell>
          <cell r="B3242" t="str">
            <v>F13</v>
          </cell>
          <cell r="C3242">
            <v>15</v>
          </cell>
          <cell r="D3242" t="str">
            <v>G</v>
          </cell>
          <cell r="E3242" t="str">
            <v>C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2</v>
          </cell>
          <cell r="K3242">
            <v>2</v>
          </cell>
          <cell r="L3242" t="str">
            <v>Z</v>
          </cell>
        </row>
        <row r="3243">
          <cell r="A3243" t="str">
            <v>9185-108/M</v>
          </cell>
          <cell r="B3243" t="str">
            <v>F13</v>
          </cell>
          <cell r="C3243">
            <v>11</v>
          </cell>
          <cell r="D3243" t="str">
            <v>G</v>
          </cell>
          <cell r="E3243" t="str">
            <v>C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 t="str">
            <v>Z</v>
          </cell>
        </row>
        <row r="3244">
          <cell r="A3244" t="str">
            <v>9185-109</v>
          </cell>
          <cell r="B3244" t="str">
            <v>F13</v>
          </cell>
          <cell r="C3244">
            <v>12</v>
          </cell>
          <cell r="D3244" t="str">
            <v>G</v>
          </cell>
          <cell r="E3244" t="str">
            <v>C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147.55779999999999</v>
          </cell>
          <cell r="K3244">
            <v>147.55779999999999</v>
          </cell>
          <cell r="L3244" t="str">
            <v>Z</v>
          </cell>
          <cell r="M3244" t="str">
            <v>PUMP HOUSING BODY DPA HM</v>
          </cell>
        </row>
        <row r="3245">
          <cell r="A3245" t="str">
            <v>9185-109A</v>
          </cell>
          <cell r="B3245" t="str">
            <v>F13</v>
          </cell>
          <cell r="C3245">
            <v>12</v>
          </cell>
          <cell r="D3245" t="str">
            <v>G</v>
          </cell>
          <cell r="E3245" t="str">
            <v>C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135.58000000000001</v>
          </cell>
          <cell r="K3245">
            <v>135.58000000000001</v>
          </cell>
          <cell r="L3245" t="str">
            <v>Z</v>
          </cell>
          <cell r="M3245" t="str">
            <v>PUMP HOUSING CASTING</v>
          </cell>
        </row>
        <row r="3246">
          <cell r="A3246" t="str">
            <v>9185-111</v>
          </cell>
          <cell r="B3246" t="str">
            <v>F13</v>
          </cell>
          <cell r="C3246">
            <v>11</v>
          </cell>
          <cell r="D3246" t="str">
            <v>G</v>
          </cell>
          <cell r="E3246" t="str">
            <v>C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 t="str">
            <v>Z</v>
          </cell>
        </row>
        <row r="3247">
          <cell r="A3247" t="str">
            <v>9185-111A</v>
          </cell>
          <cell r="B3247" t="str">
            <v>F13</v>
          </cell>
          <cell r="C3247">
            <v>15</v>
          </cell>
          <cell r="D3247" t="str">
            <v>G</v>
          </cell>
          <cell r="E3247" t="str">
            <v>C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1.0660000000000001</v>
          </cell>
          <cell r="K3247">
            <v>1.0660000000000001</v>
          </cell>
          <cell r="L3247" t="str">
            <v>Z</v>
          </cell>
          <cell r="M3247" t="str">
            <v>SCREW</v>
          </cell>
        </row>
        <row r="3248">
          <cell r="A3248" t="str">
            <v>9185-111A</v>
          </cell>
          <cell r="B3248" t="str">
            <v>F13</v>
          </cell>
          <cell r="C3248">
            <v>12</v>
          </cell>
          <cell r="D3248" t="str">
            <v>G</v>
          </cell>
          <cell r="E3248" t="str">
            <v>C</v>
          </cell>
          <cell r="F3248">
            <v>9726</v>
          </cell>
          <cell r="G3248">
            <v>0</v>
          </cell>
          <cell r="H3248">
            <v>0</v>
          </cell>
          <cell r="I3248">
            <v>9726</v>
          </cell>
          <cell r="J3248">
            <v>1.06681</v>
          </cell>
          <cell r="K3248">
            <v>1.06681</v>
          </cell>
          <cell r="L3248" t="str">
            <v>Z</v>
          </cell>
          <cell r="M3248" t="str">
            <v>SCREW</v>
          </cell>
        </row>
        <row r="3249">
          <cell r="A3249" t="str">
            <v>9185-111A</v>
          </cell>
          <cell r="B3249" t="str">
            <v>F13</v>
          </cell>
          <cell r="C3249">
            <v>11</v>
          </cell>
          <cell r="D3249" t="str">
            <v>G</v>
          </cell>
          <cell r="E3249" t="str">
            <v>C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 t="str">
            <v>Z</v>
          </cell>
          <cell r="M3249" t="str">
            <v>SCREW</v>
          </cell>
        </row>
        <row r="3250">
          <cell r="A3250" t="str">
            <v>9185-112A</v>
          </cell>
          <cell r="B3250" t="str">
            <v>F13</v>
          </cell>
          <cell r="C3250">
            <v>15</v>
          </cell>
          <cell r="D3250" t="str">
            <v>G</v>
          </cell>
          <cell r="E3250" t="str">
            <v>C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130</v>
          </cell>
          <cell r="K3250">
            <v>130</v>
          </cell>
          <cell r="L3250" t="str">
            <v>Z</v>
          </cell>
          <cell r="M3250" t="str">
            <v>PUMP HOUSING DPA(M)-MM</v>
          </cell>
        </row>
        <row r="3251">
          <cell r="A3251" t="str">
            <v>9185-112A</v>
          </cell>
          <cell r="B3251" t="str">
            <v>F13</v>
          </cell>
          <cell r="C3251">
            <v>11</v>
          </cell>
          <cell r="D3251" t="str">
            <v>G</v>
          </cell>
          <cell r="E3251" t="str">
            <v>C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448</v>
          </cell>
          <cell r="K3251">
            <v>448</v>
          </cell>
          <cell r="L3251" t="str">
            <v>Z</v>
          </cell>
          <cell r="M3251" t="str">
            <v>PUMP HOUSING DPA(M)-MM</v>
          </cell>
        </row>
        <row r="3252">
          <cell r="A3252" t="str">
            <v>9185-112A/20</v>
          </cell>
          <cell r="B3252" t="str">
            <v>F13</v>
          </cell>
          <cell r="C3252">
            <v>15</v>
          </cell>
          <cell r="D3252" t="str">
            <v>G</v>
          </cell>
          <cell r="E3252" t="str">
            <v>C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 t="str">
            <v>Z</v>
          </cell>
        </row>
        <row r="3253">
          <cell r="A3253" t="str">
            <v>9185-116</v>
          </cell>
          <cell r="B3253" t="str">
            <v>F13</v>
          </cell>
          <cell r="C3253">
            <v>12</v>
          </cell>
          <cell r="D3253" t="str">
            <v>G</v>
          </cell>
          <cell r="E3253" t="str">
            <v>C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4</v>
          </cell>
          <cell r="K3253">
            <v>4</v>
          </cell>
          <cell r="L3253" t="str">
            <v>Z</v>
          </cell>
          <cell r="M3253" t="str">
            <v>FLANGE GASKET</v>
          </cell>
        </row>
        <row r="3254">
          <cell r="A3254" t="str">
            <v>9185-116</v>
          </cell>
          <cell r="B3254" t="str">
            <v>F13</v>
          </cell>
          <cell r="C3254">
            <v>15</v>
          </cell>
          <cell r="D3254" t="str">
            <v>G</v>
          </cell>
          <cell r="E3254" t="str">
            <v>C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 t="str">
            <v>Z</v>
          </cell>
          <cell r="M3254" t="str">
            <v>FLANGE GASKET</v>
          </cell>
        </row>
        <row r="3255">
          <cell r="A3255" t="str">
            <v>9185-118</v>
          </cell>
          <cell r="B3255" t="str">
            <v>F13</v>
          </cell>
          <cell r="C3255">
            <v>12</v>
          </cell>
          <cell r="D3255" t="str">
            <v>G</v>
          </cell>
          <cell r="E3255" t="str">
            <v>C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1.0168999999999999</v>
          </cell>
          <cell r="K3255">
            <v>1.0168999999999999</v>
          </cell>
          <cell r="L3255" t="str">
            <v>Z</v>
          </cell>
        </row>
        <row r="3256">
          <cell r="A3256" t="str">
            <v>9185-118</v>
          </cell>
          <cell r="B3256" t="str">
            <v>F13</v>
          </cell>
          <cell r="C3256">
            <v>15</v>
          </cell>
          <cell r="D3256" t="str">
            <v>G</v>
          </cell>
          <cell r="E3256" t="str">
            <v>C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 t="str">
            <v>Z</v>
          </cell>
        </row>
        <row r="3257">
          <cell r="A3257" t="str">
            <v>9185-150</v>
          </cell>
          <cell r="B3257" t="str">
            <v>F13</v>
          </cell>
          <cell r="C3257">
            <v>11</v>
          </cell>
          <cell r="D3257" t="str">
            <v>G</v>
          </cell>
          <cell r="E3257" t="str">
            <v>C</v>
          </cell>
          <cell r="F3257">
            <v>1058</v>
          </cell>
          <cell r="G3257">
            <v>0</v>
          </cell>
          <cell r="H3257">
            <v>0</v>
          </cell>
          <cell r="I3257">
            <v>1058</v>
          </cell>
          <cell r="J3257">
            <v>0</v>
          </cell>
          <cell r="K3257">
            <v>0</v>
          </cell>
          <cell r="L3257" t="str">
            <v>Z</v>
          </cell>
          <cell r="M3257" t="str">
            <v>SPRING GUIDE</v>
          </cell>
        </row>
        <row r="3258">
          <cell r="A3258" t="str">
            <v>9185-298A</v>
          </cell>
          <cell r="B3258" t="str">
            <v>F13</v>
          </cell>
          <cell r="C3258">
            <v>12</v>
          </cell>
          <cell r="D3258" t="str">
            <v>G</v>
          </cell>
          <cell r="E3258" t="str">
            <v>C</v>
          </cell>
          <cell r="F3258">
            <v>840</v>
          </cell>
          <cell r="G3258">
            <v>0</v>
          </cell>
          <cell r="H3258">
            <v>840</v>
          </cell>
          <cell r="I3258">
            <v>0</v>
          </cell>
          <cell r="J3258">
            <v>0</v>
          </cell>
          <cell r="K3258">
            <v>0</v>
          </cell>
          <cell r="L3258" t="str">
            <v>Z</v>
          </cell>
        </row>
        <row r="3259">
          <cell r="A3259" t="str">
            <v>9186-854</v>
          </cell>
          <cell r="B3259" t="str">
            <v>F13</v>
          </cell>
          <cell r="C3259">
            <v>11</v>
          </cell>
          <cell r="D3259" t="str">
            <v>G</v>
          </cell>
          <cell r="E3259" t="str">
            <v>C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 t="str">
            <v>Z</v>
          </cell>
          <cell r="M3259" t="str">
            <v>HOOK FOR HM-DPC PUMP</v>
          </cell>
        </row>
        <row r="3260">
          <cell r="A3260" t="str">
            <v>9186-854</v>
          </cell>
          <cell r="B3260" t="str">
            <v>F13</v>
          </cell>
          <cell r="C3260">
            <v>12</v>
          </cell>
          <cell r="D3260" t="str">
            <v>G</v>
          </cell>
          <cell r="E3260" t="str">
            <v>C</v>
          </cell>
          <cell r="F3260">
            <v>583</v>
          </cell>
          <cell r="G3260">
            <v>500</v>
          </cell>
          <cell r="H3260">
            <v>400</v>
          </cell>
          <cell r="I3260">
            <v>683</v>
          </cell>
          <cell r="J3260">
            <v>0.52</v>
          </cell>
          <cell r="K3260">
            <v>0.52</v>
          </cell>
          <cell r="L3260" t="str">
            <v>Z</v>
          </cell>
          <cell r="M3260" t="str">
            <v>HOOK FOR HM-DPC PUMP</v>
          </cell>
        </row>
        <row r="3261">
          <cell r="A3261" t="str">
            <v>9186-854</v>
          </cell>
          <cell r="B3261" t="str">
            <v>F13</v>
          </cell>
          <cell r="C3261">
            <v>15</v>
          </cell>
          <cell r="D3261" t="str">
            <v>G</v>
          </cell>
          <cell r="E3261" t="str">
            <v>C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0.52</v>
          </cell>
          <cell r="K3261">
            <v>0.52</v>
          </cell>
          <cell r="L3261" t="str">
            <v>Z</v>
          </cell>
          <cell r="M3261" t="str">
            <v>HOOK FOR HM-DPC PUMP</v>
          </cell>
        </row>
        <row r="3262">
          <cell r="A3262" t="str">
            <v>9187-110</v>
          </cell>
          <cell r="B3262" t="str">
            <v>F13</v>
          </cell>
          <cell r="C3262">
            <v>15</v>
          </cell>
          <cell r="D3262" t="str">
            <v>G</v>
          </cell>
          <cell r="E3262" t="str">
            <v>C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94.25</v>
          </cell>
          <cell r="K3262">
            <v>94.25</v>
          </cell>
          <cell r="L3262" t="str">
            <v>Z</v>
          </cell>
          <cell r="M3262" t="str">
            <v>ASSY THROTTLE SHAFT</v>
          </cell>
        </row>
        <row r="3263">
          <cell r="A3263" t="str">
            <v>9187-182A</v>
          </cell>
          <cell r="B3263" t="str">
            <v>F13</v>
          </cell>
          <cell r="C3263">
            <v>15</v>
          </cell>
          <cell r="D3263" t="str">
            <v>G</v>
          </cell>
          <cell r="E3263" t="str">
            <v>C</v>
          </cell>
          <cell r="F3263">
            <v>199</v>
          </cell>
          <cell r="G3263">
            <v>100</v>
          </cell>
          <cell r="H3263">
            <v>243</v>
          </cell>
          <cell r="I3263">
            <v>56</v>
          </cell>
          <cell r="J3263">
            <v>178.98</v>
          </cell>
          <cell r="K3263">
            <v>178.98</v>
          </cell>
          <cell r="L3263" t="str">
            <v>Z</v>
          </cell>
          <cell r="M3263" t="str">
            <v>DRIVE SHAFT &amp; DRIVE PLATE ASSY</v>
          </cell>
        </row>
        <row r="3264">
          <cell r="A3264" t="str">
            <v>9187-300A</v>
          </cell>
          <cell r="B3264" t="str">
            <v>F13</v>
          </cell>
          <cell r="C3264">
            <v>12</v>
          </cell>
          <cell r="D3264" t="str">
            <v>G</v>
          </cell>
          <cell r="E3264" t="str">
            <v>C</v>
          </cell>
          <cell r="F3264">
            <v>26</v>
          </cell>
          <cell r="G3264">
            <v>0</v>
          </cell>
          <cell r="H3264">
            <v>0</v>
          </cell>
          <cell r="I3264">
            <v>26</v>
          </cell>
          <cell r="J3264">
            <v>275</v>
          </cell>
          <cell r="K3264">
            <v>275</v>
          </cell>
          <cell r="L3264" t="str">
            <v>Z</v>
          </cell>
          <cell r="M3264" t="str">
            <v>HOUSING CASTING -4 FLANGE</v>
          </cell>
        </row>
        <row r="3265">
          <cell r="A3265" t="str">
            <v>9187-300A</v>
          </cell>
          <cell r="B3265" t="str">
            <v>F13</v>
          </cell>
          <cell r="C3265">
            <v>15</v>
          </cell>
          <cell r="D3265" t="str">
            <v>G</v>
          </cell>
          <cell r="E3265" t="str">
            <v>C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 t="str">
            <v>Z</v>
          </cell>
          <cell r="M3265" t="str">
            <v>HOUSING CASTING -4 FLANGE</v>
          </cell>
        </row>
        <row r="3266">
          <cell r="A3266" t="str">
            <v>9187-301</v>
          </cell>
          <cell r="B3266" t="str">
            <v>F13</v>
          </cell>
          <cell r="C3266">
            <v>11</v>
          </cell>
          <cell r="D3266" t="str">
            <v>G</v>
          </cell>
          <cell r="E3266" t="str">
            <v>C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 t="str">
            <v>Z</v>
          </cell>
          <cell r="M3266" t="str">
            <v>COPPER WASHER FOR DPC</v>
          </cell>
        </row>
        <row r="3267">
          <cell r="A3267" t="str">
            <v>9187-310</v>
          </cell>
          <cell r="B3267" t="str">
            <v>F13</v>
          </cell>
          <cell r="C3267">
            <v>12</v>
          </cell>
          <cell r="D3267" t="str">
            <v>G</v>
          </cell>
          <cell r="E3267" t="str">
            <v>C</v>
          </cell>
          <cell r="F3267">
            <v>495</v>
          </cell>
          <cell r="G3267">
            <v>0</v>
          </cell>
          <cell r="H3267">
            <v>0</v>
          </cell>
          <cell r="I3267">
            <v>495</v>
          </cell>
          <cell r="J3267">
            <v>10.86</v>
          </cell>
          <cell r="K3267">
            <v>10.86</v>
          </cell>
          <cell r="L3267" t="str">
            <v>Z</v>
          </cell>
          <cell r="M3267" t="str">
            <v>M14 BANJO</v>
          </cell>
        </row>
        <row r="3268">
          <cell r="A3268" t="str">
            <v>9187-310A</v>
          </cell>
          <cell r="B3268" t="str">
            <v>F13</v>
          </cell>
          <cell r="C3268">
            <v>12</v>
          </cell>
          <cell r="D3268" t="str">
            <v>G</v>
          </cell>
          <cell r="E3268" t="str">
            <v>C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10.86</v>
          </cell>
          <cell r="K3268">
            <v>10.86</v>
          </cell>
          <cell r="L3268" t="str">
            <v>Z</v>
          </cell>
          <cell r="M3268" t="str">
            <v>M14 BANJO</v>
          </cell>
        </row>
        <row r="3269">
          <cell r="A3269" t="str">
            <v>9187-310A</v>
          </cell>
          <cell r="B3269" t="str">
            <v>F13</v>
          </cell>
          <cell r="C3269">
            <v>15</v>
          </cell>
          <cell r="D3269" t="str">
            <v>G</v>
          </cell>
          <cell r="E3269" t="str">
            <v>C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10.86</v>
          </cell>
          <cell r="K3269">
            <v>10.86</v>
          </cell>
          <cell r="L3269" t="str">
            <v>Z</v>
          </cell>
          <cell r="M3269" t="str">
            <v>M14 BANJO</v>
          </cell>
        </row>
        <row r="3270">
          <cell r="A3270" t="str">
            <v>9187-330</v>
          </cell>
          <cell r="B3270" t="str">
            <v>F13</v>
          </cell>
          <cell r="C3270">
            <v>12</v>
          </cell>
          <cell r="D3270" t="str">
            <v>G</v>
          </cell>
          <cell r="E3270" t="str">
            <v>C</v>
          </cell>
          <cell r="F3270">
            <v>63</v>
          </cell>
          <cell r="G3270">
            <v>0</v>
          </cell>
          <cell r="H3270">
            <v>0</v>
          </cell>
          <cell r="I3270">
            <v>63</v>
          </cell>
          <cell r="J3270">
            <v>174.32857000000001</v>
          </cell>
          <cell r="K3270">
            <v>174.32857000000001</v>
          </cell>
          <cell r="L3270" t="str">
            <v>Z</v>
          </cell>
          <cell r="M3270" t="str">
            <v>PUMP HSG. CASTING-4 FLANGE</v>
          </cell>
        </row>
        <row r="3271">
          <cell r="A3271" t="str">
            <v>9187-331</v>
          </cell>
          <cell r="B3271" t="str">
            <v>F13</v>
          </cell>
          <cell r="C3271">
            <v>15</v>
          </cell>
          <cell r="D3271" t="str">
            <v>G</v>
          </cell>
          <cell r="E3271" t="str">
            <v>C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86.379649999999998</v>
          </cell>
          <cell r="K3271">
            <v>86.379649999999998</v>
          </cell>
          <cell r="L3271" t="str">
            <v>Z</v>
          </cell>
          <cell r="M3271" t="str">
            <v>ROTOR FORGINGS-COMMON STAGE</v>
          </cell>
        </row>
        <row r="3272">
          <cell r="A3272" t="str">
            <v>9187-332A</v>
          </cell>
          <cell r="B3272" t="str">
            <v>F13</v>
          </cell>
          <cell r="C3272">
            <v>12</v>
          </cell>
          <cell r="D3272" t="str">
            <v>G</v>
          </cell>
          <cell r="E3272" t="str">
            <v>C</v>
          </cell>
          <cell r="F3272">
            <v>15</v>
          </cell>
          <cell r="G3272">
            <v>0</v>
          </cell>
          <cell r="H3272">
            <v>0</v>
          </cell>
          <cell r="I3272">
            <v>15</v>
          </cell>
          <cell r="J3272">
            <v>305</v>
          </cell>
          <cell r="K3272">
            <v>305</v>
          </cell>
          <cell r="L3272" t="str">
            <v>Z</v>
          </cell>
          <cell r="M3272" t="str">
            <v>HOUSING CASTING - 3 FLANGE</v>
          </cell>
        </row>
        <row r="3273">
          <cell r="A3273" t="str">
            <v>9187-332A</v>
          </cell>
          <cell r="B3273" t="str">
            <v>F13</v>
          </cell>
          <cell r="C3273">
            <v>15</v>
          </cell>
          <cell r="D3273" t="str">
            <v>G</v>
          </cell>
          <cell r="E3273" t="str">
            <v>C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 t="str">
            <v>Z</v>
          </cell>
          <cell r="M3273" t="str">
            <v>HOUSING CASTING - 3 FLANGE</v>
          </cell>
        </row>
        <row r="3274">
          <cell r="A3274" t="str">
            <v>9187-333</v>
          </cell>
          <cell r="B3274" t="str">
            <v>F13</v>
          </cell>
          <cell r="C3274">
            <v>12</v>
          </cell>
          <cell r="D3274" t="str">
            <v>G</v>
          </cell>
          <cell r="E3274" t="str">
            <v>C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 t="str">
            <v>Z</v>
          </cell>
          <cell r="M3274" t="str">
            <v>MDI PUMP HSG.-PROTOTYPE</v>
          </cell>
        </row>
        <row r="3275">
          <cell r="A3275" t="str">
            <v>9187-333A</v>
          </cell>
          <cell r="B3275" t="str">
            <v>F13</v>
          </cell>
          <cell r="C3275">
            <v>12</v>
          </cell>
          <cell r="D3275" t="str">
            <v>G</v>
          </cell>
          <cell r="E3275" t="str">
            <v>C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250.00166999999999</v>
          </cell>
          <cell r="K3275">
            <v>250.00166999999999</v>
          </cell>
          <cell r="L3275" t="str">
            <v>Z</v>
          </cell>
          <cell r="M3275" t="str">
            <v>MDI-3200 PUMP HSG.(M&amp;M)</v>
          </cell>
        </row>
        <row r="3276">
          <cell r="A3276" t="str">
            <v>9187-336</v>
          </cell>
          <cell r="B3276" t="str">
            <v>F13</v>
          </cell>
          <cell r="C3276">
            <v>15</v>
          </cell>
          <cell r="D3276" t="str">
            <v>G</v>
          </cell>
          <cell r="E3276" t="str">
            <v>C</v>
          </cell>
          <cell r="F3276">
            <v>20</v>
          </cell>
          <cell r="G3276">
            <v>0</v>
          </cell>
          <cell r="H3276">
            <v>0</v>
          </cell>
          <cell r="I3276">
            <v>20</v>
          </cell>
          <cell r="J3276">
            <v>127.67</v>
          </cell>
          <cell r="K3276">
            <v>127.67</v>
          </cell>
          <cell r="L3276" t="str">
            <v>Z</v>
          </cell>
          <cell r="M3276" t="str">
            <v>FAST IDLE LEVER</v>
          </cell>
        </row>
        <row r="3277">
          <cell r="A3277" t="str">
            <v>9187-336</v>
          </cell>
          <cell r="B3277" t="str">
            <v>F13</v>
          </cell>
          <cell r="C3277">
            <v>12</v>
          </cell>
          <cell r="D3277" t="str">
            <v>G</v>
          </cell>
          <cell r="E3277" t="str">
            <v>C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127.6</v>
          </cell>
          <cell r="K3277">
            <v>127.6</v>
          </cell>
          <cell r="L3277" t="str">
            <v>Z</v>
          </cell>
          <cell r="M3277" t="str">
            <v>FAST IDLE LEVER</v>
          </cell>
        </row>
        <row r="3278">
          <cell r="A3278" t="str">
            <v>9187-336/BHT</v>
          </cell>
          <cell r="B3278" t="str">
            <v>F13</v>
          </cell>
          <cell r="C3278">
            <v>12</v>
          </cell>
          <cell r="D3278" t="str">
            <v>G</v>
          </cell>
          <cell r="E3278" t="str">
            <v>C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 t="str">
            <v>Z</v>
          </cell>
          <cell r="M3278" t="str">
            <v>FAST IDLE LEVER</v>
          </cell>
        </row>
        <row r="3279">
          <cell r="A3279" t="str">
            <v>9187-336/BPL</v>
          </cell>
          <cell r="B3279" t="str">
            <v>F13</v>
          </cell>
          <cell r="C3279">
            <v>15</v>
          </cell>
          <cell r="D3279" t="str">
            <v>G</v>
          </cell>
          <cell r="E3279" t="str">
            <v>C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127.6</v>
          </cell>
          <cell r="K3279">
            <v>127.6</v>
          </cell>
          <cell r="L3279" t="str">
            <v>Z</v>
          </cell>
          <cell r="M3279" t="str">
            <v>FAST IDLE LEVER</v>
          </cell>
        </row>
        <row r="3280">
          <cell r="A3280" t="str">
            <v>9187-337</v>
          </cell>
          <cell r="B3280" t="str">
            <v>F13</v>
          </cell>
          <cell r="C3280">
            <v>12</v>
          </cell>
          <cell r="D3280" t="str">
            <v>G</v>
          </cell>
          <cell r="E3280" t="str">
            <v>C</v>
          </cell>
          <cell r="F3280">
            <v>33</v>
          </cell>
          <cell r="G3280">
            <v>0</v>
          </cell>
          <cell r="H3280">
            <v>0</v>
          </cell>
          <cell r="I3280">
            <v>33</v>
          </cell>
          <cell r="J3280">
            <v>701.98672999999997</v>
          </cell>
          <cell r="K3280">
            <v>701.98672999999997</v>
          </cell>
          <cell r="L3280" t="str">
            <v>Z</v>
          </cell>
          <cell r="M3280" t="str">
            <v>REAR SUPPORT BRACKET</v>
          </cell>
        </row>
        <row r="3281">
          <cell r="A3281" t="str">
            <v>9187-341</v>
          </cell>
          <cell r="B3281" t="str">
            <v>F13</v>
          </cell>
          <cell r="C3281">
            <v>15</v>
          </cell>
          <cell r="D3281" t="str">
            <v>G</v>
          </cell>
          <cell r="E3281" t="str">
            <v>C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195</v>
          </cell>
          <cell r="K3281">
            <v>195</v>
          </cell>
          <cell r="L3281" t="str">
            <v>Z</v>
          </cell>
          <cell r="M3281" t="str">
            <v>ESCORTS PUMP HSG.TIER 1(NEW)</v>
          </cell>
        </row>
        <row r="3282">
          <cell r="A3282" t="str">
            <v>9187-341</v>
          </cell>
          <cell r="B3282" t="str">
            <v>F13</v>
          </cell>
          <cell r="C3282">
            <v>12</v>
          </cell>
          <cell r="D3282" t="str">
            <v>G</v>
          </cell>
          <cell r="E3282" t="str">
            <v>C</v>
          </cell>
          <cell r="F3282">
            <v>0</v>
          </cell>
          <cell r="G3282">
            <v>20</v>
          </cell>
          <cell r="H3282">
            <v>0</v>
          </cell>
          <cell r="I3282">
            <v>20</v>
          </cell>
          <cell r="J3282">
            <v>204.31027</v>
          </cell>
          <cell r="K3282">
            <v>204.31027</v>
          </cell>
          <cell r="L3282" t="str">
            <v>Z</v>
          </cell>
          <cell r="M3282" t="str">
            <v>ESCORTS PUMP HSG.TIER 1(NEW)</v>
          </cell>
        </row>
        <row r="3283">
          <cell r="A3283" t="str">
            <v>9187-344</v>
          </cell>
          <cell r="B3283" t="str">
            <v>F13</v>
          </cell>
          <cell r="C3283">
            <v>12</v>
          </cell>
          <cell r="D3283" t="str">
            <v>G</v>
          </cell>
          <cell r="E3283" t="str">
            <v>C</v>
          </cell>
          <cell r="F3283">
            <v>567</v>
          </cell>
          <cell r="G3283">
            <v>0</v>
          </cell>
          <cell r="H3283">
            <v>420</v>
          </cell>
          <cell r="I3283">
            <v>147</v>
          </cell>
          <cell r="J3283">
            <v>204.3108</v>
          </cell>
          <cell r="K3283">
            <v>204.3108</v>
          </cell>
          <cell r="L3283" t="str">
            <v>Z</v>
          </cell>
          <cell r="M3283" t="str">
            <v>PUMP HSG.CASTING MDI 3200</v>
          </cell>
        </row>
        <row r="3284">
          <cell r="A3284" t="str">
            <v>9187-345</v>
          </cell>
          <cell r="B3284" t="str">
            <v>F13</v>
          </cell>
          <cell r="C3284">
            <v>11</v>
          </cell>
          <cell r="D3284" t="str">
            <v>G</v>
          </cell>
          <cell r="E3284" t="str">
            <v>C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63.8</v>
          </cell>
          <cell r="K3284">
            <v>63.8</v>
          </cell>
          <cell r="L3284" t="str">
            <v>Z</v>
          </cell>
          <cell r="M3284" t="str">
            <v>GOVERNOR COVER CASTING-STP</v>
          </cell>
        </row>
        <row r="3285">
          <cell r="A3285" t="str">
            <v>9187-345</v>
          </cell>
          <cell r="B3285" t="str">
            <v>F13</v>
          </cell>
          <cell r="C3285">
            <v>12</v>
          </cell>
          <cell r="D3285" t="str">
            <v>G</v>
          </cell>
          <cell r="E3285" t="str">
            <v>C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65.713999999999999</v>
          </cell>
          <cell r="K3285">
            <v>65.713999999999999</v>
          </cell>
          <cell r="L3285" t="str">
            <v>Z</v>
          </cell>
          <cell r="M3285" t="str">
            <v>GOVERNOR COVER CASTING-STP</v>
          </cell>
        </row>
        <row r="3286">
          <cell r="A3286" t="str">
            <v>9187-347</v>
          </cell>
          <cell r="B3286" t="str">
            <v>F13</v>
          </cell>
          <cell r="C3286">
            <v>12</v>
          </cell>
          <cell r="D3286" t="str">
            <v>G</v>
          </cell>
          <cell r="E3286" t="str">
            <v>C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300</v>
          </cell>
          <cell r="K3286">
            <v>300</v>
          </cell>
          <cell r="L3286" t="str">
            <v>Z</v>
          </cell>
          <cell r="M3286" t="str">
            <v>PUMP HSG.CASTING STP-PTL</v>
          </cell>
        </row>
        <row r="3287">
          <cell r="A3287" t="str">
            <v>9187-351</v>
          </cell>
          <cell r="B3287" t="str">
            <v>F13</v>
          </cell>
          <cell r="C3287">
            <v>12</v>
          </cell>
          <cell r="D3287" t="str">
            <v>G</v>
          </cell>
          <cell r="E3287" t="str">
            <v>C</v>
          </cell>
          <cell r="F3287">
            <v>856</v>
          </cell>
          <cell r="G3287">
            <v>6280</v>
          </cell>
          <cell r="H3287">
            <v>400</v>
          </cell>
          <cell r="I3287">
            <v>6736</v>
          </cell>
          <cell r="J3287">
            <v>1.8096000000000001</v>
          </cell>
          <cell r="K3287">
            <v>1.8096000000000001</v>
          </cell>
          <cell r="L3287" t="str">
            <v>Z</v>
          </cell>
          <cell r="M3287" t="str">
            <v>DP 203 NAME PLATE</v>
          </cell>
        </row>
        <row r="3288">
          <cell r="A3288" t="str">
            <v>9187-351A</v>
          </cell>
          <cell r="B3288" t="str">
            <v>F13</v>
          </cell>
          <cell r="C3288">
            <v>12</v>
          </cell>
          <cell r="D3288" t="str">
            <v>G</v>
          </cell>
          <cell r="E3288" t="str">
            <v>C</v>
          </cell>
          <cell r="F3288">
            <v>1970</v>
          </cell>
          <cell r="G3288">
            <v>442</v>
          </cell>
          <cell r="H3288">
            <v>0</v>
          </cell>
          <cell r="I3288">
            <v>2412</v>
          </cell>
          <cell r="J3288">
            <v>1.8096000000000001</v>
          </cell>
          <cell r="K3288">
            <v>1.8096000000000001</v>
          </cell>
          <cell r="L3288" t="str">
            <v>Z</v>
          </cell>
          <cell r="M3288" t="str">
            <v>STP NAME PLATE</v>
          </cell>
        </row>
        <row r="3289">
          <cell r="A3289" t="str">
            <v>9187-354</v>
          </cell>
          <cell r="B3289" t="str">
            <v>F13</v>
          </cell>
          <cell r="C3289">
            <v>12</v>
          </cell>
          <cell r="D3289" t="str">
            <v>G</v>
          </cell>
          <cell r="E3289" t="str">
            <v>C</v>
          </cell>
          <cell r="F3289">
            <v>85</v>
          </cell>
          <cell r="G3289">
            <v>1000</v>
          </cell>
          <cell r="H3289">
            <v>200</v>
          </cell>
          <cell r="I3289">
            <v>885</v>
          </cell>
          <cell r="J3289">
            <v>12.545400000000001</v>
          </cell>
          <cell r="K3289">
            <v>11.9948</v>
          </cell>
          <cell r="L3289" t="str">
            <v>Z</v>
          </cell>
          <cell r="M3289" t="str">
            <v>CABLE MOUNTING BRACKET</v>
          </cell>
        </row>
        <row r="3290">
          <cell r="A3290" t="str">
            <v>9187-354</v>
          </cell>
          <cell r="B3290" t="str">
            <v>F13</v>
          </cell>
          <cell r="C3290">
            <v>15</v>
          </cell>
          <cell r="D3290" t="str">
            <v>G</v>
          </cell>
          <cell r="E3290" t="str">
            <v>C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175.51902999999999</v>
          </cell>
          <cell r="K3290">
            <v>175.51902999999999</v>
          </cell>
          <cell r="L3290" t="str">
            <v>Z</v>
          </cell>
          <cell r="M3290" t="str">
            <v>CABLE MOUNTING BRACKET</v>
          </cell>
        </row>
        <row r="3291">
          <cell r="A3291" t="str">
            <v>9187-354/BHT</v>
          </cell>
          <cell r="B3291" t="str">
            <v>F13</v>
          </cell>
          <cell r="C3291">
            <v>12</v>
          </cell>
          <cell r="D3291" t="str">
            <v>G</v>
          </cell>
          <cell r="E3291" t="str">
            <v>C</v>
          </cell>
          <cell r="F3291">
            <v>13</v>
          </cell>
          <cell r="G3291">
            <v>0</v>
          </cell>
          <cell r="H3291">
            <v>0</v>
          </cell>
          <cell r="I3291">
            <v>13</v>
          </cell>
          <cell r="J3291">
            <v>107.02161</v>
          </cell>
          <cell r="K3291">
            <v>107.02161</v>
          </cell>
          <cell r="L3291" t="str">
            <v>Z</v>
          </cell>
          <cell r="M3291" t="str">
            <v>CABLE MOUNTING BRACKET</v>
          </cell>
        </row>
        <row r="3292">
          <cell r="A3292" t="str">
            <v>9187-354/BHT</v>
          </cell>
          <cell r="B3292" t="str">
            <v>F13</v>
          </cell>
          <cell r="C3292">
            <v>15</v>
          </cell>
          <cell r="D3292" t="str">
            <v>G</v>
          </cell>
          <cell r="E3292" t="str">
            <v>C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 t="str">
            <v>Z</v>
          </cell>
          <cell r="M3292" t="str">
            <v>CABLE MOUNTING BRACKET</v>
          </cell>
        </row>
        <row r="3293">
          <cell r="A3293" t="str">
            <v>9187-354/BPL</v>
          </cell>
          <cell r="B3293" t="str">
            <v>F13</v>
          </cell>
          <cell r="C3293">
            <v>15</v>
          </cell>
          <cell r="D3293" t="str">
            <v>G</v>
          </cell>
          <cell r="E3293" t="str">
            <v>C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175</v>
          </cell>
          <cell r="K3293">
            <v>175</v>
          </cell>
          <cell r="L3293" t="str">
            <v>Z</v>
          </cell>
          <cell r="M3293" t="str">
            <v>CABLE MOUNTING BRACKET</v>
          </cell>
        </row>
        <row r="3294">
          <cell r="A3294" t="str">
            <v>9187-355</v>
          </cell>
          <cell r="B3294" t="str">
            <v>F13</v>
          </cell>
          <cell r="C3294">
            <v>12</v>
          </cell>
          <cell r="D3294" t="str">
            <v>G</v>
          </cell>
          <cell r="E3294" t="str">
            <v>C</v>
          </cell>
          <cell r="F3294">
            <v>75</v>
          </cell>
          <cell r="G3294">
            <v>0</v>
          </cell>
          <cell r="H3294">
            <v>0</v>
          </cell>
          <cell r="I3294">
            <v>75</v>
          </cell>
          <cell r="J3294">
            <v>186.44116</v>
          </cell>
          <cell r="K3294">
            <v>186.44116</v>
          </cell>
          <cell r="L3294" t="str">
            <v>Z</v>
          </cell>
          <cell r="M3294" t="str">
            <v>ACTUATOR BRACKET</v>
          </cell>
        </row>
        <row r="3295">
          <cell r="A3295" t="str">
            <v>9187-356</v>
          </cell>
          <cell r="B3295" t="str">
            <v>F13</v>
          </cell>
          <cell r="C3295">
            <v>12</v>
          </cell>
          <cell r="D3295" t="str">
            <v>G</v>
          </cell>
          <cell r="E3295" t="str">
            <v>C</v>
          </cell>
          <cell r="F3295">
            <v>159</v>
          </cell>
          <cell r="G3295">
            <v>0</v>
          </cell>
          <cell r="H3295">
            <v>0</v>
          </cell>
          <cell r="I3295">
            <v>159</v>
          </cell>
          <cell r="J3295">
            <v>4.9309399999999997</v>
          </cell>
          <cell r="K3295">
            <v>4.9309399999999997</v>
          </cell>
          <cell r="L3295" t="str">
            <v>Z</v>
          </cell>
          <cell r="M3295" t="str">
            <v>LEVER GUIDE</v>
          </cell>
        </row>
        <row r="3296">
          <cell r="A3296" t="str">
            <v>9187-401</v>
          </cell>
          <cell r="B3296" t="str">
            <v>F13</v>
          </cell>
          <cell r="C3296">
            <v>15</v>
          </cell>
          <cell r="D3296" t="str">
            <v>G</v>
          </cell>
          <cell r="E3296" t="str">
            <v>C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54.34</v>
          </cell>
          <cell r="K3296">
            <v>54.34</v>
          </cell>
          <cell r="L3296" t="str">
            <v>Z</v>
          </cell>
          <cell r="M3296" t="str">
            <v>DRIVE SHAFT M/C [TRACTOR PUMP]</v>
          </cell>
        </row>
        <row r="3297">
          <cell r="A3297" t="str">
            <v>9187-407/050</v>
          </cell>
          <cell r="B3297" t="str">
            <v>F13</v>
          </cell>
          <cell r="C3297">
            <v>15</v>
          </cell>
          <cell r="D3297" t="str">
            <v>G</v>
          </cell>
          <cell r="E3297" t="str">
            <v>C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835.81281000000001</v>
          </cell>
          <cell r="K3297">
            <v>835.81281000000001</v>
          </cell>
          <cell r="L3297" t="str">
            <v>Z</v>
          </cell>
          <cell r="M3297" t="str">
            <v>ROTOR 3CYLINDER 2 PLUNGER TYPE</v>
          </cell>
        </row>
        <row r="3298">
          <cell r="A3298" t="str">
            <v>9187-407/060</v>
          </cell>
          <cell r="B3298" t="str">
            <v>F13</v>
          </cell>
          <cell r="C3298">
            <v>15</v>
          </cell>
          <cell r="D3298" t="str">
            <v>G</v>
          </cell>
          <cell r="E3298" t="str">
            <v>C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268.26004</v>
          </cell>
          <cell r="K3298">
            <v>268.26004</v>
          </cell>
          <cell r="L3298" t="str">
            <v>Z</v>
          </cell>
          <cell r="M3298" t="str">
            <v>ROTOR - TAFE</v>
          </cell>
        </row>
        <row r="3299">
          <cell r="A3299" t="str">
            <v>9187-409/030</v>
          </cell>
          <cell r="B3299" t="str">
            <v>F13</v>
          </cell>
          <cell r="C3299">
            <v>15</v>
          </cell>
          <cell r="D3299" t="str">
            <v>G</v>
          </cell>
          <cell r="E3299" t="str">
            <v>C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170</v>
          </cell>
          <cell r="K3299">
            <v>170</v>
          </cell>
          <cell r="L3299" t="str">
            <v>Z</v>
          </cell>
          <cell r="M3299" t="str">
            <v>BARREL TURNING</v>
          </cell>
        </row>
        <row r="3300">
          <cell r="A3300" t="str">
            <v>9187-410/010</v>
          </cell>
          <cell r="B3300" t="str">
            <v>F13</v>
          </cell>
          <cell r="C3300">
            <v>15</v>
          </cell>
          <cell r="D3300" t="str">
            <v>G</v>
          </cell>
          <cell r="E3300" t="str">
            <v>C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63.210900000000002</v>
          </cell>
          <cell r="K3300">
            <v>63.210900000000002</v>
          </cell>
          <cell r="L3300" t="str">
            <v>Z</v>
          </cell>
          <cell r="M3300" t="str">
            <v>SLEEVE</v>
          </cell>
        </row>
        <row r="3301">
          <cell r="A3301" t="str">
            <v>9187-410/020</v>
          </cell>
          <cell r="B3301" t="str">
            <v>F13</v>
          </cell>
          <cell r="C3301">
            <v>15</v>
          </cell>
          <cell r="D3301" t="str">
            <v>G</v>
          </cell>
          <cell r="E3301" t="str">
            <v>C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16.46</v>
          </cell>
          <cell r="K3301">
            <v>16.46</v>
          </cell>
          <cell r="L3301" t="str">
            <v>Z</v>
          </cell>
          <cell r="M3301" t="str">
            <v>SLEEVE PRE MACHINED</v>
          </cell>
        </row>
        <row r="3302">
          <cell r="A3302" t="str">
            <v>9187-410/030</v>
          </cell>
          <cell r="B3302" t="str">
            <v>F13</v>
          </cell>
          <cell r="C3302">
            <v>11</v>
          </cell>
          <cell r="D3302" t="str">
            <v>G</v>
          </cell>
          <cell r="E3302" t="str">
            <v>C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 t="str">
            <v>Z</v>
          </cell>
          <cell r="M3302" t="str">
            <v>SLEEVE-M/CD(ET1)</v>
          </cell>
        </row>
        <row r="3303">
          <cell r="A3303" t="str">
            <v>9187-410/030</v>
          </cell>
          <cell r="B3303" t="str">
            <v>F13</v>
          </cell>
          <cell r="C3303">
            <v>15</v>
          </cell>
          <cell r="D3303" t="str">
            <v>G</v>
          </cell>
          <cell r="E3303" t="str">
            <v>C</v>
          </cell>
          <cell r="F3303">
            <v>56</v>
          </cell>
          <cell r="G3303">
            <v>0</v>
          </cell>
          <cell r="H3303">
            <v>0</v>
          </cell>
          <cell r="I3303">
            <v>56</v>
          </cell>
          <cell r="J3303">
            <v>367.86090999999999</v>
          </cell>
          <cell r="K3303">
            <v>367.86090999999999</v>
          </cell>
          <cell r="L3303" t="str">
            <v>Z</v>
          </cell>
          <cell r="M3303" t="str">
            <v>SLEEVE-M/CD(ET1)</v>
          </cell>
        </row>
        <row r="3304">
          <cell r="A3304" t="str">
            <v>9187-428</v>
          </cell>
          <cell r="B3304" t="str">
            <v>F13</v>
          </cell>
          <cell r="C3304">
            <v>11</v>
          </cell>
          <cell r="D3304" t="str">
            <v>G</v>
          </cell>
          <cell r="E3304" t="str">
            <v>C</v>
          </cell>
          <cell r="F3304">
            <v>0</v>
          </cell>
          <cell r="G3304">
            <v>0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 t="str">
            <v>Z</v>
          </cell>
          <cell r="M3304" t="str">
            <v>END PLATE M/C-MDI3200</v>
          </cell>
        </row>
        <row r="3305">
          <cell r="A3305" t="str">
            <v>9187-428</v>
          </cell>
          <cell r="B3305" t="str">
            <v>F13</v>
          </cell>
          <cell r="C3305">
            <v>12</v>
          </cell>
          <cell r="D3305" t="str">
            <v>G</v>
          </cell>
          <cell r="E3305" t="str">
            <v>C</v>
          </cell>
          <cell r="F3305">
            <v>278</v>
          </cell>
          <cell r="G3305">
            <v>492</v>
          </cell>
          <cell r="H3305">
            <v>200</v>
          </cell>
          <cell r="I3305">
            <v>570</v>
          </cell>
          <cell r="J3305">
            <v>34.102939999999997</v>
          </cell>
          <cell r="K3305">
            <v>38.337820000000001</v>
          </cell>
          <cell r="L3305" t="str">
            <v>Z</v>
          </cell>
          <cell r="M3305" t="str">
            <v>END PLATE M/C-MDI3200</v>
          </cell>
        </row>
        <row r="3306">
          <cell r="A3306" t="str">
            <v>9187-428</v>
          </cell>
          <cell r="B3306" t="str">
            <v>F13</v>
          </cell>
          <cell r="C3306">
            <v>15</v>
          </cell>
          <cell r="D3306" t="str">
            <v>G</v>
          </cell>
          <cell r="E3306" t="str">
            <v>C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0.1</v>
          </cell>
          <cell r="K3306">
            <v>0.1</v>
          </cell>
          <cell r="L3306" t="str">
            <v>Z</v>
          </cell>
          <cell r="M3306" t="str">
            <v>END PLATE M/C-MDI3200</v>
          </cell>
        </row>
        <row r="3307">
          <cell r="A3307" t="str">
            <v>9187-428A</v>
          </cell>
          <cell r="B3307" t="str">
            <v>F13</v>
          </cell>
          <cell r="C3307">
            <v>12</v>
          </cell>
          <cell r="D3307" t="str">
            <v>G</v>
          </cell>
          <cell r="E3307" t="str">
            <v>C</v>
          </cell>
          <cell r="F3307">
            <v>0</v>
          </cell>
          <cell r="G3307">
            <v>10</v>
          </cell>
          <cell r="H3307">
            <v>0</v>
          </cell>
          <cell r="I3307">
            <v>10</v>
          </cell>
          <cell r="J3307">
            <v>0</v>
          </cell>
          <cell r="K3307">
            <v>40.730699999999999</v>
          </cell>
          <cell r="L3307" t="str">
            <v>Z</v>
          </cell>
          <cell r="M3307" t="str">
            <v>END PLATE M/CD-PERKINS</v>
          </cell>
        </row>
        <row r="3308">
          <cell r="A3308" t="str">
            <v>9187-442</v>
          </cell>
          <cell r="B3308" t="str">
            <v>F13</v>
          </cell>
          <cell r="C3308">
            <v>12</v>
          </cell>
          <cell r="D3308" t="str">
            <v>G</v>
          </cell>
          <cell r="E3308" t="str">
            <v>C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 t="str">
            <v>Z</v>
          </cell>
          <cell r="M3308" t="str">
            <v>BUSH THROTTLE</v>
          </cell>
        </row>
        <row r="3309">
          <cell r="A3309" t="str">
            <v>9187-449/010</v>
          </cell>
          <cell r="B3309" t="str">
            <v>F13</v>
          </cell>
          <cell r="C3309">
            <v>12</v>
          </cell>
          <cell r="D3309" t="str">
            <v>G</v>
          </cell>
          <cell r="E3309" t="str">
            <v>C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268.45670000000001</v>
          </cell>
          <cell r="K3309">
            <v>268.45670000000001</v>
          </cell>
          <cell r="L3309" t="str">
            <v>Z</v>
          </cell>
          <cell r="M3309" t="str">
            <v>BARREL (ESCORTS)</v>
          </cell>
        </row>
        <row r="3310">
          <cell r="A3310" t="str">
            <v>9187-449/010</v>
          </cell>
          <cell r="B3310" t="str">
            <v>F13</v>
          </cell>
          <cell r="C3310">
            <v>15</v>
          </cell>
          <cell r="D3310" t="str">
            <v>G</v>
          </cell>
          <cell r="E3310" t="str">
            <v>C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268.45670000000001</v>
          </cell>
          <cell r="K3310">
            <v>268.45670000000001</v>
          </cell>
          <cell r="L3310" t="str">
            <v>Z</v>
          </cell>
          <cell r="M3310" t="str">
            <v>BARREL (ESCORTS)</v>
          </cell>
        </row>
        <row r="3311">
          <cell r="A3311" t="str">
            <v>9187-449/015</v>
          </cell>
          <cell r="B3311" t="str">
            <v>F13</v>
          </cell>
          <cell r="C3311">
            <v>15</v>
          </cell>
          <cell r="D3311" t="str">
            <v>G</v>
          </cell>
          <cell r="E3311" t="str">
            <v>C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0.01</v>
          </cell>
          <cell r="K3311">
            <v>0.01</v>
          </cell>
          <cell r="L3311" t="str">
            <v>Z</v>
          </cell>
          <cell r="M3311" t="str">
            <v>BARREL</v>
          </cell>
        </row>
        <row r="3312">
          <cell r="A3312" t="str">
            <v>9187-449/05</v>
          </cell>
          <cell r="B3312" t="str">
            <v>F13</v>
          </cell>
          <cell r="C3312">
            <v>15</v>
          </cell>
          <cell r="D3312" t="str">
            <v>G</v>
          </cell>
          <cell r="E3312" t="str">
            <v>C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0.1305</v>
          </cell>
          <cell r="K3312">
            <v>0.1305</v>
          </cell>
          <cell r="L3312" t="str">
            <v>Z</v>
          </cell>
          <cell r="M3312" t="str">
            <v>BARREL BLANK M/C (ESCORTS)</v>
          </cell>
        </row>
        <row r="3313">
          <cell r="A3313" t="str">
            <v>9187-450/030</v>
          </cell>
          <cell r="B3313" t="str">
            <v>F13</v>
          </cell>
          <cell r="C3313">
            <v>15</v>
          </cell>
          <cell r="D3313" t="str">
            <v>G</v>
          </cell>
          <cell r="E3313" t="str">
            <v>C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298.31119000000001</v>
          </cell>
          <cell r="K3313">
            <v>298.31119000000001</v>
          </cell>
          <cell r="L3313" t="str">
            <v>Z</v>
          </cell>
          <cell r="M3313" t="str">
            <v>BARREL(TRACTOR-ESCORTS)</v>
          </cell>
        </row>
        <row r="3314">
          <cell r="A3314" t="str">
            <v>9187-450/030</v>
          </cell>
          <cell r="B3314" t="str">
            <v>F13</v>
          </cell>
          <cell r="C3314">
            <v>12</v>
          </cell>
          <cell r="D3314" t="str">
            <v>G</v>
          </cell>
          <cell r="E3314" t="str">
            <v>C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189</v>
          </cell>
          <cell r="K3314">
            <v>189</v>
          </cell>
          <cell r="L3314" t="str">
            <v>Z</v>
          </cell>
          <cell r="M3314" t="str">
            <v>BARREL(TRACTOR-ESCORTS)</v>
          </cell>
        </row>
        <row r="3315">
          <cell r="A3315" t="str">
            <v>9187-451/010</v>
          </cell>
          <cell r="B3315" t="str">
            <v>F13</v>
          </cell>
          <cell r="C3315">
            <v>15</v>
          </cell>
          <cell r="D3315" t="str">
            <v>G</v>
          </cell>
          <cell r="E3315" t="str">
            <v>C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91.368489999999994</v>
          </cell>
          <cell r="K3315">
            <v>91.368489999999994</v>
          </cell>
          <cell r="L3315" t="str">
            <v>Z</v>
          </cell>
          <cell r="M3315" t="str">
            <v>SLEEVE</v>
          </cell>
        </row>
        <row r="3316">
          <cell r="A3316" t="str">
            <v>9187-451/020</v>
          </cell>
          <cell r="B3316" t="str">
            <v>F13</v>
          </cell>
          <cell r="C3316">
            <v>15</v>
          </cell>
          <cell r="D3316" t="str">
            <v>G</v>
          </cell>
          <cell r="E3316" t="str">
            <v>C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156.44999999999999</v>
          </cell>
          <cell r="K3316">
            <v>156.44999999999999</v>
          </cell>
          <cell r="L3316" t="str">
            <v>Z</v>
          </cell>
          <cell r="M3316" t="str">
            <v>SLEEVE</v>
          </cell>
        </row>
        <row r="3317">
          <cell r="A3317" t="str">
            <v>9187-451/025</v>
          </cell>
          <cell r="B3317" t="str">
            <v>F13</v>
          </cell>
          <cell r="C3317">
            <v>15</v>
          </cell>
          <cell r="D3317" t="str">
            <v>G</v>
          </cell>
          <cell r="E3317" t="str">
            <v>C</v>
          </cell>
          <cell r="F3317">
            <v>15</v>
          </cell>
          <cell r="G3317">
            <v>0</v>
          </cell>
          <cell r="H3317">
            <v>0</v>
          </cell>
          <cell r="I3317">
            <v>15</v>
          </cell>
          <cell r="J3317">
            <v>61.767530000000001</v>
          </cell>
          <cell r="K3317">
            <v>61.767530000000001</v>
          </cell>
          <cell r="L3317" t="str">
            <v>Z</v>
          </cell>
          <cell r="M3317" t="str">
            <v>SLEEVE</v>
          </cell>
        </row>
        <row r="3318">
          <cell r="A3318" t="str">
            <v>9187-451/030</v>
          </cell>
          <cell r="B3318" t="str">
            <v>F13</v>
          </cell>
          <cell r="C3318">
            <v>15</v>
          </cell>
          <cell r="D3318" t="str">
            <v>G</v>
          </cell>
          <cell r="E3318" t="str">
            <v>C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970.45</v>
          </cell>
          <cell r="K3318">
            <v>970.45</v>
          </cell>
          <cell r="L3318" t="str">
            <v>Z</v>
          </cell>
          <cell r="M3318" t="str">
            <v>SLEEVE</v>
          </cell>
        </row>
        <row r="3319">
          <cell r="A3319" t="str">
            <v>9187-451/030</v>
          </cell>
          <cell r="B3319" t="str">
            <v>F13</v>
          </cell>
          <cell r="C3319">
            <v>12</v>
          </cell>
          <cell r="D3319" t="str">
            <v>G</v>
          </cell>
          <cell r="E3319" t="str">
            <v>C</v>
          </cell>
          <cell r="F3319">
            <v>10</v>
          </cell>
          <cell r="G3319">
            <v>0</v>
          </cell>
          <cell r="H3319">
            <v>0</v>
          </cell>
          <cell r="I3319">
            <v>10</v>
          </cell>
          <cell r="J3319">
            <v>1</v>
          </cell>
          <cell r="K3319">
            <v>1</v>
          </cell>
          <cell r="L3319" t="str">
            <v>Z</v>
          </cell>
          <cell r="M3319" t="str">
            <v>SLEEVE</v>
          </cell>
        </row>
        <row r="3320">
          <cell r="A3320" t="str">
            <v>9187-452</v>
          </cell>
          <cell r="B3320" t="str">
            <v>F13</v>
          </cell>
          <cell r="C3320">
            <v>15</v>
          </cell>
          <cell r="D3320" t="str">
            <v>G</v>
          </cell>
          <cell r="E3320" t="str">
            <v>C</v>
          </cell>
          <cell r="F3320">
            <v>35</v>
          </cell>
          <cell r="G3320">
            <v>0</v>
          </cell>
          <cell r="H3320">
            <v>0</v>
          </cell>
          <cell r="I3320">
            <v>35</v>
          </cell>
          <cell r="J3320">
            <v>19.809999999999999</v>
          </cell>
          <cell r="K3320">
            <v>19.809999999999999</v>
          </cell>
          <cell r="L3320" t="str">
            <v>Z</v>
          </cell>
          <cell r="M3320" t="str">
            <v>SCREW</v>
          </cell>
        </row>
        <row r="3321">
          <cell r="A3321" t="str">
            <v>9187-452</v>
          </cell>
          <cell r="B3321" t="str">
            <v>F13</v>
          </cell>
          <cell r="C3321">
            <v>12</v>
          </cell>
          <cell r="D3321" t="str">
            <v>G</v>
          </cell>
          <cell r="E3321" t="str">
            <v>C</v>
          </cell>
          <cell r="F3321">
            <v>1240</v>
          </cell>
          <cell r="G3321">
            <v>15</v>
          </cell>
          <cell r="H3321">
            <v>250</v>
          </cell>
          <cell r="I3321">
            <v>1005</v>
          </cell>
          <cell r="J3321">
            <v>19.8337</v>
          </cell>
          <cell r="K3321">
            <v>19.8337</v>
          </cell>
          <cell r="L3321" t="str">
            <v>Z</v>
          </cell>
          <cell r="M3321" t="str">
            <v>SCREW</v>
          </cell>
        </row>
        <row r="3322">
          <cell r="A3322" t="str">
            <v>9187-452/BHT</v>
          </cell>
          <cell r="B3322" t="str">
            <v>F13</v>
          </cell>
          <cell r="C3322">
            <v>15</v>
          </cell>
          <cell r="D3322" t="str">
            <v>G</v>
          </cell>
          <cell r="E3322" t="str">
            <v>C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70.003500000000003</v>
          </cell>
          <cell r="K3322">
            <v>70.003500000000003</v>
          </cell>
          <cell r="L3322" t="str">
            <v>Z</v>
          </cell>
          <cell r="M3322" t="str">
            <v>SCREW</v>
          </cell>
        </row>
        <row r="3323">
          <cell r="A3323" t="str">
            <v>9187-453/060</v>
          </cell>
          <cell r="B3323" t="str">
            <v>F13</v>
          </cell>
          <cell r="C3323">
            <v>15</v>
          </cell>
          <cell r="D3323" t="str">
            <v>G</v>
          </cell>
          <cell r="E3323" t="str">
            <v>C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0.36293999999999998</v>
          </cell>
          <cell r="K3323">
            <v>0.36293999999999998</v>
          </cell>
          <cell r="L3323" t="str">
            <v>Z</v>
          </cell>
          <cell r="M3323" t="str">
            <v>ROTOR - ESCORTS</v>
          </cell>
        </row>
        <row r="3324">
          <cell r="A3324" t="str">
            <v>9187-455/040</v>
          </cell>
          <cell r="B3324" t="str">
            <v>F13</v>
          </cell>
          <cell r="C3324">
            <v>12</v>
          </cell>
          <cell r="D3324" t="str">
            <v>G</v>
          </cell>
          <cell r="E3324" t="str">
            <v>C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0.01</v>
          </cell>
          <cell r="K3324">
            <v>0.01</v>
          </cell>
          <cell r="L3324" t="str">
            <v>Z</v>
          </cell>
          <cell r="M3324" t="str">
            <v>DRIVE SHAFT-ESCORTS</v>
          </cell>
        </row>
        <row r="3325">
          <cell r="A3325" t="str">
            <v>9187-455/090</v>
          </cell>
          <cell r="B3325" t="str">
            <v>F13</v>
          </cell>
          <cell r="C3325">
            <v>15</v>
          </cell>
          <cell r="D3325" t="str">
            <v>G</v>
          </cell>
          <cell r="E3325" t="str">
            <v>C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150</v>
          </cell>
          <cell r="K3325">
            <v>150</v>
          </cell>
          <cell r="L3325" t="str">
            <v>Z</v>
          </cell>
          <cell r="M3325" t="str">
            <v>DRIVE SHAFT-STP</v>
          </cell>
        </row>
        <row r="3326">
          <cell r="A3326" t="str">
            <v>9187-455/110</v>
          </cell>
          <cell r="B3326" t="str">
            <v>F13</v>
          </cell>
          <cell r="C3326">
            <v>15</v>
          </cell>
          <cell r="D3326" t="str">
            <v>G</v>
          </cell>
          <cell r="E3326" t="str">
            <v>C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 t="str">
            <v>Z</v>
          </cell>
          <cell r="M3326" t="str">
            <v>STP DRIVE SHAFT-HEAT TREATED</v>
          </cell>
        </row>
        <row r="3327">
          <cell r="A3327" t="str">
            <v>9187-458/050</v>
          </cell>
          <cell r="B3327" t="str">
            <v>F13</v>
          </cell>
          <cell r="C3327">
            <v>15</v>
          </cell>
          <cell r="D3327" t="str">
            <v>G</v>
          </cell>
          <cell r="E3327" t="str">
            <v>C</v>
          </cell>
          <cell r="F3327">
            <v>48</v>
          </cell>
          <cell r="G3327">
            <v>0</v>
          </cell>
          <cell r="H3327">
            <v>0</v>
          </cell>
          <cell r="I3327">
            <v>48</v>
          </cell>
          <cell r="J3327">
            <v>50.34</v>
          </cell>
          <cell r="K3327">
            <v>50.34</v>
          </cell>
          <cell r="L3327" t="str">
            <v>Z</v>
          </cell>
          <cell r="M3327" t="str">
            <v>ROTOR</v>
          </cell>
        </row>
        <row r="3328">
          <cell r="A3328" t="str">
            <v>9187-460</v>
          </cell>
          <cell r="B3328" t="str">
            <v>F13</v>
          </cell>
          <cell r="C3328">
            <v>12</v>
          </cell>
          <cell r="D3328" t="str">
            <v>G</v>
          </cell>
          <cell r="E3328" t="str">
            <v>C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76.717399999999998</v>
          </cell>
          <cell r="K3328">
            <v>76.717399999999998</v>
          </cell>
          <cell r="L3328" t="str">
            <v>Z</v>
          </cell>
          <cell r="M3328" t="str">
            <v>SHAFT LOCKING SCREW</v>
          </cell>
        </row>
        <row r="3329">
          <cell r="A3329" t="str">
            <v>9187-461</v>
          </cell>
          <cell r="B3329" t="str">
            <v>F13</v>
          </cell>
          <cell r="C3329">
            <v>12</v>
          </cell>
          <cell r="D3329" t="str">
            <v>G</v>
          </cell>
          <cell r="E3329" t="str">
            <v>C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278.10000000000002</v>
          </cell>
          <cell r="K3329">
            <v>278.10000000000002</v>
          </cell>
          <cell r="L3329" t="str">
            <v>Z</v>
          </cell>
          <cell r="M3329" t="str">
            <v>CHECK PLATE(BOTTOM)</v>
          </cell>
        </row>
        <row r="3330">
          <cell r="A3330" t="str">
            <v>9187-462A</v>
          </cell>
          <cell r="B3330" t="str">
            <v>F13</v>
          </cell>
          <cell r="C3330">
            <v>12</v>
          </cell>
          <cell r="D3330" t="str">
            <v>G</v>
          </cell>
          <cell r="E3330" t="str">
            <v>C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95</v>
          </cell>
          <cell r="K3330">
            <v>95</v>
          </cell>
          <cell r="L3330" t="str">
            <v>Z</v>
          </cell>
          <cell r="M3330" t="str">
            <v>BUSH</v>
          </cell>
        </row>
        <row r="3331">
          <cell r="A3331" t="str">
            <v>9187-466/030</v>
          </cell>
          <cell r="B3331" t="str">
            <v>F13</v>
          </cell>
          <cell r="C3331">
            <v>15</v>
          </cell>
          <cell r="D3331" t="str">
            <v>G</v>
          </cell>
          <cell r="E3331" t="str">
            <v>C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970.45</v>
          </cell>
          <cell r="K3331">
            <v>970.45</v>
          </cell>
          <cell r="L3331" t="str">
            <v>Z</v>
          </cell>
          <cell r="M3331" t="str">
            <v>SLEEVE-M/CD(MDI)</v>
          </cell>
        </row>
        <row r="3332">
          <cell r="A3332" t="str">
            <v>9187-466/100</v>
          </cell>
          <cell r="B3332" t="str">
            <v>F13</v>
          </cell>
          <cell r="C3332">
            <v>15</v>
          </cell>
          <cell r="D3332" t="str">
            <v>G</v>
          </cell>
          <cell r="E3332" t="str">
            <v>C</v>
          </cell>
          <cell r="F3332">
            <v>294</v>
          </cell>
          <cell r="G3332">
            <v>404</v>
          </cell>
          <cell r="H3332">
            <v>155</v>
          </cell>
          <cell r="I3332">
            <v>543</v>
          </cell>
          <cell r="J3332">
            <v>168.19</v>
          </cell>
          <cell r="K3332">
            <v>168.19</v>
          </cell>
          <cell r="L3332" t="str">
            <v>Z</v>
          </cell>
          <cell r="M3332" t="str">
            <v>SLEEVE</v>
          </cell>
        </row>
        <row r="3333">
          <cell r="A3333" t="str">
            <v>9187-467</v>
          </cell>
          <cell r="B3333" t="str">
            <v>F13</v>
          </cell>
          <cell r="C3333">
            <v>12</v>
          </cell>
          <cell r="D3333" t="str">
            <v>G</v>
          </cell>
          <cell r="E3333" t="str">
            <v>C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278.10000000000002</v>
          </cell>
          <cell r="K3333">
            <v>278.10000000000002</v>
          </cell>
          <cell r="L3333" t="str">
            <v>Z</v>
          </cell>
          <cell r="M3333" t="str">
            <v>CHECK PLATE ( TOP)</v>
          </cell>
        </row>
        <row r="3334">
          <cell r="A3334" t="str">
            <v>9187-471/040</v>
          </cell>
          <cell r="B3334" t="str">
            <v>F13</v>
          </cell>
          <cell r="C3334">
            <v>15</v>
          </cell>
          <cell r="D3334" t="str">
            <v>G</v>
          </cell>
          <cell r="E3334" t="str">
            <v>C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12.857150000000001</v>
          </cell>
          <cell r="K3334">
            <v>12.857150000000001</v>
          </cell>
          <cell r="L3334" t="str">
            <v>Z</v>
          </cell>
          <cell r="M3334" t="str">
            <v>STP 4-CYL.ROTOR</v>
          </cell>
        </row>
        <row r="3335">
          <cell r="A3335" t="str">
            <v>9187-474/050</v>
          </cell>
          <cell r="B3335" t="str">
            <v>F13</v>
          </cell>
          <cell r="C3335">
            <v>12</v>
          </cell>
          <cell r="D3335" t="str">
            <v>G</v>
          </cell>
          <cell r="E3335" t="str">
            <v>C</v>
          </cell>
          <cell r="F3335">
            <v>40</v>
          </cell>
          <cell r="G3335">
            <v>0</v>
          </cell>
          <cell r="H3335">
            <v>0</v>
          </cell>
          <cell r="I3335">
            <v>40</v>
          </cell>
          <cell r="J3335">
            <v>165.71</v>
          </cell>
          <cell r="K3335">
            <v>165.71</v>
          </cell>
          <cell r="L3335" t="str">
            <v>Z</v>
          </cell>
          <cell r="M3335" t="str">
            <v>STP TRACTOR ROTOR</v>
          </cell>
        </row>
        <row r="3336">
          <cell r="A3336" t="str">
            <v>9187-474/050</v>
          </cell>
          <cell r="B3336" t="str">
            <v>F13</v>
          </cell>
          <cell r="C3336">
            <v>15</v>
          </cell>
          <cell r="D3336" t="str">
            <v>G</v>
          </cell>
          <cell r="E3336" t="str">
            <v>C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12.857150000000001</v>
          </cell>
          <cell r="K3336">
            <v>12.857150000000001</v>
          </cell>
          <cell r="L3336" t="str">
            <v>Z</v>
          </cell>
          <cell r="M3336" t="str">
            <v>STP TRACTOR ROTOR</v>
          </cell>
        </row>
        <row r="3337">
          <cell r="A3337" t="str">
            <v>9187-478/040</v>
          </cell>
          <cell r="B3337" t="str">
            <v>F13</v>
          </cell>
          <cell r="C3337">
            <v>15</v>
          </cell>
          <cell r="D3337" t="str">
            <v>G</v>
          </cell>
          <cell r="E3337" t="str">
            <v>C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27.023399999999999</v>
          </cell>
          <cell r="K3337">
            <v>27.023399999999999</v>
          </cell>
          <cell r="L3337" t="str">
            <v>Z</v>
          </cell>
          <cell r="M3337" t="str">
            <v>ROTOR STP 4 PLUNGER</v>
          </cell>
        </row>
        <row r="3338">
          <cell r="A3338" t="str">
            <v>9187-481</v>
          </cell>
          <cell r="B3338" t="str">
            <v>F13</v>
          </cell>
          <cell r="C3338">
            <v>12</v>
          </cell>
          <cell r="D3338" t="str">
            <v>G</v>
          </cell>
          <cell r="E3338" t="str">
            <v>C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1400</v>
          </cell>
          <cell r="K3338">
            <v>1400</v>
          </cell>
          <cell r="L3338" t="str">
            <v>Z</v>
          </cell>
          <cell r="M3338" t="str">
            <v>ADV.HSG.M/C-SERVO</v>
          </cell>
        </row>
        <row r="3339">
          <cell r="A3339" t="str">
            <v>9187-482</v>
          </cell>
          <cell r="B3339" t="str">
            <v>F13</v>
          </cell>
          <cell r="C3339">
            <v>15</v>
          </cell>
          <cell r="D3339" t="str">
            <v>G</v>
          </cell>
          <cell r="E3339" t="str">
            <v>C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1011.75</v>
          </cell>
          <cell r="K3339">
            <v>1011.75</v>
          </cell>
          <cell r="L3339" t="str">
            <v>Z</v>
          </cell>
          <cell r="M3339" t="str">
            <v>ADV.HSG.M/C-MOTOR HSG.SERVO</v>
          </cell>
        </row>
        <row r="3340">
          <cell r="A3340" t="str">
            <v>9187-483KL/030</v>
          </cell>
          <cell r="B3340" t="str">
            <v>F13</v>
          </cell>
          <cell r="C3340">
            <v>15</v>
          </cell>
          <cell r="D3340" t="str">
            <v>G</v>
          </cell>
          <cell r="E3340" t="str">
            <v>C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2.0199400000000001</v>
          </cell>
          <cell r="K3340">
            <v>2.0199400000000001</v>
          </cell>
          <cell r="L3340" t="str">
            <v>Z</v>
          </cell>
          <cell r="M3340" t="str">
            <v>PLUNGER</v>
          </cell>
        </row>
        <row r="3341">
          <cell r="A3341" t="str">
            <v>9187-484KL/030</v>
          </cell>
          <cell r="B3341" t="str">
            <v>F13</v>
          </cell>
          <cell r="C3341">
            <v>15</v>
          </cell>
          <cell r="D3341" t="str">
            <v>G</v>
          </cell>
          <cell r="E3341" t="str">
            <v>C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2.0199400000000001</v>
          </cell>
          <cell r="K3341">
            <v>2.0199400000000001</v>
          </cell>
          <cell r="L3341" t="str">
            <v>Z</v>
          </cell>
          <cell r="M3341" t="str">
            <v>PLUNGER</v>
          </cell>
        </row>
        <row r="3342">
          <cell r="A3342" t="str">
            <v>9187-486/030</v>
          </cell>
          <cell r="B3342" t="str">
            <v>F13</v>
          </cell>
          <cell r="C3342">
            <v>15</v>
          </cell>
          <cell r="D3342" t="str">
            <v>G</v>
          </cell>
          <cell r="E3342" t="str">
            <v>C</v>
          </cell>
          <cell r="F3342">
            <v>229</v>
          </cell>
          <cell r="G3342">
            <v>900</v>
          </cell>
          <cell r="H3342">
            <v>200</v>
          </cell>
          <cell r="I3342">
            <v>929</v>
          </cell>
          <cell r="J3342">
            <v>218.84</v>
          </cell>
          <cell r="K3342">
            <v>218.84</v>
          </cell>
          <cell r="L3342" t="str">
            <v>Z</v>
          </cell>
          <cell r="M3342" t="str">
            <v>BARREL-STP/MDI/DP203</v>
          </cell>
        </row>
        <row r="3343">
          <cell r="A3343" t="str">
            <v>9187-488</v>
          </cell>
          <cell r="B3343" t="str">
            <v>F13</v>
          </cell>
          <cell r="C3343">
            <v>11</v>
          </cell>
          <cell r="D3343" t="str">
            <v>G</v>
          </cell>
          <cell r="E3343" t="str">
            <v>C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63.81</v>
          </cell>
          <cell r="K3343">
            <v>63.81</v>
          </cell>
          <cell r="L3343" t="str">
            <v>Z</v>
          </cell>
          <cell r="M3343" t="str">
            <v>ESCORTS TIER-1 COVER</v>
          </cell>
        </row>
        <row r="3344">
          <cell r="A3344" t="str">
            <v>9187-488</v>
          </cell>
          <cell r="B3344" t="str">
            <v>F13</v>
          </cell>
          <cell r="C3344">
            <v>15</v>
          </cell>
          <cell r="D3344" t="str">
            <v>G</v>
          </cell>
          <cell r="E3344" t="str">
            <v>C</v>
          </cell>
          <cell r="F3344">
            <v>72</v>
          </cell>
          <cell r="G3344">
            <v>0</v>
          </cell>
          <cell r="H3344">
            <v>0</v>
          </cell>
          <cell r="I3344">
            <v>72</v>
          </cell>
          <cell r="J3344">
            <v>63.81</v>
          </cell>
          <cell r="K3344">
            <v>63.81</v>
          </cell>
          <cell r="L3344" t="str">
            <v>Z</v>
          </cell>
          <cell r="M3344" t="str">
            <v>ESCORTS TIER-1 COVER</v>
          </cell>
        </row>
        <row r="3345">
          <cell r="A3345" t="str">
            <v>9187-489</v>
          </cell>
          <cell r="B3345" t="str">
            <v>F13</v>
          </cell>
          <cell r="C3345">
            <v>15</v>
          </cell>
          <cell r="D3345" t="str">
            <v>G</v>
          </cell>
          <cell r="E3345" t="str">
            <v>C</v>
          </cell>
          <cell r="F3345">
            <v>99</v>
          </cell>
          <cell r="G3345">
            <v>0</v>
          </cell>
          <cell r="H3345">
            <v>0</v>
          </cell>
          <cell r="I3345">
            <v>99</v>
          </cell>
          <cell r="J3345">
            <v>0</v>
          </cell>
          <cell r="K3345">
            <v>0</v>
          </cell>
          <cell r="L3345" t="str">
            <v>Z</v>
          </cell>
          <cell r="M3345" t="str">
            <v>CAM RING</v>
          </cell>
        </row>
        <row r="3346">
          <cell r="A3346" t="str">
            <v>9187-489/030</v>
          </cell>
          <cell r="B3346" t="str">
            <v>F13</v>
          </cell>
          <cell r="C3346">
            <v>15</v>
          </cell>
          <cell r="D3346" t="str">
            <v>G</v>
          </cell>
          <cell r="E3346" t="str">
            <v>C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302.89999999999998</v>
          </cell>
          <cell r="K3346">
            <v>302.89999999999998</v>
          </cell>
          <cell r="L3346" t="str">
            <v>Z</v>
          </cell>
          <cell r="M3346" t="str">
            <v>CAM RING-STP PRE M/CD</v>
          </cell>
        </row>
        <row r="3347">
          <cell r="A3347" t="str">
            <v>9187-489/030</v>
          </cell>
          <cell r="B3347" t="str">
            <v>F13</v>
          </cell>
          <cell r="C3347">
            <v>11</v>
          </cell>
          <cell r="D3347" t="str">
            <v>G</v>
          </cell>
          <cell r="E3347" t="str">
            <v>C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302.89999999999998</v>
          </cell>
          <cell r="K3347">
            <v>302.89999999999998</v>
          </cell>
          <cell r="L3347" t="str">
            <v>Z</v>
          </cell>
          <cell r="M3347" t="str">
            <v>CAM RING-STP PRE M/CD</v>
          </cell>
        </row>
        <row r="3348">
          <cell r="A3348" t="str">
            <v>9187-489/080</v>
          </cell>
          <cell r="B3348" t="str">
            <v>F13</v>
          </cell>
          <cell r="C3348">
            <v>15</v>
          </cell>
          <cell r="D3348" t="str">
            <v>G</v>
          </cell>
          <cell r="E3348" t="str">
            <v>C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293.85498000000001</v>
          </cell>
          <cell r="K3348">
            <v>293.85498000000001</v>
          </cell>
          <cell r="L3348" t="str">
            <v>Z</v>
          </cell>
          <cell r="M3348" t="str">
            <v>CAMRING SOFT [ STP ]</v>
          </cell>
        </row>
        <row r="3349">
          <cell r="A3349" t="str">
            <v>9187-491A/110</v>
          </cell>
          <cell r="B3349" t="str">
            <v>F13</v>
          </cell>
          <cell r="C3349">
            <v>15</v>
          </cell>
          <cell r="D3349" t="str">
            <v>G</v>
          </cell>
          <cell r="E3349" t="str">
            <v>C</v>
          </cell>
          <cell r="F3349">
            <v>173</v>
          </cell>
          <cell r="G3349">
            <v>0</v>
          </cell>
          <cell r="H3349">
            <v>79</v>
          </cell>
          <cell r="I3349">
            <v>94</v>
          </cell>
          <cell r="J3349">
            <v>61.95</v>
          </cell>
          <cell r="K3349">
            <v>61.95</v>
          </cell>
          <cell r="L3349" t="str">
            <v>Z</v>
          </cell>
          <cell r="M3349" t="str">
            <v>DRIVE PLATE-STP</v>
          </cell>
        </row>
        <row r="3350">
          <cell r="A3350" t="str">
            <v>9187-491A/110</v>
          </cell>
          <cell r="B3350" t="str">
            <v>F13</v>
          </cell>
          <cell r="C3350">
            <v>12</v>
          </cell>
          <cell r="D3350" t="str">
            <v>G</v>
          </cell>
          <cell r="E3350" t="str">
            <v>C</v>
          </cell>
          <cell r="F3350">
            <v>0</v>
          </cell>
          <cell r="G3350">
            <v>79</v>
          </cell>
          <cell r="H3350">
            <v>0</v>
          </cell>
          <cell r="I3350">
            <v>79</v>
          </cell>
          <cell r="J3350">
            <v>0</v>
          </cell>
          <cell r="K3350">
            <v>61.950400000000002</v>
          </cell>
          <cell r="L3350" t="str">
            <v>Z</v>
          </cell>
          <cell r="M3350" t="str">
            <v>DRIVE PLATE-STP</v>
          </cell>
        </row>
        <row r="3351">
          <cell r="A3351" t="str">
            <v>9187-491B/110</v>
          </cell>
          <cell r="B3351" t="str">
            <v>F13</v>
          </cell>
          <cell r="C3351">
            <v>12</v>
          </cell>
          <cell r="D3351" t="str">
            <v>G</v>
          </cell>
          <cell r="E3351" t="str">
            <v>C</v>
          </cell>
          <cell r="F3351">
            <v>0</v>
          </cell>
          <cell r="G3351">
            <v>1308</v>
          </cell>
          <cell r="H3351">
            <v>1308</v>
          </cell>
          <cell r="I3351">
            <v>0</v>
          </cell>
          <cell r="J3351">
            <v>61.950400000000002</v>
          </cell>
          <cell r="K3351">
            <v>61.950400000000002</v>
          </cell>
          <cell r="L3351" t="str">
            <v>Z</v>
          </cell>
          <cell r="M3351" t="str">
            <v>DRIVE PLATE</v>
          </cell>
        </row>
        <row r="3352">
          <cell r="A3352" t="str">
            <v>9187-491B/120</v>
          </cell>
          <cell r="B3352" t="str">
            <v>F13</v>
          </cell>
          <cell r="C3352">
            <v>15</v>
          </cell>
          <cell r="D3352" t="str">
            <v>G</v>
          </cell>
          <cell r="E3352" t="str">
            <v>C</v>
          </cell>
          <cell r="F3352">
            <v>0</v>
          </cell>
          <cell r="G3352">
            <v>647</v>
          </cell>
          <cell r="H3352">
            <v>647</v>
          </cell>
          <cell r="I3352">
            <v>0</v>
          </cell>
          <cell r="J3352">
            <v>61.96</v>
          </cell>
          <cell r="K3352">
            <v>61.96</v>
          </cell>
          <cell r="L3352" t="str">
            <v>Z</v>
          </cell>
          <cell r="M3352" t="str">
            <v>DRIVE PLATE</v>
          </cell>
        </row>
        <row r="3353">
          <cell r="A3353" t="str">
            <v>9187-491B/130</v>
          </cell>
          <cell r="B3353" t="str">
            <v>F13</v>
          </cell>
          <cell r="C3353">
            <v>15</v>
          </cell>
          <cell r="D3353" t="str">
            <v>G</v>
          </cell>
          <cell r="E3353" t="str">
            <v>C</v>
          </cell>
          <cell r="F3353">
            <v>4</v>
          </cell>
          <cell r="G3353">
            <v>644</v>
          </cell>
          <cell r="H3353">
            <v>645</v>
          </cell>
          <cell r="I3353">
            <v>3</v>
          </cell>
          <cell r="J3353">
            <v>61.97</v>
          </cell>
          <cell r="K3353">
            <v>64.941540000000003</v>
          </cell>
          <cell r="L3353" t="str">
            <v>Z</v>
          </cell>
          <cell r="M3353" t="str">
            <v>DRIVE PLATE-MDI3200</v>
          </cell>
        </row>
        <row r="3354">
          <cell r="A3354" t="str">
            <v>9187-491B/130</v>
          </cell>
          <cell r="B3354" t="str">
            <v>F13</v>
          </cell>
          <cell r="C3354">
            <v>12</v>
          </cell>
          <cell r="D3354" t="str">
            <v>G</v>
          </cell>
          <cell r="E3354" t="str">
            <v>C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0.27060000000000001</v>
          </cell>
          <cell r="K3354">
            <v>0.27060000000000001</v>
          </cell>
          <cell r="L3354" t="str">
            <v>Z</v>
          </cell>
          <cell r="M3354" t="str">
            <v>DRIVE PLATE-MDI3200</v>
          </cell>
        </row>
        <row r="3355">
          <cell r="A3355" t="str">
            <v>9187-504</v>
          </cell>
          <cell r="B3355" t="str">
            <v>F13</v>
          </cell>
          <cell r="C3355">
            <v>15</v>
          </cell>
          <cell r="D3355" t="str">
            <v>G</v>
          </cell>
          <cell r="E3355" t="str">
            <v>C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57.568869999999997</v>
          </cell>
          <cell r="K3355">
            <v>57.568869999999997</v>
          </cell>
          <cell r="L3355" t="str">
            <v>Z</v>
          </cell>
          <cell r="M3355" t="str">
            <v>MDI-3200 GOVERNOR COVER M/C</v>
          </cell>
        </row>
        <row r="3356">
          <cell r="A3356" t="str">
            <v>9187-504D</v>
          </cell>
          <cell r="B3356" t="str">
            <v>F13</v>
          </cell>
          <cell r="C3356">
            <v>15</v>
          </cell>
          <cell r="D3356" t="str">
            <v>G</v>
          </cell>
          <cell r="E3356" t="str">
            <v>C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239.69968</v>
          </cell>
          <cell r="K3356">
            <v>239.69968</v>
          </cell>
          <cell r="L3356" t="str">
            <v>Z</v>
          </cell>
          <cell r="M3356" t="str">
            <v>MDI3200 - GOVERNOR COVER M/C</v>
          </cell>
        </row>
        <row r="3357">
          <cell r="A3357" t="str">
            <v>9187-504D</v>
          </cell>
          <cell r="B3357" t="str">
            <v>F13</v>
          </cell>
          <cell r="C3357">
            <v>12</v>
          </cell>
          <cell r="D3357" t="str">
            <v>G</v>
          </cell>
          <cell r="E3357" t="str">
            <v>C</v>
          </cell>
          <cell r="F3357">
            <v>334</v>
          </cell>
          <cell r="G3357">
            <v>470</v>
          </cell>
          <cell r="H3357">
            <v>534</v>
          </cell>
          <cell r="I3357">
            <v>270</v>
          </cell>
          <cell r="J3357">
            <v>318.27080000000001</v>
          </cell>
          <cell r="K3357">
            <v>318.27080000000001</v>
          </cell>
          <cell r="L3357" t="str">
            <v>Z</v>
          </cell>
          <cell r="M3357" t="str">
            <v>MDI3200 - GOVERNOR COVER M/C</v>
          </cell>
        </row>
        <row r="3358">
          <cell r="A3358" t="str">
            <v>9187-505/120</v>
          </cell>
          <cell r="B3358" t="str">
            <v>F13</v>
          </cell>
          <cell r="C3358">
            <v>15</v>
          </cell>
          <cell r="D3358" t="str">
            <v>G</v>
          </cell>
          <cell r="E3358" t="str">
            <v>C</v>
          </cell>
          <cell r="F3358">
            <v>35</v>
          </cell>
          <cell r="G3358">
            <v>0</v>
          </cell>
          <cell r="H3358">
            <v>0</v>
          </cell>
          <cell r="I3358">
            <v>35</v>
          </cell>
          <cell r="J3358">
            <v>150</v>
          </cell>
          <cell r="K3358">
            <v>150</v>
          </cell>
          <cell r="L3358" t="str">
            <v>Z</v>
          </cell>
          <cell r="M3358" t="str">
            <v>DRIVE SHAFT-MDI3200</v>
          </cell>
        </row>
        <row r="3359">
          <cell r="A3359" t="str">
            <v>9187-505/120</v>
          </cell>
          <cell r="B3359" t="str">
            <v>F13</v>
          </cell>
          <cell r="C3359">
            <v>12</v>
          </cell>
          <cell r="D3359" t="str">
            <v>G</v>
          </cell>
          <cell r="E3359" t="str">
            <v>C</v>
          </cell>
          <cell r="F3359">
            <v>313</v>
          </cell>
          <cell r="G3359">
            <v>1037</v>
          </cell>
          <cell r="H3359">
            <v>1350</v>
          </cell>
          <cell r="I3359">
            <v>0</v>
          </cell>
          <cell r="J3359">
            <v>132.7064</v>
          </cell>
          <cell r="K3359">
            <v>132.7064</v>
          </cell>
          <cell r="L3359" t="str">
            <v>Z</v>
          </cell>
          <cell r="M3359" t="str">
            <v>DRIVE SHAFT-MDI3200</v>
          </cell>
        </row>
        <row r="3360">
          <cell r="A3360" t="str">
            <v>9187-505A/120</v>
          </cell>
          <cell r="B3360" t="str">
            <v>F13</v>
          </cell>
          <cell r="C3360">
            <v>12</v>
          </cell>
          <cell r="D3360" t="str">
            <v>G</v>
          </cell>
          <cell r="E3360" t="str">
            <v>C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132.7064</v>
          </cell>
          <cell r="K3360">
            <v>132.7064</v>
          </cell>
          <cell r="L3360" t="str">
            <v>Z</v>
          </cell>
          <cell r="M3360" t="str">
            <v>DRIVE SHAFT-ESCORTS</v>
          </cell>
        </row>
        <row r="3361">
          <cell r="A3361" t="str">
            <v>9187-529</v>
          </cell>
          <cell r="B3361" t="str">
            <v>F13</v>
          </cell>
          <cell r="C3361">
            <v>12</v>
          </cell>
          <cell r="D3361" t="str">
            <v>G</v>
          </cell>
          <cell r="E3361" t="str">
            <v>C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114.47</v>
          </cell>
          <cell r="K3361">
            <v>114.47</v>
          </cell>
          <cell r="L3361" t="str">
            <v>Z</v>
          </cell>
          <cell r="M3361" t="str">
            <v>ROTOR - MDI</v>
          </cell>
        </row>
        <row r="3362">
          <cell r="A3362" t="str">
            <v>9187-529/050</v>
          </cell>
          <cell r="B3362" t="str">
            <v>F13</v>
          </cell>
          <cell r="C3362">
            <v>15</v>
          </cell>
          <cell r="D3362" t="str">
            <v>G</v>
          </cell>
          <cell r="E3362" t="str">
            <v>C</v>
          </cell>
          <cell r="F3362">
            <v>153</v>
          </cell>
          <cell r="G3362">
            <v>184</v>
          </cell>
          <cell r="H3362">
            <v>184</v>
          </cell>
          <cell r="I3362">
            <v>153</v>
          </cell>
          <cell r="J3362">
            <v>107.59639</v>
          </cell>
          <cell r="K3362">
            <v>106.74661</v>
          </cell>
          <cell r="L3362" t="str">
            <v>Z</v>
          </cell>
          <cell r="M3362" t="str">
            <v>ROTOR</v>
          </cell>
        </row>
        <row r="3363">
          <cell r="A3363" t="str">
            <v>9187-529/060</v>
          </cell>
          <cell r="B3363" t="str">
            <v>F13</v>
          </cell>
          <cell r="C3363">
            <v>15</v>
          </cell>
          <cell r="D3363" t="str">
            <v>G</v>
          </cell>
          <cell r="E3363" t="str">
            <v>C</v>
          </cell>
          <cell r="F3363">
            <v>567</v>
          </cell>
          <cell r="G3363">
            <v>0</v>
          </cell>
          <cell r="H3363">
            <v>305</v>
          </cell>
          <cell r="I3363">
            <v>262</v>
          </cell>
          <cell r="J3363">
            <v>150.41999999999999</v>
          </cell>
          <cell r="K3363">
            <v>150.41999999999999</v>
          </cell>
          <cell r="L3363" t="str">
            <v>Z</v>
          </cell>
          <cell r="M3363" t="str">
            <v>ROTOR-MDI 3200</v>
          </cell>
        </row>
        <row r="3364">
          <cell r="A3364" t="str">
            <v>9187-529L/150</v>
          </cell>
          <cell r="B3364" t="str">
            <v>F13</v>
          </cell>
          <cell r="C3364">
            <v>11</v>
          </cell>
          <cell r="D3364" t="str">
            <v>G</v>
          </cell>
          <cell r="E3364" t="str">
            <v>C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114</v>
          </cell>
          <cell r="K3364">
            <v>114</v>
          </cell>
          <cell r="L3364" t="str">
            <v>Z</v>
          </cell>
          <cell r="M3364" t="str">
            <v>ROTOR OD FACE GROUND</v>
          </cell>
        </row>
        <row r="3365">
          <cell r="A3365" t="str">
            <v>9187-530/080</v>
          </cell>
          <cell r="B3365" t="str">
            <v>F13</v>
          </cell>
          <cell r="C3365">
            <v>12</v>
          </cell>
          <cell r="D3365" t="str">
            <v>G</v>
          </cell>
          <cell r="E3365" t="str">
            <v>C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45.97</v>
          </cell>
          <cell r="K3365">
            <v>45.97</v>
          </cell>
          <cell r="L3365" t="str">
            <v>Z</v>
          </cell>
          <cell r="M3365" t="str">
            <v>CAM RING</v>
          </cell>
        </row>
        <row r="3366">
          <cell r="A3366" t="str">
            <v>9187-530/080</v>
          </cell>
          <cell r="B3366" t="str">
            <v>F13</v>
          </cell>
          <cell r="C3366">
            <v>15</v>
          </cell>
          <cell r="D3366" t="str">
            <v>G</v>
          </cell>
          <cell r="E3366" t="str">
            <v>C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348.97</v>
          </cell>
          <cell r="K3366">
            <v>348.97</v>
          </cell>
          <cell r="L3366" t="str">
            <v>Z</v>
          </cell>
          <cell r="M3366" t="str">
            <v>CAM RING</v>
          </cell>
        </row>
        <row r="3367">
          <cell r="A3367" t="str">
            <v>9187-530/090</v>
          </cell>
          <cell r="B3367" t="str">
            <v>F13</v>
          </cell>
          <cell r="C3367">
            <v>11</v>
          </cell>
          <cell r="D3367" t="str">
            <v>G</v>
          </cell>
          <cell r="E3367" t="str">
            <v>C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404</v>
          </cell>
          <cell r="K3367">
            <v>404</v>
          </cell>
          <cell r="L3367" t="str">
            <v>Z</v>
          </cell>
          <cell r="M3367" t="str">
            <v>CAMRING VACCUM HARDEN</v>
          </cell>
        </row>
        <row r="3368">
          <cell r="A3368" t="str">
            <v>9187-538</v>
          </cell>
          <cell r="B3368" t="str">
            <v>F13</v>
          </cell>
          <cell r="C3368">
            <v>12</v>
          </cell>
          <cell r="D3368" t="str">
            <v>G</v>
          </cell>
          <cell r="E3368" t="str">
            <v>C</v>
          </cell>
          <cell r="F3368">
            <v>1971</v>
          </cell>
          <cell r="G3368">
            <v>1965</v>
          </cell>
          <cell r="H3368">
            <v>800</v>
          </cell>
          <cell r="I3368">
            <v>3136</v>
          </cell>
          <cell r="J3368">
            <v>17.587499999999999</v>
          </cell>
          <cell r="K3368">
            <v>17.587499999999999</v>
          </cell>
          <cell r="L3368" t="str">
            <v>Z</v>
          </cell>
          <cell r="M3368" t="str">
            <v>H P UNION</v>
          </cell>
        </row>
        <row r="3369">
          <cell r="A3369" t="str">
            <v>9187-540/100</v>
          </cell>
          <cell r="B3369" t="str">
            <v>F13</v>
          </cell>
          <cell r="C3369">
            <v>15</v>
          </cell>
          <cell r="D3369" t="str">
            <v>G</v>
          </cell>
          <cell r="E3369" t="str">
            <v>C</v>
          </cell>
          <cell r="F3369">
            <v>0</v>
          </cell>
          <cell r="G3369">
            <v>150</v>
          </cell>
          <cell r="H3369">
            <v>150</v>
          </cell>
          <cell r="I3369">
            <v>0</v>
          </cell>
          <cell r="J3369">
            <v>22.95</v>
          </cell>
          <cell r="K3369">
            <v>22.95</v>
          </cell>
          <cell r="L3369" t="str">
            <v>Z</v>
          </cell>
          <cell r="M3369" t="str">
            <v>HYDRAULIC HEAD SLEEVE</v>
          </cell>
        </row>
        <row r="3370">
          <cell r="A3370" t="str">
            <v>9187-541/050</v>
          </cell>
          <cell r="B3370" t="str">
            <v>F13</v>
          </cell>
          <cell r="C3370">
            <v>15</v>
          </cell>
          <cell r="D3370" t="str">
            <v>G</v>
          </cell>
          <cell r="E3370" t="str">
            <v>C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0.01</v>
          </cell>
          <cell r="K3370">
            <v>0.01</v>
          </cell>
          <cell r="L3370" t="str">
            <v>Z</v>
          </cell>
          <cell r="M3370" t="str">
            <v>ROTOR - PERKINS</v>
          </cell>
        </row>
        <row r="3371">
          <cell r="A3371" t="str">
            <v>9187-541/060</v>
          </cell>
          <cell r="B3371" t="str">
            <v>F13</v>
          </cell>
          <cell r="C3371">
            <v>15</v>
          </cell>
          <cell r="D3371" t="str">
            <v>G</v>
          </cell>
          <cell r="E3371" t="str">
            <v>C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164.42</v>
          </cell>
          <cell r="K3371">
            <v>164.42</v>
          </cell>
          <cell r="L3371" t="str">
            <v>Z</v>
          </cell>
          <cell r="M3371" t="str">
            <v>ROTOR - PERKINS</v>
          </cell>
        </row>
        <row r="3372">
          <cell r="A3372" t="str">
            <v>9187-550/080</v>
          </cell>
          <cell r="B3372" t="str">
            <v>F13</v>
          </cell>
          <cell r="C3372">
            <v>15</v>
          </cell>
          <cell r="D3372" t="str">
            <v>G</v>
          </cell>
          <cell r="E3372" t="str">
            <v>C</v>
          </cell>
          <cell r="F3372">
            <v>0</v>
          </cell>
          <cell r="G3372">
            <v>635</v>
          </cell>
          <cell r="H3372">
            <v>585</v>
          </cell>
          <cell r="I3372">
            <v>50</v>
          </cell>
          <cell r="J3372">
            <v>0</v>
          </cell>
          <cell r="K3372">
            <v>251.55</v>
          </cell>
          <cell r="L3372" t="str">
            <v>Z</v>
          </cell>
          <cell r="M3372" t="str">
            <v>Camring MDI</v>
          </cell>
        </row>
        <row r="3373">
          <cell r="A3373" t="str">
            <v>9187-700</v>
          </cell>
          <cell r="B3373" t="str">
            <v>F13</v>
          </cell>
          <cell r="C3373">
            <v>12</v>
          </cell>
          <cell r="D3373" t="str">
            <v>G</v>
          </cell>
          <cell r="E3373" t="str">
            <v>C</v>
          </cell>
          <cell r="F3373">
            <v>835</v>
          </cell>
          <cell r="G3373">
            <v>0</v>
          </cell>
          <cell r="H3373">
            <v>300</v>
          </cell>
          <cell r="I3373">
            <v>535</v>
          </cell>
          <cell r="J3373">
            <v>0.83640000000000003</v>
          </cell>
          <cell r="K3373">
            <v>0.83640000000000003</v>
          </cell>
          <cell r="L3373" t="str">
            <v>Z</v>
          </cell>
          <cell r="M3373" t="str">
            <v>TAMPER PROOFING SLEEVE</v>
          </cell>
        </row>
        <row r="3374">
          <cell r="A3374" t="str">
            <v>9187-809</v>
          </cell>
          <cell r="B3374" t="str">
            <v>F13</v>
          </cell>
          <cell r="C3374">
            <v>15</v>
          </cell>
          <cell r="D3374" t="str">
            <v>G</v>
          </cell>
          <cell r="E3374" t="str">
            <v>C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2.57</v>
          </cell>
          <cell r="K3374">
            <v>2.57</v>
          </cell>
          <cell r="L3374" t="str">
            <v>Z</v>
          </cell>
          <cell r="M3374" t="str">
            <v>SCREW [ 7187-129D ]</v>
          </cell>
        </row>
        <row r="3375">
          <cell r="A3375" t="str">
            <v>9187-809</v>
          </cell>
          <cell r="B3375" t="str">
            <v>F13</v>
          </cell>
          <cell r="C3375">
            <v>12</v>
          </cell>
          <cell r="D3375" t="str">
            <v>G</v>
          </cell>
          <cell r="E3375" t="str">
            <v>C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1.6</v>
          </cell>
          <cell r="K3375">
            <v>1.6</v>
          </cell>
          <cell r="L3375" t="str">
            <v>Z</v>
          </cell>
          <cell r="M3375" t="str">
            <v>SCREW [ 7187-129D ]</v>
          </cell>
        </row>
        <row r="3376">
          <cell r="A3376" t="str">
            <v>9187-809/BPL</v>
          </cell>
          <cell r="B3376" t="str">
            <v>F13</v>
          </cell>
          <cell r="C3376">
            <v>12</v>
          </cell>
          <cell r="D3376" t="str">
            <v>G</v>
          </cell>
          <cell r="E3376" t="str">
            <v>C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1.8</v>
          </cell>
          <cell r="K3376">
            <v>1.8</v>
          </cell>
          <cell r="L3376" t="str">
            <v>Z</v>
          </cell>
          <cell r="M3376" t="str">
            <v>SCREW - M5</v>
          </cell>
        </row>
        <row r="3377">
          <cell r="A3377" t="str">
            <v>9187-810A</v>
          </cell>
          <cell r="B3377" t="str">
            <v>F13</v>
          </cell>
          <cell r="C3377">
            <v>12</v>
          </cell>
          <cell r="D3377" t="str">
            <v>G</v>
          </cell>
          <cell r="E3377" t="str">
            <v>C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 t="str">
            <v>Z</v>
          </cell>
          <cell r="M3377" t="str">
            <v>COPPER WASHER</v>
          </cell>
        </row>
        <row r="3378">
          <cell r="A3378" t="str">
            <v>9187-811/BHT</v>
          </cell>
          <cell r="B3378" t="str">
            <v>F13</v>
          </cell>
          <cell r="C3378">
            <v>15</v>
          </cell>
          <cell r="D3378" t="str">
            <v>G</v>
          </cell>
          <cell r="E3378" t="str">
            <v>C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70</v>
          </cell>
          <cell r="K3378">
            <v>70</v>
          </cell>
          <cell r="L3378" t="str">
            <v>Z</v>
          </cell>
          <cell r="M3378" t="str">
            <v>HEAD LOCKING SCREW</v>
          </cell>
        </row>
        <row r="3379">
          <cell r="A3379" t="str">
            <v>9187-817A</v>
          </cell>
          <cell r="B3379" t="str">
            <v>F13</v>
          </cell>
          <cell r="C3379">
            <v>15</v>
          </cell>
          <cell r="D3379" t="str">
            <v>G</v>
          </cell>
          <cell r="E3379" t="str">
            <v>C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 t="str">
            <v>Z</v>
          </cell>
          <cell r="M3379" t="str">
            <v>DUMMY ADVANCE SCREW-ZINC</v>
          </cell>
        </row>
        <row r="3380">
          <cell r="A3380" t="str">
            <v>9187-817B</v>
          </cell>
          <cell r="B3380" t="str">
            <v>F13</v>
          </cell>
          <cell r="C3380">
            <v>12</v>
          </cell>
          <cell r="D3380" t="str">
            <v>G</v>
          </cell>
          <cell r="E3380" t="str">
            <v>C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 t="str">
            <v>Z</v>
          </cell>
          <cell r="M3380" t="str">
            <v>ALLEN CAP SCREW-ZINC PLATING</v>
          </cell>
        </row>
        <row r="3381">
          <cell r="A3381" t="str">
            <v>9187-817B</v>
          </cell>
          <cell r="B3381" t="str">
            <v>F13</v>
          </cell>
          <cell r="C3381">
            <v>15</v>
          </cell>
          <cell r="D3381" t="str">
            <v>G</v>
          </cell>
          <cell r="E3381" t="str">
            <v>C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 t="str">
            <v>Z</v>
          </cell>
          <cell r="M3381" t="str">
            <v>ALLEN CAP SCREW-ZINC PLATING</v>
          </cell>
        </row>
        <row r="3382">
          <cell r="A3382" t="str">
            <v>9187-819</v>
          </cell>
          <cell r="B3382" t="str">
            <v>F13</v>
          </cell>
          <cell r="C3382">
            <v>15</v>
          </cell>
          <cell r="D3382" t="str">
            <v>G</v>
          </cell>
          <cell r="E3382" t="str">
            <v>C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49.106650000000002</v>
          </cell>
          <cell r="K3382">
            <v>49.106650000000002</v>
          </cell>
          <cell r="L3382" t="str">
            <v>Z</v>
          </cell>
          <cell r="M3382" t="str">
            <v>NUT(DRIVE)</v>
          </cell>
        </row>
        <row r="3383">
          <cell r="A3383" t="str">
            <v>9187-819</v>
          </cell>
          <cell r="B3383" t="str">
            <v>F13</v>
          </cell>
          <cell r="C3383">
            <v>12</v>
          </cell>
          <cell r="D3383" t="str">
            <v>G</v>
          </cell>
          <cell r="E3383" t="str">
            <v>C</v>
          </cell>
          <cell r="F3383">
            <v>660</v>
          </cell>
          <cell r="G3383">
            <v>0</v>
          </cell>
          <cell r="H3383">
            <v>200</v>
          </cell>
          <cell r="I3383">
            <v>460</v>
          </cell>
          <cell r="J3383">
            <v>8.4151000000000007</v>
          </cell>
          <cell r="K3383">
            <v>8.4151000000000007</v>
          </cell>
          <cell r="L3383" t="str">
            <v>Z</v>
          </cell>
          <cell r="M3383" t="str">
            <v>NUT(DRIVE)</v>
          </cell>
        </row>
        <row r="3384">
          <cell r="A3384" t="str">
            <v>9187-819/BHT</v>
          </cell>
          <cell r="B3384" t="str">
            <v>F13</v>
          </cell>
          <cell r="C3384">
            <v>12</v>
          </cell>
          <cell r="D3384" t="str">
            <v>G</v>
          </cell>
          <cell r="E3384" t="str">
            <v>C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1.03E-2</v>
          </cell>
          <cell r="K3384">
            <v>1.03E-2</v>
          </cell>
          <cell r="L3384" t="str">
            <v>Z</v>
          </cell>
          <cell r="M3384" t="str">
            <v>NUT DRIVE SHAFT</v>
          </cell>
        </row>
        <row r="3385">
          <cell r="A3385" t="str">
            <v>9187-819/BHT</v>
          </cell>
          <cell r="B3385" t="str">
            <v>F13</v>
          </cell>
          <cell r="C3385">
            <v>15</v>
          </cell>
          <cell r="D3385" t="str">
            <v>G</v>
          </cell>
          <cell r="E3385" t="str">
            <v>C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6.10459</v>
          </cell>
          <cell r="K3385">
            <v>6.10459</v>
          </cell>
          <cell r="L3385" t="str">
            <v>Z</v>
          </cell>
          <cell r="M3385" t="str">
            <v>NUT DRIVE SHAFT</v>
          </cell>
        </row>
        <row r="3386">
          <cell r="A3386" t="str">
            <v>9187-819/BPL</v>
          </cell>
          <cell r="B3386" t="str">
            <v>F13</v>
          </cell>
          <cell r="C3386">
            <v>15</v>
          </cell>
          <cell r="D3386" t="str">
            <v>G</v>
          </cell>
          <cell r="E3386" t="str">
            <v>C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294.14</v>
          </cell>
          <cell r="K3386">
            <v>294.14</v>
          </cell>
          <cell r="L3386" t="str">
            <v>Z</v>
          </cell>
          <cell r="M3386" t="str">
            <v>NUT DRIVE SHAFT</v>
          </cell>
        </row>
        <row r="3387">
          <cell r="A3387" t="str">
            <v>9187-853</v>
          </cell>
          <cell r="B3387" t="str">
            <v>F13</v>
          </cell>
          <cell r="C3387">
            <v>15</v>
          </cell>
          <cell r="D3387" t="str">
            <v>G</v>
          </cell>
          <cell r="E3387" t="str">
            <v>C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1</v>
          </cell>
          <cell r="K3387">
            <v>1</v>
          </cell>
          <cell r="L3387" t="str">
            <v>Z</v>
          </cell>
          <cell r="M3387" t="str">
            <v>CAM LOCKING</v>
          </cell>
        </row>
        <row r="3388">
          <cell r="A3388" t="str">
            <v>9187-853/BPL</v>
          </cell>
          <cell r="B3388" t="str">
            <v>F13</v>
          </cell>
          <cell r="C3388">
            <v>15</v>
          </cell>
          <cell r="D3388" t="str">
            <v>G</v>
          </cell>
          <cell r="E3388" t="str">
            <v>C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70</v>
          </cell>
          <cell r="K3388">
            <v>70</v>
          </cell>
          <cell r="L3388" t="str">
            <v>Z</v>
          </cell>
          <cell r="M3388" t="str">
            <v>SCREW</v>
          </cell>
        </row>
        <row r="3389">
          <cell r="A3389" t="str">
            <v>9187-858A</v>
          </cell>
          <cell r="B3389" t="str">
            <v>F13</v>
          </cell>
          <cell r="C3389">
            <v>12</v>
          </cell>
          <cell r="D3389" t="str">
            <v>G</v>
          </cell>
          <cell r="E3389" t="str">
            <v>C</v>
          </cell>
          <cell r="F3389">
            <v>0</v>
          </cell>
          <cell r="G3389">
            <v>180</v>
          </cell>
          <cell r="H3389">
            <v>180</v>
          </cell>
          <cell r="I3389">
            <v>0</v>
          </cell>
          <cell r="J3389">
            <v>0</v>
          </cell>
          <cell r="K3389">
            <v>6.9179000000000004</v>
          </cell>
          <cell r="L3389" t="str">
            <v>Z</v>
          </cell>
          <cell r="M3389" t="str">
            <v>SCREW ADJUSTER</v>
          </cell>
        </row>
        <row r="3390">
          <cell r="A3390" t="str">
            <v>9187-859A</v>
          </cell>
          <cell r="B3390" t="str">
            <v>F13</v>
          </cell>
          <cell r="C3390">
            <v>12</v>
          </cell>
          <cell r="D3390" t="str">
            <v>G</v>
          </cell>
          <cell r="E3390" t="str">
            <v>C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 t="str">
            <v>Z</v>
          </cell>
          <cell r="M3390" t="str">
            <v>INLET SCREW</v>
          </cell>
        </row>
        <row r="3391">
          <cell r="A3391" t="str">
            <v>9187-914/060</v>
          </cell>
          <cell r="B3391" t="str">
            <v>F13</v>
          </cell>
          <cell r="C3391">
            <v>15</v>
          </cell>
          <cell r="D3391" t="str">
            <v>G</v>
          </cell>
          <cell r="E3391" t="str">
            <v>C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3.3789500000000001</v>
          </cell>
          <cell r="K3391">
            <v>3.3789500000000001</v>
          </cell>
          <cell r="L3391" t="str">
            <v>Z</v>
          </cell>
          <cell r="M3391" t="str">
            <v>NH BODY</v>
          </cell>
        </row>
        <row r="3392">
          <cell r="A3392" t="str">
            <v>9187-914/070</v>
          </cell>
          <cell r="B3392" t="str">
            <v>F13</v>
          </cell>
          <cell r="C3392">
            <v>15</v>
          </cell>
          <cell r="D3392" t="str">
            <v>G</v>
          </cell>
          <cell r="E3392" t="str">
            <v>C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22.26</v>
          </cell>
          <cell r="K3392">
            <v>22.26</v>
          </cell>
          <cell r="L3392" t="str">
            <v>Z</v>
          </cell>
          <cell r="M3392" t="str">
            <v>DRILL &amp; TAP</v>
          </cell>
        </row>
        <row r="3393">
          <cell r="A3393" t="str">
            <v>9187-914A/110</v>
          </cell>
          <cell r="B3393" t="str">
            <v>F13</v>
          </cell>
          <cell r="C3393">
            <v>15</v>
          </cell>
          <cell r="D3393" t="str">
            <v>G</v>
          </cell>
          <cell r="E3393" t="str">
            <v>C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 t="str">
            <v>Z</v>
          </cell>
          <cell r="M3393" t="str">
            <v>INJECTOR BODY</v>
          </cell>
        </row>
        <row r="3394">
          <cell r="A3394" t="str">
            <v>9187-914A/150</v>
          </cell>
          <cell r="B3394" t="str">
            <v>F13</v>
          </cell>
          <cell r="C3394">
            <v>15</v>
          </cell>
          <cell r="D3394" t="str">
            <v>G</v>
          </cell>
          <cell r="E3394" t="str">
            <v>C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300</v>
          </cell>
          <cell r="K3394">
            <v>300</v>
          </cell>
          <cell r="L3394" t="str">
            <v>Z</v>
          </cell>
          <cell r="M3394" t="str">
            <v>INJECTOR BODY</v>
          </cell>
        </row>
        <row r="3395">
          <cell r="A3395" t="str">
            <v>9187-914B/080</v>
          </cell>
          <cell r="B3395" t="str">
            <v>F13</v>
          </cell>
          <cell r="C3395">
            <v>15</v>
          </cell>
          <cell r="D3395" t="str">
            <v>G</v>
          </cell>
          <cell r="E3395" t="str">
            <v>C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0.01</v>
          </cell>
          <cell r="K3395">
            <v>0.01</v>
          </cell>
          <cell r="L3395" t="str">
            <v>Z</v>
          </cell>
          <cell r="M3395" t="str">
            <v>NOZZLE HOLDER BODY</v>
          </cell>
        </row>
        <row r="3396">
          <cell r="A3396" t="str">
            <v>9187-917/010</v>
          </cell>
          <cell r="B3396" t="str">
            <v>F13</v>
          </cell>
          <cell r="C3396">
            <v>15</v>
          </cell>
          <cell r="D3396" t="str">
            <v>G</v>
          </cell>
          <cell r="E3396" t="str">
            <v>C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10.568099999999999</v>
          </cell>
          <cell r="K3396">
            <v>10.568099999999999</v>
          </cell>
          <cell r="L3396" t="str">
            <v>Z</v>
          </cell>
          <cell r="M3396" t="str">
            <v>ADAPTOR PLATE</v>
          </cell>
        </row>
        <row r="3397">
          <cell r="A3397" t="str">
            <v>9187-917/030</v>
          </cell>
          <cell r="B3397" t="str">
            <v>F13</v>
          </cell>
          <cell r="C3397">
            <v>15</v>
          </cell>
          <cell r="D3397" t="str">
            <v>G</v>
          </cell>
          <cell r="E3397" t="str">
            <v>C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29.6981</v>
          </cell>
          <cell r="K3397">
            <v>29.6981</v>
          </cell>
          <cell r="L3397" t="str">
            <v>Z</v>
          </cell>
          <cell r="M3397" t="str">
            <v>ADAPTOR PLATE</v>
          </cell>
        </row>
        <row r="3398">
          <cell r="A3398" t="str">
            <v>9187-917/040</v>
          </cell>
          <cell r="B3398" t="str">
            <v>F13</v>
          </cell>
          <cell r="C3398">
            <v>12</v>
          </cell>
          <cell r="D3398" t="str">
            <v>G</v>
          </cell>
          <cell r="E3398" t="str">
            <v>C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175</v>
          </cell>
          <cell r="K3398">
            <v>175</v>
          </cell>
          <cell r="L3398" t="str">
            <v>Z</v>
          </cell>
          <cell r="M3398" t="str">
            <v>ADAPTOR PLATE</v>
          </cell>
        </row>
        <row r="3399">
          <cell r="A3399" t="str">
            <v>9187-919/BHT</v>
          </cell>
          <cell r="B3399" t="str">
            <v>F13</v>
          </cell>
          <cell r="C3399">
            <v>12</v>
          </cell>
          <cell r="D3399" t="str">
            <v>G</v>
          </cell>
          <cell r="E3399" t="str">
            <v>C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115.57</v>
          </cell>
          <cell r="K3399">
            <v>115.57</v>
          </cell>
          <cell r="L3399" t="str">
            <v>Z</v>
          </cell>
          <cell r="M3399" t="str">
            <v>NOZZLE CAP NUT</v>
          </cell>
        </row>
        <row r="3400">
          <cell r="A3400" t="str">
            <v>9187-935A/130</v>
          </cell>
          <cell r="B3400" t="str">
            <v>F13</v>
          </cell>
          <cell r="C3400">
            <v>11</v>
          </cell>
          <cell r="D3400" t="str">
            <v>G</v>
          </cell>
          <cell r="E3400" t="str">
            <v>C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 t="str">
            <v>Z</v>
          </cell>
          <cell r="M3400" t="str">
            <v>N.H.BODY</v>
          </cell>
        </row>
        <row r="3401">
          <cell r="A3401" t="str">
            <v>9187-936</v>
          </cell>
          <cell r="B3401" t="str">
            <v>F13</v>
          </cell>
          <cell r="C3401">
            <v>15</v>
          </cell>
          <cell r="D3401" t="str">
            <v>G</v>
          </cell>
          <cell r="E3401" t="str">
            <v>C</v>
          </cell>
          <cell r="F3401">
            <v>365</v>
          </cell>
          <cell r="G3401">
            <v>0</v>
          </cell>
          <cell r="H3401">
            <v>0</v>
          </cell>
          <cell r="I3401">
            <v>365</v>
          </cell>
          <cell r="J3401">
            <v>18.57</v>
          </cell>
          <cell r="K3401">
            <v>18.57</v>
          </cell>
          <cell r="L3401" t="str">
            <v>Z</v>
          </cell>
          <cell r="M3401" t="str">
            <v>NOZZLE CAP NUT</v>
          </cell>
        </row>
        <row r="3402">
          <cell r="A3402" t="str">
            <v>9187-936/BHT</v>
          </cell>
          <cell r="B3402" t="str">
            <v>F13</v>
          </cell>
          <cell r="C3402">
            <v>12</v>
          </cell>
          <cell r="D3402" t="str">
            <v>G</v>
          </cell>
          <cell r="E3402" t="str">
            <v>C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19.302399999999999</v>
          </cell>
          <cell r="K3402">
            <v>19.302399999999999</v>
          </cell>
          <cell r="L3402" t="str">
            <v>Z</v>
          </cell>
          <cell r="M3402" t="str">
            <v>NOZZLE CAP NUT</v>
          </cell>
        </row>
        <row r="3403">
          <cell r="A3403" t="str">
            <v>9187-936/BPH</v>
          </cell>
          <cell r="B3403" t="str">
            <v>F13</v>
          </cell>
          <cell r="C3403">
            <v>15</v>
          </cell>
          <cell r="D3403" t="str">
            <v>G</v>
          </cell>
          <cell r="E3403" t="str">
            <v>C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18.559999999999999</v>
          </cell>
          <cell r="K3403">
            <v>18.559999999999999</v>
          </cell>
          <cell r="L3403" t="str">
            <v>Z</v>
          </cell>
          <cell r="M3403" t="str">
            <v>NOZZLE CAP NUT</v>
          </cell>
        </row>
        <row r="3404">
          <cell r="A3404" t="str">
            <v>9187-936/BPH</v>
          </cell>
          <cell r="B3404" t="str">
            <v>F13</v>
          </cell>
          <cell r="C3404">
            <v>12</v>
          </cell>
          <cell r="D3404" t="str">
            <v>G</v>
          </cell>
          <cell r="E3404" t="str">
            <v>C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 t="str">
            <v>Z</v>
          </cell>
          <cell r="M3404" t="str">
            <v>NOZZLE CAP NUT</v>
          </cell>
        </row>
        <row r="3405">
          <cell r="A3405" t="str">
            <v>9187-937</v>
          </cell>
          <cell r="B3405" t="str">
            <v>F13</v>
          </cell>
          <cell r="C3405">
            <v>12</v>
          </cell>
          <cell r="D3405" t="str">
            <v>G</v>
          </cell>
          <cell r="E3405" t="str">
            <v>C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489.25</v>
          </cell>
          <cell r="K3405">
            <v>489.25</v>
          </cell>
          <cell r="L3405" t="str">
            <v>Z</v>
          </cell>
          <cell r="M3405" t="str">
            <v>NOZZLE HOLDER BODY</v>
          </cell>
        </row>
        <row r="3406">
          <cell r="A3406" t="str">
            <v>9187-937A/080</v>
          </cell>
          <cell r="B3406" t="str">
            <v>F13</v>
          </cell>
          <cell r="C3406">
            <v>15</v>
          </cell>
          <cell r="D3406" t="str">
            <v>G</v>
          </cell>
          <cell r="E3406" t="str">
            <v>C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8.9361999999999995</v>
          </cell>
          <cell r="K3406">
            <v>8.9361999999999995</v>
          </cell>
          <cell r="L3406" t="str">
            <v>Z</v>
          </cell>
          <cell r="M3406" t="str">
            <v>NH BODY-MM575DI,ESCORTS</v>
          </cell>
        </row>
        <row r="3407">
          <cell r="A3407" t="str">
            <v>9187-937A/130</v>
          </cell>
          <cell r="B3407" t="str">
            <v>F13</v>
          </cell>
          <cell r="C3407">
            <v>11</v>
          </cell>
          <cell r="D3407" t="str">
            <v>G</v>
          </cell>
          <cell r="E3407" t="str">
            <v>C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22.76</v>
          </cell>
          <cell r="K3407">
            <v>22.76</v>
          </cell>
          <cell r="L3407" t="str">
            <v>Z</v>
          </cell>
          <cell r="M3407" t="str">
            <v>NH BODY</v>
          </cell>
        </row>
        <row r="3408">
          <cell r="A3408" t="str">
            <v>9187-937A/140</v>
          </cell>
          <cell r="B3408" t="str">
            <v>F13</v>
          </cell>
          <cell r="C3408">
            <v>15</v>
          </cell>
          <cell r="D3408" t="str">
            <v>G</v>
          </cell>
          <cell r="E3408" t="str">
            <v>C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22.77</v>
          </cell>
          <cell r="K3408">
            <v>22.77</v>
          </cell>
          <cell r="L3408" t="str">
            <v>Z</v>
          </cell>
          <cell r="M3408" t="str">
            <v>NH BODY</v>
          </cell>
        </row>
        <row r="3409">
          <cell r="A3409" t="str">
            <v>9187-938</v>
          </cell>
          <cell r="B3409" t="str">
            <v>F13</v>
          </cell>
          <cell r="C3409">
            <v>12</v>
          </cell>
          <cell r="D3409" t="str">
            <v>G</v>
          </cell>
          <cell r="E3409" t="str">
            <v>C</v>
          </cell>
          <cell r="F3409">
            <v>77</v>
          </cell>
          <cell r="G3409">
            <v>0</v>
          </cell>
          <cell r="H3409">
            <v>0</v>
          </cell>
          <cell r="I3409">
            <v>77</v>
          </cell>
          <cell r="J3409">
            <v>180.25</v>
          </cell>
          <cell r="K3409">
            <v>180.25</v>
          </cell>
          <cell r="L3409" t="str">
            <v>Z</v>
          </cell>
          <cell r="M3409" t="str">
            <v>ADAPTOR PLATE</v>
          </cell>
        </row>
        <row r="3410">
          <cell r="A3410" t="str">
            <v>9187-938/030</v>
          </cell>
          <cell r="B3410" t="str">
            <v>F13</v>
          </cell>
          <cell r="C3410">
            <v>15</v>
          </cell>
          <cell r="D3410" t="str">
            <v>G</v>
          </cell>
          <cell r="E3410" t="str">
            <v>C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0.80344000000000004</v>
          </cell>
          <cell r="K3410">
            <v>0.80344000000000004</v>
          </cell>
          <cell r="L3410" t="str">
            <v>Z</v>
          </cell>
          <cell r="M3410" t="str">
            <v>ADAPTOR PLATE</v>
          </cell>
        </row>
        <row r="3411">
          <cell r="A3411" t="str">
            <v>9187-938/050</v>
          </cell>
          <cell r="B3411" t="str">
            <v>F13</v>
          </cell>
          <cell r="C3411">
            <v>15</v>
          </cell>
          <cell r="D3411" t="str">
            <v>G</v>
          </cell>
          <cell r="E3411" t="str">
            <v>C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0.01</v>
          </cell>
          <cell r="K3411">
            <v>0.01</v>
          </cell>
          <cell r="L3411" t="str">
            <v>Z</v>
          </cell>
          <cell r="M3411" t="str">
            <v>ADAPTOR PLATE</v>
          </cell>
        </row>
        <row r="3412">
          <cell r="A3412" t="str">
            <v>9187-940</v>
          </cell>
          <cell r="B3412" t="str">
            <v>F13</v>
          </cell>
          <cell r="C3412">
            <v>11</v>
          </cell>
          <cell r="D3412" t="str">
            <v>G</v>
          </cell>
          <cell r="E3412" t="str">
            <v>C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 t="str">
            <v>Z</v>
          </cell>
          <cell r="M3412" t="str">
            <v>SPRING SEAT</v>
          </cell>
        </row>
        <row r="3413">
          <cell r="A3413" t="str">
            <v>9187-940</v>
          </cell>
          <cell r="B3413" t="str">
            <v>F13</v>
          </cell>
          <cell r="C3413">
            <v>15</v>
          </cell>
          <cell r="D3413" t="str">
            <v>G</v>
          </cell>
          <cell r="E3413" t="str">
            <v>C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4.5</v>
          </cell>
          <cell r="K3413">
            <v>4.5</v>
          </cell>
          <cell r="L3413" t="str">
            <v>Z</v>
          </cell>
          <cell r="M3413" t="str">
            <v>SPRING SEAT</v>
          </cell>
        </row>
        <row r="3414">
          <cell r="A3414" t="str">
            <v>9187-940/BHT</v>
          </cell>
          <cell r="B3414" t="str">
            <v>F13</v>
          </cell>
          <cell r="C3414">
            <v>15</v>
          </cell>
          <cell r="D3414" t="str">
            <v>G</v>
          </cell>
          <cell r="E3414" t="str">
            <v>C</v>
          </cell>
          <cell r="F3414">
            <v>3280</v>
          </cell>
          <cell r="G3414">
            <v>0</v>
          </cell>
          <cell r="H3414">
            <v>0</v>
          </cell>
          <cell r="I3414">
            <v>3280</v>
          </cell>
          <cell r="J3414">
            <v>4.5</v>
          </cell>
          <cell r="K3414">
            <v>4.5</v>
          </cell>
          <cell r="L3414" t="str">
            <v>Z</v>
          </cell>
          <cell r="M3414" t="str">
            <v>SPRING SEAT</v>
          </cell>
        </row>
        <row r="3415">
          <cell r="A3415" t="str">
            <v>9187-941</v>
          </cell>
          <cell r="B3415" t="str">
            <v>F13</v>
          </cell>
          <cell r="C3415">
            <v>12</v>
          </cell>
          <cell r="D3415" t="str">
            <v>G</v>
          </cell>
          <cell r="E3415" t="str">
            <v>C</v>
          </cell>
          <cell r="F3415">
            <v>3995</v>
          </cell>
          <cell r="G3415">
            <v>3995</v>
          </cell>
          <cell r="H3415">
            <v>0</v>
          </cell>
          <cell r="I3415">
            <v>7990</v>
          </cell>
          <cell r="J3415">
            <v>2.4489999999999998</v>
          </cell>
          <cell r="K3415">
            <v>2.4489999999999998</v>
          </cell>
          <cell r="L3415" t="str">
            <v>Z</v>
          </cell>
          <cell r="M3415" t="str">
            <v>COPPER WASHER</v>
          </cell>
        </row>
        <row r="3416">
          <cell r="A3416" t="str">
            <v>9187-945/BHT</v>
          </cell>
          <cell r="B3416" t="str">
            <v>F13</v>
          </cell>
          <cell r="C3416">
            <v>12</v>
          </cell>
          <cell r="D3416" t="str">
            <v>G</v>
          </cell>
          <cell r="E3416" t="str">
            <v>C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1.1900000000000001E-2</v>
          </cell>
          <cell r="K3416">
            <v>1.1900000000000001E-2</v>
          </cell>
          <cell r="L3416" t="str">
            <v>Z</v>
          </cell>
          <cell r="M3416" t="str">
            <v>GLAND NUT</v>
          </cell>
        </row>
        <row r="3417">
          <cell r="A3417" t="str">
            <v>9187-950</v>
          </cell>
          <cell r="B3417" t="str">
            <v>F13</v>
          </cell>
          <cell r="C3417">
            <v>12</v>
          </cell>
          <cell r="D3417" t="str">
            <v>G</v>
          </cell>
          <cell r="E3417" t="str">
            <v>C</v>
          </cell>
          <cell r="F3417">
            <v>6990</v>
          </cell>
          <cell r="G3417">
            <v>4995</v>
          </cell>
          <cell r="H3417">
            <v>2000</v>
          </cell>
          <cell r="I3417">
            <v>9985</v>
          </cell>
          <cell r="J3417">
            <v>1.7372099999999999</v>
          </cell>
          <cell r="K3417">
            <v>1.7372099999999999</v>
          </cell>
          <cell r="L3417" t="str">
            <v>Z</v>
          </cell>
          <cell r="M3417" t="str">
            <v>COPPER WASHER</v>
          </cell>
        </row>
        <row r="3418">
          <cell r="A3418" t="str">
            <v>9187-953/080</v>
          </cell>
          <cell r="B3418" t="str">
            <v>F13</v>
          </cell>
          <cell r="C3418">
            <v>15</v>
          </cell>
          <cell r="D3418" t="str">
            <v>G</v>
          </cell>
          <cell r="E3418" t="str">
            <v>C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0.01</v>
          </cell>
          <cell r="K3418">
            <v>0.01</v>
          </cell>
          <cell r="L3418" t="str">
            <v>Z</v>
          </cell>
          <cell r="M3418" t="str">
            <v>NH BODY - MDI3200</v>
          </cell>
        </row>
        <row r="3419">
          <cell r="A3419" t="str">
            <v>9187-953/130</v>
          </cell>
          <cell r="B3419" t="str">
            <v>F13</v>
          </cell>
          <cell r="C3419">
            <v>11</v>
          </cell>
          <cell r="D3419" t="str">
            <v>G</v>
          </cell>
          <cell r="E3419" t="str">
            <v>C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22.76</v>
          </cell>
          <cell r="K3419">
            <v>22.76</v>
          </cell>
          <cell r="L3419" t="str">
            <v>Z</v>
          </cell>
          <cell r="M3419" t="str">
            <v>NH BODY</v>
          </cell>
        </row>
        <row r="3420">
          <cell r="A3420" t="str">
            <v>9187-953/140</v>
          </cell>
          <cell r="B3420" t="str">
            <v>F13</v>
          </cell>
          <cell r="C3420">
            <v>15</v>
          </cell>
          <cell r="D3420" t="str">
            <v>G</v>
          </cell>
          <cell r="E3420" t="str">
            <v>C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22.77</v>
          </cell>
          <cell r="K3420">
            <v>22.77</v>
          </cell>
          <cell r="L3420" t="str">
            <v>Z</v>
          </cell>
          <cell r="M3420" t="str">
            <v>NH BODY</v>
          </cell>
        </row>
        <row r="3421">
          <cell r="A3421" t="str">
            <v>9187-954G</v>
          </cell>
          <cell r="B3421" t="str">
            <v>F13</v>
          </cell>
          <cell r="C3421">
            <v>15</v>
          </cell>
          <cell r="D3421" t="str">
            <v>G</v>
          </cell>
          <cell r="E3421" t="str">
            <v>C</v>
          </cell>
          <cell r="F3421">
            <v>1625</v>
          </cell>
          <cell r="G3421">
            <v>2686</v>
          </cell>
          <cell r="H3421">
            <v>2250</v>
          </cell>
          <cell r="I3421">
            <v>2061</v>
          </cell>
          <cell r="J3421">
            <v>20.931889999999999</v>
          </cell>
          <cell r="K3421">
            <v>20.930710000000001</v>
          </cell>
          <cell r="L3421" t="str">
            <v>Z</v>
          </cell>
          <cell r="M3421" t="str">
            <v>NOZZLE CAP NUT</v>
          </cell>
        </row>
        <row r="3422">
          <cell r="A3422" t="str">
            <v>9187-954G/BHT</v>
          </cell>
          <cell r="B3422" t="str">
            <v>F13</v>
          </cell>
          <cell r="C3422">
            <v>12</v>
          </cell>
          <cell r="D3422" t="str">
            <v>G</v>
          </cell>
          <cell r="E3422" t="str">
            <v>C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20.466899999999999</v>
          </cell>
          <cell r="K3422">
            <v>20.466899999999999</v>
          </cell>
          <cell r="L3422" t="str">
            <v>Z</v>
          </cell>
          <cell r="M3422" t="str">
            <v>NOZZLE CAPNUT MDI</v>
          </cell>
        </row>
        <row r="3423">
          <cell r="A3423" t="str">
            <v>9187-954G/BPH</v>
          </cell>
          <cell r="B3423" t="str">
            <v>F13</v>
          </cell>
          <cell r="C3423">
            <v>11</v>
          </cell>
          <cell r="D3423" t="str">
            <v>G</v>
          </cell>
          <cell r="E3423" t="str">
            <v>C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17.13</v>
          </cell>
          <cell r="K3423">
            <v>17.13</v>
          </cell>
          <cell r="L3423" t="str">
            <v>Z</v>
          </cell>
          <cell r="M3423" t="str">
            <v>NOZZLE CAP NUT</v>
          </cell>
        </row>
        <row r="3424">
          <cell r="A3424" t="str">
            <v>9187-954G/BPH</v>
          </cell>
          <cell r="B3424" t="str">
            <v>F13</v>
          </cell>
          <cell r="C3424">
            <v>15</v>
          </cell>
          <cell r="D3424" t="str">
            <v>G</v>
          </cell>
          <cell r="E3424" t="str">
            <v>C</v>
          </cell>
          <cell r="F3424">
            <v>8</v>
          </cell>
          <cell r="G3424">
            <v>2081</v>
          </cell>
          <cell r="H3424">
            <v>2081</v>
          </cell>
          <cell r="I3424">
            <v>8</v>
          </cell>
          <cell r="J3424">
            <v>18.183350000000001</v>
          </cell>
          <cell r="K3424">
            <v>17.134029999999999</v>
          </cell>
          <cell r="L3424" t="str">
            <v>Z</v>
          </cell>
          <cell r="M3424" t="str">
            <v>NOZZLE CAP NUT</v>
          </cell>
        </row>
        <row r="3425">
          <cell r="A3425" t="str">
            <v>9187-954G/BPH</v>
          </cell>
          <cell r="B3425" t="str">
            <v>F13</v>
          </cell>
          <cell r="C3425">
            <v>12</v>
          </cell>
          <cell r="D3425" t="str">
            <v>G</v>
          </cell>
          <cell r="E3425" t="str">
            <v>C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 t="str">
            <v>Z</v>
          </cell>
          <cell r="M3425" t="str">
            <v>NOZZLE CAP NUT</v>
          </cell>
        </row>
        <row r="3426">
          <cell r="A3426" t="str">
            <v>9187-956</v>
          </cell>
          <cell r="B3426" t="str">
            <v>F13</v>
          </cell>
          <cell r="C3426">
            <v>11</v>
          </cell>
          <cell r="D3426" t="str">
            <v>G</v>
          </cell>
          <cell r="E3426" t="str">
            <v>C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 t="str">
            <v>Z</v>
          </cell>
          <cell r="M3426" t="str">
            <v>COUPLING</v>
          </cell>
        </row>
        <row r="3427">
          <cell r="A3427" t="str">
            <v>9187-956</v>
          </cell>
          <cell r="B3427" t="str">
            <v>F13</v>
          </cell>
          <cell r="C3427">
            <v>15</v>
          </cell>
          <cell r="D3427" t="str">
            <v>G</v>
          </cell>
          <cell r="E3427" t="str">
            <v>C</v>
          </cell>
          <cell r="F3427">
            <v>2634</v>
          </cell>
          <cell r="G3427">
            <v>2733</v>
          </cell>
          <cell r="H3427">
            <v>3005</v>
          </cell>
          <cell r="I3427">
            <v>2362</v>
          </cell>
          <cell r="J3427">
            <v>19.859459999999999</v>
          </cell>
          <cell r="K3427">
            <v>19.742609999999999</v>
          </cell>
          <cell r="L3427" t="str">
            <v>Z</v>
          </cell>
          <cell r="M3427" t="str">
            <v>COUPLING</v>
          </cell>
        </row>
        <row r="3428">
          <cell r="A3428" t="str">
            <v>9187-956/BHT</v>
          </cell>
          <cell r="B3428" t="str">
            <v>F13</v>
          </cell>
          <cell r="C3428">
            <v>12</v>
          </cell>
          <cell r="D3428" t="str">
            <v>G</v>
          </cell>
          <cell r="E3428" t="str">
            <v>C</v>
          </cell>
          <cell r="F3428">
            <v>0</v>
          </cell>
          <cell r="G3428">
            <v>1915</v>
          </cell>
          <cell r="H3428">
            <v>1915</v>
          </cell>
          <cell r="I3428">
            <v>0</v>
          </cell>
          <cell r="J3428">
            <v>19.809650000000001</v>
          </cell>
          <cell r="K3428">
            <v>19.806989999999999</v>
          </cell>
          <cell r="L3428" t="str">
            <v>Z</v>
          </cell>
          <cell r="M3428" t="str">
            <v>GLAND  NUT</v>
          </cell>
        </row>
        <row r="3429">
          <cell r="A3429" t="str">
            <v>9187-956/BPH</v>
          </cell>
          <cell r="B3429" t="str">
            <v>F13</v>
          </cell>
          <cell r="C3429">
            <v>11</v>
          </cell>
          <cell r="D3429" t="str">
            <v>G</v>
          </cell>
          <cell r="E3429" t="str">
            <v>C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16.579999999999998</v>
          </cell>
          <cell r="K3429">
            <v>16.579999999999998</v>
          </cell>
          <cell r="L3429" t="str">
            <v>Z</v>
          </cell>
          <cell r="M3429" t="str">
            <v>COUPLING</v>
          </cell>
        </row>
        <row r="3430">
          <cell r="A3430" t="str">
            <v>9187-956/BPH</v>
          </cell>
          <cell r="B3430" t="str">
            <v>F13</v>
          </cell>
          <cell r="C3430">
            <v>15</v>
          </cell>
          <cell r="D3430" t="str">
            <v>G</v>
          </cell>
          <cell r="E3430" t="str">
            <v>C</v>
          </cell>
          <cell r="F3430">
            <v>0</v>
          </cell>
          <cell r="G3430">
            <v>4305</v>
          </cell>
          <cell r="H3430">
            <v>3924</v>
          </cell>
          <cell r="I3430">
            <v>381</v>
          </cell>
          <cell r="J3430">
            <v>18.083100000000002</v>
          </cell>
          <cell r="K3430">
            <v>19.667300000000001</v>
          </cell>
          <cell r="L3430" t="str">
            <v>Z</v>
          </cell>
          <cell r="M3430" t="str">
            <v>COUPLING</v>
          </cell>
        </row>
        <row r="3431">
          <cell r="A3431" t="str">
            <v>9187-956/BPH</v>
          </cell>
          <cell r="B3431" t="str">
            <v>F13</v>
          </cell>
          <cell r="C3431">
            <v>12</v>
          </cell>
          <cell r="D3431" t="str">
            <v>G</v>
          </cell>
          <cell r="E3431" t="str">
            <v>C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 t="str">
            <v>Z</v>
          </cell>
          <cell r="M3431" t="str">
            <v>COUPLING</v>
          </cell>
        </row>
        <row r="3432">
          <cell r="A3432" t="str">
            <v>9187-960/080</v>
          </cell>
          <cell r="B3432" t="str">
            <v>F13</v>
          </cell>
          <cell r="C3432">
            <v>12</v>
          </cell>
          <cell r="D3432" t="str">
            <v>G</v>
          </cell>
          <cell r="E3432" t="str">
            <v>C</v>
          </cell>
          <cell r="F3432">
            <v>853</v>
          </cell>
          <cell r="G3432">
            <v>318</v>
          </cell>
          <cell r="H3432">
            <v>1171</v>
          </cell>
          <cell r="I3432">
            <v>0</v>
          </cell>
          <cell r="J3432">
            <v>92.501400000000004</v>
          </cell>
          <cell r="K3432">
            <v>92.501400000000004</v>
          </cell>
          <cell r="L3432" t="str">
            <v>Z</v>
          </cell>
          <cell r="M3432" t="str">
            <v>MDI NOZZLE HOLDER BODY</v>
          </cell>
        </row>
        <row r="3433">
          <cell r="A3433" t="str">
            <v>9187-960/080</v>
          </cell>
          <cell r="B3433" t="str">
            <v>F13</v>
          </cell>
          <cell r="C3433">
            <v>15</v>
          </cell>
          <cell r="D3433" t="str">
            <v>G</v>
          </cell>
          <cell r="E3433" t="str">
            <v>C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35.452649999999998</v>
          </cell>
          <cell r="K3433">
            <v>35.452649999999998</v>
          </cell>
          <cell r="L3433" t="str">
            <v>Z</v>
          </cell>
          <cell r="M3433" t="str">
            <v>MDI NOZZLE HOLDER BODY</v>
          </cell>
        </row>
        <row r="3434">
          <cell r="A3434" t="str">
            <v>9187-960/120</v>
          </cell>
          <cell r="B3434" t="str">
            <v>F13</v>
          </cell>
          <cell r="C3434">
            <v>11</v>
          </cell>
          <cell r="D3434" t="str">
            <v>G</v>
          </cell>
          <cell r="E3434" t="str">
            <v>C</v>
          </cell>
          <cell r="F3434">
            <v>25</v>
          </cell>
          <cell r="G3434">
            <v>0</v>
          </cell>
          <cell r="H3434">
            <v>0</v>
          </cell>
          <cell r="I3434">
            <v>25</v>
          </cell>
          <cell r="J3434">
            <v>92.5</v>
          </cell>
          <cell r="K3434">
            <v>92.5</v>
          </cell>
          <cell r="L3434" t="str">
            <v>Z</v>
          </cell>
          <cell r="M3434" t="str">
            <v>NH BODY-Awaiting Ind. Hard.</v>
          </cell>
        </row>
        <row r="3435">
          <cell r="A3435" t="str">
            <v>9187-960/130</v>
          </cell>
          <cell r="B3435" t="str">
            <v>F13</v>
          </cell>
          <cell r="C3435">
            <v>12</v>
          </cell>
          <cell r="D3435" t="str">
            <v>G</v>
          </cell>
          <cell r="E3435" t="str">
            <v>C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22.26</v>
          </cell>
          <cell r="K3435">
            <v>22.26</v>
          </cell>
          <cell r="L3435" t="str">
            <v>Z</v>
          </cell>
          <cell r="M3435" t="str">
            <v>MDI NOZZLE HOLDER BODY</v>
          </cell>
        </row>
        <row r="3436">
          <cell r="A3436" t="str">
            <v>9187-960/130</v>
          </cell>
          <cell r="B3436" t="str">
            <v>F13</v>
          </cell>
          <cell r="C3436">
            <v>15</v>
          </cell>
          <cell r="D3436" t="str">
            <v>G</v>
          </cell>
          <cell r="E3436" t="str">
            <v>C</v>
          </cell>
          <cell r="F3436">
            <v>0</v>
          </cell>
          <cell r="G3436">
            <v>1204</v>
          </cell>
          <cell r="H3436">
            <v>1204</v>
          </cell>
          <cell r="I3436">
            <v>0</v>
          </cell>
          <cell r="J3436">
            <v>22.26</v>
          </cell>
          <cell r="K3436">
            <v>22.26</v>
          </cell>
          <cell r="L3436" t="str">
            <v>Z</v>
          </cell>
          <cell r="M3436" t="str">
            <v>MDI NOZZLE HOLDER BODY</v>
          </cell>
        </row>
        <row r="3437">
          <cell r="A3437" t="str">
            <v>9187-960/130</v>
          </cell>
          <cell r="B3437" t="str">
            <v>F13</v>
          </cell>
          <cell r="C3437">
            <v>11</v>
          </cell>
          <cell r="D3437" t="str">
            <v>G</v>
          </cell>
          <cell r="E3437" t="str">
            <v>C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22.26</v>
          </cell>
          <cell r="K3437">
            <v>22.26</v>
          </cell>
          <cell r="L3437" t="str">
            <v>Z</v>
          </cell>
          <cell r="M3437" t="str">
            <v>MDI NOZZLE HOLDER BODY</v>
          </cell>
        </row>
        <row r="3438">
          <cell r="A3438" t="str">
            <v>9187-960/140</v>
          </cell>
          <cell r="B3438" t="str">
            <v>F13</v>
          </cell>
          <cell r="C3438">
            <v>15</v>
          </cell>
          <cell r="D3438" t="str">
            <v>G</v>
          </cell>
          <cell r="E3438" t="str">
            <v>C</v>
          </cell>
          <cell r="F3438">
            <v>1672</v>
          </cell>
          <cell r="G3438">
            <v>1177</v>
          </cell>
          <cell r="H3438">
            <v>1868</v>
          </cell>
          <cell r="I3438">
            <v>981</v>
          </cell>
          <cell r="J3438">
            <v>81.94</v>
          </cell>
          <cell r="K3438">
            <v>81.94</v>
          </cell>
          <cell r="L3438" t="str">
            <v>Z</v>
          </cell>
          <cell r="M3438" t="str">
            <v>MDI NOZZLE HOLDER BODY</v>
          </cell>
        </row>
        <row r="3439">
          <cell r="A3439" t="str">
            <v>9187-960/140</v>
          </cell>
          <cell r="B3439" t="str">
            <v>F13</v>
          </cell>
          <cell r="C3439">
            <v>11</v>
          </cell>
          <cell r="D3439" t="str">
            <v>G</v>
          </cell>
          <cell r="E3439" t="str">
            <v>C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 t="str">
            <v>Z</v>
          </cell>
          <cell r="M3439" t="str">
            <v>MDI NOZZLE HOLDER BODY</v>
          </cell>
        </row>
        <row r="3440">
          <cell r="A3440" t="str">
            <v>9187-963</v>
          </cell>
          <cell r="B3440" t="str">
            <v>F13</v>
          </cell>
          <cell r="C3440">
            <v>11</v>
          </cell>
          <cell r="D3440" t="str">
            <v>G</v>
          </cell>
          <cell r="E3440" t="str">
            <v>C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22.27</v>
          </cell>
          <cell r="K3440">
            <v>22.27</v>
          </cell>
          <cell r="L3440" t="str">
            <v>Z</v>
          </cell>
          <cell r="M3440" t="str">
            <v>NH BODY ASSY</v>
          </cell>
        </row>
        <row r="3441">
          <cell r="A3441" t="str">
            <v>9187-963/080</v>
          </cell>
          <cell r="B3441" t="str">
            <v>F13</v>
          </cell>
          <cell r="C3441">
            <v>15</v>
          </cell>
          <cell r="D3441" t="str">
            <v>G</v>
          </cell>
          <cell r="E3441" t="str">
            <v>C</v>
          </cell>
          <cell r="F3441">
            <v>404</v>
          </cell>
          <cell r="G3441">
            <v>0</v>
          </cell>
          <cell r="H3441">
            <v>0</v>
          </cell>
          <cell r="I3441">
            <v>404</v>
          </cell>
          <cell r="J3441">
            <v>7.7050000000000001</v>
          </cell>
          <cell r="K3441">
            <v>7.7050000000000001</v>
          </cell>
          <cell r="L3441" t="str">
            <v>Z</v>
          </cell>
          <cell r="M3441" t="str">
            <v>N H BODY-TIER 0</v>
          </cell>
        </row>
        <row r="3442">
          <cell r="A3442" t="str">
            <v>9187-963/130</v>
          </cell>
          <cell r="B3442" t="str">
            <v>F13</v>
          </cell>
          <cell r="C3442">
            <v>15</v>
          </cell>
          <cell r="D3442" t="str">
            <v>G</v>
          </cell>
          <cell r="E3442" t="str">
            <v>C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 t="str">
            <v>Z</v>
          </cell>
          <cell r="M3442" t="str">
            <v>N H BODY-TIER 0</v>
          </cell>
        </row>
        <row r="3443">
          <cell r="A3443" t="str">
            <v>9187-963/140</v>
          </cell>
          <cell r="B3443" t="str">
            <v>F13</v>
          </cell>
          <cell r="C3443">
            <v>15</v>
          </cell>
          <cell r="D3443" t="str">
            <v>G</v>
          </cell>
          <cell r="E3443" t="str">
            <v>C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22.27</v>
          </cell>
          <cell r="K3443">
            <v>22.27</v>
          </cell>
          <cell r="L3443" t="str">
            <v>Z</v>
          </cell>
          <cell r="M3443" t="str">
            <v>N H BODY-TIER 0</v>
          </cell>
        </row>
        <row r="3444">
          <cell r="A3444" t="str">
            <v>9188-005/010</v>
          </cell>
          <cell r="B3444" t="str">
            <v>F13</v>
          </cell>
          <cell r="C3444">
            <v>12</v>
          </cell>
          <cell r="D3444" t="str">
            <v>G</v>
          </cell>
          <cell r="E3444" t="str">
            <v>C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3.6168</v>
          </cell>
          <cell r="K3444">
            <v>3.6168</v>
          </cell>
          <cell r="L3444" t="str">
            <v>Z</v>
          </cell>
          <cell r="M3444" t="str">
            <v>O-RING KIT (FILTER)</v>
          </cell>
        </row>
        <row r="3445">
          <cell r="A3445" t="str">
            <v>9188-005/010</v>
          </cell>
          <cell r="B3445" t="str">
            <v>F13</v>
          </cell>
          <cell r="C3445">
            <v>15</v>
          </cell>
          <cell r="D3445" t="str">
            <v>G</v>
          </cell>
          <cell r="E3445" t="str">
            <v>C</v>
          </cell>
          <cell r="F3445">
            <v>15000</v>
          </cell>
          <cell r="G3445">
            <v>177500</v>
          </cell>
          <cell r="H3445">
            <v>137500</v>
          </cell>
          <cell r="I3445">
            <v>55000</v>
          </cell>
          <cell r="J3445">
            <v>5.8955000000000002</v>
          </cell>
          <cell r="K3445">
            <v>5.9017099999999996</v>
          </cell>
          <cell r="L3445" t="str">
            <v>Z</v>
          </cell>
          <cell r="M3445" t="str">
            <v>O-RING KIT (FILTER)</v>
          </cell>
        </row>
        <row r="3446">
          <cell r="A3446" t="str">
            <v>9188-005/10</v>
          </cell>
          <cell r="B3446" t="str">
            <v>F13</v>
          </cell>
          <cell r="C3446">
            <v>12</v>
          </cell>
          <cell r="D3446" t="str">
            <v>G</v>
          </cell>
          <cell r="E3446" t="str">
            <v>C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3.6168</v>
          </cell>
          <cell r="K3446">
            <v>3.6168</v>
          </cell>
          <cell r="L3446" t="str">
            <v>Z</v>
          </cell>
          <cell r="M3446" t="str">
            <v>O-RING KIT (FILTER)</v>
          </cell>
        </row>
        <row r="3447">
          <cell r="A3447" t="str">
            <v>9188-005/10</v>
          </cell>
          <cell r="B3447" t="str">
            <v>F13</v>
          </cell>
          <cell r="C3447">
            <v>15</v>
          </cell>
          <cell r="D3447" t="str">
            <v>G</v>
          </cell>
          <cell r="E3447" t="str">
            <v>C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3.6168</v>
          </cell>
          <cell r="K3447">
            <v>3.6168</v>
          </cell>
          <cell r="L3447" t="str">
            <v>Z</v>
          </cell>
          <cell r="M3447" t="str">
            <v>O-RING KIT (FILTER)</v>
          </cell>
        </row>
        <row r="3448">
          <cell r="A3448" t="str">
            <v>9189-001</v>
          </cell>
          <cell r="B3448" t="str">
            <v>F13</v>
          </cell>
          <cell r="C3448">
            <v>11</v>
          </cell>
          <cell r="D3448" t="str">
            <v>G</v>
          </cell>
          <cell r="E3448" t="str">
            <v>C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 t="str">
            <v>Z</v>
          </cell>
          <cell r="M3448" t="str">
            <v>NAME PLATE</v>
          </cell>
        </row>
        <row r="3449">
          <cell r="A3449" t="str">
            <v>9189-001</v>
          </cell>
          <cell r="B3449" t="str">
            <v>F13</v>
          </cell>
          <cell r="C3449">
            <v>15</v>
          </cell>
          <cell r="D3449" t="str">
            <v>G</v>
          </cell>
          <cell r="E3449" t="str">
            <v>C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 t="str">
            <v>Z</v>
          </cell>
          <cell r="M3449" t="str">
            <v>NAME PLATE</v>
          </cell>
        </row>
        <row r="3450">
          <cell r="A3450" t="str">
            <v>9189-001</v>
          </cell>
          <cell r="B3450" t="str">
            <v>F13</v>
          </cell>
          <cell r="C3450">
            <v>12</v>
          </cell>
          <cell r="D3450" t="str">
            <v>G</v>
          </cell>
          <cell r="E3450" t="str">
            <v>C</v>
          </cell>
          <cell r="F3450">
            <v>878</v>
          </cell>
          <cell r="G3450">
            <v>0</v>
          </cell>
          <cell r="H3450">
            <v>878</v>
          </cell>
          <cell r="I3450">
            <v>0</v>
          </cell>
          <cell r="J3450">
            <v>1.7920400000000001</v>
          </cell>
          <cell r="K3450">
            <v>1.7920400000000001</v>
          </cell>
          <cell r="L3450" t="str">
            <v>Z</v>
          </cell>
          <cell r="M3450" t="str">
            <v>NAME PLATE</v>
          </cell>
        </row>
        <row r="3451">
          <cell r="A3451" t="str">
            <v>9189-003/165</v>
          </cell>
          <cell r="B3451" t="str">
            <v>F13</v>
          </cell>
          <cell r="C3451">
            <v>12</v>
          </cell>
          <cell r="D3451" t="str">
            <v>G</v>
          </cell>
          <cell r="E3451" t="str">
            <v>C</v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 t="str">
            <v>Z</v>
          </cell>
          <cell r="M3451" t="str">
            <v>NAME PLATE</v>
          </cell>
        </row>
        <row r="3452">
          <cell r="A3452" t="str">
            <v>9189-003/165</v>
          </cell>
          <cell r="B3452" t="str">
            <v>F13</v>
          </cell>
          <cell r="C3452">
            <v>15</v>
          </cell>
          <cell r="D3452" t="str">
            <v>G</v>
          </cell>
          <cell r="E3452" t="str">
            <v>C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 t="str">
            <v>Z</v>
          </cell>
          <cell r="M3452" t="str">
            <v>NAME PLATE</v>
          </cell>
        </row>
        <row r="3453">
          <cell r="A3453" t="str">
            <v>9189-304/90</v>
          </cell>
          <cell r="B3453" t="str">
            <v>F13</v>
          </cell>
          <cell r="C3453">
            <v>12</v>
          </cell>
          <cell r="D3453" t="str">
            <v>G</v>
          </cell>
          <cell r="E3453" t="str">
            <v>C</v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 t="str">
            <v>Z</v>
          </cell>
          <cell r="M3453" t="str">
            <v>NAME PLATE</v>
          </cell>
        </row>
        <row r="3454">
          <cell r="A3454" t="str">
            <v>9190-201</v>
          </cell>
          <cell r="B3454" t="str">
            <v>F13</v>
          </cell>
          <cell r="C3454">
            <v>15</v>
          </cell>
          <cell r="D3454" t="str">
            <v>G</v>
          </cell>
          <cell r="E3454" t="str">
            <v>C</v>
          </cell>
          <cell r="F3454">
            <v>942</v>
          </cell>
          <cell r="G3454">
            <v>0</v>
          </cell>
          <cell r="H3454">
            <v>0</v>
          </cell>
          <cell r="I3454">
            <v>942</v>
          </cell>
          <cell r="J3454">
            <v>29.419060000000002</v>
          </cell>
          <cell r="K3454">
            <v>29.419060000000002</v>
          </cell>
          <cell r="L3454" t="str">
            <v>Z</v>
          </cell>
          <cell r="M3454" t="str">
            <v>REAR SUPPORT BRACKET</v>
          </cell>
        </row>
        <row r="3455">
          <cell r="A3455" t="str">
            <v>9190-201</v>
          </cell>
          <cell r="B3455" t="str">
            <v>F13</v>
          </cell>
          <cell r="C3455">
            <v>11</v>
          </cell>
          <cell r="D3455" t="str">
            <v>G</v>
          </cell>
          <cell r="E3455" t="str">
            <v>C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 t="str">
            <v>Z</v>
          </cell>
          <cell r="M3455" t="str">
            <v>REAR SUPPORT BRACKET</v>
          </cell>
        </row>
        <row r="3456">
          <cell r="A3456" t="str">
            <v>9190-201/BPL</v>
          </cell>
          <cell r="B3456" t="str">
            <v>F13</v>
          </cell>
          <cell r="C3456">
            <v>12</v>
          </cell>
          <cell r="D3456" t="str">
            <v>G</v>
          </cell>
          <cell r="E3456" t="str">
            <v>C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25.887740000000001</v>
          </cell>
          <cell r="K3456">
            <v>25.887740000000001</v>
          </cell>
          <cell r="L3456" t="str">
            <v>Z</v>
          </cell>
          <cell r="M3456" t="str">
            <v>R.S.BRACKET</v>
          </cell>
        </row>
        <row r="3457">
          <cell r="A3457" t="str">
            <v>9190-201/BPL</v>
          </cell>
          <cell r="B3457" t="str">
            <v>F13</v>
          </cell>
          <cell r="C3457">
            <v>15</v>
          </cell>
          <cell r="D3457" t="str">
            <v>G</v>
          </cell>
          <cell r="E3457" t="str">
            <v>C</v>
          </cell>
          <cell r="F3457">
            <v>0</v>
          </cell>
          <cell r="G3457">
            <v>1476</v>
          </cell>
          <cell r="H3457">
            <v>1476</v>
          </cell>
          <cell r="I3457">
            <v>0</v>
          </cell>
          <cell r="J3457">
            <v>25.9</v>
          </cell>
          <cell r="K3457">
            <v>16.149999999999999</v>
          </cell>
          <cell r="L3457" t="str">
            <v>Z</v>
          </cell>
          <cell r="M3457" t="str">
            <v>R.S.BRACKET</v>
          </cell>
        </row>
        <row r="3458">
          <cell r="A3458" t="str">
            <v>9190-201/BPL</v>
          </cell>
          <cell r="B3458" t="str">
            <v>F13</v>
          </cell>
          <cell r="C3458">
            <v>11</v>
          </cell>
          <cell r="D3458" t="str">
            <v>G</v>
          </cell>
          <cell r="E3458" t="str">
            <v>C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1</v>
          </cell>
          <cell r="K3458">
            <v>1</v>
          </cell>
          <cell r="L3458" t="str">
            <v>Z</v>
          </cell>
          <cell r="M3458" t="str">
            <v>R.S.BRACKET</v>
          </cell>
        </row>
        <row r="3459">
          <cell r="A3459" t="str">
            <v>9190-201A</v>
          </cell>
          <cell r="B3459" t="str">
            <v>F13</v>
          </cell>
          <cell r="C3459">
            <v>12</v>
          </cell>
          <cell r="D3459" t="str">
            <v>G</v>
          </cell>
          <cell r="E3459" t="str">
            <v>C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 t="str">
            <v>Z</v>
          </cell>
          <cell r="M3459" t="str">
            <v>REAR SUPPORT BRACKET</v>
          </cell>
        </row>
        <row r="3460">
          <cell r="A3460" t="str">
            <v>9190-201A</v>
          </cell>
          <cell r="B3460" t="str">
            <v>F13</v>
          </cell>
          <cell r="C3460">
            <v>15</v>
          </cell>
          <cell r="D3460" t="str">
            <v>G</v>
          </cell>
          <cell r="E3460" t="str">
            <v>C</v>
          </cell>
          <cell r="F3460">
            <v>352</v>
          </cell>
          <cell r="G3460">
            <v>0</v>
          </cell>
          <cell r="H3460">
            <v>0</v>
          </cell>
          <cell r="I3460">
            <v>352</v>
          </cell>
          <cell r="J3460">
            <v>25.9</v>
          </cell>
          <cell r="K3460">
            <v>25.9</v>
          </cell>
          <cell r="L3460" t="str">
            <v>Z</v>
          </cell>
          <cell r="M3460" t="str">
            <v>REAR SUPPORT BRACKET</v>
          </cell>
        </row>
        <row r="3461">
          <cell r="A3461" t="str">
            <v>9190-201A</v>
          </cell>
          <cell r="B3461" t="str">
            <v>F13</v>
          </cell>
          <cell r="C3461">
            <v>11</v>
          </cell>
          <cell r="D3461" t="str">
            <v>G</v>
          </cell>
          <cell r="E3461" t="str">
            <v>C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 t="str">
            <v>Z</v>
          </cell>
          <cell r="M3461" t="str">
            <v>REAR SUPPORT BRACKET</v>
          </cell>
        </row>
        <row r="3462">
          <cell r="A3462" t="str">
            <v>9190-201A/BPL</v>
          </cell>
          <cell r="B3462" t="str">
            <v>F13</v>
          </cell>
          <cell r="C3462">
            <v>12</v>
          </cell>
          <cell r="D3462" t="str">
            <v>G</v>
          </cell>
          <cell r="E3462" t="str">
            <v>C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32.426900000000003</v>
          </cell>
          <cell r="K3462">
            <v>32.426900000000003</v>
          </cell>
          <cell r="L3462" t="str">
            <v>Z</v>
          </cell>
          <cell r="M3462" t="str">
            <v>REAR SUPPORT BRACKET</v>
          </cell>
        </row>
        <row r="3463">
          <cell r="A3463" t="str">
            <v>9190-201A/BPL</v>
          </cell>
          <cell r="B3463" t="str">
            <v>F13</v>
          </cell>
          <cell r="C3463">
            <v>15</v>
          </cell>
          <cell r="D3463" t="str">
            <v>G</v>
          </cell>
          <cell r="E3463" t="str">
            <v>C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25.92</v>
          </cell>
          <cell r="K3463">
            <v>25.92</v>
          </cell>
          <cell r="L3463" t="str">
            <v>Z</v>
          </cell>
          <cell r="M3463" t="str">
            <v>REAR SUPPORT BRACKET</v>
          </cell>
        </row>
        <row r="3464">
          <cell r="A3464" t="str">
            <v>9190-201A/BPL</v>
          </cell>
          <cell r="B3464" t="str">
            <v>F13</v>
          </cell>
          <cell r="C3464">
            <v>11</v>
          </cell>
          <cell r="D3464" t="str">
            <v>G</v>
          </cell>
          <cell r="E3464" t="str">
            <v>C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 t="str">
            <v>Z</v>
          </cell>
          <cell r="M3464" t="str">
            <v>REAR SUPPORT BRACKET</v>
          </cell>
        </row>
        <row r="3465">
          <cell r="A3465" t="str">
            <v>9190-201B</v>
          </cell>
          <cell r="B3465" t="str">
            <v>F13</v>
          </cell>
          <cell r="C3465">
            <v>15</v>
          </cell>
          <cell r="D3465" t="str">
            <v>G</v>
          </cell>
          <cell r="E3465" t="str">
            <v>C</v>
          </cell>
          <cell r="F3465">
            <v>501</v>
          </cell>
          <cell r="G3465">
            <v>326</v>
          </cell>
          <cell r="H3465">
            <v>175</v>
          </cell>
          <cell r="I3465">
            <v>652</v>
          </cell>
          <cell r="J3465">
            <v>17.064060000000001</v>
          </cell>
          <cell r="K3465">
            <v>17.064060000000001</v>
          </cell>
          <cell r="L3465" t="str">
            <v>Z</v>
          </cell>
          <cell r="M3465" t="str">
            <v>REAR SUPPORT BRACKET</v>
          </cell>
        </row>
        <row r="3466">
          <cell r="A3466" t="str">
            <v>9190-201B/BPL</v>
          </cell>
          <cell r="B3466" t="str">
            <v>F13</v>
          </cell>
          <cell r="C3466">
            <v>12</v>
          </cell>
          <cell r="D3466" t="str">
            <v>G</v>
          </cell>
          <cell r="E3466" t="str">
            <v>C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32.426900000000003</v>
          </cell>
          <cell r="K3466">
            <v>32.426900000000003</v>
          </cell>
          <cell r="L3466" t="str">
            <v>Z</v>
          </cell>
          <cell r="M3466" t="str">
            <v>REAR SUPPORT BRACKET</v>
          </cell>
        </row>
        <row r="3467">
          <cell r="A3467" t="str">
            <v>9190-201B/BPL</v>
          </cell>
          <cell r="B3467" t="str">
            <v>F13</v>
          </cell>
          <cell r="C3467">
            <v>15</v>
          </cell>
          <cell r="D3467" t="str">
            <v>G</v>
          </cell>
          <cell r="E3467" t="str">
            <v>C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30.1</v>
          </cell>
          <cell r="K3467">
            <v>30.1</v>
          </cell>
          <cell r="L3467" t="str">
            <v>Z</v>
          </cell>
          <cell r="M3467" t="str">
            <v>REAR SUPPORT BRACKET</v>
          </cell>
        </row>
        <row r="3468">
          <cell r="A3468" t="str">
            <v>9190-201C</v>
          </cell>
          <cell r="B3468" t="str">
            <v>F13</v>
          </cell>
          <cell r="C3468">
            <v>11</v>
          </cell>
          <cell r="D3468" t="str">
            <v>G</v>
          </cell>
          <cell r="E3468" t="str">
            <v>C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 t="str">
            <v>Z</v>
          </cell>
          <cell r="M3468" t="str">
            <v>REAR SUPPORT BRACKET</v>
          </cell>
        </row>
        <row r="3469">
          <cell r="A3469" t="str">
            <v>9190-201C</v>
          </cell>
          <cell r="B3469" t="str">
            <v>F13</v>
          </cell>
          <cell r="C3469">
            <v>12</v>
          </cell>
          <cell r="D3469" t="str">
            <v>G</v>
          </cell>
          <cell r="E3469" t="str">
            <v>C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27.4</v>
          </cell>
          <cell r="K3469">
            <v>27.4</v>
          </cell>
          <cell r="L3469" t="str">
            <v>Z</v>
          </cell>
          <cell r="M3469" t="str">
            <v>REAR SUPPORT BRACKET</v>
          </cell>
        </row>
        <row r="3470">
          <cell r="A3470" t="str">
            <v>9190-201C</v>
          </cell>
          <cell r="B3470" t="str">
            <v>F13</v>
          </cell>
          <cell r="C3470">
            <v>15</v>
          </cell>
          <cell r="D3470" t="str">
            <v>G</v>
          </cell>
          <cell r="E3470" t="str">
            <v>C</v>
          </cell>
          <cell r="F3470">
            <v>470</v>
          </cell>
          <cell r="G3470">
            <v>0</v>
          </cell>
          <cell r="H3470">
            <v>100</v>
          </cell>
          <cell r="I3470">
            <v>370</v>
          </cell>
          <cell r="J3470">
            <v>35.68721</v>
          </cell>
          <cell r="K3470">
            <v>35.68721</v>
          </cell>
          <cell r="L3470" t="str">
            <v>Z</v>
          </cell>
          <cell r="M3470" t="str">
            <v>REAR SUPPORT BRACKET</v>
          </cell>
        </row>
        <row r="3471">
          <cell r="A3471" t="str">
            <v>9190-201C/BPL</v>
          </cell>
          <cell r="B3471" t="str">
            <v>F13</v>
          </cell>
          <cell r="C3471">
            <v>15</v>
          </cell>
          <cell r="D3471" t="str">
            <v>G</v>
          </cell>
          <cell r="E3471" t="str">
            <v>C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26.3</v>
          </cell>
          <cell r="K3471">
            <v>26.3</v>
          </cell>
          <cell r="L3471" t="str">
            <v>Z</v>
          </cell>
          <cell r="M3471" t="str">
            <v>REAR SUPPORT BRACKET</v>
          </cell>
        </row>
        <row r="3472">
          <cell r="A3472" t="str">
            <v>9190-201C/BPL</v>
          </cell>
          <cell r="B3472" t="str">
            <v>F13</v>
          </cell>
          <cell r="C3472">
            <v>12</v>
          </cell>
          <cell r="D3472" t="str">
            <v>G</v>
          </cell>
          <cell r="E3472" t="str">
            <v>C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34.816499999999998</v>
          </cell>
          <cell r="K3472">
            <v>34.816499999999998</v>
          </cell>
          <cell r="L3472" t="str">
            <v>Z</v>
          </cell>
          <cell r="M3472" t="str">
            <v>REAR SUPPORT BRACKET</v>
          </cell>
        </row>
        <row r="3473">
          <cell r="A3473" t="str">
            <v>9190-201D</v>
          </cell>
          <cell r="B3473" t="str">
            <v>F13</v>
          </cell>
          <cell r="C3473">
            <v>12</v>
          </cell>
          <cell r="D3473" t="str">
            <v>G</v>
          </cell>
          <cell r="E3473" t="str">
            <v>C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 t="str">
            <v>Z</v>
          </cell>
          <cell r="M3473" t="str">
            <v>REAR SUPPORT BRACKET</v>
          </cell>
        </row>
        <row r="3474">
          <cell r="A3474" t="str">
            <v>9190-201D</v>
          </cell>
          <cell r="B3474" t="str">
            <v>F13</v>
          </cell>
          <cell r="C3474">
            <v>11</v>
          </cell>
          <cell r="D3474" t="str">
            <v>G</v>
          </cell>
          <cell r="E3474" t="str">
            <v>C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 t="str">
            <v>Z</v>
          </cell>
          <cell r="M3474" t="str">
            <v>REAR SUPPORT BRACKET</v>
          </cell>
        </row>
        <row r="3475">
          <cell r="A3475" t="str">
            <v>9190-201D</v>
          </cell>
          <cell r="B3475" t="str">
            <v>F13</v>
          </cell>
          <cell r="C3475">
            <v>15</v>
          </cell>
          <cell r="D3475" t="str">
            <v>G</v>
          </cell>
          <cell r="E3475" t="str">
            <v>C</v>
          </cell>
          <cell r="F3475">
            <v>93</v>
          </cell>
          <cell r="G3475">
            <v>595</v>
          </cell>
          <cell r="H3475">
            <v>413</v>
          </cell>
          <cell r="I3475">
            <v>275</v>
          </cell>
          <cell r="J3475">
            <v>30.40089</v>
          </cell>
          <cell r="K3475">
            <v>35.087470000000003</v>
          </cell>
          <cell r="L3475" t="str">
            <v>Z</v>
          </cell>
          <cell r="M3475" t="str">
            <v>REAR SUPPORT BRACKET</v>
          </cell>
        </row>
        <row r="3476">
          <cell r="A3476" t="str">
            <v>9190-201D/BPL</v>
          </cell>
          <cell r="B3476" t="str">
            <v>F13</v>
          </cell>
          <cell r="C3476">
            <v>12</v>
          </cell>
          <cell r="D3476" t="str">
            <v>G</v>
          </cell>
          <cell r="E3476" t="str">
            <v>C</v>
          </cell>
          <cell r="F3476">
            <v>0</v>
          </cell>
          <cell r="G3476">
            <v>600</v>
          </cell>
          <cell r="H3476">
            <v>600</v>
          </cell>
          <cell r="I3476">
            <v>0</v>
          </cell>
          <cell r="J3476">
            <v>34.816499999999998</v>
          </cell>
          <cell r="K3476">
            <v>34.816499999999998</v>
          </cell>
          <cell r="L3476" t="str">
            <v>Z</v>
          </cell>
          <cell r="M3476" t="str">
            <v>REAR SUPPORT BRACKET</v>
          </cell>
        </row>
        <row r="3477">
          <cell r="A3477" t="str">
            <v>9190-203</v>
          </cell>
          <cell r="B3477" t="str">
            <v>F13</v>
          </cell>
          <cell r="C3477">
            <v>12</v>
          </cell>
          <cell r="D3477" t="str">
            <v>G</v>
          </cell>
          <cell r="E3477" t="str">
            <v>C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4.82</v>
          </cell>
          <cell r="K3477">
            <v>4.82</v>
          </cell>
          <cell r="L3477" t="str">
            <v>Z</v>
          </cell>
          <cell r="M3477" t="str">
            <v>CABLE SUPPORT GUIDE</v>
          </cell>
        </row>
        <row r="3478">
          <cell r="A3478" t="str">
            <v>9190-203</v>
          </cell>
          <cell r="B3478" t="str">
            <v>F13</v>
          </cell>
          <cell r="C3478">
            <v>11</v>
          </cell>
          <cell r="D3478" t="str">
            <v>G</v>
          </cell>
          <cell r="E3478" t="str">
            <v>C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 t="str">
            <v>Z</v>
          </cell>
          <cell r="M3478" t="str">
            <v>CABLE SUPPORT GUIDE</v>
          </cell>
        </row>
        <row r="3479">
          <cell r="A3479" t="str">
            <v>9190-203</v>
          </cell>
          <cell r="B3479" t="str">
            <v>F13</v>
          </cell>
          <cell r="C3479">
            <v>15</v>
          </cell>
          <cell r="D3479" t="str">
            <v>G</v>
          </cell>
          <cell r="E3479" t="str">
            <v>C</v>
          </cell>
          <cell r="F3479">
            <v>759</v>
          </cell>
          <cell r="G3479">
            <v>0</v>
          </cell>
          <cell r="H3479">
            <v>400</v>
          </cell>
          <cell r="I3479">
            <v>359</v>
          </cell>
          <cell r="J3479">
            <v>34.68721</v>
          </cell>
          <cell r="K3479">
            <v>34.68721</v>
          </cell>
          <cell r="L3479" t="str">
            <v>Z</v>
          </cell>
          <cell r="M3479" t="str">
            <v>CABLE SUPPORT GUIDE</v>
          </cell>
        </row>
        <row r="3480">
          <cell r="A3480" t="str">
            <v>9190-203/BPL</v>
          </cell>
          <cell r="B3480" t="str">
            <v>F13</v>
          </cell>
          <cell r="C3480">
            <v>12</v>
          </cell>
          <cell r="D3480" t="str">
            <v>G</v>
          </cell>
          <cell r="E3480" t="str">
            <v>C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34.314700000000002</v>
          </cell>
          <cell r="K3480">
            <v>34.314700000000002</v>
          </cell>
          <cell r="L3480" t="str">
            <v>Z</v>
          </cell>
          <cell r="M3480" t="str">
            <v>CABLE SUPPORT GUIDE</v>
          </cell>
        </row>
        <row r="3481">
          <cell r="A3481" t="str">
            <v>9190-206</v>
          </cell>
          <cell r="B3481" t="str">
            <v>F13</v>
          </cell>
          <cell r="C3481">
            <v>15</v>
          </cell>
          <cell r="D3481" t="str">
            <v>G</v>
          </cell>
          <cell r="E3481" t="str">
            <v>C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52.9</v>
          </cell>
          <cell r="K3481">
            <v>52.9</v>
          </cell>
          <cell r="L3481" t="str">
            <v>Z</v>
          </cell>
        </row>
        <row r="3482">
          <cell r="A3482" t="str">
            <v>9190-206/200</v>
          </cell>
          <cell r="B3482" t="str">
            <v>F13</v>
          </cell>
          <cell r="C3482">
            <v>12</v>
          </cell>
          <cell r="D3482" t="str">
            <v>G</v>
          </cell>
          <cell r="E3482" t="str">
            <v>C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 t="str">
            <v>Z</v>
          </cell>
          <cell r="M3482" t="str">
            <v>NAME PLATE</v>
          </cell>
        </row>
        <row r="3483">
          <cell r="A3483" t="str">
            <v>9190-207A</v>
          </cell>
          <cell r="B3483" t="str">
            <v>F13</v>
          </cell>
          <cell r="C3483">
            <v>15</v>
          </cell>
          <cell r="D3483" t="str">
            <v>G</v>
          </cell>
          <cell r="E3483" t="str">
            <v>C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78.400000000000006</v>
          </cell>
          <cell r="K3483">
            <v>78.400000000000006</v>
          </cell>
          <cell r="L3483" t="str">
            <v>Z</v>
          </cell>
        </row>
        <row r="3484">
          <cell r="A3484" t="str">
            <v>9190-207B</v>
          </cell>
          <cell r="B3484" t="str">
            <v>F13</v>
          </cell>
          <cell r="C3484">
            <v>15</v>
          </cell>
          <cell r="D3484" t="str">
            <v>G</v>
          </cell>
          <cell r="E3484" t="str">
            <v>C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88.42</v>
          </cell>
          <cell r="K3484">
            <v>88.42</v>
          </cell>
          <cell r="L3484" t="str">
            <v>Z</v>
          </cell>
          <cell r="M3484" t="str">
            <v>DPC(TELCO TC)GOV.COVER</v>
          </cell>
        </row>
        <row r="3485">
          <cell r="A3485" t="str">
            <v>9190-208</v>
          </cell>
          <cell r="B3485" t="str">
            <v>F13</v>
          </cell>
          <cell r="C3485">
            <v>12</v>
          </cell>
          <cell r="D3485" t="str">
            <v>G</v>
          </cell>
          <cell r="E3485" t="str">
            <v>C</v>
          </cell>
          <cell r="F3485">
            <v>552</v>
          </cell>
          <cell r="G3485">
            <v>1475</v>
          </cell>
          <cell r="H3485">
            <v>1000</v>
          </cell>
          <cell r="I3485">
            <v>1027</v>
          </cell>
          <cell r="J3485">
            <v>29.18047</v>
          </cell>
          <cell r="K3485">
            <v>29.212730000000001</v>
          </cell>
          <cell r="L3485" t="str">
            <v>Z</v>
          </cell>
          <cell r="M3485" t="str">
            <v>DPC(HM)TIMING SLEEVE</v>
          </cell>
        </row>
        <row r="3486">
          <cell r="A3486" t="str">
            <v>9190-208</v>
          </cell>
          <cell r="B3486" t="str">
            <v>F13</v>
          </cell>
          <cell r="C3486">
            <v>15</v>
          </cell>
          <cell r="D3486" t="str">
            <v>G</v>
          </cell>
          <cell r="E3486" t="str">
            <v>C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27.884350000000001</v>
          </cell>
          <cell r="K3486">
            <v>27.884350000000001</v>
          </cell>
          <cell r="L3486" t="str">
            <v>Z</v>
          </cell>
          <cell r="M3486" t="str">
            <v>DPC(HM)TIMING SLEEVE</v>
          </cell>
        </row>
        <row r="3487">
          <cell r="A3487" t="str">
            <v>9190-208</v>
          </cell>
          <cell r="B3487" t="str">
            <v>F13</v>
          </cell>
          <cell r="C3487">
            <v>11</v>
          </cell>
          <cell r="D3487" t="str">
            <v>G</v>
          </cell>
          <cell r="E3487" t="str">
            <v>C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 t="str">
            <v>Z</v>
          </cell>
          <cell r="M3487" t="str">
            <v>DPC(HM)TIMING SLEEVE</v>
          </cell>
        </row>
        <row r="3488">
          <cell r="A3488" t="str">
            <v>9190-208/BPL</v>
          </cell>
          <cell r="B3488" t="str">
            <v>F13</v>
          </cell>
          <cell r="C3488">
            <v>15</v>
          </cell>
          <cell r="D3488" t="str">
            <v>G</v>
          </cell>
          <cell r="E3488" t="str">
            <v>C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21.706</v>
          </cell>
          <cell r="K3488">
            <v>21.706</v>
          </cell>
          <cell r="L3488" t="str">
            <v>Z</v>
          </cell>
          <cell r="M3488" t="str">
            <v>TIMING SLEEVE</v>
          </cell>
        </row>
        <row r="3489">
          <cell r="A3489" t="str">
            <v>9190-208/BPL</v>
          </cell>
          <cell r="B3489" t="str">
            <v>F13</v>
          </cell>
          <cell r="C3489">
            <v>11</v>
          </cell>
          <cell r="D3489" t="str">
            <v>G</v>
          </cell>
          <cell r="E3489" t="str">
            <v>C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 t="str">
            <v>Z</v>
          </cell>
          <cell r="M3489" t="str">
            <v>TIMING SLEEVE</v>
          </cell>
        </row>
        <row r="3490">
          <cell r="A3490" t="str">
            <v>9190-208A</v>
          </cell>
          <cell r="B3490" t="str">
            <v>F13</v>
          </cell>
          <cell r="C3490">
            <v>12</v>
          </cell>
          <cell r="D3490" t="str">
            <v>G</v>
          </cell>
          <cell r="E3490" t="str">
            <v>C</v>
          </cell>
          <cell r="F3490">
            <v>195</v>
          </cell>
          <cell r="G3490">
            <v>805</v>
          </cell>
          <cell r="H3490">
            <v>795</v>
          </cell>
          <cell r="I3490">
            <v>205</v>
          </cell>
          <cell r="J3490">
            <v>43.012799999999999</v>
          </cell>
          <cell r="K3490">
            <v>43.012799999999999</v>
          </cell>
          <cell r="L3490" t="str">
            <v>Z</v>
          </cell>
          <cell r="M3490" t="str">
            <v>DPC(TELCO TC)TIMING SLEEVE</v>
          </cell>
        </row>
        <row r="3491">
          <cell r="A3491" t="str">
            <v>9190-208A</v>
          </cell>
          <cell r="B3491" t="str">
            <v>F13</v>
          </cell>
          <cell r="C3491">
            <v>15</v>
          </cell>
          <cell r="D3491" t="str">
            <v>G</v>
          </cell>
          <cell r="E3491" t="str">
            <v>C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32.537080000000003</v>
          </cell>
          <cell r="K3491">
            <v>32.537080000000003</v>
          </cell>
          <cell r="L3491" t="str">
            <v>Z</v>
          </cell>
          <cell r="M3491" t="str">
            <v>DPC(TELCO TC)TIMING SLEEVE</v>
          </cell>
        </row>
        <row r="3492">
          <cell r="A3492" t="str">
            <v>9190-208A</v>
          </cell>
          <cell r="B3492" t="str">
            <v>F13</v>
          </cell>
          <cell r="C3492">
            <v>11</v>
          </cell>
          <cell r="D3492" t="str">
            <v>G</v>
          </cell>
          <cell r="E3492" t="str">
            <v>C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 t="str">
            <v>Z</v>
          </cell>
          <cell r="M3492" t="str">
            <v>DPC(TELCO TC)TIMING SLEEVE</v>
          </cell>
        </row>
        <row r="3493">
          <cell r="A3493" t="str">
            <v>9190-208A/BPL</v>
          </cell>
          <cell r="B3493" t="str">
            <v>F13</v>
          </cell>
          <cell r="C3493">
            <v>15</v>
          </cell>
          <cell r="D3493" t="str">
            <v>G</v>
          </cell>
          <cell r="E3493" t="str">
            <v>C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32.342860000000002</v>
          </cell>
          <cell r="K3493">
            <v>32.342860000000002</v>
          </cell>
          <cell r="L3493" t="str">
            <v>Z</v>
          </cell>
          <cell r="M3493" t="str">
            <v>TIMING SLEEVE</v>
          </cell>
        </row>
        <row r="3494">
          <cell r="A3494" t="str">
            <v>9190-208A/BPL</v>
          </cell>
          <cell r="B3494" t="str">
            <v>F13</v>
          </cell>
          <cell r="C3494">
            <v>11</v>
          </cell>
          <cell r="D3494" t="str">
            <v>G</v>
          </cell>
          <cell r="E3494" t="str">
            <v>C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 t="str">
            <v>Z</v>
          </cell>
          <cell r="M3494" t="str">
            <v>TIMING SLEEVE</v>
          </cell>
        </row>
        <row r="3495">
          <cell r="A3495" t="str">
            <v>9190-208B</v>
          </cell>
          <cell r="B3495" t="str">
            <v>F13</v>
          </cell>
          <cell r="C3495">
            <v>11</v>
          </cell>
          <cell r="D3495" t="str">
            <v>G</v>
          </cell>
          <cell r="E3495" t="str">
            <v>C</v>
          </cell>
          <cell r="F3495">
            <v>0</v>
          </cell>
          <cell r="G3495">
            <v>0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 t="str">
            <v>Z</v>
          </cell>
          <cell r="M3495" t="str">
            <v>DPC(TELCO)TIMING SLEEVE</v>
          </cell>
        </row>
        <row r="3496">
          <cell r="A3496" t="str">
            <v>9190-208B</v>
          </cell>
          <cell r="B3496" t="str">
            <v>F13</v>
          </cell>
          <cell r="C3496">
            <v>12</v>
          </cell>
          <cell r="D3496" t="str">
            <v>G</v>
          </cell>
          <cell r="E3496" t="str">
            <v>C</v>
          </cell>
          <cell r="F3496">
            <v>694</v>
          </cell>
          <cell r="G3496">
            <v>11110</v>
          </cell>
          <cell r="H3496">
            <v>10934</v>
          </cell>
          <cell r="I3496">
            <v>870</v>
          </cell>
          <cell r="J3496">
            <v>28.14573</v>
          </cell>
          <cell r="K3496">
            <v>28.151969999999999</v>
          </cell>
          <cell r="L3496" t="str">
            <v>Z</v>
          </cell>
          <cell r="M3496" t="str">
            <v>DPC(TELCO)TIMING SLEEVE</v>
          </cell>
        </row>
        <row r="3497">
          <cell r="A3497" t="str">
            <v>9190-208B</v>
          </cell>
          <cell r="B3497" t="str">
            <v>F13</v>
          </cell>
          <cell r="C3497">
            <v>15</v>
          </cell>
          <cell r="D3497" t="str">
            <v>G</v>
          </cell>
          <cell r="E3497" t="str">
            <v>C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30.682739999999999</v>
          </cell>
          <cell r="K3497">
            <v>30.682739999999999</v>
          </cell>
          <cell r="L3497" t="str">
            <v>Z</v>
          </cell>
          <cell r="M3497" t="str">
            <v>DPC(TELCO)TIMING SLEEVE</v>
          </cell>
        </row>
        <row r="3498">
          <cell r="A3498" t="str">
            <v>9190-208B/BPL</v>
          </cell>
          <cell r="B3498" t="str">
            <v>F13</v>
          </cell>
          <cell r="C3498">
            <v>12</v>
          </cell>
          <cell r="D3498" t="str">
            <v>G</v>
          </cell>
          <cell r="E3498" t="str">
            <v>C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23.596530000000001</v>
          </cell>
          <cell r="K3498">
            <v>23.596530000000001</v>
          </cell>
          <cell r="L3498" t="str">
            <v>Z</v>
          </cell>
          <cell r="M3498" t="str">
            <v>TIMING SLEEVE</v>
          </cell>
        </row>
        <row r="3499">
          <cell r="A3499" t="str">
            <v>9190-208B/BPL</v>
          </cell>
          <cell r="B3499" t="str">
            <v>F13</v>
          </cell>
          <cell r="C3499">
            <v>15</v>
          </cell>
          <cell r="D3499" t="str">
            <v>G</v>
          </cell>
          <cell r="E3499" t="str">
            <v>C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24.077999999999999</v>
          </cell>
          <cell r="K3499">
            <v>24.077999999999999</v>
          </cell>
          <cell r="L3499" t="str">
            <v>Z</v>
          </cell>
          <cell r="M3499" t="str">
            <v>TIMING SLEEVE</v>
          </cell>
        </row>
        <row r="3500">
          <cell r="A3500" t="str">
            <v>9190-209</v>
          </cell>
          <cell r="B3500" t="str">
            <v>F13</v>
          </cell>
          <cell r="C3500">
            <v>12</v>
          </cell>
          <cell r="D3500" t="str">
            <v>G</v>
          </cell>
          <cell r="E3500" t="str">
            <v>C</v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 t="str">
            <v>Z</v>
          </cell>
          <cell r="M3500" t="str">
            <v>VENT PLUG</v>
          </cell>
        </row>
        <row r="3501">
          <cell r="A3501" t="str">
            <v>9190-209</v>
          </cell>
          <cell r="B3501" t="str">
            <v>F13</v>
          </cell>
          <cell r="C3501">
            <v>11</v>
          </cell>
          <cell r="D3501" t="str">
            <v>G</v>
          </cell>
          <cell r="E3501" t="str">
            <v>C</v>
          </cell>
          <cell r="F3501">
            <v>0</v>
          </cell>
          <cell r="G3501">
            <v>0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 t="str">
            <v>Z</v>
          </cell>
          <cell r="M3501" t="str">
            <v>VENT PLUG</v>
          </cell>
        </row>
        <row r="3502">
          <cell r="A3502" t="str">
            <v>9190-209</v>
          </cell>
          <cell r="B3502" t="str">
            <v>F13</v>
          </cell>
          <cell r="C3502">
            <v>15</v>
          </cell>
          <cell r="D3502" t="str">
            <v>G</v>
          </cell>
          <cell r="E3502" t="str">
            <v>C</v>
          </cell>
          <cell r="F3502">
            <v>4874</v>
          </cell>
          <cell r="G3502">
            <v>10880</v>
          </cell>
          <cell r="H3502">
            <v>12000</v>
          </cell>
          <cell r="I3502">
            <v>3754</v>
          </cell>
          <cell r="J3502">
            <v>0.38</v>
          </cell>
          <cell r="K3502">
            <v>0.38</v>
          </cell>
          <cell r="L3502" t="str">
            <v>Z</v>
          </cell>
          <cell r="M3502" t="str">
            <v>VENT PLUG</v>
          </cell>
        </row>
        <row r="3503">
          <cell r="A3503" t="str">
            <v>9190-209/BHT</v>
          </cell>
          <cell r="B3503" t="str">
            <v>F13</v>
          </cell>
          <cell r="C3503">
            <v>12</v>
          </cell>
          <cell r="D3503" t="str">
            <v>G</v>
          </cell>
          <cell r="E3503" t="str">
            <v>C</v>
          </cell>
          <cell r="F3503">
            <v>0</v>
          </cell>
          <cell r="G3503">
            <v>12100</v>
          </cell>
          <cell r="H3503">
            <v>12100</v>
          </cell>
          <cell r="I3503">
            <v>0</v>
          </cell>
          <cell r="J3503">
            <v>23.0596</v>
          </cell>
          <cell r="K3503">
            <v>23.0596</v>
          </cell>
          <cell r="L3503" t="str">
            <v>Z</v>
          </cell>
          <cell r="M3503" t="str">
            <v>VENT PLUG (BHT)</v>
          </cell>
        </row>
        <row r="3504">
          <cell r="A3504" t="str">
            <v>9190-209/BHT</v>
          </cell>
          <cell r="B3504" t="str">
            <v>F13</v>
          </cell>
          <cell r="C3504">
            <v>15</v>
          </cell>
          <cell r="D3504" t="str">
            <v>G</v>
          </cell>
          <cell r="E3504" t="str">
            <v>C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20.54982</v>
          </cell>
          <cell r="K3504">
            <v>20.54982</v>
          </cell>
          <cell r="L3504" t="str">
            <v>Z</v>
          </cell>
          <cell r="M3504" t="str">
            <v>VENT PLUG (BHT)</v>
          </cell>
        </row>
        <row r="3505">
          <cell r="A3505" t="str">
            <v>9190-209/BPL</v>
          </cell>
          <cell r="B3505" t="str">
            <v>F13</v>
          </cell>
          <cell r="C3505">
            <v>15</v>
          </cell>
          <cell r="D3505" t="str">
            <v>G</v>
          </cell>
          <cell r="E3505" t="str">
            <v>C</v>
          </cell>
          <cell r="F3505">
            <v>0</v>
          </cell>
          <cell r="G3505">
            <v>11819</v>
          </cell>
          <cell r="H3505">
            <v>11819</v>
          </cell>
          <cell r="I3505">
            <v>0</v>
          </cell>
          <cell r="J3505">
            <v>18.600000000000001</v>
          </cell>
          <cell r="K3505">
            <v>18.600000000000001</v>
          </cell>
          <cell r="L3505" t="str">
            <v>Z</v>
          </cell>
          <cell r="M3505" t="str">
            <v>VENT PLUG (BPL)</v>
          </cell>
        </row>
        <row r="3506">
          <cell r="A3506" t="str">
            <v>9190-209/BPL</v>
          </cell>
          <cell r="B3506" t="str">
            <v>F13</v>
          </cell>
          <cell r="C3506">
            <v>11</v>
          </cell>
          <cell r="D3506" t="str">
            <v>G</v>
          </cell>
          <cell r="E3506" t="str">
            <v>C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 t="str">
            <v>Z</v>
          </cell>
          <cell r="M3506" t="str">
            <v>VENT PLUG (BPL)</v>
          </cell>
        </row>
        <row r="3507">
          <cell r="A3507" t="str">
            <v>9190-213</v>
          </cell>
          <cell r="B3507" t="str">
            <v>F13</v>
          </cell>
          <cell r="C3507">
            <v>15</v>
          </cell>
          <cell r="D3507" t="str">
            <v>G</v>
          </cell>
          <cell r="E3507" t="str">
            <v>C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68.493750000000006</v>
          </cell>
          <cell r="K3507">
            <v>68.493750000000006</v>
          </cell>
          <cell r="L3507" t="str">
            <v>Z</v>
          </cell>
          <cell r="M3507" t="str">
            <v>COLD ADVANCE ELECTROVALVE</v>
          </cell>
        </row>
        <row r="3508">
          <cell r="A3508" t="str">
            <v>9190-213</v>
          </cell>
          <cell r="B3508" t="str">
            <v>F13</v>
          </cell>
          <cell r="C3508">
            <v>12</v>
          </cell>
          <cell r="D3508" t="str">
            <v>G</v>
          </cell>
          <cell r="E3508" t="str">
            <v>C</v>
          </cell>
          <cell r="F3508">
            <v>880</v>
          </cell>
          <cell r="G3508">
            <v>7800</v>
          </cell>
          <cell r="H3508">
            <v>7720</v>
          </cell>
          <cell r="I3508">
            <v>960</v>
          </cell>
          <cell r="J3508">
            <v>112.3112</v>
          </cell>
          <cell r="K3508">
            <v>111.4853</v>
          </cell>
          <cell r="L3508" t="str">
            <v>Z</v>
          </cell>
          <cell r="M3508" t="str">
            <v>COLD ADVANCE ELECTROVALVE</v>
          </cell>
        </row>
        <row r="3509">
          <cell r="A3509" t="str">
            <v>9190-214</v>
          </cell>
          <cell r="B3509" t="str">
            <v>F13</v>
          </cell>
          <cell r="C3509">
            <v>15</v>
          </cell>
          <cell r="D3509" t="str">
            <v>G</v>
          </cell>
          <cell r="E3509" t="str">
            <v>C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96</v>
          </cell>
          <cell r="K3509">
            <v>96</v>
          </cell>
          <cell r="L3509" t="str">
            <v>Z</v>
          </cell>
          <cell r="M3509" t="str">
            <v>COLD ADVANCE SOLENOID</v>
          </cell>
        </row>
        <row r="3510">
          <cell r="A3510" t="str">
            <v>9190-214</v>
          </cell>
          <cell r="B3510" t="str">
            <v>F13</v>
          </cell>
          <cell r="C3510">
            <v>12</v>
          </cell>
          <cell r="D3510" t="str">
            <v>G</v>
          </cell>
          <cell r="E3510" t="str">
            <v>C</v>
          </cell>
          <cell r="F3510">
            <v>260</v>
          </cell>
          <cell r="G3510">
            <v>0</v>
          </cell>
          <cell r="H3510">
            <v>5</v>
          </cell>
          <cell r="I3510">
            <v>255</v>
          </cell>
          <cell r="J3510">
            <v>117.28264</v>
          </cell>
          <cell r="K3510">
            <v>117.28264</v>
          </cell>
          <cell r="L3510" t="str">
            <v>Z</v>
          </cell>
          <cell r="M3510" t="str">
            <v>COLD ADVANCE SOLENOID</v>
          </cell>
        </row>
        <row r="3511">
          <cell r="A3511" t="str">
            <v>9190-218</v>
          </cell>
          <cell r="B3511" t="str">
            <v>F13</v>
          </cell>
          <cell r="C3511">
            <v>12</v>
          </cell>
          <cell r="D3511" t="str">
            <v>G</v>
          </cell>
          <cell r="E3511" t="str">
            <v>C</v>
          </cell>
          <cell r="F3511">
            <v>102</v>
          </cell>
          <cell r="G3511">
            <v>448</v>
          </cell>
          <cell r="H3511">
            <v>410</v>
          </cell>
          <cell r="I3511">
            <v>140</v>
          </cell>
          <cell r="J3511">
            <v>112.30898999999999</v>
          </cell>
          <cell r="K3511">
            <v>111.44165</v>
          </cell>
          <cell r="L3511" t="str">
            <v>Z</v>
          </cell>
          <cell r="M3511" t="str">
            <v>COLD ADVANCE SOLENOID TC-E3</v>
          </cell>
        </row>
        <row r="3512">
          <cell r="A3512" t="str">
            <v>9190-218</v>
          </cell>
          <cell r="B3512" t="str">
            <v>F13</v>
          </cell>
          <cell r="C3512">
            <v>15</v>
          </cell>
          <cell r="D3512" t="str">
            <v>G</v>
          </cell>
          <cell r="E3512" t="str">
            <v>C</v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  <cell r="J3512">
            <v>98</v>
          </cell>
          <cell r="K3512">
            <v>98</v>
          </cell>
          <cell r="L3512" t="str">
            <v>Z</v>
          </cell>
          <cell r="M3512" t="str">
            <v>COLD ADVANCE SOLENOID TC-E3</v>
          </cell>
        </row>
        <row r="3513">
          <cell r="A3513" t="str">
            <v>9190-301</v>
          </cell>
          <cell r="B3513" t="str">
            <v>F13</v>
          </cell>
          <cell r="C3513">
            <v>12</v>
          </cell>
          <cell r="D3513" t="str">
            <v>G</v>
          </cell>
          <cell r="E3513" t="str">
            <v>C</v>
          </cell>
          <cell r="F3513">
            <v>0</v>
          </cell>
          <cell r="G3513">
            <v>10543</v>
          </cell>
          <cell r="H3513">
            <v>10383</v>
          </cell>
          <cell r="I3513">
            <v>160</v>
          </cell>
          <cell r="J3513">
            <v>262.07942000000003</v>
          </cell>
          <cell r="K3513">
            <v>261.71185000000003</v>
          </cell>
          <cell r="L3513" t="str">
            <v>Z</v>
          </cell>
          <cell r="M3513" t="str">
            <v>DPC(TELCO)PUMP HSG CASTING</v>
          </cell>
        </row>
        <row r="3514">
          <cell r="A3514" t="str">
            <v>9190-301A</v>
          </cell>
          <cell r="B3514" t="str">
            <v>F13</v>
          </cell>
          <cell r="C3514">
            <v>11</v>
          </cell>
          <cell r="D3514" t="str">
            <v>G</v>
          </cell>
          <cell r="E3514" t="str">
            <v>C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237.76519999999999</v>
          </cell>
          <cell r="K3514">
            <v>237.76519999999999</v>
          </cell>
          <cell r="L3514" t="str">
            <v>Z</v>
          </cell>
          <cell r="M3514" t="str">
            <v>DPC(HM) PUMP HOUSING CASTING</v>
          </cell>
        </row>
        <row r="3515">
          <cell r="A3515" t="str">
            <v>9190-301A</v>
          </cell>
          <cell r="B3515" t="str">
            <v>F13</v>
          </cell>
          <cell r="C3515">
            <v>12</v>
          </cell>
          <cell r="D3515" t="str">
            <v>G</v>
          </cell>
          <cell r="E3515" t="str">
            <v>C</v>
          </cell>
          <cell r="F3515">
            <v>0</v>
          </cell>
          <cell r="G3515">
            <v>750</v>
          </cell>
          <cell r="H3515">
            <v>750</v>
          </cell>
          <cell r="I3515">
            <v>0</v>
          </cell>
          <cell r="J3515">
            <v>237.76519999999999</v>
          </cell>
          <cell r="K3515">
            <v>237.76519999999999</v>
          </cell>
          <cell r="L3515" t="str">
            <v>Z</v>
          </cell>
          <cell r="M3515" t="str">
            <v>DPC(HM) PUMP HOUSING CASTING</v>
          </cell>
        </row>
        <row r="3516">
          <cell r="A3516" t="str">
            <v>9190-302</v>
          </cell>
          <cell r="B3516" t="str">
            <v>F13</v>
          </cell>
          <cell r="C3516">
            <v>15</v>
          </cell>
          <cell r="D3516" t="str">
            <v>G</v>
          </cell>
          <cell r="E3516" t="str">
            <v>C</v>
          </cell>
          <cell r="F3516">
            <v>0</v>
          </cell>
          <cell r="G3516">
            <v>6368</v>
          </cell>
          <cell r="H3516">
            <v>6368</v>
          </cell>
          <cell r="I3516">
            <v>0</v>
          </cell>
          <cell r="J3516">
            <v>20.260000000000002</v>
          </cell>
          <cell r="K3516">
            <v>20.260000000000002</v>
          </cell>
          <cell r="L3516" t="str">
            <v>Z</v>
          </cell>
          <cell r="M3516" t="str">
            <v>SINTERED T.P.LINER</v>
          </cell>
        </row>
        <row r="3517">
          <cell r="A3517" t="str">
            <v>9190-302/AHT</v>
          </cell>
          <cell r="B3517" t="str">
            <v>F13</v>
          </cell>
          <cell r="C3517">
            <v>15</v>
          </cell>
          <cell r="D3517" t="str">
            <v>G</v>
          </cell>
          <cell r="E3517" t="str">
            <v>C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17.739999999999998</v>
          </cell>
          <cell r="K3517">
            <v>17.739999999999998</v>
          </cell>
          <cell r="L3517" t="str">
            <v>Z</v>
          </cell>
          <cell r="M3517" t="str">
            <v>T.P. LINER</v>
          </cell>
        </row>
        <row r="3518">
          <cell r="A3518" t="str">
            <v>9190-302/BGR</v>
          </cell>
          <cell r="B3518" t="str">
            <v>F13</v>
          </cell>
          <cell r="C3518">
            <v>11</v>
          </cell>
          <cell r="D3518" t="str">
            <v>G</v>
          </cell>
          <cell r="E3518" t="str">
            <v>C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0.5</v>
          </cell>
          <cell r="K3518">
            <v>0.5</v>
          </cell>
          <cell r="L3518" t="str">
            <v>Z</v>
          </cell>
          <cell r="M3518" t="str">
            <v>SINTERED T.P.LINER</v>
          </cell>
        </row>
        <row r="3519">
          <cell r="A3519" t="str">
            <v>9190-302/BGR</v>
          </cell>
          <cell r="B3519" t="str">
            <v>F13</v>
          </cell>
          <cell r="C3519">
            <v>15</v>
          </cell>
          <cell r="D3519" t="str">
            <v>G</v>
          </cell>
          <cell r="E3519" t="str">
            <v>C</v>
          </cell>
          <cell r="F3519">
            <v>0</v>
          </cell>
          <cell r="G3519">
            <v>20050</v>
          </cell>
          <cell r="H3519">
            <v>20050</v>
          </cell>
          <cell r="I3519">
            <v>0</v>
          </cell>
          <cell r="J3519">
            <v>0.5</v>
          </cell>
          <cell r="K3519">
            <v>0.5</v>
          </cell>
          <cell r="L3519" t="str">
            <v>Z</v>
          </cell>
          <cell r="M3519" t="str">
            <v>SINTERED T.P.LINER</v>
          </cell>
        </row>
        <row r="3520">
          <cell r="A3520" t="str">
            <v>9190-302/BGR</v>
          </cell>
          <cell r="B3520" t="str">
            <v>F13</v>
          </cell>
          <cell r="C3520">
            <v>12</v>
          </cell>
          <cell r="D3520" t="str">
            <v>G</v>
          </cell>
          <cell r="E3520" t="str">
            <v>C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 t="str">
            <v>Z</v>
          </cell>
          <cell r="M3520" t="str">
            <v>SINTERED T.P.LINER</v>
          </cell>
        </row>
        <row r="3521">
          <cell r="A3521" t="str">
            <v>9190-302/BHT</v>
          </cell>
          <cell r="B3521" t="str">
            <v>F13</v>
          </cell>
          <cell r="C3521">
            <v>12</v>
          </cell>
          <cell r="D3521" t="str">
            <v>G</v>
          </cell>
          <cell r="E3521" t="str">
            <v>C</v>
          </cell>
          <cell r="F3521">
            <v>0</v>
          </cell>
          <cell r="G3521">
            <v>19300</v>
          </cell>
          <cell r="H3521">
            <v>19300</v>
          </cell>
          <cell r="I3521">
            <v>0</v>
          </cell>
          <cell r="J3521">
            <v>18.457899999999999</v>
          </cell>
          <cell r="K3521">
            <v>18.457899999999999</v>
          </cell>
          <cell r="L3521" t="str">
            <v>Z</v>
          </cell>
          <cell r="M3521" t="str">
            <v>SINTERED TP LINER</v>
          </cell>
        </row>
        <row r="3522">
          <cell r="A3522" t="str">
            <v>9190-302/BHT</v>
          </cell>
          <cell r="B3522" t="str">
            <v>F13</v>
          </cell>
          <cell r="C3522">
            <v>15</v>
          </cell>
          <cell r="D3522" t="str">
            <v>G</v>
          </cell>
          <cell r="E3522" t="str">
            <v>C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 t="str">
            <v>Z</v>
          </cell>
          <cell r="M3522" t="str">
            <v>SINTERED TP LINER</v>
          </cell>
        </row>
        <row r="3523">
          <cell r="A3523" t="str">
            <v>9190-304</v>
          </cell>
          <cell r="B3523" t="str">
            <v>F13</v>
          </cell>
          <cell r="C3523">
            <v>11</v>
          </cell>
          <cell r="D3523" t="str">
            <v>G</v>
          </cell>
          <cell r="E3523" t="str">
            <v>C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 t="str">
            <v>Z</v>
          </cell>
          <cell r="M3523" t="str">
            <v>IDLE SCREW</v>
          </cell>
        </row>
        <row r="3524">
          <cell r="A3524" t="str">
            <v>9190-304</v>
          </cell>
          <cell r="B3524" t="str">
            <v>F13</v>
          </cell>
          <cell r="C3524">
            <v>12</v>
          </cell>
          <cell r="D3524" t="str">
            <v>G</v>
          </cell>
          <cell r="E3524" t="str">
            <v>C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 t="str">
            <v>Z</v>
          </cell>
          <cell r="M3524" t="str">
            <v>IDLE SCREW</v>
          </cell>
        </row>
        <row r="3525">
          <cell r="A3525" t="str">
            <v>9190-304</v>
          </cell>
          <cell r="B3525" t="str">
            <v>F13</v>
          </cell>
          <cell r="C3525">
            <v>15</v>
          </cell>
          <cell r="D3525" t="str">
            <v>G</v>
          </cell>
          <cell r="E3525" t="str">
            <v>C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0.59284999999999999</v>
          </cell>
          <cell r="K3525">
            <v>0.59284999999999999</v>
          </cell>
          <cell r="L3525" t="str">
            <v>Z</v>
          </cell>
          <cell r="M3525" t="str">
            <v>IDLE SCREW</v>
          </cell>
        </row>
        <row r="3526">
          <cell r="A3526" t="str">
            <v>9190-305</v>
          </cell>
          <cell r="B3526" t="str">
            <v>F13</v>
          </cell>
          <cell r="C3526">
            <v>12</v>
          </cell>
          <cell r="D3526" t="str">
            <v>G</v>
          </cell>
          <cell r="E3526" t="str">
            <v>C</v>
          </cell>
          <cell r="F3526">
            <v>2116</v>
          </cell>
          <cell r="G3526">
            <v>11985</v>
          </cell>
          <cell r="H3526">
            <v>10996</v>
          </cell>
          <cell r="I3526">
            <v>3105</v>
          </cell>
          <cell r="J3526">
            <v>3.6322000000000001</v>
          </cell>
          <cell r="K3526">
            <v>3.6322000000000001</v>
          </cell>
          <cell r="L3526" t="str">
            <v>Z</v>
          </cell>
          <cell r="M3526" t="str">
            <v>BALL JOINT</v>
          </cell>
        </row>
        <row r="3527">
          <cell r="A3527" t="str">
            <v>9190-306</v>
          </cell>
          <cell r="B3527" t="str">
            <v>F13</v>
          </cell>
          <cell r="C3527">
            <v>15</v>
          </cell>
          <cell r="D3527" t="str">
            <v>G</v>
          </cell>
          <cell r="E3527" t="str">
            <v>C</v>
          </cell>
          <cell r="F3527">
            <v>1991</v>
          </cell>
          <cell r="G3527">
            <v>0</v>
          </cell>
          <cell r="H3527">
            <v>0</v>
          </cell>
          <cell r="I3527">
            <v>1991</v>
          </cell>
          <cell r="J3527">
            <v>3.85</v>
          </cell>
          <cell r="K3527">
            <v>3.85</v>
          </cell>
          <cell r="L3527" t="str">
            <v>Z</v>
          </cell>
          <cell r="M3527" t="str">
            <v>FICD BRACKET</v>
          </cell>
        </row>
        <row r="3528">
          <cell r="A3528" t="str">
            <v>9190-306</v>
          </cell>
          <cell r="B3528" t="str">
            <v>F13</v>
          </cell>
          <cell r="C3528">
            <v>11</v>
          </cell>
          <cell r="D3528" t="str">
            <v>G</v>
          </cell>
          <cell r="E3528" t="str">
            <v>C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 t="str">
            <v>Z</v>
          </cell>
          <cell r="M3528" t="str">
            <v>FICD BRACKET</v>
          </cell>
        </row>
        <row r="3529">
          <cell r="A3529" t="str">
            <v>9190-306/BPL</v>
          </cell>
          <cell r="B3529" t="str">
            <v>F13</v>
          </cell>
          <cell r="C3529">
            <v>15</v>
          </cell>
          <cell r="D3529" t="str">
            <v>G</v>
          </cell>
          <cell r="E3529" t="str">
            <v>C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3.85</v>
          </cell>
          <cell r="K3529">
            <v>3.85</v>
          </cell>
          <cell r="L3529" t="str">
            <v>Z</v>
          </cell>
          <cell r="M3529" t="str">
            <v>FICD BRACKET</v>
          </cell>
        </row>
        <row r="3530">
          <cell r="A3530" t="str">
            <v>9190-306/BPL</v>
          </cell>
          <cell r="B3530" t="str">
            <v>F13</v>
          </cell>
          <cell r="C3530">
            <v>11</v>
          </cell>
          <cell r="D3530" t="str">
            <v>G</v>
          </cell>
          <cell r="E3530" t="str">
            <v>C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 t="str">
            <v>Z</v>
          </cell>
          <cell r="M3530" t="str">
            <v>FICD BRACKET</v>
          </cell>
        </row>
        <row r="3531">
          <cell r="A3531" t="str">
            <v>9190-307</v>
          </cell>
          <cell r="B3531" t="str">
            <v>F13</v>
          </cell>
          <cell r="C3531">
            <v>12</v>
          </cell>
          <cell r="D3531" t="str">
            <v>G</v>
          </cell>
          <cell r="E3531" t="str">
            <v>C</v>
          </cell>
          <cell r="F3531">
            <v>410</v>
          </cell>
          <cell r="G3531">
            <v>603</v>
          </cell>
          <cell r="H3531">
            <v>500</v>
          </cell>
          <cell r="I3531">
            <v>513</v>
          </cell>
          <cell r="J3531">
            <v>7.6493700000000002</v>
          </cell>
          <cell r="K3531">
            <v>7.6539799999999998</v>
          </cell>
          <cell r="L3531" t="str">
            <v>Z</v>
          </cell>
          <cell r="M3531" t="str">
            <v>CABLE GUIDE SUPPORT</v>
          </cell>
        </row>
        <row r="3532">
          <cell r="A3532" t="str">
            <v>9190-307</v>
          </cell>
          <cell r="B3532" t="str">
            <v>F13</v>
          </cell>
          <cell r="C3532">
            <v>15</v>
          </cell>
          <cell r="D3532" t="str">
            <v>G</v>
          </cell>
          <cell r="E3532" t="str">
            <v>C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4.82</v>
          </cell>
          <cell r="K3532">
            <v>4.82</v>
          </cell>
          <cell r="L3532" t="str">
            <v>Z</v>
          </cell>
          <cell r="M3532" t="str">
            <v>CABLE GUIDE SUPPORT</v>
          </cell>
        </row>
        <row r="3533">
          <cell r="A3533" t="str">
            <v>9190-307</v>
          </cell>
          <cell r="B3533" t="str">
            <v>F13</v>
          </cell>
          <cell r="C3533">
            <v>11</v>
          </cell>
          <cell r="D3533" t="str">
            <v>G</v>
          </cell>
          <cell r="E3533" t="str">
            <v>C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 t="str">
            <v>Z</v>
          </cell>
          <cell r="M3533" t="str">
            <v>CABLE GUIDE SUPPORT</v>
          </cell>
        </row>
        <row r="3534">
          <cell r="A3534" t="str">
            <v>9190-307/BPL</v>
          </cell>
          <cell r="B3534" t="str">
            <v>F13</v>
          </cell>
          <cell r="C3534">
            <v>15</v>
          </cell>
          <cell r="D3534" t="str">
            <v>G</v>
          </cell>
          <cell r="E3534" t="str">
            <v>C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  <cell r="J3534">
            <v>4.4000000000000004</v>
          </cell>
          <cell r="K3534">
            <v>4.4000000000000004</v>
          </cell>
          <cell r="L3534" t="str">
            <v>Z</v>
          </cell>
          <cell r="M3534" t="str">
            <v>CABLE GUIDE SUPPORT</v>
          </cell>
        </row>
        <row r="3535">
          <cell r="A3535" t="str">
            <v>9190-307/BPL</v>
          </cell>
          <cell r="B3535" t="str">
            <v>F13</v>
          </cell>
          <cell r="C3535">
            <v>11</v>
          </cell>
          <cell r="D3535" t="str">
            <v>G</v>
          </cell>
          <cell r="E3535" t="str">
            <v>C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 t="str">
            <v>Z</v>
          </cell>
          <cell r="M3535" t="str">
            <v>CABLE GUIDE SUPPORT</v>
          </cell>
        </row>
        <row r="3536">
          <cell r="A3536" t="str">
            <v>9190-307A</v>
          </cell>
          <cell r="B3536" t="str">
            <v>F13</v>
          </cell>
          <cell r="C3536">
            <v>11</v>
          </cell>
          <cell r="D3536" t="str">
            <v>G</v>
          </cell>
          <cell r="E3536" t="str">
            <v>C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 t="str">
            <v>Z</v>
          </cell>
          <cell r="M3536" t="str">
            <v>CABLE GUIDE</v>
          </cell>
        </row>
        <row r="3537">
          <cell r="A3537" t="str">
            <v>9190-307A</v>
          </cell>
          <cell r="B3537" t="str">
            <v>F13</v>
          </cell>
          <cell r="C3537">
            <v>15</v>
          </cell>
          <cell r="D3537" t="str">
            <v>G</v>
          </cell>
          <cell r="E3537" t="str">
            <v>C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7.67</v>
          </cell>
          <cell r="K3537">
            <v>7.67</v>
          </cell>
          <cell r="L3537" t="str">
            <v>Z</v>
          </cell>
          <cell r="M3537" t="str">
            <v>CABLE GUIDE</v>
          </cell>
        </row>
        <row r="3538">
          <cell r="A3538" t="str">
            <v>9190-307A</v>
          </cell>
          <cell r="B3538" t="str">
            <v>F13</v>
          </cell>
          <cell r="C3538">
            <v>12</v>
          </cell>
          <cell r="D3538" t="str">
            <v>G</v>
          </cell>
          <cell r="E3538" t="str">
            <v>C</v>
          </cell>
          <cell r="F3538">
            <v>1230</v>
          </cell>
          <cell r="G3538">
            <v>12905</v>
          </cell>
          <cell r="H3538">
            <v>10320</v>
          </cell>
          <cell r="I3538">
            <v>3815</v>
          </cell>
          <cell r="J3538">
            <v>11.063800000000001</v>
          </cell>
          <cell r="K3538">
            <v>11.063800000000001</v>
          </cell>
          <cell r="L3538" t="str">
            <v>Z</v>
          </cell>
          <cell r="M3538" t="str">
            <v>CABLE GUIDE</v>
          </cell>
        </row>
        <row r="3539">
          <cell r="A3539" t="str">
            <v>9190-307A/BPL</v>
          </cell>
          <cell r="B3539" t="str">
            <v>F13</v>
          </cell>
          <cell r="C3539">
            <v>15</v>
          </cell>
          <cell r="D3539" t="str">
            <v>G</v>
          </cell>
          <cell r="E3539" t="str">
            <v>C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7.25</v>
          </cell>
          <cell r="K3539">
            <v>7.25</v>
          </cell>
          <cell r="L3539" t="str">
            <v>Z</v>
          </cell>
          <cell r="M3539" t="str">
            <v>CABLE GUIDE SUPPORT</v>
          </cell>
        </row>
        <row r="3540">
          <cell r="A3540" t="str">
            <v>9190-308</v>
          </cell>
          <cell r="B3540" t="str">
            <v>F13</v>
          </cell>
          <cell r="C3540">
            <v>15</v>
          </cell>
          <cell r="D3540" t="str">
            <v>G</v>
          </cell>
          <cell r="E3540" t="str">
            <v>C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1.55</v>
          </cell>
          <cell r="K3540">
            <v>1.55</v>
          </cell>
          <cell r="L3540" t="str">
            <v>Z</v>
          </cell>
          <cell r="M3540" t="str">
            <v>ASSY THROTTLE LEVER</v>
          </cell>
        </row>
        <row r="3541">
          <cell r="A3541" t="str">
            <v>9190-308</v>
          </cell>
          <cell r="B3541" t="str">
            <v>F13</v>
          </cell>
          <cell r="C3541">
            <v>11</v>
          </cell>
          <cell r="D3541" t="str">
            <v>G</v>
          </cell>
          <cell r="E3541" t="str">
            <v>C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 t="str">
            <v>Z</v>
          </cell>
          <cell r="M3541" t="str">
            <v>ASSY THROTTLE LEVER</v>
          </cell>
        </row>
        <row r="3542">
          <cell r="A3542" t="str">
            <v>9190-308/BPL</v>
          </cell>
          <cell r="B3542" t="str">
            <v>F13</v>
          </cell>
          <cell r="C3542">
            <v>15</v>
          </cell>
          <cell r="D3542" t="str">
            <v>G</v>
          </cell>
          <cell r="E3542" t="str">
            <v>C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1</v>
          </cell>
          <cell r="K3542">
            <v>1</v>
          </cell>
          <cell r="L3542" t="str">
            <v>Z</v>
          </cell>
        </row>
        <row r="3543">
          <cell r="A3543" t="str">
            <v>9190-308/BPL</v>
          </cell>
          <cell r="B3543" t="str">
            <v>F13</v>
          </cell>
          <cell r="C3543">
            <v>11</v>
          </cell>
          <cell r="D3543" t="str">
            <v>G</v>
          </cell>
          <cell r="E3543" t="str">
            <v>C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1</v>
          </cell>
          <cell r="K3543">
            <v>1</v>
          </cell>
          <cell r="L3543" t="str">
            <v>Z</v>
          </cell>
        </row>
        <row r="3544">
          <cell r="A3544" t="str">
            <v>9190-309</v>
          </cell>
          <cell r="B3544" t="str">
            <v>F13</v>
          </cell>
          <cell r="C3544">
            <v>11</v>
          </cell>
          <cell r="D3544" t="str">
            <v>G</v>
          </cell>
          <cell r="E3544" t="str">
            <v>C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 t="str">
            <v>Z</v>
          </cell>
          <cell r="M3544" t="str">
            <v>SEALING CAP</v>
          </cell>
        </row>
        <row r="3545">
          <cell r="A3545" t="str">
            <v>9190-310</v>
          </cell>
          <cell r="B3545" t="str">
            <v>F13</v>
          </cell>
          <cell r="C3545">
            <v>12</v>
          </cell>
          <cell r="D3545" t="str">
            <v>G</v>
          </cell>
          <cell r="E3545" t="str">
            <v>C</v>
          </cell>
          <cell r="F3545">
            <v>2343</v>
          </cell>
          <cell r="G3545">
            <v>0</v>
          </cell>
          <cell r="H3545">
            <v>0</v>
          </cell>
          <cell r="I3545">
            <v>2343</v>
          </cell>
          <cell r="J3545">
            <v>4.9000000000000004</v>
          </cell>
          <cell r="K3545">
            <v>4.9000000000000004</v>
          </cell>
          <cell r="L3545" t="str">
            <v>Z</v>
          </cell>
          <cell r="M3545" t="str">
            <v>PREMIER BRACKET</v>
          </cell>
        </row>
        <row r="3546">
          <cell r="A3546" t="str">
            <v>9190-311</v>
          </cell>
          <cell r="B3546" t="str">
            <v>F13</v>
          </cell>
          <cell r="C3546">
            <v>15</v>
          </cell>
          <cell r="D3546" t="str">
            <v>G</v>
          </cell>
          <cell r="E3546" t="str">
            <v>C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0.65</v>
          </cell>
          <cell r="K3546">
            <v>0.65</v>
          </cell>
          <cell r="L3546" t="str">
            <v>Z</v>
          </cell>
          <cell r="M3546" t="str">
            <v>U BRACKET</v>
          </cell>
        </row>
        <row r="3547">
          <cell r="A3547" t="str">
            <v>9190-311</v>
          </cell>
          <cell r="B3547" t="str">
            <v>F13</v>
          </cell>
          <cell r="C3547">
            <v>12</v>
          </cell>
          <cell r="D3547" t="str">
            <v>G</v>
          </cell>
          <cell r="E3547" t="str">
            <v>C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 t="str">
            <v>Z</v>
          </cell>
          <cell r="M3547" t="str">
            <v>U BRACKET</v>
          </cell>
        </row>
        <row r="3548">
          <cell r="A3548" t="str">
            <v>9190-311</v>
          </cell>
          <cell r="B3548" t="str">
            <v>F13</v>
          </cell>
          <cell r="C3548">
            <v>11</v>
          </cell>
          <cell r="D3548" t="str">
            <v>G</v>
          </cell>
          <cell r="E3548" t="str">
            <v>C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0.65</v>
          </cell>
          <cell r="K3548">
            <v>0.65</v>
          </cell>
          <cell r="L3548" t="str">
            <v>Z</v>
          </cell>
          <cell r="M3548" t="str">
            <v>U BRACKET</v>
          </cell>
        </row>
        <row r="3549">
          <cell r="A3549" t="str">
            <v>9190-318</v>
          </cell>
          <cell r="B3549" t="str">
            <v>F13</v>
          </cell>
          <cell r="C3549">
            <v>12</v>
          </cell>
          <cell r="D3549" t="str">
            <v>G</v>
          </cell>
          <cell r="E3549" t="str">
            <v>C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 t="str">
            <v>Z</v>
          </cell>
          <cell r="M3549" t="str">
            <v>FICD Bracket Assy</v>
          </cell>
        </row>
        <row r="3550">
          <cell r="A3550" t="str">
            <v>9190-318</v>
          </cell>
          <cell r="B3550" t="str">
            <v>F13</v>
          </cell>
          <cell r="C3550">
            <v>11</v>
          </cell>
          <cell r="D3550" t="str">
            <v>G</v>
          </cell>
          <cell r="E3550" t="str">
            <v>C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 t="str">
            <v>Z</v>
          </cell>
          <cell r="M3550" t="str">
            <v>FICD Bracket Assy</v>
          </cell>
        </row>
        <row r="3551">
          <cell r="A3551" t="str">
            <v>9190-318</v>
          </cell>
          <cell r="B3551" t="str">
            <v>F13</v>
          </cell>
          <cell r="C3551">
            <v>15</v>
          </cell>
          <cell r="D3551" t="str">
            <v>G</v>
          </cell>
          <cell r="E3551" t="str">
            <v>C</v>
          </cell>
          <cell r="F3551">
            <v>930</v>
          </cell>
          <cell r="G3551">
            <v>499</v>
          </cell>
          <cell r="H3551">
            <v>925</v>
          </cell>
          <cell r="I3551">
            <v>504</v>
          </cell>
          <cell r="J3551">
            <v>20.121980000000001</v>
          </cell>
          <cell r="K3551">
            <v>20.121980000000001</v>
          </cell>
          <cell r="L3551" t="str">
            <v>Z</v>
          </cell>
          <cell r="M3551" t="str">
            <v>FICD Bracket Assy</v>
          </cell>
        </row>
        <row r="3552">
          <cell r="A3552" t="str">
            <v>9190-318/BPL</v>
          </cell>
          <cell r="B3552" t="str">
            <v>F13</v>
          </cell>
          <cell r="C3552">
            <v>15</v>
          </cell>
          <cell r="D3552" t="str">
            <v>G</v>
          </cell>
          <cell r="E3552" t="str">
            <v>C</v>
          </cell>
          <cell r="F3552">
            <v>0</v>
          </cell>
          <cell r="G3552">
            <v>1671</v>
          </cell>
          <cell r="H3552">
            <v>1671</v>
          </cell>
          <cell r="I3552">
            <v>0</v>
          </cell>
          <cell r="J3552">
            <v>12.24</v>
          </cell>
          <cell r="K3552">
            <v>12.24</v>
          </cell>
          <cell r="L3552" t="str">
            <v>Z</v>
          </cell>
          <cell r="M3552" t="str">
            <v>FICD BRACKET ASSY</v>
          </cell>
        </row>
        <row r="3553">
          <cell r="A3553" t="str">
            <v>9190-319</v>
          </cell>
          <cell r="B3553" t="str">
            <v>F13</v>
          </cell>
          <cell r="C3553">
            <v>11</v>
          </cell>
          <cell r="D3553" t="str">
            <v>G</v>
          </cell>
          <cell r="E3553" t="str">
            <v>C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 t="str">
            <v>Z</v>
          </cell>
          <cell r="M3553" t="str">
            <v>S/C THROTTLE LEVER</v>
          </cell>
        </row>
        <row r="3554">
          <cell r="A3554" t="str">
            <v>9190-319</v>
          </cell>
          <cell r="B3554" t="str">
            <v>F13</v>
          </cell>
          <cell r="C3554">
            <v>15</v>
          </cell>
          <cell r="D3554" t="str">
            <v>G</v>
          </cell>
          <cell r="E3554" t="str">
            <v>C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2.6503999999999999</v>
          </cell>
          <cell r="K3554">
            <v>2.6503999999999999</v>
          </cell>
          <cell r="L3554" t="str">
            <v>Z</v>
          </cell>
          <cell r="M3554" t="str">
            <v>S/C THROTTLE LEVER</v>
          </cell>
        </row>
        <row r="3555">
          <cell r="A3555" t="str">
            <v>9190-319/BPL</v>
          </cell>
          <cell r="B3555" t="str">
            <v>F13</v>
          </cell>
          <cell r="C3555">
            <v>15</v>
          </cell>
          <cell r="D3555" t="str">
            <v>G</v>
          </cell>
          <cell r="E3555" t="str">
            <v>C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2</v>
          </cell>
          <cell r="K3555">
            <v>2</v>
          </cell>
          <cell r="L3555" t="str">
            <v>Z</v>
          </cell>
          <cell r="M3555" t="str">
            <v>S/C THROTTLE LEVER</v>
          </cell>
        </row>
        <row r="3556">
          <cell r="A3556" t="str">
            <v>9190-319A</v>
          </cell>
          <cell r="B3556" t="str">
            <v>F13</v>
          </cell>
          <cell r="C3556">
            <v>12</v>
          </cell>
          <cell r="D3556" t="str">
            <v>G</v>
          </cell>
          <cell r="E3556" t="str">
            <v>C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 t="str">
            <v>Z</v>
          </cell>
          <cell r="M3556" t="str">
            <v>THROTTLE LEVER</v>
          </cell>
        </row>
        <row r="3557">
          <cell r="A3557" t="str">
            <v>9190-319A</v>
          </cell>
          <cell r="B3557" t="str">
            <v>F13</v>
          </cell>
          <cell r="C3557">
            <v>11</v>
          </cell>
          <cell r="D3557" t="str">
            <v>G</v>
          </cell>
          <cell r="E3557" t="str">
            <v>C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 t="str">
            <v>Z</v>
          </cell>
          <cell r="M3557" t="str">
            <v>THROTTLE LEVER</v>
          </cell>
        </row>
        <row r="3558">
          <cell r="A3558" t="str">
            <v>9190-319A</v>
          </cell>
          <cell r="B3558" t="str">
            <v>F13</v>
          </cell>
          <cell r="C3558">
            <v>15</v>
          </cell>
          <cell r="D3558" t="str">
            <v>G</v>
          </cell>
          <cell r="E3558" t="str">
            <v>C</v>
          </cell>
          <cell r="F3558">
            <v>175</v>
          </cell>
          <cell r="G3558">
            <v>8718</v>
          </cell>
          <cell r="H3558">
            <v>8659</v>
          </cell>
          <cell r="I3558">
            <v>234</v>
          </cell>
          <cell r="J3558">
            <v>11.82981</v>
          </cell>
          <cell r="K3558">
            <v>11.83</v>
          </cell>
          <cell r="L3558" t="str">
            <v>Z</v>
          </cell>
          <cell r="M3558" t="str">
            <v>THROTTLE LEVER</v>
          </cell>
        </row>
        <row r="3559">
          <cell r="A3559" t="str">
            <v>9190-319A/BHT</v>
          </cell>
          <cell r="B3559" t="str">
            <v>F13</v>
          </cell>
          <cell r="C3559">
            <v>15</v>
          </cell>
          <cell r="D3559" t="str">
            <v>G</v>
          </cell>
          <cell r="E3559" t="str">
            <v>C</v>
          </cell>
          <cell r="F3559">
            <v>0</v>
          </cell>
          <cell r="G3559">
            <v>1556</v>
          </cell>
          <cell r="H3559">
            <v>1556</v>
          </cell>
          <cell r="I3559">
            <v>0</v>
          </cell>
          <cell r="J3559">
            <v>10.54</v>
          </cell>
          <cell r="K3559">
            <v>10.54</v>
          </cell>
          <cell r="L3559" t="str">
            <v>Z</v>
          </cell>
          <cell r="M3559" t="str">
            <v>THROTTLE LEVER</v>
          </cell>
        </row>
        <row r="3560">
          <cell r="A3560" t="str">
            <v>9190-319A/BPL</v>
          </cell>
          <cell r="B3560" t="str">
            <v>F13</v>
          </cell>
          <cell r="C3560">
            <v>11</v>
          </cell>
          <cell r="D3560" t="str">
            <v>G</v>
          </cell>
          <cell r="E3560" t="str">
            <v>C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10.54</v>
          </cell>
          <cell r="K3560">
            <v>10.54</v>
          </cell>
          <cell r="L3560" t="str">
            <v>Z</v>
          </cell>
          <cell r="M3560" t="str">
            <v>THROTTLE LEVER</v>
          </cell>
        </row>
        <row r="3561">
          <cell r="A3561" t="str">
            <v>9190-319A/BPL</v>
          </cell>
          <cell r="B3561" t="str">
            <v>F13</v>
          </cell>
          <cell r="C3561">
            <v>15</v>
          </cell>
          <cell r="D3561" t="str">
            <v>G</v>
          </cell>
          <cell r="E3561" t="str">
            <v>C</v>
          </cell>
          <cell r="F3561">
            <v>0</v>
          </cell>
          <cell r="G3561">
            <v>8676</v>
          </cell>
          <cell r="H3561">
            <v>8676</v>
          </cell>
          <cell r="I3561">
            <v>0</v>
          </cell>
          <cell r="J3561">
            <v>11.742190000000001</v>
          </cell>
          <cell r="K3561">
            <v>11.229939999999999</v>
          </cell>
          <cell r="L3561" t="str">
            <v>Z</v>
          </cell>
          <cell r="M3561" t="str">
            <v>THROTTLE LEVER</v>
          </cell>
        </row>
        <row r="3562">
          <cell r="A3562" t="str">
            <v>9190-319B</v>
          </cell>
          <cell r="B3562" t="str">
            <v>F13</v>
          </cell>
          <cell r="C3562">
            <v>12</v>
          </cell>
          <cell r="D3562" t="str">
            <v>G</v>
          </cell>
          <cell r="E3562" t="str">
            <v>C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 t="str">
            <v>Z</v>
          </cell>
          <cell r="M3562" t="str">
            <v>X THROTTLE LEVER</v>
          </cell>
        </row>
        <row r="3563">
          <cell r="A3563" t="str">
            <v>9190-319B</v>
          </cell>
          <cell r="B3563" t="str">
            <v>F13</v>
          </cell>
          <cell r="C3563">
            <v>11</v>
          </cell>
          <cell r="D3563" t="str">
            <v>G</v>
          </cell>
          <cell r="E3563" t="str">
            <v>C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 t="str">
            <v>Z</v>
          </cell>
          <cell r="M3563" t="str">
            <v>X THROTTLE LEVER</v>
          </cell>
        </row>
        <row r="3564">
          <cell r="A3564" t="str">
            <v>9190-319B</v>
          </cell>
          <cell r="B3564" t="str">
            <v>F13</v>
          </cell>
          <cell r="C3564">
            <v>15</v>
          </cell>
          <cell r="D3564" t="str">
            <v>G</v>
          </cell>
          <cell r="E3564" t="str">
            <v>C</v>
          </cell>
          <cell r="F3564">
            <v>395</v>
          </cell>
          <cell r="G3564">
            <v>200</v>
          </cell>
          <cell r="H3564">
            <v>140</v>
          </cell>
          <cell r="I3564">
            <v>455</v>
          </cell>
          <cell r="J3564">
            <v>12.64</v>
          </cell>
          <cell r="K3564">
            <v>12.64</v>
          </cell>
          <cell r="L3564" t="str">
            <v>Z</v>
          </cell>
          <cell r="M3564" t="str">
            <v>X THROTTLE LEVER</v>
          </cell>
        </row>
        <row r="3565">
          <cell r="A3565" t="str">
            <v>9190-319B/BPL</v>
          </cell>
          <cell r="B3565" t="str">
            <v>F13</v>
          </cell>
          <cell r="C3565">
            <v>15</v>
          </cell>
          <cell r="D3565" t="str">
            <v>G</v>
          </cell>
          <cell r="E3565" t="str">
            <v>C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305.97000000000003</v>
          </cell>
          <cell r="K3565">
            <v>305.97000000000003</v>
          </cell>
          <cell r="L3565" t="str">
            <v>Z</v>
          </cell>
          <cell r="M3565" t="str">
            <v>THROTTLE LEVER</v>
          </cell>
        </row>
        <row r="3566">
          <cell r="A3566" t="str">
            <v>9190-319C</v>
          </cell>
          <cell r="B3566" t="str">
            <v>F13</v>
          </cell>
          <cell r="C3566">
            <v>15</v>
          </cell>
          <cell r="D3566" t="str">
            <v>G</v>
          </cell>
          <cell r="E3566" t="str">
            <v>C</v>
          </cell>
          <cell r="F3566">
            <v>154</v>
          </cell>
          <cell r="G3566">
            <v>535</v>
          </cell>
          <cell r="H3566">
            <v>0</v>
          </cell>
          <cell r="I3566">
            <v>689</v>
          </cell>
          <cell r="J3566">
            <v>11.85</v>
          </cell>
          <cell r="K3566">
            <v>11.85</v>
          </cell>
          <cell r="L3566" t="str">
            <v>Z</v>
          </cell>
          <cell r="M3566" t="str">
            <v>THROTTLE LEVER</v>
          </cell>
        </row>
        <row r="3567">
          <cell r="A3567" t="str">
            <v>9190-319C/BHT</v>
          </cell>
          <cell r="B3567" t="str">
            <v>F13</v>
          </cell>
          <cell r="C3567">
            <v>15</v>
          </cell>
          <cell r="D3567" t="str">
            <v>G</v>
          </cell>
          <cell r="E3567" t="str">
            <v>C</v>
          </cell>
          <cell r="F3567">
            <v>0</v>
          </cell>
          <cell r="G3567">
            <v>540</v>
          </cell>
          <cell r="H3567">
            <v>540</v>
          </cell>
          <cell r="I3567">
            <v>0</v>
          </cell>
          <cell r="J3567">
            <v>0</v>
          </cell>
          <cell r="K3567">
            <v>11.85</v>
          </cell>
          <cell r="L3567" t="str">
            <v>Z</v>
          </cell>
          <cell r="M3567" t="str">
            <v>THROTTLE LEVER</v>
          </cell>
        </row>
        <row r="3568">
          <cell r="A3568" t="str">
            <v>9190-319C/BPL</v>
          </cell>
          <cell r="B3568" t="str">
            <v>F13</v>
          </cell>
          <cell r="C3568">
            <v>15</v>
          </cell>
          <cell r="D3568" t="str">
            <v>G</v>
          </cell>
          <cell r="E3568" t="str">
            <v>C</v>
          </cell>
          <cell r="F3568">
            <v>0</v>
          </cell>
          <cell r="G3568">
            <v>540</v>
          </cell>
          <cell r="H3568">
            <v>540</v>
          </cell>
          <cell r="I3568">
            <v>0</v>
          </cell>
          <cell r="J3568">
            <v>11.85</v>
          </cell>
          <cell r="K3568">
            <v>17.399999999999999</v>
          </cell>
          <cell r="L3568" t="str">
            <v>Z</v>
          </cell>
          <cell r="M3568" t="str">
            <v>THROTTLE LEVER</v>
          </cell>
        </row>
        <row r="3569">
          <cell r="A3569" t="str">
            <v>9190-320A</v>
          </cell>
          <cell r="B3569" t="str">
            <v>F13</v>
          </cell>
          <cell r="C3569">
            <v>12</v>
          </cell>
          <cell r="D3569" t="str">
            <v>G</v>
          </cell>
          <cell r="E3569" t="str">
            <v>C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 t="str">
            <v>Z</v>
          </cell>
          <cell r="M3569" t="str">
            <v>THROTTLE LEVER</v>
          </cell>
        </row>
        <row r="3570">
          <cell r="A3570" t="str">
            <v>9190-320A</v>
          </cell>
          <cell r="B3570" t="str">
            <v>F13</v>
          </cell>
          <cell r="C3570">
            <v>11</v>
          </cell>
          <cell r="D3570" t="str">
            <v>G</v>
          </cell>
          <cell r="E3570" t="str">
            <v>C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 t="str">
            <v>Z</v>
          </cell>
          <cell r="M3570" t="str">
            <v>THROTTLE LEVER</v>
          </cell>
        </row>
        <row r="3571">
          <cell r="A3571" t="str">
            <v>9190-320A</v>
          </cell>
          <cell r="B3571" t="str">
            <v>F13</v>
          </cell>
          <cell r="C3571">
            <v>15</v>
          </cell>
          <cell r="D3571" t="str">
            <v>G</v>
          </cell>
          <cell r="E3571" t="str">
            <v>C</v>
          </cell>
          <cell r="F3571">
            <v>390</v>
          </cell>
          <cell r="G3571">
            <v>0</v>
          </cell>
          <cell r="H3571">
            <v>75</v>
          </cell>
          <cell r="I3571">
            <v>315</v>
          </cell>
          <cell r="J3571">
            <v>1.0649999999999999</v>
          </cell>
          <cell r="K3571">
            <v>1.0649999999999999</v>
          </cell>
          <cell r="L3571" t="str">
            <v>Z</v>
          </cell>
          <cell r="M3571" t="str">
            <v>THROTTLE LEVER</v>
          </cell>
        </row>
        <row r="3572">
          <cell r="A3572" t="str">
            <v>9190-320A/BPL</v>
          </cell>
          <cell r="B3572" t="str">
            <v>F13</v>
          </cell>
          <cell r="C3572">
            <v>15</v>
          </cell>
          <cell r="D3572" t="str">
            <v>G</v>
          </cell>
          <cell r="E3572" t="str">
            <v>C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10.54</v>
          </cell>
          <cell r="K3572">
            <v>10.54</v>
          </cell>
          <cell r="L3572" t="str">
            <v>Z</v>
          </cell>
          <cell r="M3572" t="str">
            <v>THROTTLE LEVER</v>
          </cell>
        </row>
        <row r="3573">
          <cell r="A3573" t="str">
            <v>9190-321</v>
          </cell>
          <cell r="B3573" t="str">
            <v>F13</v>
          </cell>
          <cell r="C3573">
            <v>12</v>
          </cell>
          <cell r="D3573" t="str">
            <v>G</v>
          </cell>
          <cell r="E3573" t="str">
            <v>C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 t="str">
            <v>Z</v>
          </cell>
          <cell r="M3573" t="str">
            <v>THROTTLE LEVER ASSY</v>
          </cell>
        </row>
        <row r="3574">
          <cell r="A3574" t="str">
            <v>9190-321</v>
          </cell>
          <cell r="B3574" t="str">
            <v>F13</v>
          </cell>
          <cell r="C3574">
            <v>11</v>
          </cell>
          <cell r="D3574" t="str">
            <v>G</v>
          </cell>
          <cell r="E3574" t="str">
            <v>C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 t="str">
            <v>Z</v>
          </cell>
          <cell r="M3574" t="str">
            <v>THROTTLE LEVER ASSY</v>
          </cell>
        </row>
        <row r="3575">
          <cell r="A3575" t="str">
            <v>9190-321</v>
          </cell>
          <cell r="B3575" t="str">
            <v>F13</v>
          </cell>
          <cell r="C3575">
            <v>15</v>
          </cell>
          <cell r="D3575" t="str">
            <v>G</v>
          </cell>
          <cell r="E3575" t="str">
            <v>C</v>
          </cell>
          <cell r="F3575">
            <v>1205</v>
          </cell>
          <cell r="G3575">
            <v>52</v>
          </cell>
          <cell r="H3575">
            <v>400</v>
          </cell>
          <cell r="I3575">
            <v>857</v>
          </cell>
          <cell r="J3575">
            <v>7.6467999999999998</v>
          </cell>
          <cell r="K3575">
            <v>7.6467999999999998</v>
          </cell>
          <cell r="L3575" t="str">
            <v>Z</v>
          </cell>
          <cell r="M3575" t="str">
            <v>THROTTLE LEVER ASSY</v>
          </cell>
        </row>
        <row r="3576">
          <cell r="A3576" t="str">
            <v>9190-321/BHT</v>
          </cell>
          <cell r="B3576" t="str">
            <v>F13</v>
          </cell>
          <cell r="C3576">
            <v>15</v>
          </cell>
          <cell r="D3576" t="str">
            <v>G</v>
          </cell>
          <cell r="E3576" t="str">
            <v>C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11.75</v>
          </cell>
          <cell r="K3576">
            <v>11.75</v>
          </cell>
          <cell r="L3576" t="str">
            <v>Z</v>
          </cell>
          <cell r="M3576" t="str">
            <v>THROTTLE LEVER ASSY</v>
          </cell>
        </row>
        <row r="3577">
          <cell r="A3577" t="str">
            <v>9190-321/BPL</v>
          </cell>
          <cell r="B3577" t="str">
            <v>F13</v>
          </cell>
          <cell r="C3577">
            <v>15</v>
          </cell>
          <cell r="D3577" t="str">
            <v>G</v>
          </cell>
          <cell r="E3577" t="str">
            <v>C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16.600000000000001</v>
          </cell>
          <cell r="K3577">
            <v>16.600000000000001</v>
          </cell>
          <cell r="L3577" t="str">
            <v>Z</v>
          </cell>
          <cell r="M3577" t="str">
            <v>THROTTLE LEVER ASSY</v>
          </cell>
        </row>
        <row r="3578">
          <cell r="A3578" t="str">
            <v>9190-322</v>
          </cell>
          <cell r="B3578" t="str">
            <v>F13</v>
          </cell>
          <cell r="C3578">
            <v>12</v>
          </cell>
          <cell r="D3578" t="str">
            <v>G</v>
          </cell>
          <cell r="E3578" t="str">
            <v>C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 t="str">
            <v>Z</v>
          </cell>
          <cell r="M3578" t="str">
            <v>THROTTLE LEVER [ Bolero ]</v>
          </cell>
        </row>
        <row r="3579">
          <cell r="A3579" t="str">
            <v>9190-322</v>
          </cell>
          <cell r="B3579" t="str">
            <v>F13</v>
          </cell>
          <cell r="C3579">
            <v>11</v>
          </cell>
          <cell r="D3579" t="str">
            <v>G</v>
          </cell>
          <cell r="E3579" t="str">
            <v>C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 t="str">
            <v>Z</v>
          </cell>
          <cell r="M3579" t="str">
            <v>THROTTLE LEVER [ Bolero ]</v>
          </cell>
        </row>
        <row r="3580">
          <cell r="A3580" t="str">
            <v>9190-322</v>
          </cell>
          <cell r="B3580" t="str">
            <v>F13</v>
          </cell>
          <cell r="C3580">
            <v>15</v>
          </cell>
          <cell r="D3580" t="str">
            <v>G</v>
          </cell>
          <cell r="E3580" t="str">
            <v>C</v>
          </cell>
          <cell r="F3580">
            <v>1015</v>
          </cell>
          <cell r="G3580">
            <v>58</v>
          </cell>
          <cell r="H3580">
            <v>800</v>
          </cell>
          <cell r="I3580">
            <v>273</v>
          </cell>
          <cell r="J3580">
            <v>1.55</v>
          </cell>
          <cell r="K3580">
            <v>1.55</v>
          </cell>
          <cell r="L3580" t="str">
            <v>Z</v>
          </cell>
          <cell r="M3580" t="str">
            <v>THROTTLE LEVER [ Bolero ]</v>
          </cell>
        </row>
        <row r="3581">
          <cell r="A3581" t="str">
            <v>9190-322/BHT</v>
          </cell>
          <cell r="B3581" t="str">
            <v>F13</v>
          </cell>
          <cell r="C3581">
            <v>15</v>
          </cell>
          <cell r="D3581" t="str">
            <v>G</v>
          </cell>
          <cell r="E3581" t="str">
            <v>C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12.54</v>
          </cell>
          <cell r="K3581">
            <v>12.54</v>
          </cell>
          <cell r="L3581" t="str">
            <v>Z</v>
          </cell>
          <cell r="M3581" t="str">
            <v>THROTTLE LEVER ASSY</v>
          </cell>
        </row>
        <row r="3582">
          <cell r="A3582" t="str">
            <v>9190-322/BPL</v>
          </cell>
          <cell r="B3582" t="str">
            <v>F13</v>
          </cell>
          <cell r="C3582">
            <v>15</v>
          </cell>
          <cell r="D3582" t="str">
            <v>G</v>
          </cell>
          <cell r="E3582" t="str">
            <v>C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9.6</v>
          </cell>
          <cell r="K3582">
            <v>9.6</v>
          </cell>
          <cell r="L3582" t="str">
            <v>Z</v>
          </cell>
          <cell r="M3582" t="str">
            <v>THROTTLE LEVER ASSY</v>
          </cell>
        </row>
        <row r="3583">
          <cell r="A3583" t="str">
            <v>9190-324</v>
          </cell>
          <cell r="B3583" t="str">
            <v>F13</v>
          </cell>
          <cell r="C3583">
            <v>12</v>
          </cell>
          <cell r="D3583" t="str">
            <v>G</v>
          </cell>
          <cell r="E3583" t="str">
            <v>C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 t="str">
            <v>Z</v>
          </cell>
          <cell r="M3583" t="str">
            <v>THROTTLE LEVER DPCN PLATED</v>
          </cell>
        </row>
        <row r="3584">
          <cell r="A3584" t="str">
            <v>9190-324</v>
          </cell>
          <cell r="B3584" t="str">
            <v>F13</v>
          </cell>
          <cell r="C3584">
            <v>11</v>
          </cell>
          <cell r="D3584" t="str">
            <v>G</v>
          </cell>
          <cell r="E3584" t="str">
            <v>C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 t="str">
            <v>Z</v>
          </cell>
          <cell r="M3584" t="str">
            <v>THROTTLE LEVER DPCN PLATED</v>
          </cell>
        </row>
        <row r="3585">
          <cell r="A3585" t="str">
            <v>9190-324</v>
          </cell>
          <cell r="B3585" t="str">
            <v>F13</v>
          </cell>
          <cell r="C3585">
            <v>15</v>
          </cell>
          <cell r="D3585" t="str">
            <v>G</v>
          </cell>
          <cell r="E3585" t="str">
            <v>C</v>
          </cell>
          <cell r="F3585">
            <v>148</v>
          </cell>
          <cell r="G3585">
            <v>0</v>
          </cell>
          <cell r="H3585">
            <v>0</v>
          </cell>
          <cell r="I3585">
            <v>148</v>
          </cell>
          <cell r="J3585">
            <v>5.8934100000000003</v>
          </cell>
          <cell r="K3585">
            <v>5.8934100000000003</v>
          </cell>
          <cell r="L3585" t="str">
            <v>Z</v>
          </cell>
          <cell r="M3585" t="str">
            <v>THROTTLE LEVER DPCN PLATED</v>
          </cell>
        </row>
        <row r="3586">
          <cell r="A3586" t="str">
            <v>9190-324/BPL</v>
          </cell>
          <cell r="B3586" t="str">
            <v>F13</v>
          </cell>
          <cell r="C3586">
            <v>15</v>
          </cell>
          <cell r="D3586" t="str">
            <v>G</v>
          </cell>
          <cell r="E3586" t="str">
            <v>C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5.89</v>
          </cell>
          <cell r="K3586">
            <v>5.89</v>
          </cell>
          <cell r="L3586" t="str">
            <v>Z</v>
          </cell>
          <cell r="M3586" t="str">
            <v>THROTTLE LEVER ASSY-DPCN</v>
          </cell>
        </row>
        <row r="3587">
          <cell r="A3587" t="str">
            <v>9190-324A</v>
          </cell>
          <cell r="B3587" t="str">
            <v>F13</v>
          </cell>
          <cell r="C3587">
            <v>15</v>
          </cell>
          <cell r="D3587" t="str">
            <v>G</v>
          </cell>
          <cell r="E3587" t="str">
            <v>C</v>
          </cell>
          <cell r="F3587">
            <v>0</v>
          </cell>
          <cell r="G3587">
            <v>85</v>
          </cell>
          <cell r="H3587">
            <v>25</v>
          </cell>
          <cell r="I3587">
            <v>60</v>
          </cell>
          <cell r="J3587">
            <v>5.89</v>
          </cell>
          <cell r="K3587">
            <v>0.01</v>
          </cell>
          <cell r="L3587" t="str">
            <v>Z</v>
          </cell>
          <cell r="M3587" t="str">
            <v>THROTTLE LEVER-DPCN</v>
          </cell>
        </row>
        <row r="3588">
          <cell r="A3588" t="str">
            <v>9190-324A/BPL</v>
          </cell>
          <cell r="B3588" t="str">
            <v>F13</v>
          </cell>
          <cell r="C3588">
            <v>15</v>
          </cell>
          <cell r="D3588" t="str">
            <v>G</v>
          </cell>
          <cell r="E3588" t="str">
            <v>C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5.89</v>
          </cell>
          <cell r="K3588">
            <v>5.89</v>
          </cell>
          <cell r="L3588" t="str">
            <v>Z</v>
          </cell>
          <cell r="M3588" t="str">
            <v>THROTTLE LEVER-DPCN</v>
          </cell>
        </row>
        <row r="3589">
          <cell r="A3589" t="str">
            <v>9190-325</v>
          </cell>
          <cell r="B3589" t="str">
            <v>F13</v>
          </cell>
          <cell r="C3589">
            <v>11</v>
          </cell>
          <cell r="D3589" t="str">
            <v>G</v>
          </cell>
          <cell r="E3589" t="str">
            <v>C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 t="str">
            <v>Z</v>
          </cell>
          <cell r="M3589" t="str">
            <v>THROTTLE LEVER [ Sedan ]</v>
          </cell>
        </row>
        <row r="3590">
          <cell r="A3590" t="str">
            <v>9190-325</v>
          </cell>
          <cell r="B3590" t="str">
            <v>F13</v>
          </cell>
          <cell r="C3590">
            <v>12</v>
          </cell>
          <cell r="D3590" t="str">
            <v>G</v>
          </cell>
          <cell r="E3590" t="str">
            <v>C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7.72</v>
          </cell>
          <cell r="K3590">
            <v>7.72</v>
          </cell>
          <cell r="L3590" t="str">
            <v>Z</v>
          </cell>
          <cell r="M3590" t="str">
            <v>THROTTLE LEVER [ Sedan ]</v>
          </cell>
        </row>
        <row r="3591">
          <cell r="A3591" t="str">
            <v>9190-325</v>
          </cell>
          <cell r="B3591" t="str">
            <v>F13</v>
          </cell>
          <cell r="C3591">
            <v>15</v>
          </cell>
          <cell r="D3591" t="str">
            <v>G</v>
          </cell>
          <cell r="E3591" t="str">
            <v>C</v>
          </cell>
          <cell r="F3591">
            <v>270</v>
          </cell>
          <cell r="G3591">
            <v>3493</v>
          </cell>
          <cell r="H3591">
            <v>2200</v>
          </cell>
          <cell r="I3591">
            <v>1563</v>
          </cell>
          <cell r="J3591">
            <v>7.73</v>
          </cell>
          <cell r="K3591">
            <v>7.73</v>
          </cell>
          <cell r="L3591" t="str">
            <v>Z</v>
          </cell>
          <cell r="M3591" t="str">
            <v>THROTTLE LEVER [ Sedan ]</v>
          </cell>
        </row>
        <row r="3592">
          <cell r="A3592" t="str">
            <v>9190-325/BHT</v>
          </cell>
          <cell r="B3592" t="str">
            <v>F13</v>
          </cell>
          <cell r="C3592">
            <v>15</v>
          </cell>
          <cell r="D3592" t="str">
            <v>G</v>
          </cell>
          <cell r="E3592" t="str">
            <v>C</v>
          </cell>
          <cell r="F3592">
            <v>0</v>
          </cell>
          <cell r="G3592">
            <v>360</v>
          </cell>
          <cell r="H3592">
            <v>360</v>
          </cell>
          <cell r="I3592">
            <v>0</v>
          </cell>
          <cell r="J3592">
            <v>6.88</v>
          </cell>
          <cell r="K3592">
            <v>6.88</v>
          </cell>
          <cell r="L3592" t="str">
            <v>Z</v>
          </cell>
          <cell r="M3592" t="str">
            <v>THROTTLE LEVER ASSY</v>
          </cell>
        </row>
        <row r="3593">
          <cell r="A3593" t="str">
            <v>9190-325/BPL</v>
          </cell>
          <cell r="B3593" t="str">
            <v>F13</v>
          </cell>
          <cell r="C3593">
            <v>15</v>
          </cell>
          <cell r="D3593" t="str">
            <v>G</v>
          </cell>
          <cell r="E3593" t="str">
            <v>C</v>
          </cell>
          <cell r="F3593">
            <v>0</v>
          </cell>
          <cell r="G3593">
            <v>2039</v>
          </cell>
          <cell r="H3593">
            <v>2039</v>
          </cell>
          <cell r="I3593">
            <v>0</v>
          </cell>
          <cell r="J3593">
            <v>4.4794799999999997</v>
          </cell>
          <cell r="K3593">
            <v>6.2744099999999996</v>
          </cell>
          <cell r="L3593" t="str">
            <v>Z</v>
          </cell>
          <cell r="M3593" t="str">
            <v>ASSY THROTTLE LEVER</v>
          </cell>
        </row>
        <row r="3594">
          <cell r="A3594" t="str">
            <v>9190-370/BPL</v>
          </cell>
          <cell r="B3594" t="str">
            <v>F13</v>
          </cell>
          <cell r="C3594">
            <v>15</v>
          </cell>
          <cell r="D3594" t="str">
            <v>G</v>
          </cell>
          <cell r="E3594" t="str">
            <v>C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40.4</v>
          </cell>
          <cell r="K3594">
            <v>40.4</v>
          </cell>
          <cell r="L3594" t="str">
            <v>Z</v>
          </cell>
          <cell r="M3594" t="str">
            <v>TP BOLT</v>
          </cell>
        </row>
        <row r="3595">
          <cell r="A3595" t="str">
            <v>9190-512</v>
          </cell>
          <cell r="B3595" t="str">
            <v>F13</v>
          </cell>
          <cell r="C3595">
            <v>15</v>
          </cell>
          <cell r="D3595" t="str">
            <v>G</v>
          </cell>
          <cell r="E3595" t="str">
            <v>C</v>
          </cell>
          <cell r="F3595">
            <v>0</v>
          </cell>
          <cell r="G3595">
            <v>340</v>
          </cell>
          <cell r="H3595">
            <v>0</v>
          </cell>
          <cell r="I3595">
            <v>340</v>
          </cell>
          <cell r="J3595">
            <v>22.69</v>
          </cell>
          <cell r="K3595">
            <v>22.69</v>
          </cell>
          <cell r="L3595" t="str">
            <v>Z</v>
          </cell>
          <cell r="M3595" t="str">
            <v>SHAFT &amp; LEVER SUB ASSLY</v>
          </cell>
        </row>
        <row r="3596">
          <cell r="A3596" t="str">
            <v>9190-512/BPL</v>
          </cell>
          <cell r="B3596" t="str">
            <v>F13</v>
          </cell>
          <cell r="C3596">
            <v>11</v>
          </cell>
          <cell r="D3596" t="str">
            <v>G</v>
          </cell>
          <cell r="E3596" t="str">
            <v>C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22.5</v>
          </cell>
          <cell r="K3596">
            <v>22.5</v>
          </cell>
          <cell r="L3596" t="str">
            <v>Z</v>
          </cell>
          <cell r="M3596" t="str">
            <v>SHAFT &amp; LEVER SUB ASSLY</v>
          </cell>
        </row>
        <row r="3597">
          <cell r="A3597" t="str">
            <v>9190-512A</v>
          </cell>
          <cell r="B3597" t="str">
            <v>F13</v>
          </cell>
          <cell r="C3597">
            <v>15</v>
          </cell>
          <cell r="D3597" t="str">
            <v>G</v>
          </cell>
          <cell r="E3597" t="str">
            <v>C</v>
          </cell>
          <cell r="F3597">
            <v>0</v>
          </cell>
          <cell r="G3597">
            <v>960</v>
          </cell>
          <cell r="H3597">
            <v>0</v>
          </cell>
          <cell r="I3597">
            <v>960</v>
          </cell>
          <cell r="J3597">
            <v>0.25</v>
          </cell>
          <cell r="K3597">
            <v>0.25</v>
          </cell>
          <cell r="L3597" t="str">
            <v>Z</v>
          </cell>
          <cell r="M3597" t="str">
            <v>SHAFT &amp; LEVER SUB ASSLY</v>
          </cell>
        </row>
        <row r="3598">
          <cell r="A3598" t="str">
            <v>9190-512A/BPL</v>
          </cell>
          <cell r="B3598" t="str">
            <v>F13</v>
          </cell>
          <cell r="C3598">
            <v>15</v>
          </cell>
          <cell r="D3598" t="str">
            <v>G</v>
          </cell>
          <cell r="E3598" t="str">
            <v>C</v>
          </cell>
          <cell r="F3598">
            <v>0</v>
          </cell>
          <cell r="G3598">
            <v>965</v>
          </cell>
          <cell r="H3598">
            <v>965</v>
          </cell>
          <cell r="I3598">
            <v>0</v>
          </cell>
          <cell r="J3598">
            <v>0</v>
          </cell>
          <cell r="K3598">
            <v>11.85</v>
          </cell>
          <cell r="L3598" t="str">
            <v>Z</v>
          </cell>
          <cell r="M3598" t="str">
            <v>SHAFT &amp; LEVER SUB ASSLY</v>
          </cell>
        </row>
        <row r="3599">
          <cell r="A3599" t="str">
            <v>9190-516</v>
          </cell>
          <cell r="B3599" t="str">
            <v>F13</v>
          </cell>
          <cell r="C3599">
            <v>15</v>
          </cell>
          <cell r="D3599" t="str">
            <v>G</v>
          </cell>
          <cell r="E3599" t="str">
            <v>C</v>
          </cell>
          <cell r="F3599">
            <v>1489</v>
          </cell>
          <cell r="G3599">
            <v>1395</v>
          </cell>
          <cell r="H3599">
            <v>2189</v>
          </cell>
          <cell r="I3599">
            <v>695</v>
          </cell>
          <cell r="J3599">
            <v>31.8</v>
          </cell>
          <cell r="K3599">
            <v>31.8</v>
          </cell>
          <cell r="L3599" t="str">
            <v>Z</v>
          </cell>
          <cell r="M3599" t="str">
            <v>Throttle Shaft(Indigo)</v>
          </cell>
        </row>
        <row r="3600">
          <cell r="A3600" t="str">
            <v>9190-518</v>
          </cell>
          <cell r="B3600" t="str">
            <v>F13</v>
          </cell>
          <cell r="C3600">
            <v>11</v>
          </cell>
          <cell r="D3600" t="str">
            <v>G</v>
          </cell>
          <cell r="E3600" t="str">
            <v>C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 t="str">
            <v>Z</v>
          </cell>
          <cell r="M3600" t="str">
            <v>STOP SHAFT INDIGO</v>
          </cell>
        </row>
        <row r="3601">
          <cell r="A3601" t="str">
            <v>9190-518</v>
          </cell>
          <cell r="B3601" t="str">
            <v>F13</v>
          </cell>
          <cell r="C3601">
            <v>12</v>
          </cell>
          <cell r="D3601" t="str">
            <v>G</v>
          </cell>
          <cell r="E3601" t="str">
            <v>C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 t="str">
            <v>Z</v>
          </cell>
          <cell r="M3601" t="str">
            <v>STOP SHAFT INDIGO</v>
          </cell>
        </row>
        <row r="3602">
          <cell r="A3602" t="str">
            <v>9190-518</v>
          </cell>
          <cell r="B3602" t="str">
            <v>F13</v>
          </cell>
          <cell r="C3602">
            <v>15</v>
          </cell>
          <cell r="D3602" t="str">
            <v>G</v>
          </cell>
          <cell r="E3602" t="str">
            <v>C</v>
          </cell>
          <cell r="F3602">
            <v>2379</v>
          </cell>
          <cell r="G3602">
            <v>2015</v>
          </cell>
          <cell r="H3602">
            <v>2200</v>
          </cell>
          <cell r="I3602">
            <v>2194</v>
          </cell>
          <cell r="J3602">
            <v>11.459989999999999</v>
          </cell>
          <cell r="K3602">
            <v>11.459989999999999</v>
          </cell>
          <cell r="L3602" t="str">
            <v>Z</v>
          </cell>
          <cell r="M3602" t="str">
            <v>STOP SHAFT INDIGO</v>
          </cell>
        </row>
        <row r="3603">
          <cell r="A3603" t="str">
            <v>9190-518/BPL</v>
          </cell>
          <cell r="B3603" t="str">
            <v>F13</v>
          </cell>
          <cell r="C3603">
            <v>15</v>
          </cell>
          <cell r="D3603" t="str">
            <v>G</v>
          </cell>
          <cell r="E3603" t="str">
            <v>C</v>
          </cell>
          <cell r="F3603">
            <v>0</v>
          </cell>
          <cell r="G3603">
            <v>2025</v>
          </cell>
          <cell r="H3603">
            <v>2025</v>
          </cell>
          <cell r="I3603">
            <v>0</v>
          </cell>
          <cell r="J3603">
            <v>11.01</v>
          </cell>
          <cell r="K3603">
            <v>11.01</v>
          </cell>
          <cell r="L3603" t="str">
            <v>Z</v>
          </cell>
          <cell r="M3603" t="str">
            <v>STOP SHAFT INDIGO</v>
          </cell>
        </row>
        <row r="3604">
          <cell r="A3604" t="str">
            <v>9190-702</v>
          </cell>
          <cell r="B3604" t="str">
            <v>F13</v>
          </cell>
          <cell r="C3604">
            <v>12</v>
          </cell>
          <cell r="D3604" t="str">
            <v>G</v>
          </cell>
          <cell r="E3604" t="str">
            <v>C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 t="str">
            <v>Z</v>
          </cell>
          <cell r="M3604" t="str">
            <v>SPRING</v>
          </cell>
        </row>
        <row r="3605">
          <cell r="A3605" t="str">
            <v>9191-003</v>
          </cell>
          <cell r="B3605" t="str">
            <v>F13</v>
          </cell>
          <cell r="C3605">
            <v>15</v>
          </cell>
          <cell r="D3605" t="str">
            <v>G</v>
          </cell>
          <cell r="E3605" t="str">
            <v>C</v>
          </cell>
          <cell r="F3605">
            <v>419</v>
          </cell>
          <cell r="G3605">
            <v>0</v>
          </cell>
          <cell r="H3605">
            <v>100</v>
          </cell>
          <cell r="I3605">
            <v>319</v>
          </cell>
          <cell r="J3605">
            <v>17.199940000000002</v>
          </cell>
          <cell r="K3605">
            <v>17.199940000000002</v>
          </cell>
          <cell r="L3605" t="str">
            <v>Z</v>
          </cell>
          <cell r="M3605" t="str">
            <v>ADVANCE SCREW</v>
          </cell>
        </row>
        <row r="3606">
          <cell r="A3606" t="str">
            <v>9191-003/010</v>
          </cell>
          <cell r="B3606" t="str">
            <v>F13</v>
          </cell>
          <cell r="C3606">
            <v>12</v>
          </cell>
          <cell r="D3606" t="str">
            <v>G</v>
          </cell>
          <cell r="E3606" t="str">
            <v>C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18.519400000000001</v>
          </cell>
          <cell r="K3606">
            <v>18.519400000000001</v>
          </cell>
          <cell r="L3606" t="str">
            <v>Z</v>
          </cell>
          <cell r="M3606" t="str">
            <v>ADVANCE SCREW BODY</v>
          </cell>
        </row>
        <row r="3607">
          <cell r="A3607" t="str">
            <v>9191-003/030</v>
          </cell>
          <cell r="B3607" t="str">
            <v>F13</v>
          </cell>
          <cell r="C3607">
            <v>12</v>
          </cell>
          <cell r="D3607" t="str">
            <v>G</v>
          </cell>
          <cell r="E3607" t="str">
            <v>C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31</v>
          </cell>
          <cell r="K3607">
            <v>31</v>
          </cell>
          <cell r="L3607" t="str">
            <v>Z</v>
          </cell>
          <cell r="M3607" t="str">
            <v>ADVANCE SCREW</v>
          </cell>
        </row>
        <row r="3608">
          <cell r="A3608" t="str">
            <v>9191-003/030</v>
          </cell>
          <cell r="B3608" t="str">
            <v>F13</v>
          </cell>
          <cell r="C3608">
            <v>15</v>
          </cell>
          <cell r="D3608" t="str">
            <v>G</v>
          </cell>
          <cell r="E3608" t="str">
            <v>C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37.119999999999997</v>
          </cell>
          <cell r="K3608">
            <v>37.119999999999997</v>
          </cell>
          <cell r="L3608" t="str">
            <v>Z</v>
          </cell>
          <cell r="M3608" t="str">
            <v>ADVANCE SCREW</v>
          </cell>
        </row>
        <row r="3609">
          <cell r="A3609" t="str">
            <v>9191-003/040</v>
          </cell>
          <cell r="B3609" t="str">
            <v>F13</v>
          </cell>
          <cell r="C3609">
            <v>15</v>
          </cell>
          <cell r="D3609" t="str">
            <v>G</v>
          </cell>
          <cell r="E3609" t="str">
            <v>C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  <cell r="J3609">
            <v>32.450000000000003</v>
          </cell>
          <cell r="K3609">
            <v>32.450000000000003</v>
          </cell>
          <cell r="L3609" t="str">
            <v>Z</v>
          </cell>
          <cell r="M3609" t="str">
            <v>ADVANCE SCREW</v>
          </cell>
        </row>
        <row r="3610">
          <cell r="A3610" t="str">
            <v>9191-003/BPL</v>
          </cell>
          <cell r="B3610" t="str">
            <v>F13</v>
          </cell>
          <cell r="C3610">
            <v>15</v>
          </cell>
          <cell r="D3610" t="str">
            <v>G</v>
          </cell>
          <cell r="E3610" t="str">
            <v>C</v>
          </cell>
          <cell r="F3610">
            <v>1</v>
          </cell>
          <cell r="G3610">
            <v>0</v>
          </cell>
          <cell r="H3610">
            <v>0</v>
          </cell>
          <cell r="I3610">
            <v>1</v>
          </cell>
          <cell r="J3610">
            <v>32.450000000000003</v>
          </cell>
          <cell r="K3610">
            <v>32.450000000000003</v>
          </cell>
          <cell r="L3610" t="str">
            <v>Z</v>
          </cell>
          <cell r="M3610" t="str">
            <v>ADVANCE SCREW</v>
          </cell>
        </row>
        <row r="3611">
          <cell r="A3611" t="str">
            <v>9191-006/080</v>
          </cell>
          <cell r="B3611" t="str">
            <v>F13</v>
          </cell>
          <cell r="C3611">
            <v>15</v>
          </cell>
          <cell r="D3611" t="str">
            <v>G</v>
          </cell>
          <cell r="E3611" t="str">
            <v>C</v>
          </cell>
          <cell r="F3611">
            <v>160</v>
          </cell>
          <cell r="G3611">
            <v>0</v>
          </cell>
          <cell r="H3611">
            <v>160</v>
          </cell>
          <cell r="I3611">
            <v>0</v>
          </cell>
          <cell r="J3611">
            <v>244.74610000000001</v>
          </cell>
          <cell r="K3611">
            <v>244.74610000000001</v>
          </cell>
          <cell r="L3611" t="str">
            <v>Z</v>
          </cell>
          <cell r="M3611" t="str">
            <v>CAMRING SOFT [ T/C ]</v>
          </cell>
        </row>
        <row r="3612">
          <cell r="A3612" t="str">
            <v>9191-007</v>
          </cell>
          <cell r="B3612" t="str">
            <v>F13</v>
          </cell>
          <cell r="C3612">
            <v>15</v>
          </cell>
          <cell r="D3612" t="str">
            <v>G</v>
          </cell>
          <cell r="E3612" t="str">
            <v>C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327.58999999999997</v>
          </cell>
          <cell r="K3612">
            <v>327.58999999999997</v>
          </cell>
          <cell r="L3612" t="str">
            <v>Z</v>
          </cell>
          <cell r="M3612" t="str">
            <v>CAMRING</v>
          </cell>
        </row>
        <row r="3613">
          <cell r="A3613" t="str">
            <v>9191-007/080</v>
          </cell>
          <cell r="B3613" t="str">
            <v>F13</v>
          </cell>
          <cell r="C3613">
            <v>15</v>
          </cell>
          <cell r="D3613" t="str">
            <v>G</v>
          </cell>
          <cell r="E3613" t="str">
            <v>C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253.69</v>
          </cell>
          <cell r="K3613">
            <v>253.69</v>
          </cell>
          <cell r="L3613" t="str">
            <v>Z</v>
          </cell>
          <cell r="M3613" t="str">
            <v>CAMRING SOFT [ DPC N ]</v>
          </cell>
        </row>
        <row r="3614">
          <cell r="A3614" t="str">
            <v>9191-009/080</v>
          </cell>
          <cell r="B3614" t="str">
            <v>F13</v>
          </cell>
          <cell r="C3614">
            <v>15</v>
          </cell>
          <cell r="D3614" t="str">
            <v>G</v>
          </cell>
          <cell r="E3614" t="str">
            <v>C</v>
          </cell>
          <cell r="F3614">
            <v>0</v>
          </cell>
          <cell r="G3614">
            <v>1792</v>
          </cell>
          <cell r="H3614">
            <v>1792</v>
          </cell>
          <cell r="I3614">
            <v>0</v>
          </cell>
          <cell r="J3614">
            <v>316.99</v>
          </cell>
          <cell r="K3614">
            <v>261.13799999999998</v>
          </cell>
          <cell r="L3614" t="str">
            <v>Z</v>
          </cell>
          <cell r="M3614" t="str">
            <v>CAMRING SOFT [MM-E2,SEDAN]</v>
          </cell>
        </row>
        <row r="3615">
          <cell r="A3615" t="str">
            <v>9191-011</v>
          </cell>
          <cell r="B3615" t="str">
            <v>F13</v>
          </cell>
          <cell r="C3615">
            <v>12</v>
          </cell>
          <cell r="D3615" t="str">
            <v>G</v>
          </cell>
          <cell r="E3615" t="str">
            <v>C</v>
          </cell>
          <cell r="F3615">
            <v>4000</v>
          </cell>
          <cell r="G3615">
            <v>555</v>
          </cell>
          <cell r="H3615">
            <v>1000</v>
          </cell>
          <cell r="I3615">
            <v>3555</v>
          </cell>
          <cell r="J3615">
            <v>9.49864</v>
          </cell>
          <cell r="K3615">
            <v>9.4753500000000006</v>
          </cell>
          <cell r="L3615" t="str">
            <v>Z</v>
          </cell>
          <cell r="M3615" t="str">
            <v>THROTTLE SHAFT</v>
          </cell>
        </row>
        <row r="3616">
          <cell r="A3616" t="str">
            <v>9191-011</v>
          </cell>
          <cell r="B3616" t="str">
            <v>F13</v>
          </cell>
          <cell r="C3616">
            <v>15</v>
          </cell>
          <cell r="D3616" t="str">
            <v>G</v>
          </cell>
          <cell r="E3616" t="str">
            <v>C</v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7.7765000000000004</v>
          </cell>
          <cell r="K3616">
            <v>7.7765000000000004</v>
          </cell>
          <cell r="L3616" t="str">
            <v>Z</v>
          </cell>
          <cell r="M3616" t="str">
            <v>THROTTLE SHAFT</v>
          </cell>
        </row>
        <row r="3617">
          <cell r="A3617" t="str">
            <v>9191-012A/025</v>
          </cell>
          <cell r="B3617" t="str">
            <v>F13</v>
          </cell>
          <cell r="C3617">
            <v>12</v>
          </cell>
          <cell r="D3617" t="str">
            <v>G</v>
          </cell>
          <cell r="E3617" t="str">
            <v>C</v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 t="str">
            <v>Z</v>
          </cell>
          <cell r="M3617" t="str">
            <v>PLLA PISTON</v>
          </cell>
        </row>
        <row r="3618">
          <cell r="A3618" t="str">
            <v>9191-012A/025</v>
          </cell>
          <cell r="B3618" t="str">
            <v>F13</v>
          </cell>
          <cell r="C3618">
            <v>15</v>
          </cell>
          <cell r="D3618" t="str">
            <v>G</v>
          </cell>
          <cell r="E3618" t="str">
            <v>C</v>
          </cell>
          <cell r="F3618">
            <v>450</v>
          </cell>
          <cell r="G3618">
            <v>4350</v>
          </cell>
          <cell r="H3618">
            <v>4350</v>
          </cell>
          <cell r="I3618">
            <v>450</v>
          </cell>
          <cell r="J3618">
            <v>15.674250000000001</v>
          </cell>
          <cell r="K3618">
            <v>15.6762</v>
          </cell>
          <cell r="L3618" t="str">
            <v>Z</v>
          </cell>
          <cell r="M3618" t="str">
            <v>PLLA PISTON</v>
          </cell>
        </row>
        <row r="3619">
          <cell r="A3619" t="str">
            <v>9191-012A/050</v>
          </cell>
          <cell r="B3619" t="str">
            <v>F13</v>
          </cell>
          <cell r="C3619">
            <v>15</v>
          </cell>
          <cell r="D3619" t="str">
            <v>G</v>
          </cell>
          <cell r="E3619" t="str">
            <v>C</v>
          </cell>
          <cell r="F3619">
            <v>700</v>
          </cell>
          <cell r="G3619">
            <v>5345</v>
          </cell>
          <cell r="H3619">
            <v>6045</v>
          </cell>
          <cell r="I3619">
            <v>0</v>
          </cell>
          <cell r="J3619">
            <v>18.4084</v>
          </cell>
          <cell r="K3619">
            <v>18.4084</v>
          </cell>
          <cell r="L3619" t="str">
            <v>Z</v>
          </cell>
          <cell r="M3619" t="str">
            <v>PLLA PISTON [ S/Car ]</v>
          </cell>
        </row>
        <row r="3620">
          <cell r="A3620" t="str">
            <v>9191-012A/060</v>
          </cell>
          <cell r="B3620" t="str">
            <v>F13</v>
          </cell>
          <cell r="C3620">
            <v>15</v>
          </cell>
          <cell r="D3620" t="str">
            <v>G</v>
          </cell>
          <cell r="E3620" t="str">
            <v>C</v>
          </cell>
          <cell r="F3620">
            <v>0</v>
          </cell>
          <cell r="G3620">
            <v>8920</v>
          </cell>
          <cell r="H3620">
            <v>8885</v>
          </cell>
          <cell r="I3620">
            <v>35</v>
          </cell>
          <cell r="J3620">
            <v>30.07</v>
          </cell>
          <cell r="K3620">
            <v>28.77214</v>
          </cell>
          <cell r="L3620" t="str">
            <v>Z</v>
          </cell>
          <cell r="M3620" t="str">
            <v>PLLA PISTON</v>
          </cell>
        </row>
        <row r="3621">
          <cell r="A3621" t="str">
            <v>9191-012A/AHT</v>
          </cell>
          <cell r="B3621" t="str">
            <v>F13</v>
          </cell>
          <cell r="C3621">
            <v>15</v>
          </cell>
          <cell r="D3621" t="str">
            <v>G</v>
          </cell>
          <cell r="E3621" t="str">
            <v>C</v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15.46</v>
          </cell>
          <cell r="K3621">
            <v>15.46</v>
          </cell>
          <cell r="L3621" t="str">
            <v>Z</v>
          </cell>
          <cell r="M3621" t="str">
            <v>PLLA PISTON</v>
          </cell>
        </row>
        <row r="3622">
          <cell r="A3622" t="str">
            <v>9191-012A/BGR</v>
          </cell>
          <cell r="B3622" t="str">
            <v>F13</v>
          </cell>
          <cell r="C3622">
            <v>12</v>
          </cell>
          <cell r="D3622" t="str">
            <v>G</v>
          </cell>
          <cell r="E3622" t="str">
            <v>C</v>
          </cell>
          <cell r="F3622">
            <v>0</v>
          </cell>
          <cell r="G3622">
            <v>2366</v>
          </cell>
          <cell r="H3622">
            <v>2300</v>
          </cell>
          <cell r="I3622">
            <v>66</v>
          </cell>
          <cell r="J3622">
            <v>22</v>
          </cell>
          <cell r="K3622">
            <v>21.484279999999998</v>
          </cell>
          <cell r="L3622" t="str">
            <v>Z</v>
          </cell>
          <cell r="M3622" t="str">
            <v>PLLA PISTON(SMALL CAR)</v>
          </cell>
        </row>
        <row r="3623">
          <cell r="A3623" t="str">
            <v>9191-012A/BGR</v>
          </cell>
          <cell r="B3623" t="str">
            <v>F13</v>
          </cell>
          <cell r="C3623">
            <v>15</v>
          </cell>
          <cell r="D3623" t="str">
            <v>G</v>
          </cell>
          <cell r="E3623" t="str">
            <v>C</v>
          </cell>
          <cell r="F3623">
            <v>723</v>
          </cell>
          <cell r="G3623">
            <v>6782</v>
          </cell>
          <cell r="H3623">
            <v>5849</v>
          </cell>
          <cell r="I3623">
            <v>1656</v>
          </cell>
          <cell r="J3623">
            <v>21.6</v>
          </cell>
          <cell r="K3623">
            <v>21.448530000000002</v>
          </cell>
          <cell r="L3623" t="str">
            <v>Z</v>
          </cell>
          <cell r="M3623" t="str">
            <v>PLLA PISTON(SMALL CAR)</v>
          </cell>
        </row>
        <row r="3624">
          <cell r="A3624" t="str">
            <v>9191-012A/BHT</v>
          </cell>
          <cell r="B3624" t="str">
            <v>F13</v>
          </cell>
          <cell r="C3624">
            <v>11</v>
          </cell>
          <cell r="D3624" t="str">
            <v>G</v>
          </cell>
          <cell r="E3624" t="str">
            <v>C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16.760000000000002</v>
          </cell>
          <cell r="K3624">
            <v>16.760000000000002</v>
          </cell>
          <cell r="L3624" t="str">
            <v>Z</v>
          </cell>
          <cell r="M3624" t="str">
            <v>PLLA PISTON</v>
          </cell>
        </row>
        <row r="3625">
          <cell r="A3625" t="str">
            <v>9191-012A/BHT</v>
          </cell>
          <cell r="B3625" t="str">
            <v>F13</v>
          </cell>
          <cell r="C3625">
            <v>15</v>
          </cell>
          <cell r="D3625" t="str">
            <v>G</v>
          </cell>
          <cell r="E3625" t="str">
            <v>C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16.760000000000002</v>
          </cell>
          <cell r="K3625">
            <v>16.760000000000002</v>
          </cell>
          <cell r="L3625" t="str">
            <v>Z</v>
          </cell>
          <cell r="M3625" t="str">
            <v>PLLA PISTON</v>
          </cell>
        </row>
        <row r="3626">
          <cell r="A3626" t="str">
            <v>9191-012D/025</v>
          </cell>
          <cell r="B3626" t="str">
            <v>F13</v>
          </cell>
          <cell r="C3626">
            <v>15</v>
          </cell>
          <cell r="D3626" t="str">
            <v>G</v>
          </cell>
          <cell r="E3626" t="str">
            <v>C</v>
          </cell>
          <cell r="F3626">
            <v>0</v>
          </cell>
          <cell r="G3626">
            <v>500</v>
          </cell>
          <cell r="H3626">
            <v>500</v>
          </cell>
          <cell r="I3626">
            <v>0</v>
          </cell>
          <cell r="J3626">
            <v>15.676399999999999</v>
          </cell>
          <cell r="K3626">
            <v>15.676399999999999</v>
          </cell>
          <cell r="L3626" t="str">
            <v>Z</v>
          </cell>
          <cell r="M3626" t="str">
            <v>PLLA PISTON</v>
          </cell>
        </row>
        <row r="3627">
          <cell r="A3627" t="str">
            <v>9191-012D/050</v>
          </cell>
          <cell r="B3627" t="str">
            <v>F13</v>
          </cell>
          <cell r="C3627">
            <v>15</v>
          </cell>
          <cell r="D3627" t="str">
            <v>G</v>
          </cell>
          <cell r="E3627" t="str">
            <v>C</v>
          </cell>
          <cell r="F3627">
            <v>0</v>
          </cell>
          <cell r="G3627">
            <v>500</v>
          </cell>
          <cell r="H3627">
            <v>500</v>
          </cell>
          <cell r="I3627">
            <v>0</v>
          </cell>
          <cell r="J3627">
            <v>18.4084</v>
          </cell>
          <cell r="K3627">
            <v>18.4084</v>
          </cell>
          <cell r="L3627" t="str">
            <v>Z</v>
          </cell>
          <cell r="M3627" t="str">
            <v>PLLA PISTON [ MM ]</v>
          </cell>
        </row>
        <row r="3628">
          <cell r="A3628" t="str">
            <v>9191-012D/060</v>
          </cell>
          <cell r="B3628" t="str">
            <v>F13</v>
          </cell>
          <cell r="C3628">
            <v>15</v>
          </cell>
          <cell r="D3628" t="str">
            <v>G</v>
          </cell>
          <cell r="E3628" t="str">
            <v>C</v>
          </cell>
          <cell r="F3628">
            <v>0</v>
          </cell>
          <cell r="G3628">
            <v>473</v>
          </cell>
          <cell r="H3628">
            <v>473</v>
          </cell>
          <cell r="I3628">
            <v>0</v>
          </cell>
          <cell r="J3628">
            <v>27.13</v>
          </cell>
          <cell r="K3628">
            <v>27.13</v>
          </cell>
          <cell r="L3628" t="str">
            <v>Z</v>
          </cell>
          <cell r="M3628" t="str">
            <v>PLLA PISTON</v>
          </cell>
        </row>
        <row r="3629">
          <cell r="A3629" t="str">
            <v>9191-012D/BGR</v>
          </cell>
          <cell r="B3629" t="str">
            <v>F13</v>
          </cell>
          <cell r="C3629">
            <v>15</v>
          </cell>
          <cell r="D3629" t="str">
            <v>G</v>
          </cell>
          <cell r="E3629" t="str">
            <v>C</v>
          </cell>
          <cell r="F3629">
            <v>392</v>
          </cell>
          <cell r="G3629">
            <v>0</v>
          </cell>
          <cell r="H3629">
            <v>240</v>
          </cell>
          <cell r="I3629">
            <v>152</v>
          </cell>
          <cell r="J3629">
            <v>33.49</v>
          </cell>
          <cell r="K3629">
            <v>33.49</v>
          </cell>
          <cell r="L3629" t="str">
            <v>Z</v>
          </cell>
          <cell r="M3629" t="str">
            <v>PLLA PISTION</v>
          </cell>
        </row>
        <row r="3630">
          <cell r="A3630" t="str">
            <v>9191-012E/025</v>
          </cell>
          <cell r="B3630" t="str">
            <v>F13</v>
          </cell>
          <cell r="C3630">
            <v>15</v>
          </cell>
          <cell r="D3630" t="str">
            <v>G</v>
          </cell>
          <cell r="E3630" t="str">
            <v>C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15.676399999999999</v>
          </cell>
          <cell r="K3630">
            <v>15.676399999999999</v>
          </cell>
          <cell r="L3630" t="str">
            <v>Z</v>
          </cell>
          <cell r="M3630" t="str">
            <v>PLLA PISTON</v>
          </cell>
        </row>
        <row r="3631">
          <cell r="A3631" t="str">
            <v>9191-012E/050</v>
          </cell>
          <cell r="B3631" t="str">
            <v>F13</v>
          </cell>
          <cell r="C3631">
            <v>15</v>
          </cell>
          <cell r="D3631" t="str">
            <v>G</v>
          </cell>
          <cell r="E3631" t="str">
            <v>C</v>
          </cell>
          <cell r="F3631">
            <v>619</v>
          </cell>
          <cell r="G3631">
            <v>400</v>
          </cell>
          <cell r="H3631">
            <v>0</v>
          </cell>
          <cell r="I3631">
            <v>1019</v>
          </cell>
          <cell r="J3631">
            <v>18.40784</v>
          </cell>
          <cell r="K3631">
            <v>18.408059999999999</v>
          </cell>
          <cell r="L3631" t="str">
            <v>Z</v>
          </cell>
          <cell r="M3631" t="str">
            <v>PLLA PISTON [ T/C ]</v>
          </cell>
        </row>
        <row r="3632">
          <cell r="A3632" t="str">
            <v>9191-012E/060</v>
          </cell>
          <cell r="B3632" t="str">
            <v>F13</v>
          </cell>
          <cell r="C3632">
            <v>15</v>
          </cell>
          <cell r="D3632" t="str">
            <v>G</v>
          </cell>
          <cell r="E3632" t="str">
            <v>C</v>
          </cell>
          <cell r="F3632">
            <v>500</v>
          </cell>
          <cell r="G3632">
            <v>0</v>
          </cell>
          <cell r="H3632">
            <v>500</v>
          </cell>
          <cell r="I3632">
            <v>0</v>
          </cell>
          <cell r="J3632">
            <v>29.653849999999998</v>
          </cell>
          <cell r="K3632">
            <v>29.653849999999998</v>
          </cell>
          <cell r="L3632" t="str">
            <v>Z</v>
          </cell>
          <cell r="M3632" t="str">
            <v>PLLA PISTON</v>
          </cell>
        </row>
        <row r="3633">
          <cell r="A3633" t="str">
            <v>9191-012E/BGR</v>
          </cell>
          <cell r="B3633" t="str">
            <v>F13</v>
          </cell>
          <cell r="C3633">
            <v>15</v>
          </cell>
          <cell r="D3633" t="str">
            <v>G</v>
          </cell>
          <cell r="E3633" t="str">
            <v>C</v>
          </cell>
          <cell r="F3633">
            <v>1255</v>
          </cell>
          <cell r="G3633">
            <v>132</v>
          </cell>
          <cell r="H3633">
            <v>360</v>
          </cell>
          <cell r="I3633">
            <v>1027</v>
          </cell>
          <cell r="J3633">
            <v>23.97</v>
          </cell>
          <cell r="K3633">
            <v>23.950970000000002</v>
          </cell>
          <cell r="L3633" t="str">
            <v>Z</v>
          </cell>
          <cell r="M3633" t="str">
            <v>PLLA PISTON</v>
          </cell>
        </row>
        <row r="3634">
          <cell r="A3634" t="str">
            <v>9191-012E/BGR</v>
          </cell>
          <cell r="B3634" t="str">
            <v>F13</v>
          </cell>
          <cell r="C3634">
            <v>12</v>
          </cell>
          <cell r="D3634" t="str">
            <v>G</v>
          </cell>
          <cell r="E3634" t="str">
            <v>C</v>
          </cell>
          <cell r="F3634">
            <v>0</v>
          </cell>
          <cell r="G3634">
            <v>362</v>
          </cell>
          <cell r="H3634">
            <v>0</v>
          </cell>
          <cell r="I3634">
            <v>362</v>
          </cell>
          <cell r="J3634">
            <v>0</v>
          </cell>
          <cell r="K3634">
            <v>23.97</v>
          </cell>
          <cell r="L3634" t="str">
            <v>Z</v>
          </cell>
          <cell r="M3634" t="str">
            <v>PLLA PISTON</v>
          </cell>
        </row>
        <row r="3635">
          <cell r="A3635" t="str">
            <v>9191-012F/025</v>
          </cell>
          <cell r="B3635" t="str">
            <v>F13</v>
          </cell>
          <cell r="C3635">
            <v>15</v>
          </cell>
          <cell r="D3635" t="str">
            <v>G</v>
          </cell>
          <cell r="E3635" t="str">
            <v>C</v>
          </cell>
          <cell r="F3635">
            <v>0</v>
          </cell>
          <cell r="G3635">
            <v>1500</v>
          </cell>
          <cell r="H3635">
            <v>1500</v>
          </cell>
          <cell r="I3635">
            <v>0</v>
          </cell>
          <cell r="J3635">
            <v>15.676399999999999</v>
          </cell>
          <cell r="K3635">
            <v>15.676399999999999</v>
          </cell>
          <cell r="L3635" t="str">
            <v>Z</v>
          </cell>
          <cell r="M3635" t="str">
            <v>PLLA PISTON(TURNED)</v>
          </cell>
        </row>
        <row r="3636">
          <cell r="A3636" t="str">
            <v>9191-012F/050</v>
          </cell>
          <cell r="B3636" t="str">
            <v>F13</v>
          </cell>
          <cell r="C3636">
            <v>15</v>
          </cell>
          <cell r="D3636" t="str">
            <v>G</v>
          </cell>
          <cell r="E3636" t="str">
            <v>C</v>
          </cell>
          <cell r="F3636">
            <v>1198</v>
          </cell>
          <cell r="G3636">
            <v>1814</v>
          </cell>
          <cell r="H3636">
            <v>3012</v>
          </cell>
          <cell r="I3636">
            <v>0</v>
          </cell>
          <cell r="J3636">
            <v>18.497620000000001</v>
          </cell>
          <cell r="K3636">
            <v>18.49905</v>
          </cell>
          <cell r="L3636" t="str">
            <v>Z</v>
          </cell>
          <cell r="M3636" t="str">
            <v>PLLA PISTON(MILL AND DRILLED)</v>
          </cell>
        </row>
        <row r="3637">
          <cell r="A3637" t="str">
            <v>9191-012F/060</v>
          </cell>
          <cell r="B3637" t="str">
            <v>F13</v>
          </cell>
          <cell r="C3637">
            <v>15</v>
          </cell>
          <cell r="D3637" t="str">
            <v>G</v>
          </cell>
          <cell r="E3637" t="str">
            <v>C</v>
          </cell>
          <cell r="F3637">
            <v>814</v>
          </cell>
          <cell r="G3637">
            <v>2600</v>
          </cell>
          <cell r="H3637">
            <v>1814</v>
          </cell>
          <cell r="I3637">
            <v>1600</v>
          </cell>
          <cell r="J3637">
            <v>42.3</v>
          </cell>
          <cell r="K3637">
            <v>42.3</v>
          </cell>
          <cell r="L3637" t="str">
            <v>Z</v>
          </cell>
          <cell r="M3637" t="str">
            <v>PLLA PISTON</v>
          </cell>
        </row>
        <row r="3638">
          <cell r="A3638" t="str">
            <v>9191-012F/BGR</v>
          </cell>
          <cell r="B3638" t="str">
            <v>F13</v>
          </cell>
          <cell r="C3638">
            <v>15</v>
          </cell>
          <cell r="D3638" t="str">
            <v>G</v>
          </cell>
          <cell r="E3638" t="str">
            <v>C</v>
          </cell>
          <cell r="F3638">
            <v>1363</v>
          </cell>
          <cell r="G3638">
            <v>1772</v>
          </cell>
          <cell r="H3638">
            <v>2447</v>
          </cell>
          <cell r="I3638">
            <v>688</v>
          </cell>
          <cell r="J3638">
            <v>22.56</v>
          </cell>
          <cell r="K3638">
            <v>22.446950000000001</v>
          </cell>
          <cell r="L3638" t="str">
            <v>Z</v>
          </cell>
          <cell r="M3638" t="str">
            <v>PLLA PISTON</v>
          </cell>
        </row>
        <row r="3639">
          <cell r="A3639" t="str">
            <v>9191-012F/BHT</v>
          </cell>
          <cell r="B3639" t="str">
            <v>F13</v>
          </cell>
          <cell r="C3639">
            <v>15</v>
          </cell>
          <cell r="D3639" t="str">
            <v>G</v>
          </cell>
          <cell r="E3639" t="str">
            <v>C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18.96</v>
          </cell>
          <cell r="K3639">
            <v>18.96</v>
          </cell>
          <cell r="L3639" t="str">
            <v>Z</v>
          </cell>
          <cell r="M3639" t="str">
            <v>PLLA PISTON</v>
          </cell>
        </row>
        <row r="3640">
          <cell r="A3640" t="str">
            <v>9191-012G/025</v>
          </cell>
          <cell r="B3640" t="str">
            <v>F13</v>
          </cell>
          <cell r="C3640">
            <v>15</v>
          </cell>
          <cell r="D3640" t="str">
            <v>G</v>
          </cell>
          <cell r="E3640" t="str">
            <v>C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7.8381999999999996</v>
          </cell>
          <cell r="K3640">
            <v>7.8381999999999996</v>
          </cell>
          <cell r="L3640" t="str">
            <v>Z</v>
          </cell>
          <cell r="M3640" t="str">
            <v>PLLA PISTON</v>
          </cell>
        </row>
        <row r="3641">
          <cell r="A3641" t="str">
            <v>9191-012G/050</v>
          </cell>
          <cell r="B3641" t="str">
            <v>F13</v>
          </cell>
          <cell r="C3641">
            <v>15</v>
          </cell>
          <cell r="D3641" t="str">
            <v>G</v>
          </cell>
          <cell r="E3641" t="str">
            <v>C</v>
          </cell>
          <cell r="F3641">
            <v>4</v>
          </cell>
          <cell r="G3641">
            <v>0</v>
          </cell>
          <cell r="H3641">
            <v>0</v>
          </cell>
          <cell r="I3641">
            <v>4</v>
          </cell>
          <cell r="J3641">
            <v>2.3139400000000001</v>
          </cell>
          <cell r="K3641">
            <v>2.3139400000000001</v>
          </cell>
          <cell r="L3641" t="str">
            <v>Z</v>
          </cell>
          <cell r="M3641" t="str">
            <v>PLLA PISTON</v>
          </cell>
        </row>
        <row r="3642">
          <cell r="A3642" t="str">
            <v>9191-012G/060</v>
          </cell>
          <cell r="B3642" t="str">
            <v>F13</v>
          </cell>
          <cell r="C3642">
            <v>15</v>
          </cell>
          <cell r="D3642" t="str">
            <v>G</v>
          </cell>
          <cell r="E3642" t="str">
            <v>C</v>
          </cell>
          <cell r="F3642">
            <v>353</v>
          </cell>
          <cell r="G3642">
            <v>0</v>
          </cell>
          <cell r="H3642">
            <v>353</v>
          </cell>
          <cell r="I3642">
            <v>0</v>
          </cell>
          <cell r="J3642">
            <v>30.76</v>
          </cell>
          <cell r="K3642">
            <v>30.76</v>
          </cell>
          <cell r="L3642" t="str">
            <v>Z</v>
          </cell>
          <cell r="M3642" t="str">
            <v>PLLA PISTON</v>
          </cell>
        </row>
        <row r="3643">
          <cell r="A3643" t="str">
            <v>9191-012G/BGR</v>
          </cell>
          <cell r="B3643" t="str">
            <v>F13</v>
          </cell>
          <cell r="C3643">
            <v>15</v>
          </cell>
          <cell r="D3643" t="str">
            <v>G</v>
          </cell>
          <cell r="E3643" t="str">
            <v>C</v>
          </cell>
          <cell r="F3643">
            <v>0</v>
          </cell>
          <cell r="G3643">
            <v>346</v>
          </cell>
          <cell r="H3643">
            <v>0</v>
          </cell>
          <cell r="I3643">
            <v>346</v>
          </cell>
          <cell r="J3643">
            <v>30.76</v>
          </cell>
          <cell r="K3643">
            <v>30.76</v>
          </cell>
          <cell r="L3643" t="str">
            <v>Z</v>
          </cell>
          <cell r="M3643" t="str">
            <v>PLLA PISTION(NA-E2)</v>
          </cell>
        </row>
        <row r="3644">
          <cell r="A3644" t="str">
            <v>9191-013A/025</v>
          </cell>
          <cell r="B3644" t="str">
            <v>F13</v>
          </cell>
          <cell r="C3644">
            <v>15</v>
          </cell>
          <cell r="D3644" t="str">
            <v>G</v>
          </cell>
          <cell r="E3644" t="str">
            <v>C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 t="str">
            <v>Z</v>
          </cell>
          <cell r="M3644" t="str">
            <v>PLLA PISTON</v>
          </cell>
        </row>
        <row r="3645">
          <cell r="A3645" t="str">
            <v>9191-013A/050</v>
          </cell>
          <cell r="B3645" t="str">
            <v>F13</v>
          </cell>
          <cell r="C3645">
            <v>15</v>
          </cell>
          <cell r="D3645" t="str">
            <v>G</v>
          </cell>
          <cell r="E3645" t="str">
            <v>C</v>
          </cell>
          <cell r="F3645">
            <v>5352</v>
          </cell>
          <cell r="G3645">
            <v>0</v>
          </cell>
          <cell r="H3645">
            <v>0</v>
          </cell>
          <cell r="I3645">
            <v>5352</v>
          </cell>
          <cell r="J3645">
            <v>18.346699999999998</v>
          </cell>
          <cell r="K3645">
            <v>18.346699999999998</v>
          </cell>
          <cell r="L3645" t="str">
            <v>Z</v>
          </cell>
          <cell r="M3645" t="str">
            <v>PLLA PISTON [ Tud5 ]</v>
          </cell>
        </row>
        <row r="3646">
          <cell r="A3646" t="str">
            <v>9191-013A/060</v>
          </cell>
          <cell r="B3646" t="str">
            <v>F13</v>
          </cell>
          <cell r="C3646">
            <v>15</v>
          </cell>
          <cell r="D3646" t="str">
            <v>G</v>
          </cell>
          <cell r="E3646" t="str">
            <v>C</v>
          </cell>
          <cell r="F3646">
            <v>885</v>
          </cell>
          <cell r="G3646">
            <v>0</v>
          </cell>
          <cell r="H3646">
            <v>0</v>
          </cell>
          <cell r="I3646">
            <v>885</v>
          </cell>
          <cell r="J3646">
            <v>26.826709999999999</v>
          </cell>
          <cell r="K3646">
            <v>26.826709999999999</v>
          </cell>
          <cell r="L3646" t="str">
            <v>Z</v>
          </cell>
          <cell r="M3646" t="str">
            <v>PLLA PISTON</v>
          </cell>
        </row>
        <row r="3647">
          <cell r="A3647" t="str">
            <v>9191-013A/BGR</v>
          </cell>
          <cell r="B3647" t="str">
            <v>F13</v>
          </cell>
          <cell r="C3647">
            <v>15</v>
          </cell>
          <cell r="D3647" t="str">
            <v>G</v>
          </cell>
          <cell r="E3647" t="str">
            <v>C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15.48</v>
          </cell>
          <cell r="K3647">
            <v>15.48</v>
          </cell>
          <cell r="L3647" t="str">
            <v>Z</v>
          </cell>
          <cell r="M3647" t="str">
            <v>PLLA PISTON</v>
          </cell>
        </row>
        <row r="3648">
          <cell r="A3648" t="str">
            <v>9191-013A/BHT</v>
          </cell>
          <cell r="B3648" t="str">
            <v>F13</v>
          </cell>
          <cell r="C3648">
            <v>15</v>
          </cell>
          <cell r="D3648" t="str">
            <v>G</v>
          </cell>
          <cell r="E3648" t="str">
            <v>C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  <cell r="J3648">
            <v>15.47</v>
          </cell>
          <cell r="K3648">
            <v>15.47</v>
          </cell>
          <cell r="L3648" t="str">
            <v>Z</v>
          </cell>
          <cell r="M3648" t="str">
            <v>PLLA PISTON</v>
          </cell>
        </row>
        <row r="3649">
          <cell r="A3649" t="str">
            <v>9192-701</v>
          </cell>
          <cell r="B3649" t="str">
            <v>F13</v>
          </cell>
          <cell r="C3649">
            <v>11</v>
          </cell>
          <cell r="D3649" t="str">
            <v>G</v>
          </cell>
          <cell r="E3649" t="str">
            <v>C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 t="str">
            <v>Z</v>
          </cell>
          <cell r="M3649" t="str">
            <v>SPRING - Shut Off Lever</v>
          </cell>
        </row>
        <row r="3650">
          <cell r="A3650" t="str">
            <v>9192-701</v>
          </cell>
          <cell r="B3650" t="str">
            <v>F13</v>
          </cell>
          <cell r="C3650">
            <v>12</v>
          </cell>
          <cell r="D3650" t="str">
            <v>G</v>
          </cell>
          <cell r="E3650" t="str">
            <v>C</v>
          </cell>
          <cell r="F3650">
            <v>6060</v>
          </cell>
          <cell r="G3650">
            <v>9785</v>
          </cell>
          <cell r="H3650">
            <v>9950</v>
          </cell>
          <cell r="I3650">
            <v>5895</v>
          </cell>
          <cell r="J3650">
            <v>2.6541000000000001</v>
          </cell>
          <cell r="K3650">
            <v>2.6541000000000001</v>
          </cell>
          <cell r="L3650" t="str">
            <v>Z</v>
          </cell>
          <cell r="M3650" t="str">
            <v>SPRING - Shut Off Lever</v>
          </cell>
        </row>
        <row r="3651">
          <cell r="A3651" t="str">
            <v>9192-701</v>
          </cell>
          <cell r="B3651" t="str">
            <v>F13</v>
          </cell>
          <cell r="C3651">
            <v>15</v>
          </cell>
          <cell r="D3651" t="str">
            <v>G</v>
          </cell>
          <cell r="E3651" t="str">
            <v>C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 t="str">
            <v>Z</v>
          </cell>
          <cell r="M3651" t="str">
            <v>SPRING - Shut Off Lever</v>
          </cell>
        </row>
        <row r="3652">
          <cell r="A3652" t="str">
            <v>9192-702</v>
          </cell>
          <cell r="B3652" t="str">
            <v>F13</v>
          </cell>
          <cell r="C3652">
            <v>12</v>
          </cell>
          <cell r="D3652" t="str">
            <v>G</v>
          </cell>
          <cell r="E3652" t="str">
            <v>C</v>
          </cell>
          <cell r="F3652">
            <v>1880</v>
          </cell>
          <cell r="G3652">
            <v>15150</v>
          </cell>
          <cell r="H3652">
            <v>14231</v>
          </cell>
          <cell r="I3652">
            <v>2799</v>
          </cell>
          <cell r="J3652">
            <v>7.4797000000000002</v>
          </cell>
          <cell r="K3652">
            <v>7.4797000000000002</v>
          </cell>
          <cell r="L3652" t="str">
            <v>Z</v>
          </cell>
          <cell r="M3652" t="str">
            <v>SPRING INJECTOR</v>
          </cell>
        </row>
        <row r="3653">
          <cell r="A3653" t="str">
            <v>9192-702</v>
          </cell>
          <cell r="B3653" t="str">
            <v>F13</v>
          </cell>
          <cell r="C3653">
            <v>15</v>
          </cell>
          <cell r="D3653" t="str">
            <v>G</v>
          </cell>
          <cell r="E3653" t="str">
            <v>C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6.2</v>
          </cell>
          <cell r="K3653">
            <v>6.2</v>
          </cell>
          <cell r="L3653" t="str">
            <v>Z</v>
          </cell>
          <cell r="M3653" t="str">
            <v>SPRING INJECTOR</v>
          </cell>
        </row>
        <row r="3654">
          <cell r="A3654" t="str">
            <v>9192-703</v>
          </cell>
          <cell r="B3654" t="str">
            <v>F13</v>
          </cell>
          <cell r="C3654">
            <v>12</v>
          </cell>
          <cell r="D3654" t="str">
            <v>G</v>
          </cell>
          <cell r="E3654" t="str">
            <v>C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4.6273999999999997</v>
          </cell>
          <cell r="K3654">
            <v>4.6273999999999997</v>
          </cell>
          <cell r="L3654" t="str">
            <v>Z</v>
          </cell>
          <cell r="M3654" t="str">
            <v>PULL BACK SPRING - Link Hook</v>
          </cell>
        </row>
        <row r="3655">
          <cell r="A3655" t="str">
            <v>9192-703</v>
          </cell>
          <cell r="B3655" t="str">
            <v>F13</v>
          </cell>
          <cell r="C3655">
            <v>15</v>
          </cell>
          <cell r="D3655" t="str">
            <v>G</v>
          </cell>
          <cell r="E3655" t="str">
            <v>C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4.6273999999999997</v>
          </cell>
          <cell r="K3655">
            <v>4.6273999999999997</v>
          </cell>
          <cell r="L3655" t="str">
            <v>Z</v>
          </cell>
          <cell r="M3655" t="str">
            <v>PULL BACK SPRING - Link Hook</v>
          </cell>
        </row>
        <row r="3656">
          <cell r="A3656" t="str">
            <v>9192-703A</v>
          </cell>
          <cell r="B3656" t="str">
            <v>F13</v>
          </cell>
          <cell r="C3656">
            <v>12</v>
          </cell>
          <cell r="D3656" t="str">
            <v>G</v>
          </cell>
          <cell r="E3656" t="str">
            <v>C</v>
          </cell>
          <cell r="F3656">
            <v>1990</v>
          </cell>
          <cell r="G3656">
            <v>12990</v>
          </cell>
          <cell r="H3656">
            <v>13085</v>
          </cell>
          <cell r="I3656">
            <v>1895</v>
          </cell>
          <cell r="J3656">
            <v>4.7290999999999999</v>
          </cell>
          <cell r="K3656">
            <v>4.7290999999999999</v>
          </cell>
          <cell r="L3656" t="str">
            <v>Z</v>
          </cell>
          <cell r="M3656" t="str">
            <v>PULL BACK SPRING</v>
          </cell>
        </row>
        <row r="3657">
          <cell r="A3657" t="str">
            <v>9192-704N</v>
          </cell>
          <cell r="B3657" t="str">
            <v>F13</v>
          </cell>
          <cell r="C3657">
            <v>15</v>
          </cell>
          <cell r="D3657" t="str">
            <v>G</v>
          </cell>
          <cell r="E3657" t="str">
            <v>C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 t="str">
            <v>Z</v>
          </cell>
          <cell r="M3657" t="str">
            <v>SPRING</v>
          </cell>
        </row>
        <row r="3658">
          <cell r="A3658" t="str">
            <v>9192-704N</v>
          </cell>
          <cell r="B3658" t="str">
            <v>F13</v>
          </cell>
          <cell r="C3658">
            <v>11</v>
          </cell>
          <cell r="D3658" t="str">
            <v>G</v>
          </cell>
          <cell r="E3658" t="str">
            <v>C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 t="str">
            <v>Z</v>
          </cell>
          <cell r="M3658" t="str">
            <v>SPRING</v>
          </cell>
        </row>
        <row r="3659">
          <cell r="A3659" t="str">
            <v>9192-704N</v>
          </cell>
          <cell r="B3659" t="str">
            <v>F13</v>
          </cell>
          <cell r="C3659">
            <v>12</v>
          </cell>
          <cell r="D3659" t="str">
            <v>G</v>
          </cell>
          <cell r="E3659" t="str">
            <v>C</v>
          </cell>
          <cell r="F3659">
            <v>1265</v>
          </cell>
          <cell r="G3659">
            <v>1339</v>
          </cell>
          <cell r="H3659">
            <v>1614</v>
          </cell>
          <cell r="I3659">
            <v>990</v>
          </cell>
          <cell r="J3659">
            <v>2.05152</v>
          </cell>
          <cell r="K3659">
            <v>2.11321</v>
          </cell>
          <cell r="L3659" t="str">
            <v>Z</v>
          </cell>
          <cell r="M3659" t="str">
            <v>SPRING</v>
          </cell>
        </row>
        <row r="3660">
          <cell r="A3660" t="str">
            <v>9192-900</v>
          </cell>
          <cell r="B3660" t="str">
            <v>F13</v>
          </cell>
          <cell r="C3660">
            <v>11</v>
          </cell>
          <cell r="D3660" t="str">
            <v>G</v>
          </cell>
          <cell r="E3660" t="str">
            <v>C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 t="str">
            <v>Z</v>
          </cell>
          <cell r="M3660" t="str">
            <v>SETTING CAM</v>
          </cell>
        </row>
        <row r="3661">
          <cell r="A3661" t="str">
            <v>9192-900</v>
          </cell>
          <cell r="B3661" t="str">
            <v>F13</v>
          </cell>
          <cell r="C3661">
            <v>15</v>
          </cell>
          <cell r="D3661" t="str">
            <v>G</v>
          </cell>
          <cell r="E3661" t="str">
            <v>C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6.92</v>
          </cell>
          <cell r="K3661">
            <v>6.92</v>
          </cell>
          <cell r="L3661" t="str">
            <v>Z</v>
          </cell>
          <cell r="M3661" t="str">
            <v>SETTING CAM</v>
          </cell>
        </row>
        <row r="3662">
          <cell r="A3662" t="str">
            <v>9192-900</v>
          </cell>
          <cell r="B3662" t="str">
            <v>F13</v>
          </cell>
          <cell r="C3662">
            <v>12</v>
          </cell>
          <cell r="D3662" t="str">
            <v>G</v>
          </cell>
          <cell r="E3662" t="str">
            <v>C</v>
          </cell>
          <cell r="F3662">
            <v>1200</v>
          </cell>
          <cell r="G3662">
            <v>5995</v>
          </cell>
          <cell r="H3662">
            <v>5795</v>
          </cell>
          <cell r="I3662">
            <v>1400</v>
          </cell>
          <cell r="J3662">
            <v>5.1974</v>
          </cell>
          <cell r="K3662">
            <v>5.1974</v>
          </cell>
          <cell r="L3662" t="str">
            <v>Z</v>
          </cell>
          <cell r="M3662" t="str">
            <v>SETTING CAM</v>
          </cell>
        </row>
        <row r="3663">
          <cell r="A3663" t="str">
            <v>9192-901</v>
          </cell>
          <cell r="B3663" t="str">
            <v>F13</v>
          </cell>
          <cell r="C3663">
            <v>12</v>
          </cell>
          <cell r="D3663" t="str">
            <v>G</v>
          </cell>
          <cell r="E3663" t="str">
            <v>C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 t="str">
            <v>Z</v>
          </cell>
          <cell r="M3663" t="str">
            <v>SETTING CAM</v>
          </cell>
        </row>
        <row r="3664">
          <cell r="A3664" t="str">
            <v>9192-901</v>
          </cell>
          <cell r="B3664" t="str">
            <v>F13</v>
          </cell>
          <cell r="C3664">
            <v>11</v>
          </cell>
          <cell r="D3664" t="str">
            <v>G</v>
          </cell>
          <cell r="E3664" t="str">
            <v>C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 t="str">
            <v>Z</v>
          </cell>
          <cell r="M3664" t="str">
            <v>SETTING CAM</v>
          </cell>
        </row>
        <row r="3665">
          <cell r="A3665" t="str">
            <v>9192-901</v>
          </cell>
          <cell r="B3665" t="str">
            <v>F13</v>
          </cell>
          <cell r="C3665">
            <v>15</v>
          </cell>
          <cell r="D3665" t="str">
            <v>G</v>
          </cell>
          <cell r="E3665" t="str">
            <v>C</v>
          </cell>
          <cell r="F3665">
            <v>557</v>
          </cell>
          <cell r="G3665">
            <v>0</v>
          </cell>
          <cell r="H3665">
            <v>100</v>
          </cell>
          <cell r="I3665">
            <v>457</v>
          </cell>
          <cell r="J3665">
            <v>15.697559999999999</v>
          </cell>
          <cell r="K3665">
            <v>15.697559999999999</v>
          </cell>
          <cell r="L3665" t="str">
            <v>Z</v>
          </cell>
          <cell r="M3665" t="str">
            <v>SETTING CAM</v>
          </cell>
        </row>
        <row r="3666">
          <cell r="A3666" t="str">
            <v>9193-001</v>
          </cell>
          <cell r="B3666" t="str">
            <v>F13</v>
          </cell>
          <cell r="C3666">
            <v>15</v>
          </cell>
          <cell r="D3666" t="str">
            <v>G</v>
          </cell>
          <cell r="E3666" t="str">
            <v>C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 t="str">
            <v>Z</v>
          </cell>
          <cell r="M3666" t="str">
            <v>NAME PLATE</v>
          </cell>
        </row>
        <row r="3667">
          <cell r="A3667" t="str">
            <v>9193-001</v>
          </cell>
          <cell r="B3667" t="str">
            <v>F13</v>
          </cell>
          <cell r="C3667">
            <v>12</v>
          </cell>
          <cell r="D3667" t="str">
            <v>G</v>
          </cell>
          <cell r="E3667" t="str">
            <v>C</v>
          </cell>
          <cell r="F3667">
            <v>3414</v>
          </cell>
          <cell r="G3667">
            <v>0</v>
          </cell>
          <cell r="H3667">
            <v>550</v>
          </cell>
          <cell r="I3667">
            <v>2864</v>
          </cell>
          <cell r="J3667">
            <v>1.5582100000000001</v>
          </cell>
          <cell r="K3667">
            <v>1.5582100000000001</v>
          </cell>
          <cell r="L3667" t="str">
            <v>Z</v>
          </cell>
          <cell r="M3667" t="str">
            <v>NAME PLATE</v>
          </cell>
        </row>
        <row r="3668">
          <cell r="A3668" t="str">
            <v>9193-001</v>
          </cell>
          <cell r="B3668" t="str">
            <v>F13</v>
          </cell>
          <cell r="C3668">
            <v>11</v>
          </cell>
          <cell r="D3668" t="str">
            <v>G</v>
          </cell>
          <cell r="E3668" t="str">
            <v>C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0.31</v>
          </cell>
          <cell r="K3668">
            <v>0.31</v>
          </cell>
          <cell r="L3668" t="str">
            <v>Z</v>
          </cell>
          <cell r="M3668" t="str">
            <v>NAME PLATE</v>
          </cell>
        </row>
        <row r="3669">
          <cell r="A3669" t="str">
            <v>9193-004</v>
          </cell>
          <cell r="B3669" t="str">
            <v>F13</v>
          </cell>
          <cell r="C3669">
            <v>12</v>
          </cell>
          <cell r="D3669" t="str">
            <v>G</v>
          </cell>
          <cell r="E3669" t="str">
            <v>C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1.7922</v>
          </cell>
          <cell r="K3669">
            <v>1.7922</v>
          </cell>
          <cell r="L3669" t="str">
            <v>Z</v>
          </cell>
          <cell r="M3669" t="str">
            <v>NAME PLATE [DP203]</v>
          </cell>
        </row>
        <row r="3670">
          <cell r="A3670" t="str">
            <v>9193-004A</v>
          </cell>
          <cell r="B3670" t="str">
            <v>F13</v>
          </cell>
          <cell r="C3670">
            <v>12</v>
          </cell>
          <cell r="D3670" t="str">
            <v>G</v>
          </cell>
          <cell r="E3670" t="str">
            <v>C</v>
          </cell>
          <cell r="F3670">
            <v>2193</v>
          </cell>
          <cell r="G3670">
            <v>0</v>
          </cell>
          <cell r="H3670">
            <v>0</v>
          </cell>
          <cell r="I3670">
            <v>2193</v>
          </cell>
          <cell r="J3670">
            <v>1.5649299999999999</v>
          </cell>
          <cell r="K3670">
            <v>1.5649299999999999</v>
          </cell>
          <cell r="L3670" t="str">
            <v>Z</v>
          </cell>
          <cell r="M3670" t="str">
            <v>NAME PLATE</v>
          </cell>
        </row>
        <row r="3671">
          <cell r="A3671" t="str">
            <v>9193-005</v>
          </cell>
          <cell r="B3671" t="str">
            <v>F13</v>
          </cell>
          <cell r="C3671">
            <v>12</v>
          </cell>
          <cell r="D3671" t="str">
            <v>G</v>
          </cell>
          <cell r="E3671" t="str">
            <v>C</v>
          </cell>
          <cell r="F3671">
            <v>1687</v>
          </cell>
          <cell r="G3671">
            <v>29970</v>
          </cell>
          <cell r="H3671">
            <v>15400</v>
          </cell>
          <cell r="I3671">
            <v>16257</v>
          </cell>
          <cell r="J3671">
            <v>1.8096000000000001</v>
          </cell>
          <cell r="K3671">
            <v>1.8096000000000001</v>
          </cell>
          <cell r="L3671" t="str">
            <v>Z</v>
          </cell>
          <cell r="M3671" t="str">
            <v>NAME PLATE [ Delphi-TVS ]</v>
          </cell>
        </row>
        <row r="3672">
          <cell r="A3672" t="str">
            <v>9193-101</v>
          </cell>
          <cell r="B3672" t="str">
            <v>F13</v>
          </cell>
          <cell r="C3672">
            <v>12</v>
          </cell>
          <cell r="D3672" t="str">
            <v>G</v>
          </cell>
          <cell r="E3672" t="str">
            <v>C</v>
          </cell>
          <cell r="F3672">
            <v>0</v>
          </cell>
          <cell r="G3672">
            <v>1576</v>
          </cell>
          <cell r="H3672">
            <v>1576</v>
          </cell>
          <cell r="I3672">
            <v>0</v>
          </cell>
          <cell r="J3672">
            <v>230.59639999999999</v>
          </cell>
          <cell r="K3672">
            <v>230.59639999999999</v>
          </cell>
          <cell r="L3672" t="str">
            <v>Z</v>
          </cell>
          <cell r="M3672" t="str">
            <v>PUMP HOUSING CASTING</v>
          </cell>
        </row>
        <row r="3673">
          <cell r="A3673" t="str">
            <v>9193-102</v>
          </cell>
          <cell r="B3673" t="str">
            <v>F13</v>
          </cell>
          <cell r="C3673">
            <v>11</v>
          </cell>
          <cell r="D3673" t="str">
            <v>G</v>
          </cell>
          <cell r="E3673" t="str">
            <v>C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237.77</v>
          </cell>
          <cell r="K3673">
            <v>237.77</v>
          </cell>
          <cell r="L3673" t="str">
            <v>Z</v>
          </cell>
          <cell r="M3673" t="str">
            <v>TELCO TC PUMP HSG CASTING</v>
          </cell>
        </row>
        <row r="3674">
          <cell r="A3674" t="str">
            <v>9193-102</v>
          </cell>
          <cell r="B3674" t="str">
            <v>F13</v>
          </cell>
          <cell r="C3674">
            <v>12</v>
          </cell>
          <cell r="D3674" t="str">
            <v>G</v>
          </cell>
          <cell r="E3674" t="str">
            <v>C</v>
          </cell>
          <cell r="F3674">
            <v>0</v>
          </cell>
          <cell r="G3674">
            <v>3192</v>
          </cell>
          <cell r="H3674">
            <v>3192</v>
          </cell>
          <cell r="I3674">
            <v>0</v>
          </cell>
          <cell r="J3674">
            <v>237.76519999999999</v>
          </cell>
          <cell r="K3674">
            <v>237.76519999999999</v>
          </cell>
          <cell r="L3674" t="str">
            <v>Z</v>
          </cell>
          <cell r="M3674" t="str">
            <v>TELCO TC PUMP HSG CASTING</v>
          </cell>
        </row>
        <row r="3675">
          <cell r="A3675" t="str">
            <v>9193-102</v>
          </cell>
          <cell r="B3675" t="str">
            <v>F13</v>
          </cell>
          <cell r="C3675">
            <v>15</v>
          </cell>
          <cell r="D3675" t="str">
            <v>G</v>
          </cell>
          <cell r="E3675" t="str">
            <v>C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 t="str">
            <v>Z</v>
          </cell>
          <cell r="M3675" t="str">
            <v>TELCO TC PUMP HSG CASTING</v>
          </cell>
        </row>
        <row r="3676">
          <cell r="A3676" t="str">
            <v>9193-105</v>
          </cell>
          <cell r="B3676" t="str">
            <v>F13</v>
          </cell>
          <cell r="C3676">
            <v>12</v>
          </cell>
          <cell r="D3676" t="str">
            <v>G</v>
          </cell>
          <cell r="E3676" t="str">
            <v>C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11.29</v>
          </cell>
          <cell r="K3676">
            <v>11.29</v>
          </cell>
          <cell r="L3676" t="str">
            <v>Z</v>
          </cell>
          <cell r="M3676" t="str">
            <v>DPCN POTENTIOMETER</v>
          </cell>
        </row>
        <row r="3677">
          <cell r="A3677" t="str">
            <v>9193-201</v>
          </cell>
          <cell r="B3677" t="str">
            <v>F13</v>
          </cell>
          <cell r="C3677">
            <v>12</v>
          </cell>
          <cell r="D3677" t="str">
            <v>G</v>
          </cell>
          <cell r="E3677" t="str">
            <v>C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 t="str">
            <v>Z</v>
          </cell>
          <cell r="M3677" t="str">
            <v>FICD BRACKET N/A</v>
          </cell>
        </row>
        <row r="3678">
          <cell r="A3678" t="str">
            <v>9193-201</v>
          </cell>
          <cell r="B3678" t="str">
            <v>F13</v>
          </cell>
          <cell r="C3678">
            <v>11</v>
          </cell>
          <cell r="D3678" t="str">
            <v>G</v>
          </cell>
          <cell r="E3678" t="str">
            <v>C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 t="str">
            <v>Z</v>
          </cell>
          <cell r="M3678" t="str">
            <v>FICD BRACKET N/A</v>
          </cell>
        </row>
        <row r="3679">
          <cell r="A3679" t="str">
            <v>9193-201</v>
          </cell>
          <cell r="B3679" t="str">
            <v>F13</v>
          </cell>
          <cell r="C3679">
            <v>15</v>
          </cell>
          <cell r="D3679" t="str">
            <v>G</v>
          </cell>
          <cell r="E3679" t="str">
            <v>C</v>
          </cell>
          <cell r="F3679">
            <v>663</v>
          </cell>
          <cell r="G3679">
            <v>1063</v>
          </cell>
          <cell r="H3679">
            <v>500</v>
          </cell>
          <cell r="I3679">
            <v>1226</v>
          </cell>
          <cell r="J3679">
            <v>6.5646599999999999</v>
          </cell>
          <cell r="K3679">
            <v>6.5857700000000001</v>
          </cell>
          <cell r="L3679" t="str">
            <v>Z</v>
          </cell>
          <cell r="M3679" t="str">
            <v>FICD BRACKET N/A</v>
          </cell>
        </row>
        <row r="3680">
          <cell r="A3680" t="str">
            <v>9193-201/BHT</v>
          </cell>
          <cell r="B3680" t="str">
            <v>F13</v>
          </cell>
          <cell r="C3680">
            <v>11</v>
          </cell>
          <cell r="D3680" t="str">
            <v>G</v>
          </cell>
          <cell r="E3680" t="str">
            <v>C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7.4889999999999999</v>
          </cell>
          <cell r="K3680">
            <v>7.4889999999999999</v>
          </cell>
          <cell r="L3680" t="str">
            <v>Z</v>
          </cell>
          <cell r="M3680" t="str">
            <v>FICD BRACKET</v>
          </cell>
        </row>
        <row r="3681">
          <cell r="A3681" t="str">
            <v>9193-201/BHT</v>
          </cell>
          <cell r="B3681" t="str">
            <v>F13</v>
          </cell>
          <cell r="C3681">
            <v>12</v>
          </cell>
          <cell r="D3681" t="str">
            <v>G</v>
          </cell>
          <cell r="E3681" t="str">
            <v>C</v>
          </cell>
          <cell r="F3681">
            <v>0</v>
          </cell>
          <cell r="G3681">
            <v>955</v>
          </cell>
          <cell r="H3681">
            <v>955</v>
          </cell>
          <cell r="I3681">
            <v>0</v>
          </cell>
          <cell r="J3681">
            <v>10.0124</v>
          </cell>
          <cell r="K3681">
            <v>10.0124</v>
          </cell>
          <cell r="L3681" t="str">
            <v>Z</v>
          </cell>
          <cell r="M3681" t="str">
            <v>FICD BRACKET</v>
          </cell>
        </row>
        <row r="3682">
          <cell r="A3682" t="str">
            <v>9193-201/BHT</v>
          </cell>
          <cell r="B3682" t="str">
            <v>F13</v>
          </cell>
          <cell r="C3682">
            <v>15</v>
          </cell>
          <cell r="D3682" t="str">
            <v>G</v>
          </cell>
          <cell r="E3682" t="str">
            <v>C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6.15</v>
          </cell>
          <cell r="K3682">
            <v>6.15</v>
          </cell>
          <cell r="L3682" t="str">
            <v>Z</v>
          </cell>
          <cell r="M3682" t="str">
            <v>FICD BRACKET</v>
          </cell>
        </row>
        <row r="3683">
          <cell r="A3683" t="str">
            <v>9193-201/BPL</v>
          </cell>
          <cell r="B3683" t="str">
            <v>F13</v>
          </cell>
          <cell r="C3683">
            <v>11</v>
          </cell>
          <cell r="D3683" t="str">
            <v>G</v>
          </cell>
          <cell r="E3683" t="str">
            <v>C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6.1541699999999997</v>
          </cell>
          <cell r="K3683">
            <v>6.1541699999999997</v>
          </cell>
          <cell r="L3683" t="str">
            <v>Z</v>
          </cell>
          <cell r="M3683" t="str">
            <v>FICD BRACKET</v>
          </cell>
        </row>
        <row r="3684">
          <cell r="A3684" t="str">
            <v>9193-201/BPL</v>
          </cell>
          <cell r="B3684" t="str">
            <v>F13</v>
          </cell>
          <cell r="C3684">
            <v>12</v>
          </cell>
          <cell r="D3684" t="str">
            <v>G</v>
          </cell>
          <cell r="E3684" t="str">
            <v>C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14.41</v>
          </cell>
          <cell r="K3684">
            <v>14.41</v>
          </cell>
          <cell r="L3684" t="str">
            <v>Z</v>
          </cell>
          <cell r="M3684" t="str">
            <v>FICD BRACKET</v>
          </cell>
        </row>
        <row r="3685">
          <cell r="A3685" t="str">
            <v>9193-201/BPL</v>
          </cell>
          <cell r="B3685" t="str">
            <v>F13</v>
          </cell>
          <cell r="C3685">
            <v>15</v>
          </cell>
          <cell r="D3685" t="str">
            <v>G</v>
          </cell>
          <cell r="E3685" t="str">
            <v>C</v>
          </cell>
          <cell r="F3685">
            <v>0</v>
          </cell>
          <cell r="G3685">
            <v>922</v>
          </cell>
          <cell r="H3685">
            <v>922</v>
          </cell>
          <cell r="I3685">
            <v>0</v>
          </cell>
          <cell r="J3685">
            <v>14.40333</v>
          </cell>
          <cell r="K3685">
            <v>12.75708</v>
          </cell>
          <cell r="L3685" t="str">
            <v>Z</v>
          </cell>
          <cell r="M3685" t="str">
            <v>FICD BRACKET</v>
          </cell>
        </row>
        <row r="3686">
          <cell r="A3686" t="str">
            <v>9193-201A/BHT</v>
          </cell>
          <cell r="B3686" t="str">
            <v>F13</v>
          </cell>
          <cell r="C3686">
            <v>12</v>
          </cell>
          <cell r="D3686" t="str">
            <v>G</v>
          </cell>
          <cell r="E3686" t="str">
            <v>C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10.7532</v>
          </cell>
          <cell r="K3686">
            <v>10.7532</v>
          </cell>
          <cell r="L3686" t="str">
            <v>Z</v>
          </cell>
          <cell r="M3686" t="str">
            <v>FICD BRACKET</v>
          </cell>
        </row>
        <row r="3687">
          <cell r="A3687" t="str">
            <v>9193-201A/BPL</v>
          </cell>
          <cell r="B3687" t="str">
            <v>F13</v>
          </cell>
          <cell r="C3687">
            <v>15</v>
          </cell>
          <cell r="D3687" t="str">
            <v>G</v>
          </cell>
          <cell r="E3687" t="str">
            <v>C</v>
          </cell>
          <cell r="F3687">
            <v>0</v>
          </cell>
          <cell r="G3687">
            <v>555</v>
          </cell>
          <cell r="H3687">
            <v>0</v>
          </cell>
          <cell r="I3687">
            <v>555</v>
          </cell>
          <cell r="J3687">
            <v>10.75</v>
          </cell>
          <cell r="K3687">
            <v>10.75</v>
          </cell>
          <cell r="L3687" t="str">
            <v>Z</v>
          </cell>
          <cell r="M3687" t="str">
            <v>FICD BRACKET</v>
          </cell>
        </row>
        <row r="3688">
          <cell r="A3688" t="str">
            <v>9193-202</v>
          </cell>
          <cell r="B3688" t="str">
            <v>F13</v>
          </cell>
          <cell r="C3688">
            <v>15</v>
          </cell>
          <cell r="D3688" t="str">
            <v>G</v>
          </cell>
          <cell r="E3688" t="str">
            <v>C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7.1355399999999998</v>
          </cell>
          <cell r="K3688">
            <v>7.1355399999999998</v>
          </cell>
          <cell r="L3688" t="str">
            <v>Z</v>
          </cell>
          <cell r="M3688" t="str">
            <v>FAST IDLING LEVER</v>
          </cell>
        </row>
        <row r="3689">
          <cell r="A3689" t="str">
            <v>9193-202/BHT</v>
          </cell>
          <cell r="B3689" t="str">
            <v>F13</v>
          </cell>
          <cell r="C3689">
            <v>15</v>
          </cell>
          <cell r="D3689" t="str">
            <v>G</v>
          </cell>
          <cell r="E3689" t="str">
            <v>C</v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  <cell r="J3689">
            <v>6.18</v>
          </cell>
          <cell r="K3689">
            <v>6.18</v>
          </cell>
          <cell r="L3689" t="str">
            <v>Z</v>
          </cell>
          <cell r="M3689" t="str">
            <v>FAST IDLE LEVER</v>
          </cell>
        </row>
        <row r="3690">
          <cell r="A3690" t="str">
            <v>9193-202/BHT</v>
          </cell>
          <cell r="B3690" t="str">
            <v>F13</v>
          </cell>
          <cell r="C3690">
            <v>12</v>
          </cell>
          <cell r="D3690" t="str">
            <v>G</v>
          </cell>
          <cell r="E3690" t="str">
            <v>C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6.15</v>
          </cell>
          <cell r="K3690">
            <v>6.15</v>
          </cell>
          <cell r="L3690" t="str">
            <v>Z</v>
          </cell>
          <cell r="M3690" t="str">
            <v>FAST IDLE LEVER</v>
          </cell>
        </row>
        <row r="3691">
          <cell r="A3691" t="str">
            <v>9193-202/BPL</v>
          </cell>
          <cell r="B3691" t="str">
            <v>F13</v>
          </cell>
          <cell r="C3691">
            <v>15</v>
          </cell>
          <cell r="D3691" t="str">
            <v>G</v>
          </cell>
          <cell r="E3691" t="str">
            <v>C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6.1802000000000001</v>
          </cell>
          <cell r="K3691">
            <v>6.1802000000000001</v>
          </cell>
          <cell r="L3691" t="str">
            <v>Z</v>
          </cell>
          <cell r="M3691" t="str">
            <v>FAST IDLE LEVER</v>
          </cell>
        </row>
        <row r="3692">
          <cell r="A3692" t="str">
            <v>9193-202A</v>
          </cell>
          <cell r="B3692" t="str">
            <v>F13</v>
          </cell>
          <cell r="C3692">
            <v>11</v>
          </cell>
          <cell r="D3692" t="str">
            <v>G</v>
          </cell>
          <cell r="E3692" t="str">
            <v>C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 t="str">
            <v>Z</v>
          </cell>
          <cell r="M3692" t="str">
            <v>FAST IDLE LEVER</v>
          </cell>
        </row>
        <row r="3693">
          <cell r="A3693" t="str">
            <v>9193-202A</v>
          </cell>
          <cell r="B3693" t="str">
            <v>F13</v>
          </cell>
          <cell r="C3693">
            <v>12</v>
          </cell>
          <cell r="D3693" t="str">
            <v>G</v>
          </cell>
          <cell r="E3693" t="str">
            <v>C</v>
          </cell>
          <cell r="F3693">
            <v>0</v>
          </cell>
          <cell r="G3693">
            <v>11580</v>
          </cell>
          <cell r="H3693">
            <v>9830</v>
          </cell>
          <cell r="I3693">
            <v>1750</v>
          </cell>
          <cell r="J3693">
            <v>7.37</v>
          </cell>
          <cell r="K3693">
            <v>13.692399999999999</v>
          </cell>
          <cell r="L3693" t="str">
            <v>Z</v>
          </cell>
          <cell r="M3693" t="str">
            <v>FAST IDLE LEVER</v>
          </cell>
        </row>
        <row r="3694">
          <cell r="A3694" t="str">
            <v>9193-202A</v>
          </cell>
          <cell r="B3694" t="str">
            <v>F13</v>
          </cell>
          <cell r="C3694">
            <v>15</v>
          </cell>
          <cell r="D3694" t="str">
            <v>G</v>
          </cell>
          <cell r="E3694" t="str">
            <v>C</v>
          </cell>
          <cell r="F3694">
            <v>60</v>
          </cell>
          <cell r="G3694">
            <v>235</v>
          </cell>
          <cell r="H3694">
            <v>295</v>
          </cell>
          <cell r="I3694">
            <v>0</v>
          </cell>
          <cell r="J3694">
            <v>7.3699500000000002</v>
          </cell>
          <cell r="K3694">
            <v>7.3699899999999996</v>
          </cell>
          <cell r="L3694" t="str">
            <v>Z</v>
          </cell>
          <cell r="M3694" t="str">
            <v>FAST IDLE LEVER</v>
          </cell>
        </row>
        <row r="3695">
          <cell r="A3695" t="str">
            <v>9193-202A/BHT</v>
          </cell>
          <cell r="B3695" t="str">
            <v>F13</v>
          </cell>
          <cell r="C3695">
            <v>15</v>
          </cell>
          <cell r="D3695" t="str">
            <v>G</v>
          </cell>
          <cell r="E3695" t="str">
            <v>C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6.98</v>
          </cell>
          <cell r="K3695">
            <v>6.98</v>
          </cell>
          <cell r="L3695" t="str">
            <v>Z</v>
          </cell>
          <cell r="M3695" t="str">
            <v>FI LEVER</v>
          </cell>
        </row>
        <row r="3696">
          <cell r="A3696" t="str">
            <v>9193-202A/BHT</v>
          </cell>
          <cell r="B3696" t="str">
            <v>F13</v>
          </cell>
          <cell r="C3696">
            <v>12</v>
          </cell>
          <cell r="D3696" t="str">
            <v>G</v>
          </cell>
          <cell r="E3696" t="str">
            <v>C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6.9775999999999998</v>
          </cell>
          <cell r="K3696">
            <v>6.9775999999999998</v>
          </cell>
          <cell r="L3696" t="str">
            <v>Z</v>
          </cell>
          <cell r="M3696" t="str">
            <v>FI LEVER</v>
          </cell>
        </row>
        <row r="3697">
          <cell r="A3697" t="str">
            <v>9193-202A/BPL</v>
          </cell>
          <cell r="B3697" t="str">
            <v>F13</v>
          </cell>
          <cell r="C3697">
            <v>11</v>
          </cell>
          <cell r="D3697" t="str">
            <v>G</v>
          </cell>
          <cell r="E3697" t="str">
            <v>C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7.4</v>
          </cell>
          <cell r="K3697">
            <v>7.4</v>
          </cell>
          <cell r="L3697" t="str">
            <v>Z</v>
          </cell>
          <cell r="M3697" t="str">
            <v>FAST IDLE LEVER</v>
          </cell>
        </row>
        <row r="3698">
          <cell r="A3698" t="str">
            <v>9193-202A/BPL</v>
          </cell>
          <cell r="B3698" t="str">
            <v>F13</v>
          </cell>
          <cell r="C3698">
            <v>15</v>
          </cell>
          <cell r="D3698" t="str">
            <v>G</v>
          </cell>
          <cell r="E3698" t="str">
            <v>C</v>
          </cell>
          <cell r="F3698">
            <v>16</v>
          </cell>
          <cell r="G3698">
            <v>0</v>
          </cell>
          <cell r="H3698">
            <v>0</v>
          </cell>
          <cell r="I3698">
            <v>16</v>
          </cell>
          <cell r="J3698">
            <v>7.4044699999999999</v>
          </cell>
          <cell r="K3698">
            <v>7.4044699999999999</v>
          </cell>
          <cell r="L3698" t="str">
            <v>Z</v>
          </cell>
          <cell r="M3698" t="str">
            <v>FAST IDLE LEVER</v>
          </cell>
        </row>
        <row r="3699">
          <cell r="A3699" t="str">
            <v>9193-203</v>
          </cell>
          <cell r="B3699" t="str">
            <v>F13</v>
          </cell>
          <cell r="C3699">
            <v>12</v>
          </cell>
          <cell r="D3699" t="str">
            <v>G</v>
          </cell>
          <cell r="E3699" t="str">
            <v>C</v>
          </cell>
          <cell r="F3699">
            <v>80</v>
          </cell>
          <cell r="G3699">
            <v>0</v>
          </cell>
          <cell r="H3699">
            <v>0</v>
          </cell>
          <cell r="I3699">
            <v>80</v>
          </cell>
          <cell r="J3699">
            <v>33.42586</v>
          </cell>
          <cell r="K3699">
            <v>33.42586</v>
          </cell>
          <cell r="L3699" t="str">
            <v>Z</v>
          </cell>
          <cell r="M3699" t="str">
            <v>REAR SUPPORT BRACKET</v>
          </cell>
        </row>
        <row r="3700">
          <cell r="A3700" t="str">
            <v>9193-203</v>
          </cell>
          <cell r="B3700" t="str">
            <v>F13</v>
          </cell>
          <cell r="C3700">
            <v>15</v>
          </cell>
          <cell r="D3700" t="str">
            <v>G</v>
          </cell>
          <cell r="E3700" t="str">
            <v>C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33.4</v>
          </cell>
          <cell r="K3700">
            <v>33.4</v>
          </cell>
          <cell r="L3700" t="str">
            <v>Z</v>
          </cell>
          <cell r="M3700" t="str">
            <v>REAR SUPPORT BRACKET</v>
          </cell>
        </row>
        <row r="3701">
          <cell r="A3701" t="str">
            <v>9193-203/BPL</v>
          </cell>
          <cell r="B3701" t="str">
            <v>F13</v>
          </cell>
          <cell r="C3701">
            <v>15</v>
          </cell>
          <cell r="D3701" t="str">
            <v>G</v>
          </cell>
          <cell r="E3701" t="str">
            <v>C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33.46</v>
          </cell>
          <cell r="K3701">
            <v>33.46</v>
          </cell>
          <cell r="L3701" t="str">
            <v>Z</v>
          </cell>
          <cell r="M3701" t="str">
            <v>SUPPORT BRACKET</v>
          </cell>
        </row>
        <row r="3702">
          <cell r="A3702" t="str">
            <v>9193-203/BPL</v>
          </cell>
          <cell r="B3702" t="str">
            <v>F13</v>
          </cell>
          <cell r="C3702">
            <v>12</v>
          </cell>
          <cell r="D3702" t="str">
            <v>G</v>
          </cell>
          <cell r="E3702" t="str">
            <v>C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38.813899999999997</v>
          </cell>
          <cell r="K3702">
            <v>38.813899999999997</v>
          </cell>
          <cell r="L3702" t="str">
            <v>Z</v>
          </cell>
          <cell r="M3702" t="str">
            <v>SUPPORT BRACKET</v>
          </cell>
        </row>
        <row r="3703">
          <cell r="A3703" t="str">
            <v>9193-203A</v>
          </cell>
          <cell r="B3703" t="str">
            <v>F13</v>
          </cell>
          <cell r="C3703">
            <v>11</v>
          </cell>
          <cell r="D3703" t="str">
            <v>G</v>
          </cell>
          <cell r="E3703" t="str">
            <v>C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 t="str">
            <v>Z</v>
          </cell>
          <cell r="M3703" t="str">
            <v>RM BRACKET</v>
          </cell>
        </row>
        <row r="3704">
          <cell r="A3704" t="str">
            <v>9193-203A</v>
          </cell>
          <cell r="B3704" t="str">
            <v>F13</v>
          </cell>
          <cell r="C3704">
            <v>12</v>
          </cell>
          <cell r="D3704" t="str">
            <v>G</v>
          </cell>
          <cell r="E3704" t="str">
            <v>C</v>
          </cell>
          <cell r="F3704">
            <v>467</v>
          </cell>
          <cell r="G3704">
            <v>8993</v>
          </cell>
          <cell r="H3704">
            <v>8095</v>
          </cell>
          <cell r="I3704">
            <v>1365</v>
          </cell>
          <cell r="J3704">
            <v>27.318760000000001</v>
          </cell>
          <cell r="K3704">
            <v>27.258130000000001</v>
          </cell>
          <cell r="L3704" t="str">
            <v>Z</v>
          </cell>
          <cell r="M3704" t="str">
            <v>RM BRACKET</v>
          </cell>
        </row>
        <row r="3705">
          <cell r="A3705" t="str">
            <v>9193-203A</v>
          </cell>
          <cell r="B3705" t="str">
            <v>F13</v>
          </cell>
          <cell r="C3705">
            <v>15</v>
          </cell>
          <cell r="D3705" t="str">
            <v>G</v>
          </cell>
          <cell r="E3705" t="str">
            <v>C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30.2</v>
          </cell>
          <cell r="K3705">
            <v>30.2</v>
          </cell>
          <cell r="L3705" t="str">
            <v>Z</v>
          </cell>
          <cell r="M3705" t="str">
            <v>RM BRACKET</v>
          </cell>
        </row>
        <row r="3706">
          <cell r="A3706" t="str">
            <v>9193-203B</v>
          </cell>
          <cell r="B3706" t="str">
            <v>F13</v>
          </cell>
          <cell r="C3706">
            <v>15</v>
          </cell>
          <cell r="D3706" t="str">
            <v>G</v>
          </cell>
          <cell r="E3706" t="str">
            <v>C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1.1599999999999999E-2</v>
          </cell>
          <cell r="K3706">
            <v>1.1599999999999999E-2</v>
          </cell>
          <cell r="L3706" t="str">
            <v>Z</v>
          </cell>
          <cell r="M3706" t="str">
            <v>SUPPORT BRACKET</v>
          </cell>
        </row>
        <row r="3707">
          <cell r="A3707" t="str">
            <v>9193-203B</v>
          </cell>
          <cell r="B3707" t="str">
            <v>F13</v>
          </cell>
          <cell r="C3707">
            <v>12</v>
          </cell>
          <cell r="D3707" t="str">
            <v>G</v>
          </cell>
          <cell r="E3707" t="str">
            <v>C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22.7501</v>
          </cell>
          <cell r="K3707">
            <v>22.7501</v>
          </cell>
          <cell r="L3707" t="str">
            <v>Z</v>
          </cell>
          <cell r="M3707" t="str">
            <v>SUPPORT BRACKET</v>
          </cell>
        </row>
        <row r="3708">
          <cell r="A3708" t="str">
            <v>9193-204</v>
          </cell>
          <cell r="B3708" t="str">
            <v>F13</v>
          </cell>
          <cell r="C3708">
            <v>12</v>
          </cell>
          <cell r="D3708" t="str">
            <v>G</v>
          </cell>
          <cell r="E3708" t="str">
            <v>C</v>
          </cell>
          <cell r="F3708">
            <v>28</v>
          </cell>
          <cell r="G3708">
            <v>0</v>
          </cell>
          <cell r="H3708">
            <v>0</v>
          </cell>
          <cell r="I3708">
            <v>28</v>
          </cell>
          <cell r="J3708">
            <v>6.6464299999999996</v>
          </cell>
          <cell r="K3708">
            <v>6.6464299999999996</v>
          </cell>
          <cell r="L3708" t="str">
            <v>Z</v>
          </cell>
          <cell r="M3708" t="str">
            <v>SUPPORT BRACKET</v>
          </cell>
        </row>
        <row r="3709">
          <cell r="A3709" t="str">
            <v>9193-204</v>
          </cell>
          <cell r="B3709" t="str">
            <v>F13</v>
          </cell>
          <cell r="C3709">
            <v>15</v>
          </cell>
          <cell r="D3709" t="str">
            <v>G</v>
          </cell>
          <cell r="E3709" t="str">
            <v>C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6.98</v>
          </cell>
          <cell r="K3709">
            <v>6.98</v>
          </cell>
          <cell r="L3709" t="str">
            <v>Z</v>
          </cell>
          <cell r="M3709" t="str">
            <v>SUPPORT BRACKET</v>
          </cell>
        </row>
        <row r="3710">
          <cell r="A3710" t="str">
            <v>9193-204A</v>
          </cell>
          <cell r="B3710" t="str">
            <v>F13</v>
          </cell>
          <cell r="C3710">
            <v>15</v>
          </cell>
          <cell r="D3710" t="str">
            <v>G</v>
          </cell>
          <cell r="E3710" t="str">
            <v>C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 t="str">
            <v>Z</v>
          </cell>
          <cell r="M3710" t="str">
            <v>SUPPORT BRACKET</v>
          </cell>
        </row>
        <row r="3711">
          <cell r="A3711" t="str">
            <v>9193-204A</v>
          </cell>
          <cell r="B3711" t="str">
            <v>F13</v>
          </cell>
          <cell r="C3711">
            <v>11</v>
          </cell>
          <cell r="D3711" t="str">
            <v>G</v>
          </cell>
          <cell r="E3711" t="str">
            <v>C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 t="str">
            <v>Z</v>
          </cell>
          <cell r="M3711" t="str">
            <v>SUPPORT BRACKET</v>
          </cell>
        </row>
        <row r="3712">
          <cell r="A3712" t="str">
            <v>9193-204A</v>
          </cell>
          <cell r="B3712" t="str">
            <v>F13</v>
          </cell>
          <cell r="C3712">
            <v>12</v>
          </cell>
          <cell r="D3712" t="str">
            <v>G</v>
          </cell>
          <cell r="E3712" t="str">
            <v>C</v>
          </cell>
          <cell r="F3712">
            <v>1295</v>
          </cell>
          <cell r="G3712">
            <v>737</v>
          </cell>
          <cell r="H3712">
            <v>1350</v>
          </cell>
          <cell r="I3712">
            <v>682</v>
          </cell>
          <cell r="J3712">
            <v>6.6430999999999996</v>
          </cell>
          <cell r="K3712">
            <v>6.6430999999999996</v>
          </cell>
          <cell r="L3712" t="str">
            <v>Z</v>
          </cell>
          <cell r="M3712" t="str">
            <v>SUPPORT BRACKET</v>
          </cell>
        </row>
        <row r="3713">
          <cell r="A3713" t="str">
            <v>9193-205</v>
          </cell>
          <cell r="B3713" t="str">
            <v>F13</v>
          </cell>
          <cell r="C3713">
            <v>12</v>
          </cell>
          <cell r="D3713" t="str">
            <v>G</v>
          </cell>
          <cell r="E3713" t="str">
            <v>C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1.2544999999999999</v>
          </cell>
          <cell r="K3713">
            <v>1.2544999999999999</v>
          </cell>
          <cell r="L3713" t="str">
            <v>Z</v>
          </cell>
          <cell r="M3713" t="str">
            <v>SPACER</v>
          </cell>
        </row>
        <row r="3714">
          <cell r="A3714" t="str">
            <v>9193-205</v>
          </cell>
          <cell r="B3714" t="str">
            <v>F13</v>
          </cell>
          <cell r="C3714">
            <v>15</v>
          </cell>
          <cell r="D3714" t="str">
            <v>G</v>
          </cell>
          <cell r="E3714" t="str">
            <v>C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1.03226</v>
          </cell>
          <cell r="K3714">
            <v>1.03226</v>
          </cell>
          <cell r="L3714" t="str">
            <v>Z</v>
          </cell>
          <cell r="M3714" t="str">
            <v>SPACER</v>
          </cell>
        </row>
        <row r="3715">
          <cell r="A3715" t="str">
            <v>9193-205/BHT</v>
          </cell>
          <cell r="B3715" t="str">
            <v>F13</v>
          </cell>
          <cell r="C3715">
            <v>15</v>
          </cell>
          <cell r="D3715" t="str">
            <v>G</v>
          </cell>
          <cell r="E3715" t="str">
            <v>C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 t="str">
            <v>Z</v>
          </cell>
          <cell r="M3715" t="str">
            <v>BRACKET</v>
          </cell>
        </row>
        <row r="3716">
          <cell r="A3716" t="str">
            <v>9193-205/BHT</v>
          </cell>
          <cell r="B3716" t="str">
            <v>F13</v>
          </cell>
          <cell r="C3716">
            <v>12</v>
          </cell>
          <cell r="D3716" t="str">
            <v>G</v>
          </cell>
          <cell r="E3716" t="str">
            <v>C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 t="str">
            <v>Z</v>
          </cell>
          <cell r="M3716" t="str">
            <v>BRACKET</v>
          </cell>
        </row>
        <row r="3717">
          <cell r="A3717" t="str">
            <v>9193-205/BPL</v>
          </cell>
          <cell r="B3717" t="str">
            <v>F13</v>
          </cell>
          <cell r="C3717">
            <v>15</v>
          </cell>
          <cell r="D3717" t="str">
            <v>G</v>
          </cell>
          <cell r="E3717" t="str">
            <v>C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4.2054999999999998</v>
          </cell>
          <cell r="K3717">
            <v>4.2054999999999998</v>
          </cell>
          <cell r="L3717" t="str">
            <v>Z</v>
          </cell>
          <cell r="M3717" t="str">
            <v>BRACKET</v>
          </cell>
        </row>
        <row r="3718">
          <cell r="A3718" t="str">
            <v>9193-206</v>
          </cell>
          <cell r="B3718" t="str">
            <v>F13</v>
          </cell>
          <cell r="C3718">
            <v>15</v>
          </cell>
          <cell r="D3718" t="str">
            <v>G</v>
          </cell>
          <cell r="E3718" t="str">
            <v>C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7.58</v>
          </cell>
          <cell r="K3718">
            <v>7.58</v>
          </cell>
          <cell r="L3718" t="str">
            <v>Z</v>
          </cell>
          <cell r="M3718" t="str">
            <v>THROTTLE LEVER(TELCO SC)</v>
          </cell>
        </row>
        <row r="3719">
          <cell r="A3719" t="str">
            <v>9193-206</v>
          </cell>
          <cell r="B3719" t="str">
            <v>F13</v>
          </cell>
          <cell r="C3719">
            <v>12</v>
          </cell>
          <cell r="D3719" t="str">
            <v>G</v>
          </cell>
          <cell r="E3719" t="str">
            <v>C</v>
          </cell>
          <cell r="F3719">
            <v>2898</v>
          </cell>
          <cell r="G3719">
            <v>0</v>
          </cell>
          <cell r="H3719">
            <v>0</v>
          </cell>
          <cell r="I3719">
            <v>2898</v>
          </cell>
          <cell r="J3719">
            <v>8.2561</v>
          </cell>
          <cell r="K3719">
            <v>8.2561</v>
          </cell>
          <cell r="L3719" t="str">
            <v>Z</v>
          </cell>
          <cell r="M3719" t="str">
            <v>THROTTLE LEVER(TELCO SC)</v>
          </cell>
        </row>
        <row r="3720">
          <cell r="A3720" t="str">
            <v>9193-206A</v>
          </cell>
          <cell r="B3720" t="str">
            <v>F13</v>
          </cell>
          <cell r="C3720">
            <v>12</v>
          </cell>
          <cell r="D3720" t="str">
            <v>G</v>
          </cell>
          <cell r="E3720" t="str">
            <v>C</v>
          </cell>
          <cell r="F3720">
            <v>998</v>
          </cell>
          <cell r="G3720">
            <v>9748</v>
          </cell>
          <cell r="H3720">
            <v>8996</v>
          </cell>
          <cell r="I3720">
            <v>1750</v>
          </cell>
          <cell r="J3720">
            <v>8.4831000000000003</v>
          </cell>
          <cell r="K3720">
            <v>8.4831000000000003</v>
          </cell>
          <cell r="L3720" t="str">
            <v>Z</v>
          </cell>
          <cell r="M3720" t="str">
            <v>THROTTLE LEVER</v>
          </cell>
        </row>
        <row r="3721">
          <cell r="A3721" t="str">
            <v>9193-206A</v>
          </cell>
          <cell r="B3721" t="str">
            <v>F13</v>
          </cell>
          <cell r="C3721">
            <v>11</v>
          </cell>
          <cell r="D3721" t="str">
            <v>G</v>
          </cell>
          <cell r="E3721" t="str">
            <v>C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8.4831000000000003</v>
          </cell>
          <cell r="K3721">
            <v>8.4831000000000003</v>
          </cell>
          <cell r="L3721" t="str">
            <v>Z</v>
          </cell>
          <cell r="M3721" t="str">
            <v>THROTTLE LEVER</v>
          </cell>
        </row>
        <row r="3722">
          <cell r="A3722" t="str">
            <v>9193-206A</v>
          </cell>
          <cell r="B3722" t="str">
            <v>F13</v>
          </cell>
          <cell r="C3722">
            <v>15</v>
          </cell>
          <cell r="D3722" t="str">
            <v>G</v>
          </cell>
          <cell r="E3722" t="str">
            <v>C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7.58</v>
          </cell>
          <cell r="K3722">
            <v>7.58</v>
          </cell>
          <cell r="L3722" t="str">
            <v>Z</v>
          </cell>
          <cell r="M3722" t="str">
            <v>THROTTLE LEVER</v>
          </cell>
        </row>
        <row r="3723">
          <cell r="A3723" t="str">
            <v>9193-206B</v>
          </cell>
          <cell r="B3723" t="str">
            <v>F13</v>
          </cell>
          <cell r="C3723">
            <v>12</v>
          </cell>
          <cell r="D3723" t="str">
            <v>G</v>
          </cell>
          <cell r="E3723" t="str">
            <v>C</v>
          </cell>
          <cell r="F3723">
            <v>814</v>
          </cell>
          <cell r="G3723">
            <v>245</v>
          </cell>
          <cell r="H3723">
            <v>0</v>
          </cell>
          <cell r="I3723">
            <v>1059</v>
          </cell>
          <cell r="J3723">
            <v>8.9252000000000002</v>
          </cell>
          <cell r="K3723">
            <v>8.9252000000000002</v>
          </cell>
          <cell r="L3723" t="str">
            <v>Z</v>
          </cell>
          <cell r="M3723" t="str">
            <v>THROTTLE LEVER</v>
          </cell>
        </row>
        <row r="3724">
          <cell r="A3724" t="str">
            <v>9193-206B/BHT</v>
          </cell>
          <cell r="B3724" t="str">
            <v>F13</v>
          </cell>
          <cell r="C3724">
            <v>12</v>
          </cell>
          <cell r="D3724" t="str">
            <v>G</v>
          </cell>
          <cell r="E3724" t="str">
            <v>C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7.47</v>
          </cell>
          <cell r="K3724">
            <v>7.47</v>
          </cell>
          <cell r="L3724" t="str">
            <v>Z</v>
          </cell>
          <cell r="M3724" t="str">
            <v>THROTTLE LEVER (MM-E2)</v>
          </cell>
        </row>
        <row r="3725">
          <cell r="A3725" t="str">
            <v>9193-206C</v>
          </cell>
          <cell r="B3725" t="str">
            <v>F13</v>
          </cell>
          <cell r="C3725">
            <v>12</v>
          </cell>
          <cell r="D3725" t="str">
            <v>G</v>
          </cell>
          <cell r="E3725" t="str">
            <v>C</v>
          </cell>
          <cell r="F3725">
            <v>543</v>
          </cell>
          <cell r="G3725">
            <v>0</v>
          </cell>
          <cell r="H3725">
            <v>543</v>
          </cell>
          <cell r="I3725">
            <v>0</v>
          </cell>
          <cell r="J3725">
            <v>8.9252000000000002</v>
          </cell>
          <cell r="K3725">
            <v>8.9252000000000002</v>
          </cell>
          <cell r="L3725" t="str">
            <v>Z</v>
          </cell>
          <cell r="M3725" t="str">
            <v>THROTTLE LEVER - XD3 TC</v>
          </cell>
        </row>
        <row r="3726">
          <cell r="A3726" t="str">
            <v>9193-207</v>
          </cell>
          <cell r="B3726" t="str">
            <v>F13</v>
          </cell>
          <cell r="C3726">
            <v>12</v>
          </cell>
          <cell r="D3726" t="str">
            <v>G</v>
          </cell>
          <cell r="E3726" t="str">
            <v>C</v>
          </cell>
          <cell r="F3726">
            <v>1172</v>
          </cell>
          <cell r="G3726">
            <v>0</v>
          </cell>
          <cell r="H3726">
            <v>0</v>
          </cell>
          <cell r="I3726">
            <v>1172</v>
          </cell>
          <cell r="J3726">
            <v>7.4661099999999996</v>
          </cell>
          <cell r="K3726">
            <v>7.4661099999999996</v>
          </cell>
          <cell r="L3726" t="str">
            <v>Z</v>
          </cell>
          <cell r="M3726" t="str">
            <v>THROTTLE LEVER</v>
          </cell>
        </row>
        <row r="3727">
          <cell r="A3727" t="str">
            <v>9193-208</v>
          </cell>
          <cell r="B3727" t="str">
            <v>F13</v>
          </cell>
          <cell r="C3727">
            <v>12</v>
          </cell>
          <cell r="D3727" t="str">
            <v>G</v>
          </cell>
          <cell r="E3727" t="str">
            <v>C</v>
          </cell>
          <cell r="F3727">
            <v>810</v>
          </cell>
          <cell r="G3727">
            <v>0</v>
          </cell>
          <cell r="H3727">
            <v>75</v>
          </cell>
          <cell r="I3727">
            <v>735</v>
          </cell>
          <cell r="J3727">
            <v>7.6586999999999996</v>
          </cell>
          <cell r="K3727">
            <v>7.6586999999999996</v>
          </cell>
          <cell r="L3727" t="str">
            <v>Z</v>
          </cell>
          <cell r="M3727" t="str">
            <v>CABLE GUIDE SUPPORT</v>
          </cell>
        </row>
        <row r="3728">
          <cell r="A3728" t="str">
            <v>9193-208</v>
          </cell>
          <cell r="B3728" t="str">
            <v>F13</v>
          </cell>
          <cell r="C3728">
            <v>15</v>
          </cell>
          <cell r="D3728" t="str">
            <v>G</v>
          </cell>
          <cell r="E3728" t="str">
            <v>C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4.82</v>
          </cell>
          <cell r="K3728">
            <v>4.82</v>
          </cell>
          <cell r="L3728" t="str">
            <v>Z</v>
          </cell>
          <cell r="M3728" t="str">
            <v>CABLE GUIDE SUPPORT</v>
          </cell>
        </row>
        <row r="3729">
          <cell r="A3729" t="str">
            <v>9193-208/BPL</v>
          </cell>
          <cell r="B3729" t="str">
            <v>F13</v>
          </cell>
          <cell r="C3729">
            <v>15</v>
          </cell>
          <cell r="D3729" t="str">
            <v>G</v>
          </cell>
          <cell r="E3729" t="str">
            <v>C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4.8100300000000002</v>
          </cell>
          <cell r="K3729">
            <v>4.8100300000000002</v>
          </cell>
          <cell r="L3729" t="str">
            <v>Z</v>
          </cell>
          <cell r="M3729" t="str">
            <v>CABLE GUIDE SUPPORT</v>
          </cell>
        </row>
        <row r="3730">
          <cell r="A3730" t="str">
            <v>9193-211</v>
          </cell>
          <cell r="B3730" t="str">
            <v>F13</v>
          </cell>
          <cell r="C3730">
            <v>11</v>
          </cell>
          <cell r="D3730" t="str">
            <v>G</v>
          </cell>
          <cell r="E3730" t="str">
            <v>C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 t="str">
            <v>Z</v>
          </cell>
          <cell r="M3730" t="str">
            <v>FAST IDLE BRACKET</v>
          </cell>
        </row>
        <row r="3731">
          <cell r="A3731" t="str">
            <v>9193-211</v>
          </cell>
          <cell r="B3731" t="str">
            <v>F13</v>
          </cell>
          <cell r="C3731">
            <v>12</v>
          </cell>
          <cell r="D3731" t="str">
            <v>G</v>
          </cell>
          <cell r="E3731" t="str">
            <v>C</v>
          </cell>
          <cell r="F3731">
            <v>871</v>
          </cell>
          <cell r="G3731">
            <v>230</v>
          </cell>
          <cell r="H3731">
            <v>400</v>
          </cell>
          <cell r="I3731">
            <v>701</v>
          </cell>
          <cell r="J3731">
            <v>9.5584000000000007</v>
          </cell>
          <cell r="K3731">
            <v>9.5584000000000007</v>
          </cell>
          <cell r="L3731" t="str">
            <v>Z</v>
          </cell>
          <cell r="M3731" t="str">
            <v>FAST IDLE BRACKET</v>
          </cell>
        </row>
        <row r="3732">
          <cell r="A3732" t="str">
            <v>9193-211</v>
          </cell>
          <cell r="B3732" t="str">
            <v>F13</v>
          </cell>
          <cell r="C3732">
            <v>15</v>
          </cell>
          <cell r="D3732" t="str">
            <v>G</v>
          </cell>
          <cell r="E3732" t="str">
            <v>C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9.56</v>
          </cell>
          <cell r="K3732">
            <v>9.56</v>
          </cell>
          <cell r="L3732" t="str">
            <v>Z</v>
          </cell>
          <cell r="M3732" t="str">
            <v>FAST IDLE BRACKET</v>
          </cell>
        </row>
        <row r="3733">
          <cell r="A3733" t="str">
            <v>9193-211/BPL</v>
          </cell>
          <cell r="B3733" t="str">
            <v>F13</v>
          </cell>
          <cell r="C3733">
            <v>12</v>
          </cell>
          <cell r="D3733" t="str">
            <v>G</v>
          </cell>
          <cell r="E3733" t="str">
            <v>C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8.8384599999999995</v>
          </cell>
          <cell r="K3733">
            <v>8.8384599999999995</v>
          </cell>
          <cell r="L3733" t="str">
            <v>Z</v>
          </cell>
          <cell r="M3733" t="str">
            <v>FAST IDLE BRACKET</v>
          </cell>
        </row>
        <row r="3734">
          <cell r="A3734" t="str">
            <v>9193-212</v>
          </cell>
          <cell r="B3734" t="str">
            <v>F13</v>
          </cell>
          <cell r="C3734">
            <v>11</v>
          </cell>
          <cell r="D3734" t="str">
            <v>G</v>
          </cell>
          <cell r="E3734" t="str">
            <v>C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 t="str">
            <v>Z</v>
          </cell>
          <cell r="M3734" t="str">
            <v>CONNECTOR SUPPORT BRACKET</v>
          </cell>
        </row>
        <row r="3735">
          <cell r="A3735" t="str">
            <v>9193-212</v>
          </cell>
          <cell r="B3735" t="str">
            <v>F13</v>
          </cell>
          <cell r="C3735">
            <v>15</v>
          </cell>
          <cell r="D3735" t="str">
            <v>G</v>
          </cell>
          <cell r="E3735" t="str">
            <v>C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6.88</v>
          </cell>
          <cell r="K3735">
            <v>6.88</v>
          </cell>
          <cell r="L3735" t="str">
            <v>Z</v>
          </cell>
          <cell r="M3735" t="str">
            <v>CONNECTOR SUPPORT BRACKET</v>
          </cell>
        </row>
        <row r="3736">
          <cell r="A3736" t="str">
            <v>9193-212</v>
          </cell>
          <cell r="B3736" t="str">
            <v>F13</v>
          </cell>
          <cell r="C3736">
            <v>12</v>
          </cell>
          <cell r="D3736" t="str">
            <v>G</v>
          </cell>
          <cell r="E3736" t="str">
            <v>C</v>
          </cell>
          <cell r="F3736">
            <v>2136</v>
          </cell>
          <cell r="G3736">
            <v>3992</v>
          </cell>
          <cell r="H3736">
            <v>5600</v>
          </cell>
          <cell r="I3736">
            <v>528</v>
          </cell>
          <cell r="J3736">
            <v>6.8103999999999996</v>
          </cell>
          <cell r="K3736">
            <v>6.8103999999999996</v>
          </cell>
          <cell r="L3736" t="str">
            <v>Z</v>
          </cell>
          <cell r="M3736" t="str">
            <v>CONNECTOR SUPPORT BRACKET</v>
          </cell>
        </row>
        <row r="3737">
          <cell r="A3737" t="str">
            <v>9193-213</v>
          </cell>
          <cell r="B3737" t="str">
            <v>F13</v>
          </cell>
          <cell r="C3737">
            <v>15</v>
          </cell>
          <cell r="D3737" t="str">
            <v>G</v>
          </cell>
          <cell r="E3737" t="str">
            <v>C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4</v>
          </cell>
          <cell r="K3737">
            <v>4</v>
          </cell>
          <cell r="L3737" t="str">
            <v>Z</v>
          </cell>
          <cell r="M3737" t="str">
            <v>SWITCH SUPPORT</v>
          </cell>
        </row>
        <row r="3738">
          <cell r="A3738" t="str">
            <v>9193-213</v>
          </cell>
          <cell r="B3738" t="str">
            <v>F13</v>
          </cell>
          <cell r="C3738">
            <v>12</v>
          </cell>
          <cell r="D3738" t="str">
            <v>G</v>
          </cell>
          <cell r="E3738" t="str">
            <v>C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4.2506300000000001</v>
          </cell>
          <cell r="K3738">
            <v>4.2506300000000001</v>
          </cell>
          <cell r="L3738" t="str">
            <v>Z</v>
          </cell>
          <cell r="M3738" t="str">
            <v>SWITCH SUPPORT</v>
          </cell>
        </row>
        <row r="3739">
          <cell r="A3739" t="str">
            <v>9193-213A</v>
          </cell>
          <cell r="B3739" t="str">
            <v>F13</v>
          </cell>
          <cell r="C3739">
            <v>11</v>
          </cell>
          <cell r="D3739" t="str">
            <v>G</v>
          </cell>
          <cell r="E3739" t="str">
            <v>C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 t="str">
            <v>Z</v>
          </cell>
          <cell r="M3739" t="str">
            <v>EGR SWITCH SUPPORT</v>
          </cell>
        </row>
        <row r="3740">
          <cell r="A3740" t="str">
            <v>9193-213A</v>
          </cell>
          <cell r="B3740" t="str">
            <v>F13</v>
          </cell>
          <cell r="C3740">
            <v>15</v>
          </cell>
          <cell r="D3740" t="str">
            <v>G</v>
          </cell>
          <cell r="E3740" t="str">
            <v>C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4.5</v>
          </cell>
          <cell r="K3740">
            <v>4.5</v>
          </cell>
          <cell r="L3740" t="str">
            <v>Z</v>
          </cell>
          <cell r="M3740" t="str">
            <v>EGR SWITCH SUPPORT</v>
          </cell>
        </row>
        <row r="3741">
          <cell r="A3741" t="str">
            <v>9193-213A</v>
          </cell>
          <cell r="B3741" t="str">
            <v>F13</v>
          </cell>
          <cell r="C3741">
            <v>12</v>
          </cell>
          <cell r="D3741" t="str">
            <v>G</v>
          </cell>
          <cell r="E3741" t="str">
            <v>C</v>
          </cell>
          <cell r="F3741">
            <v>2857</v>
          </cell>
          <cell r="G3741">
            <v>4995</v>
          </cell>
          <cell r="H3741">
            <v>5900</v>
          </cell>
          <cell r="I3741">
            <v>1952</v>
          </cell>
          <cell r="J3741">
            <v>5.4287999999999998</v>
          </cell>
          <cell r="K3741">
            <v>5.4287999999999998</v>
          </cell>
          <cell r="L3741" t="str">
            <v>Z</v>
          </cell>
          <cell r="M3741" t="str">
            <v>EGR SWITCH SUPPORT</v>
          </cell>
        </row>
        <row r="3742">
          <cell r="A3742" t="str">
            <v>9193-214</v>
          </cell>
          <cell r="B3742" t="str">
            <v>F13</v>
          </cell>
          <cell r="C3742">
            <v>12</v>
          </cell>
          <cell r="D3742" t="str">
            <v>G</v>
          </cell>
          <cell r="E3742" t="str">
            <v>C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10.24</v>
          </cell>
          <cell r="K3742">
            <v>10.24</v>
          </cell>
          <cell r="L3742" t="str">
            <v>Z</v>
          </cell>
          <cell r="M3742" t="str">
            <v>C S BRACKET</v>
          </cell>
        </row>
        <row r="3743">
          <cell r="A3743" t="str">
            <v>9193-214</v>
          </cell>
          <cell r="B3743" t="str">
            <v>F13</v>
          </cell>
          <cell r="C3743">
            <v>15</v>
          </cell>
          <cell r="D3743" t="str">
            <v>G</v>
          </cell>
          <cell r="E3743" t="str">
            <v>C</v>
          </cell>
          <cell r="F3743">
            <v>830</v>
          </cell>
          <cell r="G3743">
            <v>0</v>
          </cell>
          <cell r="H3743">
            <v>190</v>
          </cell>
          <cell r="I3743">
            <v>640</v>
          </cell>
          <cell r="J3743">
            <v>11.26717</v>
          </cell>
          <cell r="K3743">
            <v>11.26717</v>
          </cell>
          <cell r="L3743" t="str">
            <v>Z</v>
          </cell>
          <cell r="M3743" t="str">
            <v>C S BRACKET</v>
          </cell>
        </row>
        <row r="3744">
          <cell r="A3744" t="str">
            <v>9193-214/BPL</v>
          </cell>
          <cell r="B3744" t="str">
            <v>F13</v>
          </cell>
          <cell r="C3744">
            <v>12</v>
          </cell>
          <cell r="D3744" t="str">
            <v>G</v>
          </cell>
          <cell r="E3744" t="str">
            <v>C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8.6026000000000007</v>
          </cell>
          <cell r="K3744">
            <v>8.6026000000000007</v>
          </cell>
          <cell r="L3744" t="str">
            <v>Z</v>
          </cell>
          <cell r="M3744" t="str">
            <v>CABLE SUPPORT BRACKET</v>
          </cell>
        </row>
        <row r="3745">
          <cell r="A3745" t="str">
            <v>9193-214/BPL</v>
          </cell>
          <cell r="B3745" t="str">
            <v>F13</v>
          </cell>
          <cell r="C3745">
            <v>15</v>
          </cell>
          <cell r="D3745" t="str">
            <v>G</v>
          </cell>
          <cell r="E3745" t="str">
            <v>C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10.25</v>
          </cell>
          <cell r="K3745">
            <v>10.25</v>
          </cell>
          <cell r="L3745" t="str">
            <v>Z</v>
          </cell>
          <cell r="M3745" t="str">
            <v>CABLE SUPPORT BRACKET</v>
          </cell>
        </row>
        <row r="3746">
          <cell r="A3746" t="str">
            <v>9193-215</v>
          </cell>
          <cell r="B3746" t="str">
            <v>F13</v>
          </cell>
          <cell r="C3746">
            <v>11</v>
          </cell>
          <cell r="D3746" t="str">
            <v>G</v>
          </cell>
          <cell r="E3746" t="str">
            <v>C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 t="str">
            <v>Z</v>
          </cell>
          <cell r="M3746" t="str">
            <v>CONNECTOR LOCKING BRACKET</v>
          </cell>
        </row>
        <row r="3747">
          <cell r="A3747" t="str">
            <v>9193-215</v>
          </cell>
          <cell r="B3747" t="str">
            <v>F13</v>
          </cell>
          <cell r="C3747">
            <v>15</v>
          </cell>
          <cell r="D3747" t="str">
            <v>G</v>
          </cell>
          <cell r="E3747" t="str">
            <v>C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6.0010000000000003</v>
          </cell>
          <cell r="K3747">
            <v>6.0010000000000003</v>
          </cell>
          <cell r="L3747" t="str">
            <v>Z</v>
          </cell>
          <cell r="M3747" t="str">
            <v>CONNECTOR LOCKING BRACKET</v>
          </cell>
        </row>
        <row r="3748">
          <cell r="A3748" t="str">
            <v>9193-215</v>
          </cell>
          <cell r="B3748" t="str">
            <v>F13</v>
          </cell>
          <cell r="C3748">
            <v>12</v>
          </cell>
          <cell r="D3748" t="str">
            <v>G</v>
          </cell>
          <cell r="E3748" t="str">
            <v>C</v>
          </cell>
          <cell r="F3748">
            <v>3857</v>
          </cell>
          <cell r="G3748">
            <v>3990</v>
          </cell>
          <cell r="H3748">
            <v>5400</v>
          </cell>
          <cell r="I3748">
            <v>2447</v>
          </cell>
          <cell r="J3748">
            <v>3.3760699999999999</v>
          </cell>
          <cell r="K3748">
            <v>3.3769999999999998</v>
          </cell>
          <cell r="L3748" t="str">
            <v>Z</v>
          </cell>
          <cell r="M3748" t="str">
            <v>CONNECTOR LOCKING BRACKET</v>
          </cell>
        </row>
        <row r="3749">
          <cell r="A3749" t="str">
            <v>9193-216</v>
          </cell>
          <cell r="B3749" t="str">
            <v>F13</v>
          </cell>
          <cell r="C3749">
            <v>11</v>
          </cell>
          <cell r="D3749" t="str">
            <v>G</v>
          </cell>
          <cell r="E3749" t="str">
            <v>C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 t="str">
            <v>Z</v>
          </cell>
          <cell r="M3749" t="str">
            <v>CONNECTOR SUPPORT BRACKET</v>
          </cell>
        </row>
        <row r="3750">
          <cell r="A3750" t="str">
            <v>9193-216</v>
          </cell>
          <cell r="B3750" t="str">
            <v>F13</v>
          </cell>
          <cell r="C3750">
            <v>12</v>
          </cell>
          <cell r="D3750" t="str">
            <v>G</v>
          </cell>
          <cell r="E3750" t="str">
            <v>C</v>
          </cell>
          <cell r="F3750">
            <v>1054</v>
          </cell>
          <cell r="G3750">
            <v>995</v>
          </cell>
          <cell r="H3750">
            <v>500</v>
          </cell>
          <cell r="I3750">
            <v>1549</v>
          </cell>
          <cell r="J3750">
            <v>2.8039200000000002</v>
          </cell>
          <cell r="K3750">
            <v>2.8058000000000001</v>
          </cell>
          <cell r="L3750" t="str">
            <v>Z</v>
          </cell>
          <cell r="M3750" t="str">
            <v>CONNECTOR SUPPORT BRACKET</v>
          </cell>
        </row>
        <row r="3751">
          <cell r="A3751" t="str">
            <v>9193-216</v>
          </cell>
          <cell r="B3751" t="str">
            <v>F13</v>
          </cell>
          <cell r="C3751">
            <v>15</v>
          </cell>
          <cell r="D3751" t="str">
            <v>G</v>
          </cell>
          <cell r="E3751" t="str">
            <v>C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2.8</v>
          </cell>
          <cell r="K3751">
            <v>2.8</v>
          </cell>
          <cell r="L3751" t="str">
            <v>Z</v>
          </cell>
          <cell r="M3751" t="str">
            <v>CONNECTOR SUPPORT BRACKET</v>
          </cell>
        </row>
        <row r="3752">
          <cell r="A3752" t="str">
            <v>9193-217</v>
          </cell>
          <cell r="B3752" t="str">
            <v>F13</v>
          </cell>
          <cell r="C3752">
            <v>11</v>
          </cell>
          <cell r="D3752" t="str">
            <v>G</v>
          </cell>
          <cell r="E3752" t="str">
            <v>C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 t="str">
            <v>Z</v>
          </cell>
          <cell r="M3752" t="str">
            <v>CONNECTOR CLIP</v>
          </cell>
        </row>
        <row r="3753">
          <cell r="A3753" t="str">
            <v>9193-217</v>
          </cell>
          <cell r="B3753" t="str">
            <v>F13</v>
          </cell>
          <cell r="C3753">
            <v>12</v>
          </cell>
          <cell r="D3753" t="str">
            <v>G</v>
          </cell>
          <cell r="E3753" t="str">
            <v>C</v>
          </cell>
          <cell r="F3753">
            <v>429</v>
          </cell>
          <cell r="G3753">
            <v>3495</v>
          </cell>
          <cell r="H3753">
            <v>2722</v>
          </cell>
          <cell r="I3753">
            <v>1202</v>
          </cell>
          <cell r="J3753">
            <v>1.3740000000000001</v>
          </cell>
          <cell r="K3753">
            <v>1.3740000000000001</v>
          </cell>
          <cell r="L3753" t="str">
            <v>Z</v>
          </cell>
          <cell r="M3753" t="str">
            <v>CONNECTOR CLIP</v>
          </cell>
        </row>
        <row r="3754">
          <cell r="A3754" t="str">
            <v>9193-217</v>
          </cell>
          <cell r="B3754" t="str">
            <v>F13</v>
          </cell>
          <cell r="C3754">
            <v>15</v>
          </cell>
          <cell r="D3754" t="str">
            <v>G</v>
          </cell>
          <cell r="E3754" t="str">
            <v>C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1.6</v>
          </cell>
          <cell r="K3754">
            <v>1.6</v>
          </cell>
          <cell r="L3754" t="str">
            <v>Z</v>
          </cell>
          <cell r="M3754" t="str">
            <v>CONNECTOR CLIP</v>
          </cell>
        </row>
        <row r="3755">
          <cell r="A3755" t="str">
            <v>9193-218</v>
          </cell>
          <cell r="B3755" t="str">
            <v>F13</v>
          </cell>
          <cell r="C3755">
            <v>12</v>
          </cell>
          <cell r="D3755" t="str">
            <v>G</v>
          </cell>
          <cell r="E3755" t="str">
            <v>C</v>
          </cell>
          <cell r="F3755">
            <v>1381</v>
          </cell>
          <cell r="G3755">
            <v>0</v>
          </cell>
          <cell r="H3755">
            <v>0</v>
          </cell>
          <cell r="I3755">
            <v>1381</v>
          </cell>
          <cell r="J3755">
            <v>7.9931999999999999</v>
          </cell>
          <cell r="K3755">
            <v>7.9931999999999999</v>
          </cell>
          <cell r="L3755" t="str">
            <v>Z</v>
          </cell>
          <cell r="M3755" t="str">
            <v>THROTTLE LEVER</v>
          </cell>
        </row>
        <row r="3756">
          <cell r="A3756" t="str">
            <v>9193-218</v>
          </cell>
          <cell r="B3756" t="str">
            <v>F13</v>
          </cell>
          <cell r="C3756">
            <v>15</v>
          </cell>
          <cell r="D3756" t="str">
            <v>G</v>
          </cell>
          <cell r="E3756" t="str">
            <v>C</v>
          </cell>
          <cell r="F3756">
            <v>25</v>
          </cell>
          <cell r="G3756">
            <v>0</v>
          </cell>
          <cell r="H3756">
            <v>0</v>
          </cell>
          <cell r="I3756">
            <v>25</v>
          </cell>
          <cell r="J3756">
            <v>0</v>
          </cell>
          <cell r="K3756">
            <v>0</v>
          </cell>
          <cell r="L3756" t="str">
            <v>Z</v>
          </cell>
          <cell r="M3756" t="str">
            <v>THROTTLE LEVER</v>
          </cell>
        </row>
        <row r="3757">
          <cell r="A3757" t="str">
            <v>9193-219</v>
          </cell>
          <cell r="B3757" t="str">
            <v>F13</v>
          </cell>
          <cell r="C3757">
            <v>12</v>
          </cell>
          <cell r="D3757" t="str">
            <v>G</v>
          </cell>
          <cell r="E3757" t="str">
            <v>C</v>
          </cell>
          <cell r="F3757">
            <v>0</v>
          </cell>
          <cell r="G3757">
            <v>495</v>
          </cell>
          <cell r="H3757">
            <v>0</v>
          </cell>
          <cell r="I3757">
            <v>495</v>
          </cell>
          <cell r="J3757">
            <v>7.3002000000000002</v>
          </cell>
          <cell r="K3757">
            <v>7.3002000000000002</v>
          </cell>
          <cell r="L3757" t="str">
            <v>Z</v>
          </cell>
          <cell r="M3757" t="str">
            <v>THROTTLE LEVER</v>
          </cell>
        </row>
        <row r="3758">
          <cell r="A3758" t="str">
            <v>9193-220</v>
          </cell>
          <cell r="B3758" t="str">
            <v>F13</v>
          </cell>
          <cell r="C3758">
            <v>15</v>
          </cell>
          <cell r="D3758" t="str">
            <v>G</v>
          </cell>
          <cell r="E3758" t="str">
            <v>C</v>
          </cell>
          <cell r="F3758">
            <v>526</v>
          </cell>
          <cell r="G3758">
            <v>0</v>
          </cell>
          <cell r="H3758">
            <v>0</v>
          </cell>
          <cell r="I3758">
            <v>526</v>
          </cell>
          <cell r="J3758">
            <v>3.41</v>
          </cell>
          <cell r="K3758">
            <v>3.41</v>
          </cell>
          <cell r="L3758" t="str">
            <v>Z</v>
          </cell>
          <cell r="M3758" t="str">
            <v>THROTTLE LEVER</v>
          </cell>
        </row>
        <row r="3759">
          <cell r="A3759" t="str">
            <v>9193-220/BHT</v>
          </cell>
          <cell r="B3759" t="str">
            <v>F13</v>
          </cell>
          <cell r="C3759">
            <v>12</v>
          </cell>
          <cell r="D3759" t="str">
            <v>G</v>
          </cell>
          <cell r="E3759" t="str">
            <v>C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2.86</v>
          </cell>
          <cell r="K3759">
            <v>2.86</v>
          </cell>
          <cell r="L3759" t="str">
            <v>Z</v>
          </cell>
          <cell r="M3759" t="str">
            <v>THROTTLE LEVER</v>
          </cell>
        </row>
        <row r="3760">
          <cell r="A3760" t="str">
            <v>9193-220/BPL</v>
          </cell>
          <cell r="B3760" t="str">
            <v>F13</v>
          </cell>
          <cell r="C3760">
            <v>15</v>
          </cell>
          <cell r="D3760" t="str">
            <v>G</v>
          </cell>
          <cell r="E3760" t="str">
            <v>C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2.86</v>
          </cell>
          <cell r="K3760">
            <v>2.86</v>
          </cell>
          <cell r="L3760" t="str">
            <v>Z</v>
          </cell>
          <cell r="M3760" t="str">
            <v>THROTTLE LEVER</v>
          </cell>
        </row>
        <row r="3761">
          <cell r="A3761" t="str">
            <v>9193-221</v>
          </cell>
          <cell r="B3761" t="str">
            <v>F13</v>
          </cell>
          <cell r="C3761">
            <v>12</v>
          </cell>
          <cell r="D3761" t="str">
            <v>G</v>
          </cell>
          <cell r="E3761" t="str">
            <v>C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7.7878499999999997</v>
          </cell>
          <cell r="K3761">
            <v>7.7878499999999997</v>
          </cell>
          <cell r="L3761" t="str">
            <v>Z</v>
          </cell>
          <cell r="M3761" t="str">
            <v>THROTTLE LEVER ( DPCN )</v>
          </cell>
        </row>
        <row r="3762">
          <cell r="A3762" t="str">
            <v>9193-221</v>
          </cell>
          <cell r="B3762" t="str">
            <v>F13</v>
          </cell>
          <cell r="C3762">
            <v>15</v>
          </cell>
          <cell r="D3762" t="str">
            <v>G</v>
          </cell>
          <cell r="E3762" t="str">
            <v>C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2.25</v>
          </cell>
          <cell r="K3762">
            <v>2.25</v>
          </cell>
          <cell r="L3762" t="str">
            <v>Z</v>
          </cell>
          <cell r="M3762" t="str">
            <v>THROTTLE LEVER ( DPCN )</v>
          </cell>
        </row>
        <row r="3763">
          <cell r="A3763" t="str">
            <v>9193-221A</v>
          </cell>
          <cell r="B3763" t="str">
            <v>F13</v>
          </cell>
          <cell r="C3763">
            <v>12</v>
          </cell>
          <cell r="D3763" t="str">
            <v>G</v>
          </cell>
          <cell r="E3763" t="str">
            <v>C</v>
          </cell>
          <cell r="F3763">
            <v>203</v>
          </cell>
          <cell r="G3763">
            <v>0</v>
          </cell>
          <cell r="H3763">
            <v>0</v>
          </cell>
          <cell r="I3763">
            <v>203</v>
          </cell>
          <cell r="J3763">
            <v>1.2E-2</v>
          </cell>
          <cell r="K3763">
            <v>1.2E-2</v>
          </cell>
          <cell r="L3763" t="str">
            <v>Z</v>
          </cell>
          <cell r="M3763" t="str">
            <v>THROTTLE LEVER</v>
          </cell>
        </row>
        <row r="3764">
          <cell r="A3764" t="str">
            <v>9193-222</v>
          </cell>
          <cell r="B3764" t="str">
            <v>F13</v>
          </cell>
          <cell r="C3764">
            <v>15</v>
          </cell>
          <cell r="D3764" t="str">
            <v>G</v>
          </cell>
          <cell r="E3764" t="str">
            <v>C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33.93</v>
          </cell>
          <cell r="K3764">
            <v>33.93</v>
          </cell>
          <cell r="L3764" t="str">
            <v>Z</v>
          </cell>
          <cell r="M3764" t="str">
            <v>REAR SUPPORT BRACKET</v>
          </cell>
        </row>
        <row r="3765">
          <cell r="A3765" t="str">
            <v>9193-222</v>
          </cell>
          <cell r="B3765" t="str">
            <v>F13</v>
          </cell>
          <cell r="C3765">
            <v>12</v>
          </cell>
          <cell r="D3765" t="str">
            <v>G</v>
          </cell>
          <cell r="E3765" t="str">
            <v>C</v>
          </cell>
          <cell r="F3765">
            <v>1113</v>
          </cell>
          <cell r="G3765">
            <v>0</v>
          </cell>
          <cell r="H3765">
            <v>0</v>
          </cell>
          <cell r="I3765">
            <v>1113</v>
          </cell>
          <cell r="J3765">
            <v>39.719760000000001</v>
          </cell>
          <cell r="K3765">
            <v>39.719760000000001</v>
          </cell>
          <cell r="L3765" t="str">
            <v>Z</v>
          </cell>
          <cell r="M3765" t="str">
            <v>REAR SUPPORT BRACKET</v>
          </cell>
        </row>
        <row r="3766">
          <cell r="A3766" t="str">
            <v>9193-222A</v>
          </cell>
          <cell r="B3766" t="str">
            <v>F13</v>
          </cell>
          <cell r="C3766">
            <v>11</v>
          </cell>
          <cell r="D3766" t="str">
            <v>G</v>
          </cell>
          <cell r="E3766" t="str">
            <v>C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 t="str">
            <v>Z</v>
          </cell>
          <cell r="M3766" t="str">
            <v>SUPPORT BRACKET</v>
          </cell>
        </row>
        <row r="3767">
          <cell r="A3767" t="str">
            <v>9193-222A</v>
          </cell>
          <cell r="B3767" t="str">
            <v>F13</v>
          </cell>
          <cell r="C3767">
            <v>15</v>
          </cell>
          <cell r="D3767" t="str">
            <v>G</v>
          </cell>
          <cell r="E3767" t="str">
            <v>C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43.168439999999997</v>
          </cell>
          <cell r="K3767">
            <v>43.168439999999997</v>
          </cell>
          <cell r="L3767" t="str">
            <v>Z</v>
          </cell>
          <cell r="M3767" t="str">
            <v>SUPPORT BRACKET</v>
          </cell>
        </row>
        <row r="3768">
          <cell r="A3768" t="str">
            <v>9193-222A</v>
          </cell>
          <cell r="B3768" t="str">
            <v>F13</v>
          </cell>
          <cell r="C3768">
            <v>12</v>
          </cell>
          <cell r="D3768" t="str">
            <v>G</v>
          </cell>
          <cell r="E3768" t="str">
            <v>C</v>
          </cell>
          <cell r="F3768">
            <v>802</v>
          </cell>
          <cell r="G3768">
            <v>2408</v>
          </cell>
          <cell r="H3768">
            <v>2274</v>
          </cell>
          <cell r="I3768">
            <v>936</v>
          </cell>
          <cell r="J3768">
            <v>27.480250000000002</v>
          </cell>
          <cell r="K3768">
            <v>27.456340000000001</v>
          </cell>
          <cell r="L3768" t="str">
            <v>Z</v>
          </cell>
          <cell r="M3768" t="str">
            <v>SUPPORT BRACKET</v>
          </cell>
        </row>
        <row r="3769">
          <cell r="A3769" t="str">
            <v>9193-222A/BPL</v>
          </cell>
          <cell r="B3769" t="str">
            <v>F13</v>
          </cell>
          <cell r="C3769">
            <v>15</v>
          </cell>
          <cell r="D3769" t="str">
            <v>G</v>
          </cell>
          <cell r="E3769" t="str">
            <v>C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37.04</v>
          </cell>
          <cell r="K3769">
            <v>37.04</v>
          </cell>
          <cell r="L3769" t="str">
            <v>Z</v>
          </cell>
          <cell r="M3769" t="str">
            <v>SUPPORT BRACKET</v>
          </cell>
        </row>
        <row r="3770">
          <cell r="A3770" t="str">
            <v>9193-222A/BPL</v>
          </cell>
          <cell r="B3770" t="str">
            <v>F13</v>
          </cell>
          <cell r="C3770">
            <v>12</v>
          </cell>
          <cell r="D3770" t="str">
            <v>G</v>
          </cell>
          <cell r="E3770" t="str">
            <v>C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 t="str">
            <v>Z</v>
          </cell>
          <cell r="M3770" t="str">
            <v>SUPPORT BRACKET</v>
          </cell>
        </row>
        <row r="3771">
          <cell r="A3771" t="str">
            <v>9193-223</v>
          </cell>
          <cell r="B3771" t="str">
            <v>F13</v>
          </cell>
          <cell r="C3771">
            <v>12</v>
          </cell>
          <cell r="D3771" t="str">
            <v>G</v>
          </cell>
          <cell r="E3771" t="str">
            <v>C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 t="str">
            <v>Z</v>
          </cell>
          <cell r="M3771" t="str">
            <v>FAST IDLE BRACKET</v>
          </cell>
        </row>
        <row r="3772">
          <cell r="A3772" t="str">
            <v>9193-223</v>
          </cell>
          <cell r="B3772" t="str">
            <v>F13</v>
          </cell>
          <cell r="C3772">
            <v>11</v>
          </cell>
          <cell r="D3772" t="str">
            <v>G</v>
          </cell>
          <cell r="E3772" t="str">
            <v>C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 t="str">
            <v>Z</v>
          </cell>
          <cell r="M3772" t="str">
            <v>FAST IDLE BRACKET</v>
          </cell>
        </row>
        <row r="3773">
          <cell r="A3773" t="str">
            <v>9193-223</v>
          </cell>
          <cell r="B3773" t="str">
            <v>F13</v>
          </cell>
          <cell r="C3773">
            <v>15</v>
          </cell>
          <cell r="D3773" t="str">
            <v>G</v>
          </cell>
          <cell r="E3773" t="str">
            <v>C</v>
          </cell>
          <cell r="F3773">
            <v>845</v>
          </cell>
          <cell r="G3773">
            <v>0</v>
          </cell>
          <cell r="H3773">
            <v>0</v>
          </cell>
          <cell r="I3773">
            <v>845</v>
          </cell>
          <cell r="J3773">
            <v>6.9</v>
          </cell>
          <cell r="K3773">
            <v>6.9</v>
          </cell>
          <cell r="L3773" t="str">
            <v>Z</v>
          </cell>
          <cell r="M3773" t="str">
            <v>FAST IDLE BRACKET</v>
          </cell>
        </row>
        <row r="3774">
          <cell r="A3774" t="str">
            <v>9193-223/BHT</v>
          </cell>
          <cell r="B3774" t="str">
            <v>F13</v>
          </cell>
          <cell r="C3774">
            <v>12</v>
          </cell>
          <cell r="D3774" t="str">
            <v>G</v>
          </cell>
          <cell r="E3774" t="str">
            <v>C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2.2103999999999999</v>
          </cell>
          <cell r="K3774">
            <v>2.2103999999999999</v>
          </cell>
          <cell r="L3774" t="str">
            <v>Z</v>
          </cell>
          <cell r="M3774" t="str">
            <v>FAST IDLE BRACKET</v>
          </cell>
        </row>
        <row r="3775">
          <cell r="A3775" t="str">
            <v>9193-223/BHT</v>
          </cell>
          <cell r="B3775" t="str">
            <v>F13</v>
          </cell>
          <cell r="C3775">
            <v>15</v>
          </cell>
          <cell r="D3775" t="str">
            <v>G</v>
          </cell>
          <cell r="E3775" t="str">
            <v>C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6.75</v>
          </cell>
          <cell r="K3775">
            <v>6.75</v>
          </cell>
          <cell r="L3775" t="str">
            <v>Z</v>
          </cell>
          <cell r="M3775" t="str">
            <v>FAST IDLE BRACKET</v>
          </cell>
        </row>
        <row r="3776">
          <cell r="A3776" t="str">
            <v>9193-223/BPL</v>
          </cell>
          <cell r="B3776" t="str">
            <v>F13</v>
          </cell>
          <cell r="C3776">
            <v>15</v>
          </cell>
          <cell r="D3776" t="str">
            <v>G</v>
          </cell>
          <cell r="E3776" t="str">
            <v>C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6.75</v>
          </cell>
          <cell r="K3776">
            <v>6.75</v>
          </cell>
          <cell r="L3776" t="str">
            <v>Z</v>
          </cell>
          <cell r="M3776" t="str">
            <v>FAST IDLE LEVER</v>
          </cell>
        </row>
        <row r="3777">
          <cell r="A3777" t="str">
            <v>9193-223B</v>
          </cell>
          <cell r="B3777" t="str">
            <v>F13</v>
          </cell>
          <cell r="C3777">
            <v>15</v>
          </cell>
          <cell r="D3777" t="str">
            <v>G</v>
          </cell>
          <cell r="E3777" t="str">
            <v>C</v>
          </cell>
          <cell r="F3777">
            <v>3334</v>
          </cell>
          <cell r="G3777">
            <v>2485</v>
          </cell>
          <cell r="H3777">
            <v>2550</v>
          </cell>
          <cell r="I3777">
            <v>3269</v>
          </cell>
          <cell r="J3777">
            <v>94.026759999999996</v>
          </cell>
          <cell r="K3777">
            <v>2.96</v>
          </cell>
          <cell r="L3777" t="str">
            <v>Z</v>
          </cell>
          <cell r="M3777" t="str">
            <v>FAST IDLE BRACKET-SEDAN</v>
          </cell>
        </row>
        <row r="3778">
          <cell r="A3778" t="str">
            <v>9193-223B/BHT</v>
          </cell>
          <cell r="B3778" t="str">
            <v>F13</v>
          </cell>
          <cell r="C3778">
            <v>12</v>
          </cell>
          <cell r="D3778" t="str">
            <v>G</v>
          </cell>
          <cell r="E3778" t="str">
            <v>C</v>
          </cell>
          <cell r="F3778">
            <v>2300</v>
          </cell>
          <cell r="G3778">
            <v>0</v>
          </cell>
          <cell r="H3778">
            <v>2300</v>
          </cell>
          <cell r="I3778">
            <v>0</v>
          </cell>
          <cell r="J3778">
            <v>2.2103999999999999</v>
          </cell>
          <cell r="K3778">
            <v>2.2103999999999999</v>
          </cell>
          <cell r="L3778" t="str">
            <v>Z</v>
          </cell>
          <cell r="M3778" t="str">
            <v>FAST IDLE BRACKET</v>
          </cell>
        </row>
        <row r="3779">
          <cell r="A3779" t="str">
            <v>9193-223B/BPL</v>
          </cell>
          <cell r="B3779" t="str">
            <v>F13</v>
          </cell>
          <cell r="C3779">
            <v>15</v>
          </cell>
          <cell r="D3779" t="str">
            <v>G</v>
          </cell>
          <cell r="E3779" t="str">
            <v>C</v>
          </cell>
          <cell r="F3779">
            <v>0</v>
          </cell>
          <cell r="G3779">
            <v>2492</v>
          </cell>
          <cell r="H3779">
            <v>2492</v>
          </cell>
          <cell r="I3779">
            <v>0</v>
          </cell>
          <cell r="J3779">
            <v>2.0632000000000001</v>
          </cell>
          <cell r="K3779">
            <v>2.1918600000000001</v>
          </cell>
          <cell r="L3779" t="str">
            <v>Z</v>
          </cell>
          <cell r="M3779" t="str">
            <v>FAST IDLE BRACKET-SEDAN</v>
          </cell>
        </row>
        <row r="3780">
          <cell r="A3780" t="str">
            <v>9193-224</v>
          </cell>
          <cell r="B3780" t="str">
            <v>F13</v>
          </cell>
          <cell r="C3780">
            <v>12</v>
          </cell>
          <cell r="D3780" t="str">
            <v>G</v>
          </cell>
          <cell r="E3780" t="str">
            <v>C</v>
          </cell>
          <cell r="F3780">
            <v>54</v>
          </cell>
          <cell r="G3780">
            <v>0</v>
          </cell>
          <cell r="H3780">
            <v>0</v>
          </cell>
          <cell r="I3780">
            <v>54</v>
          </cell>
          <cell r="J3780">
            <v>4.5</v>
          </cell>
          <cell r="K3780">
            <v>4.5</v>
          </cell>
          <cell r="L3780" t="str">
            <v>Z</v>
          </cell>
          <cell r="M3780" t="str">
            <v>SWITCH SUPPORT</v>
          </cell>
        </row>
        <row r="3781">
          <cell r="A3781" t="str">
            <v>9193-225</v>
          </cell>
          <cell r="B3781" t="str">
            <v>F13</v>
          </cell>
          <cell r="C3781">
            <v>12</v>
          </cell>
          <cell r="D3781" t="str">
            <v>G</v>
          </cell>
          <cell r="E3781" t="str">
            <v>C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 t="str">
            <v>Z</v>
          </cell>
          <cell r="M3781" t="str">
            <v>FAST IDLE SCREW</v>
          </cell>
        </row>
        <row r="3782">
          <cell r="A3782" t="str">
            <v>9193-225</v>
          </cell>
          <cell r="B3782" t="str">
            <v>F13</v>
          </cell>
          <cell r="C3782">
            <v>11</v>
          </cell>
          <cell r="D3782" t="str">
            <v>G</v>
          </cell>
          <cell r="E3782" t="str">
            <v>C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 t="str">
            <v>Z</v>
          </cell>
          <cell r="M3782" t="str">
            <v>FAST IDLE SCREW</v>
          </cell>
        </row>
        <row r="3783">
          <cell r="A3783" t="str">
            <v>9193-225</v>
          </cell>
          <cell r="B3783" t="str">
            <v>F13</v>
          </cell>
          <cell r="C3783">
            <v>15</v>
          </cell>
          <cell r="D3783" t="str">
            <v>G</v>
          </cell>
          <cell r="E3783" t="str">
            <v>C</v>
          </cell>
          <cell r="F3783">
            <v>1613</v>
          </cell>
          <cell r="G3783">
            <v>870</v>
          </cell>
          <cell r="H3783">
            <v>1400</v>
          </cell>
          <cell r="I3783">
            <v>1083</v>
          </cell>
          <cell r="J3783">
            <v>3.75</v>
          </cell>
          <cell r="K3783">
            <v>3.75</v>
          </cell>
          <cell r="L3783" t="str">
            <v>Z</v>
          </cell>
          <cell r="M3783" t="str">
            <v>FAST IDLE SCREW</v>
          </cell>
        </row>
        <row r="3784">
          <cell r="A3784" t="str">
            <v>9193-225/BHT</v>
          </cell>
          <cell r="B3784" t="str">
            <v>F13</v>
          </cell>
          <cell r="C3784">
            <v>12</v>
          </cell>
          <cell r="D3784" t="str">
            <v>G</v>
          </cell>
          <cell r="E3784" t="str">
            <v>C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3.5</v>
          </cell>
          <cell r="K3784">
            <v>3.5</v>
          </cell>
          <cell r="L3784" t="str">
            <v>Z</v>
          </cell>
          <cell r="M3784" t="str">
            <v>FAST IDLE SCREW</v>
          </cell>
        </row>
        <row r="3785">
          <cell r="A3785" t="str">
            <v>9193-225/BHT</v>
          </cell>
          <cell r="B3785" t="str">
            <v>F13</v>
          </cell>
          <cell r="C3785">
            <v>15</v>
          </cell>
          <cell r="D3785" t="str">
            <v>G</v>
          </cell>
          <cell r="E3785" t="str">
            <v>C</v>
          </cell>
          <cell r="F3785">
            <v>0</v>
          </cell>
          <cell r="G3785">
            <v>880</v>
          </cell>
          <cell r="H3785">
            <v>880</v>
          </cell>
          <cell r="I3785">
            <v>0</v>
          </cell>
          <cell r="J3785">
            <v>6.2187700000000001</v>
          </cell>
          <cell r="K3785">
            <v>6.2187700000000001</v>
          </cell>
          <cell r="L3785" t="str">
            <v>Z</v>
          </cell>
          <cell r="M3785" t="str">
            <v>FAST IDLE SCREW</v>
          </cell>
        </row>
        <row r="3786">
          <cell r="A3786" t="str">
            <v>9193-225/BPL</v>
          </cell>
          <cell r="B3786" t="str">
            <v>F13</v>
          </cell>
          <cell r="C3786">
            <v>15</v>
          </cell>
          <cell r="D3786" t="str">
            <v>G</v>
          </cell>
          <cell r="E3786" t="str">
            <v>C</v>
          </cell>
          <cell r="F3786">
            <v>0</v>
          </cell>
          <cell r="G3786">
            <v>875</v>
          </cell>
          <cell r="H3786">
            <v>875</v>
          </cell>
          <cell r="I3786">
            <v>0</v>
          </cell>
          <cell r="J3786">
            <v>3.5</v>
          </cell>
          <cell r="K3786">
            <v>3.5</v>
          </cell>
          <cell r="L3786" t="str">
            <v>Z</v>
          </cell>
          <cell r="M3786" t="str">
            <v>FAST IDLE SCREW</v>
          </cell>
        </row>
        <row r="3787">
          <cell r="A3787" t="str">
            <v>9193-227</v>
          </cell>
          <cell r="B3787" t="str">
            <v>F13</v>
          </cell>
          <cell r="C3787">
            <v>12</v>
          </cell>
          <cell r="D3787" t="str">
            <v>G</v>
          </cell>
          <cell r="E3787" t="str">
            <v>C</v>
          </cell>
          <cell r="F3787">
            <v>2050</v>
          </cell>
          <cell r="G3787">
            <v>2500</v>
          </cell>
          <cell r="H3787">
            <v>2000</v>
          </cell>
          <cell r="I3787">
            <v>2550</v>
          </cell>
          <cell r="J3787">
            <v>10.597899999999999</v>
          </cell>
          <cell r="K3787">
            <v>10.597899999999999</v>
          </cell>
          <cell r="L3787" t="str">
            <v>Z</v>
          </cell>
          <cell r="M3787" t="str">
            <v>THROTTLE LEVER</v>
          </cell>
        </row>
        <row r="3788">
          <cell r="A3788" t="str">
            <v>9193-228</v>
          </cell>
          <cell r="B3788" t="str">
            <v>F13</v>
          </cell>
          <cell r="C3788">
            <v>11</v>
          </cell>
          <cell r="D3788" t="str">
            <v>G</v>
          </cell>
          <cell r="E3788" t="str">
            <v>C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 t="str">
            <v>Z</v>
          </cell>
          <cell r="M3788" t="str">
            <v>CONTROL SUPPORT BRACKET</v>
          </cell>
        </row>
        <row r="3789">
          <cell r="A3789" t="str">
            <v>9193-228</v>
          </cell>
          <cell r="B3789" t="str">
            <v>F13</v>
          </cell>
          <cell r="C3789">
            <v>12</v>
          </cell>
          <cell r="D3789" t="str">
            <v>G</v>
          </cell>
          <cell r="E3789" t="str">
            <v>C</v>
          </cell>
          <cell r="F3789">
            <v>1155</v>
          </cell>
          <cell r="G3789">
            <v>1585</v>
          </cell>
          <cell r="H3789">
            <v>2250</v>
          </cell>
          <cell r="I3789">
            <v>490</v>
          </cell>
          <cell r="J3789">
            <v>5.3082000000000003</v>
          </cell>
          <cell r="K3789">
            <v>5.3082000000000003</v>
          </cell>
          <cell r="L3789" t="str">
            <v>Z</v>
          </cell>
          <cell r="M3789" t="str">
            <v>CONTROL SUPPORT BRACKET</v>
          </cell>
        </row>
        <row r="3790">
          <cell r="A3790" t="str">
            <v>9193-228</v>
          </cell>
          <cell r="B3790" t="str">
            <v>F13</v>
          </cell>
          <cell r="C3790">
            <v>15</v>
          </cell>
          <cell r="D3790" t="str">
            <v>G</v>
          </cell>
          <cell r="E3790" t="str">
            <v>C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5.3329500000000003</v>
          </cell>
          <cell r="K3790">
            <v>5.3329500000000003</v>
          </cell>
          <cell r="L3790" t="str">
            <v>Z</v>
          </cell>
          <cell r="M3790" t="str">
            <v>CONTROL SUPPORT BRACKET</v>
          </cell>
        </row>
        <row r="3791">
          <cell r="A3791" t="str">
            <v>9193-228/BPL</v>
          </cell>
          <cell r="B3791" t="str">
            <v>F13</v>
          </cell>
          <cell r="C3791">
            <v>12</v>
          </cell>
          <cell r="D3791" t="str">
            <v>G</v>
          </cell>
          <cell r="E3791" t="str">
            <v>C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5.33</v>
          </cell>
          <cell r="K3791">
            <v>5.33</v>
          </cell>
          <cell r="L3791" t="str">
            <v>Z</v>
          </cell>
          <cell r="M3791" t="str">
            <v>CONTROL SUPPORT BRACKET</v>
          </cell>
        </row>
        <row r="3792">
          <cell r="A3792" t="str">
            <v>9193-228/BPL</v>
          </cell>
          <cell r="B3792" t="str">
            <v>F13</v>
          </cell>
          <cell r="C3792">
            <v>15</v>
          </cell>
          <cell r="D3792" t="str">
            <v>G</v>
          </cell>
          <cell r="E3792" t="str">
            <v>C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5.31</v>
          </cell>
          <cell r="K3792">
            <v>5.31</v>
          </cell>
          <cell r="L3792" t="str">
            <v>Z</v>
          </cell>
          <cell r="M3792" t="str">
            <v>CONTROL SUPPORT BRACKET</v>
          </cell>
        </row>
        <row r="3793">
          <cell r="A3793" t="str">
            <v>9193-320</v>
          </cell>
          <cell r="B3793" t="str">
            <v>F13</v>
          </cell>
          <cell r="C3793">
            <v>15</v>
          </cell>
          <cell r="D3793" t="str">
            <v>G</v>
          </cell>
          <cell r="E3793" t="str">
            <v>C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 t="str">
            <v>Z</v>
          </cell>
        </row>
        <row r="3794">
          <cell r="A3794" t="str">
            <v>9193-500E</v>
          </cell>
          <cell r="B3794" t="str">
            <v>F13</v>
          </cell>
          <cell r="C3794">
            <v>15</v>
          </cell>
          <cell r="D3794" t="str">
            <v>G</v>
          </cell>
          <cell r="E3794" t="str">
            <v>C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1.36538</v>
          </cell>
          <cell r="K3794">
            <v>1.36538</v>
          </cell>
          <cell r="L3794" t="str">
            <v>Z</v>
          </cell>
          <cell r="M3794" t="str">
            <v>EXCESS FUEL CARRIAGE SPACER</v>
          </cell>
        </row>
        <row r="3795">
          <cell r="A3795" t="str">
            <v>9193-500E</v>
          </cell>
          <cell r="B3795" t="str">
            <v>F13</v>
          </cell>
          <cell r="C3795">
            <v>12</v>
          </cell>
          <cell r="D3795" t="str">
            <v>G</v>
          </cell>
          <cell r="E3795" t="str">
            <v>C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5.1086499999999999</v>
          </cell>
          <cell r="K3795">
            <v>5.1086499999999999</v>
          </cell>
          <cell r="L3795" t="str">
            <v>Z</v>
          </cell>
          <cell r="M3795" t="str">
            <v>EXCESS FUEL CARRIAGE SPACER</v>
          </cell>
        </row>
        <row r="3796">
          <cell r="A3796" t="str">
            <v>9193-500F</v>
          </cell>
          <cell r="B3796" t="str">
            <v>F13</v>
          </cell>
          <cell r="C3796">
            <v>12</v>
          </cell>
          <cell r="D3796" t="str">
            <v>G</v>
          </cell>
          <cell r="E3796" t="str">
            <v>C</v>
          </cell>
          <cell r="F3796">
            <v>1365</v>
          </cell>
          <cell r="G3796">
            <v>3820</v>
          </cell>
          <cell r="H3796">
            <v>2750</v>
          </cell>
          <cell r="I3796">
            <v>2435</v>
          </cell>
          <cell r="J3796">
            <v>6.1525999999999996</v>
          </cell>
          <cell r="K3796">
            <v>6.1525999999999996</v>
          </cell>
          <cell r="L3796" t="str">
            <v>Z</v>
          </cell>
          <cell r="M3796" t="str">
            <v>EXCESS FUEL CARRIAGE SPACER</v>
          </cell>
        </row>
        <row r="3797">
          <cell r="A3797" t="str">
            <v>9193-500L</v>
          </cell>
          <cell r="B3797" t="str">
            <v>F13</v>
          </cell>
          <cell r="C3797">
            <v>12</v>
          </cell>
          <cell r="D3797" t="str">
            <v>G</v>
          </cell>
          <cell r="E3797" t="str">
            <v>C</v>
          </cell>
          <cell r="F3797">
            <v>180</v>
          </cell>
          <cell r="G3797">
            <v>0</v>
          </cell>
          <cell r="H3797">
            <v>0</v>
          </cell>
          <cell r="I3797">
            <v>180</v>
          </cell>
          <cell r="J3797">
            <v>4.0999999999999996</v>
          </cell>
          <cell r="K3797">
            <v>4.0999999999999996</v>
          </cell>
          <cell r="L3797" t="str">
            <v>Z</v>
          </cell>
        </row>
        <row r="3798">
          <cell r="A3798" t="str">
            <v>9193-801</v>
          </cell>
          <cell r="B3798" t="str">
            <v>F13</v>
          </cell>
          <cell r="C3798">
            <v>11</v>
          </cell>
          <cell r="D3798" t="str">
            <v>G</v>
          </cell>
          <cell r="E3798" t="str">
            <v>C</v>
          </cell>
          <cell r="F3798">
            <v>69</v>
          </cell>
          <cell r="G3798">
            <v>0</v>
          </cell>
          <cell r="H3798">
            <v>69</v>
          </cell>
          <cell r="I3798">
            <v>0</v>
          </cell>
          <cell r="J3798">
            <v>223.88</v>
          </cell>
          <cell r="K3798">
            <v>223.88</v>
          </cell>
          <cell r="L3798" t="str">
            <v>Z</v>
          </cell>
          <cell r="M3798" t="str">
            <v>MACHINED PUMP HOUSING</v>
          </cell>
        </row>
        <row r="3799">
          <cell r="A3799" t="str">
            <v>9193-804</v>
          </cell>
          <cell r="B3799" t="str">
            <v>F13</v>
          </cell>
          <cell r="C3799">
            <v>12</v>
          </cell>
          <cell r="D3799" t="str">
            <v>G</v>
          </cell>
          <cell r="E3799" t="str">
            <v>C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13.6203</v>
          </cell>
          <cell r="K3799">
            <v>13.6203</v>
          </cell>
          <cell r="L3799" t="str">
            <v>Z</v>
          </cell>
          <cell r="M3799" t="str">
            <v>POTENTIOMETER BRACKET-M/CD</v>
          </cell>
        </row>
        <row r="3800">
          <cell r="A3800" t="str">
            <v>9196-003/180</v>
          </cell>
          <cell r="B3800" t="str">
            <v>F13</v>
          </cell>
          <cell r="C3800">
            <v>12</v>
          </cell>
          <cell r="D3800" t="str">
            <v>G</v>
          </cell>
          <cell r="E3800" t="str">
            <v>C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 t="str">
            <v>Z</v>
          </cell>
          <cell r="M3800" t="str">
            <v>NAME PLATE</v>
          </cell>
        </row>
        <row r="3801">
          <cell r="A3801" t="str">
            <v>9197-001</v>
          </cell>
          <cell r="B3801" t="str">
            <v>F13</v>
          </cell>
          <cell r="C3801">
            <v>11</v>
          </cell>
          <cell r="D3801" t="str">
            <v>G</v>
          </cell>
          <cell r="E3801" t="str">
            <v>C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 t="str">
            <v>Z</v>
          </cell>
          <cell r="M3801" t="str">
            <v>SIMMONDS NUT</v>
          </cell>
        </row>
        <row r="3802">
          <cell r="A3802" t="str">
            <v>9197-001</v>
          </cell>
          <cell r="B3802" t="str">
            <v>F13</v>
          </cell>
          <cell r="C3802">
            <v>15</v>
          </cell>
          <cell r="D3802" t="str">
            <v>G</v>
          </cell>
          <cell r="E3802" t="str">
            <v>C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1.4</v>
          </cell>
          <cell r="K3802">
            <v>1.4</v>
          </cell>
          <cell r="L3802" t="str">
            <v>Z</v>
          </cell>
          <cell r="M3802" t="str">
            <v>SIMMONDS NUT</v>
          </cell>
        </row>
        <row r="3803">
          <cell r="A3803" t="str">
            <v>9197-001</v>
          </cell>
          <cell r="B3803" t="str">
            <v>F13</v>
          </cell>
          <cell r="C3803">
            <v>12</v>
          </cell>
          <cell r="D3803" t="str">
            <v>G</v>
          </cell>
          <cell r="E3803" t="str">
            <v>C</v>
          </cell>
          <cell r="F3803">
            <v>13057</v>
          </cell>
          <cell r="G3803">
            <v>15990</v>
          </cell>
          <cell r="H3803">
            <v>11600</v>
          </cell>
          <cell r="I3803">
            <v>17447</v>
          </cell>
          <cell r="J3803">
            <v>1.7660899999999999</v>
          </cell>
          <cell r="K3803">
            <v>1.78338</v>
          </cell>
          <cell r="L3803" t="str">
            <v>Z</v>
          </cell>
          <cell r="M3803" t="str">
            <v>SIMMONDS NUT</v>
          </cell>
        </row>
        <row r="3804">
          <cell r="A3804" t="str">
            <v>9197-003</v>
          </cell>
          <cell r="B3804" t="str">
            <v>F13</v>
          </cell>
          <cell r="C3804">
            <v>11</v>
          </cell>
          <cell r="D3804" t="str">
            <v>G</v>
          </cell>
          <cell r="E3804" t="str">
            <v>C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 t="str">
            <v>Z</v>
          </cell>
          <cell r="M3804" t="str">
            <v>HEX. SCREW</v>
          </cell>
        </row>
        <row r="3805">
          <cell r="A3805" t="str">
            <v>9197-003</v>
          </cell>
          <cell r="B3805" t="str">
            <v>F13</v>
          </cell>
          <cell r="C3805">
            <v>15</v>
          </cell>
          <cell r="D3805" t="str">
            <v>G</v>
          </cell>
          <cell r="E3805" t="str">
            <v>C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2</v>
          </cell>
          <cell r="K3805">
            <v>2</v>
          </cell>
          <cell r="L3805" t="str">
            <v>Z</v>
          </cell>
          <cell r="M3805" t="str">
            <v>HEX. SCREW</v>
          </cell>
        </row>
        <row r="3806">
          <cell r="A3806" t="str">
            <v>9197-003</v>
          </cell>
          <cell r="B3806" t="str">
            <v>F13</v>
          </cell>
          <cell r="C3806">
            <v>12</v>
          </cell>
          <cell r="D3806" t="str">
            <v>G</v>
          </cell>
          <cell r="E3806" t="str">
            <v>C</v>
          </cell>
          <cell r="F3806">
            <v>5580</v>
          </cell>
          <cell r="G3806">
            <v>0</v>
          </cell>
          <cell r="H3806">
            <v>1200</v>
          </cell>
          <cell r="I3806">
            <v>4380</v>
          </cell>
          <cell r="J3806">
            <v>1.0630200000000001</v>
          </cell>
          <cell r="K3806">
            <v>1.0630200000000001</v>
          </cell>
          <cell r="L3806" t="str">
            <v>Z</v>
          </cell>
          <cell r="M3806" t="str">
            <v>HEX. SCREW</v>
          </cell>
        </row>
        <row r="3807">
          <cell r="A3807" t="str">
            <v>9197-005</v>
          </cell>
          <cell r="B3807" t="str">
            <v>F13</v>
          </cell>
          <cell r="C3807">
            <v>11</v>
          </cell>
          <cell r="D3807" t="str">
            <v>G</v>
          </cell>
          <cell r="E3807" t="str">
            <v>C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 t="str">
            <v>Z</v>
          </cell>
          <cell r="M3807" t="str">
            <v>HEX NUT</v>
          </cell>
        </row>
        <row r="3808">
          <cell r="A3808" t="str">
            <v>9197-005</v>
          </cell>
          <cell r="B3808" t="str">
            <v>F13</v>
          </cell>
          <cell r="C3808">
            <v>12</v>
          </cell>
          <cell r="D3808" t="str">
            <v>G</v>
          </cell>
          <cell r="E3808" t="str">
            <v>C</v>
          </cell>
          <cell r="F3808">
            <v>3305</v>
          </cell>
          <cell r="G3808">
            <v>0</v>
          </cell>
          <cell r="H3808">
            <v>800</v>
          </cell>
          <cell r="I3808">
            <v>2505</v>
          </cell>
          <cell r="J3808">
            <v>0.21426000000000001</v>
          </cell>
          <cell r="K3808">
            <v>0.21426000000000001</v>
          </cell>
          <cell r="L3808" t="str">
            <v>Z</v>
          </cell>
          <cell r="M3808" t="str">
            <v>HEX NUT</v>
          </cell>
        </row>
        <row r="3809">
          <cell r="A3809" t="str">
            <v>9197-005</v>
          </cell>
          <cell r="B3809" t="str">
            <v>F13</v>
          </cell>
          <cell r="C3809">
            <v>15</v>
          </cell>
          <cell r="D3809" t="str">
            <v>G</v>
          </cell>
          <cell r="E3809" t="str">
            <v>C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2</v>
          </cell>
          <cell r="K3809">
            <v>2</v>
          </cell>
          <cell r="L3809" t="str">
            <v>Z</v>
          </cell>
          <cell r="M3809" t="str">
            <v>HEX NUT</v>
          </cell>
        </row>
        <row r="3810">
          <cell r="A3810" t="str">
            <v>9197-006</v>
          </cell>
          <cell r="B3810" t="str">
            <v>F13</v>
          </cell>
          <cell r="C3810">
            <v>11</v>
          </cell>
          <cell r="D3810" t="str">
            <v>G</v>
          </cell>
          <cell r="E3810" t="str">
            <v>C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 t="str">
            <v>Z</v>
          </cell>
          <cell r="M3810" t="str">
            <v>NUT</v>
          </cell>
        </row>
        <row r="3811">
          <cell r="A3811" t="str">
            <v>9197-006</v>
          </cell>
          <cell r="B3811" t="str">
            <v>F13</v>
          </cell>
          <cell r="C3811">
            <v>12</v>
          </cell>
          <cell r="D3811" t="str">
            <v>G</v>
          </cell>
          <cell r="E3811" t="str">
            <v>C</v>
          </cell>
          <cell r="F3811">
            <v>333</v>
          </cell>
          <cell r="G3811">
            <v>2703</v>
          </cell>
          <cell r="H3811">
            <v>2653</v>
          </cell>
          <cell r="I3811">
            <v>383</v>
          </cell>
          <cell r="J3811">
            <v>6.3563000000000001</v>
          </cell>
          <cell r="K3811">
            <v>6.3563000000000001</v>
          </cell>
          <cell r="L3811" t="str">
            <v>Z</v>
          </cell>
          <cell r="M3811" t="str">
            <v>NUT</v>
          </cell>
        </row>
        <row r="3812">
          <cell r="A3812" t="str">
            <v>9197-006</v>
          </cell>
          <cell r="B3812" t="str">
            <v>F13</v>
          </cell>
          <cell r="C3812">
            <v>15</v>
          </cell>
          <cell r="D3812" t="str">
            <v>G</v>
          </cell>
          <cell r="E3812" t="str">
            <v>C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1.5100000000000001E-2</v>
          </cell>
          <cell r="K3812">
            <v>1.5100000000000001E-2</v>
          </cell>
          <cell r="L3812" t="str">
            <v>Z</v>
          </cell>
          <cell r="M3812" t="str">
            <v>NUT</v>
          </cell>
        </row>
        <row r="3813">
          <cell r="A3813" t="str">
            <v>9197-007</v>
          </cell>
          <cell r="B3813" t="str">
            <v>F13</v>
          </cell>
          <cell r="C3813">
            <v>12</v>
          </cell>
          <cell r="D3813" t="str">
            <v>G</v>
          </cell>
          <cell r="E3813" t="str">
            <v>C</v>
          </cell>
          <cell r="F3813">
            <v>495</v>
          </cell>
          <cell r="G3813">
            <v>0</v>
          </cell>
          <cell r="H3813">
            <v>0</v>
          </cell>
          <cell r="I3813">
            <v>495</v>
          </cell>
          <cell r="J3813">
            <v>3</v>
          </cell>
          <cell r="K3813">
            <v>3</v>
          </cell>
          <cell r="L3813" t="str">
            <v>Z</v>
          </cell>
          <cell r="M3813" t="str">
            <v>CONNECTOR</v>
          </cell>
        </row>
        <row r="3814">
          <cell r="A3814" t="str">
            <v>9197-007</v>
          </cell>
          <cell r="B3814" t="str">
            <v>F13</v>
          </cell>
          <cell r="C3814">
            <v>15</v>
          </cell>
          <cell r="D3814" t="str">
            <v>G</v>
          </cell>
          <cell r="E3814" t="str">
            <v>C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 t="str">
            <v>Z</v>
          </cell>
          <cell r="M3814" t="str">
            <v>CONNECTOR</v>
          </cell>
        </row>
        <row r="3815">
          <cell r="A3815" t="str">
            <v>9197-008</v>
          </cell>
          <cell r="B3815" t="str">
            <v>F13</v>
          </cell>
          <cell r="C3815">
            <v>12</v>
          </cell>
          <cell r="D3815" t="str">
            <v>G</v>
          </cell>
          <cell r="E3815" t="str">
            <v>C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0.75</v>
          </cell>
          <cell r="K3815">
            <v>0.75</v>
          </cell>
          <cell r="L3815" t="str">
            <v>Z</v>
          </cell>
          <cell r="M3815" t="str">
            <v>CONNECTOR</v>
          </cell>
        </row>
        <row r="3816">
          <cell r="A3816" t="str">
            <v>9197-008</v>
          </cell>
          <cell r="B3816" t="str">
            <v>F13</v>
          </cell>
          <cell r="C3816">
            <v>15</v>
          </cell>
          <cell r="D3816" t="str">
            <v>G</v>
          </cell>
          <cell r="E3816" t="str">
            <v>C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 t="str">
            <v>Z</v>
          </cell>
          <cell r="M3816" t="str">
            <v>CONNECTOR</v>
          </cell>
        </row>
        <row r="3817">
          <cell r="A3817" t="str">
            <v>9197-009</v>
          </cell>
          <cell r="B3817" t="str">
            <v>F13</v>
          </cell>
          <cell r="C3817">
            <v>12</v>
          </cell>
          <cell r="D3817" t="str">
            <v>G</v>
          </cell>
          <cell r="E3817" t="str">
            <v>C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0.86004000000000003</v>
          </cell>
          <cell r="K3817">
            <v>0.86004000000000003</v>
          </cell>
          <cell r="L3817" t="str">
            <v>Z</v>
          </cell>
          <cell r="M3817" t="str">
            <v>TERMINAL</v>
          </cell>
        </row>
        <row r="3818">
          <cell r="A3818" t="str">
            <v>9197-009</v>
          </cell>
          <cell r="B3818" t="str">
            <v>F13</v>
          </cell>
          <cell r="C3818">
            <v>15</v>
          </cell>
          <cell r="D3818" t="str">
            <v>G</v>
          </cell>
          <cell r="E3818" t="str">
            <v>C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 t="str">
            <v>Z</v>
          </cell>
          <cell r="M3818" t="str">
            <v>TERMINAL</v>
          </cell>
        </row>
        <row r="3819">
          <cell r="A3819" t="str">
            <v>9197-010</v>
          </cell>
          <cell r="B3819" t="str">
            <v>F13</v>
          </cell>
          <cell r="C3819">
            <v>15</v>
          </cell>
          <cell r="D3819" t="str">
            <v>G</v>
          </cell>
          <cell r="E3819" t="str">
            <v>C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 t="str">
            <v>Z</v>
          </cell>
          <cell r="M3819" t="str">
            <v>CONNECTOR</v>
          </cell>
        </row>
        <row r="3820">
          <cell r="A3820" t="str">
            <v>9197-010</v>
          </cell>
          <cell r="B3820" t="str">
            <v>F13</v>
          </cell>
          <cell r="C3820">
            <v>12</v>
          </cell>
          <cell r="D3820" t="str">
            <v>G</v>
          </cell>
          <cell r="E3820" t="str">
            <v>C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0.85</v>
          </cell>
          <cell r="K3820">
            <v>0.85</v>
          </cell>
          <cell r="L3820" t="str">
            <v>Z</v>
          </cell>
          <cell r="M3820" t="str">
            <v>CONNECTOR</v>
          </cell>
        </row>
        <row r="3821">
          <cell r="A3821" t="str">
            <v>9197-012</v>
          </cell>
          <cell r="B3821" t="str">
            <v>F13</v>
          </cell>
          <cell r="C3821">
            <v>15</v>
          </cell>
          <cell r="D3821" t="str">
            <v>G</v>
          </cell>
          <cell r="E3821" t="str">
            <v>C</v>
          </cell>
          <cell r="F3821">
            <v>1590</v>
          </cell>
          <cell r="G3821">
            <v>3315</v>
          </cell>
          <cell r="H3821">
            <v>4000</v>
          </cell>
          <cell r="I3821">
            <v>905</v>
          </cell>
          <cell r="J3821">
            <v>3.25</v>
          </cell>
          <cell r="K3821">
            <v>3.25</v>
          </cell>
          <cell r="L3821" t="str">
            <v>Z</v>
          </cell>
          <cell r="M3821" t="str">
            <v>BACK LEAK SCREW</v>
          </cell>
        </row>
        <row r="3822">
          <cell r="A3822" t="str">
            <v>9197-012</v>
          </cell>
          <cell r="B3822" t="str">
            <v>F13</v>
          </cell>
          <cell r="C3822">
            <v>12</v>
          </cell>
          <cell r="D3822" t="str">
            <v>G</v>
          </cell>
          <cell r="E3822" t="str">
            <v>C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4.0670500000000001</v>
          </cell>
          <cell r="K3822">
            <v>4.0670500000000001</v>
          </cell>
          <cell r="L3822" t="str">
            <v>Z</v>
          </cell>
          <cell r="M3822" t="str">
            <v>BACK LEAK SCREW</v>
          </cell>
        </row>
        <row r="3823">
          <cell r="A3823" t="str">
            <v>9197-012/BHT</v>
          </cell>
          <cell r="B3823" t="str">
            <v>F13</v>
          </cell>
          <cell r="C3823">
            <v>11</v>
          </cell>
          <cell r="D3823" t="str">
            <v>G</v>
          </cell>
          <cell r="E3823" t="str">
            <v>C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3.16</v>
          </cell>
          <cell r="K3823">
            <v>3.16</v>
          </cell>
          <cell r="L3823" t="str">
            <v>Z</v>
          </cell>
          <cell r="M3823" t="str">
            <v>BACK LEAK SCREW</v>
          </cell>
        </row>
        <row r="3824">
          <cell r="A3824" t="str">
            <v>9197-012/BHT</v>
          </cell>
          <cell r="B3824" t="str">
            <v>F13</v>
          </cell>
          <cell r="C3824">
            <v>12</v>
          </cell>
          <cell r="D3824" t="str">
            <v>G</v>
          </cell>
          <cell r="E3824" t="str">
            <v>C</v>
          </cell>
          <cell r="F3824">
            <v>0</v>
          </cell>
          <cell r="G3824">
            <v>6170</v>
          </cell>
          <cell r="H3824">
            <v>6170</v>
          </cell>
          <cell r="I3824">
            <v>0</v>
          </cell>
          <cell r="J3824">
            <v>3.2572999999999999</v>
          </cell>
          <cell r="K3824">
            <v>3.2572999999999999</v>
          </cell>
          <cell r="L3824" t="str">
            <v>Z</v>
          </cell>
          <cell r="M3824" t="str">
            <v>BACK LEAK SCREW</v>
          </cell>
        </row>
        <row r="3825">
          <cell r="A3825" t="str">
            <v>9197-012/BPL</v>
          </cell>
          <cell r="B3825" t="str">
            <v>F13</v>
          </cell>
          <cell r="C3825">
            <v>12</v>
          </cell>
          <cell r="D3825" t="str">
            <v>G</v>
          </cell>
          <cell r="E3825" t="str">
            <v>C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 t="str">
            <v>Z</v>
          </cell>
          <cell r="M3825" t="str">
            <v>BACK LEAK SCREW</v>
          </cell>
        </row>
        <row r="3826">
          <cell r="A3826" t="str">
            <v>9197-012/BPL</v>
          </cell>
          <cell r="B3826" t="str">
            <v>F13</v>
          </cell>
          <cell r="C3826">
            <v>15</v>
          </cell>
          <cell r="D3826" t="str">
            <v>G</v>
          </cell>
          <cell r="E3826" t="str">
            <v>C</v>
          </cell>
          <cell r="F3826">
            <v>0</v>
          </cell>
          <cell r="G3826">
            <v>6130</v>
          </cell>
          <cell r="H3826">
            <v>6130</v>
          </cell>
          <cell r="I3826">
            <v>0</v>
          </cell>
          <cell r="J3826">
            <v>3.16</v>
          </cell>
          <cell r="K3826">
            <v>3.16</v>
          </cell>
          <cell r="L3826" t="str">
            <v>Z</v>
          </cell>
          <cell r="M3826" t="str">
            <v>BACK LEAK SCREW</v>
          </cell>
        </row>
        <row r="3827">
          <cell r="A3827" t="str">
            <v>9197-013A</v>
          </cell>
          <cell r="B3827" t="str">
            <v>F13</v>
          </cell>
          <cell r="C3827">
            <v>15</v>
          </cell>
          <cell r="D3827" t="str">
            <v>G</v>
          </cell>
          <cell r="E3827" t="str">
            <v>C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0.54</v>
          </cell>
          <cell r="K3827">
            <v>0.54</v>
          </cell>
          <cell r="L3827" t="str">
            <v>Z</v>
          </cell>
          <cell r="M3827" t="str">
            <v>COPPER WASHER</v>
          </cell>
        </row>
        <row r="3828">
          <cell r="A3828" t="str">
            <v>9197-013A</v>
          </cell>
          <cell r="B3828" t="str">
            <v>F13</v>
          </cell>
          <cell r="C3828">
            <v>12</v>
          </cell>
          <cell r="D3828" t="str">
            <v>G</v>
          </cell>
          <cell r="E3828" t="str">
            <v>C</v>
          </cell>
          <cell r="F3828">
            <v>4995</v>
          </cell>
          <cell r="G3828">
            <v>4495</v>
          </cell>
          <cell r="H3828">
            <v>8000</v>
          </cell>
          <cell r="I3828">
            <v>1490</v>
          </cell>
          <cell r="J3828">
            <v>0.60319999999999996</v>
          </cell>
          <cell r="K3828">
            <v>0.60319999999999996</v>
          </cell>
          <cell r="L3828" t="str">
            <v>Z</v>
          </cell>
          <cell r="M3828" t="str">
            <v>COPPER WASHER</v>
          </cell>
        </row>
        <row r="3829">
          <cell r="A3829" t="str">
            <v>9197-013A/BAN</v>
          </cell>
          <cell r="B3829" t="str">
            <v>F13</v>
          </cell>
          <cell r="C3829">
            <v>12</v>
          </cell>
          <cell r="D3829" t="str">
            <v>G</v>
          </cell>
          <cell r="E3829" t="str">
            <v>C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0.54818</v>
          </cell>
          <cell r="K3829">
            <v>0.54818</v>
          </cell>
          <cell r="L3829" t="str">
            <v>Z</v>
          </cell>
          <cell r="M3829" t="str">
            <v>COPPER WASHER</v>
          </cell>
        </row>
        <row r="3830">
          <cell r="A3830" t="str">
            <v>9197-015</v>
          </cell>
          <cell r="B3830" t="str">
            <v>F13</v>
          </cell>
          <cell r="C3830">
            <v>11</v>
          </cell>
          <cell r="D3830" t="str">
            <v>G</v>
          </cell>
          <cell r="E3830" t="str">
            <v>C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 t="str">
            <v>Z</v>
          </cell>
          <cell r="M3830" t="str">
            <v>MAX SPEED SCREW</v>
          </cell>
        </row>
        <row r="3831">
          <cell r="A3831" t="str">
            <v>9197-015</v>
          </cell>
          <cell r="B3831" t="str">
            <v>F13</v>
          </cell>
          <cell r="C3831">
            <v>12</v>
          </cell>
          <cell r="D3831" t="str">
            <v>G</v>
          </cell>
          <cell r="E3831" t="str">
            <v>C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 t="str">
            <v>Z</v>
          </cell>
          <cell r="M3831" t="str">
            <v>MAX SPEED SCREW</v>
          </cell>
        </row>
        <row r="3832">
          <cell r="A3832" t="str">
            <v>9197-015</v>
          </cell>
          <cell r="B3832" t="str">
            <v>F13</v>
          </cell>
          <cell r="C3832">
            <v>15</v>
          </cell>
          <cell r="D3832" t="str">
            <v>G</v>
          </cell>
          <cell r="E3832" t="str">
            <v>C</v>
          </cell>
          <cell r="F3832">
            <v>2440</v>
          </cell>
          <cell r="G3832">
            <v>3049</v>
          </cell>
          <cell r="H3832">
            <v>2350</v>
          </cell>
          <cell r="I3832">
            <v>3139</v>
          </cell>
          <cell r="J3832">
            <v>4.6500000000000004</v>
          </cell>
          <cell r="K3832">
            <v>4.6500000000000004</v>
          </cell>
          <cell r="L3832" t="str">
            <v>Z</v>
          </cell>
          <cell r="M3832" t="str">
            <v>MAX SPEED SCREW</v>
          </cell>
        </row>
        <row r="3833">
          <cell r="A3833" t="str">
            <v>9197-015/BHT</v>
          </cell>
          <cell r="B3833" t="str">
            <v>F13</v>
          </cell>
          <cell r="C3833">
            <v>12</v>
          </cell>
          <cell r="D3833" t="str">
            <v>G</v>
          </cell>
          <cell r="E3833" t="str">
            <v>C</v>
          </cell>
          <cell r="F3833">
            <v>1102</v>
          </cell>
          <cell r="G3833">
            <v>7070</v>
          </cell>
          <cell r="H3833">
            <v>8172</v>
          </cell>
          <cell r="I3833">
            <v>0</v>
          </cell>
          <cell r="J3833">
            <v>5.4123999999999999</v>
          </cell>
          <cell r="K3833">
            <v>5.4123999999999999</v>
          </cell>
          <cell r="L3833" t="str">
            <v>Z</v>
          </cell>
          <cell r="M3833" t="str">
            <v>MAX SPEED SCREW</v>
          </cell>
        </row>
        <row r="3834">
          <cell r="A3834" t="str">
            <v>9197-015/BPL</v>
          </cell>
          <cell r="B3834" t="str">
            <v>F13</v>
          </cell>
          <cell r="C3834">
            <v>15</v>
          </cell>
          <cell r="D3834" t="str">
            <v>G</v>
          </cell>
          <cell r="E3834" t="str">
            <v>C</v>
          </cell>
          <cell r="F3834">
            <v>0</v>
          </cell>
          <cell r="G3834">
            <v>7070</v>
          </cell>
          <cell r="H3834">
            <v>7070</v>
          </cell>
          <cell r="I3834">
            <v>0</v>
          </cell>
          <cell r="J3834">
            <v>4.53</v>
          </cell>
          <cell r="K3834">
            <v>4.53</v>
          </cell>
          <cell r="L3834" t="str">
            <v>Z</v>
          </cell>
          <cell r="M3834" t="str">
            <v>MAX SPEED SCREW</v>
          </cell>
        </row>
        <row r="3835">
          <cell r="A3835" t="str">
            <v>9197-802</v>
          </cell>
          <cell r="B3835" t="str">
            <v>F13</v>
          </cell>
          <cell r="C3835">
            <v>12</v>
          </cell>
          <cell r="D3835" t="str">
            <v>G</v>
          </cell>
          <cell r="E3835" t="str">
            <v>C</v>
          </cell>
          <cell r="F3835">
            <v>3200</v>
          </cell>
          <cell r="G3835">
            <v>48000</v>
          </cell>
          <cell r="H3835">
            <v>46400</v>
          </cell>
          <cell r="I3835">
            <v>4800</v>
          </cell>
          <cell r="J3835">
            <v>0.95950000000000002</v>
          </cell>
          <cell r="K3835">
            <v>0.95950000000000002</v>
          </cell>
          <cell r="L3835" t="str">
            <v>Z</v>
          </cell>
          <cell r="M3835" t="str">
            <v>PROTECTION CAP</v>
          </cell>
        </row>
        <row r="3836">
          <cell r="A3836" t="str">
            <v>9197-803</v>
          </cell>
          <cell r="B3836" t="str">
            <v>F13</v>
          </cell>
          <cell r="C3836">
            <v>12</v>
          </cell>
          <cell r="D3836" t="str">
            <v>G</v>
          </cell>
          <cell r="E3836" t="str">
            <v>C</v>
          </cell>
          <cell r="F3836">
            <v>8000</v>
          </cell>
          <cell r="G3836">
            <v>32000</v>
          </cell>
          <cell r="H3836">
            <v>35200</v>
          </cell>
          <cell r="I3836">
            <v>4800</v>
          </cell>
          <cell r="J3836">
            <v>1.0395000000000001</v>
          </cell>
          <cell r="K3836">
            <v>1.0395000000000001</v>
          </cell>
          <cell r="L3836" t="str">
            <v>Z</v>
          </cell>
          <cell r="M3836" t="str">
            <v>PROTECTION CAP</v>
          </cell>
        </row>
        <row r="3837">
          <cell r="A3837" t="str">
            <v>9197-804</v>
          </cell>
          <cell r="B3837" t="str">
            <v>F13</v>
          </cell>
          <cell r="C3837">
            <v>12</v>
          </cell>
          <cell r="D3837" t="str">
            <v>G</v>
          </cell>
          <cell r="E3837" t="str">
            <v>C</v>
          </cell>
          <cell r="F3837">
            <v>3200</v>
          </cell>
          <cell r="G3837">
            <v>0</v>
          </cell>
          <cell r="H3837">
            <v>1600</v>
          </cell>
          <cell r="I3837">
            <v>1600</v>
          </cell>
          <cell r="J3837">
            <v>0.73380000000000001</v>
          </cell>
          <cell r="K3837">
            <v>0.73380000000000001</v>
          </cell>
          <cell r="L3837" t="str">
            <v>Z</v>
          </cell>
          <cell r="M3837" t="str">
            <v>PROTECTION CAP(NOZZLE)</v>
          </cell>
        </row>
        <row r="3838">
          <cell r="A3838" t="str">
            <v>9197-804</v>
          </cell>
          <cell r="B3838" t="str">
            <v>F13</v>
          </cell>
          <cell r="C3838">
            <v>15</v>
          </cell>
          <cell r="D3838" t="str">
            <v>G</v>
          </cell>
          <cell r="E3838" t="str">
            <v>C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 t="str">
            <v>Z</v>
          </cell>
          <cell r="M3838" t="str">
            <v>PROTECTION CAP(NOZZLE)</v>
          </cell>
        </row>
        <row r="3839">
          <cell r="A3839" t="str">
            <v>9197-808</v>
          </cell>
          <cell r="B3839" t="str">
            <v>F13</v>
          </cell>
          <cell r="C3839">
            <v>12</v>
          </cell>
          <cell r="D3839" t="str">
            <v>G</v>
          </cell>
          <cell r="E3839" t="str">
            <v>C</v>
          </cell>
          <cell r="F3839">
            <v>0</v>
          </cell>
          <cell r="G3839">
            <v>1100</v>
          </cell>
          <cell r="H3839">
            <v>1100</v>
          </cell>
          <cell r="I3839">
            <v>0</v>
          </cell>
          <cell r="J3839">
            <v>0.41820000000000002</v>
          </cell>
          <cell r="K3839">
            <v>0.41820000000000002</v>
          </cell>
          <cell r="L3839" t="str">
            <v>Z</v>
          </cell>
          <cell r="M3839" t="str">
            <v>PROTECTION CAP</v>
          </cell>
        </row>
        <row r="3840">
          <cell r="A3840" t="str">
            <v>9197-911</v>
          </cell>
          <cell r="B3840" t="str">
            <v>F13</v>
          </cell>
          <cell r="C3840">
            <v>15</v>
          </cell>
          <cell r="D3840" t="str">
            <v>G</v>
          </cell>
          <cell r="E3840" t="str">
            <v>C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600</v>
          </cell>
          <cell r="K3840">
            <v>600</v>
          </cell>
          <cell r="L3840" t="str">
            <v>Z</v>
          </cell>
          <cell r="M3840" t="str">
            <v>NH BODY</v>
          </cell>
        </row>
        <row r="3841">
          <cell r="A3841" t="str">
            <v>94SK37</v>
          </cell>
          <cell r="B3841" t="str">
            <v>F13</v>
          </cell>
          <cell r="C3841">
            <v>12</v>
          </cell>
          <cell r="D3841" t="str">
            <v>G</v>
          </cell>
          <cell r="E3841" t="str">
            <v>C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 t="str">
            <v>Z</v>
          </cell>
        </row>
        <row r="3842">
          <cell r="A3842" t="str">
            <v>94SK-39</v>
          </cell>
          <cell r="B3842" t="str">
            <v>F13</v>
          </cell>
          <cell r="C3842">
            <v>12</v>
          </cell>
          <cell r="D3842" t="str">
            <v>G</v>
          </cell>
          <cell r="E3842" t="str">
            <v>C</v>
          </cell>
          <cell r="F3842">
            <v>44</v>
          </cell>
          <cell r="G3842">
            <v>0</v>
          </cell>
          <cell r="H3842">
            <v>44</v>
          </cell>
          <cell r="I3842">
            <v>0</v>
          </cell>
          <cell r="J3842">
            <v>0</v>
          </cell>
          <cell r="K3842">
            <v>0</v>
          </cell>
          <cell r="L3842" t="str">
            <v>Z</v>
          </cell>
        </row>
        <row r="3843">
          <cell r="A3843" t="str">
            <v>94SK40</v>
          </cell>
          <cell r="B3843" t="str">
            <v>F13</v>
          </cell>
          <cell r="C3843">
            <v>12</v>
          </cell>
          <cell r="D3843" t="str">
            <v>G</v>
          </cell>
          <cell r="E3843" t="str">
            <v>C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 t="str">
            <v>Z</v>
          </cell>
        </row>
        <row r="3844">
          <cell r="A3844" t="str">
            <v>95SK03</v>
          </cell>
          <cell r="B3844" t="str">
            <v>F13</v>
          </cell>
          <cell r="C3844">
            <v>12</v>
          </cell>
          <cell r="D3844" t="str">
            <v>G</v>
          </cell>
          <cell r="E3844" t="str">
            <v>C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 t="str">
            <v>Z</v>
          </cell>
        </row>
        <row r="3845">
          <cell r="A3845" t="str">
            <v>96SK06</v>
          </cell>
          <cell r="B3845" t="str">
            <v>F13</v>
          </cell>
          <cell r="C3845">
            <v>12</v>
          </cell>
          <cell r="D3845" t="str">
            <v>G</v>
          </cell>
          <cell r="E3845" t="str">
            <v>C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 t="str">
            <v>Z</v>
          </cell>
        </row>
        <row r="3846">
          <cell r="A3846" t="str">
            <v>97SK11</v>
          </cell>
          <cell r="B3846" t="str">
            <v>F13</v>
          </cell>
          <cell r="C3846">
            <v>15</v>
          </cell>
          <cell r="D3846" t="str">
            <v>G</v>
          </cell>
          <cell r="E3846" t="str">
            <v>C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4</v>
          </cell>
          <cell r="K3846">
            <v>4</v>
          </cell>
          <cell r="L3846" t="str">
            <v>Z</v>
          </cell>
        </row>
        <row r="3847">
          <cell r="A3847" t="str">
            <v>98SK17</v>
          </cell>
          <cell r="B3847" t="str">
            <v>F13</v>
          </cell>
          <cell r="C3847">
            <v>15</v>
          </cell>
          <cell r="D3847" t="str">
            <v>G</v>
          </cell>
          <cell r="E3847" t="str">
            <v>C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1.6</v>
          </cell>
          <cell r="K3847">
            <v>1.6</v>
          </cell>
          <cell r="L3847" t="str">
            <v>Z</v>
          </cell>
          <cell r="M3847" t="str">
            <v>RIVET</v>
          </cell>
        </row>
        <row r="3848">
          <cell r="A3848" t="str">
            <v>99SK06</v>
          </cell>
          <cell r="B3848" t="str">
            <v>F13</v>
          </cell>
          <cell r="C3848">
            <v>12</v>
          </cell>
          <cell r="D3848" t="str">
            <v>G</v>
          </cell>
          <cell r="E3848" t="str">
            <v>C</v>
          </cell>
          <cell r="F3848">
            <v>12</v>
          </cell>
          <cell r="G3848">
            <v>0</v>
          </cell>
          <cell r="H3848">
            <v>12</v>
          </cell>
          <cell r="I3848">
            <v>0</v>
          </cell>
          <cell r="J3848">
            <v>0</v>
          </cell>
          <cell r="K3848">
            <v>0</v>
          </cell>
          <cell r="L3848" t="str">
            <v>Z</v>
          </cell>
        </row>
        <row r="3849">
          <cell r="A3849" t="str">
            <v>99SK16</v>
          </cell>
          <cell r="B3849" t="str">
            <v>F13</v>
          </cell>
          <cell r="C3849">
            <v>12</v>
          </cell>
          <cell r="D3849" t="str">
            <v>G</v>
          </cell>
          <cell r="E3849" t="str">
            <v>C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 t="str">
            <v>Z</v>
          </cell>
          <cell r="M3849" t="str">
            <v>CONECTOR SUP BKT INDICA EUROII</v>
          </cell>
        </row>
        <row r="3850">
          <cell r="A3850" t="str">
            <v>AR38</v>
          </cell>
          <cell r="B3850" t="str">
            <v>F13</v>
          </cell>
          <cell r="C3850">
            <v>11</v>
          </cell>
          <cell r="D3850" t="str">
            <v>G</v>
          </cell>
          <cell r="E3850" t="str">
            <v>C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 t="str">
            <v>Z</v>
          </cell>
        </row>
        <row r="3851">
          <cell r="A3851" t="str">
            <v>CB</v>
          </cell>
          <cell r="B3851" t="str">
            <v>F13</v>
          </cell>
          <cell r="C3851">
            <v>11</v>
          </cell>
          <cell r="D3851" t="str">
            <v>G</v>
          </cell>
          <cell r="E3851" t="str">
            <v>C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 t="str">
            <v>Z</v>
          </cell>
          <cell r="M3851" t="str">
            <v>111MM 1" DIA CUT PIECES</v>
          </cell>
        </row>
        <row r="3852">
          <cell r="A3852" t="str">
            <v>CDP-313</v>
          </cell>
          <cell r="B3852" t="str">
            <v>F13</v>
          </cell>
          <cell r="C3852">
            <v>15</v>
          </cell>
          <cell r="D3852" t="str">
            <v>G</v>
          </cell>
          <cell r="E3852" t="str">
            <v>C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1.083</v>
          </cell>
          <cell r="K3852">
            <v>1.083</v>
          </cell>
          <cell r="L3852" t="str">
            <v>Z</v>
          </cell>
          <cell r="M3852" t="str">
            <v>BALL JOINT</v>
          </cell>
        </row>
        <row r="3853">
          <cell r="A3853" t="str">
            <v>CIBAR1</v>
          </cell>
          <cell r="B3853" t="str">
            <v>F13</v>
          </cell>
          <cell r="C3853">
            <v>12</v>
          </cell>
          <cell r="D3853" t="str">
            <v>G</v>
          </cell>
          <cell r="E3853" t="str">
            <v>C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30.91</v>
          </cell>
          <cell r="K3853">
            <v>30.91</v>
          </cell>
          <cell r="L3853" t="str">
            <v>Z</v>
          </cell>
          <cell r="M3853" t="str">
            <v>CI BAR 105MM X 60MM X 45MM</v>
          </cell>
        </row>
        <row r="3854">
          <cell r="A3854" t="str">
            <v>CIBAR2</v>
          </cell>
          <cell r="B3854" t="str">
            <v>F13</v>
          </cell>
          <cell r="C3854">
            <v>12</v>
          </cell>
          <cell r="D3854" t="str">
            <v>G</v>
          </cell>
          <cell r="E3854" t="str">
            <v>C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11.75</v>
          </cell>
          <cell r="K3854">
            <v>11.75</v>
          </cell>
          <cell r="L3854" t="str">
            <v>Z</v>
          </cell>
          <cell r="M3854" t="str">
            <v>CIBAR 90MM X 80MM X 60MM</v>
          </cell>
        </row>
        <row r="3855">
          <cell r="A3855" t="str">
            <v>CN0071</v>
          </cell>
          <cell r="B3855" t="str">
            <v>F13</v>
          </cell>
          <cell r="C3855">
            <v>11</v>
          </cell>
          <cell r="D3855" t="str">
            <v>G</v>
          </cell>
          <cell r="E3855" t="str">
            <v>C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 t="str">
            <v>Z</v>
          </cell>
          <cell r="M3855" t="str">
            <v>STEEL STRIPS 175MMX3MM</v>
          </cell>
        </row>
        <row r="3856">
          <cell r="A3856" t="str">
            <v>CS 074</v>
          </cell>
          <cell r="B3856" t="str">
            <v>F13</v>
          </cell>
          <cell r="C3856">
            <v>12</v>
          </cell>
          <cell r="D3856" t="str">
            <v>G</v>
          </cell>
          <cell r="E3856" t="str">
            <v>C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0.45</v>
          </cell>
          <cell r="K3856">
            <v>0.45</v>
          </cell>
          <cell r="L3856" t="str">
            <v>Z</v>
          </cell>
          <cell r="M3856" t="str">
            <v>DRIVE SHAFT PROT. CAP</v>
          </cell>
        </row>
        <row r="3857">
          <cell r="A3857" t="str">
            <v>CS 074</v>
          </cell>
          <cell r="B3857" t="str">
            <v>F13</v>
          </cell>
          <cell r="C3857">
            <v>15</v>
          </cell>
          <cell r="D3857" t="str">
            <v>G</v>
          </cell>
          <cell r="E3857" t="str">
            <v>C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 t="str">
            <v>Z</v>
          </cell>
          <cell r="M3857" t="str">
            <v>DRIVE SHAFT PROT. CAP</v>
          </cell>
        </row>
        <row r="3858">
          <cell r="A3858" t="str">
            <v>CS 076</v>
          </cell>
          <cell r="B3858" t="str">
            <v>F13</v>
          </cell>
          <cell r="C3858">
            <v>15</v>
          </cell>
          <cell r="D3858" t="str">
            <v>G</v>
          </cell>
          <cell r="E3858" t="str">
            <v>C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1.077E-2</v>
          </cell>
          <cell r="K3858">
            <v>1.077E-2</v>
          </cell>
          <cell r="L3858" t="str">
            <v>Z</v>
          </cell>
          <cell r="M3858" t="str">
            <v>AGGLOMERATOR CAP</v>
          </cell>
        </row>
        <row r="3859">
          <cell r="A3859" t="str">
            <v>CS01</v>
          </cell>
          <cell r="B3859" t="str">
            <v>F13</v>
          </cell>
          <cell r="C3859">
            <v>12</v>
          </cell>
          <cell r="D3859" t="str">
            <v>G</v>
          </cell>
          <cell r="E3859" t="str">
            <v>C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0.49669999999999997</v>
          </cell>
          <cell r="K3859">
            <v>0.49669999999999997</v>
          </cell>
          <cell r="L3859" t="str">
            <v>Z</v>
          </cell>
          <cell r="M3859" t="str">
            <v>RED CAP PVC</v>
          </cell>
        </row>
        <row r="3860">
          <cell r="A3860" t="str">
            <v>CS01</v>
          </cell>
          <cell r="B3860" t="str">
            <v>F13</v>
          </cell>
          <cell r="C3860">
            <v>15</v>
          </cell>
          <cell r="D3860" t="str">
            <v>G</v>
          </cell>
          <cell r="E3860" t="str">
            <v>C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0.49</v>
          </cell>
          <cell r="K3860">
            <v>0.49</v>
          </cell>
          <cell r="L3860" t="str">
            <v>Z</v>
          </cell>
          <cell r="M3860" t="str">
            <v>RED CAP PVC</v>
          </cell>
        </row>
        <row r="3861">
          <cell r="A3861" t="str">
            <v>CS074</v>
          </cell>
          <cell r="B3861" t="str">
            <v>F13</v>
          </cell>
          <cell r="C3861">
            <v>11</v>
          </cell>
          <cell r="D3861" t="str">
            <v>G</v>
          </cell>
          <cell r="E3861" t="str">
            <v>C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1.4635</v>
          </cell>
          <cell r="K3861">
            <v>1.4635</v>
          </cell>
          <cell r="L3861" t="str">
            <v>Z</v>
          </cell>
          <cell r="M3861" t="str">
            <v>DRIVE SHAFT CAP</v>
          </cell>
        </row>
        <row r="3862">
          <cell r="A3862" t="str">
            <v>CS074</v>
          </cell>
          <cell r="B3862" t="str">
            <v>F13</v>
          </cell>
          <cell r="C3862">
            <v>12</v>
          </cell>
          <cell r="D3862" t="str">
            <v>G</v>
          </cell>
          <cell r="E3862" t="str">
            <v>C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0.52569999999999995</v>
          </cell>
          <cell r="K3862">
            <v>0.52569999999999995</v>
          </cell>
          <cell r="L3862" t="str">
            <v>Z</v>
          </cell>
          <cell r="M3862" t="str">
            <v>DRIVE SHAFT CAP</v>
          </cell>
        </row>
        <row r="3863">
          <cell r="A3863" t="str">
            <v>CS074</v>
          </cell>
          <cell r="B3863" t="str">
            <v>F13</v>
          </cell>
          <cell r="C3863">
            <v>15</v>
          </cell>
          <cell r="D3863" t="str">
            <v>G</v>
          </cell>
          <cell r="E3863" t="str">
            <v>C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1.46</v>
          </cell>
          <cell r="K3863">
            <v>1.46</v>
          </cell>
          <cell r="L3863" t="str">
            <v>Z</v>
          </cell>
          <cell r="M3863" t="str">
            <v>DRIVE SHAFT CAP</v>
          </cell>
        </row>
        <row r="3864">
          <cell r="A3864" t="str">
            <v>CS-074</v>
          </cell>
          <cell r="B3864" t="str">
            <v>F13</v>
          </cell>
          <cell r="C3864">
            <v>12</v>
          </cell>
          <cell r="D3864" t="str">
            <v>G</v>
          </cell>
          <cell r="E3864" t="str">
            <v>C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 t="str">
            <v>Z</v>
          </cell>
        </row>
        <row r="3865">
          <cell r="A3865" t="str">
            <v>CS075</v>
          </cell>
          <cell r="B3865" t="str">
            <v>F13</v>
          </cell>
          <cell r="C3865">
            <v>12</v>
          </cell>
          <cell r="D3865" t="str">
            <v>G</v>
          </cell>
          <cell r="E3865" t="str">
            <v>C</v>
          </cell>
          <cell r="F3865">
            <v>650</v>
          </cell>
          <cell r="G3865">
            <v>0</v>
          </cell>
          <cell r="H3865">
            <v>0</v>
          </cell>
          <cell r="I3865">
            <v>650</v>
          </cell>
          <cell r="J3865">
            <v>0</v>
          </cell>
          <cell r="K3865">
            <v>0</v>
          </cell>
          <cell r="L3865" t="str">
            <v>Z</v>
          </cell>
        </row>
        <row r="3866">
          <cell r="A3866" t="str">
            <v>CS076</v>
          </cell>
          <cell r="B3866" t="str">
            <v>F13</v>
          </cell>
          <cell r="C3866">
            <v>12</v>
          </cell>
          <cell r="D3866" t="str">
            <v>G</v>
          </cell>
          <cell r="E3866" t="str">
            <v>C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0.57347999999999999</v>
          </cell>
          <cell r="K3866">
            <v>0.57347999999999999</v>
          </cell>
          <cell r="L3866" t="str">
            <v>Z</v>
          </cell>
          <cell r="M3866" t="str">
            <v>AGGLOMERATOR BODY CAP</v>
          </cell>
        </row>
        <row r="3867">
          <cell r="A3867" t="str">
            <v>CS076</v>
          </cell>
          <cell r="B3867" t="str">
            <v>F13</v>
          </cell>
          <cell r="C3867">
            <v>15</v>
          </cell>
          <cell r="D3867" t="str">
            <v>G</v>
          </cell>
          <cell r="E3867" t="str">
            <v>C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 t="str">
            <v>Z</v>
          </cell>
          <cell r="M3867" t="str">
            <v>AGGLOMERATOR BODY CAP</v>
          </cell>
        </row>
        <row r="3868">
          <cell r="A3868" t="str">
            <v>D2.4</v>
          </cell>
          <cell r="B3868" t="str">
            <v>F13</v>
          </cell>
          <cell r="C3868">
            <v>11</v>
          </cell>
          <cell r="D3868" t="str">
            <v>G</v>
          </cell>
          <cell r="E3868" t="str">
            <v>C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 t="str">
            <v>Z</v>
          </cell>
          <cell r="M3868" t="str">
            <v>DIA 2.4 X 85mm LONG</v>
          </cell>
        </row>
        <row r="3869">
          <cell r="A3869" t="str">
            <v>DIRBS2920</v>
          </cell>
          <cell r="B3869" t="str">
            <v>F13</v>
          </cell>
          <cell r="C3869">
            <v>11</v>
          </cell>
          <cell r="D3869" t="str">
            <v>G</v>
          </cell>
          <cell r="E3869" t="str">
            <v>C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 t="str">
            <v>Z</v>
          </cell>
          <cell r="M3869" t="str">
            <v>TIN PLATE FOR FIL.CAN</v>
          </cell>
        </row>
        <row r="3870">
          <cell r="A3870" t="str">
            <v>DP2A</v>
          </cell>
          <cell r="B3870" t="str">
            <v>F13</v>
          </cell>
          <cell r="C3870">
            <v>15</v>
          </cell>
          <cell r="D3870" t="str">
            <v>G</v>
          </cell>
          <cell r="E3870" t="str">
            <v>C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 t="str">
            <v>Z</v>
          </cell>
        </row>
        <row r="3871">
          <cell r="A3871" t="str">
            <v>DP2A</v>
          </cell>
          <cell r="B3871" t="str">
            <v>F13</v>
          </cell>
          <cell r="C3871">
            <v>11</v>
          </cell>
          <cell r="D3871" t="str">
            <v>G</v>
          </cell>
          <cell r="E3871" t="str">
            <v>C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 t="str">
            <v>Z</v>
          </cell>
        </row>
        <row r="3872">
          <cell r="A3872" t="str">
            <v>DPCN-HSG-M/C</v>
          </cell>
          <cell r="B3872" t="str">
            <v>F13</v>
          </cell>
          <cell r="C3872">
            <v>15</v>
          </cell>
          <cell r="D3872" t="str">
            <v>G</v>
          </cell>
          <cell r="E3872" t="str">
            <v>C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 t="str">
            <v>Z</v>
          </cell>
        </row>
        <row r="3873">
          <cell r="A3873" t="str">
            <v>DPCN-HSG-S/A</v>
          </cell>
          <cell r="B3873" t="str">
            <v>F13</v>
          </cell>
          <cell r="C3873">
            <v>15</v>
          </cell>
          <cell r="D3873" t="str">
            <v>G</v>
          </cell>
          <cell r="E3873" t="str">
            <v>C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 t="str">
            <v>Z</v>
          </cell>
        </row>
        <row r="3874">
          <cell r="A3874" t="str">
            <v>ED02-166</v>
          </cell>
          <cell r="B3874" t="str">
            <v>F13</v>
          </cell>
          <cell r="C3874">
            <v>12</v>
          </cell>
          <cell r="D3874" t="str">
            <v>G</v>
          </cell>
          <cell r="E3874" t="str">
            <v>C</v>
          </cell>
          <cell r="F3874">
            <v>67</v>
          </cell>
          <cell r="G3874">
            <v>0</v>
          </cell>
          <cell r="H3874">
            <v>0</v>
          </cell>
          <cell r="I3874">
            <v>67</v>
          </cell>
          <cell r="J3874">
            <v>1.1900000000000001E-2</v>
          </cell>
          <cell r="K3874">
            <v>1.1900000000000001E-2</v>
          </cell>
          <cell r="L3874" t="str">
            <v>Z</v>
          </cell>
          <cell r="M3874" t="str">
            <v>50mm TO 68mm SPIGOT ADAPTOR</v>
          </cell>
        </row>
        <row r="3875">
          <cell r="A3875" t="str">
            <v>EN1A</v>
          </cell>
          <cell r="B3875" t="str">
            <v>F13</v>
          </cell>
          <cell r="C3875">
            <v>11</v>
          </cell>
          <cell r="D3875" t="str">
            <v>G</v>
          </cell>
          <cell r="E3875" t="str">
            <v>C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 t="str">
            <v>Z</v>
          </cell>
        </row>
        <row r="3876">
          <cell r="A3876" t="str">
            <v>EN1A48.50</v>
          </cell>
          <cell r="B3876" t="str">
            <v>F13</v>
          </cell>
          <cell r="C3876">
            <v>11</v>
          </cell>
          <cell r="D3876" t="str">
            <v>G</v>
          </cell>
          <cell r="E3876" t="str">
            <v>C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 t="str">
            <v>Z</v>
          </cell>
        </row>
        <row r="3877">
          <cell r="A3877" t="str">
            <v>EN8M</v>
          </cell>
          <cell r="B3877" t="str">
            <v>F13</v>
          </cell>
          <cell r="C3877">
            <v>11</v>
          </cell>
          <cell r="D3877" t="str">
            <v>G</v>
          </cell>
          <cell r="E3877" t="str">
            <v>C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 t="str">
            <v>Z</v>
          </cell>
        </row>
        <row r="3878">
          <cell r="A3878" t="str">
            <v>EN8M23</v>
          </cell>
          <cell r="B3878" t="str">
            <v>F13</v>
          </cell>
          <cell r="C3878">
            <v>11</v>
          </cell>
          <cell r="D3878" t="str">
            <v>G</v>
          </cell>
          <cell r="E3878" t="str">
            <v>C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 t="str">
            <v>Z</v>
          </cell>
          <cell r="M3878" t="str">
            <v>EN8M BRIGHT BAR DIA 23MM</v>
          </cell>
        </row>
        <row r="3879">
          <cell r="A3879" t="str">
            <v>FG 0052/35</v>
          </cell>
          <cell r="B3879" t="str">
            <v>F13</v>
          </cell>
          <cell r="C3879">
            <v>11</v>
          </cell>
          <cell r="D3879" t="str">
            <v>G</v>
          </cell>
          <cell r="E3879" t="str">
            <v>C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 t="str">
            <v>Z</v>
          </cell>
          <cell r="M3879" t="str">
            <v>RADIUS CHECKING GAUGE</v>
          </cell>
        </row>
        <row r="3880">
          <cell r="A3880" t="str">
            <v>FIAT-HSG-M/C</v>
          </cell>
          <cell r="B3880" t="str">
            <v>F13</v>
          </cell>
          <cell r="C3880">
            <v>15</v>
          </cell>
          <cell r="D3880" t="str">
            <v>G</v>
          </cell>
          <cell r="E3880" t="str">
            <v>C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 t="str">
            <v>Z</v>
          </cell>
        </row>
        <row r="3881">
          <cell r="A3881" t="str">
            <v>FIAT-HSG-S/A</v>
          </cell>
          <cell r="B3881" t="str">
            <v>F13</v>
          </cell>
          <cell r="C3881">
            <v>15</v>
          </cell>
          <cell r="D3881" t="str">
            <v>G</v>
          </cell>
          <cell r="E3881" t="str">
            <v>C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 t="str">
            <v>Z</v>
          </cell>
        </row>
        <row r="3882">
          <cell r="A3882" t="str">
            <v>FID</v>
          </cell>
          <cell r="B3882" t="str">
            <v>F13</v>
          </cell>
          <cell r="C3882">
            <v>11</v>
          </cell>
          <cell r="D3882" t="str">
            <v>G</v>
          </cell>
          <cell r="E3882" t="str">
            <v>C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 t="str">
            <v>Z</v>
          </cell>
          <cell r="M3882" t="str">
            <v>BRACKET[DPC-TELCO]</v>
          </cell>
        </row>
        <row r="3883">
          <cell r="A3883" t="str">
            <v>FMX 200</v>
          </cell>
          <cell r="B3883" t="str">
            <v>F13</v>
          </cell>
          <cell r="C3883">
            <v>11</v>
          </cell>
          <cell r="D3883" t="str">
            <v>G</v>
          </cell>
          <cell r="E3883" t="str">
            <v>C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 t="str">
            <v>Z</v>
          </cell>
          <cell r="M3883" t="str">
            <v>WIRE CUTTING FIXTURE</v>
          </cell>
        </row>
        <row r="3884">
          <cell r="A3884" t="str">
            <v>FMX 757</v>
          </cell>
          <cell r="B3884" t="str">
            <v>F13</v>
          </cell>
          <cell r="C3884">
            <v>12</v>
          </cell>
          <cell r="D3884" t="str">
            <v>G</v>
          </cell>
          <cell r="E3884" t="str">
            <v>C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0.94147999999999998</v>
          </cell>
          <cell r="K3884">
            <v>0.94147999999999998</v>
          </cell>
          <cell r="L3884" t="str">
            <v>Z</v>
          </cell>
          <cell r="M3884" t="str">
            <v>PROTECTION CAP FOR 9101-578A</v>
          </cell>
        </row>
        <row r="3885">
          <cell r="A3885" t="str">
            <v>FMX 757</v>
          </cell>
          <cell r="B3885" t="str">
            <v>F13</v>
          </cell>
          <cell r="C3885">
            <v>15</v>
          </cell>
          <cell r="D3885" t="str">
            <v>G</v>
          </cell>
          <cell r="E3885" t="str">
            <v>C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 t="str">
            <v>Z</v>
          </cell>
          <cell r="M3885" t="str">
            <v>PROTECTION CAP FOR 9101-578A</v>
          </cell>
        </row>
        <row r="3886">
          <cell r="A3886" t="str">
            <v>FMX 758</v>
          </cell>
          <cell r="B3886" t="str">
            <v>F13</v>
          </cell>
          <cell r="C3886">
            <v>12</v>
          </cell>
          <cell r="D3886" t="str">
            <v>G</v>
          </cell>
          <cell r="E3886" t="str">
            <v>C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0.98399999999999999</v>
          </cell>
          <cell r="K3886">
            <v>0.98399999999999999</v>
          </cell>
          <cell r="L3886" t="str">
            <v>Z</v>
          </cell>
          <cell r="M3886" t="str">
            <v>PROTECTION CAP FOR 9101-370</v>
          </cell>
        </row>
        <row r="3887">
          <cell r="A3887" t="str">
            <v>FMX 758</v>
          </cell>
          <cell r="B3887" t="str">
            <v>F13</v>
          </cell>
          <cell r="C3887">
            <v>15</v>
          </cell>
          <cell r="D3887" t="str">
            <v>G</v>
          </cell>
          <cell r="E3887" t="str">
            <v>C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 t="str">
            <v>Z</v>
          </cell>
          <cell r="M3887" t="str">
            <v>PROTECTION CAP FOR 9101-370</v>
          </cell>
        </row>
        <row r="3888">
          <cell r="A3888" t="str">
            <v>FT 10417-1A</v>
          </cell>
          <cell r="B3888" t="str">
            <v>F13</v>
          </cell>
          <cell r="C3888">
            <v>11</v>
          </cell>
          <cell r="D3888" t="str">
            <v>G</v>
          </cell>
          <cell r="E3888" t="str">
            <v>C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 t="str">
            <v>Z</v>
          </cell>
        </row>
        <row r="3889">
          <cell r="A3889" t="str">
            <v>IS4800</v>
          </cell>
          <cell r="B3889" t="str">
            <v>F13</v>
          </cell>
          <cell r="C3889">
            <v>11</v>
          </cell>
          <cell r="D3889" t="str">
            <v>G</v>
          </cell>
          <cell r="E3889" t="str">
            <v>C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 t="str">
            <v>Z</v>
          </cell>
        </row>
        <row r="3890">
          <cell r="A3890" t="str">
            <v>IS4800</v>
          </cell>
          <cell r="B3890" t="str">
            <v>F13</v>
          </cell>
          <cell r="C3890">
            <v>12</v>
          </cell>
          <cell r="D3890" t="str">
            <v>G</v>
          </cell>
          <cell r="E3890" t="str">
            <v>C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 t="str">
            <v>Z</v>
          </cell>
        </row>
        <row r="3891">
          <cell r="A3891" t="str">
            <v>IS4800</v>
          </cell>
          <cell r="B3891" t="str">
            <v>F13</v>
          </cell>
          <cell r="C3891">
            <v>15</v>
          </cell>
          <cell r="D3891" t="str">
            <v>G</v>
          </cell>
          <cell r="E3891" t="str">
            <v>C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 t="str">
            <v>Z</v>
          </cell>
        </row>
        <row r="3892">
          <cell r="A3892" t="str">
            <v>LM 24</v>
          </cell>
          <cell r="B3892" t="str">
            <v>F13</v>
          </cell>
          <cell r="C3892">
            <v>15</v>
          </cell>
          <cell r="D3892" t="str">
            <v>G</v>
          </cell>
          <cell r="E3892" t="str">
            <v>C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 t="str">
            <v>Z</v>
          </cell>
          <cell r="M3892" t="str">
            <v>UNWROUGHT ALUMINIUM ALLOY</v>
          </cell>
        </row>
        <row r="3893">
          <cell r="A3893" t="str">
            <v>LM 24</v>
          </cell>
          <cell r="B3893" t="str">
            <v>F13</v>
          </cell>
          <cell r="C3893">
            <v>11</v>
          </cell>
          <cell r="D3893" t="str">
            <v>G</v>
          </cell>
          <cell r="E3893" t="str">
            <v>C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 t="str">
            <v>Z</v>
          </cell>
          <cell r="M3893" t="str">
            <v>UNWROUGHT ALUMINIUM ALLOY</v>
          </cell>
        </row>
        <row r="3894">
          <cell r="A3894" t="str">
            <v>LM 24</v>
          </cell>
          <cell r="B3894" t="str">
            <v>F13</v>
          </cell>
          <cell r="C3894">
            <v>12</v>
          </cell>
          <cell r="D3894" t="str">
            <v>G</v>
          </cell>
          <cell r="E3894" t="str">
            <v>C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 t="str">
            <v>Z</v>
          </cell>
          <cell r="M3894" t="str">
            <v>UNWROUGHT ALUMINIUM ALLOY</v>
          </cell>
        </row>
        <row r="3895">
          <cell r="A3895" t="str">
            <v>LM-24</v>
          </cell>
          <cell r="B3895" t="str">
            <v>F13</v>
          </cell>
          <cell r="C3895">
            <v>12</v>
          </cell>
          <cell r="D3895" t="str">
            <v>G</v>
          </cell>
          <cell r="E3895" t="str">
            <v>C</v>
          </cell>
          <cell r="F3895">
            <v>13.25</v>
          </cell>
          <cell r="G3895">
            <v>0</v>
          </cell>
          <cell r="H3895">
            <v>13.25</v>
          </cell>
          <cell r="I3895">
            <v>0</v>
          </cell>
          <cell r="J3895">
            <v>0</v>
          </cell>
          <cell r="K3895">
            <v>0</v>
          </cell>
          <cell r="L3895" t="str">
            <v>Z</v>
          </cell>
        </row>
        <row r="3896">
          <cell r="A3896" t="str">
            <v>M10</v>
          </cell>
          <cell r="B3896" t="str">
            <v>F13</v>
          </cell>
          <cell r="C3896">
            <v>12</v>
          </cell>
          <cell r="D3896" t="str">
            <v>G</v>
          </cell>
          <cell r="E3896" t="str">
            <v>C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0.41192000000000001</v>
          </cell>
          <cell r="K3896">
            <v>0.41192000000000001</v>
          </cell>
          <cell r="L3896" t="str">
            <v>Z</v>
          </cell>
          <cell r="M3896" t="str">
            <v>PROTECTION CAP</v>
          </cell>
        </row>
        <row r="3897">
          <cell r="A3897" t="str">
            <v>M10</v>
          </cell>
          <cell r="B3897" t="str">
            <v>F13</v>
          </cell>
          <cell r="C3897">
            <v>15</v>
          </cell>
          <cell r="D3897" t="str">
            <v>G</v>
          </cell>
          <cell r="E3897" t="str">
            <v>C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0.5</v>
          </cell>
          <cell r="K3897">
            <v>0.5</v>
          </cell>
          <cell r="L3897" t="str">
            <v>Z</v>
          </cell>
          <cell r="M3897" t="str">
            <v>PROTECTION CAP</v>
          </cell>
        </row>
        <row r="3898">
          <cell r="A3898" t="str">
            <v>M14</v>
          </cell>
          <cell r="B3898" t="str">
            <v>F13</v>
          </cell>
          <cell r="C3898">
            <v>12</v>
          </cell>
          <cell r="D3898" t="str">
            <v>G</v>
          </cell>
          <cell r="E3898" t="str">
            <v>C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0.29803000000000002</v>
          </cell>
          <cell r="K3898">
            <v>0.29803000000000002</v>
          </cell>
          <cell r="L3898" t="str">
            <v>Z</v>
          </cell>
          <cell r="M3898" t="str">
            <v>PROTECTION CAP</v>
          </cell>
        </row>
        <row r="3899">
          <cell r="A3899" t="str">
            <v>M14</v>
          </cell>
          <cell r="B3899" t="str">
            <v>F13</v>
          </cell>
          <cell r="C3899">
            <v>15</v>
          </cell>
          <cell r="D3899" t="str">
            <v>G</v>
          </cell>
          <cell r="E3899" t="str">
            <v>C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2.5200000000000001E-3</v>
          </cell>
          <cell r="K3899">
            <v>2.5200000000000001E-3</v>
          </cell>
          <cell r="L3899" t="str">
            <v>Z</v>
          </cell>
          <cell r="M3899" t="str">
            <v>PROTECTION CAP</v>
          </cell>
        </row>
        <row r="3900">
          <cell r="A3900" t="str">
            <v>M22</v>
          </cell>
          <cell r="B3900" t="str">
            <v>F13</v>
          </cell>
          <cell r="C3900">
            <v>11</v>
          </cell>
          <cell r="D3900" t="str">
            <v>G</v>
          </cell>
          <cell r="E3900" t="str">
            <v>C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 t="str">
            <v>Z</v>
          </cell>
        </row>
        <row r="3901">
          <cell r="A3901" t="str">
            <v>M22</v>
          </cell>
          <cell r="B3901" t="str">
            <v>F13</v>
          </cell>
          <cell r="C3901">
            <v>12</v>
          </cell>
          <cell r="D3901" t="str">
            <v>G</v>
          </cell>
          <cell r="E3901" t="str">
            <v>C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 t="str">
            <v>Z</v>
          </cell>
        </row>
        <row r="3902">
          <cell r="A3902" t="str">
            <v>M22</v>
          </cell>
          <cell r="B3902" t="str">
            <v>F13</v>
          </cell>
          <cell r="C3902">
            <v>15</v>
          </cell>
          <cell r="D3902" t="str">
            <v>G</v>
          </cell>
          <cell r="E3902" t="str">
            <v>C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 t="str">
            <v>Z</v>
          </cell>
        </row>
        <row r="3903">
          <cell r="A3903" t="str">
            <v>M28</v>
          </cell>
          <cell r="B3903" t="str">
            <v>F13</v>
          </cell>
          <cell r="C3903">
            <v>15</v>
          </cell>
          <cell r="D3903" t="str">
            <v>G</v>
          </cell>
          <cell r="E3903" t="str">
            <v>C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0.03</v>
          </cell>
          <cell r="K3903">
            <v>0.03</v>
          </cell>
          <cell r="L3903" t="str">
            <v>Z</v>
          </cell>
        </row>
        <row r="3904">
          <cell r="A3904" t="str">
            <v>M28</v>
          </cell>
          <cell r="B3904" t="str">
            <v>F13</v>
          </cell>
          <cell r="C3904">
            <v>11</v>
          </cell>
          <cell r="D3904" t="str">
            <v>G</v>
          </cell>
          <cell r="E3904" t="str">
            <v>C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0.36499999999999999</v>
          </cell>
          <cell r="K3904">
            <v>0.36499999999999999</v>
          </cell>
          <cell r="L3904" t="str">
            <v>Z</v>
          </cell>
        </row>
        <row r="3905">
          <cell r="A3905" t="str">
            <v>M28</v>
          </cell>
          <cell r="B3905" t="str">
            <v>F13</v>
          </cell>
          <cell r="C3905">
            <v>12</v>
          </cell>
          <cell r="D3905" t="str">
            <v>G</v>
          </cell>
          <cell r="E3905" t="str">
            <v>C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 t="str">
            <v>Z</v>
          </cell>
        </row>
        <row r="3906">
          <cell r="A3906" t="str">
            <v>M32</v>
          </cell>
          <cell r="B3906" t="str">
            <v>F13</v>
          </cell>
          <cell r="C3906">
            <v>11</v>
          </cell>
          <cell r="D3906" t="str">
            <v>G</v>
          </cell>
          <cell r="E3906" t="str">
            <v>C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0.03</v>
          </cell>
          <cell r="K3906">
            <v>0.03</v>
          </cell>
          <cell r="L3906" t="str">
            <v>Z</v>
          </cell>
        </row>
        <row r="3907">
          <cell r="A3907" t="str">
            <v>M32</v>
          </cell>
          <cell r="B3907" t="str">
            <v>F13</v>
          </cell>
          <cell r="C3907">
            <v>12</v>
          </cell>
          <cell r="D3907" t="str">
            <v>G</v>
          </cell>
          <cell r="E3907" t="str">
            <v>C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 t="str">
            <v>Z</v>
          </cell>
        </row>
        <row r="3908">
          <cell r="A3908" t="str">
            <v>M32</v>
          </cell>
          <cell r="B3908" t="str">
            <v>F13</v>
          </cell>
          <cell r="C3908">
            <v>15</v>
          </cell>
          <cell r="D3908" t="str">
            <v>G</v>
          </cell>
          <cell r="E3908" t="str">
            <v>C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 t="str">
            <v>Z</v>
          </cell>
        </row>
        <row r="3909">
          <cell r="A3909" t="str">
            <v>M6X25</v>
          </cell>
          <cell r="B3909" t="str">
            <v>F13</v>
          </cell>
          <cell r="C3909">
            <v>11</v>
          </cell>
          <cell r="D3909" t="str">
            <v>G</v>
          </cell>
          <cell r="E3909" t="str">
            <v>C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 t="str">
            <v>Z</v>
          </cell>
          <cell r="M3909" t="str">
            <v>M6X25 HEX BOLT &amp; NUT</v>
          </cell>
        </row>
        <row r="3910">
          <cell r="A3910" t="str">
            <v>M6X25</v>
          </cell>
          <cell r="B3910" t="str">
            <v>F13</v>
          </cell>
          <cell r="C3910">
            <v>12</v>
          </cell>
          <cell r="D3910" t="str">
            <v>G</v>
          </cell>
          <cell r="E3910" t="str">
            <v>C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 t="str">
            <v>Z</v>
          </cell>
          <cell r="M3910" t="str">
            <v>M6X25 HEX BOLT &amp; NUT</v>
          </cell>
        </row>
        <row r="3911">
          <cell r="A3911" t="str">
            <v>M6X25</v>
          </cell>
          <cell r="B3911" t="str">
            <v>F13</v>
          </cell>
          <cell r="C3911">
            <v>15</v>
          </cell>
          <cell r="D3911" t="str">
            <v>G</v>
          </cell>
          <cell r="E3911" t="str">
            <v>C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 t="str">
            <v>Z</v>
          </cell>
          <cell r="M3911" t="str">
            <v>M6X25 HEX BOLT &amp; NUT</v>
          </cell>
        </row>
        <row r="3912">
          <cell r="A3912" t="str">
            <v>M8</v>
          </cell>
          <cell r="B3912" t="str">
            <v>F13</v>
          </cell>
          <cell r="C3912">
            <v>12</v>
          </cell>
          <cell r="D3912" t="str">
            <v>G</v>
          </cell>
          <cell r="E3912" t="str">
            <v>C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0.19458</v>
          </cell>
          <cell r="K3912">
            <v>0.19458</v>
          </cell>
          <cell r="L3912" t="str">
            <v>Z</v>
          </cell>
          <cell r="M3912" t="str">
            <v>PROTECTION CAP</v>
          </cell>
        </row>
        <row r="3913">
          <cell r="A3913" t="str">
            <v>M8</v>
          </cell>
          <cell r="B3913" t="str">
            <v>F13</v>
          </cell>
          <cell r="C3913">
            <v>15</v>
          </cell>
          <cell r="D3913" t="str">
            <v>G</v>
          </cell>
          <cell r="E3913" t="str">
            <v>C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0.38</v>
          </cell>
          <cell r="K3913">
            <v>0.38</v>
          </cell>
          <cell r="L3913" t="str">
            <v>Z</v>
          </cell>
          <cell r="M3913" t="str">
            <v>PROTECTION CAP</v>
          </cell>
        </row>
        <row r="3914">
          <cell r="A3914" t="str">
            <v>NR21-004</v>
          </cell>
          <cell r="B3914" t="str">
            <v>F13</v>
          </cell>
          <cell r="C3914">
            <v>12</v>
          </cell>
          <cell r="D3914" t="str">
            <v>G</v>
          </cell>
          <cell r="E3914" t="str">
            <v>C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0.13754</v>
          </cell>
          <cell r="K3914">
            <v>0.13754</v>
          </cell>
          <cell r="L3914" t="str">
            <v>Z</v>
          </cell>
          <cell r="M3914" t="str">
            <v>SELT TAPPING SCREW 1/8"x 0</v>
          </cell>
        </row>
        <row r="3915">
          <cell r="A3915" t="str">
            <v>NR21-004</v>
          </cell>
          <cell r="B3915" t="str">
            <v>F13</v>
          </cell>
          <cell r="C3915">
            <v>15</v>
          </cell>
          <cell r="D3915" t="str">
            <v>G</v>
          </cell>
          <cell r="E3915" t="str">
            <v>C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 t="str">
            <v>Z</v>
          </cell>
          <cell r="M3915" t="str">
            <v>SELT TAPPING SCREW 1/8"x 0</v>
          </cell>
        </row>
        <row r="3916">
          <cell r="A3916" t="str">
            <v>NW5*018W4/BAN</v>
          </cell>
          <cell r="B3916" t="str">
            <v>F13</v>
          </cell>
          <cell r="C3916">
            <v>12</v>
          </cell>
          <cell r="D3916" t="str">
            <v>G</v>
          </cell>
          <cell r="E3916" t="str">
            <v>C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 t="str">
            <v>Z</v>
          </cell>
          <cell r="M3916" t="str">
            <v>WASHER</v>
          </cell>
        </row>
        <row r="3917">
          <cell r="A3917" t="str">
            <v>NW5-018W4</v>
          </cell>
          <cell r="B3917" t="str">
            <v>F13</v>
          </cell>
          <cell r="C3917">
            <v>15</v>
          </cell>
          <cell r="D3917" t="str">
            <v>G</v>
          </cell>
          <cell r="E3917" t="str">
            <v>C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1.4</v>
          </cell>
          <cell r="K3917">
            <v>1.4</v>
          </cell>
          <cell r="L3917" t="str">
            <v>Z</v>
          </cell>
          <cell r="M3917" t="str">
            <v>WASHER (5339-833)</v>
          </cell>
        </row>
        <row r="3918">
          <cell r="A3918" t="str">
            <v>NW5-018W4</v>
          </cell>
          <cell r="B3918" t="str">
            <v>F13</v>
          </cell>
          <cell r="C3918">
            <v>12</v>
          </cell>
          <cell r="D3918" t="str">
            <v>G</v>
          </cell>
          <cell r="E3918" t="str">
            <v>C</v>
          </cell>
          <cell r="F3918">
            <v>7747</v>
          </cell>
          <cell r="G3918">
            <v>0</v>
          </cell>
          <cell r="H3918">
            <v>420</v>
          </cell>
          <cell r="I3918">
            <v>7327</v>
          </cell>
          <cell r="J3918">
            <v>0.98516000000000004</v>
          </cell>
          <cell r="K3918">
            <v>0.98516000000000004</v>
          </cell>
          <cell r="L3918" t="str">
            <v>Z</v>
          </cell>
          <cell r="M3918" t="str">
            <v>WASHER (5339-833)</v>
          </cell>
        </row>
        <row r="3919">
          <cell r="A3919" t="str">
            <v>NW5-034W4</v>
          </cell>
          <cell r="B3919" t="str">
            <v>F13</v>
          </cell>
          <cell r="C3919">
            <v>15</v>
          </cell>
          <cell r="D3919" t="str">
            <v>G</v>
          </cell>
          <cell r="E3919" t="str">
            <v>C</v>
          </cell>
          <cell r="F3919">
            <v>19030</v>
          </cell>
          <cell r="G3919">
            <v>0</v>
          </cell>
          <cell r="H3919">
            <v>658</v>
          </cell>
          <cell r="I3919">
            <v>18372</v>
          </cell>
          <cell r="J3919">
            <v>0.9</v>
          </cell>
          <cell r="K3919">
            <v>0.9</v>
          </cell>
          <cell r="L3919" t="str">
            <v>Z</v>
          </cell>
          <cell r="M3919" t="str">
            <v>COPPER WASHER(5339-874)</v>
          </cell>
        </row>
        <row r="3920">
          <cell r="A3920" t="str">
            <v>NW5-045</v>
          </cell>
          <cell r="B3920" t="str">
            <v>F13</v>
          </cell>
          <cell r="C3920">
            <v>11</v>
          </cell>
          <cell r="D3920" t="str">
            <v>G</v>
          </cell>
          <cell r="E3920" t="str">
            <v>C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 t="str">
            <v>Z</v>
          </cell>
          <cell r="M3920" t="str">
            <v>COPPER WASHER (INJECTOR)</v>
          </cell>
        </row>
        <row r="3921">
          <cell r="A3921" t="str">
            <v>NW5-045</v>
          </cell>
          <cell r="B3921" t="str">
            <v>F13</v>
          </cell>
          <cell r="C3921">
            <v>12</v>
          </cell>
          <cell r="D3921" t="str">
            <v>G</v>
          </cell>
          <cell r="E3921" t="str">
            <v>C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 t="str">
            <v>Z</v>
          </cell>
          <cell r="M3921" t="str">
            <v>COPPER WASHER (INJECTOR)</v>
          </cell>
        </row>
        <row r="3922">
          <cell r="A3922" t="str">
            <v>NW5-045</v>
          </cell>
          <cell r="B3922" t="str">
            <v>F13</v>
          </cell>
          <cell r="C3922">
            <v>15</v>
          </cell>
          <cell r="D3922" t="str">
            <v>G</v>
          </cell>
          <cell r="E3922" t="str">
            <v>C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 t="str">
            <v>Z</v>
          </cell>
          <cell r="M3922" t="str">
            <v>COPPER WASHER (INJECTOR)</v>
          </cell>
        </row>
        <row r="3923">
          <cell r="A3923" t="str">
            <v>NW5-059W4</v>
          </cell>
          <cell r="B3923" t="str">
            <v>F13</v>
          </cell>
          <cell r="C3923">
            <v>15</v>
          </cell>
          <cell r="D3923" t="str">
            <v>G</v>
          </cell>
          <cell r="E3923" t="str">
            <v>C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1.01702</v>
          </cell>
          <cell r="K3923">
            <v>1.01702</v>
          </cell>
          <cell r="L3923" t="str">
            <v>Z</v>
          </cell>
          <cell r="M3923" t="str">
            <v>COPPER WASHER(INJECTOR)</v>
          </cell>
        </row>
        <row r="3924">
          <cell r="A3924" t="str">
            <v>NW5-059W4</v>
          </cell>
          <cell r="B3924" t="str">
            <v>F13</v>
          </cell>
          <cell r="C3924">
            <v>12</v>
          </cell>
          <cell r="D3924" t="str">
            <v>G</v>
          </cell>
          <cell r="E3924" t="str">
            <v>C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2.64</v>
          </cell>
          <cell r="K3924">
            <v>2.64</v>
          </cell>
          <cell r="L3924" t="str">
            <v>Z</v>
          </cell>
          <cell r="M3924" t="str">
            <v>COPPER WASHER(INJECTOR)</v>
          </cell>
        </row>
        <row r="3925">
          <cell r="A3925" t="str">
            <v>NW5-18W4</v>
          </cell>
          <cell r="B3925" t="str">
            <v>F13</v>
          </cell>
          <cell r="C3925">
            <v>11</v>
          </cell>
          <cell r="D3925" t="str">
            <v>G</v>
          </cell>
          <cell r="E3925" t="str">
            <v>C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0.5</v>
          </cell>
          <cell r="K3925">
            <v>0.5</v>
          </cell>
          <cell r="L3925" t="str">
            <v>Z</v>
          </cell>
          <cell r="M3925" t="str">
            <v>SEALING WASHER</v>
          </cell>
        </row>
        <row r="3926">
          <cell r="A3926" t="str">
            <v>NW5-18W4</v>
          </cell>
          <cell r="B3926" t="str">
            <v>F13</v>
          </cell>
          <cell r="C3926">
            <v>15</v>
          </cell>
          <cell r="D3926" t="str">
            <v>G</v>
          </cell>
          <cell r="E3926" t="str">
            <v>C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0.5</v>
          </cell>
          <cell r="K3926">
            <v>0.5</v>
          </cell>
          <cell r="L3926" t="str">
            <v>Z</v>
          </cell>
          <cell r="M3926" t="str">
            <v>SEALING WASHER</v>
          </cell>
        </row>
        <row r="3927">
          <cell r="A3927" t="str">
            <v>NW5-18W4</v>
          </cell>
          <cell r="B3927" t="str">
            <v>F13</v>
          </cell>
          <cell r="C3927">
            <v>12</v>
          </cell>
          <cell r="D3927" t="str">
            <v>G</v>
          </cell>
          <cell r="E3927" t="str">
            <v>C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 t="str">
            <v>Z</v>
          </cell>
          <cell r="M3927" t="str">
            <v>SEALING WASHER</v>
          </cell>
        </row>
        <row r="3928">
          <cell r="A3928" t="str">
            <v>NW5-59W5</v>
          </cell>
          <cell r="B3928" t="str">
            <v>F13</v>
          </cell>
          <cell r="C3928">
            <v>12</v>
          </cell>
          <cell r="D3928" t="str">
            <v>G</v>
          </cell>
          <cell r="E3928" t="str">
            <v>C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0.9</v>
          </cell>
          <cell r="K3928">
            <v>0.9</v>
          </cell>
          <cell r="L3928" t="str">
            <v>Z</v>
          </cell>
          <cell r="M3928" t="str">
            <v>COPPER WASHER</v>
          </cell>
        </row>
        <row r="3929">
          <cell r="A3929" t="str">
            <v>P29</v>
          </cell>
          <cell r="B3929" t="str">
            <v>F13</v>
          </cell>
          <cell r="C3929">
            <v>12</v>
          </cell>
          <cell r="D3929" t="str">
            <v>G</v>
          </cell>
          <cell r="E3929" t="str">
            <v>C</v>
          </cell>
          <cell r="F3929">
            <v>1050</v>
          </cell>
          <cell r="G3929">
            <v>3300</v>
          </cell>
          <cell r="H3929">
            <v>2650</v>
          </cell>
          <cell r="I3929">
            <v>1700</v>
          </cell>
          <cell r="J3929">
            <v>133.37279000000001</v>
          </cell>
          <cell r="K3929">
            <v>133.39343</v>
          </cell>
          <cell r="L3929" t="str">
            <v>Z</v>
          </cell>
          <cell r="M3929" t="str">
            <v>P29 GLUE</v>
          </cell>
        </row>
        <row r="3930">
          <cell r="A3930" t="str">
            <v>P30</v>
          </cell>
          <cell r="B3930" t="str">
            <v>F13</v>
          </cell>
          <cell r="C3930">
            <v>12</v>
          </cell>
          <cell r="D3930" t="str">
            <v>G</v>
          </cell>
          <cell r="E3930" t="str">
            <v>C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 t="str">
            <v>Z</v>
          </cell>
          <cell r="M3930" t="str">
            <v>GLUE (R83498)</v>
          </cell>
        </row>
        <row r="3931">
          <cell r="A3931" t="str">
            <v>P7123-010</v>
          </cell>
          <cell r="B3931" t="str">
            <v>F13</v>
          </cell>
          <cell r="C3931">
            <v>12</v>
          </cell>
          <cell r="D3931" t="str">
            <v>G</v>
          </cell>
          <cell r="E3931" t="str">
            <v>C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 t="str">
            <v>Z</v>
          </cell>
          <cell r="M3931" t="str">
            <v>CAM ROLLER SHOE-CUT BLANK</v>
          </cell>
        </row>
        <row r="3932">
          <cell r="A3932" t="str">
            <v>P7123-010</v>
          </cell>
          <cell r="B3932" t="str">
            <v>F13</v>
          </cell>
          <cell r="C3932">
            <v>15</v>
          </cell>
          <cell r="D3932" t="str">
            <v>G</v>
          </cell>
          <cell r="E3932" t="str">
            <v>C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 t="str">
            <v>Z</v>
          </cell>
          <cell r="M3932" t="str">
            <v>CAM ROLLER SHOE-CUT BLANK</v>
          </cell>
        </row>
        <row r="3933">
          <cell r="A3933" t="str">
            <v>P7167-408</v>
          </cell>
          <cell r="B3933" t="str">
            <v>F13</v>
          </cell>
          <cell r="C3933">
            <v>12</v>
          </cell>
          <cell r="D3933" t="str">
            <v>G</v>
          </cell>
          <cell r="E3933" t="str">
            <v>C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 t="str">
            <v>Z</v>
          </cell>
          <cell r="M3933" t="str">
            <v>CAM ROLLER SHOE</v>
          </cell>
        </row>
        <row r="3934">
          <cell r="A3934" t="str">
            <v>P7167-408</v>
          </cell>
          <cell r="B3934" t="str">
            <v>F13</v>
          </cell>
          <cell r="C3934">
            <v>15</v>
          </cell>
          <cell r="D3934" t="str">
            <v>G</v>
          </cell>
          <cell r="E3934" t="str">
            <v>C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 t="str">
            <v>Z</v>
          </cell>
          <cell r="M3934" t="str">
            <v>CAM ROLLER SHOE</v>
          </cell>
        </row>
        <row r="3935">
          <cell r="A3935" t="str">
            <v>PAB-115350</v>
          </cell>
          <cell r="B3935" t="str">
            <v>F13</v>
          </cell>
          <cell r="C3935">
            <v>11</v>
          </cell>
          <cell r="D3935" t="str">
            <v>G</v>
          </cell>
          <cell r="E3935" t="str">
            <v>C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 t="str">
            <v>Z</v>
          </cell>
        </row>
        <row r="3936">
          <cell r="A3936" t="str">
            <v>RDK-472G</v>
          </cell>
          <cell r="B3936" t="str">
            <v>F13</v>
          </cell>
          <cell r="C3936">
            <v>12</v>
          </cell>
          <cell r="D3936" t="str">
            <v>G</v>
          </cell>
          <cell r="E3936" t="str">
            <v>C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20.8</v>
          </cell>
          <cell r="K3936">
            <v>20.8</v>
          </cell>
          <cell r="L3936" t="str">
            <v>Z</v>
          </cell>
          <cell r="M3936" t="str">
            <v>MAX SPEED ADVANCE STOP</v>
          </cell>
        </row>
        <row r="3937">
          <cell r="A3937" t="str">
            <v>RDK-472J</v>
          </cell>
          <cell r="B3937" t="str">
            <v>F13</v>
          </cell>
          <cell r="C3937">
            <v>12</v>
          </cell>
          <cell r="D3937" t="str">
            <v>G</v>
          </cell>
          <cell r="E3937" t="str">
            <v>C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20.8</v>
          </cell>
          <cell r="K3937">
            <v>20.8</v>
          </cell>
          <cell r="L3937" t="str">
            <v>Z</v>
          </cell>
          <cell r="M3937" t="str">
            <v>MAX SPEED ADVANCE STOP</v>
          </cell>
        </row>
        <row r="3938">
          <cell r="A3938" t="str">
            <v>RDK-472K</v>
          </cell>
          <cell r="B3938" t="str">
            <v>F13</v>
          </cell>
          <cell r="C3938">
            <v>12</v>
          </cell>
          <cell r="D3938" t="str">
            <v>G</v>
          </cell>
          <cell r="E3938" t="str">
            <v>C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20.8</v>
          </cell>
          <cell r="K3938">
            <v>20.8</v>
          </cell>
          <cell r="L3938" t="str">
            <v>Z</v>
          </cell>
          <cell r="M3938" t="str">
            <v>MAX SPEED ADVANCE STOP</v>
          </cell>
        </row>
        <row r="3939">
          <cell r="A3939" t="str">
            <v>RDK-472L</v>
          </cell>
          <cell r="B3939" t="str">
            <v>F13</v>
          </cell>
          <cell r="C3939">
            <v>12</v>
          </cell>
          <cell r="D3939" t="str">
            <v>G</v>
          </cell>
          <cell r="E3939" t="str">
            <v>C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20.8</v>
          </cell>
          <cell r="K3939">
            <v>20.8</v>
          </cell>
          <cell r="L3939" t="str">
            <v>Z</v>
          </cell>
          <cell r="M3939" t="str">
            <v>MAX SPEED ADVACNE STOP</v>
          </cell>
        </row>
        <row r="3940">
          <cell r="A3940" t="str">
            <v>RDL-235/080</v>
          </cell>
          <cell r="B3940" t="str">
            <v>F13</v>
          </cell>
          <cell r="C3940">
            <v>15</v>
          </cell>
          <cell r="D3940" t="str">
            <v>G</v>
          </cell>
          <cell r="E3940" t="str">
            <v>C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263.54993000000002</v>
          </cell>
          <cell r="K3940">
            <v>263.54993000000002</v>
          </cell>
          <cell r="L3940" t="str">
            <v>Z</v>
          </cell>
          <cell r="M3940" t="str">
            <v>CAMRING SOFT [ MM-E2,SEDAN ]</v>
          </cell>
        </row>
        <row r="3941">
          <cell r="A3941" t="str">
            <v>RDL-235/090</v>
          </cell>
          <cell r="B3941" t="str">
            <v>F13</v>
          </cell>
          <cell r="C3941">
            <v>15</v>
          </cell>
          <cell r="D3941" t="str">
            <v>G</v>
          </cell>
          <cell r="E3941" t="str">
            <v>C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288.32</v>
          </cell>
          <cell r="K3941">
            <v>288.32</v>
          </cell>
          <cell r="L3941" t="str">
            <v>Z</v>
          </cell>
          <cell r="M3941" t="str">
            <v>CAM RING</v>
          </cell>
        </row>
        <row r="3942">
          <cell r="A3942" t="str">
            <v>RDL-235/110</v>
          </cell>
          <cell r="B3942" t="str">
            <v>F13</v>
          </cell>
          <cell r="C3942">
            <v>15</v>
          </cell>
          <cell r="D3942" t="str">
            <v>G</v>
          </cell>
          <cell r="E3942" t="str">
            <v>C</v>
          </cell>
          <cell r="F3942">
            <v>12</v>
          </cell>
          <cell r="G3942">
            <v>0</v>
          </cell>
          <cell r="H3942">
            <v>0</v>
          </cell>
          <cell r="I3942">
            <v>12</v>
          </cell>
          <cell r="J3942">
            <v>263.54000000000002</v>
          </cell>
          <cell r="K3942">
            <v>263.54000000000002</v>
          </cell>
          <cell r="L3942" t="str">
            <v>Z</v>
          </cell>
          <cell r="M3942" t="str">
            <v>CAM RING</v>
          </cell>
        </row>
        <row r="3943">
          <cell r="A3943" t="str">
            <v>SR18</v>
          </cell>
          <cell r="B3943" t="str">
            <v>F13</v>
          </cell>
          <cell r="C3943">
            <v>11</v>
          </cell>
          <cell r="D3943" t="str">
            <v>G</v>
          </cell>
          <cell r="E3943" t="str">
            <v>C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 t="str">
            <v>Z</v>
          </cell>
          <cell r="M3943" t="str">
            <v>STEEL F212 SQUARE   18 M</v>
          </cell>
        </row>
        <row r="3944">
          <cell r="A3944" t="str">
            <v>SR19</v>
          </cell>
          <cell r="B3944" t="str">
            <v>F13</v>
          </cell>
          <cell r="C3944">
            <v>11</v>
          </cell>
          <cell r="D3944" t="str">
            <v>G</v>
          </cell>
          <cell r="E3944" t="str">
            <v>C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 t="str">
            <v>Z</v>
          </cell>
          <cell r="M3944" t="str">
            <v>STEEL F211 ROUND    19 M</v>
          </cell>
        </row>
        <row r="3945">
          <cell r="A3945" t="str">
            <v>TVS-XXX</v>
          </cell>
          <cell r="B3945" t="str">
            <v>F13</v>
          </cell>
          <cell r="C3945">
            <v>15</v>
          </cell>
          <cell r="D3945" t="str">
            <v>G</v>
          </cell>
          <cell r="E3945" t="str">
            <v>C</v>
          </cell>
          <cell r="F3945">
            <v>0</v>
          </cell>
          <cell r="G3945">
            <v>200</v>
          </cell>
          <cell r="H3945">
            <v>200</v>
          </cell>
          <cell r="I3945">
            <v>0</v>
          </cell>
          <cell r="J3945">
            <v>0</v>
          </cell>
          <cell r="K3945">
            <v>233.09200000000001</v>
          </cell>
          <cell r="L3945" t="str">
            <v>Z</v>
          </cell>
          <cell r="M3945" t="str">
            <v>CAMRING - MDI(MODIFIED)</v>
          </cell>
        </row>
        <row r="3946">
          <cell r="A3946" t="str">
            <v>Y7180-560U</v>
          </cell>
          <cell r="B3946" t="str">
            <v>F13</v>
          </cell>
          <cell r="C3946">
            <v>11</v>
          </cell>
          <cell r="D3946" t="str">
            <v>G</v>
          </cell>
          <cell r="E3946" t="str">
            <v>C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 t="str">
            <v>Z</v>
          </cell>
          <cell r="M3946" t="str">
            <v>ASS H/R J6</v>
          </cell>
        </row>
        <row r="3947">
          <cell r="A3947" t="str">
            <v>ZB</v>
          </cell>
          <cell r="B3947" t="str">
            <v>F13</v>
          </cell>
          <cell r="C3947">
            <v>11</v>
          </cell>
          <cell r="D3947" t="str">
            <v>G</v>
          </cell>
          <cell r="E3947" t="str">
            <v>C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 t="str">
            <v>Z</v>
          </cell>
          <cell r="M3947" t="str">
            <v>ZINC BLANKS [FILTER CAN]</v>
          </cell>
        </row>
      </sheetData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BF"/>
      <sheetName val="REPORTS"/>
      <sheetName val="TPTGDSCSNVT"/>
      <sheetName val="REPBUD-VALVES"/>
      <sheetName val="OEBUD-VALVES"/>
      <sheetName val="OEanalysis"/>
      <sheetName val="REPanalysis"/>
      <sheetName val="OUTXLS"/>
      <sheetName val="Sheet1"/>
      <sheetName val="TwoWhlr"/>
      <sheetName val="Codes"/>
      <sheetName val="PUNCHED PP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Report_Location"/>
      <sheetName val="Location_test"/>
      <sheetName val="Location"/>
      <sheetName val="Report Détail"/>
      <sheetName val="DATABASE"/>
      <sheetName val="D_status"/>
      <sheetName val="D_produits"/>
      <sheetName val="D_accueil"/>
      <sheetName val="D_objectif"/>
      <sheetName val="CapexFCST2001"/>
      <sheetName val="Paramètres"/>
      <sheetName val="listACfinmois"/>
      <sheetName val="listACfinmois (2)"/>
      <sheetName val="Données"/>
      <sheetName val="Module1"/>
      <sheetName val="Report_Détail"/>
      <sheetName val="DATABASE_02"/>
      <sheetName val="OCT-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2">
          <cell r="A2" t="str">
            <v>All</v>
          </cell>
          <cell r="B2" t="str">
            <v>Kf</v>
          </cell>
        </row>
        <row r="3">
          <cell r="A3" t="str">
            <v>CR</v>
          </cell>
          <cell r="B3" t="str">
            <v>Euro</v>
          </cell>
        </row>
        <row r="4">
          <cell r="A4" t="str">
            <v>CW</v>
          </cell>
          <cell r="B4" t="str">
            <v>$</v>
          </cell>
        </row>
        <row r="5">
          <cell r="A5" t="str">
            <v>DP200</v>
          </cell>
          <cell r="B5" t="str">
            <v>£</v>
          </cell>
        </row>
        <row r="6">
          <cell r="A6" t="str">
            <v>DPA</v>
          </cell>
          <cell r="B6" t="str">
            <v>K£</v>
          </cell>
        </row>
        <row r="7">
          <cell r="A7" t="str">
            <v>DPC/DPCN</v>
          </cell>
        </row>
        <row r="8">
          <cell r="A8" t="str">
            <v>DPS</v>
          </cell>
        </row>
        <row r="9">
          <cell r="A9" t="str">
            <v>EPIC 70</v>
          </cell>
        </row>
        <row r="10">
          <cell r="A10" t="str">
            <v>EPIC 80</v>
          </cell>
        </row>
        <row r="11">
          <cell r="A11" t="str">
            <v>EUI</v>
          </cell>
        </row>
        <row r="12">
          <cell r="A12" t="str">
            <v>EUP</v>
          </cell>
        </row>
        <row r="13">
          <cell r="A13" t="str">
            <v>NEW FILT</v>
          </cell>
        </row>
        <row r="14">
          <cell r="A14" t="str">
            <v>NEW INJ</v>
          </cell>
        </row>
        <row r="15">
          <cell r="A15" t="str">
            <v>Nozzle 4</v>
          </cell>
        </row>
        <row r="16">
          <cell r="A16" t="str">
            <v>Other</v>
          </cell>
        </row>
        <row r="17">
          <cell r="A17" t="str">
            <v xml:space="preserve">Std Filter </v>
          </cell>
        </row>
        <row r="18">
          <cell r="A18" t="str">
            <v>Std Injectors</v>
          </cell>
        </row>
        <row r="19">
          <cell r="A19" t="str">
            <v>Std Nozzle</v>
          </cell>
        </row>
      </sheetData>
      <sheetData sheetId="12"/>
      <sheetData sheetId="13"/>
      <sheetData sheetId="14" refreshError="1">
        <row r="1">
          <cell r="B1" t="str">
            <v>REPLY TO CUSTOMER REQUEST</v>
          </cell>
          <cell r="E1" t="str">
            <v>Janvier</v>
          </cell>
          <cell r="F1">
            <v>1999</v>
          </cell>
        </row>
        <row r="2">
          <cell r="B2" t="str">
            <v>PRODUCTIVITY ( REDUCTION OF OPERATING COSTS)</v>
          </cell>
          <cell r="E2" t="str">
            <v>Février</v>
          </cell>
          <cell r="F2">
            <v>2000</v>
          </cell>
        </row>
        <row r="3">
          <cell r="B3" t="str">
            <v>NEW MEANS OF ACTION</v>
          </cell>
          <cell r="E3" t="str">
            <v>Mars</v>
          </cell>
          <cell r="F3">
            <v>2001</v>
          </cell>
        </row>
        <row r="4">
          <cell r="B4" t="str">
            <v>APPROPRIATION OF NEW EQUIPMENT (EXISTING BUT NOT IN ADEQUATE QUANTITIES)</v>
          </cell>
          <cell r="E4" t="str">
            <v>Avril</v>
          </cell>
          <cell r="F4">
            <v>2002</v>
          </cell>
        </row>
        <row r="5">
          <cell r="B5" t="str">
            <v>RENEWAL (REPLACEMENT, REFURBISHING )</v>
          </cell>
          <cell r="E5" t="str">
            <v>Mai</v>
          </cell>
          <cell r="F5">
            <v>2003</v>
          </cell>
        </row>
        <row r="6">
          <cell r="B6" t="str">
            <v>COMPUTERIZATION</v>
          </cell>
          <cell r="E6" t="str">
            <v>Juin</v>
          </cell>
          <cell r="F6">
            <v>2004</v>
          </cell>
        </row>
        <row r="7">
          <cell r="B7" t="str">
            <v>WORKING CONDITIONS / SAFETY / LEGISLATION</v>
          </cell>
          <cell r="E7" t="str">
            <v>Juillet</v>
          </cell>
          <cell r="F7">
            <v>2005</v>
          </cell>
        </row>
        <row r="8">
          <cell r="B8" t="str">
            <v>TRAINING</v>
          </cell>
          <cell r="E8" t="str">
            <v>Août</v>
          </cell>
          <cell r="F8">
            <v>2006</v>
          </cell>
        </row>
        <row r="9">
          <cell r="B9" t="str">
            <v>OTHER</v>
          </cell>
          <cell r="E9" t="str">
            <v>Septembre</v>
          </cell>
          <cell r="F9">
            <v>2007</v>
          </cell>
        </row>
        <row r="10">
          <cell r="E10" t="str">
            <v>Octobre</v>
          </cell>
          <cell r="F10">
            <v>2008</v>
          </cell>
        </row>
        <row r="11">
          <cell r="E11" t="str">
            <v>Novembre</v>
          </cell>
          <cell r="F11">
            <v>2009</v>
          </cell>
        </row>
        <row r="12">
          <cell r="E12" t="str">
            <v>Décembre</v>
          </cell>
          <cell r="F12">
            <v>2010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Accueil"/>
      <sheetName val="Registre_DDP"/>
      <sheetName val="Suivi_DDP"/>
      <sheetName val="Suivi_livraisons"/>
      <sheetName val="Devises"/>
      <sheetName val="Données_complémentaires"/>
      <sheetName val="Dossier cellule"/>
      <sheetName val="DDP_fiche"/>
      <sheetName val="Exigences_engineering"/>
      <sheetName val="DDP_fiche_old"/>
      <sheetName val="Exigences_engineeringold"/>
      <sheetName val="Representativity_Conformity"/>
      <sheetName val="Concession"/>
      <sheetName val="Chiffrage"/>
    </sheetNames>
    <sheetDataSet>
      <sheetData sheetId="0">
        <row r="1">
          <cell r="B1" t="str">
            <v>Designation</v>
          </cell>
          <cell r="C1" t="str">
            <v>Reference</v>
          </cell>
          <cell r="D1" t="str">
            <v>Customer</v>
          </cell>
          <cell r="E1" t="str">
            <v>Supplier</v>
          </cell>
          <cell r="F1" t="str">
            <v>Qty requested</v>
          </cell>
          <cell r="AA1" t="str">
            <v>CHEVROLLIER P</v>
          </cell>
        </row>
        <row r="2">
          <cell r="B2" t="str">
            <v>Filter</v>
          </cell>
          <cell r="C2" t="str">
            <v>C289491010</v>
          </cell>
          <cell r="D2" t="str">
            <v>sect° 732</v>
          </cell>
          <cell r="F2">
            <v>5</v>
          </cell>
          <cell r="AA2" t="str">
            <v>JOUVENCEL V</v>
          </cell>
        </row>
      </sheetData>
      <sheetData sheetId="1">
        <row r="3">
          <cell r="A3" t="str">
            <v>YEN</v>
          </cell>
        </row>
      </sheetData>
      <sheetData sheetId="2">
        <row r="2">
          <cell r="A2" t="str">
            <v>EC0368</v>
          </cell>
        </row>
      </sheetData>
      <sheetData sheetId="3"/>
      <sheetData sheetId="4"/>
      <sheetData sheetId="5">
        <row r="3">
          <cell r="A3" t="str">
            <v>YEN</v>
          </cell>
          <cell r="B3" t="str">
            <v>Japan</v>
          </cell>
        </row>
        <row r="4">
          <cell r="A4" t="str">
            <v>EUR</v>
          </cell>
          <cell r="B4" t="str">
            <v>Zone Euro</v>
          </cell>
        </row>
        <row r="5">
          <cell r="A5" t="str">
            <v>CHF</v>
          </cell>
          <cell r="B5" t="str">
            <v>Suisse</v>
          </cell>
        </row>
        <row r="6">
          <cell r="A6" t="str">
            <v>GBP</v>
          </cell>
          <cell r="B6" t="str">
            <v>UK</v>
          </cell>
        </row>
        <row r="7">
          <cell r="A7" t="str">
            <v>USD</v>
          </cell>
          <cell r="B7" t="str">
            <v>US</v>
          </cell>
        </row>
      </sheetData>
      <sheetData sheetId="6">
        <row r="2">
          <cell r="A2" t="str">
            <v>EC0368</v>
          </cell>
          <cell r="B2" t="str">
            <v>Analyse concurrence</v>
          </cell>
          <cell r="D2">
            <v>606851</v>
          </cell>
          <cell r="E2" t="str">
            <v>Achat de matière brute, Appareil / Outillage specifique pour essais</v>
          </cell>
          <cell r="G2" t="str">
            <v>A</v>
          </cell>
          <cell r="L2" t="str">
            <v>Achats</v>
          </cell>
          <cell r="N2" t="str">
            <v>ABELEX</v>
          </cell>
          <cell r="P2" t="str">
            <v>sect° 017</v>
          </cell>
          <cell r="R2" t="str">
            <v>All app</v>
          </cell>
          <cell r="Z2" t="str">
            <v>BADILLER S</v>
          </cell>
          <cell r="AB2" t="str">
            <v>Numéro DDP</v>
          </cell>
          <cell r="AD2" t="str">
            <v>Alleau Didier</v>
          </cell>
          <cell r="AF2" t="str">
            <v>Alleau D</v>
          </cell>
          <cell r="AI2" t="str">
            <v>Alleau D</v>
          </cell>
        </row>
        <row r="3">
          <cell r="A3" t="str">
            <v>EC0395</v>
          </cell>
          <cell r="B3" t="str">
            <v>Demande modif &amp; dérogation</v>
          </cell>
          <cell r="D3">
            <v>606864</v>
          </cell>
          <cell r="E3" t="str">
            <v>Packaging (Casiers plastiques, Palettes retournables)</v>
          </cell>
          <cell r="G3" t="str">
            <v>B</v>
          </cell>
          <cell r="L3" t="str">
            <v>AOP</v>
          </cell>
          <cell r="N3" t="str">
            <v>ACCEL</v>
          </cell>
          <cell r="P3" t="str">
            <v>sect° 025</v>
          </cell>
          <cell r="R3" t="str">
            <v>Caterpillar</v>
          </cell>
          <cell r="Z3" t="str">
            <v>BOUET L</v>
          </cell>
          <cell r="AB3" t="str">
            <v>N° BR</v>
          </cell>
          <cell r="AD3" t="str">
            <v xml:space="preserve">Allen Michael </v>
          </cell>
          <cell r="AF3" t="str">
            <v>Allen M</v>
          </cell>
          <cell r="AI3" t="str">
            <v>Allen M</v>
          </cell>
        </row>
        <row r="4">
          <cell r="A4" t="str">
            <v>EC0398</v>
          </cell>
          <cell r="B4" t="str">
            <v>Support fabrication</v>
          </cell>
          <cell r="D4">
            <v>611518</v>
          </cell>
          <cell r="E4" t="str">
            <v>Pompe</v>
          </cell>
          <cell r="G4" t="str">
            <v>C</v>
          </cell>
          <cell r="L4" t="str">
            <v>BLOIS Indus</v>
          </cell>
          <cell r="N4" t="str">
            <v>ACUMENT</v>
          </cell>
          <cell r="P4" t="str">
            <v>sect° 103</v>
          </cell>
          <cell r="R4" t="str">
            <v>Chery 1,9l 4cyl</v>
          </cell>
          <cell r="Z4" t="str">
            <v>BOULAY S</v>
          </cell>
          <cell r="AB4" t="str">
            <v>Référence</v>
          </cell>
          <cell r="AD4" t="str">
            <v>ALLION BRUNO</v>
          </cell>
          <cell r="AF4" t="str">
            <v>ALLION B</v>
          </cell>
          <cell r="AI4" t="str">
            <v>ALLION B</v>
          </cell>
        </row>
        <row r="5">
          <cell r="A5" t="str">
            <v>EC0719</v>
          </cell>
          <cell r="B5" t="str">
            <v>MCIP Ressourcing Fournisseurs</v>
          </cell>
          <cell r="D5">
            <v>611521</v>
          </cell>
          <cell r="E5" t="str">
            <v>P/Injecteur</v>
          </cell>
          <cell r="G5" t="str">
            <v>S</v>
          </cell>
          <cell r="L5" t="str">
            <v>Cellule expertise</v>
          </cell>
          <cell r="N5" t="str">
            <v>AMES</v>
          </cell>
          <cell r="P5" t="str">
            <v>sect° 142</v>
          </cell>
          <cell r="R5" t="str">
            <v>Chery 1.3l 3cyl</v>
          </cell>
          <cell r="Z5" t="str">
            <v>BURNHAM A</v>
          </cell>
          <cell r="AB5" t="str">
            <v>DA ou OT</v>
          </cell>
          <cell r="AD5" t="str">
            <v>Amaury, Yves</v>
          </cell>
          <cell r="AF5" t="str">
            <v>Amaury Y</v>
          </cell>
          <cell r="AI5" t="str">
            <v>Amaury Y</v>
          </cell>
        </row>
        <row r="6">
          <cell r="A6" t="str">
            <v>EC0721</v>
          </cell>
          <cell r="B6" t="str">
            <v>MCIP</v>
          </cell>
          <cell r="D6">
            <v>611525</v>
          </cell>
          <cell r="E6" t="str">
            <v>Rail / Tubes</v>
          </cell>
          <cell r="L6" t="str">
            <v>DELPHI BCN</v>
          </cell>
          <cell r="N6" t="str">
            <v>AMGP</v>
          </cell>
          <cell r="P6" t="str">
            <v>sect° 209</v>
          </cell>
          <cell r="R6" t="str">
            <v>Chery 2.9l 6cyl</v>
          </cell>
          <cell r="Z6" t="str">
            <v>CARBALLO R</v>
          </cell>
          <cell r="AB6" t="str">
            <v>CDB</v>
          </cell>
          <cell r="AD6" t="str">
            <v>ANDRE PHILIPPE</v>
          </cell>
          <cell r="AF6" t="str">
            <v>ANDRE P</v>
          </cell>
          <cell r="AI6" t="str">
            <v>ANDRE P</v>
          </cell>
        </row>
        <row r="7">
          <cell r="A7" t="str">
            <v>EC0738</v>
          </cell>
          <cell r="B7" t="str">
            <v>E.L.V</v>
          </cell>
          <cell r="D7">
            <v>611537</v>
          </cell>
          <cell r="E7" t="str">
            <v>Filtres</v>
          </cell>
          <cell r="L7" t="str">
            <v>DELPHI GHL</v>
          </cell>
          <cell r="N7" t="str">
            <v>AMTE</v>
          </cell>
          <cell r="P7" t="str">
            <v>sect° 216</v>
          </cell>
          <cell r="R7" t="str">
            <v>Cooper Fondry</v>
          </cell>
          <cell r="Z7" t="str">
            <v>CHEVALLIER F</v>
          </cell>
          <cell r="AB7" t="str">
            <v>Demandeur</v>
          </cell>
          <cell r="AD7" t="str">
            <v>ANJORAN GERARD</v>
          </cell>
          <cell r="AF7" t="str">
            <v>ANJORAN G</v>
          </cell>
          <cell r="AI7" t="str">
            <v>ANJORAN G</v>
          </cell>
        </row>
        <row r="8">
          <cell r="A8" t="str">
            <v>EC0739</v>
          </cell>
          <cell r="B8" t="str">
            <v>Exhaust dvpt Luxemb.</v>
          </cell>
          <cell r="D8">
            <v>611539</v>
          </cell>
          <cell r="E8" t="str">
            <v>ECU / Faisceau / Capteur / Boitier dvpt</v>
          </cell>
          <cell r="L8" t="str">
            <v>DELPHI LRO</v>
          </cell>
          <cell r="N8" t="str">
            <v>AOP</v>
          </cell>
          <cell r="P8" t="str">
            <v>sect° 218</v>
          </cell>
          <cell r="R8" t="str">
            <v>CUMMINS</v>
          </cell>
          <cell r="Z8" t="str">
            <v>CHRETIEN F</v>
          </cell>
          <cell r="AB8" t="str">
            <v>Fournisseur</v>
          </cell>
          <cell r="AD8" t="str">
            <v>ANNYCKE BRUNO</v>
          </cell>
          <cell r="AF8" t="str">
            <v>ANNYCKE B</v>
          </cell>
          <cell r="AI8" t="str">
            <v>ANNYCKE B</v>
          </cell>
        </row>
        <row r="9">
          <cell r="A9" t="str">
            <v>EC0743</v>
          </cell>
          <cell r="B9" t="str">
            <v>MEI Dev. New process</v>
          </cell>
          <cell r="D9">
            <v>617100</v>
          </cell>
          <cell r="E9" t="str">
            <v>études et recherche exterieur</v>
          </cell>
          <cell r="L9" t="str">
            <v>DELPHI LUX</v>
          </cell>
          <cell r="N9" t="str">
            <v>AREMECA</v>
          </cell>
          <cell r="P9" t="str">
            <v>sect° 236</v>
          </cell>
          <cell r="R9" t="str">
            <v>DT</v>
          </cell>
          <cell r="Z9" t="str">
            <v>DIEMER J</v>
          </cell>
          <cell r="AD9" t="str">
            <v>ANQUETIN Jean Yves</v>
          </cell>
          <cell r="AF9" t="str">
            <v>ANQUETIN JY</v>
          </cell>
          <cell r="AI9" t="str">
            <v>ANQUETIN JY</v>
          </cell>
        </row>
        <row r="10">
          <cell r="A10" t="str">
            <v>EC0744</v>
          </cell>
          <cell r="B10" t="str">
            <v>Validation Process BCN</v>
          </cell>
          <cell r="L10" t="str">
            <v>DELPHI PACKARD</v>
          </cell>
          <cell r="N10" t="str">
            <v>ARIES</v>
          </cell>
          <cell r="P10" t="str">
            <v>sect° 247</v>
          </cell>
          <cell r="R10" t="str">
            <v>DV4</v>
          </cell>
          <cell r="Z10" t="str">
            <v>DOBBELS P</v>
          </cell>
          <cell r="AD10" t="str">
            <v>ANSEL Bertrand</v>
          </cell>
          <cell r="AF10" t="str">
            <v>ANSEL B</v>
          </cell>
          <cell r="AI10" t="str">
            <v>ANSEL B</v>
          </cell>
        </row>
        <row r="11">
          <cell r="A11" t="str">
            <v>EC2807</v>
          </cell>
          <cell r="B11" t="str">
            <v>Opportunity Evaluation</v>
          </cell>
          <cell r="L11" t="str">
            <v>DELPHI SUD</v>
          </cell>
          <cell r="N11" t="str">
            <v>ASCOMETAL</v>
          </cell>
          <cell r="P11" t="str">
            <v>sect° 261</v>
          </cell>
          <cell r="R11" t="str">
            <v>DV6</v>
          </cell>
          <cell r="Z11" t="str">
            <v>FARE L</v>
          </cell>
          <cell r="AD11" t="str">
            <v>ANTONY Sandra</v>
          </cell>
          <cell r="AF11" t="str">
            <v>ANTONY Sandra</v>
          </cell>
          <cell r="AI11" t="str">
            <v>ANTONY Sandra</v>
          </cell>
        </row>
        <row r="12">
          <cell r="A12" t="str">
            <v>EC2849</v>
          </cell>
          <cell r="B12" t="str">
            <v>GM 1,7 Circle L</v>
          </cell>
          <cell r="L12" t="str">
            <v>Magasin Labo</v>
          </cell>
          <cell r="N12" t="str">
            <v>ATELEC</v>
          </cell>
          <cell r="P12" t="str">
            <v>sect° 287</v>
          </cell>
          <cell r="R12" t="str">
            <v>DW10B</v>
          </cell>
          <cell r="Z12" t="str">
            <v>FRBLO DDS CTBL-Magasin</v>
          </cell>
          <cell r="AD12" t="str">
            <v>ANTUNA THIERRY</v>
          </cell>
          <cell r="AF12" t="str">
            <v>ANTUNA T</v>
          </cell>
          <cell r="AI12" t="str">
            <v>ANTUNA T</v>
          </cell>
        </row>
        <row r="13">
          <cell r="A13" t="str">
            <v>EC2877</v>
          </cell>
          <cell r="B13" t="str">
            <v>HONDA D-PRO</v>
          </cell>
          <cell r="L13" t="str">
            <v>Métrologie</v>
          </cell>
          <cell r="N13" t="str">
            <v>BALZERS</v>
          </cell>
          <cell r="P13" t="str">
            <v>sect° 293</v>
          </cell>
          <cell r="R13" t="str">
            <v>DW10B Piezo</v>
          </cell>
          <cell r="Z13" t="str">
            <v>GILBERT C</v>
          </cell>
          <cell r="AD13" t="str">
            <v>ARNAULT VINCENT</v>
          </cell>
          <cell r="AF13" t="str">
            <v>ARNAULT V</v>
          </cell>
          <cell r="AI13" t="str">
            <v>ARNAULT V</v>
          </cell>
        </row>
        <row r="14">
          <cell r="A14" t="str">
            <v>EC2886</v>
          </cell>
          <cell r="B14" t="str">
            <v>SsangYong D32DT Euro5</v>
          </cell>
          <cell r="L14" t="str">
            <v>Pilot Line Blois</v>
          </cell>
          <cell r="N14" t="str">
            <v>BEAUCIEL Peugeot</v>
          </cell>
          <cell r="P14" t="str">
            <v>sect° 297</v>
          </cell>
          <cell r="R14" t="str">
            <v>DW10C</v>
          </cell>
          <cell r="Z14" t="str">
            <v>LANCKMANS D</v>
          </cell>
          <cell r="AD14" t="str">
            <v>Arnoux Nicolas</v>
          </cell>
          <cell r="AF14" t="str">
            <v>Arnoux N</v>
          </cell>
          <cell r="AI14" t="str">
            <v>Arnoux N</v>
          </cell>
        </row>
        <row r="15">
          <cell r="A15" t="str">
            <v>EC2887</v>
          </cell>
          <cell r="B15" t="str">
            <v>PSA DW10C++ Premium</v>
          </cell>
          <cell r="L15" t="str">
            <v>Pilot Line LRO</v>
          </cell>
          <cell r="N15" t="str">
            <v>BENOIT JOLIVET</v>
          </cell>
          <cell r="P15" t="str">
            <v>sect° 339</v>
          </cell>
          <cell r="R15" t="str">
            <v>DW8B</v>
          </cell>
          <cell r="Z15" t="str">
            <v>LE CORRE Jean-Yves</v>
          </cell>
          <cell r="AD15" t="str">
            <v>Aubisse Claude</v>
          </cell>
          <cell r="AF15" t="str">
            <v>Aubisse C</v>
          </cell>
          <cell r="AI15" t="str">
            <v>Aubisse C</v>
          </cell>
        </row>
        <row r="16">
          <cell r="A16" t="str">
            <v>EC2888</v>
          </cell>
          <cell r="B16" t="str">
            <v>UPCR Generic</v>
          </cell>
          <cell r="L16" t="str">
            <v>S Sourcing</v>
          </cell>
          <cell r="N16" t="str">
            <v>BFI</v>
          </cell>
          <cell r="P16" t="str">
            <v>sect° 530</v>
          </cell>
          <cell r="R16" t="str">
            <v>FIAT 1,2 L</v>
          </cell>
          <cell r="Z16" t="str">
            <v>LEBERT JL</v>
          </cell>
          <cell r="AD16" t="str">
            <v>AUDOUX Stéphane</v>
          </cell>
          <cell r="AF16" t="str">
            <v>AUDOUX S</v>
          </cell>
          <cell r="AI16" t="str">
            <v>AUDOUX S</v>
          </cell>
        </row>
        <row r="17">
          <cell r="A17" t="str">
            <v>EC2889</v>
          </cell>
          <cell r="B17" t="str">
            <v>YANMAR DIESEL OUTBOARD ENGINE</v>
          </cell>
          <cell r="L17" t="str">
            <v>Sans</v>
          </cell>
          <cell r="N17" t="str">
            <v>BICE</v>
          </cell>
          <cell r="P17" t="str">
            <v>sect° 539</v>
          </cell>
          <cell r="R17" t="str">
            <v>Force Motors</v>
          </cell>
          <cell r="Z17" t="str">
            <v>MAHOUDEAU A</v>
          </cell>
          <cell r="AD17" t="str">
            <v>AUGAGNEUR Herve</v>
          </cell>
          <cell r="AF17" t="str">
            <v>AUGAGNEUR H</v>
          </cell>
          <cell r="AI17" t="str">
            <v>AUGAGNEUR H</v>
          </cell>
        </row>
        <row r="18">
          <cell r="A18" t="str">
            <v>EC2890</v>
          </cell>
          <cell r="B18" t="str">
            <v>VW 1.2L 3Cyl CR TDI</v>
          </cell>
          <cell r="L18" t="str">
            <v>Team Logistic ECU</v>
          </cell>
          <cell r="N18" t="str">
            <v>BITRON</v>
          </cell>
          <cell r="P18" t="str">
            <v>sect° 550</v>
          </cell>
          <cell r="R18" t="str">
            <v>GM</v>
          </cell>
          <cell r="Z18" t="str">
            <v>MANNERINGS P</v>
          </cell>
          <cell r="AD18" t="str">
            <v>AUTRET Emmanuel</v>
          </cell>
          <cell r="AF18" t="str">
            <v>AUTRET E</v>
          </cell>
          <cell r="AI18" t="str">
            <v>AUTRET E</v>
          </cell>
        </row>
        <row r="19">
          <cell r="A19" t="str">
            <v>EC2893</v>
          </cell>
          <cell r="B19" t="str">
            <v>PSA DW10B + Euro5</v>
          </cell>
          <cell r="L19" t="str">
            <v>Team Nozzle Blois</v>
          </cell>
          <cell r="N19" t="str">
            <v>BLOIS Indus</v>
          </cell>
          <cell r="P19" t="str">
            <v>sect° 572</v>
          </cell>
          <cell r="R19" t="str">
            <v>GMDAT Z20</v>
          </cell>
          <cell r="Z19" t="str">
            <v>MARTIN M</v>
          </cell>
          <cell r="AD19" t="str">
            <v>Bacq Jean-Michel</v>
          </cell>
          <cell r="AF19" t="str">
            <v>Bacq JM</v>
          </cell>
          <cell r="AI19" t="str">
            <v>Bacq JM</v>
          </cell>
        </row>
        <row r="20">
          <cell r="A20" t="str">
            <v>EC4231</v>
          </cell>
          <cell r="B20" t="str">
            <v>Crise Suède</v>
          </cell>
          <cell r="L20" t="str">
            <v>Team protos Blois</v>
          </cell>
          <cell r="N20" t="str">
            <v>BODYCOTE</v>
          </cell>
          <cell r="P20" t="str">
            <v>sect° 718</v>
          </cell>
          <cell r="R20" t="str">
            <v>GMDAT Z20 &amp; Z22</v>
          </cell>
          <cell r="Z20" t="str">
            <v>MEASE G</v>
          </cell>
          <cell r="AD20" t="str">
            <v>BADILLER SYLVAIN</v>
          </cell>
          <cell r="AF20" t="str">
            <v>BADILLER S</v>
          </cell>
          <cell r="AI20" t="str">
            <v>BADILLER S</v>
          </cell>
        </row>
        <row r="21">
          <cell r="A21" t="str">
            <v>EC5017</v>
          </cell>
          <cell r="B21" t="str">
            <v>FIE System</v>
          </cell>
          <cell r="N21" t="str">
            <v>BOPACK</v>
          </cell>
          <cell r="P21" t="str">
            <v>sect° 720</v>
          </cell>
          <cell r="R21" t="str">
            <v>GMDAT Z22</v>
          </cell>
          <cell r="Z21" t="str">
            <v>MESTRE E</v>
          </cell>
          <cell r="AD21" t="str">
            <v>BALABAUD PHILIPPE</v>
          </cell>
          <cell r="AF21" t="str">
            <v>BALABAUD P</v>
          </cell>
          <cell r="AI21" t="str">
            <v>BALABAUD P</v>
          </cell>
        </row>
        <row r="22">
          <cell r="A22" t="str">
            <v>EC5018</v>
          </cell>
          <cell r="B22" t="str">
            <v>Multiple injection</v>
          </cell>
          <cell r="N22" t="str">
            <v>BORGWARNER</v>
          </cell>
          <cell r="P22" t="str">
            <v>sect° 721</v>
          </cell>
          <cell r="R22" t="str">
            <v>GMPT</v>
          </cell>
          <cell r="Z22" t="str">
            <v>Métrologie</v>
          </cell>
          <cell r="AD22" t="str">
            <v>Bampton Matthew</v>
          </cell>
          <cell r="AF22" t="str">
            <v>Bampton M</v>
          </cell>
          <cell r="AI22" t="str">
            <v>Bampton M</v>
          </cell>
        </row>
        <row r="23">
          <cell r="A23" t="str">
            <v>EC5019</v>
          </cell>
          <cell r="B23" t="str">
            <v>RSA E4 (S/Engine type)</v>
          </cell>
          <cell r="N23" t="str">
            <v>BORRELLY</v>
          </cell>
          <cell r="P23" t="str">
            <v>sect° 722</v>
          </cell>
          <cell r="R23" t="str">
            <v>GWM</v>
          </cell>
          <cell r="Z23" t="str">
            <v>MIGUEL JM</v>
          </cell>
          <cell r="AD23" t="str">
            <v>BARBIER PHILIPPE</v>
          </cell>
          <cell r="AF23" t="str">
            <v>BARBIER P</v>
          </cell>
          <cell r="AI23" t="str">
            <v>BARBIER P</v>
          </cell>
        </row>
        <row r="24">
          <cell r="A24" t="str">
            <v>EC5020</v>
          </cell>
          <cell r="B24" t="str">
            <v>Honda Piezo 2,0L</v>
          </cell>
          <cell r="N24" t="str">
            <v>BUSAK &amp; SHAMBAN</v>
          </cell>
          <cell r="P24" t="str">
            <v>sect° 723</v>
          </cell>
          <cell r="R24" t="str">
            <v>HMC - KIA</v>
          </cell>
          <cell r="Z24" t="str">
            <v>MOSSET M</v>
          </cell>
          <cell r="AD24" t="str">
            <v>Barcelo David</v>
          </cell>
          <cell r="AF24" t="str">
            <v>BARCELO D</v>
          </cell>
          <cell r="AI24" t="str">
            <v>BARCELO D</v>
          </cell>
        </row>
        <row r="25">
          <cell r="A25" t="str">
            <v>EC5021</v>
          </cell>
          <cell r="B25" t="str">
            <v>PSA Piezo DW10CTED4 EURO V</v>
          </cell>
          <cell r="N25" t="str">
            <v>C&amp;U</v>
          </cell>
          <cell r="P25" t="str">
            <v>sect° 724</v>
          </cell>
          <cell r="R25" t="str">
            <v>HONDA</v>
          </cell>
          <cell r="Z25" t="str">
            <v>MUDARRA L</v>
          </cell>
          <cell r="AD25" t="str">
            <v>BARITAUX Thomas</v>
          </cell>
          <cell r="AF25" t="str">
            <v>BARITAUX T</v>
          </cell>
          <cell r="AI25" t="str">
            <v>BARITAUX T</v>
          </cell>
        </row>
        <row r="26">
          <cell r="A26" t="str">
            <v>EC5022</v>
          </cell>
          <cell r="B26" t="str">
            <v>HMC EuroV</v>
          </cell>
          <cell r="N26" t="str">
            <v>CAILLAU</v>
          </cell>
          <cell r="P26" t="str">
            <v>sect° 725</v>
          </cell>
          <cell r="R26" t="str">
            <v>ISUZU 1,7 L</v>
          </cell>
          <cell r="Z26" t="str">
            <v>NEVARD R</v>
          </cell>
          <cell r="AD26" t="str">
            <v>BARRAL ROMAIN</v>
          </cell>
          <cell r="AF26" t="str">
            <v>BARRAL R</v>
          </cell>
          <cell r="AI26" t="str">
            <v>BARRAL R</v>
          </cell>
        </row>
        <row r="27">
          <cell r="A27" t="str">
            <v>EC5024</v>
          </cell>
          <cell r="B27" t="str">
            <v>Contrôle injection BF Euro5</v>
          </cell>
          <cell r="N27" t="str">
            <v>CALVI</v>
          </cell>
          <cell r="P27" t="str">
            <v>sect° 726</v>
          </cell>
          <cell r="R27" t="str">
            <v>IVECO Family 1A</v>
          </cell>
          <cell r="Z27" t="str">
            <v>NEWTON P</v>
          </cell>
          <cell r="AD27" t="str">
            <v>BASSET THOMAS</v>
          </cell>
          <cell r="AF27" t="str">
            <v>BASSET T</v>
          </cell>
          <cell r="AI27" t="str">
            <v>BASSET T</v>
          </cell>
        </row>
        <row r="28">
          <cell r="A28" t="str">
            <v>EC5025</v>
          </cell>
          <cell r="B28" t="str">
            <v>Diamant / Predit</v>
          </cell>
          <cell r="N28" t="str">
            <v>CEMEP</v>
          </cell>
          <cell r="P28" t="str">
            <v>sect° 727</v>
          </cell>
          <cell r="R28" t="str">
            <v>Jaguar X400</v>
          </cell>
          <cell r="Z28" t="str">
            <v>PERON C</v>
          </cell>
          <cell r="AD28" t="str">
            <v>BATTISTONI SABRINA</v>
          </cell>
          <cell r="AF28" t="str">
            <v>BATTISTONI S</v>
          </cell>
          <cell r="AI28" t="str">
            <v>BATTISTONI S</v>
          </cell>
        </row>
        <row r="29">
          <cell r="A29" t="str">
            <v>EC5027</v>
          </cell>
          <cell r="B29" t="str">
            <v>PSA DV6 CT ED4 EuroV</v>
          </cell>
          <cell r="N29" t="str">
            <v>CERAMTEC</v>
          </cell>
          <cell r="P29" t="str">
            <v>sect° 728</v>
          </cell>
          <cell r="R29" t="str">
            <v>JCB</v>
          </cell>
          <cell r="Z29" t="str">
            <v>Pilot Line Blois</v>
          </cell>
          <cell r="AD29" t="str">
            <v>BAUDEAN Benoît</v>
          </cell>
          <cell r="AF29" t="str">
            <v>BAUDEAN B</v>
          </cell>
          <cell r="AI29" t="str">
            <v>BAUDEAN B</v>
          </cell>
        </row>
        <row r="30">
          <cell r="A30" t="str">
            <v>EC5030</v>
          </cell>
          <cell r="B30" t="str">
            <v>Syst Integration &amp; Calib Standard</v>
          </cell>
          <cell r="N30" t="str">
            <v>CETIM</v>
          </cell>
          <cell r="P30" t="str">
            <v>sect° 729</v>
          </cell>
          <cell r="R30" t="str">
            <v>JDeere S350</v>
          </cell>
          <cell r="Z30" t="str">
            <v>Pilot Line LRO</v>
          </cell>
          <cell r="AD30" t="str">
            <v>BAYLET GUY</v>
          </cell>
          <cell r="AF30" t="str">
            <v>BAYLET G</v>
          </cell>
          <cell r="AI30" t="str">
            <v>BAYLET G</v>
          </cell>
        </row>
        <row r="31">
          <cell r="A31" t="str">
            <v>EC5031</v>
          </cell>
          <cell r="B31" t="str">
            <v>Syst, Engine &amp; Vehicle Calib</v>
          </cell>
          <cell r="N31" t="str">
            <v>CHENE</v>
          </cell>
          <cell r="P31" t="str">
            <v>sect° 730</v>
          </cell>
          <cell r="R31" t="str">
            <v>JMC</v>
          </cell>
          <cell r="Z31" t="str">
            <v>PORTIER C</v>
          </cell>
          <cell r="AD31" t="str">
            <v>BECEL JEAN MICHEL</v>
          </cell>
          <cell r="AF31" t="str">
            <v>BECEL JM</v>
          </cell>
          <cell r="AI31" t="str">
            <v>BECEL JM</v>
          </cell>
        </row>
        <row r="32">
          <cell r="A32" t="str">
            <v>EC6001/3</v>
          </cell>
          <cell r="B32" t="str">
            <v>Appro magasin</v>
          </cell>
          <cell r="N32" t="str">
            <v>CHEVREAU</v>
          </cell>
          <cell r="P32" t="str">
            <v>sect° 731</v>
          </cell>
          <cell r="R32" t="str">
            <v>JMGE</v>
          </cell>
          <cell r="Z32" t="str">
            <v>REYNOLDS D</v>
          </cell>
          <cell r="AD32" t="str">
            <v>BEDOUET OLIVIER</v>
          </cell>
          <cell r="AF32" t="str">
            <v>BEDOUET O</v>
          </cell>
          <cell r="AI32" t="str">
            <v>BEDOUET O</v>
          </cell>
        </row>
        <row r="33">
          <cell r="A33" t="str">
            <v>EC6001/4</v>
          </cell>
          <cell r="B33" t="str">
            <v>Suivi proto</v>
          </cell>
          <cell r="N33" t="str">
            <v>CIDEB</v>
          </cell>
          <cell r="P33" t="str">
            <v>sect° 732</v>
          </cell>
          <cell r="R33" t="str">
            <v>K9K</v>
          </cell>
          <cell r="Z33" t="str">
            <v>ROGER D</v>
          </cell>
          <cell r="AD33" t="str">
            <v>BEDUNEAU JEAN-LUC</v>
          </cell>
          <cell r="AF33" t="str">
            <v>BEDUNEAU JL</v>
          </cell>
          <cell r="AI33" t="str">
            <v>BEDUNEAU JL</v>
          </cell>
        </row>
        <row r="34">
          <cell r="A34" t="str">
            <v>EC6004/7</v>
          </cell>
          <cell r="B34" t="str">
            <v xml:space="preserve">Continuous Improvement </v>
          </cell>
          <cell r="N34" t="str">
            <v>CIMAP</v>
          </cell>
          <cell r="P34" t="str">
            <v>sect° 733</v>
          </cell>
          <cell r="R34" t="str">
            <v>Land Rover</v>
          </cell>
          <cell r="Z34" t="str">
            <v>SEGALES J</v>
          </cell>
          <cell r="AD34" t="str">
            <v>Belair Julien</v>
          </cell>
          <cell r="AF34" t="str">
            <v>Belair J</v>
          </cell>
          <cell r="AI34" t="str">
            <v>Belair J</v>
          </cell>
        </row>
        <row r="35">
          <cell r="A35" t="str">
            <v>EC6005/1A</v>
          </cell>
          <cell r="B35" t="str">
            <v>Facilities Mngt - Mainten. Valid</v>
          </cell>
          <cell r="N35" t="str">
            <v>COMTE</v>
          </cell>
          <cell r="P35" t="str">
            <v>sect° 740</v>
          </cell>
          <cell r="R35" t="str">
            <v>LION</v>
          </cell>
          <cell r="Z35" t="str">
            <v>TAYLOR Mary</v>
          </cell>
          <cell r="AD35" t="str">
            <v>BELLAMY PASCAL</v>
          </cell>
          <cell r="AF35" t="str">
            <v>BELLAMY P</v>
          </cell>
          <cell r="AI35" t="str">
            <v>BELLAMY P</v>
          </cell>
        </row>
        <row r="36">
          <cell r="A36" t="str">
            <v>EC6005/1B</v>
          </cell>
          <cell r="B36" t="str">
            <v>Maintenance / Banc Electrique</v>
          </cell>
          <cell r="N36" t="str">
            <v>CYBERMECA</v>
          </cell>
          <cell r="P36" t="str">
            <v>sect° 741</v>
          </cell>
          <cell r="R36" t="str">
            <v>LYNX</v>
          </cell>
          <cell r="Z36" t="str">
            <v>Team DFP3 Gillingham</v>
          </cell>
          <cell r="AD36" t="str">
            <v>Benoit Jean Romain</v>
          </cell>
          <cell r="AF36" t="str">
            <v>BENOIT JR</v>
          </cell>
          <cell r="AI36" t="str">
            <v>BENOIT JR</v>
          </cell>
        </row>
        <row r="37">
          <cell r="A37" t="str">
            <v>EC6005/1C</v>
          </cell>
          <cell r="B37" t="str">
            <v>Maintenance / Plateforme</v>
          </cell>
          <cell r="N37" t="str">
            <v>DACRAL</v>
          </cell>
          <cell r="P37" t="str">
            <v>sect° 742</v>
          </cell>
          <cell r="R37" t="str">
            <v>LYNX - PUMA</v>
          </cell>
          <cell r="Z37" t="str">
            <v>Team Indus Blois</v>
          </cell>
          <cell r="AD37" t="str">
            <v>BERAL CLAUDE</v>
          </cell>
          <cell r="AF37" t="str">
            <v>BERAL C</v>
          </cell>
          <cell r="AI37" t="str">
            <v>BERAL C</v>
          </cell>
        </row>
        <row r="38">
          <cell r="A38" t="str">
            <v>EC6005/1D</v>
          </cell>
          <cell r="B38" t="str">
            <v>Support UAE véhicule</v>
          </cell>
          <cell r="N38" t="str">
            <v>DAERIM</v>
          </cell>
          <cell r="P38" t="str">
            <v>sect° 743</v>
          </cell>
          <cell r="R38" t="str">
            <v>M140</v>
          </cell>
          <cell r="Z38" t="str">
            <v>Team Indus LRO</v>
          </cell>
          <cell r="AD38" t="str">
            <v>BERGER Christian</v>
          </cell>
          <cell r="AF38" t="str">
            <v>BERGER C</v>
          </cell>
          <cell r="AI38" t="str">
            <v>BERGER C</v>
          </cell>
        </row>
        <row r="39">
          <cell r="A39" t="str">
            <v>EC6005/2B</v>
          </cell>
          <cell r="B39" t="str">
            <v>Projet / Banc Electrique</v>
          </cell>
          <cell r="N39" t="str">
            <v>DANAE</v>
          </cell>
          <cell r="P39" t="str">
            <v>sect° 744</v>
          </cell>
          <cell r="R39" t="str">
            <v>MMC</v>
          </cell>
          <cell r="Z39" t="str">
            <v>Team IZMIR</v>
          </cell>
          <cell r="AD39" t="str">
            <v>Berlemont Jean-Francois</v>
          </cell>
          <cell r="AF39" t="str">
            <v>Berlemont JF</v>
          </cell>
          <cell r="AI39" t="str">
            <v>Berlemont JF</v>
          </cell>
        </row>
        <row r="40">
          <cell r="A40" t="str">
            <v>EC6005/2C</v>
          </cell>
          <cell r="B40" t="str">
            <v>Facilities Mngt Projet / Plateforme</v>
          </cell>
          <cell r="N40" t="str">
            <v>DANIELSON</v>
          </cell>
          <cell r="P40" t="str">
            <v>sect° 745</v>
          </cell>
          <cell r="R40" t="str">
            <v>OM611</v>
          </cell>
          <cell r="Z40" t="str">
            <v>Team Nozzle Blois</v>
          </cell>
          <cell r="AD40" t="str">
            <v>BERTHEAU Pascal</v>
          </cell>
          <cell r="AF40" t="str">
            <v>BERTHEAU P</v>
          </cell>
          <cell r="AI40" t="str">
            <v>BERTHEAU P</v>
          </cell>
        </row>
        <row r="41">
          <cell r="A41" t="str">
            <v>EC6005/2F</v>
          </cell>
          <cell r="B41" t="str">
            <v>Facilities Mngt Projet / Outils divers</v>
          </cell>
          <cell r="N41" t="str">
            <v>DARGAISSE</v>
          </cell>
          <cell r="P41" t="str">
            <v>sect° 746</v>
          </cell>
          <cell r="R41" t="str">
            <v>OM642</v>
          </cell>
          <cell r="Z41" t="str">
            <v>Team Nozzle Sdby</v>
          </cell>
          <cell r="AD41" t="str">
            <v>Besnard Alexis</v>
          </cell>
          <cell r="AF41" t="str">
            <v>Besnard A</v>
          </cell>
          <cell r="AI41" t="str">
            <v>Besnard A</v>
          </cell>
        </row>
        <row r="42">
          <cell r="A42" t="str">
            <v>EC6005/2S</v>
          </cell>
          <cell r="B42" t="str">
            <v>Projet / Moyens d'essai_Support Delphi Shanghai</v>
          </cell>
          <cell r="N42" t="str">
            <v>DAUNERT</v>
          </cell>
          <cell r="P42" t="str">
            <v>sect° 747</v>
          </cell>
          <cell r="R42" t="str">
            <v>OM646</v>
          </cell>
          <cell r="Z42" t="str">
            <v>Team protos Blois</v>
          </cell>
          <cell r="AD42" t="str">
            <v>BESOMBES Eric</v>
          </cell>
          <cell r="AF42" t="str">
            <v>BESOMBES E</v>
          </cell>
          <cell r="AI42" t="str">
            <v>BESOMBES E</v>
          </cell>
        </row>
        <row r="43">
          <cell r="A43" t="str">
            <v>EC6005/2Z</v>
          </cell>
          <cell r="B43" t="str">
            <v xml:space="preserve">Facilities Mngt </v>
          </cell>
          <cell r="N43" t="str">
            <v>DBC</v>
          </cell>
          <cell r="P43" t="str">
            <v>sect° 748</v>
          </cell>
          <cell r="R43" t="str">
            <v>OM646 Evo</v>
          </cell>
          <cell r="Z43" t="str">
            <v>THEBAULT F</v>
          </cell>
          <cell r="AD43" t="str">
            <v>BIMBENET BRUNO</v>
          </cell>
          <cell r="AF43" t="str">
            <v>BIMBENET B</v>
          </cell>
          <cell r="AI43" t="str">
            <v>BIMBENET B</v>
          </cell>
        </row>
        <row r="44">
          <cell r="A44" t="str">
            <v>EC6256</v>
          </cell>
          <cell r="B44" t="str">
            <v>GES Mod2 Implementation</v>
          </cell>
          <cell r="N44" t="str">
            <v>DBI PLASTICS</v>
          </cell>
          <cell r="P44" t="str">
            <v>sect° 750</v>
          </cell>
          <cell r="R44" t="str">
            <v>OM651</v>
          </cell>
          <cell r="Z44" t="str">
            <v>TREGRET O</v>
          </cell>
          <cell r="AD44" t="str">
            <v>BINVAULT Dominique</v>
          </cell>
          <cell r="AF44" t="str">
            <v>BINVAULT D</v>
          </cell>
          <cell r="AI44" t="str">
            <v>BINVAULT D</v>
          </cell>
        </row>
        <row r="45">
          <cell r="A45" t="str">
            <v>EC8001</v>
          </cell>
          <cell r="B45" t="str">
            <v>Support TC Inde</v>
          </cell>
          <cell r="N45" t="str">
            <v>DEC</v>
          </cell>
          <cell r="P45" t="str">
            <v>sect° 751</v>
          </cell>
          <cell r="R45" t="str">
            <v>Perkins</v>
          </cell>
          <cell r="Z45" t="str">
            <v>TURNER F</v>
          </cell>
          <cell r="AD45" t="str">
            <v>Blanchandin Philippe</v>
          </cell>
          <cell r="AF45" t="str">
            <v>Blanchandin P</v>
          </cell>
          <cell r="AI45" t="str">
            <v>Blanchandin P</v>
          </cell>
        </row>
        <row r="46">
          <cell r="A46" t="str">
            <v>EG1112</v>
          </cell>
          <cell r="B46" t="str">
            <v>Gal Support MDCR</v>
          </cell>
          <cell r="N46" t="str">
            <v>DECOREC</v>
          </cell>
          <cell r="P46" t="str">
            <v>sect° 752</v>
          </cell>
          <cell r="R46" t="str">
            <v>PUMA</v>
          </cell>
          <cell r="AD46" t="str">
            <v>BOISSEAU LAURENT</v>
          </cell>
          <cell r="AF46" t="str">
            <v>BOISSEAU L</v>
          </cell>
          <cell r="AI46" t="str">
            <v>BOISSEAU L</v>
          </cell>
        </row>
        <row r="47">
          <cell r="A47" t="str">
            <v>EG2801</v>
          </cell>
          <cell r="B47" t="str">
            <v>JAGUAR X400 - X401</v>
          </cell>
          <cell r="N47" t="str">
            <v>DELPHI Aftermarket</v>
          </cell>
          <cell r="P47" t="str">
            <v>sect° 753</v>
          </cell>
          <cell r="R47" t="str">
            <v>RICARDO</v>
          </cell>
          <cell r="AD47" t="str">
            <v>BONFIGLI FABRIZIO</v>
          </cell>
          <cell r="AF47" t="str">
            <v>BONFIGLI F</v>
          </cell>
          <cell r="AI47" t="str">
            <v>BONFIGLI F</v>
          </cell>
        </row>
        <row r="48">
          <cell r="A48" t="str">
            <v>EG2811</v>
          </cell>
          <cell r="B48" t="str">
            <v>DFI3 DC application</v>
          </cell>
          <cell r="N48" t="str">
            <v>DELPHI BCN</v>
          </cell>
          <cell r="P48" t="str">
            <v>sect° 754</v>
          </cell>
          <cell r="R48" t="str">
            <v>S2D</v>
          </cell>
          <cell r="AD48" t="str">
            <v>BONNAMY DAMIEN</v>
          </cell>
          <cell r="AF48" t="str">
            <v>BONNAMY D</v>
          </cell>
          <cell r="AI48" t="str">
            <v>BONNAMY D</v>
          </cell>
        </row>
        <row r="49">
          <cell r="A49" t="str">
            <v>EG2830</v>
          </cell>
          <cell r="B49" t="str">
            <v>Cummins LDAV</v>
          </cell>
          <cell r="N49" t="str">
            <v>DELPHI DELCO</v>
          </cell>
          <cell r="P49" t="str">
            <v>sect° 755</v>
          </cell>
          <cell r="R49" t="str">
            <v>SCANIA</v>
          </cell>
          <cell r="AD49" t="str">
            <v>Bonneau David</v>
          </cell>
          <cell r="AF49" t="str">
            <v>Bonneau D</v>
          </cell>
          <cell r="AI49" t="str">
            <v>Bonneau D</v>
          </cell>
        </row>
        <row r="50">
          <cell r="A50" t="str">
            <v>EG2832</v>
          </cell>
          <cell r="B50" t="str">
            <v>JCB Scout MDCR</v>
          </cell>
          <cell r="N50" t="str">
            <v>DELPHI Deutschland</v>
          </cell>
          <cell r="P50" t="str">
            <v>sect° 756</v>
          </cell>
          <cell r="R50" t="str">
            <v>Shuang Fu</v>
          </cell>
          <cell r="AD50" t="str">
            <v>BONNEL DOMINIQUE</v>
          </cell>
          <cell r="AF50" t="str">
            <v>BONNEL D</v>
          </cell>
          <cell r="AI50" t="str">
            <v>BONNEL DOMINIQUE</v>
          </cell>
        </row>
        <row r="51">
          <cell r="A51" t="str">
            <v>EG2843</v>
          </cell>
          <cell r="B51" t="str">
            <v>Pump GDI gasoline</v>
          </cell>
          <cell r="N51" t="str">
            <v>DELPHI GHL</v>
          </cell>
          <cell r="P51" t="str">
            <v>sect° 757</v>
          </cell>
          <cell r="R51" t="str">
            <v>Ssangyong</v>
          </cell>
          <cell r="AD51" t="str">
            <v>BOSSARD Camille</v>
          </cell>
          <cell r="AF51" t="str">
            <v>BOSSARD C</v>
          </cell>
          <cell r="AI51" t="str">
            <v>BOSSARD C</v>
          </cell>
        </row>
        <row r="52">
          <cell r="A52" t="str">
            <v>EG2851</v>
          </cell>
          <cell r="B52" t="str">
            <v>Jaguar X400 2.2L 152PS CDPF</v>
          </cell>
          <cell r="N52" t="str">
            <v>DELPHI IZMIR</v>
          </cell>
          <cell r="P52" t="str">
            <v>sect° 758</v>
          </cell>
          <cell r="R52" t="str">
            <v>TCGng</v>
          </cell>
          <cell r="AD52" t="str">
            <v>BOUCHAUVEAU Pierre</v>
          </cell>
          <cell r="AF52" t="str">
            <v>BOUCHAUVEAU P</v>
          </cell>
          <cell r="AI52" t="str">
            <v>BOUCHAUVEAU P</v>
          </cell>
        </row>
        <row r="53">
          <cell r="A53" t="str">
            <v>EG2864</v>
          </cell>
          <cell r="B53" t="str">
            <v>JMC Heavy Duty N Series Truck</v>
          </cell>
          <cell r="N53" t="str">
            <v>DELPHI LRO</v>
          </cell>
          <cell r="P53" t="str">
            <v>sect° 759</v>
          </cell>
          <cell r="R53" t="str">
            <v>TCLux</v>
          </cell>
          <cell r="AD53" t="str">
            <v>BOUET LAURENT</v>
          </cell>
          <cell r="AF53" t="str">
            <v>BOUET L</v>
          </cell>
          <cell r="AI53" t="str">
            <v>BOUET L</v>
          </cell>
        </row>
        <row r="54">
          <cell r="A54" t="str">
            <v>EG2865</v>
          </cell>
          <cell r="B54" t="str">
            <v xml:space="preserve">JMC Light Duty N Series Truck </v>
          </cell>
          <cell r="N54" t="str">
            <v>DELPHI LUX</v>
          </cell>
          <cell r="P54" t="str">
            <v>sect° 760</v>
          </cell>
          <cell r="R54" t="str">
            <v>TCSingapour</v>
          </cell>
          <cell r="AD54" t="str">
            <v>BOULANGER JEAN MARC</v>
          </cell>
          <cell r="AF54" t="str">
            <v>BOULANGER JM</v>
          </cell>
          <cell r="AI54" t="str">
            <v>BOULANGER JM</v>
          </cell>
        </row>
        <row r="55">
          <cell r="A55" t="str">
            <v>EG2867</v>
          </cell>
          <cell r="B55" t="str">
            <v>AVL-SCE-DFI3 Demonstrator</v>
          </cell>
          <cell r="N55" t="str">
            <v>DELPHI Mechatronic</v>
          </cell>
          <cell r="P55" t="str">
            <v>sect° 761</v>
          </cell>
          <cell r="R55" t="str">
            <v>TELCO</v>
          </cell>
          <cell r="AD55" t="str">
            <v>BOUREAU Gildas</v>
          </cell>
          <cell r="AF55" t="str">
            <v>BOUREAU G</v>
          </cell>
          <cell r="AI55" t="str">
            <v>BOUREAU G</v>
          </cell>
        </row>
        <row r="56">
          <cell r="A56" t="str">
            <v>EG2871</v>
          </cell>
          <cell r="B56" t="str">
            <v xml:space="preserve">Puma Upgrade Euro 5 System </v>
          </cell>
          <cell r="N56" t="str">
            <v>DELPHI Mexique</v>
          </cell>
          <cell r="P56" t="str">
            <v>sect° 762</v>
          </cell>
          <cell r="R56" t="str">
            <v>TVSM</v>
          </cell>
          <cell r="AD56" t="str">
            <v>BOUSSANGE NICOLAS</v>
          </cell>
          <cell r="AF56" t="str">
            <v>BOUSSANGE N</v>
          </cell>
          <cell r="AI56" t="str">
            <v>BOUSSANGE N</v>
          </cell>
        </row>
        <row r="57">
          <cell r="A57" t="str">
            <v>EG2877</v>
          </cell>
          <cell r="B57" t="str">
            <v>John Deere MDCR Demo</v>
          </cell>
          <cell r="N57" t="str">
            <v>DELPHI PACKARD</v>
          </cell>
          <cell r="P57" t="str">
            <v>sect° 769</v>
          </cell>
          <cell r="R57" t="str">
            <v>VOLVO - RVI</v>
          </cell>
          <cell r="AD57" t="str">
            <v>BREANT CHRISTOPHE</v>
          </cell>
          <cell r="AF57" t="str">
            <v>BREANT C</v>
          </cell>
          <cell r="AI57" t="str">
            <v>BREANT C</v>
          </cell>
        </row>
        <row r="58">
          <cell r="A58" t="str">
            <v>EG2883</v>
          </cell>
          <cell r="B58" t="str">
            <v>TATA 5L / 7.5L MDCR</v>
          </cell>
          <cell r="N58" t="str">
            <v>DELPHI Portugal</v>
          </cell>
          <cell r="P58" t="str">
            <v>sect° 770</v>
          </cell>
          <cell r="R58" t="str">
            <v>VW</v>
          </cell>
          <cell r="AD58" t="str">
            <v>BRETON LAURENT</v>
          </cell>
          <cell r="AF58" t="str">
            <v>BRETON L</v>
          </cell>
          <cell r="AI58" t="str">
            <v>BRETON L</v>
          </cell>
        </row>
        <row r="59">
          <cell r="A59" t="str">
            <v>EG3004</v>
          </cell>
          <cell r="B59" t="str">
            <v>DFP 3 Localization at DTVS</v>
          </cell>
          <cell r="N59" t="str">
            <v>DELPHI SUD</v>
          </cell>
          <cell r="P59" t="str">
            <v>sect° 771</v>
          </cell>
          <cell r="R59" t="str">
            <v>Yuchai 1,2l Diana</v>
          </cell>
          <cell r="AD59" t="str">
            <v>BREUGNOT Philippe</v>
          </cell>
          <cell r="AF59" t="str">
            <v>BREUGNOT P</v>
          </cell>
          <cell r="AI59" t="str">
            <v>BREUGNOT P</v>
          </cell>
        </row>
        <row r="60">
          <cell r="A60" t="str">
            <v>EG4237</v>
          </cell>
          <cell r="B60" t="str">
            <v>HDCR</v>
          </cell>
          <cell r="N60" t="str">
            <v>DELPHI Tremblay</v>
          </cell>
          <cell r="P60" t="str">
            <v>sect° 772</v>
          </cell>
          <cell r="R60" t="str">
            <v>Yuchai 4F 2.6L 2V/Cyl</v>
          </cell>
          <cell r="AD60" t="str">
            <v>Bruno BESCHON</v>
          </cell>
          <cell r="AF60" t="str">
            <v>BESCHON B</v>
          </cell>
          <cell r="AI60" t="str">
            <v>BUCKLEY P</v>
          </cell>
        </row>
        <row r="61">
          <cell r="A61" t="str">
            <v>EG4242</v>
          </cell>
          <cell r="B61" t="str">
            <v>DFP1</v>
          </cell>
          <cell r="N61" t="str">
            <v>DELPHI TVS</v>
          </cell>
          <cell r="P61" t="str">
            <v>sect° 773</v>
          </cell>
          <cell r="AD61" t="str">
            <v>Brussatis Richard</v>
          </cell>
          <cell r="AF61" t="str">
            <v>Brussatis R</v>
          </cell>
          <cell r="AI61" t="str">
            <v>Brussatis R</v>
          </cell>
        </row>
        <row r="62">
          <cell r="A62" t="str">
            <v>EG4243</v>
          </cell>
          <cell r="B62" t="str">
            <v>DFI 1.3 Nozzle - PRODUCT</v>
          </cell>
          <cell r="N62" t="str">
            <v>DINALOT</v>
          </cell>
          <cell r="P62" t="str">
            <v>sect° 775</v>
          </cell>
          <cell r="AD62" t="str">
            <v>BUCKLEY Paul</v>
          </cell>
          <cell r="AF62" t="str">
            <v>BUCKLEY P</v>
          </cell>
          <cell r="AI62" t="str">
            <v>BESCHON B</v>
          </cell>
        </row>
        <row r="63">
          <cell r="A63" t="str">
            <v>EG4253</v>
          </cell>
          <cell r="B63" t="str">
            <v>DFP 3.1 Generic pump</v>
          </cell>
          <cell r="N63" t="str">
            <v>DONGAH</v>
          </cell>
          <cell r="P63" t="str">
            <v>sect° 776</v>
          </cell>
          <cell r="AD63" t="str">
            <v>BUOT Laurent</v>
          </cell>
          <cell r="AF63" t="str">
            <v>BUOT L</v>
          </cell>
          <cell r="AI63" t="str">
            <v>BUOT L</v>
          </cell>
        </row>
        <row r="64">
          <cell r="A64" t="str">
            <v>EG4266</v>
          </cell>
          <cell r="B64" t="str">
            <v>DFI 3 Nozzle - PRODUCT</v>
          </cell>
          <cell r="N64" t="str">
            <v>DOSAGE 2000</v>
          </cell>
          <cell r="P64" t="str">
            <v>sect° 777</v>
          </cell>
          <cell r="AD64" t="str">
            <v>BUREAU Gildas</v>
          </cell>
          <cell r="AF64" t="str">
            <v>BUREAU G</v>
          </cell>
          <cell r="AI64" t="str">
            <v>BUREAU G</v>
          </cell>
        </row>
        <row r="65">
          <cell r="A65" t="str">
            <v>EG4273</v>
          </cell>
          <cell r="B65" t="str">
            <v>GM V6 / V8</v>
          </cell>
          <cell r="N65" t="str">
            <v>DRIVETECH</v>
          </cell>
          <cell r="P65" t="str">
            <v>sect° 779</v>
          </cell>
          <cell r="AD65" t="str">
            <v>Burfoot Andy</v>
          </cell>
          <cell r="AF65" t="str">
            <v>Burfoot A</v>
          </cell>
          <cell r="AI65" t="str">
            <v>Burfoot A</v>
          </cell>
        </row>
        <row r="66">
          <cell r="A66" t="str">
            <v>EG4278</v>
          </cell>
          <cell r="B66" t="str">
            <v>JCB 6 cyl MDCR</v>
          </cell>
          <cell r="N66" t="str">
            <v>EATON</v>
          </cell>
          <cell r="P66" t="str">
            <v>sect° 827</v>
          </cell>
          <cell r="AD66" t="str">
            <v>Burke Dave</v>
          </cell>
          <cell r="AF66" t="str">
            <v>BURKE D</v>
          </cell>
          <cell r="AI66" t="str">
            <v>BURKE D</v>
          </cell>
        </row>
        <row r="67">
          <cell r="A67" t="str">
            <v>EG4284</v>
          </cell>
          <cell r="B67" t="str">
            <v>JCB P401 CR System</v>
          </cell>
          <cell r="N67" t="str">
            <v>ELECTRICFIL</v>
          </cell>
          <cell r="AD67" t="str">
            <v>BURNHAM A</v>
          </cell>
          <cell r="AF67" t="str">
            <v>BURNHAM A</v>
          </cell>
          <cell r="AI67" t="str">
            <v>BURNHAM A</v>
          </cell>
        </row>
        <row r="68">
          <cell r="A68" t="str">
            <v>EG4286</v>
          </cell>
          <cell r="B68" t="str">
            <v xml:space="preserve">GMDAT Z20D / Z22D Euro V </v>
          </cell>
          <cell r="N68" t="str">
            <v>ELTH</v>
          </cell>
          <cell r="AD68" t="str">
            <v>BURON GILLES</v>
          </cell>
          <cell r="AF68" t="str">
            <v>BURON G</v>
          </cell>
          <cell r="AI68" t="str">
            <v>BURON G</v>
          </cell>
        </row>
        <row r="69">
          <cell r="A69" t="str">
            <v>EG4287</v>
          </cell>
          <cell r="B69" t="str">
            <v>(UHPI) Ultra High Pressure Injection</v>
          </cell>
          <cell r="N69" t="str">
            <v>ENRICAU</v>
          </cell>
          <cell r="AD69" t="str">
            <v>Butler Phil</v>
          </cell>
          <cell r="AF69" t="str">
            <v>Butler P</v>
          </cell>
          <cell r="AI69" t="str">
            <v>Butler P</v>
          </cell>
        </row>
        <row r="70">
          <cell r="A70" t="str">
            <v>EG5015</v>
          </cell>
          <cell r="B70" t="str">
            <v>APZ</v>
          </cell>
          <cell r="N70" t="str">
            <v>EPCOS</v>
          </cell>
          <cell r="AD70" t="str">
            <v>CABOURG Y</v>
          </cell>
          <cell r="AF70" t="str">
            <v>CABOURG Y</v>
          </cell>
          <cell r="AI70" t="str">
            <v>CABOURG Y</v>
          </cell>
        </row>
        <row r="71">
          <cell r="A71" t="str">
            <v>EG5015/R</v>
          </cell>
          <cell r="B71" t="str">
            <v>Support activités Lux/ Gillingham</v>
          </cell>
          <cell r="N71" t="str">
            <v>ERMETO</v>
          </cell>
          <cell r="AD71" t="str">
            <v>CABROL XAVIER</v>
          </cell>
          <cell r="AF71" t="str">
            <v>CABROL X</v>
          </cell>
          <cell r="AI71" t="str">
            <v>CABROL X</v>
          </cell>
        </row>
        <row r="72">
          <cell r="A72" t="str">
            <v>EG5017</v>
          </cell>
          <cell r="B72" t="str">
            <v>NICE HCCI E5</v>
          </cell>
          <cell r="N72" t="str">
            <v>ESEX</v>
          </cell>
          <cell r="AD72" t="str">
            <v>CADORET MARC</v>
          </cell>
          <cell r="AF72" t="str">
            <v>CADORET M</v>
          </cell>
          <cell r="AI72" t="str">
            <v>CADORET M</v>
          </cell>
        </row>
        <row r="73">
          <cell r="A73" t="str">
            <v>EG5018</v>
          </cell>
          <cell r="B73" t="str">
            <v>HCCI - PRODUCT &amp; PROCESS</v>
          </cell>
          <cell r="N73" t="str">
            <v>ESTAMFOR</v>
          </cell>
          <cell r="AD73" t="str">
            <v>Calnan Peter</v>
          </cell>
          <cell r="AF73" t="str">
            <v>Calnan P</v>
          </cell>
          <cell r="AI73" t="str">
            <v>Calnan P</v>
          </cell>
        </row>
        <row r="74">
          <cell r="A74" t="str">
            <v>EG5019</v>
          </cell>
          <cell r="B74" t="str">
            <v>Diesel Fuel / Pump</v>
          </cell>
          <cell r="N74" t="str">
            <v>ETIKOUEST</v>
          </cell>
          <cell r="AD74" t="str">
            <v>Calonne Jerome</v>
          </cell>
          <cell r="AF74" t="str">
            <v>Calonne J</v>
          </cell>
          <cell r="AI74" t="str">
            <v>Calonne J</v>
          </cell>
        </row>
        <row r="75">
          <cell r="A75" t="str">
            <v>EG5020</v>
          </cell>
          <cell r="B75" t="str">
            <v>VON/TVT-DFI 3 Noz-PRODUCT</v>
          </cell>
          <cell r="N75" t="str">
            <v>EUROBALL</v>
          </cell>
          <cell r="AD75" t="str">
            <v>CAPPELLETTI Pierre</v>
          </cell>
          <cell r="AF75" t="str">
            <v>CAPPELLETTI Pierre</v>
          </cell>
          <cell r="AI75" t="str">
            <v>CAPPELLETTI Pierre</v>
          </cell>
        </row>
        <row r="76">
          <cell r="A76" t="str">
            <v>EG5024</v>
          </cell>
          <cell r="B76" t="str">
            <v>GMR DA Piezo Evaluation</v>
          </cell>
          <cell r="N76" t="str">
            <v>EURODEC</v>
          </cell>
          <cell r="AD76" t="str">
            <v>CARDON CHRISTOPHE</v>
          </cell>
          <cell r="AF76" t="str">
            <v>CARDON C</v>
          </cell>
          <cell r="AI76" t="str">
            <v>CARDON C</v>
          </cell>
        </row>
        <row r="77">
          <cell r="A77" t="str">
            <v>EG6255</v>
          </cell>
          <cell r="B77" t="str">
            <v>Combustion Simulation / Analysis</v>
          </cell>
          <cell r="N77" t="str">
            <v>FCI</v>
          </cell>
          <cell r="AD77" t="str">
            <v>CARDONA OLIVIER</v>
          </cell>
          <cell r="AF77" t="str">
            <v>CARDONA O</v>
          </cell>
          <cell r="AI77" t="str">
            <v>CARDONA O</v>
          </cell>
        </row>
        <row r="78">
          <cell r="A78" t="str">
            <v>EG8147</v>
          </cell>
          <cell r="B78" t="str">
            <v>Large DI Combustion</v>
          </cell>
          <cell r="N78" t="str">
            <v>FIMATEC</v>
          </cell>
          <cell r="AD78" t="str">
            <v>CARNEAU STEPHANE</v>
          </cell>
          <cell r="AF78" t="str">
            <v>CARNEAU S</v>
          </cell>
          <cell r="AI78" t="str">
            <v>CARNEAU S</v>
          </cell>
        </row>
        <row r="79">
          <cell r="A79" t="str">
            <v>EG8148</v>
          </cell>
          <cell r="B79" t="str">
            <v>HSDI Combustion</v>
          </cell>
          <cell r="N79" t="str">
            <v>Ford Centre Loire</v>
          </cell>
          <cell r="AD79" t="str">
            <v>CARRE BENOIT</v>
          </cell>
          <cell r="AF79" t="str">
            <v>CARRE B</v>
          </cell>
          <cell r="AI79" t="str">
            <v>CARRE B</v>
          </cell>
        </row>
        <row r="80">
          <cell r="A80" t="str">
            <v>EG9007</v>
          </cell>
          <cell r="B80" t="str">
            <v>Integ Cyl Press Sensor (ICPS)</v>
          </cell>
          <cell r="N80" t="str">
            <v>FORM AIN</v>
          </cell>
          <cell r="AD80" t="str">
            <v>CATIER Marie Jacqueline</v>
          </cell>
          <cell r="AF80" t="str">
            <v>CATIER MJ</v>
          </cell>
          <cell r="AI80" t="str">
            <v>CATIER MJ</v>
          </cell>
        </row>
        <row r="81">
          <cell r="A81" t="str">
            <v>EH2874</v>
          </cell>
          <cell r="B81" t="str">
            <v>LOGAN Filter World Wide</v>
          </cell>
          <cell r="N81" t="str">
            <v>FOURNEL &amp; GARNIER</v>
          </cell>
          <cell r="AD81" t="str">
            <v>CEZON NICOLAS</v>
          </cell>
          <cell r="AF81" t="str">
            <v>CEZON N</v>
          </cell>
          <cell r="AI81" t="str">
            <v>CEZON N</v>
          </cell>
        </row>
        <row r="82">
          <cell r="A82" t="str">
            <v>MC1702</v>
          </cell>
          <cell r="B82" t="str">
            <v>Manufacturing support Blois</v>
          </cell>
          <cell r="N82" t="str">
            <v>FRANK et PIGNARD</v>
          </cell>
          <cell r="AD82" t="str">
            <v>CHANLIAT CYRILLE</v>
          </cell>
          <cell r="AF82" t="str">
            <v>CHANLIAT C</v>
          </cell>
          <cell r="AI82" t="str">
            <v>CHANLIAT C</v>
          </cell>
        </row>
        <row r="83">
          <cell r="A83" t="str">
            <v>MC1710</v>
          </cell>
          <cell r="B83" t="str">
            <v>Dvpt rail Turquie</v>
          </cell>
          <cell r="N83" t="str">
            <v>FREUDENBERG</v>
          </cell>
          <cell r="AD83" t="str">
            <v>CHARREIRE DOMINIQUE</v>
          </cell>
          <cell r="AF83" t="str">
            <v>CHARREIRE D</v>
          </cell>
          <cell r="AI83" t="str">
            <v>CHARREIRE D</v>
          </cell>
        </row>
        <row r="84">
          <cell r="A84" t="str">
            <v>MC1711</v>
          </cell>
          <cell r="B84" t="str">
            <v>Rail machining in IZMIR</v>
          </cell>
          <cell r="N84" t="str">
            <v>FUJIFILTER</v>
          </cell>
          <cell r="AD84" t="str">
            <v>Charret Patrice</v>
          </cell>
          <cell r="AF84" t="str">
            <v>Charret P</v>
          </cell>
          <cell r="AI84" t="str">
            <v>Charret P</v>
          </cell>
        </row>
        <row r="85">
          <cell r="A85" t="str">
            <v>MC1712</v>
          </cell>
          <cell r="B85" t="str">
            <v xml:space="preserve">Trsfert ligne assblge &amp; test PI CR en Corée </v>
          </cell>
          <cell r="N85" t="str">
            <v>G RAU</v>
          </cell>
          <cell r="AD85" t="str">
            <v>CHAUVET Stephane</v>
          </cell>
          <cell r="AF85" t="str">
            <v>CHAUVET S</v>
          </cell>
          <cell r="AI85" t="str">
            <v>CHAUVET S</v>
          </cell>
        </row>
        <row r="86">
          <cell r="A86" t="str">
            <v>MC1717</v>
          </cell>
          <cell r="B86" t="str">
            <v>DFP1 Assembly &amp; Test localization in India (DTVS)</v>
          </cell>
          <cell r="N86" t="str">
            <v>GATTEFIN</v>
          </cell>
          <cell r="AD86" t="str">
            <v>CHEVALLIER FRANCOIS</v>
          </cell>
          <cell r="AF86" t="str">
            <v>CHEVALLIER F</v>
          </cell>
          <cell r="AI86" t="str">
            <v>CHEVALLIER F</v>
          </cell>
        </row>
        <row r="87">
          <cell r="A87" t="str">
            <v>MC1719</v>
          </cell>
          <cell r="B87" t="str">
            <v>DFI 1.1 -1.3 Localization at DTVS</v>
          </cell>
          <cell r="N87" t="str">
            <v>GEMINI</v>
          </cell>
          <cell r="AD87" t="str">
            <v>Chevreau Eric Dt</v>
          </cell>
          <cell r="AF87" t="str">
            <v>Chevreau E</v>
          </cell>
          <cell r="AI87" t="str">
            <v>Chevreau E</v>
          </cell>
        </row>
        <row r="88">
          <cell r="A88" t="str">
            <v>MC1720</v>
          </cell>
          <cell r="B88" t="str">
            <v>Industrialisation Injector Common Rail in Romania (IASI)</v>
          </cell>
          <cell r="N88" t="str">
            <v>GEVELOT</v>
          </cell>
          <cell r="AD88" t="str">
            <v>CHEVROLLIER PATRICE</v>
          </cell>
          <cell r="AF88" t="str">
            <v>CHEVROLLIER P</v>
          </cell>
          <cell r="AI88" t="str">
            <v>CHEVROLLIER P</v>
          </cell>
        </row>
        <row r="89">
          <cell r="A89" t="str">
            <v>MC1721</v>
          </cell>
          <cell r="B89" t="str">
            <v>Industrialisation Pump Common Rail in Romania (IASI)</v>
          </cell>
          <cell r="N89" t="str">
            <v>GOURREAU</v>
          </cell>
          <cell r="AD89" t="str">
            <v>CHIREZ LAURENCE</v>
          </cell>
          <cell r="AF89" t="str">
            <v>CHIREZ L</v>
          </cell>
          <cell r="AI89" t="str">
            <v>CHIREZ L</v>
          </cell>
        </row>
        <row r="90">
          <cell r="A90" t="str">
            <v>MC1722</v>
          </cell>
          <cell r="B90" t="str">
            <v>Flow Measurement Cell</v>
          </cell>
          <cell r="N90" t="str">
            <v>GREEN FILTER</v>
          </cell>
          <cell r="AD90" t="str">
            <v>Coelho Paulo</v>
          </cell>
          <cell r="AF90" t="str">
            <v>Coelho P</v>
          </cell>
          <cell r="AI90" t="str">
            <v>Coelho P</v>
          </cell>
        </row>
        <row r="91">
          <cell r="A91" t="str">
            <v>MC9006</v>
          </cell>
          <cell r="B91" t="str">
            <v>Support MEI Medium Duty</v>
          </cell>
          <cell r="N91" t="str">
            <v>GUERIN</v>
          </cell>
          <cell r="AD91" t="str">
            <v>Coffy Franck</v>
          </cell>
          <cell r="AF91" t="str">
            <v>Coffy F</v>
          </cell>
          <cell r="AI91" t="str">
            <v>Coffy F</v>
          </cell>
        </row>
        <row r="92">
          <cell r="A92" t="str">
            <v>MG1139</v>
          </cell>
          <cell r="B92" t="str">
            <v>Injection Holes - PROCESS</v>
          </cell>
          <cell r="N92" t="str">
            <v>Harth &amp; Buss</v>
          </cell>
          <cell r="AD92" t="str">
            <v>COGREL PHILIPPE</v>
          </cell>
          <cell r="AF92" t="str">
            <v>COGREL P</v>
          </cell>
          <cell r="AI92" t="str">
            <v>COGREL P</v>
          </cell>
        </row>
        <row r="93">
          <cell r="A93" t="str">
            <v>PC0418</v>
          </cell>
          <cell r="B93" t="str">
            <v>PSA DW8 L4 EOBD</v>
          </cell>
          <cell r="N93" t="str">
            <v>HIRSCHVOGEL</v>
          </cell>
          <cell r="AD93" t="str">
            <v>COLY ARNAUD</v>
          </cell>
          <cell r="AF93" t="str">
            <v>COLY A</v>
          </cell>
          <cell r="AI93" t="str">
            <v>COLY A</v>
          </cell>
        </row>
        <row r="94">
          <cell r="A94" t="str">
            <v>PC0481</v>
          </cell>
          <cell r="B94" t="str">
            <v>Plated paper for filter</v>
          </cell>
          <cell r="N94" t="str">
            <v>IFK-Isofluor</v>
          </cell>
          <cell r="AD94" t="str">
            <v>CONDAMIN PHILIPPE</v>
          </cell>
          <cell r="AF94" t="str">
            <v>CONDAMIN P</v>
          </cell>
          <cell r="AI94" t="str">
            <v>CONDAMIN P</v>
          </cell>
        </row>
        <row r="95">
          <cell r="A95" t="str">
            <v>PC0584</v>
          </cell>
          <cell r="B95" t="str">
            <v>DC OM646 110kw Generic</v>
          </cell>
          <cell r="N95" t="str">
            <v>IFTS</v>
          </cell>
          <cell r="AD95" t="str">
            <v>CORDIER Anthony</v>
          </cell>
          <cell r="AF95" t="str">
            <v>CORDIER Anthony</v>
          </cell>
          <cell r="AI95" t="str">
            <v>CORDIER Anthony</v>
          </cell>
        </row>
        <row r="96">
          <cell r="A96" t="str">
            <v>PC0621</v>
          </cell>
          <cell r="B96" t="str">
            <v>Ssangyong D27DT 5 cyl</v>
          </cell>
          <cell r="N96" t="str">
            <v>INA ROULEMENT</v>
          </cell>
          <cell r="AD96" t="str">
            <v>Cornet Christophe</v>
          </cell>
          <cell r="AF96" t="str">
            <v>Cornet C</v>
          </cell>
          <cell r="AI96" t="str">
            <v>Cornet C</v>
          </cell>
        </row>
        <row r="97">
          <cell r="A97" t="str">
            <v>PC0625</v>
          </cell>
          <cell r="B97" t="str">
            <v>Réduc. Emis for CR 3 &amp; 4</v>
          </cell>
          <cell r="N97" t="str">
            <v>INP Grenoble</v>
          </cell>
          <cell r="AD97" t="str">
            <v>COULANGE Maxime</v>
          </cell>
          <cell r="AF97" t="str">
            <v>COULANGE M</v>
          </cell>
          <cell r="AI97" t="str">
            <v>COULANGE M</v>
          </cell>
        </row>
        <row r="98">
          <cell r="A98" t="str">
            <v>PC0638</v>
          </cell>
          <cell r="B98" t="str">
            <v>Filtration PSA DV4/DV6</v>
          </cell>
          <cell r="N98" t="str">
            <v>INTERFACE TEC</v>
          </cell>
          <cell r="AD98" t="str">
            <v>COURTEMANCHE Bernard</v>
          </cell>
          <cell r="AF98" t="str">
            <v>COURTEMANCHE B</v>
          </cell>
          <cell r="AI98" t="str">
            <v>COURTEMANCHE B</v>
          </cell>
        </row>
        <row r="99">
          <cell r="A99" t="str">
            <v>PC0639</v>
          </cell>
          <cell r="B99" t="str">
            <v>PSA ADVANCED (all engines)</v>
          </cell>
          <cell r="N99" t="str">
            <v>INYECTAMETAL</v>
          </cell>
          <cell r="AD99" t="str">
            <v>Croissant Karlheinz</v>
          </cell>
          <cell r="AF99" t="str">
            <v>Croissant K</v>
          </cell>
          <cell r="AI99" t="str">
            <v>Croissant K</v>
          </cell>
        </row>
        <row r="100">
          <cell r="A100" t="str">
            <v>PC0640</v>
          </cell>
          <cell r="B100" t="str">
            <v>John Deere</v>
          </cell>
          <cell r="N100" t="str">
            <v>INZI</v>
          </cell>
          <cell r="AD100" t="str">
            <v>CYR JEAN-CLAUDE</v>
          </cell>
          <cell r="AF100" t="str">
            <v>CYR JC</v>
          </cell>
          <cell r="AI100" t="str">
            <v>CYR JC</v>
          </cell>
        </row>
        <row r="101">
          <cell r="A101" t="str">
            <v>PC0644</v>
          </cell>
          <cell r="B101" t="str">
            <v>K9K HP E3</v>
          </cell>
          <cell r="N101" t="str">
            <v>ITT Industries</v>
          </cell>
          <cell r="AD101" t="str">
            <v>DA COSTA MANUEL</v>
          </cell>
          <cell r="AF101" t="str">
            <v>DA COSTA M</v>
          </cell>
          <cell r="AI101" t="str">
            <v>DA COSTA M</v>
          </cell>
        </row>
        <row r="102">
          <cell r="A102" t="str">
            <v>PC0654</v>
          </cell>
          <cell r="B102" t="str">
            <v>Filtre RSA platforme B</v>
          </cell>
          <cell r="N102" t="str">
            <v>KANCA</v>
          </cell>
          <cell r="AD102" t="str">
            <v>DALE Malcolm</v>
          </cell>
          <cell r="AF102" t="str">
            <v>DALE M</v>
          </cell>
          <cell r="AI102" t="str">
            <v>DALE M</v>
          </cell>
        </row>
        <row r="103">
          <cell r="A103" t="str">
            <v>PC0661</v>
          </cell>
          <cell r="B103" t="str">
            <v>Advance Engineering Filtration</v>
          </cell>
          <cell r="N103" t="str">
            <v>KENDRION</v>
          </cell>
          <cell r="AD103" t="str">
            <v>DALLEAU FABRICE</v>
          </cell>
          <cell r="AF103" t="str">
            <v>DALLEAU F</v>
          </cell>
          <cell r="AI103" t="str">
            <v>DALLEAU F</v>
          </cell>
        </row>
        <row r="104">
          <cell r="A104" t="str">
            <v>PC0703</v>
          </cell>
          <cell r="B104" t="str">
            <v>Research with Laboratories</v>
          </cell>
          <cell r="N104" t="str">
            <v>KERN und LIEBERS GMGH</v>
          </cell>
          <cell r="AD104" t="str">
            <v>DARCHE PASCAL</v>
          </cell>
          <cell r="AF104" t="str">
            <v>DARCHE P</v>
          </cell>
          <cell r="AI104" t="str">
            <v>DARCHE P</v>
          </cell>
        </row>
        <row r="105">
          <cell r="A105" t="str">
            <v>PC0717</v>
          </cell>
          <cell r="B105" t="str">
            <v>HMC/KIA J2,9 EU IV</v>
          </cell>
          <cell r="N105" t="str">
            <v>Kiveton Park Steel</v>
          </cell>
          <cell r="AD105" t="str">
            <v>DAVEAU CHRISTIAN</v>
          </cell>
          <cell r="AF105" t="str">
            <v>DAVEAU C</v>
          </cell>
          <cell r="AI105" t="str">
            <v>DAVEAU C</v>
          </cell>
        </row>
        <row r="106">
          <cell r="A106" t="str">
            <v>PC0747</v>
          </cell>
          <cell r="B106" t="str">
            <v>DFI 1.4 1800 bars</v>
          </cell>
          <cell r="N106" t="str">
            <v>KUMMER</v>
          </cell>
          <cell r="AD106" t="str">
            <v>DE OLIVEIRA Jorge</v>
          </cell>
          <cell r="AF106" t="str">
            <v>DE OLIVEIRA J</v>
          </cell>
          <cell r="AI106" t="str">
            <v>DE OLIVEIRA J</v>
          </cell>
        </row>
        <row r="107">
          <cell r="A107" t="str">
            <v>PC1715</v>
          </cell>
          <cell r="B107" t="str">
            <v>RENAULT support vie série EURO IV</v>
          </cell>
          <cell r="N107" t="str">
            <v>KUSS EUROPE</v>
          </cell>
          <cell r="AD107" t="str">
            <v>DECAUX DANIEL</v>
          </cell>
          <cell r="AF107" t="str">
            <v>DECAUX D</v>
          </cell>
          <cell r="AI107" t="str">
            <v>DECAUX D</v>
          </cell>
        </row>
        <row r="108">
          <cell r="A108" t="str">
            <v>PC2281</v>
          </cell>
          <cell r="B108" t="str">
            <v>Renault X95 Step1 DCM3.4</v>
          </cell>
          <cell r="N108" t="str">
            <v>KYOCERA</v>
          </cell>
          <cell r="AD108" t="str">
            <v>Deconchat Herve</v>
          </cell>
          <cell r="AF108" t="str">
            <v>Deconchat H</v>
          </cell>
          <cell r="AI108" t="str">
            <v>Deconchat H</v>
          </cell>
        </row>
        <row r="109">
          <cell r="A109" t="str">
            <v>PC2800</v>
          </cell>
          <cell r="B109" t="str">
            <v>K9K E4 multi inj X84</v>
          </cell>
          <cell r="N109" t="str">
            <v>LACROIX</v>
          </cell>
          <cell r="AD109" t="str">
            <v>DECOURT Philippe</v>
          </cell>
          <cell r="AF109" t="str">
            <v>DECOURT P</v>
          </cell>
          <cell r="AI109" t="str">
            <v>DECOURT P</v>
          </cell>
        </row>
        <row r="110">
          <cell r="A110" t="str">
            <v>PC2808</v>
          </cell>
          <cell r="B110" t="str">
            <v>BMC M140</v>
          </cell>
          <cell r="N110" t="str">
            <v>LAJOUS</v>
          </cell>
          <cell r="AD110" t="str">
            <v>DEFOND Laurent</v>
          </cell>
          <cell r="AF110" t="str">
            <v>DEFOND L</v>
          </cell>
          <cell r="AI110" t="str">
            <v>DEFOND L</v>
          </cell>
        </row>
        <row r="111">
          <cell r="A111" t="str">
            <v>PC2809</v>
          </cell>
          <cell r="B111" t="str">
            <v>FORD Lynx C1</v>
          </cell>
          <cell r="N111" t="str">
            <v>LINAMAR</v>
          </cell>
          <cell r="AD111" t="str">
            <v>Degorce Frederic</v>
          </cell>
          <cell r="AF111" t="str">
            <v>Degorce F</v>
          </cell>
          <cell r="AI111" t="str">
            <v>Degorce F</v>
          </cell>
        </row>
        <row r="112">
          <cell r="A112" t="str">
            <v>PC2811</v>
          </cell>
          <cell r="B112" t="str">
            <v>SYMC CDPF development</v>
          </cell>
          <cell r="N112" t="str">
            <v>LJF</v>
          </cell>
          <cell r="AD112" t="str">
            <v>DELABROUILLE OLIVIER</v>
          </cell>
          <cell r="AF112" t="str">
            <v>DELABROUILLE O</v>
          </cell>
          <cell r="AI112" t="str">
            <v>DELABROUILLE O</v>
          </cell>
        </row>
        <row r="113">
          <cell r="A113" t="str">
            <v>PC2812</v>
          </cell>
          <cell r="B113" t="str">
            <v>CHERY 1.9l 4cyl Sedan</v>
          </cell>
          <cell r="N113" t="str">
            <v>Magasin Labo</v>
          </cell>
          <cell r="AD113" t="str">
            <v>Delage Damien</v>
          </cell>
          <cell r="AF113" t="str">
            <v>Delage Damien</v>
          </cell>
          <cell r="AI113" t="str">
            <v>Delage D</v>
          </cell>
        </row>
        <row r="114">
          <cell r="A114" t="str">
            <v>PC2813</v>
          </cell>
          <cell r="B114" t="str">
            <v>SYMC 3,2l 6cyl Y&amp;W</v>
          </cell>
          <cell r="N114" t="str">
            <v>MALLARD</v>
          </cell>
          <cell r="AD114" t="str">
            <v>Delbos Alexandre</v>
          </cell>
          <cell r="AF114" t="str">
            <v>DELBOS A</v>
          </cell>
          <cell r="AI114" t="str">
            <v>DELBOS A</v>
          </cell>
        </row>
        <row r="115">
          <cell r="A115" t="str">
            <v>PC2814</v>
          </cell>
          <cell r="B115" t="str">
            <v>SYMC E4 Demo</v>
          </cell>
          <cell r="N115" t="str">
            <v>MAP</v>
          </cell>
          <cell r="AD115" t="str">
            <v>Delvalle Helene</v>
          </cell>
          <cell r="AF115" t="str">
            <v>DELVALLE H</v>
          </cell>
          <cell r="AI115" t="str">
            <v>DELVALLE H</v>
          </cell>
        </row>
        <row r="116">
          <cell r="A116" t="str">
            <v>PC2816</v>
          </cell>
          <cell r="B116" t="str">
            <v>FIAT 1.25l JTD Demonstrator</v>
          </cell>
          <cell r="N116" t="str">
            <v>MARTIN JOSEPH</v>
          </cell>
          <cell r="AD116" t="str">
            <v>Demeyer Michaele</v>
          </cell>
          <cell r="AF116" t="str">
            <v>Demeyer M</v>
          </cell>
          <cell r="AI116" t="str">
            <v>Demeyer M</v>
          </cell>
        </row>
        <row r="117">
          <cell r="A117" t="str">
            <v>PC2817</v>
          </cell>
          <cell r="B117" t="str">
            <v>DC OM651 solenoid 1800 bar</v>
          </cell>
          <cell r="N117" t="str">
            <v>MARTINREA</v>
          </cell>
          <cell r="AD117" t="str">
            <v>DESBATIS Hervé</v>
          </cell>
          <cell r="AF117" t="str">
            <v>DESBATIS H</v>
          </cell>
          <cell r="AI117" t="str">
            <v>DESBATIS H</v>
          </cell>
        </row>
        <row r="118">
          <cell r="A118" t="str">
            <v>PC2821</v>
          </cell>
          <cell r="B118" t="str">
            <v>PSA DW10B TED4</v>
          </cell>
          <cell r="N118" t="str">
            <v>Maximator</v>
          </cell>
          <cell r="AD118" t="str">
            <v>DESMAY JEAN-NOEL</v>
          </cell>
          <cell r="AF118" t="str">
            <v>DESMAY JN</v>
          </cell>
          <cell r="AI118" t="str">
            <v>DESMAY JN</v>
          </cell>
        </row>
        <row r="119">
          <cell r="A119" t="str">
            <v>PC2822</v>
          </cell>
          <cell r="B119" t="str">
            <v>PSA DV6 Metallic filter</v>
          </cell>
          <cell r="N119" t="str">
            <v>MDVL</v>
          </cell>
          <cell r="AD119" t="str">
            <v>DESNOUES GERARD</v>
          </cell>
          <cell r="AF119" t="str">
            <v>DESNOUES G</v>
          </cell>
          <cell r="AI119" t="str">
            <v>DESNOUES G</v>
          </cell>
        </row>
        <row r="120">
          <cell r="A120" t="str">
            <v>PC2823</v>
          </cell>
          <cell r="B120" t="str">
            <v>TELCO 2,2L DI E4</v>
          </cell>
          <cell r="N120" t="str">
            <v>ME Injecteur</v>
          </cell>
          <cell r="AD120" t="str">
            <v>Diard Frederic</v>
          </cell>
          <cell r="AF120" t="str">
            <v>Diard F</v>
          </cell>
          <cell r="AI120" t="str">
            <v>Diard F</v>
          </cell>
        </row>
        <row r="121">
          <cell r="A121" t="str">
            <v>PC2824</v>
          </cell>
          <cell r="B121" t="str">
            <v>JMC 2,8L 4cyl E3</v>
          </cell>
          <cell r="N121" t="str">
            <v>ME Rail</v>
          </cell>
          <cell r="AD121" t="str">
            <v>DIAZ Félix</v>
          </cell>
          <cell r="AF121" t="str">
            <v>DIAZ F</v>
          </cell>
          <cell r="AI121" t="str">
            <v>DIAZ F</v>
          </cell>
        </row>
        <row r="122">
          <cell r="A122" t="str">
            <v>PC2825</v>
          </cell>
          <cell r="B122" t="str">
            <v>PED RSA</v>
          </cell>
          <cell r="N122" t="str">
            <v>MetalTemple</v>
          </cell>
          <cell r="AD122" t="str">
            <v>Djilli Azzeddine</v>
          </cell>
          <cell r="AF122" t="str">
            <v>Djilli A</v>
          </cell>
          <cell r="AI122" t="str">
            <v>Djilli A</v>
          </cell>
        </row>
        <row r="123">
          <cell r="A123" t="str">
            <v>PC2827</v>
          </cell>
          <cell r="B123" t="str">
            <v>K9K SM3 E4</v>
          </cell>
          <cell r="N123" t="str">
            <v>Métrologie</v>
          </cell>
          <cell r="AD123" t="str">
            <v>DO NASCIMENTO GERMANO</v>
          </cell>
          <cell r="AF123" t="str">
            <v>DO NASCIMENTO G</v>
          </cell>
          <cell r="AI123" t="str">
            <v>DO NASCIMENTO G</v>
          </cell>
        </row>
        <row r="124">
          <cell r="A124" t="str">
            <v>PC2828</v>
          </cell>
          <cell r="B124" t="str">
            <v>K9K E5</v>
          </cell>
          <cell r="N124" t="str">
            <v>METROTECH</v>
          </cell>
          <cell r="AD124" t="str">
            <v>DOBBELS PASCAL</v>
          </cell>
          <cell r="AF124" t="str">
            <v>DOBBELS P</v>
          </cell>
          <cell r="AI124" t="str">
            <v>DOBBELS P</v>
          </cell>
        </row>
        <row r="125">
          <cell r="A125" t="str">
            <v>PC2829</v>
          </cell>
          <cell r="B125" t="str">
            <v>DC OM646 125kw EVO</v>
          </cell>
          <cell r="N125" t="str">
            <v>MGB</v>
          </cell>
          <cell r="AD125" t="str">
            <v>Dober Gavin</v>
          </cell>
          <cell r="AF125" t="str">
            <v>Dober G</v>
          </cell>
          <cell r="AI125" t="str">
            <v>Dober G</v>
          </cell>
        </row>
        <row r="126">
          <cell r="A126" t="str">
            <v>PC2833</v>
          </cell>
          <cell r="B126" t="str">
            <v>SYMC D27DTP 5 cyl Rexton</v>
          </cell>
          <cell r="N126" t="str">
            <v>MINITUBES</v>
          </cell>
          <cell r="AD126" t="str">
            <v>Doradoux Laurent</v>
          </cell>
          <cell r="AF126" t="str">
            <v>DORADOUX L</v>
          </cell>
          <cell r="AI126" t="str">
            <v>DORADOUX L</v>
          </cell>
        </row>
        <row r="127">
          <cell r="A127" t="str">
            <v>PC2834</v>
          </cell>
          <cell r="B127" t="str">
            <v>YUCHAI 1,2l 4cyl Diana</v>
          </cell>
          <cell r="N127" t="str">
            <v>MOTOROLA</v>
          </cell>
          <cell r="AD127" t="str">
            <v>DOUGET JEAN-LUC</v>
          </cell>
          <cell r="AF127" t="str">
            <v>DOUGET JL</v>
          </cell>
          <cell r="AI127" t="str">
            <v>DOUGET JL</v>
          </cell>
        </row>
        <row r="128">
          <cell r="A128" t="str">
            <v>PC2835</v>
          </cell>
          <cell r="B128" t="str">
            <v>SYMC D27DT 5 cyl Y250 E4</v>
          </cell>
          <cell r="N128" t="str">
            <v>MURATA</v>
          </cell>
          <cell r="AD128" t="str">
            <v>DUBAIL Damien</v>
          </cell>
          <cell r="AF128" t="str">
            <v>DUBAIL D</v>
          </cell>
          <cell r="AI128" t="str">
            <v>DUBAIL D</v>
          </cell>
        </row>
        <row r="129">
          <cell r="A129" t="str">
            <v>PC2836</v>
          </cell>
          <cell r="B129" t="str">
            <v>SYMC D20DT 4 cyl D100 E4</v>
          </cell>
          <cell r="N129" t="str">
            <v>OPCA</v>
          </cell>
          <cell r="AD129" t="str">
            <v>DUBOIS Christophe</v>
          </cell>
          <cell r="AF129" t="str">
            <v>DUBOIS C</v>
          </cell>
          <cell r="AI129" t="str">
            <v>DUBOIS C</v>
          </cell>
        </row>
        <row r="130">
          <cell r="A130" t="str">
            <v>PC2838</v>
          </cell>
          <cell r="B130" t="str">
            <v>YUCHAI 0,9l 3cyl</v>
          </cell>
          <cell r="N130" t="str">
            <v>OREFI BERLANCOURT</v>
          </cell>
          <cell r="AD130" t="str">
            <v>Dudek Christophe</v>
          </cell>
          <cell r="AF130" t="str">
            <v>Dudek C</v>
          </cell>
          <cell r="AI130" t="str">
            <v>Dudek C</v>
          </cell>
        </row>
        <row r="131">
          <cell r="A131" t="str">
            <v>PC2843</v>
          </cell>
          <cell r="B131" t="str">
            <v>DC OM651 Piezo 2000 bar</v>
          </cell>
          <cell r="N131" t="str">
            <v>OVAKO ACIER</v>
          </cell>
          <cell r="AD131" t="str">
            <v>DUDUYER JEAN YVES</v>
          </cell>
          <cell r="AF131" t="str">
            <v>DUDUYER JY</v>
          </cell>
          <cell r="AI131" t="str">
            <v>DUDUYER JY</v>
          </cell>
        </row>
        <row r="132">
          <cell r="A132" t="str">
            <v>PC2844</v>
          </cell>
          <cell r="B132" t="str">
            <v>RSA Turkey X90/X61</v>
          </cell>
          <cell r="N132" t="str">
            <v>P&amp;K</v>
          </cell>
          <cell r="AD132" t="str">
            <v>DUVERNOIS NICOLAS</v>
          </cell>
          <cell r="AF132" t="str">
            <v>DUVERNOIS N</v>
          </cell>
          <cell r="AI132" t="str">
            <v>DUVERNOIS N</v>
          </cell>
        </row>
        <row r="133">
          <cell r="A133" t="str">
            <v>PC2845</v>
          </cell>
          <cell r="B133" t="str">
            <v>DC OM642 3.0L Piezo V6 Euro5</v>
          </cell>
          <cell r="N133" t="str">
            <v>PAPON</v>
          </cell>
          <cell r="AD133" t="str">
            <v>EDMEADS MICHAEL</v>
          </cell>
          <cell r="AF133" t="str">
            <v>EDMEADS M</v>
          </cell>
          <cell r="AI133" t="str">
            <v>EDMEADS M</v>
          </cell>
        </row>
        <row r="134">
          <cell r="A134" t="str">
            <v>PC2850</v>
          </cell>
          <cell r="B134" t="str">
            <v>VW</v>
          </cell>
          <cell r="N134" t="str">
            <v>PARAGON</v>
          </cell>
          <cell r="AD134" t="str">
            <v>ENTERS RICHARD</v>
          </cell>
          <cell r="AF134" t="str">
            <v>ENTERS R</v>
          </cell>
          <cell r="AI134" t="str">
            <v>ENTERS R</v>
          </cell>
        </row>
        <row r="135">
          <cell r="A135" t="str">
            <v>PC2851</v>
          </cell>
          <cell r="B135" t="str">
            <v>Main Project</v>
          </cell>
          <cell r="N135" t="str">
            <v>PCE</v>
          </cell>
          <cell r="AD135" t="str">
            <v>ETIENNE BRUNO</v>
          </cell>
          <cell r="AF135" t="str">
            <v>ETIENNE B</v>
          </cell>
          <cell r="AI135" t="str">
            <v>ETIENNE B</v>
          </cell>
        </row>
        <row r="136">
          <cell r="A136" t="str">
            <v>PC2851</v>
          </cell>
          <cell r="B136" t="str">
            <v>PSA DW10CTED4 EURO V</v>
          </cell>
          <cell r="N136" t="str">
            <v>PILOT Industries</v>
          </cell>
          <cell r="AD136" t="str">
            <v>Etienne Gabriel</v>
          </cell>
          <cell r="AF136" t="str">
            <v>Etienne G</v>
          </cell>
          <cell r="AI136" t="str">
            <v>Etienne G</v>
          </cell>
        </row>
        <row r="137">
          <cell r="A137" t="str">
            <v>PC2851/V</v>
          </cell>
          <cell r="B137" t="str">
            <v>Validation</v>
          </cell>
          <cell r="N137" t="str">
            <v>Pilot Line Blois</v>
          </cell>
          <cell r="AD137" t="str">
            <v>Fardo Gilles</v>
          </cell>
          <cell r="AF137" t="str">
            <v>Fardo G</v>
          </cell>
          <cell r="AI137" t="str">
            <v>Fardo G</v>
          </cell>
        </row>
        <row r="138">
          <cell r="A138" t="str">
            <v>PC2855</v>
          </cell>
          <cell r="B138" t="str">
            <v>HYUNDAI-KIA  A2,5 Euro5</v>
          </cell>
          <cell r="N138" t="str">
            <v>Pilot Line LRO</v>
          </cell>
          <cell r="AD138" t="str">
            <v>Faucher Fabrice</v>
          </cell>
          <cell r="AF138" t="str">
            <v>FAUCHER F</v>
          </cell>
          <cell r="AI138" t="str">
            <v>FAUCHER F</v>
          </cell>
        </row>
        <row r="139">
          <cell r="A139" t="str">
            <v>PC2856</v>
          </cell>
          <cell r="B139" t="str">
            <v>HYUNDAI-KIA PU CPF Euro4</v>
          </cell>
          <cell r="N139" t="str">
            <v>PLATECH</v>
          </cell>
          <cell r="AD139" t="str">
            <v>Fautley Paul</v>
          </cell>
          <cell r="AF139" t="str">
            <v>Fautley P</v>
          </cell>
          <cell r="AI139" t="str">
            <v>Fautley P</v>
          </cell>
        </row>
        <row r="140">
          <cell r="A140" t="str">
            <v>PC2866</v>
          </cell>
          <cell r="B140" t="str">
            <v>SYMC D20DTF Euro5</v>
          </cell>
          <cell r="N140" t="str">
            <v>Polyrepro</v>
          </cell>
          <cell r="AD140" t="str">
            <v>FAVEREAU THIERRY</v>
          </cell>
          <cell r="AF140" t="str">
            <v>FAVEREAU T</v>
          </cell>
          <cell r="AI140" t="str">
            <v>FAVEREAU T</v>
          </cell>
        </row>
        <row r="141">
          <cell r="A141" t="str">
            <v>PC2868</v>
          </cell>
          <cell r="B141" t="str">
            <v>Development of SSTG features for PSA</v>
          </cell>
          <cell r="N141" t="str">
            <v>POPPELMAN</v>
          </cell>
          <cell r="AD141" t="str">
            <v>FAVRE Patrice</v>
          </cell>
          <cell r="AF141" t="str">
            <v>FAVRE P</v>
          </cell>
          <cell r="AI141" t="str">
            <v>FAVRE P</v>
          </cell>
        </row>
        <row r="142">
          <cell r="A142" t="str">
            <v>PC2872</v>
          </cell>
          <cell r="B142" t="str">
            <v>Renault Turn-Key J77/X85 EURO4 K9Keco</v>
          </cell>
          <cell r="N142" t="str">
            <v>POSALUX</v>
          </cell>
          <cell r="AD142" t="str">
            <v>FEREY Jacques</v>
          </cell>
          <cell r="AF142" t="str">
            <v>FEREY J</v>
          </cell>
          <cell r="AI142" t="str">
            <v>FEREY J</v>
          </cell>
        </row>
        <row r="143">
          <cell r="A143" t="str">
            <v>PC2873</v>
          </cell>
          <cell r="B143" t="str">
            <v>HYUNDAI-KIA U1.1 &amp; U1.4 EuroV</v>
          </cell>
          <cell r="N143" t="str">
            <v>PRESI</v>
          </cell>
          <cell r="AD143" t="str">
            <v>Fernandez Sergi</v>
          </cell>
          <cell r="AF143" t="str">
            <v>Fernandez S</v>
          </cell>
          <cell r="AI143" t="str">
            <v>Fernandez S</v>
          </cell>
        </row>
        <row r="144">
          <cell r="A144" t="str">
            <v>PC2875</v>
          </cell>
          <cell r="B144" t="str">
            <v>JMGE 2.5L E3 / E4</v>
          </cell>
          <cell r="N144" t="str">
            <v>PSI</v>
          </cell>
          <cell r="AD144" t="str">
            <v>FLAMBERT WILLIAM</v>
          </cell>
          <cell r="AF144" t="str">
            <v>FLAMBERT W</v>
          </cell>
          <cell r="AI144" t="str">
            <v>FLAMBERT W</v>
          </cell>
        </row>
        <row r="145">
          <cell r="A145" t="str">
            <v>PC2876</v>
          </cell>
          <cell r="B145" t="str">
            <v>PSA DV Euro 5</v>
          </cell>
          <cell r="N145" t="str">
            <v>Radiospares</v>
          </cell>
          <cell r="AD145" t="str">
            <v>FLATRES THIERRY</v>
          </cell>
          <cell r="AF145" t="str">
            <v>FLATRES T</v>
          </cell>
          <cell r="AI145" t="str">
            <v>FLATRES T</v>
          </cell>
        </row>
        <row r="146">
          <cell r="A146" t="str">
            <v>PC2885</v>
          </cell>
          <cell r="B146" t="str">
            <v>RENAULT DCM1,3 ECU development</v>
          </cell>
          <cell r="N146" t="str">
            <v>RMP</v>
          </cell>
          <cell r="AD146" t="str">
            <v>FONTAINE DIDIER</v>
          </cell>
          <cell r="AF146" t="str">
            <v>FONTAINE Didier</v>
          </cell>
          <cell r="AI146" t="str">
            <v>FONTAINE Didier</v>
          </cell>
        </row>
        <row r="147">
          <cell r="A147" t="str">
            <v>PC2892</v>
          </cell>
          <cell r="B147" t="str">
            <v>CHRYSLER OM651 Solenoid CRD Euro5</v>
          </cell>
          <cell r="N147" t="str">
            <v>ROBERT SIHN</v>
          </cell>
          <cell r="AD147" t="str">
            <v>FONTAINE Dominique</v>
          </cell>
          <cell r="AF147" t="str">
            <v>FONTAINE Domi</v>
          </cell>
          <cell r="AI147" t="str">
            <v>FONTAINE Domi</v>
          </cell>
        </row>
        <row r="148">
          <cell r="A148" t="str">
            <v>PC2894</v>
          </cell>
          <cell r="B148" t="str">
            <v>GWM 2.0L E4</v>
          </cell>
          <cell r="N148" t="str">
            <v>RPK</v>
          </cell>
          <cell r="AD148" t="str">
            <v>FONTANT Cedric</v>
          </cell>
          <cell r="AF148" t="str">
            <v>FONTANT C</v>
          </cell>
          <cell r="AI148" t="str">
            <v>FONTANT C</v>
          </cell>
        </row>
        <row r="149">
          <cell r="A149" t="str">
            <v>PC4232</v>
          </cell>
          <cell r="B149" t="str">
            <v>IMV</v>
          </cell>
          <cell r="N149" t="str">
            <v>SAB</v>
          </cell>
          <cell r="AD149" t="str">
            <v>FOURNIER David</v>
          </cell>
          <cell r="AF149" t="str">
            <v>FOURNIER D</v>
          </cell>
          <cell r="AI149" t="str">
            <v>FOURNIER D</v>
          </cell>
        </row>
        <row r="150">
          <cell r="A150" t="str">
            <v>PC4233</v>
          </cell>
          <cell r="B150" t="str">
            <v>HP pressure sensor</v>
          </cell>
          <cell r="N150" t="str">
            <v>Sans</v>
          </cell>
          <cell r="AD150" t="str">
            <v>FRBLO DDS CTBL-Magasin</v>
          </cell>
          <cell r="AF150" t="str">
            <v>FRBLO DDS CTBL-Magasin</v>
          </cell>
          <cell r="AI150" t="str">
            <v>FRBLO DDS CTBL-Magasin</v>
          </cell>
        </row>
        <row r="151">
          <cell r="A151" t="str">
            <v>PC4234</v>
          </cell>
          <cell r="B151" t="str">
            <v>HP actuator</v>
          </cell>
          <cell r="N151" t="str">
            <v>SARAJ KOMERC</v>
          </cell>
          <cell r="AD151" t="str">
            <v>FREIS Corinne</v>
          </cell>
          <cell r="AF151" t="str">
            <v>FREIS C</v>
          </cell>
          <cell r="AI151" t="str">
            <v>FREIS C</v>
          </cell>
        </row>
        <row r="152">
          <cell r="A152" t="str">
            <v>PC4235</v>
          </cell>
          <cell r="B152" t="str">
            <v>DFI 1.3</v>
          </cell>
          <cell r="N152" t="str">
            <v>SCHMITTER</v>
          </cell>
          <cell r="AD152" t="str">
            <v>FRESCHI FREDERIC</v>
          </cell>
          <cell r="AF152" t="str">
            <v>FRESCHI F</v>
          </cell>
          <cell r="AI152" t="str">
            <v>FRESCHI F</v>
          </cell>
        </row>
        <row r="153">
          <cell r="A153" t="str">
            <v>PC4236</v>
          </cell>
          <cell r="B153" t="str">
            <v>Pump generic improvment</v>
          </cell>
          <cell r="N153" t="str">
            <v>SENSATA</v>
          </cell>
          <cell r="AD153" t="str">
            <v>FROUIN Thierry</v>
          </cell>
          <cell r="AF153" t="str">
            <v>FROUIN T</v>
          </cell>
          <cell r="AI153" t="str">
            <v>FROUIN T</v>
          </cell>
        </row>
        <row r="154">
          <cell r="A154" t="str">
            <v>PC4237</v>
          </cell>
          <cell r="B154" t="str">
            <v>Hand primer</v>
          </cell>
          <cell r="N154" t="str">
            <v>SERAM</v>
          </cell>
          <cell r="AD154" t="str">
            <v>FRUIT STEPHANE</v>
          </cell>
          <cell r="AF154" t="str">
            <v>FRUIT S</v>
          </cell>
          <cell r="AI154" t="str">
            <v>FRUIT S</v>
          </cell>
        </row>
        <row r="155">
          <cell r="A155" t="str">
            <v>PC4249</v>
          </cell>
          <cell r="B155" t="str">
            <v>New IMV</v>
          </cell>
          <cell r="N155" t="str">
            <v>SERMATEC</v>
          </cell>
          <cell r="AD155" t="str">
            <v>Fryer Mick</v>
          </cell>
          <cell r="AF155" t="str">
            <v>Fryer M</v>
          </cell>
          <cell r="AI155" t="str">
            <v>Fryer M</v>
          </cell>
        </row>
        <row r="156">
          <cell r="A156" t="str">
            <v>PC4254</v>
          </cell>
          <cell r="B156" t="str">
            <v>Remanufaturing CR Product</v>
          </cell>
          <cell r="N156" t="str">
            <v>SEROP</v>
          </cell>
          <cell r="AD156" t="str">
            <v>GAILLOT Olivier</v>
          </cell>
          <cell r="AF156" t="str">
            <v>GAILLOT O</v>
          </cell>
          <cell r="AI156" t="str">
            <v>GAILLOT O</v>
          </cell>
        </row>
        <row r="157">
          <cell r="A157" t="str">
            <v>PC4255</v>
          </cell>
          <cell r="B157" t="str">
            <v>Caractérisation matériaux</v>
          </cell>
          <cell r="N157" t="str">
            <v>SETFORGE</v>
          </cell>
          <cell r="AD157" t="str">
            <v>GALOUX Damien</v>
          </cell>
          <cell r="AF157" t="str">
            <v>GALOUX D</v>
          </cell>
          <cell r="AI157" t="str">
            <v>GALOUX D</v>
          </cell>
        </row>
        <row r="158">
          <cell r="A158" t="str">
            <v>PC4256</v>
          </cell>
          <cell r="B158" t="str">
            <v>Etudes avancées injecteur</v>
          </cell>
          <cell r="N158" t="str">
            <v>SIGMAR</v>
          </cell>
          <cell r="AD158" t="str">
            <v>Gamond Francois</v>
          </cell>
          <cell r="AF158" t="str">
            <v>GAMOND F</v>
          </cell>
          <cell r="AI158" t="str">
            <v>GAMOND F</v>
          </cell>
        </row>
        <row r="159">
          <cell r="A159" t="str">
            <v>PC4257</v>
          </cell>
          <cell r="B159" t="str">
            <v>Limiteur de pression</v>
          </cell>
          <cell r="N159" t="str">
            <v>SIMA</v>
          </cell>
          <cell r="AD159" t="str">
            <v>GANACHAUD DAVID</v>
          </cell>
          <cell r="AF159" t="str">
            <v>GANACHAUD D</v>
          </cell>
          <cell r="AI159" t="str">
            <v>GANACHAUD D</v>
          </cell>
        </row>
        <row r="160">
          <cell r="A160" t="str">
            <v>PC4264</v>
          </cell>
          <cell r="B160" t="str">
            <v>DFI 1.5</v>
          </cell>
          <cell r="N160" t="str">
            <v>SMOP</v>
          </cell>
          <cell r="AD160" t="str">
            <v>GARLAND Paul</v>
          </cell>
          <cell r="AF160" t="str">
            <v>GARLAND P</v>
          </cell>
          <cell r="AI160" t="str">
            <v>GARLAND P</v>
          </cell>
        </row>
        <row r="161">
          <cell r="A161" t="str">
            <v>PC4264/Z</v>
          </cell>
          <cell r="B161" t="str">
            <v>DFI 1.5 Nozzle - PRODUCT</v>
          </cell>
          <cell r="N161" t="str">
            <v>SOREVI</v>
          </cell>
          <cell r="AD161" t="str">
            <v>Garsi Christophe</v>
          </cell>
          <cell r="AF161" t="str">
            <v>GARSI C</v>
          </cell>
          <cell r="AI161" t="str">
            <v>GARSI C</v>
          </cell>
        </row>
        <row r="162">
          <cell r="A162" t="str">
            <v>PC4274</v>
          </cell>
          <cell r="B162" t="str">
            <v>Inlet valve DFP3</v>
          </cell>
          <cell r="N162" t="str">
            <v>STANBRIDGE</v>
          </cell>
          <cell r="AD162" t="str">
            <v>GAUGUSCH Harald</v>
          </cell>
          <cell r="AF162" t="str">
            <v>GAUGUSCH H</v>
          </cell>
          <cell r="AI162" t="str">
            <v>PLEKKEPOEL E</v>
          </cell>
        </row>
        <row r="163">
          <cell r="A163" t="str">
            <v>PC4275</v>
          </cell>
          <cell r="B163" t="str">
            <v>Zero Pump Failure Program</v>
          </cell>
          <cell r="N163" t="str">
            <v>STEEP</v>
          </cell>
          <cell r="AD163" t="str">
            <v>GAUTHIER Christophe</v>
          </cell>
          <cell r="AF163" t="str">
            <v>GAUTHIER C</v>
          </cell>
          <cell r="AI163" t="str">
            <v>GAUTHIER C</v>
          </cell>
        </row>
        <row r="164">
          <cell r="A164" t="str">
            <v>PC4276</v>
          </cell>
          <cell r="B164" t="str">
            <v>Dvpt generic filter family</v>
          </cell>
          <cell r="N164" t="str">
            <v>STEWART EFI</v>
          </cell>
          <cell r="AD164" t="str">
            <v>GAUTHY Bernard</v>
          </cell>
          <cell r="AF164" t="str">
            <v>GAUTHY B</v>
          </cell>
          <cell r="AI164" t="str">
            <v>GAUTHY B</v>
          </cell>
        </row>
        <row r="165">
          <cell r="A165" t="str">
            <v>PC4281</v>
          </cell>
          <cell r="B165" t="str">
            <v>PLV development on Rail</v>
          </cell>
          <cell r="N165" t="str">
            <v>STOBA</v>
          </cell>
          <cell r="AD165" t="str">
            <v>GEMY Sylvain</v>
          </cell>
          <cell r="AF165" t="str">
            <v>GEMY S</v>
          </cell>
          <cell r="AI165" t="str">
            <v>GEMY S</v>
          </cell>
        </row>
        <row r="166">
          <cell r="A166" t="str">
            <v>PC4282</v>
          </cell>
          <cell r="B166" t="str">
            <v>Injector Valve erosion IPTV</v>
          </cell>
          <cell r="N166" t="str">
            <v>Superior Seals</v>
          </cell>
          <cell r="AD166" t="str">
            <v>GIGOT FRANCOIS</v>
          </cell>
          <cell r="AF166" t="str">
            <v>GIGOT F</v>
          </cell>
          <cell r="AI166" t="str">
            <v>GIGOT F</v>
          </cell>
        </row>
        <row r="167">
          <cell r="A167" t="str">
            <v>PC4287</v>
          </cell>
          <cell r="B167" t="str">
            <v>Damping devices in Rail (direct µ drilling)</v>
          </cell>
          <cell r="N167" t="str">
            <v>SW &amp; SONS</v>
          </cell>
          <cell r="AD167" t="str">
            <v>GINGAUD JOHAN</v>
          </cell>
          <cell r="AF167" t="str">
            <v>GINGAUD J</v>
          </cell>
          <cell r="AI167" t="str">
            <v>PEYRON B</v>
          </cell>
        </row>
        <row r="168">
          <cell r="A168" t="str">
            <v>PC4288</v>
          </cell>
          <cell r="B168" t="str">
            <v>Alternative jet concept</v>
          </cell>
          <cell r="N168" t="str">
            <v>TBD</v>
          </cell>
          <cell r="AD168" t="str">
            <v>GIRAULT PASCAL</v>
          </cell>
          <cell r="AF168" t="str">
            <v>GIRAULT P</v>
          </cell>
          <cell r="AI168" t="str">
            <v>GIRAULT P</v>
          </cell>
        </row>
        <row r="169">
          <cell r="A169" t="str">
            <v>PC4290</v>
          </cell>
          <cell r="B169" t="str">
            <v>DFI 2.5 - Product development</v>
          </cell>
          <cell r="N169" t="str">
            <v>Team Indus Blois</v>
          </cell>
          <cell r="AD169" t="str">
            <v>GIRI David</v>
          </cell>
          <cell r="AF169" t="str">
            <v>GIRI D</v>
          </cell>
          <cell r="AI169" t="str">
            <v>GIRI D</v>
          </cell>
        </row>
        <row r="170">
          <cell r="A170" t="str">
            <v>PG2825</v>
          </cell>
          <cell r="B170" t="str">
            <v>Telco 3.0 Euro3</v>
          </cell>
          <cell r="N170" t="str">
            <v>Team Logistic ECU</v>
          </cell>
          <cell r="AD170" t="str">
            <v>GOMES Italia</v>
          </cell>
          <cell r="AF170" t="str">
            <v>GOMES I</v>
          </cell>
          <cell r="AI170" t="str">
            <v>GOMES I</v>
          </cell>
        </row>
        <row r="171">
          <cell r="A171" t="str">
            <v>PG2836</v>
          </cell>
          <cell r="B171" t="str">
            <v>Ford Mondéo / jaguar 150PS E4</v>
          </cell>
          <cell r="N171" t="str">
            <v>Team Nozzle Blois</v>
          </cell>
          <cell r="AD171" t="str">
            <v>GOY MATTHIEU</v>
          </cell>
          <cell r="AF171" t="str">
            <v>GOY M</v>
          </cell>
          <cell r="AI171" t="str">
            <v>GOY M</v>
          </cell>
        </row>
        <row r="172">
          <cell r="A172" t="str">
            <v>PG2840</v>
          </cell>
          <cell r="B172" t="str">
            <v>Ford Puma CD132 130PS E4 CDPF</v>
          </cell>
          <cell r="N172" t="str">
            <v>Team protos Blois</v>
          </cell>
          <cell r="AD172" t="str">
            <v>Graham Karl</v>
          </cell>
          <cell r="AF172" t="str">
            <v>Graham K</v>
          </cell>
          <cell r="AI172" t="str">
            <v>Graham K</v>
          </cell>
        </row>
        <row r="173">
          <cell r="A173" t="str">
            <v>PG2841</v>
          </cell>
          <cell r="B173" t="str">
            <v>JMC Light Car Van</v>
          </cell>
          <cell r="N173" t="str">
            <v>Techniques Surfaces Dev</v>
          </cell>
          <cell r="AD173" t="str">
            <v>GREEN MATTHEW</v>
          </cell>
          <cell r="AF173" t="str">
            <v>GREEN M</v>
          </cell>
          <cell r="AI173" t="str">
            <v>GREEN M</v>
          </cell>
        </row>
        <row r="174">
          <cell r="A174" t="str">
            <v>PG2848</v>
          </cell>
          <cell r="B174" t="str">
            <v>Yuchai 2,6L Euro3</v>
          </cell>
          <cell r="N174" t="str">
            <v>TEXAS INSTRUMENTS</v>
          </cell>
          <cell r="AD174" t="str">
            <v>GREEVES GODFREY</v>
          </cell>
          <cell r="AF174" t="str">
            <v>GREEVES G</v>
          </cell>
          <cell r="AI174" t="str">
            <v>GREEVES G</v>
          </cell>
        </row>
        <row r="175">
          <cell r="A175" t="str">
            <v>PG2870</v>
          </cell>
          <cell r="B175" t="str">
            <v>Perkins Pier 4</v>
          </cell>
          <cell r="N175" t="str">
            <v>TEXTRON</v>
          </cell>
          <cell r="AD175" t="str">
            <v>GREMILLET FRANCOIS</v>
          </cell>
          <cell r="AF175" t="str">
            <v>GREMILLET F</v>
          </cell>
          <cell r="AI175" t="str">
            <v>GREMILLET F</v>
          </cell>
        </row>
        <row r="176">
          <cell r="A176" t="str">
            <v>PG2872</v>
          </cell>
          <cell r="B176" t="str">
            <v>Shuang Fu</v>
          </cell>
          <cell r="N176" t="str">
            <v>Thermicentre</v>
          </cell>
          <cell r="AD176" t="str">
            <v>GRILLON FRANCIS</v>
          </cell>
          <cell r="AF176" t="str">
            <v>GRILLON F</v>
          </cell>
          <cell r="AI176" t="str">
            <v>GRILLON F</v>
          </cell>
        </row>
        <row r="177">
          <cell r="A177" t="str">
            <v>PG2878</v>
          </cell>
          <cell r="B177" t="str">
            <v>UPCRS into TVSM 2 wheeler</v>
          </cell>
          <cell r="N177" t="str">
            <v>Thermi-Lyon</v>
          </cell>
          <cell r="AD177" t="str">
            <v>GRIS CHRISTIAN</v>
          </cell>
          <cell r="AF177" t="str">
            <v>GRIS C</v>
          </cell>
          <cell r="AI177" t="str">
            <v>GRIS C</v>
          </cell>
        </row>
        <row r="178">
          <cell r="A178" t="str">
            <v>PG2880</v>
          </cell>
          <cell r="B178" t="str">
            <v>UPCRS Force Motors 2cyl 1100cc</v>
          </cell>
          <cell r="N178" t="str">
            <v>TOSOK</v>
          </cell>
          <cell r="AD178" t="str">
            <v>GUELLIL O</v>
          </cell>
          <cell r="AF178" t="str">
            <v>GUELLIL O</v>
          </cell>
          <cell r="AI178" t="str">
            <v>GUELLIL O</v>
          </cell>
        </row>
        <row r="179">
          <cell r="A179" t="str">
            <v>PG2881</v>
          </cell>
          <cell r="B179" t="str">
            <v>UPCRS Cooper Motors 2cyl 1200cc</v>
          </cell>
          <cell r="N179" t="str">
            <v>TOYOTA Warsemann</v>
          </cell>
          <cell r="AD179" t="str">
            <v>GUERRASSI NOUREDDINE</v>
          </cell>
          <cell r="AF179" t="str">
            <v>GUERRASSI N</v>
          </cell>
          <cell r="AI179" t="str">
            <v>GUERRASSI N</v>
          </cell>
        </row>
        <row r="180">
          <cell r="A180" t="str">
            <v>PG2882</v>
          </cell>
          <cell r="B180" t="str">
            <v>Force Motors OM611</v>
          </cell>
          <cell r="N180" t="str">
            <v>TRELLEBORG</v>
          </cell>
          <cell r="AD180" t="str">
            <v>Guerreiro Luis</v>
          </cell>
          <cell r="AF180" t="str">
            <v>Guerreiro L</v>
          </cell>
          <cell r="AI180" t="str">
            <v>Guerreiro L</v>
          </cell>
        </row>
        <row r="181">
          <cell r="A181" t="str">
            <v>PG2884</v>
          </cell>
          <cell r="B181" t="str">
            <v>DW10C Urban Hybrid</v>
          </cell>
          <cell r="N181" t="str">
            <v>TRW</v>
          </cell>
          <cell r="AD181" t="str">
            <v>GUIGNON GAEL</v>
          </cell>
          <cell r="AF181" t="str">
            <v>GUIGNON G</v>
          </cell>
          <cell r="AI181" t="str">
            <v>GUIGNON G</v>
          </cell>
        </row>
        <row r="182">
          <cell r="A182" t="str">
            <v>PG4248</v>
          </cell>
          <cell r="B182" t="str">
            <v>DFP 3.2</v>
          </cell>
          <cell r="N182" t="str">
            <v>TYCO Electronics</v>
          </cell>
          <cell r="AD182" t="str">
            <v>GUILLET CHANTAL</v>
          </cell>
          <cell r="AF182" t="str">
            <v>GUILLET C</v>
          </cell>
          <cell r="AI182" t="str">
            <v>GUILLET C</v>
          </cell>
        </row>
        <row r="183">
          <cell r="A183" t="str">
            <v>PG4259</v>
          </cell>
          <cell r="B183" t="str">
            <v>DFP 3.4</v>
          </cell>
          <cell r="N183" t="str">
            <v>USUI</v>
          </cell>
          <cell r="AD183" t="str">
            <v>GUILLO CLAUDE</v>
          </cell>
          <cell r="AF183" t="str">
            <v>GUILLO C</v>
          </cell>
          <cell r="AI183" t="str">
            <v>GUILLO C</v>
          </cell>
        </row>
        <row r="184">
          <cell r="A184" t="str">
            <v>PG4262</v>
          </cell>
          <cell r="B184" t="str">
            <v>Telco 3.0 Euro2</v>
          </cell>
          <cell r="N184" t="str">
            <v>UTZ</v>
          </cell>
          <cell r="AD184" t="str">
            <v>GUILLOT DANY</v>
          </cell>
          <cell r="AF184" t="str">
            <v>GUILLOT D</v>
          </cell>
          <cell r="AI184" t="str">
            <v>GUILLOT D</v>
          </cell>
        </row>
        <row r="185">
          <cell r="A185" t="str">
            <v>PG4275</v>
          </cell>
          <cell r="B185" t="str">
            <v>DFI3 Gen Prod Dev</v>
          </cell>
          <cell r="N185" t="str">
            <v>VERITAS AG</v>
          </cell>
          <cell r="AD185" t="str">
            <v>GUILLOT XAVIER</v>
          </cell>
          <cell r="AF185" t="str">
            <v>GUILLOT X</v>
          </cell>
          <cell r="AI185" t="str">
            <v>GUILLOT X</v>
          </cell>
        </row>
        <row r="186">
          <cell r="A186" t="str">
            <v>PG4280</v>
          </cell>
          <cell r="B186" t="str">
            <v>DFP6 Generic Pump </v>
          </cell>
          <cell r="N186" t="str">
            <v>VESTALE</v>
          </cell>
          <cell r="AD186" t="str">
            <v>GUIMIER JEAN LUC</v>
          </cell>
          <cell r="AF186" t="str">
            <v>GUIMIER JL</v>
          </cell>
          <cell r="AI186" t="str">
            <v>GUIMIER JL</v>
          </cell>
        </row>
        <row r="187">
          <cell r="N187" t="str">
            <v>VILARDEL Purti</v>
          </cell>
          <cell r="AD187" t="str">
            <v>HAAGEN Axel</v>
          </cell>
          <cell r="AF187" t="str">
            <v>HAAGEN Axel</v>
          </cell>
          <cell r="AI187" t="str">
            <v>HAAGEN Axel</v>
          </cell>
        </row>
        <row r="188">
          <cell r="N188" t="str">
            <v>VOLVO CFJ</v>
          </cell>
          <cell r="AD188" t="str">
            <v>Hajii Reda</v>
          </cell>
          <cell r="AF188" t="str">
            <v>Hajii Reda</v>
          </cell>
          <cell r="AI188" t="str">
            <v>Hajii Reda</v>
          </cell>
        </row>
        <row r="189">
          <cell r="N189" t="str">
            <v>VOSS</v>
          </cell>
          <cell r="AD189" t="str">
            <v>HALM OLIVIER</v>
          </cell>
          <cell r="AF189" t="str">
            <v>HALM O</v>
          </cell>
          <cell r="AI189" t="str">
            <v>HALM O</v>
          </cell>
        </row>
        <row r="190">
          <cell r="N190" t="str">
            <v>VWR</v>
          </cell>
          <cell r="AD190" t="str">
            <v>HAMILTON Dan</v>
          </cell>
          <cell r="AF190" t="str">
            <v>HAMILTON D</v>
          </cell>
          <cell r="AI190" t="str">
            <v>HAMILTON D</v>
          </cell>
        </row>
        <row r="191">
          <cell r="N191" t="str">
            <v>WARSEMANN RSA</v>
          </cell>
          <cell r="AD191" t="str">
            <v>HARDOUIN GHISLAIN</v>
          </cell>
          <cell r="AF191" t="str">
            <v>HARDOUIN G</v>
          </cell>
          <cell r="AI191" t="str">
            <v>HARDOUIN G</v>
          </cell>
        </row>
        <row r="192">
          <cell r="N192" t="str">
            <v>WEGAPLAST</v>
          </cell>
          <cell r="AD192" t="str">
            <v>HARDY Martin</v>
          </cell>
          <cell r="AF192" t="str">
            <v>HARDY M</v>
          </cell>
          <cell r="AI192" t="str">
            <v>HARDY M</v>
          </cell>
        </row>
        <row r="193">
          <cell r="N193" t="str">
            <v>X</v>
          </cell>
          <cell r="AD193" t="str">
            <v>HARGREAVES Andrew</v>
          </cell>
          <cell r="AF193" t="str">
            <v>HARGREAVES A</v>
          </cell>
          <cell r="AI193" t="str">
            <v>HARGREAVES A</v>
          </cell>
        </row>
        <row r="194">
          <cell r="N194" t="str">
            <v>YAZAKI</v>
          </cell>
          <cell r="AD194" t="str">
            <v>HAUSMANN PASCAL</v>
          </cell>
          <cell r="AF194" t="str">
            <v>HAUSMANN P</v>
          </cell>
          <cell r="AI194" t="str">
            <v>HAUSMANN P</v>
          </cell>
        </row>
        <row r="195">
          <cell r="AD195" t="str">
            <v>HEFFORD C</v>
          </cell>
          <cell r="AF195" t="str">
            <v>HEFFORD C</v>
          </cell>
          <cell r="AI195" t="str">
            <v>HEFFORD C</v>
          </cell>
        </row>
        <row r="196">
          <cell r="AD196" t="str">
            <v>Heinzel Udo</v>
          </cell>
          <cell r="AF196" t="str">
            <v>Heinzel U</v>
          </cell>
          <cell r="AI196" t="str">
            <v>Heinzel U</v>
          </cell>
        </row>
        <row r="197">
          <cell r="AD197" t="str">
            <v>HENRIQUES Nelson</v>
          </cell>
          <cell r="AF197" t="str">
            <v>HENRIQUES N</v>
          </cell>
          <cell r="AI197" t="str">
            <v>HENRIQUES N</v>
          </cell>
        </row>
        <row r="198">
          <cell r="AD198" t="str">
            <v>HERNOUX Bertrand</v>
          </cell>
          <cell r="AF198" t="str">
            <v>HERNOUX B</v>
          </cell>
          <cell r="AI198" t="str">
            <v>HERNOUX B</v>
          </cell>
        </row>
        <row r="199">
          <cell r="AD199" t="str">
            <v>HORI Yoichiro</v>
          </cell>
          <cell r="AF199" t="str">
            <v>HORI Y</v>
          </cell>
          <cell r="AI199" t="str">
            <v>HORI Y</v>
          </cell>
        </row>
        <row r="200">
          <cell r="AD200" t="str">
            <v>HORTON Mick</v>
          </cell>
          <cell r="AF200" t="str">
            <v>HORTON M</v>
          </cell>
          <cell r="AI200" t="str">
            <v>HORTON M</v>
          </cell>
        </row>
        <row r="201">
          <cell r="AD201" t="str">
            <v>HUCHET GILLES</v>
          </cell>
          <cell r="AF201" t="str">
            <v>HUCHET G</v>
          </cell>
          <cell r="AI201" t="str">
            <v>HUCHET G</v>
          </cell>
        </row>
        <row r="202">
          <cell r="AD202" t="str">
            <v>Hue Benhamin</v>
          </cell>
          <cell r="AF202" t="str">
            <v>Hue B</v>
          </cell>
          <cell r="AI202" t="str">
            <v>Hue B</v>
          </cell>
        </row>
        <row r="203">
          <cell r="AD203" t="str">
            <v>HUMPHRIES Stephen</v>
          </cell>
          <cell r="AF203" t="str">
            <v>HUMPHRIES S</v>
          </cell>
          <cell r="AI203" t="str">
            <v>HUMPHRIES S</v>
          </cell>
        </row>
        <row r="204">
          <cell r="AD204" t="str">
            <v>HUREAU Guillaume</v>
          </cell>
          <cell r="AF204" t="str">
            <v>HUREAU G</v>
          </cell>
          <cell r="AI204" t="str">
            <v>HUREAU G</v>
          </cell>
        </row>
        <row r="205">
          <cell r="AD205" t="str">
            <v>Hurtaud Jacky</v>
          </cell>
          <cell r="AF205" t="str">
            <v>Hurtaud J</v>
          </cell>
          <cell r="AI205" t="str">
            <v>Hurtaud J</v>
          </cell>
        </row>
        <row r="206">
          <cell r="AD206" t="str">
            <v>JACQUOT FREDERIC</v>
          </cell>
          <cell r="AF206" t="str">
            <v>JACQUOT F</v>
          </cell>
          <cell r="AI206" t="str">
            <v>JACQUOT F</v>
          </cell>
        </row>
        <row r="207">
          <cell r="AD207" t="str">
            <v>JAMIL SHAHID</v>
          </cell>
          <cell r="AF207" t="str">
            <v>JAMIL S</v>
          </cell>
          <cell r="AI207" t="str">
            <v>JAMIL S</v>
          </cell>
        </row>
        <row r="208">
          <cell r="AD208" t="str">
            <v>JARNAUD LIONEL</v>
          </cell>
          <cell r="AF208" t="str">
            <v>JARNAUD L</v>
          </cell>
          <cell r="AI208" t="str">
            <v>JARNAUD L</v>
          </cell>
        </row>
        <row r="209">
          <cell r="AD209" t="str">
            <v>Jault Frederic</v>
          </cell>
          <cell r="AF209" t="str">
            <v>Jault F</v>
          </cell>
          <cell r="AI209" t="str">
            <v>Jault F</v>
          </cell>
        </row>
        <row r="210">
          <cell r="AD210" t="str">
            <v>JERIDI RACHED</v>
          </cell>
          <cell r="AF210" t="str">
            <v>JERIDI R</v>
          </cell>
          <cell r="AI210" t="str">
            <v>JERIDI R</v>
          </cell>
        </row>
        <row r="211">
          <cell r="AD211" t="str">
            <v>Jobard Patrice</v>
          </cell>
          <cell r="AF211" t="str">
            <v>Jobard P</v>
          </cell>
          <cell r="AI211" t="str">
            <v>Jobard P</v>
          </cell>
        </row>
        <row r="212">
          <cell r="AD212" t="str">
            <v>JONES JONATHAN</v>
          </cell>
          <cell r="AF212" t="str">
            <v>JONES J</v>
          </cell>
          <cell r="AI212" t="str">
            <v>JONES J</v>
          </cell>
        </row>
        <row r="213">
          <cell r="AD213" t="str">
            <v>JOUBERT Jerome</v>
          </cell>
          <cell r="AF213" t="str">
            <v>JOUBERT J</v>
          </cell>
          <cell r="AI213" t="str">
            <v>JOUBERT J</v>
          </cell>
        </row>
        <row r="214">
          <cell r="AD214" t="str">
            <v>JOUCAN STEPHANE</v>
          </cell>
          <cell r="AF214" t="str">
            <v>JOUCAN S</v>
          </cell>
          <cell r="AI214" t="str">
            <v>JOUCAN S</v>
          </cell>
        </row>
        <row r="215">
          <cell r="AD215" t="str">
            <v>JOUVENCEL Vincent</v>
          </cell>
          <cell r="AF215" t="str">
            <v>JOUVENCEL V</v>
          </cell>
          <cell r="AI215" t="str">
            <v>JOUVENCEL V</v>
          </cell>
        </row>
        <row r="216">
          <cell r="AD216" t="str">
            <v>JUDGE RICHARD</v>
          </cell>
          <cell r="AF216" t="str">
            <v>JUDGE R</v>
          </cell>
          <cell r="AI216" t="str">
            <v>JUDGE R</v>
          </cell>
        </row>
        <row r="217">
          <cell r="AD217" t="str">
            <v>Kientz Jean-Marc</v>
          </cell>
          <cell r="AF217" t="str">
            <v>KIENTZ JM</v>
          </cell>
          <cell r="AI217" t="str">
            <v>KIENTZ JM</v>
          </cell>
        </row>
        <row r="218">
          <cell r="AD218" t="str">
            <v>Kleinschmit Werner</v>
          </cell>
          <cell r="AF218" t="str">
            <v>Kleinschmit W</v>
          </cell>
          <cell r="AI218" t="str">
            <v>Kleinschmit W</v>
          </cell>
        </row>
        <row r="219">
          <cell r="AD219" t="str">
            <v>KRIEGER Yoann</v>
          </cell>
          <cell r="AF219" t="str">
            <v>KRIEGER Yoann</v>
          </cell>
          <cell r="AI219" t="str">
            <v>KRIEGER Yoann</v>
          </cell>
        </row>
        <row r="220">
          <cell r="AD220" t="str">
            <v>LABBE DAVID</v>
          </cell>
          <cell r="AF220" t="str">
            <v>LABBE D</v>
          </cell>
          <cell r="AI220" t="str">
            <v>LABBE D</v>
          </cell>
        </row>
        <row r="221">
          <cell r="AD221" t="str">
            <v>LACHAUD OLIVIER</v>
          </cell>
          <cell r="AF221" t="str">
            <v>LACHAUD O</v>
          </cell>
          <cell r="AI221" t="str">
            <v>LACHAUD O</v>
          </cell>
        </row>
        <row r="222">
          <cell r="AD222" t="str">
            <v>LAFON VINCENT</v>
          </cell>
          <cell r="AF222" t="str">
            <v>LAFON V</v>
          </cell>
          <cell r="AI222" t="str">
            <v>LAFON V</v>
          </cell>
        </row>
        <row r="223">
          <cell r="AD223" t="str">
            <v>LALE XAVIER</v>
          </cell>
          <cell r="AF223" t="str">
            <v>LALE X</v>
          </cell>
          <cell r="AI223" t="str">
            <v>LALE X</v>
          </cell>
        </row>
        <row r="224">
          <cell r="AD224" t="str">
            <v>LANCKMANS David</v>
          </cell>
          <cell r="AF224" t="str">
            <v>LANCKMANS D</v>
          </cell>
          <cell r="AI224" t="str">
            <v>LANCKMANS D</v>
          </cell>
        </row>
        <row r="225">
          <cell r="AD225" t="str">
            <v>Lanoux Olivier</v>
          </cell>
          <cell r="AF225" t="str">
            <v>Lanoux O</v>
          </cell>
          <cell r="AI225" t="str">
            <v>Lanoux O</v>
          </cell>
        </row>
        <row r="226">
          <cell r="AD226" t="str">
            <v>Laurent Nicolas</v>
          </cell>
          <cell r="AF226" t="str">
            <v>Laurent N</v>
          </cell>
          <cell r="AI226" t="str">
            <v>Laurent N</v>
          </cell>
        </row>
        <row r="227">
          <cell r="AD227" t="str">
            <v>LAURIDSEN JAN</v>
          </cell>
          <cell r="AF227" t="str">
            <v>LAURIDSEN J</v>
          </cell>
          <cell r="AI227" t="str">
            <v>LAURIDSEN J</v>
          </cell>
        </row>
        <row r="228">
          <cell r="AD228" t="str">
            <v>LE BOT HENRI</v>
          </cell>
          <cell r="AF228" t="str">
            <v>LE BOT H</v>
          </cell>
          <cell r="AI228" t="str">
            <v>LE BOT H</v>
          </cell>
        </row>
        <row r="229">
          <cell r="AD229" t="str">
            <v>LE CORRE Jean-Yves</v>
          </cell>
          <cell r="AF229" t="str">
            <v>LE CORRE JY</v>
          </cell>
          <cell r="AI229" t="str">
            <v>LE CORRE JY</v>
          </cell>
        </row>
        <row r="230">
          <cell r="AD230" t="str">
            <v>LE SIGNOR ANTHONY</v>
          </cell>
          <cell r="AF230" t="str">
            <v>LE SIGNOR A</v>
          </cell>
          <cell r="AI230" t="str">
            <v>LE SIGNOR A</v>
          </cell>
        </row>
        <row r="231">
          <cell r="AD231" t="str">
            <v>LEBERT Jean-Louis</v>
          </cell>
          <cell r="AF231" t="str">
            <v>LEBERT JL</v>
          </cell>
          <cell r="AI231" t="str">
            <v>LEBERT JL</v>
          </cell>
        </row>
        <row r="232">
          <cell r="AD232" t="str">
            <v>LEBRET Sebastien</v>
          </cell>
          <cell r="AF232" t="str">
            <v>LEBRET S</v>
          </cell>
          <cell r="AI232" t="str">
            <v>LEBRET S</v>
          </cell>
        </row>
        <row r="233">
          <cell r="AD233" t="str">
            <v>LECLUSE Eric</v>
          </cell>
          <cell r="AF233" t="str">
            <v>LECLUSE E</v>
          </cell>
          <cell r="AI233" t="str">
            <v>LECLUSE E</v>
          </cell>
        </row>
        <row r="234">
          <cell r="AD234" t="str">
            <v>LEDYS Etienne</v>
          </cell>
          <cell r="AF234" t="str">
            <v>LEDYS Etienne</v>
          </cell>
          <cell r="AI234" t="str">
            <v>LEDYS Etienne</v>
          </cell>
        </row>
        <row r="235">
          <cell r="AD235" t="str">
            <v>LEFEVRE STEPHANIE</v>
          </cell>
          <cell r="AF235" t="str">
            <v>LEFEVRE S</v>
          </cell>
          <cell r="AI235" t="str">
            <v>LEFEVRE S</v>
          </cell>
        </row>
        <row r="236">
          <cell r="AD236" t="str">
            <v>Lefrancois Yann</v>
          </cell>
          <cell r="AF236" t="str">
            <v>Lefrancois Y</v>
          </cell>
          <cell r="AI236" t="str">
            <v>Lefrancois Y</v>
          </cell>
        </row>
        <row r="237">
          <cell r="AD237" t="str">
            <v>LEGRAND PHILIPPE</v>
          </cell>
          <cell r="AF237" t="str">
            <v>LEGRAND P</v>
          </cell>
          <cell r="AI237" t="str">
            <v>LEGRAND P</v>
          </cell>
        </row>
        <row r="238">
          <cell r="AD238" t="str">
            <v xml:space="preserve">LEMBERT Christophe </v>
          </cell>
          <cell r="AF238" t="str">
            <v>LEMBERT C</v>
          </cell>
          <cell r="AI238" t="str">
            <v>LEMBOULAS JL</v>
          </cell>
        </row>
        <row r="239">
          <cell r="AD239" t="str">
            <v>LEMBOULAS JL</v>
          </cell>
          <cell r="AF239" t="str">
            <v>LEMBOULAS JL</v>
          </cell>
          <cell r="AI239" t="str">
            <v>LEMONNIER S</v>
          </cell>
        </row>
        <row r="240">
          <cell r="AD240" t="str">
            <v>LEMONNIER SERGE</v>
          </cell>
          <cell r="AF240" t="str">
            <v>LEMONNIER S</v>
          </cell>
          <cell r="AI240" t="str">
            <v>LEROY C</v>
          </cell>
        </row>
        <row r="241">
          <cell r="AD241" t="str">
            <v>Leroy Cyrille</v>
          </cell>
          <cell r="AF241" t="str">
            <v>LEROY C</v>
          </cell>
          <cell r="AI241" t="str">
            <v>Letellier E</v>
          </cell>
        </row>
        <row r="242">
          <cell r="AD242" t="str">
            <v>Letellier Eric</v>
          </cell>
          <cell r="AF242" t="str">
            <v>Letellier E</v>
          </cell>
          <cell r="AI242" t="str">
            <v>Li Changfu</v>
          </cell>
        </row>
        <row r="243">
          <cell r="AD243" t="str">
            <v>Li Changfu</v>
          </cell>
          <cell r="AF243" t="str">
            <v>Li Changfu</v>
          </cell>
          <cell r="AI243" t="str">
            <v>LIMMER A</v>
          </cell>
        </row>
        <row r="244">
          <cell r="AD244" t="str">
            <v>LIMMER A</v>
          </cell>
          <cell r="AF244" t="str">
            <v>LIMMER A</v>
          </cell>
          <cell r="AI244" t="str">
            <v>LOMBARD B</v>
          </cell>
        </row>
        <row r="245">
          <cell r="AD245" t="str">
            <v>LOMBARD BENOIT</v>
          </cell>
          <cell r="AF245" t="str">
            <v>LOMBARD B</v>
          </cell>
          <cell r="AI245" t="str">
            <v>LOQUAIS C</v>
          </cell>
        </row>
        <row r="246">
          <cell r="AD246" t="str">
            <v>LOQUAIS CHRISTOPHE</v>
          </cell>
          <cell r="AF246" t="str">
            <v>LOQUAIS C</v>
          </cell>
          <cell r="AI246" t="str">
            <v>LUCCHINI JF</v>
          </cell>
        </row>
        <row r="247">
          <cell r="AD247" t="str">
            <v>Lucchini Jean-Francois</v>
          </cell>
          <cell r="AF247" t="str">
            <v>LUCCHINI JF</v>
          </cell>
          <cell r="AI247" t="str">
            <v>MABILEAU F</v>
          </cell>
        </row>
        <row r="248">
          <cell r="AD248" t="str">
            <v>MABILEAU Fabien</v>
          </cell>
          <cell r="AF248" t="str">
            <v>MABILEAU F</v>
          </cell>
          <cell r="AI248" t="str">
            <v>MACE B</v>
          </cell>
        </row>
        <row r="249">
          <cell r="AD249" t="str">
            <v>MACE BRUNO</v>
          </cell>
          <cell r="AF249" t="str">
            <v>MACE B</v>
          </cell>
          <cell r="AI249" t="str">
            <v>Machrhoul R</v>
          </cell>
        </row>
        <row r="250">
          <cell r="AD250" t="str">
            <v>Machrhoul Rachid</v>
          </cell>
          <cell r="AF250" t="str">
            <v>Machrhoul R</v>
          </cell>
          <cell r="AI250" t="str">
            <v>MAGNON JS</v>
          </cell>
        </row>
        <row r="251">
          <cell r="AD251" t="str">
            <v>Magnon Jean-Sebastien</v>
          </cell>
          <cell r="AF251" t="str">
            <v>MAGNON JS</v>
          </cell>
          <cell r="AI251" t="str">
            <v>MALLERET A</v>
          </cell>
        </row>
        <row r="252">
          <cell r="AD252" t="str">
            <v>MALLERET Anthony</v>
          </cell>
          <cell r="AF252" t="str">
            <v>MALLERET A</v>
          </cell>
          <cell r="AI252" t="str">
            <v>MANCIET JC</v>
          </cell>
        </row>
        <row r="253">
          <cell r="AD253" t="str">
            <v>MANCIET JC</v>
          </cell>
          <cell r="AF253" t="str">
            <v>MANCIET JC</v>
          </cell>
          <cell r="AI253" t="str">
            <v>MANDEREAU P</v>
          </cell>
        </row>
        <row r="254">
          <cell r="AD254" t="str">
            <v>MANDEREAU PHILIPPE</v>
          </cell>
          <cell r="AF254" t="str">
            <v>MANDEREAU P</v>
          </cell>
          <cell r="AI254" t="str">
            <v>MARECHAL M</v>
          </cell>
        </row>
        <row r="255">
          <cell r="AD255" t="str">
            <v>MARECHAL Michel</v>
          </cell>
          <cell r="AF255" t="str">
            <v>MARECHAL M</v>
          </cell>
          <cell r="AI255" t="str">
            <v>MARTIN M</v>
          </cell>
        </row>
        <row r="256">
          <cell r="AD256" t="str">
            <v>MARTIN Michel</v>
          </cell>
          <cell r="AF256" t="str">
            <v>MARTIN M</v>
          </cell>
          <cell r="AI256" t="str">
            <v>MASSE C</v>
          </cell>
        </row>
        <row r="257">
          <cell r="AD257" t="str">
            <v>MASSE Christophe</v>
          </cell>
          <cell r="AF257" t="str">
            <v>MASSE C</v>
          </cell>
          <cell r="AI257" t="str">
            <v>MASSON F</v>
          </cell>
        </row>
        <row r="258">
          <cell r="AD258" t="str">
            <v>MASSON François</v>
          </cell>
          <cell r="AF258" t="str">
            <v>MASSON F</v>
          </cell>
          <cell r="AI258" t="str">
            <v>Maurenard JP</v>
          </cell>
        </row>
        <row r="259">
          <cell r="AD259" t="str">
            <v>Maurenard Jean-Philippe</v>
          </cell>
          <cell r="AF259" t="str">
            <v>Maurenard JP</v>
          </cell>
          <cell r="AI259" t="str">
            <v>Mazit A-E</v>
          </cell>
        </row>
        <row r="260">
          <cell r="AD260" t="str">
            <v>Mazit Abd-Enor</v>
          </cell>
          <cell r="AF260" t="str">
            <v>Mazit A-E</v>
          </cell>
          <cell r="AI260" t="str">
            <v>MEDOT M</v>
          </cell>
        </row>
        <row r="261">
          <cell r="AD261" t="str">
            <v>MEDOT Michel</v>
          </cell>
          <cell r="AF261" t="str">
            <v>MEDOT M</v>
          </cell>
          <cell r="AI261" t="str">
            <v>MEISSONNIER G</v>
          </cell>
        </row>
        <row r="262">
          <cell r="AD262" t="str">
            <v>MEISSONNIER GUILLAUME</v>
          </cell>
          <cell r="AF262" t="str">
            <v>MEISSONNIER G</v>
          </cell>
          <cell r="AI262" t="str">
            <v>MENARD P</v>
          </cell>
        </row>
        <row r="263">
          <cell r="AD263" t="str">
            <v>MENARD Patrick</v>
          </cell>
          <cell r="AF263" t="str">
            <v>MENARD P</v>
          </cell>
          <cell r="AI263" t="str">
            <v>MENARD S</v>
          </cell>
        </row>
        <row r="264">
          <cell r="AD264" t="str">
            <v>MENARD Stéphane</v>
          </cell>
          <cell r="AF264" t="str">
            <v>MENARD S</v>
          </cell>
          <cell r="AI264" t="str">
            <v>MENU D</v>
          </cell>
        </row>
        <row r="265">
          <cell r="AD265" t="str">
            <v>MENU David</v>
          </cell>
          <cell r="AF265" t="str">
            <v>MENU D</v>
          </cell>
          <cell r="AI265" t="str">
            <v>MENU N</v>
          </cell>
        </row>
        <row r="266">
          <cell r="AD266" t="str">
            <v>MENU Nicolas</v>
          </cell>
          <cell r="AF266" t="str">
            <v>MENU N</v>
          </cell>
          <cell r="AI266" t="str">
            <v>MESTRE E</v>
          </cell>
        </row>
        <row r="267">
          <cell r="AD267" t="str">
            <v>MESTRE E</v>
          </cell>
          <cell r="AF267" t="str">
            <v>MESTRE E</v>
          </cell>
          <cell r="AI267" t="str">
            <v>MILLET P</v>
          </cell>
        </row>
        <row r="268">
          <cell r="AD268" t="str">
            <v>MILLET Pascal</v>
          </cell>
          <cell r="AF268" t="str">
            <v>MILLET P</v>
          </cell>
          <cell r="AI268" t="str">
            <v>Milovanovic N</v>
          </cell>
        </row>
        <row r="269">
          <cell r="AD269" t="str">
            <v>Milovanovic Nebojsa</v>
          </cell>
          <cell r="AF269" t="str">
            <v>Milovanovic N</v>
          </cell>
          <cell r="AI269" t="str">
            <v>MIRO J</v>
          </cell>
        </row>
        <row r="270">
          <cell r="AD270" t="str">
            <v>MIRO Jaume</v>
          </cell>
          <cell r="AF270" t="str">
            <v>MIRO J</v>
          </cell>
          <cell r="AI270" t="str">
            <v>MOINE X</v>
          </cell>
        </row>
        <row r="271">
          <cell r="AD271" t="str">
            <v>MOINE Xavier</v>
          </cell>
          <cell r="AF271" t="str">
            <v>MOINE X</v>
          </cell>
          <cell r="AI271" t="str">
            <v>MONNIER F</v>
          </cell>
        </row>
        <row r="272">
          <cell r="AD272" t="str">
            <v>Monnier Franck</v>
          </cell>
          <cell r="AF272" t="str">
            <v>MONNIER F</v>
          </cell>
          <cell r="AI272" t="str">
            <v>MOORE M</v>
          </cell>
        </row>
        <row r="273">
          <cell r="AD273" t="str">
            <v>Moore Matthew</v>
          </cell>
          <cell r="AF273" t="str">
            <v>MOORE M</v>
          </cell>
          <cell r="AI273" t="str">
            <v>PERCEBOIS A</v>
          </cell>
        </row>
        <row r="274">
          <cell r="AD274" t="str">
            <v>Moreau Christophe</v>
          </cell>
          <cell r="AF274" t="str">
            <v>MOREAU C</v>
          </cell>
          <cell r="AI274" t="str">
            <v>MOREAU JP</v>
          </cell>
        </row>
        <row r="275">
          <cell r="AD275" t="str">
            <v>MOREAU Jean-Philippe</v>
          </cell>
          <cell r="AF275" t="str">
            <v>MOREAU JP</v>
          </cell>
          <cell r="AI275" t="str">
            <v>Morel M</v>
          </cell>
        </row>
        <row r="276">
          <cell r="AD276" t="str">
            <v>Morel Maxime</v>
          </cell>
          <cell r="AF276" t="str">
            <v>Morel M</v>
          </cell>
          <cell r="AI276" t="str">
            <v>MORIN M</v>
          </cell>
        </row>
        <row r="277">
          <cell r="AD277" t="str">
            <v>MORIN MATTHIEU</v>
          </cell>
          <cell r="AF277" t="str">
            <v>MORIN M</v>
          </cell>
          <cell r="AI277" t="str">
            <v>MORIN S</v>
          </cell>
        </row>
        <row r="278">
          <cell r="AD278" t="str">
            <v>MORIN STEPHANE</v>
          </cell>
          <cell r="AF278" t="str">
            <v>MORIN S</v>
          </cell>
          <cell r="AI278" t="str">
            <v>MORVAN G</v>
          </cell>
        </row>
        <row r="279">
          <cell r="AD279" t="str">
            <v>MORVAN Gilles</v>
          </cell>
          <cell r="AF279" t="str">
            <v>MORVAN G</v>
          </cell>
          <cell r="AI279" t="str">
            <v>MOSSET M</v>
          </cell>
        </row>
        <row r="280">
          <cell r="AD280" t="str">
            <v>MOSSET MICHEL</v>
          </cell>
          <cell r="AF280" t="str">
            <v>MOSSET M</v>
          </cell>
          <cell r="AI280" t="str">
            <v>MOTHIE P</v>
          </cell>
        </row>
        <row r="281">
          <cell r="AD281" t="str">
            <v>MOTHIE PATRICK</v>
          </cell>
          <cell r="AF281" t="str">
            <v>MOTHIE P</v>
          </cell>
          <cell r="AI281" t="str">
            <v>MOURE Y</v>
          </cell>
        </row>
        <row r="282">
          <cell r="AD282" t="str">
            <v>MOURE YVON</v>
          </cell>
          <cell r="AF282" t="str">
            <v>MOURE Y</v>
          </cell>
          <cell r="AI282" t="str">
            <v>MOUSSU C</v>
          </cell>
        </row>
        <row r="283">
          <cell r="AD283" t="str">
            <v>MOUSSU CHRISTIAN</v>
          </cell>
          <cell r="AF283" t="str">
            <v>MOUSSU C</v>
          </cell>
        </row>
        <row r="284">
          <cell r="AD284" t="str">
            <v>MUGLER Jeremy</v>
          </cell>
          <cell r="AF284" t="str">
            <v>MUGLER J</v>
          </cell>
          <cell r="AI284" t="str">
            <v>NEEDHAM D</v>
          </cell>
        </row>
        <row r="285">
          <cell r="AD285" t="str">
            <v>Nadin Dominique</v>
          </cell>
          <cell r="AF285" t="str">
            <v>Nadin D</v>
          </cell>
          <cell r="AI285" t="str">
            <v>NEVARD R</v>
          </cell>
        </row>
        <row r="286">
          <cell r="AD286" t="str">
            <v>NEEDHAM DAVID</v>
          </cell>
          <cell r="AF286" t="str">
            <v>NEEDHAM D</v>
          </cell>
          <cell r="AI286" t="str">
            <v>WINSLETT C</v>
          </cell>
        </row>
        <row r="287">
          <cell r="AD287" t="str">
            <v>NEVARD Richard</v>
          </cell>
          <cell r="AF287" t="str">
            <v>NEVARD R</v>
          </cell>
          <cell r="AI287" t="str">
            <v>NONNET P</v>
          </cell>
        </row>
        <row r="288">
          <cell r="AD288" t="str">
            <v>NEWTON P</v>
          </cell>
          <cell r="AF288" t="str">
            <v>NEWTON P</v>
          </cell>
          <cell r="AI288" t="str">
            <v>NORGET C</v>
          </cell>
        </row>
        <row r="289">
          <cell r="AD289" t="str">
            <v>NONNET PATRICK</v>
          </cell>
          <cell r="AF289" t="str">
            <v>NONNET P</v>
          </cell>
          <cell r="AI289" t="str">
            <v>NORRIS M</v>
          </cell>
        </row>
        <row r="290">
          <cell r="AD290" t="str">
            <v>NORGET Christophe</v>
          </cell>
          <cell r="AF290" t="str">
            <v>NORGET C</v>
          </cell>
          <cell r="AI290" t="str">
            <v>NORTH C</v>
          </cell>
        </row>
        <row r="291">
          <cell r="AD291" t="str">
            <v>NORRIS Matthew</v>
          </cell>
          <cell r="AF291" t="str">
            <v>NORRIS M</v>
          </cell>
          <cell r="AI291" t="str">
            <v>NOYCE S</v>
          </cell>
        </row>
        <row r="292">
          <cell r="AD292" t="str">
            <v>NORTH COLIN</v>
          </cell>
          <cell r="AF292" t="str">
            <v>NORTH C</v>
          </cell>
          <cell r="AI292" t="str">
            <v>OGE JC</v>
          </cell>
        </row>
        <row r="293">
          <cell r="AD293" t="str">
            <v>NOYCE STEPHEN</v>
          </cell>
          <cell r="AF293" t="str">
            <v>NOYCE S</v>
          </cell>
          <cell r="AI293" t="str">
            <v>OUALI E</v>
          </cell>
        </row>
        <row r="294">
          <cell r="AD294" t="str">
            <v>OGE Jean-Christophe</v>
          </cell>
          <cell r="AF294" t="str">
            <v>OGE JC</v>
          </cell>
          <cell r="AI294" t="str">
            <v>OUDIN P</v>
          </cell>
        </row>
        <row r="295">
          <cell r="AD295" t="str">
            <v>OUALI EMMANUEL</v>
          </cell>
          <cell r="AF295" t="str">
            <v>OUALI E</v>
          </cell>
          <cell r="AI295" t="str">
            <v>PARRUITTE R</v>
          </cell>
        </row>
        <row r="296">
          <cell r="AD296" t="str">
            <v>OUDIN Patrice</v>
          </cell>
          <cell r="AF296" t="str">
            <v>OUDIN P</v>
          </cell>
          <cell r="AI296" t="str">
            <v>Parthiban P</v>
          </cell>
        </row>
        <row r="297">
          <cell r="AD297" t="str">
            <v>PARRUITTE REGIS</v>
          </cell>
          <cell r="AF297" t="str">
            <v>PARRUITTE R</v>
          </cell>
          <cell r="AI297" t="str">
            <v>PAUL B</v>
          </cell>
        </row>
        <row r="298">
          <cell r="AD298" t="str">
            <v>Parthiban Palaniappan</v>
          </cell>
          <cell r="AF298" t="str">
            <v>Parthiban P</v>
          </cell>
          <cell r="AI298" t="str">
            <v>PELTIER C</v>
          </cell>
        </row>
        <row r="299">
          <cell r="AD299" t="str">
            <v>PAUL BERNARD</v>
          </cell>
          <cell r="AF299" t="str">
            <v>PAUL B</v>
          </cell>
          <cell r="AI299" t="str">
            <v>PENNEQUIN E</v>
          </cell>
        </row>
        <row r="300">
          <cell r="AD300" t="str">
            <v>PELTIER CHRISTOPHE</v>
          </cell>
          <cell r="AF300" t="str">
            <v>PELTIER C</v>
          </cell>
          <cell r="AI300" t="str">
            <v>PERIDY D</v>
          </cell>
        </row>
        <row r="301">
          <cell r="AD301" t="str">
            <v>PENNEQUIN ERIC</v>
          </cell>
          <cell r="AF301" t="str">
            <v>PENNEQUIN E</v>
          </cell>
          <cell r="AI301" t="str">
            <v>Perie Pinos D</v>
          </cell>
        </row>
        <row r="302">
          <cell r="AD302" t="str">
            <v>PERCEBOIS ANTOINE</v>
          </cell>
          <cell r="AF302" t="str">
            <v>PERCEBOIS A</v>
          </cell>
          <cell r="AI302" t="str">
            <v>PERON C</v>
          </cell>
        </row>
        <row r="303">
          <cell r="AD303" t="str">
            <v>PERIDY DAVID</v>
          </cell>
          <cell r="AF303" t="str">
            <v>PERIDY D</v>
          </cell>
          <cell r="AI303" t="str">
            <v>PERON L</v>
          </cell>
        </row>
        <row r="304">
          <cell r="AD304" t="str">
            <v>Perie Pinos Damien</v>
          </cell>
          <cell r="AF304" t="str">
            <v>Perie Pinos D</v>
          </cell>
          <cell r="AI304" t="str">
            <v>PETIT F</v>
          </cell>
        </row>
        <row r="305">
          <cell r="AD305" t="str">
            <v>PERON CHRISTIAN</v>
          </cell>
          <cell r="AF305" t="str">
            <v>PERON C</v>
          </cell>
          <cell r="AI305" t="str">
            <v>PETOT J-H</v>
          </cell>
        </row>
        <row r="306">
          <cell r="AD306" t="str">
            <v>PERON LUDOVIC</v>
          </cell>
          <cell r="AF306" t="str">
            <v>PERON L</v>
          </cell>
          <cell r="AI306" t="str">
            <v>PICHET B</v>
          </cell>
        </row>
        <row r="307">
          <cell r="AD307" t="str">
            <v>PETIT FLORENT</v>
          </cell>
          <cell r="AF307" t="str">
            <v>PETIT F</v>
          </cell>
          <cell r="AI307" t="str">
            <v>PICHON V</v>
          </cell>
        </row>
        <row r="308">
          <cell r="AD308" t="str">
            <v>PETOT J-HERVE</v>
          </cell>
          <cell r="AF308" t="str">
            <v>PETOT J-H</v>
          </cell>
          <cell r="AI308" t="str">
            <v>Pierre G</v>
          </cell>
        </row>
        <row r="309">
          <cell r="AD309" t="str">
            <v>PEYRON BRUNO</v>
          </cell>
          <cell r="AF309" t="str">
            <v>PEYRON B</v>
          </cell>
          <cell r="AI309" t="str">
            <v>Pilot Line Blois</v>
          </cell>
        </row>
        <row r="310">
          <cell r="AD310" t="str">
            <v>PICHET BENOIT</v>
          </cell>
          <cell r="AF310" t="str">
            <v>PICHET B</v>
          </cell>
          <cell r="AI310" t="str">
            <v>Pilot Line LRO</v>
          </cell>
        </row>
        <row r="311">
          <cell r="AD311" t="str">
            <v>PICHON Vincent</v>
          </cell>
          <cell r="AF311" t="str">
            <v>PICHON V</v>
          </cell>
          <cell r="AI311" t="str">
            <v>PINAULT R</v>
          </cell>
        </row>
        <row r="312">
          <cell r="AD312" t="str">
            <v>Pierre Gueriot</v>
          </cell>
          <cell r="AF312" t="str">
            <v>Pierre G</v>
          </cell>
          <cell r="AI312" t="str">
            <v>PINEAU J</v>
          </cell>
        </row>
        <row r="313">
          <cell r="AD313" t="str">
            <v>Pilot Line</v>
          </cell>
          <cell r="AF313" t="str">
            <v>Pilot Line</v>
          </cell>
          <cell r="AI313" t="str">
            <v>Piquemal M</v>
          </cell>
        </row>
        <row r="314">
          <cell r="AD314" t="str">
            <v>PINAULT RENE</v>
          </cell>
          <cell r="AF314" t="str">
            <v>PINAULT R</v>
          </cell>
          <cell r="AI314" t="str">
            <v>POITOU JC</v>
          </cell>
        </row>
        <row r="315">
          <cell r="AD315" t="str">
            <v>PINEAU JEROME</v>
          </cell>
          <cell r="AF315" t="str">
            <v>PINEAU J</v>
          </cell>
          <cell r="AI315" t="str">
            <v>PONSART N</v>
          </cell>
        </row>
        <row r="316">
          <cell r="AD316" t="str">
            <v>Piquemal Matthieu</v>
          </cell>
          <cell r="AF316" t="str">
            <v>Piquemal M</v>
          </cell>
          <cell r="AI316" t="str">
            <v>PORTIER L</v>
          </cell>
        </row>
        <row r="317">
          <cell r="AD317" t="str">
            <v>PLEKKEPOEL ERIC</v>
          </cell>
          <cell r="AF317" t="str">
            <v>PLEKKEPOEL E</v>
          </cell>
          <cell r="AI317" t="str">
            <v>POUCE G</v>
          </cell>
        </row>
        <row r="318">
          <cell r="AD318" t="str">
            <v>POITOU Jean Christophe</v>
          </cell>
          <cell r="AF318" t="str">
            <v>POITOU JC</v>
          </cell>
          <cell r="AI318" t="str">
            <v>Poupron A</v>
          </cell>
        </row>
        <row r="319">
          <cell r="AD319" t="str">
            <v>PONSART NICOLAS</v>
          </cell>
          <cell r="AF319" t="str">
            <v>PONSART N</v>
          </cell>
          <cell r="AI319" t="str">
            <v>POUSSIN D</v>
          </cell>
        </row>
        <row r="320">
          <cell r="AD320" t="str">
            <v>PORTIER Laurent</v>
          </cell>
          <cell r="AF320" t="str">
            <v>PORTIER L</v>
          </cell>
          <cell r="AI320" t="str">
            <v>Pyke J</v>
          </cell>
        </row>
        <row r="321">
          <cell r="AD321" t="str">
            <v>POUCE GREGORY</v>
          </cell>
          <cell r="AF321" t="str">
            <v>POUCE G</v>
          </cell>
          <cell r="AI321" t="str">
            <v>QUERON L</v>
          </cell>
        </row>
        <row r="322">
          <cell r="AD322" t="str">
            <v>Poupron Andre</v>
          </cell>
          <cell r="AF322" t="str">
            <v>Poupron A</v>
          </cell>
          <cell r="AI322" t="str">
            <v>Rasetti L</v>
          </cell>
        </row>
        <row r="323">
          <cell r="AD323" t="str">
            <v>POUSSIN DOMINIQUE</v>
          </cell>
          <cell r="AF323" t="str">
            <v>POUSSIN D</v>
          </cell>
          <cell r="AI323" t="str">
            <v>RATTON C</v>
          </cell>
        </row>
        <row r="324">
          <cell r="AD324" t="str">
            <v>Pyke Johnathan</v>
          </cell>
          <cell r="AF324" t="str">
            <v>Pyke J</v>
          </cell>
          <cell r="AI324" t="str">
            <v>RATTON D</v>
          </cell>
        </row>
        <row r="325">
          <cell r="AD325" t="str">
            <v>QUERON LAURENT</v>
          </cell>
          <cell r="AF325" t="str">
            <v>QUERON L</v>
          </cell>
          <cell r="AI325" t="str">
            <v>REBELO A</v>
          </cell>
        </row>
        <row r="326">
          <cell r="AD326" t="str">
            <v>Rasetti Luigi</v>
          </cell>
          <cell r="AF326" t="str">
            <v>Rasetti L</v>
          </cell>
          <cell r="AI326" t="str">
            <v>RICART P</v>
          </cell>
        </row>
        <row r="327">
          <cell r="AD327" t="str">
            <v>RATTON CORINNE</v>
          </cell>
          <cell r="AF327" t="str">
            <v>RATTON C</v>
          </cell>
          <cell r="AI327" t="str">
            <v>RIMLINGER Y</v>
          </cell>
        </row>
        <row r="328">
          <cell r="AD328" t="str">
            <v>RATTON DAMIEN</v>
          </cell>
          <cell r="AF328" t="str">
            <v>RATTON D</v>
          </cell>
          <cell r="AI328" t="str">
            <v>ROCHEREAU D</v>
          </cell>
        </row>
        <row r="329">
          <cell r="AD329" t="str">
            <v>REBELO ARMINDO</v>
          </cell>
          <cell r="AF329" t="str">
            <v>REBELO A</v>
          </cell>
          <cell r="AI329" t="str">
            <v>ROGER D</v>
          </cell>
        </row>
        <row r="330">
          <cell r="AD330" t="str">
            <v>RICART PASCAL</v>
          </cell>
          <cell r="AF330" t="str">
            <v>RICART P</v>
          </cell>
          <cell r="AI330" t="str">
            <v>RONDEAU D</v>
          </cell>
        </row>
        <row r="331">
          <cell r="AD331" t="str">
            <v>RIMLINGER YVES</v>
          </cell>
          <cell r="AF331" t="str">
            <v>RIMLINGER Y</v>
          </cell>
          <cell r="AI331" t="str">
            <v>ROSIERE S</v>
          </cell>
        </row>
        <row r="332">
          <cell r="AD332" t="str">
            <v>ROCHEREAU Daniel</v>
          </cell>
          <cell r="AF332" t="str">
            <v>ROCHEREAU D</v>
          </cell>
          <cell r="AI332" t="str">
            <v>ROUET JL</v>
          </cell>
        </row>
        <row r="333">
          <cell r="AD333" t="str">
            <v>ROGER Dominique</v>
          </cell>
          <cell r="AF333" t="str">
            <v>ROGER D</v>
          </cell>
          <cell r="AI333" t="str">
            <v>ROUILLON R</v>
          </cell>
        </row>
        <row r="334">
          <cell r="AD334" t="str">
            <v>RONDEAU Didier</v>
          </cell>
          <cell r="AF334" t="str">
            <v>RONDEAU D</v>
          </cell>
          <cell r="AI334" t="str">
            <v>Roussay R</v>
          </cell>
        </row>
        <row r="335">
          <cell r="AD335" t="str">
            <v>ROSIERE STEPHANE</v>
          </cell>
          <cell r="AF335" t="str">
            <v>ROSIERE S</v>
          </cell>
          <cell r="AI335" t="str">
            <v>ROY P</v>
          </cell>
        </row>
        <row r="336">
          <cell r="AD336" t="str">
            <v>ROUET J-LUC</v>
          </cell>
          <cell r="AF336" t="str">
            <v>ROUET JL</v>
          </cell>
          <cell r="AI336" t="str">
            <v>SAADE T</v>
          </cell>
        </row>
        <row r="337">
          <cell r="AD337" t="str">
            <v>ROUILLON Raphael</v>
          </cell>
          <cell r="AF337" t="str">
            <v>ROUILLON R</v>
          </cell>
          <cell r="AI337" t="str">
            <v>Sandford G</v>
          </cell>
        </row>
        <row r="338">
          <cell r="AD338" t="str">
            <v>Roussay Ruddy</v>
          </cell>
          <cell r="AF338" t="str">
            <v>Roussay R</v>
          </cell>
          <cell r="AI338" t="str">
            <v>SAUQUET R</v>
          </cell>
        </row>
        <row r="339">
          <cell r="AD339" t="str">
            <v>ROY PIERRICK</v>
          </cell>
          <cell r="AF339" t="str">
            <v>ROY P</v>
          </cell>
          <cell r="AI339" t="str">
            <v>Sauvage F</v>
          </cell>
        </row>
        <row r="340">
          <cell r="AD340" t="str">
            <v>SAADE THOMAS</v>
          </cell>
          <cell r="AF340" t="str">
            <v>SAADE T</v>
          </cell>
          <cell r="AI340" t="str">
            <v>SEGALES J</v>
          </cell>
        </row>
        <row r="341">
          <cell r="AD341" t="str">
            <v>Sandford, Guy</v>
          </cell>
          <cell r="AF341" t="str">
            <v>Sandford G</v>
          </cell>
          <cell r="AI341" t="str">
            <v>SIMON E</v>
          </cell>
        </row>
        <row r="342">
          <cell r="AD342" t="str">
            <v>Sauquet Richard</v>
          </cell>
          <cell r="AF342" t="str">
            <v>SAUQUET R</v>
          </cell>
          <cell r="AI342" t="str">
            <v>SIMON J</v>
          </cell>
        </row>
        <row r="343">
          <cell r="AD343" t="str">
            <v>Sauvage Frederic</v>
          </cell>
          <cell r="AF343" t="str">
            <v>Sauvage F</v>
          </cell>
          <cell r="AI343" t="str">
            <v>SMITH F</v>
          </cell>
        </row>
        <row r="344">
          <cell r="AD344" t="str">
            <v>SEGALES Jaume</v>
          </cell>
          <cell r="AF344" t="str">
            <v>SEGALES J</v>
          </cell>
          <cell r="AI344" t="str">
            <v>SMITH K</v>
          </cell>
        </row>
        <row r="345">
          <cell r="AD345" t="str">
            <v>SIMON EMMANUEL</v>
          </cell>
          <cell r="AF345" t="str">
            <v>SIMON E</v>
          </cell>
          <cell r="AI345" t="str">
            <v>SORET O</v>
          </cell>
        </row>
        <row r="346">
          <cell r="AD346" t="str">
            <v>SIMON Jérome</v>
          </cell>
          <cell r="AF346" t="str">
            <v>SIMON J</v>
          </cell>
          <cell r="AI346" t="str">
            <v>Spurgin D</v>
          </cell>
        </row>
        <row r="347">
          <cell r="AD347" t="str">
            <v>SMITH FRAN</v>
          </cell>
          <cell r="AF347" t="str">
            <v>SMITH F</v>
          </cell>
          <cell r="AI347" t="str">
            <v>Stevens G</v>
          </cell>
        </row>
        <row r="348">
          <cell r="AD348" t="str">
            <v>SMITH KEN</v>
          </cell>
          <cell r="AF348" t="str">
            <v>SMITH K</v>
          </cell>
          <cell r="AI348" t="str">
            <v>Streater S</v>
          </cell>
        </row>
        <row r="349">
          <cell r="AD349" t="str">
            <v>SORET Olivier</v>
          </cell>
          <cell r="AF349" t="str">
            <v>SORET O</v>
          </cell>
          <cell r="AI349" t="str">
            <v>STRINGFELLOW C</v>
          </cell>
        </row>
        <row r="350">
          <cell r="AD350" t="str">
            <v>Spurgin Dominic</v>
          </cell>
          <cell r="AF350" t="str">
            <v>Spurgin D</v>
          </cell>
          <cell r="AI350" t="str">
            <v>SUC J</v>
          </cell>
        </row>
        <row r="351">
          <cell r="AD351" t="str">
            <v>Stevens Guillaume</v>
          </cell>
          <cell r="AF351" t="str">
            <v>Stevens G</v>
          </cell>
          <cell r="AI351" t="str">
            <v>Taillandier S</v>
          </cell>
        </row>
        <row r="352">
          <cell r="AD352" t="str">
            <v>Streater, Stephen</v>
          </cell>
          <cell r="AF352" t="str">
            <v>Streater S</v>
          </cell>
          <cell r="AI352" t="str">
            <v>TAPIN C</v>
          </cell>
        </row>
        <row r="353">
          <cell r="AD353" t="str">
            <v>STRINGFELLOW Chris</v>
          </cell>
          <cell r="AF353" t="str">
            <v>STRINGFELLOW C</v>
          </cell>
          <cell r="AI353" t="str">
            <v>TAYLOR M</v>
          </cell>
        </row>
        <row r="354">
          <cell r="AD354" t="str">
            <v>SUC Julien</v>
          </cell>
          <cell r="AF354" t="str">
            <v>SUC J</v>
          </cell>
          <cell r="AI354" t="str">
            <v>Team Indus Blois</v>
          </cell>
        </row>
        <row r="355">
          <cell r="AD355" t="str">
            <v>Szyszko Aniela</v>
          </cell>
          <cell r="AF355" t="str">
            <v>Szyszko A</v>
          </cell>
          <cell r="AI355" t="str">
            <v>Team Nozzle Blois</v>
          </cell>
        </row>
        <row r="356">
          <cell r="AD356" t="str">
            <v>Taillandier Sebastien</v>
          </cell>
          <cell r="AF356" t="str">
            <v>Taillandier S</v>
          </cell>
          <cell r="AI356" t="str">
            <v>Team protos Blois</v>
          </cell>
        </row>
        <row r="357">
          <cell r="AD357" t="str">
            <v>TAPIN CHRISTOPHE</v>
          </cell>
          <cell r="AF357" t="str">
            <v>TAPIN C</v>
          </cell>
          <cell r="AI357" t="str">
            <v>Terracol P</v>
          </cell>
        </row>
        <row r="358">
          <cell r="AD358" t="str">
            <v>TAYLOR Mary</v>
          </cell>
          <cell r="AF358" t="str">
            <v>TAYLOR M</v>
          </cell>
          <cell r="AI358" t="str">
            <v>THEBAULT F</v>
          </cell>
        </row>
        <row r="359">
          <cell r="AD359" t="str">
            <v>Team Indus Blois</v>
          </cell>
          <cell r="AF359" t="str">
            <v>Team Indus Blois</v>
          </cell>
          <cell r="AI359" t="str">
            <v>THEVENET P</v>
          </cell>
        </row>
        <row r="360">
          <cell r="AD360" t="str">
            <v>Team Nozzle Blois</v>
          </cell>
          <cell r="AF360" t="str">
            <v>Team Nozzle Blois</v>
          </cell>
          <cell r="AI360" t="str">
            <v>THEVOT E</v>
          </cell>
        </row>
        <row r="361">
          <cell r="AD361" t="str">
            <v>Team protos Blois</v>
          </cell>
          <cell r="AF361" t="str">
            <v>Team protos Blois</v>
          </cell>
          <cell r="AI361" t="str">
            <v>THIBAULT T</v>
          </cell>
        </row>
        <row r="362">
          <cell r="AD362" t="str">
            <v>Terracol Patrice</v>
          </cell>
          <cell r="AF362" t="str">
            <v>Terracol P</v>
          </cell>
          <cell r="AI362" t="str">
            <v>Thibaut P</v>
          </cell>
        </row>
        <row r="363">
          <cell r="AD363" t="str">
            <v>Thebault Franck</v>
          </cell>
          <cell r="AF363" t="str">
            <v>THEBAULT F</v>
          </cell>
          <cell r="AI363" t="str">
            <v>THIERY P</v>
          </cell>
        </row>
        <row r="364">
          <cell r="AD364" t="str">
            <v>THEVENET PHILIPPE</v>
          </cell>
          <cell r="AF364" t="str">
            <v>THEVENET P</v>
          </cell>
          <cell r="AI364" t="str">
            <v>THOUVARD E</v>
          </cell>
        </row>
        <row r="365">
          <cell r="AD365" t="str">
            <v>THEVOT EMMANUEL</v>
          </cell>
          <cell r="AF365" t="str">
            <v>THEVOT E</v>
          </cell>
          <cell r="AI365" t="str">
            <v>Tolliday A</v>
          </cell>
        </row>
        <row r="366">
          <cell r="AD366" t="str">
            <v>THIBAULT THIERRY</v>
          </cell>
          <cell r="AF366" t="str">
            <v>THIBAULT T</v>
          </cell>
          <cell r="AI366" t="str">
            <v>Topenot E</v>
          </cell>
        </row>
        <row r="367">
          <cell r="AD367" t="str">
            <v>Thibaut Patrick</v>
          </cell>
          <cell r="AF367" t="str">
            <v>Thibaut P</v>
          </cell>
          <cell r="AI367" t="str">
            <v>TORRES N</v>
          </cell>
        </row>
        <row r="368">
          <cell r="AD368" t="str">
            <v>THIERY Philippe</v>
          </cell>
          <cell r="AF368" t="str">
            <v>THIERY P</v>
          </cell>
          <cell r="AI368" t="str">
            <v>TOUSSAINT N</v>
          </cell>
        </row>
        <row r="369">
          <cell r="AD369" t="str">
            <v>THOUVARD ERIC</v>
          </cell>
          <cell r="AF369" t="str">
            <v>THOUVARD E</v>
          </cell>
          <cell r="AI369" t="str">
            <v>TREGRET O</v>
          </cell>
        </row>
        <row r="370">
          <cell r="AD370" t="str">
            <v>Tolliday Adrian</v>
          </cell>
          <cell r="AF370" t="str">
            <v>Tolliday A</v>
          </cell>
          <cell r="AI370" t="str">
            <v>TREGUER JL</v>
          </cell>
        </row>
        <row r="371">
          <cell r="AD371" t="str">
            <v>TOLLIDAY Adrian</v>
          </cell>
          <cell r="AF371" t="str">
            <v>TOLLIDAY A</v>
          </cell>
          <cell r="AI371" t="str">
            <v>TRENADO G</v>
          </cell>
        </row>
        <row r="372">
          <cell r="AD372" t="str">
            <v>Topenot Erwann</v>
          </cell>
          <cell r="AF372" t="str">
            <v>Topenot E</v>
          </cell>
          <cell r="AI372" t="str">
            <v>UBERTI M</v>
          </cell>
        </row>
        <row r="373">
          <cell r="AD373" t="str">
            <v>TORRES NATACHA</v>
          </cell>
          <cell r="AF373" t="str">
            <v>TORRES N</v>
          </cell>
          <cell r="AI373" t="str">
            <v>VACHER N</v>
          </cell>
        </row>
        <row r="374">
          <cell r="AD374" t="str">
            <v>TOUSSAINT NICOLAS</v>
          </cell>
          <cell r="AF374" t="str">
            <v>TOUSSAINT N</v>
          </cell>
          <cell r="AI374" t="str">
            <v>VAN DEN HENDE S</v>
          </cell>
        </row>
        <row r="375">
          <cell r="AD375" t="str">
            <v>TREGRET OLIVIER</v>
          </cell>
          <cell r="AF375" t="str">
            <v>TREGRET O</v>
          </cell>
          <cell r="AI375" t="str">
            <v>VANDAME P</v>
          </cell>
        </row>
        <row r="376">
          <cell r="AD376" t="str">
            <v>TREGUER JEAN LUC</v>
          </cell>
          <cell r="AF376" t="str">
            <v>TREGUER JL</v>
          </cell>
          <cell r="AI376" t="str">
            <v>VASSE L</v>
          </cell>
        </row>
        <row r="377">
          <cell r="AD377" t="str">
            <v>TRENADO GUILLAUME</v>
          </cell>
          <cell r="AF377" t="str">
            <v>TRENADO G</v>
          </cell>
          <cell r="AI377" t="str">
            <v>Vendulet J</v>
          </cell>
        </row>
        <row r="378">
          <cell r="AD378" t="str">
            <v>UBERTI Marco</v>
          </cell>
          <cell r="AF378" t="str">
            <v>UBERTI M</v>
          </cell>
          <cell r="AI378" t="str">
            <v>VERBEKE F</v>
          </cell>
        </row>
        <row r="379">
          <cell r="AD379" t="str">
            <v>VACHER NICOLAS</v>
          </cell>
          <cell r="AF379" t="str">
            <v>VACHER N</v>
          </cell>
          <cell r="AI379" t="str">
            <v>VEYRAC P</v>
          </cell>
        </row>
        <row r="380">
          <cell r="AD380" t="str">
            <v>VAN DEN HENDE STEPHANE</v>
          </cell>
          <cell r="AF380" t="str">
            <v>VAN DEN HENDE S</v>
          </cell>
          <cell r="AI380" t="str">
            <v>Vialleton L</v>
          </cell>
        </row>
        <row r="381">
          <cell r="AD381" t="str">
            <v>VANDAME PATRICK</v>
          </cell>
          <cell r="AF381" t="str">
            <v>VANDAME P</v>
          </cell>
          <cell r="AI381" t="str">
            <v>VIARD T</v>
          </cell>
        </row>
        <row r="382">
          <cell r="AD382" t="str">
            <v>VASSE Laurent</v>
          </cell>
          <cell r="AF382" t="str">
            <v>VASSE L</v>
          </cell>
          <cell r="AI382" t="str">
            <v>Vincent L</v>
          </cell>
        </row>
        <row r="383">
          <cell r="AD383" t="str">
            <v>Vendulet Joachim</v>
          </cell>
          <cell r="AF383" t="str">
            <v>Vendulet J</v>
          </cell>
          <cell r="AI383" t="str">
            <v>Vit R</v>
          </cell>
        </row>
        <row r="384">
          <cell r="AD384" t="str">
            <v>Verbeke Frans</v>
          </cell>
          <cell r="AF384" t="str">
            <v>VERBEKE F</v>
          </cell>
          <cell r="AI384" t="str">
            <v>VOLTA A</v>
          </cell>
        </row>
        <row r="385">
          <cell r="AD385" t="str">
            <v>Veyrac Pierre</v>
          </cell>
          <cell r="AF385" t="str">
            <v>VEYRAC P</v>
          </cell>
          <cell r="AI385" t="str">
            <v>WESTLAKE R</v>
          </cell>
        </row>
        <row r="386">
          <cell r="AD386" t="str">
            <v>Vialleton Loic</v>
          </cell>
          <cell r="AF386" t="str">
            <v>Vialleton L</v>
          </cell>
          <cell r="AI386" t="str">
            <v>Winandy JP</v>
          </cell>
        </row>
        <row r="387">
          <cell r="AD387" t="str">
            <v>VIARD Thierry</v>
          </cell>
          <cell r="AF387" t="str">
            <v>VIARD T</v>
          </cell>
          <cell r="AI387" t="str">
            <v>Yenot S</v>
          </cell>
        </row>
        <row r="388">
          <cell r="AD388" t="str">
            <v>Vincent Laurent</v>
          </cell>
          <cell r="AF388" t="str">
            <v>Vincent L</v>
          </cell>
          <cell r="AI388" t="str">
            <v>ZACCARDI JM</v>
          </cell>
        </row>
        <row r="389">
          <cell r="AD389" t="str">
            <v>Vit Romain</v>
          </cell>
          <cell r="AF389" t="str">
            <v>Vit R</v>
          </cell>
          <cell r="AI389" t="str">
            <v>ZEPPA Gilles</v>
          </cell>
        </row>
        <row r="390">
          <cell r="AD390" t="str">
            <v>VOLTA Alex</v>
          </cell>
          <cell r="AF390" t="str">
            <v>VOLTA A</v>
          </cell>
          <cell r="AI390" t="str">
            <v>ZIAR Y</v>
          </cell>
        </row>
        <row r="391">
          <cell r="AD391" t="str">
            <v>VONCKEN Claude</v>
          </cell>
          <cell r="AF391" t="str">
            <v>VONCKEN C</v>
          </cell>
        </row>
        <row r="392">
          <cell r="AD392" t="str">
            <v>Warry David</v>
          </cell>
          <cell r="AF392" t="str">
            <v>Warry D</v>
          </cell>
        </row>
        <row r="393">
          <cell r="AD393" t="str">
            <v>Winandy Jean-Pierre</v>
          </cell>
          <cell r="AF393" t="str">
            <v>Winandy JP</v>
          </cell>
        </row>
        <row r="394">
          <cell r="AD394" t="str">
            <v>Yenot Steeve</v>
          </cell>
          <cell r="AF394" t="str">
            <v>Yenot S</v>
          </cell>
        </row>
        <row r="395">
          <cell r="AD395" t="str">
            <v xml:space="preserve">ZACCARDI Jean-Marc </v>
          </cell>
          <cell r="AF395" t="str">
            <v>ZACCARDI JM</v>
          </cell>
        </row>
        <row r="396">
          <cell r="AD396" t="str">
            <v>ZEPPA Gilles</v>
          </cell>
          <cell r="AF396" t="str">
            <v>ZEPPA Gilles</v>
          </cell>
        </row>
        <row r="397">
          <cell r="AD397" t="str">
            <v>ZIAR YACINE</v>
          </cell>
          <cell r="AF397" t="str">
            <v>ZIAR Y</v>
          </cell>
        </row>
        <row r="398">
          <cell r="AD398" t="str">
            <v>ZWANK Thomas</v>
          </cell>
          <cell r="AF398" t="str">
            <v>ZWANK Thomas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Données_complémentaires"/>
      <sheetName val="Historique_PCD"/>
      <sheetName val="Page_de_garde_AMDEC"/>
      <sheetName val="macropcd"/>
      <sheetName val="OCT-09"/>
      <sheetName val="Readings entry"/>
      <sheetName val="Check sheet"/>
    </sheetNames>
    <sheetDataSet>
      <sheetData sheetId="0" refreshError="1"/>
      <sheetData sheetId="1" refreshError="1">
        <row r="2">
          <cell r="C2" t="str">
            <v>&lt;C&gt;</v>
          </cell>
          <cell r="E2" t="str">
            <v>A définir</v>
          </cell>
          <cell r="G2" t="str">
            <v>1 / équipe</v>
          </cell>
          <cell r="I2" t="str">
            <v>AR</v>
          </cell>
        </row>
        <row r="3">
          <cell r="C3" t="str">
            <v>&lt;KCC&gt;</v>
          </cell>
          <cell r="E3" t="str">
            <v>Auditif</v>
          </cell>
          <cell r="G3" t="str">
            <v>1 / jour</v>
          </cell>
          <cell r="I3" t="str">
            <v>Sans</v>
          </cell>
        </row>
        <row r="4">
          <cell r="C4" t="str">
            <v>&lt;KPC&gt;</v>
          </cell>
          <cell r="E4" t="str">
            <v>Bague</v>
          </cell>
          <cell r="G4" t="str">
            <v>1 / mois</v>
          </cell>
          <cell r="I4" t="str">
            <v>VI</v>
          </cell>
        </row>
        <row r="5">
          <cell r="C5" t="str">
            <v>&lt;L&gt;</v>
          </cell>
          <cell r="E5" t="str">
            <v>Binoculaire</v>
          </cell>
          <cell r="G5" t="str">
            <v>1 / semaine</v>
          </cell>
          <cell r="I5" t="str">
            <v>X/R</v>
          </cell>
        </row>
        <row r="6">
          <cell r="C6" t="str">
            <v>&lt;M*&gt;</v>
          </cell>
          <cell r="E6" t="str">
            <v>Clé dynamométrique</v>
          </cell>
          <cell r="G6" t="str">
            <v>1/1</v>
          </cell>
          <cell r="I6" t="str">
            <v>X/S</v>
          </cell>
        </row>
        <row r="7">
          <cell r="C7" t="str">
            <v>&lt;M&gt;</v>
          </cell>
          <cell r="E7" t="str">
            <v>Compteur particules</v>
          </cell>
          <cell r="G7" t="str">
            <v>4 pièces à chaque démarrage</v>
          </cell>
        </row>
        <row r="8">
          <cell r="E8" t="str">
            <v>Diatest</v>
          </cell>
          <cell r="G8" t="str">
            <v>à chq changt de série</v>
          </cell>
        </row>
        <row r="9">
          <cell r="E9" t="str">
            <v>Endoscope</v>
          </cell>
          <cell r="G9" t="str">
            <v>à chq changt d'outil</v>
          </cell>
        </row>
        <row r="10">
          <cell r="E10" t="str">
            <v>Etalon</v>
          </cell>
          <cell r="G10" t="str">
            <v>Après diamantage</v>
          </cell>
        </row>
        <row r="11">
          <cell r="E11" t="str">
            <v>Labo propreté</v>
          </cell>
          <cell r="G11" t="str">
            <v>Avant diamantage</v>
          </cell>
        </row>
        <row r="12">
          <cell r="E12" t="str">
            <v>Manomètre</v>
          </cell>
        </row>
        <row r="13">
          <cell r="E13" t="str">
            <v>Montage</v>
          </cell>
        </row>
        <row r="14">
          <cell r="E14" t="str">
            <v>Pige</v>
          </cell>
        </row>
        <row r="15">
          <cell r="E15" t="str">
            <v>Pressostat</v>
          </cell>
        </row>
        <row r="16">
          <cell r="E16" t="str">
            <v>Sonde</v>
          </cell>
        </row>
        <row r="17">
          <cell r="E17" t="str">
            <v>Tampon</v>
          </cell>
        </row>
        <row r="18">
          <cell r="E18" t="str">
            <v>Visuel</v>
          </cell>
        </row>
        <row r="19">
          <cell r="E19" t="str">
            <v xml:space="preserve">ZEISS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BR8a"/>
      <sheetName val="MBR8b"/>
      <sheetName val="MBR9"/>
      <sheetName val="MBR10a"/>
      <sheetName val="MBR10b"/>
      <sheetName val="MBR11"/>
      <sheetName val="MBR12a"/>
      <sheetName val="MBR12b"/>
      <sheetName val="MBR13"/>
      <sheetName val="MBR13b"/>
      <sheetName val="MBR14a"/>
      <sheetName val="MBR14b"/>
      <sheetName val="MBR14c "/>
      <sheetName val="Other Products (Y)"/>
      <sheetName val="Other Products (M)"/>
      <sheetName val="Other Products"/>
      <sheetName val="Guides Trading"/>
      <sheetName val="Valves (M)"/>
      <sheetName val="Valves (Y)"/>
      <sheetName val="Valves"/>
      <sheetName val="Valves Trading"/>
      <sheetName val="Corporate"/>
      <sheetName val="Corporate (M)"/>
      <sheetName val="Corporate (Y)"/>
      <sheetName val="tb&amp;pl"/>
      <sheetName val="TBHO"/>
      <sheetName val="TBP1"/>
      <sheetName val="TBP2"/>
      <sheetName val="TBP3"/>
      <sheetName val="TBP4"/>
      <sheetName val="Cross Checking(YTD)"/>
      <sheetName val="Cross Checking (M)"/>
      <sheetName val="Performance"/>
      <sheetName val="QBR2 (PY)"/>
      <sheetName val="QBR3-outlook"/>
      <sheetName val="QBR"/>
      <sheetName val="GRAPH"/>
      <sheetName val="CostdriversP1"/>
      <sheetName val="CostdriversP2"/>
      <sheetName val="CostdriversP4"/>
      <sheetName val="OCT-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FID vt"/>
      <sheetName val="RI incharge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OfContents"/>
      <sheetName val="Workshop Summary"/>
      <sheetName val="Notes"/>
      <sheetName val="Value Stream"/>
      <sheetName val="Takt"/>
      <sheetName val="Precedence Diagram"/>
      <sheetName val="Mfg Sequence Chart"/>
      <sheetName val="Machine Balance"/>
      <sheetName val="Layout"/>
      <sheetName val="OperBal"/>
      <sheetName val="Labor Linearity"/>
      <sheetName val="Alt Labor Linearity"/>
      <sheetName val="PartPresPlan"/>
      <sheetName val="Action Items"/>
      <sheetName val="MSD Plan "/>
      <sheetName val="Life Cycle Cost"/>
      <sheetName val="Lean Indicators Form"/>
      <sheetName val="PROFIT"/>
    </sheetNames>
    <sheetDataSet>
      <sheetData sheetId="0"/>
      <sheetData sheetId="1"/>
      <sheetData sheetId="2"/>
      <sheetData sheetId="3"/>
      <sheetData sheetId="4" refreshError="1">
        <row r="10">
          <cell r="F10">
            <v>1200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ése MO"/>
      <sheetName val="Synthése Capacité"/>
      <sheetName val="Capacité AP"/>
      <sheetName val="Graph"/>
      <sheetName val="janv"/>
      <sheetName val="févr"/>
      <sheetName val="mars"/>
      <sheetName val="avr"/>
      <sheetName val="mai"/>
      <sheetName val="juin"/>
      <sheetName val="juil"/>
      <sheetName val="août"/>
      <sheetName val="sept"/>
      <sheetName val="oct"/>
      <sheetName val="nov"/>
      <sheetName val="déc"/>
      <sheetName val="PROFIT"/>
    </sheetNames>
    <sheetDataSet>
      <sheetData sheetId="0" refreshError="1"/>
      <sheetData sheetId="1" refreshError="1">
        <row r="27">
          <cell r="F27">
            <v>37987</v>
          </cell>
          <cell r="G27">
            <v>38018</v>
          </cell>
          <cell r="H27">
            <v>38047</v>
          </cell>
          <cell r="I27">
            <v>38078</v>
          </cell>
          <cell r="J27">
            <v>38108</v>
          </cell>
          <cell r="K27">
            <v>38139</v>
          </cell>
          <cell r="L27">
            <v>38169</v>
          </cell>
          <cell r="M27">
            <v>38200</v>
          </cell>
          <cell r="N27">
            <v>38231</v>
          </cell>
          <cell r="O27">
            <v>38261</v>
          </cell>
          <cell r="P27">
            <v>38292</v>
          </cell>
          <cell r="Q27">
            <v>38322</v>
          </cell>
        </row>
        <row r="28"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</row>
        <row r="29">
          <cell r="F29">
            <v>3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3</v>
          </cell>
          <cell r="N29">
            <v>3</v>
          </cell>
          <cell r="O29">
            <v>3</v>
          </cell>
          <cell r="P29">
            <v>3</v>
          </cell>
          <cell r="Q29">
            <v>3</v>
          </cell>
        </row>
        <row r="30"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2</v>
          </cell>
          <cell r="N30">
            <v>2</v>
          </cell>
          <cell r="O30">
            <v>2</v>
          </cell>
          <cell r="P30">
            <v>2</v>
          </cell>
          <cell r="Q30">
            <v>2</v>
          </cell>
        </row>
        <row r="31">
          <cell r="F31">
            <v>2</v>
          </cell>
          <cell r="G31">
            <v>2</v>
          </cell>
          <cell r="H31">
            <v>2</v>
          </cell>
          <cell r="I31">
            <v>3</v>
          </cell>
          <cell r="J31">
            <v>3</v>
          </cell>
          <cell r="K31">
            <v>3</v>
          </cell>
          <cell r="L31">
            <v>3</v>
          </cell>
          <cell r="M31">
            <v>3</v>
          </cell>
          <cell r="N31">
            <v>3</v>
          </cell>
          <cell r="O31">
            <v>3</v>
          </cell>
          <cell r="P31">
            <v>3</v>
          </cell>
          <cell r="Q31">
            <v>3</v>
          </cell>
        </row>
        <row r="32">
          <cell r="F32">
            <v>2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  <cell r="L32">
            <v>2</v>
          </cell>
          <cell r="M32">
            <v>2</v>
          </cell>
          <cell r="N32">
            <v>2</v>
          </cell>
          <cell r="O32">
            <v>2</v>
          </cell>
          <cell r="P32">
            <v>2</v>
          </cell>
          <cell r="Q32">
            <v>2</v>
          </cell>
        </row>
        <row r="33">
          <cell r="F33">
            <v>2</v>
          </cell>
          <cell r="G33">
            <v>2</v>
          </cell>
          <cell r="H33">
            <v>2</v>
          </cell>
          <cell r="I33">
            <v>3</v>
          </cell>
          <cell r="J33">
            <v>3</v>
          </cell>
          <cell r="K33">
            <v>3</v>
          </cell>
          <cell r="L33">
            <v>3</v>
          </cell>
          <cell r="M33">
            <v>3</v>
          </cell>
          <cell r="N33">
            <v>3</v>
          </cell>
          <cell r="O33">
            <v>3</v>
          </cell>
          <cell r="P33">
            <v>3</v>
          </cell>
          <cell r="Q33">
            <v>3</v>
          </cell>
        </row>
        <row r="34">
          <cell r="F34">
            <v>2</v>
          </cell>
          <cell r="G34">
            <v>2</v>
          </cell>
          <cell r="H34">
            <v>2</v>
          </cell>
          <cell r="I34">
            <v>2</v>
          </cell>
          <cell r="J34">
            <v>2</v>
          </cell>
          <cell r="K34">
            <v>2</v>
          </cell>
          <cell r="L34">
            <v>2</v>
          </cell>
          <cell r="M34">
            <v>2</v>
          </cell>
          <cell r="N34">
            <v>2</v>
          </cell>
          <cell r="O34">
            <v>2</v>
          </cell>
          <cell r="P34">
            <v>2</v>
          </cell>
          <cell r="Q34">
            <v>2</v>
          </cell>
        </row>
        <row r="35">
          <cell r="F35">
            <v>2</v>
          </cell>
          <cell r="G35">
            <v>2</v>
          </cell>
          <cell r="H35">
            <v>2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  <cell r="N35">
            <v>3</v>
          </cell>
          <cell r="O35">
            <v>3</v>
          </cell>
          <cell r="P35">
            <v>3</v>
          </cell>
          <cell r="Q35">
            <v>3</v>
          </cell>
        </row>
        <row r="36">
          <cell r="F36">
            <v>2</v>
          </cell>
          <cell r="G36">
            <v>2</v>
          </cell>
          <cell r="H36">
            <v>2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2</v>
          </cell>
          <cell r="N36">
            <v>2</v>
          </cell>
          <cell r="O36">
            <v>2</v>
          </cell>
          <cell r="P36">
            <v>2</v>
          </cell>
          <cell r="Q36">
            <v>2</v>
          </cell>
        </row>
        <row r="37">
          <cell r="F37">
            <v>2</v>
          </cell>
          <cell r="G37">
            <v>2</v>
          </cell>
          <cell r="H37">
            <v>2</v>
          </cell>
          <cell r="I37">
            <v>2</v>
          </cell>
          <cell r="J37">
            <v>2</v>
          </cell>
          <cell r="K37">
            <v>2</v>
          </cell>
          <cell r="L37">
            <v>2</v>
          </cell>
          <cell r="M37">
            <v>2</v>
          </cell>
          <cell r="N37">
            <v>2</v>
          </cell>
          <cell r="O37">
            <v>2</v>
          </cell>
          <cell r="P37">
            <v>2</v>
          </cell>
          <cell r="Q37">
            <v>2</v>
          </cell>
        </row>
        <row r="38"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</row>
        <row r="39">
          <cell r="F39">
            <v>2</v>
          </cell>
          <cell r="G39">
            <v>2</v>
          </cell>
          <cell r="H39">
            <v>2</v>
          </cell>
          <cell r="I39">
            <v>2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  <cell r="N39">
            <v>2</v>
          </cell>
          <cell r="O39">
            <v>2</v>
          </cell>
          <cell r="P39">
            <v>2</v>
          </cell>
          <cell r="Q39">
            <v>2</v>
          </cell>
        </row>
        <row r="40"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données"/>
      <sheetName val="Capacité NHB"/>
      <sheetName val="jan02"/>
      <sheetName val="fév02"/>
      <sheetName val="mar02"/>
      <sheetName val="avr02"/>
      <sheetName val="mai02"/>
      <sheetName val="jui02"/>
      <sheetName val="juil02"/>
      <sheetName val="aou02"/>
      <sheetName val="sep02"/>
      <sheetName val="oct02"/>
      <sheetName val="nov02"/>
      <sheetName val="dec02"/>
      <sheetName val="Evolution TBF"/>
      <sheetName val="Ouverture"/>
      <sheetName val="Temps de cycle"/>
      <sheetName val="Nbre de machines"/>
      <sheetName val="PLFM01"/>
    </sheetNames>
    <sheetDataSet>
      <sheetData sheetId="0" refreshError="1">
        <row r="3">
          <cell r="B3">
            <v>37257</v>
          </cell>
          <cell r="C3">
            <v>5684.2105263157891</v>
          </cell>
          <cell r="D3">
            <v>-795.5</v>
          </cell>
          <cell r="E3">
            <v>6600</v>
          </cell>
          <cell r="F3">
            <v>6576.176059618072</v>
          </cell>
          <cell r="G3">
            <v>6428.5696847249992</v>
          </cell>
          <cell r="H3">
            <v>7.7677424771371517E-2</v>
          </cell>
          <cell r="I3">
            <v>0.65882352941176492</v>
          </cell>
          <cell r="J3">
            <v>21.5</v>
          </cell>
          <cell r="K3">
            <v>1</v>
          </cell>
          <cell r="L3">
            <v>6428.5696847249992</v>
          </cell>
        </row>
        <row r="4">
          <cell r="B4">
            <v>37288</v>
          </cell>
          <cell r="C4">
            <v>5754.2105263157891</v>
          </cell>
          <cell r="D4">
            <v>-1136.3194531249999</v>
          </cell>
          <cell r="E4">
            <v>6038</v>
          </cell>
          <cell r="F4">
            <v>6732.3105829301512</v>
          </cell>
          <cell r="G4">
            <v>6512.5910388147558</v>
          </cell>
          <cell r="H4">
            <v>7.7677424771371628E-2</v>
          </cell>
          <cell r="I4">
            <v>0.65705882352941192</v>
          </cell>
          <cell r="J4">
            <v>21.5</v>
          </cell>
          <cell r="K4">
            <v>1</v>
          </cell>
          <cell r="L4">
            <v>6512.5910388147558</v>
          </cell>
        </row>
        <row r="5">
          <cell r="B5">
            <v>37316</v>
          </cell>
          <cell r="C5">
            <v>5824.2105263157891</v>
          </cell>
          <cell r="D5">
            <v>-1217.9875307692307</v>
          </cell>
          <cell r="E5">
            <v>6863</v>
          </cell>
          <cell r="F5">
            <v>6771.9620362381356</v>
          </cell>
          <cell r="G5">
            <v>6550.9484045822119</v>
          </cell>
          <cell r="H5">
            <v>7.7677424771371406E-2</v>
          </cell>
          <cell r="I5">
            <v>0.65911764705882359</v>
          </cell>
          <cell r="J5">
            <v>21.5</v>
          </cell>
          <cell r="K5">
            <v>1</v>
          </cell>
          <cell r="L5">
            <v>6550.9484045822119</v>
          </cell>
        </row>
        <row r="6">
          <cell r="B6">
            <v>37347</v>
          </cell>
          <cell r="C6">
            <v>5894.2105263157891</v>
          </cell>
          <cell r="D6">
            <v>-1491.6933864433759</v>
          </cell>
          <cell r="F6">
            <v>7199.338235294118</v>
          </cell>
          <cell r="G6">
            <v>7041.7938208102942</v>
          </cell>
          <cell r="H6">
            <v>7.6750467409332668E-2</v>
          </cell>
          <cell r="I6">
            <v>0.67088235294117649</v>
          </cell>
          <cell r="J6">
            <v>21.5</v>
          </cell>
          <cell r="K6">
            <v>1</v>
          </cell>
          <cell r="L6">
            <v>7041.7938208102942</v>
          </cell>
        </row>
        <row r="7">
          <cell r="B7">
            <v>37377</v>
          </cell>
          <cell r="C7">
            <v>5937.5</v>
          </cell>
          <cell r="D7">
            <v>-2042.8439149560118</v>
          </cell>
          <cell r="F7">
            <v>7286.6066387165774</v>
          </cell>
          <cell r="G7">
            <v>7397.040307582075</v>
          </cell>
          <cell r="H7">
            <v>7.3958382129320821E-2</v>
          </cell>
          <cell r="I7">
            <v>0.67117647058823526</v>
          </cell>
          <cell r="J7">
            <v>21.5</v>
          </cell>
          <cell r="K7">
            <v>1</v>
          </cell>
          <cell r="L7">
            <v>7397.040307582075</v>
          </cell>
        </row>
        <row r="8">
          <cell r="B8">
            <v>37408</v>
          </cell>
          <cell r="C8">
            <v>6041.666666666667</v>
          </cell>
          <cell r="D8">
            <v>-2567.6544995030958</v>
          </cell>
          <cell r="F8">
            <v>7532.2824387701939</v>
          </cell>
          <cell r="G8">
            <v>7397.040307582075</v>
          </cell>
          <cell r="H8">
            <v>6.6702384532589587E-2</v>
          </cell>
          <cell r="I8">
            <v>0.67823529411764716</v>
          </cell>
          <cell r="J8">
            <v>21.5</v>
          </cell>
          <cell r="K8">
            <v>1</v>
          </cell>
          <cell r="L8">
            <v>7397.040307582075</v>
          </cell>
        </row>
        <row r="9">
          <cell r="B9">
            <v>37438</v>
          </cell>
          <cell r="C9">
            <v>6145.8333333333339</v>
          </cell>
          <cell r="D9">
            <v>-7195.9959546946993</v>
          </cell>
          <cell r="F9">
            <v>7532.2824387701939</v>
          </cell>
          <cell r="G9">
            <v>7502.1759058624293</v>
          </cell>
          <cell r="H9">
            <v>5.3437240759449001E-2</v>
          </cell>
          <cell r="I9">
            <v>0.67823529411764716</v>
          </cell>
          <cell r="J9">
            <v>21.5</v>
          </cell>
          <cell r="K9">
            <v>1</v>
          </cell>
          <cell r="L9">
            <v>7502.1759058624293</v>
          </cell>
        </row>
        <row r="10">
          <cell r="B10">
            <v>37469</v>
          </cell>
          <cell r="C10">
            <v>6145.8333333333339</v>
          </cell>
          <cell r="D10">
            <v>-9034.0348630084227</v>
          </cell>
          <cell r="F10">
            <v>9082.7844311377248</v>
          </cell>
          <cell r="G10">
            <v>9055.5360778443119</v>
          </cell>
          <cell r="H10">
            <v>3.6598610786485297E-2</v>
          </cell>
          <cell r="I10">
            <v>0.79823529411764704</v>
          </cell>
          <cell r="J10">
            <v>21.55263157894737</v>
          </cell>
          <cell r="K10">
            <v>1</v>
          </cell>
          <cell r="L10">
            <v>9055.5360778443119</v>
          </cell>
        </row>
        <row r="11">
          <cell r="B11">
            <v>37500</v>
          </cell>
          <cell r="C11">
            <v>6185.5670103092789</v>
          </cell>
          <cell r="D11">
            <v>-8976.9267120249951</v>
          </cell>
          <cell r="F11">
            <v>7532.2824387701939</v>
          </cell>
          <cell r="G11">
            <v>7502.1759058624293</v>
          </cell>
          <cell r="H11" t="e">
            <v>#DIV/0!</v>
          </cell>
          <cell r="I11">
            <v>0.67823529411764716</v>
          </cell>
          <cell r="J11">
            <v>21.5</v>
          </cell>
          <cell r="K11">
            <v>1</v>
          </cell>
          <cell r="L11">
            <v>7502.1759058624293</v>
          </cell>
        </row>
        <row r="12">
          <cell r="B12">
            <v>37530</v>
          </cell>
          <cell r="C12">
            <v>6288.6597938144332</v>
          </cell>
          <cell r="D12">
            <v>-9400.6691840077019</v>
          </cell>
          <cell r="F12">
            <v>7532.2824387701939</v>
          </cell>
          <cell r="G12">
            <v>7502.1759058624293</v>
          </cell>
          <cell r="H12" t="e">
            <v>#DIV/0!</v>
          </cell>
          <cell r="I12">
            <v>0.67823529411764716</v>
          </cell>
          <cell r="J12">
            <v>21.5</v>
          </cell>
          <cell r="K12">
            <v>1</v>
          </cell>
          <cell r="L12">
            <v>7502.1759058624293</v>
          </cell>
        </row>
        <row r="13">
          <cell r="B13">
            <v>37561</v>
          </cell>
          <cell r="C13">
            <v>6391.7525773195875</v>
          </cell>
          <cell r="D13">
            <v>-9863.2820074956908</v>
          </cell>
          <cell r="F13">
            <v>9082.7844311377248</v>
          </cell>
          <cell r="G13">
            <v>9055.5360778443119</v>
          </cell>
          <cell r="H13">
            <v>3.6598610786485297E-2</v>
          </cell>
          <cell r="I13">
            <v>0.79823529411764704</v>
          </cell>
          <cell r="J13">
            <v>21.55263157894737</v>
          </cell>
          <cell r="K13">
            <v>1</v>
          </cell>
          <cell r="L13">
            <v>9055.5360778443119</v>
          </cell>
        </row>
        <row r="14">
          <cell r="B14">
            <v>37591</v>
          </cell>
          <cell r="C14">
            <v>3195.8762886597938</v>
          </cell>
          <cell r="D14">
            <v>-8967.952920353986</v>
          </cell>
          <cell r="F14">
            <v>11592.95154185022</v>
          </cell>
          <cell r="G14">
            <v>11546.579735682819</v>
          </cell>
          <cell r="H14">
            <v>2.980724979901761E-2</v>
          </cell>
          <cell r="I14">
            <v>0.8089743589743591</v>
          </cell>
          <cell r="J14">
            <v>21.605263157894736</v>
          </cell>
          <cell r="K14">
            <v>1</v>
          </cell>
          <cell r="L14">
            <v>11546.579735682819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PLWISE MAR01"/>
      <sheetName val="MBR13"/>
      <sheetName val="AHMBR11"/>
      <sheetName val="ANNUAL EST 18-08-01"/>
      <sheetName val="Top_Sheet"/>
      <sheetName val="Mbr7"/>
      <sheetName val="MBR12a"/>
      <sheetName val="MBR12b"/>
      <sheetName val="MBR10a"/>
      <sheetName val="MBR14a"/>
      <sheetName val="MBR14b"/>
      <sheetName val="MBR14c"/>
      <sheetName val="SALEANAL"/>
      <sheetName val="MONTHWISE PROFITABILITY TREND"/>
      <sheetName val="ABSORPTION ANALYSIS"/>
      <sheetName val="VARIANCE"/>
      <sheetName val="COMPARE"/>
      <sheetName val="REJECTION COST ANALYSIS"/>
      <sheetName val="Slide"/>
      <sheetName val="AH 5A"/>
      <sheetName val="Board"/>
      <sheetName val="paper"/>
      <sheetName val="paper (2)"/>
      <sheetName val="paper (3)"/>
      <sheetName val="interplant indicators"/>
      <sheetName val="MBR5a"/>
      <sheetName val="MBR8b"/>
      <sheetName val="MBR9"/>
      <sheetName val="MBR8&amp;8a"/>
      <sheetName val="ahmbr8a"/>
      <sheetName val="MBR11"/>
      <sheetName val="Arthor"/>
      <sheetName val="MBR10b "/>
      <sheetName val="OUTLOOK"/>
      <sheetName val="MBR5b"/>
      <sheetName val="WORKCAP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lant1"/>
      <sheetName val="depots"/>
      <sheetName val="plant2"/>
      <sheetName val="Sheet8"/>
      <sheetName val="Plant3"/>
      <sheetName val="Sheet1"/>
      <sheetName val="DATA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"/>
      <sheetName val="MODELB-01.2001"/>
      <sheetName val="MODELB-02.2001 "/>
      <sheetName val="MODELB-03.2001"/>
      <sheetName val="MODELB-04.2001"/>
      <sheetName val="MODELB-05.2001 "/>
      <sheetName val="MODELB-06.2001 "/>
      <sheetName val="MODELB-07.2001 "/>
      <sheetName val="MODELB-08.2001  "/>
      <sheetName val="MODELB-09.2001"/>
      <sheetName val="MODELB-10.2001"/>
      <sheetName val="MODELB-11.2001"/>
      <sheetName val="Data Sheet (2)"/>
      <sheetName val="Chart2"/>
      <sheetName val="Defect data"/>
      <sheetName val="CUMULATIVE"/>
      <sheetName val="Chart1"/>
      <sheetName val="Data Sheet"/>
      <sheetName val="2002 DATA"/>
      <sheetName val="SHEET"/>
      <sheetName val="WM-ALL"/>
      <sheetName val="4M _MAY'03 "/>
      <sheetName val="Rejection % Data"/>
      <sheetName val="EW5 reg-01-2002 "/>
      <sheetName val="EW5-6.99 (2)"/>
      <sheetName val="DETAILS"/>
      <sheetName val="QTY"/>
      <sheetName val="4M_COMP"/>
      <sheetName val="BS_TREND"/>
      <sheetName val="Back sheet"/>
      <sheetName val=" MATRIX"/>
      <sheetName val="Gear noise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CUMMULATIVE-04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 TOTAL"/>
      <sheetName val="Income Statement Input"/>
      <sheetName val="Données_complémentaires"/>
      <sheetName val="Sheet1"/>
    </sheetNames>
    <sheetDataSet>
      <sheetData sheetId="0" refreshError="1">
        <row r="7">
          <cell r="F7">
            <v>38.082191780821915</v>
          </cell>
          <cell r="G7">
            <v>6.0273972602739727</v>
          </cell>
          <cell r="H7">
            <v>35.890410958904113</v>
          </cell>
          <cell r="I7">
            <v>2.1917808219178081</v>
          </cell>
          <cell r="J7">
            <v>4.9315068493150687</v>
          </cell>
          <cell r="K7">
            <v>1.095890410958904</v>
          </cell>
          <cell r="L7">
            <v>1.3698630136986301</v>
          </cell>
          <cell r="M7">
            <v>0</v>
          </cell>
          <cell r="N7">
            <v>10.41095890410959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ése MO"/>
      <sheetName val="Synthése Capacité"/>
      <sheetName val="Capacité Valve"/>
      <sheetName val="Graph"/>
      <sheetName val="janv"/>
      <sheetName val="févr"/>
      <sheetName val="mars"/>
      <sheetName val="avr"/>
      <sheetName val="mai"/>
      <sheetName val="juin"/>
      <sheetName val="juil"/>
      <sheetName val="août"/>
      <sheetName val="sept"/>
      <sheetName val="oct"/>
      <sheetName val="nov"/>
      <sheetName val="déc"/>
      <sheetName val="2005"/>
      <sheetName val="2006"/>
      <sheetName val="2007"/>
      <sheetName val="2008"/>
      <sheetName val="Income Statement Input"/>
    </sheetNames>
    <sheetDataSet>
      <sheetData sheetId="0"/>
      <sheetData sheetId="1" refreshError="1">
        <row r="2">
          <cell r="C2">
            <v>37895</v>
          </cell>
          <cell r="D2">
            <v>37926</v>
          </cell>
          <cell r="E2">
            <v>37956</v>
          </cell>
          <cell r="F2">
            <v>37987</v>
          </cell>
          <cell r="G2">
            <v>38018</v>
          </cell>
          <cell r="H2">
            <v>38047</v>
          </cell>
          <cell r="I2">
            <v>38078</v>
          </cell>
          <cell r="J2">
            <v>38108</v>
          </cell>
          <cell r="K2">
            <v>38139</v>
          </cell>
          <cell r="L2">
            <v>38169</v>
          </cell>
          <cell r="M2">
            <v>38200</v>
          </cell>
          <cell r="N2">
            <v>38231</v>
          </cell>
          <cell r="O2">
            <v>38261</v>
          </cell>
          <cell r="P2">
            <v>38292</v>
          </cell>
          <cell r="Q2">
            <v>38322</v>
          </cell>
          <cell r="R2">
            <v>38687</v>
          </cell>
          <cell r="S2">
            <v>39052</v>
          </cell>
          <cell r="T2">
            <v>39417</v>
          </cell>
          <cell r="U2">
            <v>39783</v>
          </cell>
        </row>
        <row r="3">
          <cell r="C3">
            <v>8045</v>
          </cell>
          <cell r="D3">
            <v>8045</v>
          </cell>
          <cell r="E3">
            <v>8045</v>
          </cell>
          <cell r="F3">
            <v>9510.65</v>
          </cell>
          <cell r="G3">
            <v>9286</v>
          </cell>
          <cell r="H3">
            <v>10200</v>
          </cell>
          <cell r="I3">
            <v>10800</v>
          </cell>
          <cell r="J3">
            <v>10800</v>
          </cell>
          <cell r="K3">
            <v>10800</v>
          </cell>
          <cell r="L3">
            <v>10900</v>
          </cell>
          <cell r="M3">
            <v>10900</v>
          </cell>
          <cell r="N3">
            <v>10950</v>
          </cell>
          <cell r="O3">
            <v>10950</v>
          </cell>
          <cell r="P3">
            <v>10951</v>
          </cell>
          <cell r="Q3">
            <v>10952</v>
          </cell>
          <cell r="R3">
            <v>11500</v>
          </cell>
          <cell r="S3">
            <v>11500</v>
          </cell>
          <cell r="T3">
            <v>13500</v>
          </cell>
          <cell r="U3">
            <v>15500</v>
          </cell>
        </row>
        <row r="4">
          <cell r="C4">
            <v>48271</v>
          </cell>
          <cell r="D4">
            <v>48271</v>
          </cell>
          <cell r="E4">
            <v>48271</v>
          </cell>
          <cell r="F4">
            <v>47553.25</v>
          </cell>
          <cell r="G4">
            <v>46430</v>
          </cell>
          <cell r="H4">
            <v>51000</v>
          </cell>
          <cell r="I4">
            <v>54000</v>
          </cell>
          <cell r="J4">
            <v>54000</v>
          </cell>
          <cell r="K4">
            <v>54000</v>
          </cell>
          <cell r="L4">
            <v>54500</v>
          </cell>
          <cell r="M4">
            <v>54500</v>
          </cell>
          <cell r="N4">
            <v>54750</v>
          </cell>
          <cell r="O4">
            <v>54750</v>
          </cell>
          <cell r="P4">
            <v>54755</v>
          </cell>
          <cell r="Q4">
            <v>54760</v>
          </cell>
          <cell r="R4">
            <v>57500</v>
          </cell>
          <cell r="S4">
            <v>57500</v>
          </cell>
          <cell r="T4">
            <v>67500</v>
          </cell>
          <cell r="U4">
            <v>77500</v>
          </cell>
        </row>
        <row r="5">
          <cell r="C5">
            <v>8548.5603952349957</v>
          </cell>
          <cell r="D5">
            <v>9108.1772283169703</v>
          </cell>
          <cell r="E5">
            <v>9117.4340793167539</v>
          </cell>
          <cell r="F5">
            <v>8813.5196100061949</v>
          </cell>
          <cell r="G5">
            <v>8813.5196100061949</v>
          </cell>
          <cell r="H5">
            <v>11187.099890937503</v>
          </cell>
          <cell r="I5">
            <v>11496.434831466415</v>
          </cell>
          <cell r="J5">
            <v>11496.434831466415</v>
          </cell>
          <cell r="K5">
            <v>11496.434831466415</v>
          </cell>
          <cell r="L5">
            <v>11496.434831466415</v>
          </cell>
          <cell r="M5">
            <v>11496.434831466415</v>
          </cell>
          <cell r="N5">
            <v>11496.434831466415</v>
          </cell>
          <cell r="O5">
            <v>11496.434831466415</v>
          </cell>
          <cell r="P5">
            <v>11496.434831466415</v>
          </cell>
          <cell r="Q5">
            <v>11475.737276680899</v>
          </cell>
          <cell r="R5">
            <v>11582.634555422586</v>
          </cell>
          <cell r="S5">
            <v>13513.073647993015</v>
          </cell>
          <cell r="T5">
            <v>15443.512740563445</v>
          </cell>
          <cell r="U5">
            <v>15443.512740563445</v>
          </cell>
        </row>
        <row r="6">
          <cell r="C6">
            <v>51291.362371409974</v>
          </cell>
          <cell r="D6">
            <v>54649.063369901822</v>
          </cell>
          <cell r="E6">
            <v>54704.604475900524</v>
          </cell>
          <cell r="F6">
            <v>44067.598050030974</v>
          </cell>
          <cell r="G6">
            <v>44067.598050030974</v>
          </cell>
          <cell r="H6">
            <v>55935.499454687517</v>
          </cell>
          <cell r="I6">
            <v>57482.174157332076</v>
          </cell>
          <cell r="J6">
            <v>57482.174157332076</v>
          </cell>
          <cell r="K6">
            <v>57482.174157332076</v>
          </cell>
          <cell r="L6">
            <v>57482.174157332076</v>
          </cell>
          <cell r="M6">
            <v>57482.174157332076</v>
          </cell>
          <cell r="N6">
            <v>57482.174157332076</v>
          </cell>
          <cell r="O6">
            <v>57482.174157332076</v>
          </cell>
          <cell r="P6">
            <v>57482.174157332076</v>
          </cell>
          <cell r="Q6">
            <v>57378.686383404493</v>
          </cell>
          <cell r="R6">
            <v>57913.17277711293</v>
          </cell>
          <cell r="S6">
            <v>67565.368239965072</v>
          </cell>
          <cell r="T6">
            <v>77217.56370281722</v>
          </cell>
          <cell r="U6">
            <v>77217.56370281722</v>
          </cell>
        </row>
        <row r="7">
          <cell r="C7">
            <v>8013</v>
          </cell>
          <cell r="D7">
            <v>7819.04347826087</v>
          </cell>
          <cell r="E7">
            <v>6702.6901189860328</v>
          </cell>
          <cell r="F7">
            <v>9510.65</v>
          </cell>
          <cell r="G7">
            <v>9367.15</v>
          </cell>
          <cell r="H7">
            <v>9511</v>
          </cell>
        </row>
        <row r="8">
          <cell r="C8">
            <v>48078</v>
          </cell>
          <cell r="D8">
            <v>46914.260869565216</v>
          </cell>
          <cell r="E8">
            <v>40216.140713916197</v>
          </cell>
          <cell r="F8">
            <v>47553.25</v>
          </cell>
          <cell r="G8">
            <v>46835.75</v>
          </cell>
          <cell r="H8">
            <v>47555</v>
          </cell>
        </row>
        <row r="10">
          <cell r="C10">
            <v>23</v>
          </cell>
          <cell r="D10">
            <v>23</v>
          </cell>
          <cell r="E10">
            <v>23</v>
          </cell>
          <cell r="F10">
            <v>23</v>
          </cell>
          <cell r="G10">
            <v>23</v>
          </cell>
          <cell r="H10">
            <v>23</v>
          </cell>
          <cell r="I10">
            <v>23</v>
          </cell>
          <cell r="J10">
            <v>23</v>
          </cell>
          <cell r="K10">
            <v>23</v>
          </cell>
          <cell r="L10">
            <v>23</v>
          </cell>
          <cell r="M10">
            <v>23</v>
          </cell>
          <cell r="N10">
            <v>23</v>
          </cell>
          <cell r="O10">
            <v>23</v>
          </cell>
          <cell r="P10">
            <v>23</v>
          </cell>
          <cell r="Q10">
            <v>23</v>
          </cell>
          <cell r="R10">
            <v>23</v>
          </cell>
          <cell r="S10">
            <v>23</v>
          </cell>
          <cell r="T10">
            <v>23</v>
          </cell>
          <cell r="U10">
            <v>23</v>
          </cell>
        </row>
        <row r="11">
          <cell r="C11">
            <v>6</v>
          </cell>
          <cell r="D11">
            <v>6</v>
          </cell>
          <cell r="E11">
            <v>6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5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5</v>
          </cell>
          <cell r="R11">
            <v>5</v>
          </cell>
          <cell r="S11">
            <v>5</v>
          </cell>
          <cell r="T11">
            <v>5</v>
          </cell>
          <cell r="U11">
            <v>5</v>
          </cell>
        </row>
        <row r="12">
          <cell r="C12">
            <v>37895</v>
          </cell>
          <cell r="D12">
            <v>37926</v>
          </cell>
          <cell r="E12">
            <v>37956</v>
          </cell>
          <cell r="F12">
            <v>37987</v>
          </cell>
          <cell r="G12">
            <v>38018</v>
          </cell>
          <cell r="H12">
            <v>38047</v>
          </cell>
          <cell r="I12">
            <v>38078</v>
          </cell>
          <cell r="J12">
            <v>38108</v>
          </cell>
          <cell r="K12">
            <v>38139</v>
          </cell>
          <cell r="L12">
            <v>38169</v>
          </cell>
          <cell r="M12">
            <v>38200</v>
          </cell>
          <cell r="N12">
            <v>38231</v>
          </cell>
          <cell r="O12">
            <v>38261</v>
          </cell>
          <cell r="P12">
            <v>38292</v>
          </cell>
          <cell r="Q12">
            <v>38322</v>
          </cell>
          <cell r="R12">
            <v>38687</v>
          </cell>
          <cell r="S12">
            <v>39052</v>
          </cell>
          <cell r="T12">
            <v>39417</v>
          </cell>
          <cell r="U12">
            <v>39783</v>
          </cell>
        </row>
        <row r="13">
          <cell r="C13">
            <v>23</v>
          </cell>
          <cell r="D13">
            <v>23</v>
          </cell>
          <cell r="E13">
            <v>23</v>
          </cell>
          <cell r="F13">
            <v>23</v>
          </cell>
          <cell r="G13">
            <v>23</v>
          </cell>
          <cell r="H13">
            <v>23</v>
          </cell>
          <cell r="I13">
            <v>23</v>
          </cell>
          <cell r="J13">
            <v>23</v>
          </cell>
          <cell r="K13">
            <v>23</v>
          </cell>
          <cell r="L13">
            <v>23</v>
          </cell>
          <cell r="M13">
            <v>23</v>
          </cell>
          <cell r="N13">
            <v>23</v>
          </cell>
          <cell r="O13">
            <v>23</v>
          </cell>
          <cell r="P13">
            <v>23</v>
          </cell>
          <cell r="Q13">
            <v>23</v>
          </cell>
          <cell r="R13">
            <v>23</v>
          </cell>
          <cell r="S13">
            <v>23</v>
          </cell>
          <cell r="T13">
            <v>23</v>
          </cell>
          <cell r="U13">
            <v>23</v>
          </cell>
        </row>
        <row r="14">
          <cell r="C14">
            <v>23</v>
          </cell>
          <cell r="D14">
            <v>23</v>
          </cell>
          <cell r="E14">
            <v>23</v>
          </cell>
          <cell r="F14">
            <v>23</v>
          </cell>
          <cell r="G14">
            <v>23</v>
          </cell>
          <cell r="H14">
            <v>23</v>
          </cell>
          <cell r="I14">
            <v>23</v>
          </cell>
          <cell r="J14">
            <v>23</v>
          </cell>
          <cell r="K14">
            <v>23</v>
          </cell>
          <cell r="L14">
            <v>23</v>
          </cell>
          <cell r="M14">
            <v>23</v>
          </cell>
          <cell r="N14">
            <v>23</v>
          </cell>
          <cell r="O14">
            <v>23</v>
          </cell>
          <cell r="P14">
            <v>23</v>
          </cell>
          <cell r="Q14">
            <v>23</v>
          </cell>
          <cell r="R14">
            <v>23</v>
          </cell>
          <cell r="S14">
            <v>23</v>
          </cell>
          <cell r="T14">
            <v>23</v>
          </cell>
          <cell r="U14">
            <v>23</v>
          </cell>
        </row>
        <row r="15">
          <cell r="C15">
            <v>23</v>
          </cell>
          <cell r="D15">
            <v>23</v>
          </cell>
          <cell r="E15">
            <v>23</v>
          </cell>
          <cell r="F15">
            <v>23</v>
          </cell>
          <cell r="G15">
            <v>23</v>
          </cell>
          <cell r="H15">
            <v>23</v>
          </cell>
          <cell r="I15">
            <v>23</v>
          </cell>
          <cell r="J15">
            <v>23</v>
          </cell>
          <cell r="K15">
            <v>23</v>
          </cell>
          <cell r="L15">
            <v>23</v>
          </cell>
          <cell r="M15">
            <v>23</v>
          </cell>
          <cell r="N15">
            <v>23</v>
          </cell>
          <cell r="O15">
            <v>23</v>
          </cell>
          <cell r="P15">
            <v>23</v>
          </cell>
          <cell r="Q15">
            <v>23</v>
          </cell>
          <cell r="R15">
            <v>23</v>
          </cell>
          <cell r="S15">
            <v>23</v>
          </cell>
          <cell r="T15">
            <v>23</v>
          </cell>
          <cell r="U15">
            <v>23</v>
          </cell>
        </row>
        <row r="16">
          <cell r="C16">
            <v>23</v>
          </cell>
          <cell r="D16">
            <v>23</v>
          </cell>
          <cell r="E16">
            <v>23</v>
          </cell>
          <cell r="F16">
            <v>23</v>
          </cell>
          <cell r="G16">
            <v>23</v>
          </cell>
          <cell r="H16">
            <v>23</v>
          </cell>
          <cell r="I16">
            <v>23</v>
          </cell>
          <cell r="J16">
            <v>23</v>
          </cell>
          <cell r="K16">
            <v>23</v>
          </cell>
          <cell r="L16">
            <v>23</v>
          </cell>
          <cell r="M16">
            <v>23</v>
          </cell>
          <cell r="N16">
            <v>23</v>
          </cell>
          <cell r="O16">
            <v>23</v>
          </cell>
          <cell r="P16">
            <v>23</v>
          </cell>
          <cell r="Q16">
            <v>23</v>
          </cell>
          <cell r="R16">
            <v>23</v>
          </cell>
          <cell r="S16">
            <v>23</v>
          </cell>
          <cell r="T16">
            <v>23</v>
          </cell>
          <cell r="U16">
            <v>23</v>
          </cell>
        </row>
        <row r="17">
          <cell r="C17">
            <v>23</v>
          </cell>
          <cell r="D17">
            <v>23</v>
          </cell>
          <cell r="E17">
            <v>23</v>
          </cell>
          <cell r="F17">
            <v>23</v>
          </cell>
          <cell r="G17">
            <v>23</v>
          </cell>
          <cell r="H17">
            <v>23</v>
          </cell>
          <cell r="I17">
            <v>23</v>
          </cell>
          <cell r="J17">
            <v>23</v>
          </cell>
          <cell r="K17">
            <v>23</v>
          </cell>
          <cell r="L17">
            <v>23</v>
          </cell>
          <cell r="M17">
            <v>23</v>
          </cell>
          <cell r="N17">
            <v>23</v>
          </cell>
          <cell r="O17">
            <v>23</v>
          </cell>
          <cell r="P17">
            <v>23</v>
          </cell>
          <cell r="Q17">
            <v>23</v>
          </cell>
          <cell r="R17">
            <v>23</v>
          </cell>
          <cell r="S17">
            <v>23</v>
          </cell>
          <cell r="T17">
            <v>23</v>
          </cell>
          <cell r="U17">
            <v>23</v>
          </cell>
        </row>
        <row r="18">
          <cell r="C18">
            <v>24</v>
          </cell>
          <cell r="D18">
            <v>24</v>
          </cell>
          <cell r="E18">
            <v>24</v>
          </cell>
          <cell r="F18">
            <v>23</v>
          </cell>
          <cell r="G18">
            <v>23</v>
          </cell>
          <cell r="H18">
            <v>23</v>
          </cell>
          <cell r="I18">
            <v>23</v>
          </cell>
          <cell r="J18">
            <v>23</v>
          </cell>
          <cell r="K18">
            <v>23</v>
          </cell>
          <cell r="L18">
            <v>23</v>
          </cell>
          <cell r="M18">
            <v>23</v>
          </cell>
          <cell r="N18">
            <v>23</v>
          </cell>
          <cell r="O18">
            <v>23</v>
          </cell>
          <cell r="P18">
            <v>23</v>
          </cell>
          <cell r="Q18">
            <v>23</v>
          </cell>
          <cell r="R18">
            <v>23</v>
          </cell>
          <cell r="S18">
            <v>23</v>
          </cell>
          <cell r="T18">
            <v>23</v>
          </cell>
          <cell r="U18">
            <v>23</v>
          </cell>
        </row>
        <row r="19">
          <cell r="C19">
            <v>23</v>
          </cell>
          <cell r="D19">
            <v>23</v>
          </cell>
          <cell r="E19">
            <v>23</v>
          </cell>
          <cell r="F19">
            <v>23</v>
          </cell>
          <cell r="G19">
            <v>23</v>
          </cell>
          <cell r="H19">
            <v>23</v>
          </cell>
          <cell r="I19">
            <v>23</v>
          </cell>
          <cell r="J19">
            <v>23</v>
          </cell>
          <cell r="K19">
            <v>23</v>
          </cell>
          <cell r="L19">
            <v>23</v>
          </cell>
          <cell r="M19">
            <v>23</v>
          </cell>
          <cell r="N19">
            <v>23</v>
          </cell>
          <cell r="O19">
            <v>23</v>
          </cell>
          <cell r="P19">
            <v>23</v>
          </cell>
          <cell r="Q19">
            <v>23</v>
          </cell>
          <cell r="R19">
            <v>23</v>
          </cell>
          <cell r="S19">
            <v>23</v>
          </cell>
          <cell r="T19">
            <v>23</v>
          </cell>
          <cell r="U19">
            <v>23</v>
          </cell>
        </row>
        <row r="20">
          <cell r="C20">
            <v>23</v>
          </cell>
          <cell r="D20">
            <v>23</v>
          </cell>
          <cell r="E20">
            <v>23</v>
          </cell>
          <cell r="F20">
            <v>23</v>
          </cell>
          <cell r="G20">
            <v>23</v>
          </cell>
          <cell r="H20">
            <v>23</v>
          </cell>
          <cell r="I20">
            <v>23</v>
          </cell>
          <cell r="J20">
            <v>23</v>
          </cell>
          <cell r="K20">
            <v>23</v>
          </cell>
          <cell r="L20">
            <v>23</v>
          </cell>
          <cell r="M20">
            <v>23</v>
          </cell>
          <cell r="N20">
            <v>23</v>
          </cell>
          <cell r="O20">
            <v>23</v>
          </cell>
          <cell r="P20">
            <v>23</v>
          </cell>
          <cell r="Q20">
            <v>23</v>
          </cell>
          <cell r="R20">
            <v>23</v>
          </cell>
          <cell r="S20">
            <v>23</v>
          </cell>
          <cell r="T20">
            <v>23</v>
          </cell>
          <cell r="U20">
            <v>23</v>
          </cell>
        </row>
        <row r="21">
          <cell r="C21">
            <v>23</v>
          </cell>
          <cell r="D21">
            <v>23</v>
          </cell>
          <cell r="E21">
            <v>23</v>
          </cell>
          <cell r="F21">
            <v>23</v>
          </cell>
          <cell r="G21">
            <v>23</v>
          </cell>
          <cell r="H21">
            <v>23</v>
          </cell>
          <cell r="I21">
            <v>23</v>
          </cell>
          <cell r="J21">
            <v>23</v>
          </cell>
          <cell r="K21">
            <v>23</v>
          </cell>
          <cell r="L21">
            <v>23</v>
          </cell>
          <cell r="M21">
            <v>23</v>
          </cell>
          <cell r="N21">
            <v>23</v>
          </cell>
          <cell r="O21">
            <v>23</v>
          </cell>
          <cell r="P21">
            <v>23</v>
          </cell>
          <cell r="Q21">
            <v>23</v>
          </cell>
          <cell r="R21">
            <v>23</v>
          </cell>
          <cell r="S21">
            <v>23</v>
          </cell>
          <cell r="T21">
            <v>23</v>
          </cell>
          <cell r="U21">
            <v>23</v>
          </cell>
        </row>
        <row r="22">
          <cell r="C22">
            <v>23</v>
          </cell>
          <cell r="D22">
            <v>23</v>
          </cell>
          <cell r="E22">
            <v>23</v>
          </cell>
          <cell r="F22">
            <v>23</v>
          </cell>
          <cell r="G22">
            <v>23</v>
          </cell>
          <cell r="H22">
            <v>23</v>
          </cell>
          <cell r="I22">
            <v>23</v>
          </cell>
          <cell r="J22">
            <v>23</v>
          </cell>
          <cell r="K22">
            <v>23</v>
          </cell>
          <cell r="L22">
            <v>23</v>
          </cell>
          <cell r="M22">
            <v>23</v>
          </cell>
          <cell r="N22">
            <v>23</v>
          </cell>
          <cell r="O22">
            <v>23</v>
          </cell>
          <cell r="P22">
            <v>23</v>
          </cell>
          <cell r="Q22">
            <v>23</v>
          </cell>
          <cell r="R22">
            <v>23</v>
          </cell>
          <cell r="S22">
            <v>23</v>
          </cell>
          <cell r="T22">
            <v>23</v>
          </cell>
          <cell r="U22">
            <v>23</v>
          </cell>
        </row>
        <row r="23">
          <cell r="C23">
            <v>23</v>
          </cell>
          <cell r="D23">
            <v>23</v>
          </cell>
          <cell r="E23">
            <v>23</v>
          </cell>
          <cell r="F23">
            <v>23</v>
          </cell>
          <cell r="G23">
            <v>23</v>
          </cell>
          <cell r="H23">
            <v>23</v>
          </cell>
          <cell r="I23">
            <v>23</v>
          </cell>
          <cell r="J23">
            <v>23</v>
          </cell>
          <cell r="K23">
            <v>23</v>
          </cell>
          <cell r="L23">
            <v>23</v>
          </cell>
          <cell r="M23">
            <v>23</v>
          </cell>
          <cell r="N23">
            <v>23</v>
          </cell>
          <cell r="O23">
            <v>23</v>
          </cell>
          <cell r="P23">
            <v>23</v>
          </cell>
          <cell r="Q23">
            <v>23</v>
          </cell>
          <cell r="R23">
            <v>23</v>
          </cell>
          <cell r="S23">
            <v>23</v>
          </cell>
          <cell r="T23">
            <v>23</v>
          </cell>
          <cell r="U23">
            <v>23</v>
          </cell>
        </row>
        <row r="24">
          <cell r="C24">
            <v>23</v>
          </cell>
          <cell r="D24">
            <v>23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  <cell r="P24">
            <v>23</v>
          </cell>
          <cell r="Q24">
            <v>23</v>
          </cell>
          <cell r="R24">
            <v>23</v>
          </cell>
          <cell r="S24">
            <v>23</v>
          </cell>
          <cell r="T24">
            <v>23</v>
          </cell>
          <cell r="U24">
            <v>23</v>
          </cell>
        </row>
        <row r="26">
          <cell r="C26">
            <v>37895</v>
          </cell>
          <cell r="D26">
            <v>37926</v>
          </cell>
          <cell r="E26">
            <v>37956</v>
          </cell>
          <cell r="F26">
            <v>37987</v>
          </cell>
          <cell r="G26">
            <v>38018</v>
          </cell>
          <cell r="H26">
            <v>38047</v>
          </cell>
          <cell r="I26">
            <v>38078</v>
          </cell>
          <cell r="J26">
            <v>38108</v>
          </cell>
          <cell r="K26">
            <v>38139</v>
          </cell>
          <cell r="L26">
            <v>38169</v>
          </cell>
          <cell r="M26">
            <v>38200</v>
          </cell>
          <cell r="N26">
            <v>38231</v>
          </cell>
          <cell r="O26">
            <v>38261</v>
          </cell>
          <cell r="P26">
            <v>38292</v>
          </cell>
          <cell r="Q26">
            <v>38322</v>
          </cell>
          <cell r="R26">
            <v>38687</v>
          </cell>
          <cell r="S26">
            <v>39052</v>
          </cell>
          <cell r="T26">
            <v>39417</v>
          </cell>
          <cell r="U26">
            <v>39783</v>
          </cell>
        </row>
        <row r="27">
          <cell r="C27">
            <v>3</v>
          </cell>
          <cell r="D27">
            <v>3</v>
          </cell>
          <cell r="E27">
            <v>3</v>
          </cell>
          <cell r="F27">
            <v>3</v>
          </cell>
          <cell r="G27">
            <v>3</v>
          </cell>
          <cell r="H27">
            <v>3</v>
          </cell>
          <cell r="I27">
            <v>3</v>
          </cell>
          <cell r="J27">
            <v>3</v>
          </cell>
          <cell r="K27">
            <v>3</v>
          </cell>
          <cell r="L27">
            <v>3</v>
          </cell>
          <cell r="M27">
            <v>3</v>
          </cell>
          <cell r="N27">
            <v>3</v>
          </cell>
          <cell r="O27">
            <v>3</v>
          </cell>
          <cell r="P27">
            <v>3</v>
          </cell>
          <cell r="Q27">
            <v>3</v>
          </cell>
          <cell r="R27">
            <v>3</v>
          </cell>
          <cell r="S27">
            <v>3</v>
          </cell>
          <cell r="T27">
            <v>4</v>
          </cell>
          <cell r="U27">
            <v>4</v>
          </cell>
        </row>
        <row r="28">
          <cell r="C28">
            <v>1.5</v>
          </cell>
          <cell r="D28">
            <v>1.5</v>
          </cell>
          <cell r="E28">
            <v>1.5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  <cell r="L28">
            <v>2</v>
          </cell>
          <cell r="M28">
            <v>2</v>
          </cell>
          <cell r="N28">
            <v>2</v>
          </cell>
          <cell r="O28">
            <v>2</v>
          </cell>
          <cell r="P28">
            <v>2</v>
          </cell>
          <cell r="Q28">
            <v>2</v>
          </cell>
          <cell r="R28">
            <v>2</v>
          </cell>
          <cell r="S28">
            <v>2</v>
          </cell>
          <cell r="T28">
            <v>2</v>
          </cell>
          <cell r="U28">
            <v>2</v>
          </cell>
        </row>
        <row r="29">
          <cell r="C29">
            <v>0.5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</row>
        <row r="30"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  <cell r="L30">
            <v>2</v>
          </cell>
          <cell r="M30">
            <v>2</v>
          </cell>
          <cell r="N30">
            <v>2</v>
          </cell>
          <cell r="O30">
            <v>2</v>
          </cell>
          <cell r="P30">
            <v>2</v>
          </cell>
          <cell r="Q30">
            <v>2</v>
          </cell>
          <cell r="R30">
            <v>2</v>
          </cell>
          <cell r="S30">
            <v>2</v>
          </cell>
          <cell r="T30">
            <v>2</v>
          </cell>
          <cell r="U30">
            <v>2</v>
          </cell>
        </row>
        <row r="31">
          <cell r="C31">
            <v>2</v>
          </cell>
          <cell r="D31">
            <v>2</v>
          </cell>
          <cell r="E31">
            <v>2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  <cell r="L31">
            <v>2</v>
          </cell>
          <cell r="M31">
            <v>2</v>
          </cell>
          <cell r="N31">
            <v>2</v>
          </cell>
          <cell r="O31">
            <v>2</v>
          </cell>
          <cell r="P31">
            <v>2</v>
          </cell>
          <cell r="Q31">
            <v>2</v>
          </cell>
          <cell r="R31">
            <v>2</v>
          </cell>
          <cell r="S31">
            <v>2</v>
          </cell>
          <cell r="T31">
            <v>2</v>
          </cell>
          <cell r="U31">
            <v>2</v>
          </cell>
        </row>
        <row r="32">
          <cell r="C32">
            <v>6</v>
          </cell>
          <cell r="D32">
            <v>6</v>
          </cell>
          <cell r="E32">
            <v>6</v>
          </cell>
          <cell r="F32">
            <v>6</v>
          </cell>
          <cell r="G32">
            <v>6</v>
          </cell>
          <cell r="H32">
            <v>6</v>
          </cell>
          <cell r="I32">
            <v>6</v>
          </cell>
          <cell r="J32">
            <v>6</v>
          </cell>
          <cell r="K32">
            <v>6</v>
          </cell>
          <cell r="L32">
            <v>6</v>
          </cell>
          <cell r="M32">
            <v>6</v>
          </cell>
          <cell r="N32">
            <v>6</v>
          </cell>
          <cell r="O32">
            <v>6</v>
          </cell>
          <cell r="P32">
            <v>6</v>
          </cell>
          <cell r="Q32">
            <v>6</v>
          </cell>
          <cell r="R32">
            <v>6</v>
          </cell>
          <cell r="S32">
            <v>7</v>
          </cell>
          <cell r="T32">
            <v>8</v>
          </cell>
          <cell r="U32">
            <v>8</v>
          </cell>
        </row>
        <row r="33">
          <cell r="C33">
            <v>2</v>
          </cell>
          <cell r="D33">
            <v>2</v>
          </cell>
          <cell r="E33">
            <v>2</v>
          </cell>
          <cell r="F33">
            <v>2</v>
          </cell>
          <cell r="G33">
            <v>2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  <cell r="L33">
            <v>2</v>
          </cell>
          <cell r="M33">
            <v>2</v>
          </cell>
          <cell r="N33">
            <v>2</v>
          </cell>
          <cell r="O33">
            <v>2</v>
          </cell>
          <cell r="P33">
            <v>2</v>
          </cell>
          <cell r="Q33">
            <v>2</v>
          </cell>
          <cell r="R33">
            <v>2</v>
          </cell>
          <cell r="S33">
            <v>2</v>
          </cell>
          <cell r="T33">
            <v>2</v>
          </cell>
          <cell r="U33">
            <v>2</v>
          </cell>
        </row>
        <row r="34">
          <cell r="C34">
            <v>5</v>
          </cell>
          <cell r="D34">
            <v>5</v>
          </cell>
          <cell r="E34">
            <v>5</v>
          </cell>
          <cell r="F34">
            <v>5</v>
          </cell>
          <cell r="G34">
            <v>5</v>
          </cell>
          <cell r="H34">
            <v>5</v>
          </cell>
          <cell r="I34">
            <v>5</v>
          </cell>
          <cell r="J34">
            <v>5</v>
          </cell>
          <cell r="K34">
            <v>5</v>
          </cell>
          <cell r="L34">
            <v>5</v>
          </cell>
          <cell r="M34">
            <v>5</v>
          </cell>
          <cell r="N34">
            <v>5</v>
          </cell>
          <cell r="O34">
            <v>5</v>
          </cell>
          <cell r="P34">
            <v>5</v>
          </cell>
          <cell r="Q34">
            <v>5</v>
          </cell>
          <cell r="R34">
            <v>5</v>
          </cell>
          <cell r="S34">
            <v>6</v>
          </cell>
          <cell r="T34">
            <v>6</v>
          </cell>
          <cell r="U34">
            <v>6</v>
          </cell>
        </row>
        <row r="35">
          <cell r="C35">
            <v>4</v>
          </cell>
          <cell r="D35">
            <v>4</v>
          </cell>
          <cell r="E35">
            <v>4</v>
          </cell>
          <cell r="F35">
            <v>4</v>
          </cell>
          <cell r="G35">
            <v>4</v>
          </cell>
          <cell r="H35">
            <v>4</v>
          </cell>
          <cell r="I35">
            <v>4</v>
          </cell>
          <cell r="J35">
            <v>4</v>
          </cell>
          <cell r="K35">
            <v>4</v>
          </cell>
          <cell r="L35">
            <v>4</v>
          </cell>
          <cell r="M35">
            <v>4</v>
          </cell>
          <cell r="N35">
            <v>4</v>
          </cell>
          <cell r="O35">
            <v>4</v>
          </cell>
          <cell r="P35">
            <v>4</v>
          </cell>
          <cell r="Q35">
            <v>4</v>
          </cell>
          <cell r="R35">
            <v>4</v>
          </cell>
          <cell r="S35">
            <v>5</v>
          </cell>
          <cell r="T35">
            <v>5</v>
          </cell>
          <cell r="U35">
            <v>5</v>
          </cell>
        </row>
        <row r="36"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</row>
        <row r="37">
          <cell r="C37">
            <v>2</v>
          </cell>
          <cell r="D37">
            <v>2</v>
          </cell>
          <cell r="E37">
            <v>2</v>
          </cell>
          <cell r="F37">
            <v>2</v>
          </cell>
          <cell r="G37">
            <v>2</v>
          </cell>
          <cell r="H37">
            <v>2</v>
          </cell>
          <cell r="I37">
            <v>2</v>
          </cell>
          <cell r="J37">
            <v>2</v>
          </cell>
          <cell r="K37">
            <v>2</v>
          </cell>
          <cell r="L37">
            <v>2</v>
          </cell>
          <cell r="M37">
            <v>2</v>
          </cell>
          <cell r="N37">
            <v>2</v>
          </cell>
          <cell r="O37">
            <v>2</v>
          </cell>
          <cell r="P37">
            <v>2</v>
          </cell>
          <cell r="Q37">
            <v>2</v>
          </cell>
          <cell r="R37">
            <v>2</v>
          </cell>
          <cell r="S37">
            <v>2</v>
          </cell>
          <cell r="T37">
            <v>2</v>
          </cell>
          <cell r="U37">
            <v>2</v>
          </cell>
        </row>
        <row r="38">
          <cell r="C38">
            <v>2</v>
          </cell>
          <cell r="D38">
            <v>2</v>
          </cell>
          <cell r="E38">
            <v>2</v>
          </cell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2</v>
          </cell>
          <cell r="O38">
            <v>2</v>
          </cell>
          <cell r="P38">
            <v>2</v>
          </cell>
          <cell r="Q38">
            <v>2</v>
          </cell>
          <cell r="R38">
            <v>2</v>
          </cell>
          <cell r="S38">
            <v>2</v>
          </cell>
          <cell r="T38">
            <v>2</v>
          </cell>
          <cell r="U38">
            <v>2</v>
          </cell>
        </row>
        <row r="40">
          <cell r="C40">
            <v>37895</v>
          </cell>
          <cell r="D40">
            <v>37926</v>
          </cell>
          <cell r="E40">
            <v>37956</v>
          </cell>
          <cell r="F40">
            <v>37987</v>
          </cell>
          <cell r="G40">
            <v>38018</v>
          </cell>
          <cell r="H40">
            <v>38047</v>
          </cell>
          <cell r="I40">
            <v>38078</v>
          </cell>
          <cell r="J40">
            <v>38108</v>
          </cell>
          <cell r="K40">
            <v>38139</v>
          </cell>
          <cell r="L40">
            <v>38169</v>
          </cell>
          <cell r="M40">
            <v>38200</v>
          </cell>
          <cell r="N40">
            <v>38231</v>
          </cell>
          <cell r="O40">
            <v>38261</v>
          </cell>
          <cell r="P40">
            <v>38292</v>
          </cell>
          <cell r="Q40">
            <v>38322</v>
          </cell>
          <cell r="R40">
            <v>38687</v>
          </cell>
          <cell r="S40">
            <v>39052</v>
          </cell>
          <cell r="T40">
            <v>39417</v>
          </cell>
          <cell r="U40">
            <v>39783</v>
          </cell>
        </row>
        <row r="41">
          <cell r="C41">
            <v>0.87</v>
          </cell>
          <cell r="D41">
            <v>0.87</v>
          </cell>
          <cell r="E41">
            <v>0.87</v>
          </cell>
          <cell r="F41">
            <v>0.87</v>
          </cell>
          <cell r="G41">
            <v>0.87</v>
          </cell>
          <cell r="H41">
            <v>0.87</v>
          </cell>
          <cell r="I41">
            <v>0.87</v>
          </cell>
          <cell r="J41">
            <v>0.87</v>
          </cell>
          <cell r="K41">
            <v>0.87</v>
          </cell>
          <cell r="L41">
            <v>0.87</v>
          </cell>
          <cell r="M41">
            <v>0.87</v>
          </cell>
          <cell r="N41">
            <v>0.87</v>
          </cell>
          <cell r="O41">
            <v>0.87</v>
          </cell>
          <cell r="P41">
            <v>0.87</v>
          </cell>
          <cell r="Q41">
            <v>0.87</v>
          </cell>
          <cell r="R41">
            <v>0.9</v>
          </cell>
          <cell r="S41">
            <v>0.9</v>
          </cell>
          <cell r="T41">
            <v>0.9</v>
          </cell>
          <cell r="U41">
            <v>0.9</v>
          </cell>
        </row>
        <row r="42">
          <cell r="C42">
            <v>0.7</v>
          </cell>
          <cell r="D42">
            <v>0.7</v>
          </cell>
          <cell r="E42">
            <v>0.7</v>
          </cell>
          <cell r="F42">
            <v>0.7</v>
          </cell>
          <cell r="G42">
            <v>0.7</v>
          </cell>
          <cell r="H42">
            <v>0.7</v>
          </cell>
          <cell r="I42">
            <v>0.7</v>
          </cell>
          <cell r="J42">
            <v>0.7</v>
          </cell>
          <cell r="K42">
            <v>0.7</v>
          </cell>
          <cell r="L42">
            <v>0.7</v>
          </cell>
          <cell r="M42">
            <v>0.7</v>
          </cell>
          <cell r="N42">
            <v>0.7</v>
          </cell>
          <cell r="O42">
            <v>0.7</v>
          </cell>
          <cell r="P42">
            <v>0.7</v>
          </cell>
          <cell r="Q42">
            <v>0.7</v>
          </cell>
          <cell r="R42">
            <v>0.7</v>
          </cell>
          <cell r="S42">
            <v>0.7</v>
          </cell>
          <cell r="T42">
            <v>0.7</v>
          </cell>
          <cell r="U42">
            <v>0.7</v>
          </cell>
        </row>
        <row r="43">
          <cell r="C43">
            <v>0.82</v>
          </cell>
          <cell r="D43">
            <v>0.82</v>
          </cell>
          <cell r="E43">
            <v>0.82</v>
          </cell>
          <cell r="F43">
            <v>0.82</v>
          </cell>
          <cell r="G43">
            <v>0.82</v>
          </cell>
          <cell r="H43">
            <v>0.82</v>
          </cell>
          <cell r="I43">
            <v>0.82</v>
          </cell>
          <cell r="J43">
            <v>0.82</v>
          </cell>
          <cell r="K43">
            <v>0.82</v>
          </cell>
          <cell r="L43">
            <v>0.82</v>
          </cell>
          <cell r="M43">
            <v>0.82</v>
          </cell>
          <cell r="N43">
            <v>0.82</v>
          </cell>
          <cell r="O43">
            <v>0.82</v>
          </cell>
          <cell r="P43">
            <v>0.82</v>
          </cell>
          <cell r="Q43">
            <v>0.82</v>
          </cell>
          <cell r="R43">
            <v>0.82</v>
          </cell>
          <cell r="S43">
            <v>0.82</v>
          </cell>
          <cell r="T43">
            <v>0.82</v>
          </cell>
          <cell r="U43">
            <v>0.82</v>
          </cell>
        </row>
        <row r="44">
          <cell r="C44">
            <v>0.85</v>
          </cell>
          <cell r="D44">
            <v>0.85</v>
          </cell>
          <cell r="E44">
            <v>0.85</v>
          </cell>
          <cell r="F44">
            <v>0.85</v>
          </cell>
          <cell r="G44">
            <v>0.85</v>
          </cell>
          <cell r="H44">
            <v>0.85</v>
          </cell>
          <cell r="I44">
            <v>0.85</v>
          </cell>
          <cell r="J44">
            <v>0.85</v>
          </cell>
          <cell r="K44">
            <v>0.85</v>
          </cell>
          <cell r="L44">
            <v>0.85</v>
          </cell>
          <cell r="M44">
            <v>0.85</v>
          </cell>
          <cell r="N44">
            <v>0.85</v>
          </cell>
          <cell r="O44">
            <v>0.85</v>
          </cell>
          <cell r="P44">
            <v>0.85</v>
          </cell>
          <cell r="Q44">
            <v>0.85</v>
          </cell>
          <cell r="R44">
            <v>0.85</v>
          </cell>
          <cell r="S44">
            <v>0.85</v>
          </cell>
          <cell r="T44">
            <v>0.85</v>
          </cell>
          <cell r="U44">
            <v>0.85</v>
          </cell>
        </row>
        <row r="45">
          <cell r="C45">
            <v>0.85</v>
          </cell>
          <cell r="D45">
            <v>0.85</v>
          </cell>
          <cell r="E45">
            <v>0.85</v>
          </cell>
          <cell r="F45">
            <v>0.85</v>
          </cell>
          <cell r="G45">
            <v>0.85</v>
          </cell>
          <cell r="H45">
            <v>0.85</v>
          </cell>
          <cell r="I45">
            <v>0.85</v>
          </cell>
          <cell r="J45">
            <v>0.85</v>
          </cell>
          <cell r="K45">
            <v>0.85</v>
          </cell>
          <cell r="L45">
            <v>0.85</v>
          </cell>
          <cell r="M45">
            <v>0.85</v>
          </cell>
          <cell r="N45">
            <v>0.85</v>
          </cell>
          <cell r="O45">
            <v>0.85</v>
          </cell>
          <cell r="P45">
            <v>0.85</v>
          </cell>
          <cell r="Q45">
            <v>0.85</v>
          </cell>
          <cell r="R45">
            <v>0.85</v>
          </cell>
          <cell r="S45">
            <v>0.85</v>
          </cell>
          <cell r="T45">
            <v>0.85</v>
          </cell>
          <cell r="U45">
            <v>0.85</v>
          </cell>
        </row>
        <row r="46">
          <cell r="C46">
            <v>0.88</v>
          </cell>
          <cell r="D46">
            <v>0.88</v>
          </cell>
          <cell r="E46">
            <v>0.88</v>
          </cell>
          <cell r="F46">
            <v>0.88</v>
          </cell>
          <cell r="G46">
            <v>0.88</v>
          </cell>
          <cell r="H46">
            <v>0.88</v>
          </cell>
          <cell r="I46">
            <v>0.88</v>
          </cell>
          <cell r="J46">
            <v>0.88</v>
          </cell>
          <cell r="K46">
            <v>0.88</v>
          </cell>
          <cell r="L46">
            <v>0.88</v>
          </cell>
          <cell r="M46">
            <v>0.88</v>
          </cell>
          <cell r="N46">
            <v>0.88</v>
          </cell>
          <cell r="O46">
            <v>0.88</v>
          </cell>
          <cell r="P46">
            <v>0.88</v>
          </cell>
          <cell r="Q46">
            <v>0.88</v>
          </cell>
          <cell r="R46">
            <v>0.88</v>
          </cell>
          <cell r="S46">
            <v>0.88</v>
          </cell>
          <cell r="T46">
            <v>0.88</v>
          </cell>
          <cell r="U46">
            <v>0.88</v>
          </cell>
        </row>
        <row r="47">
          <cell r="C47">
            <v>0.87</v>
          </cell>
          <cell r="D47">
            <v>0.87</v>
          </cell>
          <cell r="E47">
            <v>0.87</v>
          </cell>
          <cell r="F47">
            <v>0.87</v>
          </cell>
          <cell r="G47">
            <v>0.87</v>
          </cell>
          <cell r="H47">
            <v>0.87</v>
          </cell>
          <cell r="I47">
            <v>0.87</v>
          </cell>
          <cell r="J47">
            <v>0.87</v>
          </cell>
          <cell r="K47">
            <v>0.87</v>
          </cell>
          <cell r="L47">
            <v>0.87</v>
          </cell>
          <cell r="M47">
            <v>0.87</v>
          </cell>
          <cell r="N47">
            <v>0.87</v>
          </cell>
          <cell r="O47">
            <v>0.87</v>
          </cell>
          <cell r="P47">
            <v>0.87</v>
          </cell>
          <cell r="Q47">
            <v>0.87</v>
          </cell>
          <cell r="R47">
            <v>0.87</v>
          </cell>
          <cell r="S47">
            <v>0.87</v>
          </cell>
          <cell r="T47">
            <v>0.87</v>
          </cell>
          <cell r="U47">
            <v>0.87</v>
          </cell>
        </row>
        <row r="48">
          <cell r="C48">
            <v>0.85</v>
          </cell>
          <cell r="D48">
            <v>0.85</v>
          </cell>
          <cell r="E48">
            <v>0.85</v>
          </cell>
          <cell r="F48">
            <v>0.85</v>
          </cell>
          <cell r="G48">
            <v>0.85</v>
          </cell>
          <cell r="H48">
            <v>0.85</v>
          </cell>
          <cell r="I48">
            <v>0.85</v>
          </cell>
          <cell r="J48">
            <v>0.85</v>
          </cell>
          <cell r="K48">
            <v>0.85</v>
          </cell>
          <cell r="L48">
            <v>0.85</v>
          </cell>
          <cell r="M48">
            <v>0.85</v>
          </cell>
          <cell r="N48">
            <v>0.85</v>
          </cell>
          <cell r="O48">
            <v>0.85</v>
          </cell>
          <cell r="P48">
            <v>0.85</v>
          </cell>
          <cell r="Q48">
            <v>0.85</v>
          </cell>
          <cell r="R48">
            <v>0.85</v>
          </cell>
          <cell r="S48">
            <v>0.85</v>
          </cell>
          <cell r="T48">
            <v>0.85</v>
          </cell>
          <cell r="U48">
            <v>0.85</v>
          </cell>
        </row>
        <row r="49">
          <cell r="C49">
            <v>0.85</v>
          </cell>
          <cell r="D49">
            <v>0.85</v>
          </cell>
          <cell r="E49">
            <v>0.85</v>
          </cell>
          <cell r="F49">
            <v>0.85</v>
          </cell>
          <cell r="G49">
            <v>0.85</v>
          </cell>
          <cell r="H49">
            <v>0.85</v>
          </cell>
          <cell r="I49">
            <v>0.85</v>
          </cell>
          <cell r="J49">
            <v>0.85</v>
          </cell>
          <cell r="K49">
            <v>0.85</v>
          </cell>
          <cell r="L49">
            <v>0.85</v>
          </cell>
          <cell r="M49">
            <v>0.85</v>
          </cell>
          <cell r="N49">
            <v>0.85</v>
          </cell>
          <cell r="O49">
            <v>0.85</v>
          </cell>
          <cell r="P49">
            <v>0.85</v>
          </cell>
          <cell r="Q49">
            <v>0.85</v>
          </cell>
          <cell r="R49">
            <v>0.85</v>
          </cell>
          <cell r="S49">
            <v>0.85</v>
          </cell>
          <cell r="T49">
            <v>0.85</v>
          </cell>
          <cell r="U49">
            <v>0.85</v>
          </cell>
        </row>
        <row r="50">
          <cell r="C50">
            <v>1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</row>
        <row r="51">
          <cell r="C51">
            <v>0.875</v>
          </cell>
          <cell r="D51">
            <v>0.875</v>
          </cell>
          <cell r="E51">
            <v>0.875</v>
          </cell>
          <cell r="F51">
            <v>0.875</v>
          </cell>
          <cell r="G51">
            <v>0.875</v>
          </cell>
          <cell r="H51">
            <v>0.875</v>
          </cell>
          <cell r="I51">
            <v>0.875</v>
          </cell>
          <cell r="J51">
            <v>0.875</v>
          </cell>
          <cell r="K51">
            <v>0.875</v>
          </cell>
          <cell r="L51">
            <v>0.875</v>
          </cell>
          <cell r="M51">
            <v>0.875</v>
          </cell>
          <cell r="N51">
            <v>0.875</v>
          </cell>
          <cell r="O51">
            <v>0.875</v>
          </cell>
          <cell r="P51">
            <v>0.875</v>
          </cell>
          <cell r="Q51">
            <v>0.875</v>
          </cell>
          <cell r="R51">
            <v>0.875</v>
          </cell>
          <cell r="S51">
            <v>0.875</v>
          </cell>
          <cell r="T51">
            <v>0.875</v>
          </cell>
          <cell r="U51">
            <v>0.875</v>
          </cell>
        </row>
        <row r="52">
          <cell r="C52">
            <v>0.88</v>
          </cell>
          <cell r="D52">
            <v>0.88</v>
          </cell>
          <cell r="E52">
            <v>0.88</v>
          </cell>
          <cell r="F52">
            <v>0.88</v>
          </cell>
          <cell r="G52">
            <v>0.88</v>
          </cell>
          <cell r="H52">
            <v>0.88</v>
          </cell>
          <cell r="I52">
            <v>0.88</v>
          </cell>
          <cell r="J52">
            <v>0.88</v>
          </cell>
          <cell r="K52">
            <v>0.88</v>
          </cell>
          <cell r="L52">
            <v>0.88</v>
          </cell>
          <cell r="M52">
            <v>0.88</v>
          </cell>
          <cell r="N52">
            <v>0.88</v>
          </cell>
          <cell r="O52">
            <v>0.88</v>
          </cell>
          <cell r="P52">
            <v>0.88</v>
          </cell>
          <cell r="Q52">
            <v>0.88</v>
          </cell>
          <cell r="R52">
            <v>0.88</v>
          </cell>
          <cell r="S52">
            <v>0.88</v>
          </cell>
          <cell r="T52">
            <v>0.88</v>
          </cell>
          <cell r="U52">
            <v>0.88</v>
          </cell>
        </row>
        <row r="54">
          <cell r="C54">
            <v>37895</v>
          </cell>
          <cell r="D54">
            <v>37926</v>
          </cell>
          <cell r="E54">
            <v>37956</v>
          </cell>
          <cell r="F54">
            <v>37987</v>
          </cell>
          <cell r="G54">
            <v>38018</v>
          </cell>
          <cell r="H54">
            <v>38047</v>
          </cell>
          <cell r="I54">
            <v>38078</v>
          </cell>
          <cell r="J54">
            <v>38108</v>
          </cell>
          <cell r="K54">
            <v>38139</v>
          </cell>
          <cell r="L54">
            <v>38169</v>
          </cell>
          <cell r="M54">
            <v>38200</v>
          </cell>
          <cell r="N54">
            <v>38231</v>
          </cell>
          <cell r="O54">
            <v>38261</v>
          </cell>
          <cell r="P54">
            <v>38292</v>
          </cell>
          <cell r="Q54">
            <v>38322</v>
          </cell>
          <cell r="R54">
            <v>38687</v>
          </cell>
          <cell r="S54">
            <v>39052</v>
          </cell>
          <cell r="T54">
            <v>39417</v>
          </cell>
          <cell r="U54">
            <v>39783</v>
          </cell>
        </row>
        <row r="55">
          <cell r="C55">
            <v>0.01</v>
          </cell>
          <cell r="D55">
            <v>0.01</v>
          </cell>
          <cell r="E55">
            <v>0.01</v>
          </cell>
          <cell r="F55">
            <v>0.01</v>
          </cell>
          <cell r="G55">
            <v>0.01</v>
          </cell>
          <cell r="H55">
            <v>5.0000000000000001E-3</v>
          </cell>
          <cell r="I55">
            <v>5.0000000000000001E-3</v>
          </cell>
          <cell r="J55">
            <v>5.0000000000000001E-3</v>
          </cell>
          <cell r="K55">
            <v>5.0000000000000001E-3</v>
          </cell>
          <cell r="L55">
            <v>5.0000000000000001E-3</v>
          </cell>
          <cell r="M55">
            <v>5.0000000000000001E-3</v>
          </cell>
          <cell r="N55">
            <v>5.0000000000000001E-3</v>
          </cell>
          <cell r="O55">
            <v>5.0000000000000001E-3</v>
          </cell>
          <cell r="P55">
            <v>5.0000000000000001E-3</v>
          </cell>
          <cell r="Q55">
            <v>5.0000000000000001E-3</v>
          </cell>
          <cell r="R55">
            <v>5.0000000000000001E-3</v>
          </cell>
          <cell r="S55">
            <v>5.0000000000000001E-3</v>
          </cell>
          <cell r="T55">
            <v>5.0000000000000001E-3</v>
          </cell>
          <cell r="U55">
            <v>5.0000000000000001E-3</v>
          </cell>
        </row>
        <row r="56">
          <cell r="C56">
            <v>0.01</v>
          </cell>
          <cell r="D56">
            <v>0.01</v>
          </cell>
          <cell r="E56">
            <v>0.01</v>
          </cell>
          <cell r="F56">
            <v>0.01</v>
          </cell>
          <cell r="G56">
            <v>0.01</v>
          </cell>
          <cell r="H56">
            <v>1E-3</v>
          </cell>
          <cell r="I56">
            <v>1E-3</v>
          </cell>
          <cell r="J56">
            <v>1E-3</v>
          </cell>
          <cell r="K56">
            <v>1E-3</v>
          </cell>
          <cell r="L56">
            <v>1E-3</v>
          </cell>
          <cell r="M56">
            <v>1E-3</v>
          </cell>
          <cell r="N56">
            <v>1E-3</v>
          </cell>
          <cell r="O56">
            <v>1E-3</v>
          </cell>
          <cell r="P56">
            <v>1E-3</v>
          </cell>
          <cell r="Q56">
            <v>1E-3</v>
          </cell>
          <cell r="R56">
            <v>1E-3</v>
          </cell>
          <cell r="S56">
            <v>1E-3</v>
          </cell>
          <cell r="T56">
            <v>1E-3</v>
          </cell>
          <cell r="U56">
            <v>1E-3</v>
          </cell>
        </row>
        <row r="57">
          <cell r="C57">
            <v>5.0000000000000001E-3</v>
          </cell>
          <cell r="D57">
            <v>5.0000000000000001E-3</v>
          </cell>
          <cell r="E57">
            <v>5.0000000000000001E-3</v>
          </cell>
          <cell r="F57">
            <v>5.0000000000000001E-3</v>
          </cell>
          <cell r="G57">
            <v>5.0000000000000001E-3</v>
          </cell>
          <cell r="H57">
            <v>5.0000000000000001E-3</v>
          </cell>
          <cell r="I57">
            <v>5.0000000000000001E-3</v>
          </cell>
          <cell r="J57">
            <v>5.0000000000000001E-3</v>
          </cell>
          <cell r="K57">
            <v>5.0000000000000001E-3</v>
          </cell>
          <cell r="L57">
            <v>5.0000000000000001E-3</v>
          </cell>
          <cell r="M57">
            <v>5.0000000000000001E-3</v>
          </cell>
          <cell r="N57">
            <v>5.0000000000000001E-3</v>
          </cell>
          <cell r="O57">
            <v>5.0000000000000001E-3</v>
          </cell>
          <cell r="P57">
            <v>5.0000000000000001E-3</v>
          </cell>
          <cell r="Q57">
            <v>5.0000000000000001E-3</v>
          </cell>
          <cell r="R57">
            <v>5.0000000000000001E-3</v>
          </cell>
          <cell r="S57">
            <v>5.0000000000000001E-3</v>
          </cell>
          <cell r="T57">
            <v>5.0000000000000001E-3</v>
          </cell>
          <cell r="U57">
            <v>5.0000000000000001E-3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8.0000000000000002E-3</v>
          </cell>
          <cell r="I58">
            <v>8.0000000000000002E-3</v>
          </cell>
          <cell r="J58">
            <v>8.0000000000000002E-3</v>
          </cell>
          <cell r="K58">
            <v>8.0000000000000002E-3</v>
          </cell>
          <cell r="L58">
            <v>8.0000000000000002E-3</v>
          </cell>
          <cell r="M58">
            <v>8.0000000000000002E-3</v>
          </cell>
          <cell r="N58">
            <v>8.0000000000000002E-3</v>
          </cell>
          <cell r="O58">
            <v>8.0000000000000002E-3</v>
          </cell>
          <cell r="P58">
            <v>8.0000000000000002E-3</v>
          </cell>
          <cell r="Q58">
            <v>8.0000000000000002E-3</v>
          </cell>
          <cell r="R58">
            <v>8.0000000000000002E-3</v>
          </cell>
          <cell r="S58">
            <v>8.0000000000000002E-3</v>
          </cell>
          <cell r="T58">
            <v>8.0000000000000002E-3</v>
          </cell>
          <cell r="U58">
            <v>8.0000000000000002E-3</v>
          </cell>
        </row>
        <row r="59">
          <cell r="C59">
            <v>0.01</v>
          </cell>
          <cell r="D59">
            <v>0.01</v>
          </cell>
          <cell r="E59">
            <v>0.01</v>
          </cell>
          <cell r="F59">
            <v>0.01</v>
          </cell>
          <cell r="G59">
            <v>0.01</v>
          </cell>
          <cell r="H59">
            <v>0.01</v>
          </cell>
          <cell r="I59">
            <v>0.01</v>
          </cell>
          <cell r="J59">
            <v>0.01</v>
          </cell>
          <cell r="K59">
            <v>0.01</v>
          </cell>
          <cell r="L59">
            <v>0.01</v>
          </cell>
          <cell r="M59">
            <v>0.01</v>
          </cell>
          <cell r="N59">
            <v>0.01</v>
          </cell>
          <cell r="O59">
            <v>0.01</v>
          </cell>
          <cell r="P59">
            <v>0.01</v>
          </cell>
          <cell r="Q59">
            <v>0.01</v>
          </cell>
          <cell r="R59">
            <v>0.01</v>
          </cell>
          <cell r="S59">
            <v>0.01</v>
          </cell>
          <cell r="T59">
            <v>0.01</v>
          </cell>
          <cell r="U59">
            <v>0.01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0.01</v>
          </cell>
          <cell r="R60">
            <v>0.01</v>
          </cell>
          <cell r="S60">
            <v>0.01</v>
          </cell>
          <cell r="T60">
            <v>0.01</v>
          </cell>
          <cell r="U60">
            <v>0.01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2E-3</v>
          </cell>
          <cell r="I61">
            <v>2E-3</v>
          </cell>
          <cell r="J61">
            <v>2E-3</v>
          </cell>
          <cell r="K61">
            <v>2E-3</v>
          </cell>
          <cell r="L61">
            <v>2E-3</v>
          </cell>
          <cell r="M61">
            <v>2E-3</v>
          </cell>
          <cell r="N61">
            <v>2E-3</v>
          </cell>
          <cell r="O61">
            <v>2E-3</v>
          </cell>
          <cell r="P61">
            <v>2E-3</v>
          </cell>
          <cell r="Q61">
            <v>2E-3</v>
          </cell>
          <cell r="R61">
            <v>2E-3</v>
          </cell>
          <cell r="S61">
            <v>2E-3</v>
          </cell>
          <cell r="T61">
            <v>2E-3</v>
          </cell>
          <cell r="U61">
            <v>2E-3</v>
          </cell>
        </row>
        <row r="62">
          <cell r="C62">
            <v>0.02</v>
          </cell>
          <cell r="D62">
            <v>0.02</v>
          </cell>
          <cell r="E62">
            <v>0.02</v>
          </cell>
          <cell r="F62">
            <v>0.02</v>
          </cell>
          <cell r="G62">
            <v>0.02</v>
          </cell>
          <cell r="H62">
            <v>0.02</v>
          </cell>
          <cell r="I62">
            <v>0.02</v>
          </cell>
          <cell r="J62">
            <v>0.02</v>
          </cell>
          <cell r="K62">
            <v>0.02</v>
          </cell>
          <cell r="L62">
            <v>0.02</v>
          </cell>
          <cell r="M62">
            <v>0.02</v>
          </cell>
          <cell r="N62">
            <v>0.02</v>
          </cell>
          <cell r="O62">
            <v>0.02</v>
          </cell>
          <cell r="P62">
            <v>0.02</v>
          </cell>
          <cell r="Q62">
            <v>0.02</v>
          </cell>
          <cell r="R62">
            <v>0.02</v>
          </cell>
          <cell r="S62">
            <v>0.02</v>
          </cell>
          <cell r="T62">
            <v>0.02</v>
          </cell>
          <cell r="U62">
            <v>0.02</v>
          </cell>
        </row>
        <row r="63">
          <cell r="C63">
            <v>1.4999999999999999E-2</v>
          </cell>
          <cell r="D63">
            <v>1.4999999999999999E-2</v>
          </cell>
          <cell r="E63">
            <v>1.4999999999999999E-2</v>
          </cell>
          <cell r="F63">
            <v>1.4999999999999999E-2</v>
          </cell>
          <cell r="G63">
            <v>1.4999999999999999E-2</v>
          </cell>
          <cell r="H63">
            <v>7.4999999999999997E-3</v>
          </cell>
          <cell r="I63">
            <v>7.4999999999999997E-3</v>
          </cell>
          <cell r="J63">
            <v>7.4999999999999997E-3</v>
          </cell>
          <cell r="K63">
            <v>7.4999999999999997E-3</v>
          </cell>
          <cell r="L63">
            <v>7.4999999999999997E-3</v>
          </cell>
          <cell r="M63">
            <v>7.4999999999999997E-3</v>
          </cell>
          <cell r="N63">
            <v>7.4999999999999997E-3</v>
          </cell>
          <cell r="O63">
            <v>7.4999999999999997E-3</v>
          </cell>
          <cell r="P63">
            <v>7.4999999999999997E-3</v>
          </cell>
          <cell r="Q63">
            <v>7.4999999999999997E-3</v>
          </cell>
          <cell r="R63">
            <v>7.4999999999999997E-3</v>
          </cell>
          <cell r="S63">
            <v>7.4999999999999997E-3</v>
          </cell>
          <cell r="T63">
            <v>7.4999999999999997E-3</v>
          </cell>
          <cell r="U63">
            <v>7.4999999999999997E-3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5.0000000000000001E-3</v>
          </cell>
          <cell r="D65">
            <v>5.0000000000000001E-3</v>
          </cell>
          <cell r="E65">
            <v>5.0000000000000001E-3</v>
          </cell>
          <cell r="F65">
            <v>5.0000000000000001E-3</v>
          </cell>
          <cell r="G65">
            <v>5.0000000000000001E-3</v>
          </cell>
          <cell r="H65">
            <v>2E-3</v>
          </cell>
          <cell r="I65">
            <v>2E-3</v>
          </cell>
          <cell r="J65">
            <v>2E-3</v>
          </cell>
          <cell r="K65">
            <v>2E-3</v>
          </cell>
          <cell r="L65">
            <v>2E-3</v>
          </cell>
          <cell r="M65">
            <v>2E-3</v>
          </cell>
          <cell r="N65">
            <v>2E-3</v>
          </cell>
          <cell r="O65">
            <v>2E-3</v>
          </cell>
          <cell r="P65">
            <v>2E-3</v>
          </cell>
          <cell r="Q65">
            <v>2E-3</v>
          </cell>
          <cell r="R65">
            <v>2E-3</v>
          </cell>
          <cell r="S65">
            <v>2E-3</v>
          </cell>
          <cell r="T65">
            <v>2E-3</v>
          </cell>
          <cell r="U65">
            <v>2E-3</v>
          </cell>
        </row>
        <row r="66">
          <cell r="C66">
            <v>3.5000000000000003E-2</v>
          </cell>
          <cell r="D66">
            <v>3.5000000000000003E-2</v>
          </cell>
          <cell r="E66">
            <v>3.5000000000000003E-2</v>
          </cell>
          <cell r="F66">
            <v>3.5000000000000003E-2</v>
          </cell>
          <cell r="G66">
            <v>3.5000000000000003E-2</v>
          </cell>
          <cell r="H66">
            <v>3.5000000000000003E-2</v>
          </cell>
          <cell r="I66">
            <v>3.5000000000000003E-2</v>
          </cell>
          <cell r="J66">
            <v>3.5000000000000003E-2</v>
          </cell>
          <cell r="K66">
            <v>3.5000000000000003E-2</v>
          </cell>
          <cell r="L66">
            <v>3.5000000000000003E-2</v>
          </cell>
          <cell r="M66">
            <v>3.5000000000000003E-2</v>
          </cell>
          <cell r="N66">
            <v>3.5000000000000003E-2</v>
          </cell>
          <cell r="O66">
            <v>3.5000000000000003E-2</v>
          </cell>
          <cell r="P66">
            <v>3.5000000000000003E-2</v>
          </cell>
          <cell r="Q66">
            <v>3.5000000000000003E-2</v>
          </cell>
          <cell r="R66">
            <v>3.5000000000000003E-2</v>
          </cell>
          <cell r="S66">
            <v>3.5000000000000003E-2</v>
          </cell>
          <cell r="T66">
            <v>3.5000000000000003E-2</v>
          </cell>
          <cell r="U66">
            <v>3.5000000000000003E-2</v>
          </cell>
        </row>
        <row r="68">
          <cell r="C68">
            <v>37895</v>
          </cell>
          <cell r="D68">
            <v>37926</v>
          </cell>
          <cell r="E68">
            <v>37956</v>
          </cell>
          <cell r="F68">
            <v>37987</v>
          </cell>
          <cell r="G68">
            <v>38018</v>
          </cell>
          <cell r="H68">
            <v>38047</v>
          </cell>
          <cell r="I68">
            <v>38078</v>
          </cell>
          <cell r="J68">
            <v>38108</v>
          </cell>
          <cell r="K68">
            <v>38139</v>
          </cell>
          <cell r="L68">
            <v>38169</v>
          </cell>
          <cell r="M68">
            <v>38200</v>
          </cell>
          <cell r="N68">
            <v>38231</v>
          </cell>
          <cell r="O68">
            <v>38261</v>
          </cell>
          <cell r="P68">
            <v>38292</v>
          </cell>
          <cell r="Q68">
            <v>38322</v>
          </cell>
          <cell r="R68">
            <v>38687</v>
          </cell>
          <cell r="S68">
            <v>39052</v>
          </cell>
          <cell r="T68">
            <v>39417</v>
          </cell>
          <cell r="U68">
            <v>39783</v>
          </cell>
        </row>
        <row r="69">
          <cell r="C69">
            <v>4.0000000000000001E-3</v>
          </cell>
          <cell r="D69">
            <v>4.0000000000000001E-3</v>
          </cell>
          <cell r="E69">
            <v>4.0000000000000001E-3</v>
          </cell>
          <cell r="F69">
            <v>4.0000000000000001E-3</v>
          </cell>
          <cell r="G69">
            <v>4.0000000000000001E-3</v>
          </cell>
          <cell r="H69">
            <v>5.0000000000000001E-3</v>
          </cell>
          <cell r="I69">
            <v>5.0000000000000001E-3</v>
          </cell>
          <cell r="J69">
            <v>5.0000000000000001E-3</v>
          </cell>
          <cell r="K69">
            <v>5.0000000000000001E-3</v>
          </cell>
          <cell r="L69">
            <v>5.0000000000000001E-3</v>
          </cell>
          <cell r="M69">
            <v>5.0000000000000001E-3</v>
          </cell>
          <cell r="N69">
            <v>5.0000000000000001E-3</v>
          </cell>
          <cell r="O69">
            <v>5.0000000000000001E-3</v>
          </cell>
          <cell r="P69">
            <v>5.0000000000000001E-3</v>
          </cell>
          <cell r="Q69">
            <v>5.0000000000000001E-3</v>
          </cell>
          <cell r="R69">
            <v>5.0000000000000001E-3</v>
          </cell>
          <cell r="S69">
            <v>5.0000000000000001E-3</v>
          </cell>
          <cell r="T69">
            <v>5.0000000000000001E-3</v>
          </cell>
          <cell r="U69">
            <v>5.0000000000000001E-3</v>
          </cell>
        </row>
        <row r="70">
          <cell r="C70">
            <v>1E-3</v>
          </cell>
          <cell r="D70">
            <v>1E-3</v>
          </cell>
          <cell r="E70">
            <v>1E-3</v>
          </cell>
          <cell r="F70">
            <v>1E-3</v>
          </cell>
          <cell r="G70">
            <v>1E-3</v>
          </cell>
          <cell r="H70">
            <v>1E-3</v>
          </cell>
          <cell r="I70">
            <v>1E-3</v>
          </cell>
          <cell r="J70">
            <v>1E-3</v>
          </cell>
          <cell r="K70">
            <v>1E-3</v>
          </cell>
          <cell r="L70">
            <v>1E-3</v>
          </cell>
          <cell r="M70">
            <v>1E-3</v>
          </cell>
          <cell r="N70">
            <v>1E-3</v>
          </cell>
          <cell r="O70">
            <v>1E-3</v>
          </cell>
          <cell r="P70">
            <v>1E-3</v>
          </cell>
          <cell r="Q70">
            <v>1E-3</v>
          </cell>
          <cell r="R70">
            <v>1E-3</v>
          </cell>
          <cell r="S70">
            <v>1E-3</v>
          </cell>
          <cell r="T70">
            <v>1E-3</v>
          </cell>
          <cell r="U70">
            <v>1E-3</v>
          </cell>
        </row>
        <row r="71">
          <cell r="C71">
            <v>1E-3</v>
          </cell>
          <cell r="D71">
            <v>1E-3</v>
          </cell>
          <cell r="E71">
            <v>1E-3</v>
          </cell>
          <cell r="F71">
            <v>1E-3</v>
          </cell>
          <cell r="G71">
            <v>1E-3</v>
          </cell>
          <cell r="H71">
            <v>1E-3</v>
          </cell>
          <cell r="I71">
            <v>1E-3</v>
          </cell>
          <cell r="J71">
            <v>1E-3</v>
          </cell>
          <cell r="K71">
            <v>1E-3</v>
          </cell>
          <cell r="L71">
            <v>1E-3</v>
          </cell>
          <cell r="M71">
            <v>1E-3</v>
          </cell>
          <cell r="N71">
            <v>1E-3</v>
          </cell>
          <cell r="O71">
            <v>1E-3</v>
          </cell>
          <cell r="P71">
            <v>1E-3</v>
          </cell>
          <cell r="Q71">
            <v>1E-3</v>
          </cell>
          <cell r="R71">
            <v>1E-3</v>
          </cell>
          <cell r="S71">
            <v>1E-3</v>
          </cell>
          <cell r="T71">
            <v>1E-3</v>
          </cell>
          <cell r="U71">
            <v>1E-3</v>
          </cell>
        </row>
        <row r="72">
          <cell r="C72">
            <v>1E-3</v>
          </cell>
          <cell r="D72">
            <v>1E-3</v>
          </cell>
          <cell r="E72">
            <v>1E-3</v>
          </cell>
          <cell r="F72">
            <v>1E-3</v>
          </cell>
          <cell r="G72">
            <v>1E-3</v>
          </cell>
          <cell r="H72">
            <v>1E-3</v>
          </cell>
          <cell r="I72">
            <v>1E-3</v>
          </cell>
          <cell r="J72">
            <v>1E-3</v>
          </cell>
          <cell r="K72">
            <v>1E-3</v>
          </cell>
          <cell r="L72">
            <v>1E-3</v>
          </cell>
          <cell r="M72">
            <v>1E-3</v>
          </cell>
          <cell r="N72">
            <v>1E-3</v>
          </cell>
          <cell r="O72">
            <v>1E-3</v>
          </cell>
          <cell r="P72">
            <v>1E-3</v>
          </cell>
          <cell r="Q72">
            <v>1E-3</v>
          </cell>
          <cell r="R72">
            <v>1E-3</v>
          </cell>
          <cell r="S72">
            <v>1E-3</v>
          </cell>
          <cell r="T72">
            <v>1E-3</v>
          </cell>
          <cell r="U72">
            <v>1E-3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2.35E-2</v>
          </cell>
          <cell r="D74">
            <v>2.35E-2</v>
          </cell>
          <cell r="E74">
            <v>2.3E-2</v>
          </cell>
          <cell r="F74">
            <v>2.3E-2</v>
          </cell>
          <cell r="G74">
            <v>2.3E-2</v>
          </cell>
          <cell r="H74">
            <v>2.5000000000000001E-2</v>
          </cell>
          <cell r="I74">
            <v>0.02</v>
          </cell>
          <cell r="J74">
            <v>0.02</v>
          </cell>
          <cell r="K74">
            <v>0.02</v>
          </cell>
          <cell r="L74">
            <v>0.02</v>
          </cell>
          <cell r="M74">
            <v>0.02</v>
          </cell>
          <cell r="N74">
            <v>0.02</v>
          </cell>
          <cell r="O74">
            <v>0.02</v>
          </cell>
          <cell r="P74">
            <v>0.02</v>
          </cell>
          <cell r="Q74">
            <v>0.01</v>
          </cell>
          <cell r="R74">
            <v>0.01</v>
          </cell>
          <cell r="S74">
            <v>0.01</v>
          </cell>
          <cell r="T74">
            <v>0.01</v>
          </cell>
          <cell r="U74">
            <v>0.01</v>
          </cell>
        </row>
        <row r="75">
          <cell r="C75">
            <v>2.0000000000000001E-4</v>
          </cell>
          <cell r="D75">
            <v>2.0000000000000001E-4</v>
          </cell>
          <cell r="E75">
            <v>2.0000000000000001E-4</v>
          </cell>
          <cell r="F75">
            <v>2.0000000000000001E-4</v>
          </cell>
          <cell r="G75">
            <v>2.0000000000000001E-4</v>
          </cell>
          <cell r="H75">
            <v>1E-3</v>
          </cell>
          <cell r="I75">
            <v>1E-3</v>
          </cell>
          <cell r="J75">
            <v>1E-3</v>
          </cell>
          <cell r="K75">
            <v>1E-3</v>
          </cell>
          <cell r="L75">
            <v>1E-3</v>
          </cell>
          <cell r="M75">
            <v>1E-3</v>
          </cell>
          <cell r="N75">
            <v>1E-3</v>
          </cell>
          <cell r="O75">
            <v>1E-3</v>
          </cell>
          <cell r="P75">
            <v>1E-3</v>
          </cell>
          <cell r="Q75">
            <v>1E-3</v>
          </cell>
          <cell r="R75">
            <v>1E-3</v>
          </cell>
          <cell r="S75">
            <v>1E-3</v>
          </cell>
          <cell r="T75">
            <v>1E-3</v>
          </cell>
          <cell r="U75">
            <v>1E-3</v>
          </cell>
        </row>
        <row r="76">
          <cell r="C76">
            <v>1.6E-2</v>
          </cell>
          <cell r="D76">
            <v>1.6E-2</v>
          </cell>
          <cell r="E76">
            <v>1.6E-2</v>
          </cell>
          <cell r="F76">
            <v>1.6E-2</v>
          </cell>
          <cell r="G76">
            <v>1.6E-2</v>
          </cell>
          <cell r="H76">
            <v>1.6E-2</v>
          </cell>
          <cell r="I76">
            <v>1E-3</v>
          </cell>
          <cell r="J76">
            <v>1E-3</v>
          </cell>
          <cell r="K76">
            <v>1E-3</v>
          </cell>
          <cell r="L76">
            <v>1E-3</v>
          </cell>
          <cell r="M76">
            <v>1E-3</v>
          </cell>
          <cell r="N76">
            <v>1E-3</v>
          </cell>
          <cell r="O76">
            <v>1E-3</v>
          </cell>
          <cell r="P76">
            <v>1E-3</v>
          </cell>
          <cell r="Q76">
            <v>1E-3</v>
          </cell>
          <cell r="R76">
            <v>1E-3</v>
          </cell>
          <cell r="S76">
            <v>1E-3</v>
          </cell>
          <cell r="T76">
            <v>1E-3</v>
          </cell>
          <cell r="U76">
            <v>1E-3</v>
          </cell>
        </row>
        <row r="77">
          <cell r="C77">
            <v>1.4E-2</v>
          </cell>
          <cell r="D77">
            <v>1.35E-2</v>
          </cell>
          <cell r="E77">
            <v>1.35E-2</v>
          </cell>
          <cell r="F77">
            <v>1.35E-2</v>
          </cell>
          <cell r="G77">
            <v>1.35E-2</v>
          </cell>
          <cell r="H77">
            <v>8.0000000000000002E-3</v>
          </cell>
          <cell r="I77">
            <v>1E-3</v>
          </cell>
          <cell r="J77">
            <v>1E-3</v>
          </cell>
          <cell r="K77">
            <v>1E-3</v>
          </cell>
          <cell r="L77">
            <v>1E-3</v>
          </cell>
          <cell r="M77">
            <v>1E-3</v>
          </cell>
          <cell r="N77">
            <v>1E-3</v>
          </cell>
          <cell r="O77">
            <v>1E-3</v>
          </cell>
          <cell r="P77">
            <v>1E-3</v>
          </cell>
          <cell r="Q77">
            <v>3.0000000000000001E-3</v>
          </cell>
          <cell r="R77">
            <v>3.0000000000000001E-3</v>
          </cell>
          <cell r="S77">
            <v>3.0000000000000001E-3</v>
          </cell>
          <cell r="T77">
            <v>3.0000000000000001E-3</v>
          </cell>
          <cell r="U77">
            <v>3.0000000000000001E-3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1E-3</v>
          </cell>
          <cell r="D79">
            <v>1E-3</v>
          </cell>
          <cell r="E79">
            <v>1E-3</v>
          </cell>
          <cell r="F79">
            <v>1E-3</v>
          </cell>
          <cell r="G79">
            <v>1E-3</v>
          </cell>
          <cell r="H79">
            <v>1E-3</v>
          </cell>
          <cell r="I79">
            <v>1E-3</v>
          </cell>
          <cell r="J79">
            <v>1E-3</v>
          </cell>
          <cell r="K79">
            <v>1E-3</v>
          </cell>
          <cell r="L79">
            <v>1E-3</v>
          </cell>
          <cell r="M79">
            <v>1E-3</v>
          </cell>
          <cell r="N79">
            <v>1E-3</v>
          </cell>
          <cell r="O79">
            <v>1E-3</v>
          </cell>
          <cell r="P79">
            <v>1E-3</v>
          </cell>
          <cell r="Q79">
            <v>1E-3</v>
          </cell>
          <cell r="R79">
            <v>1E-3</v>
          </cell>
          <cell r="S79">
            <v>1E-3</v>
          </cell>
          <cell r="T79">
            <v>1E-3</v>
          </cell>
          <cell r="U79">
            <v>1E-3</v>
          </cell>
        </row>
        <row r="80">
          <cell r="C80">
            <v>8.5000000000000006E-3</v>
          </cell>
          <cell r="D80">
            <v>8.0000000000000002E-3</v>
          </cell>
          <cell r="E80">
            <v>7.4999999999999997E-3</v>
          </cell>
          <cell r="F80">
            <v>7.4999999999999997E-3</v>
          </cell>
          <cell r="G80">
            <v>7.4999999999999997E-3</v>
          </cell>
          <cell r="H80">
            <v>7.4999999999999997E-3</v>
          </cell>
          <cell r="I80">
            <v>7.4999999999999997E-3</v>
          </cell>
          <cell r="J80">
            <v>7.4999999999999997E-3</v>
          </cell>
          <cell r="K80">
            <v>7.4999999999999997E-3</v>
          </cell>
          <cell r="L80">
            <v>7.4999999999999997E-3</v>
          </cell>
          <cell r="M80">
            <v>7.4999999999999997E-3</v>
          </cell>
          <cell r="N80">
            <v>7.4999999999999997E-3</v>
          </cell>
          <cell r="O80">
            <v>7.4999999999999997E-3</v>
          </cell>
          <cell r="P80">
            <v>7.4999999999999997E-3</v>
          </cell>
          <cell r="Q80">
            <v>7.4999999999999997E-3</v>
          </cell>
          <cell r="R80">
            <v>7.4999999999999997E-3</v>
          </cell>
          <cell r="S80">
            <v>7.4999999999999997E-3</v>
          </cell>
          <cell r="T80">
            <v>7.4999999999999997E-3</v>
          </cell>
          <cell r="U80">
            <v>7.4999999999999997E-3</v>
          </cell>
        </row>
        <row r="81">
          <cell r="C81">
            <v>3.4200000000000001E-2</v>
          </cell>
          <cell r="D81">
            <v>3.3700000000000001E-2</v>
          </cell>
          <cell r="E81">
            <v>3.27E-2</v>
          </cell>
          <cell r="F81">
            <v>3.27E-2</v>
          </cell>
          <cell r="G81">
            <v>3.27E-2</v>
          </cell>
          <cell r="H81">
            <v>3.5500000000000004E-2</v>
          </cell>
          <cell r="I81">
            <v>3.0500000000000003E-2</v>
          </cell>
          <cell r="J81">
            <v>3.0500000000000003E-2</v>
          </cell>
          <cell r="K81">
            <v>3.0500000000000003E-2</v>
          </cell>
          <cell r="L81">
            <v>3.0500000000000003E-2</v>
          </cell>
          <cell r="M81">
            <v>3.0500000000000003E-2</v>
          </cell>
          <cell r="N81">
            <v>3.0500000000000003E-2</v>
          </cell>
          <cell r="O81">
            <v>3.0500000000000003E-2</v>
          </cell>
          <cell r="P81">
            <v>3.0500000000000003E-2</v>
          </cell>
          <cell r="Q81">
            <v>2.0500000000000004E-2</v>
          </cell>
          <cell r="R81">
            <v>2.0500000000000004E-2</v>
          </cell>
          <cell r="S81">
            <v>2.0500000000000004E-2</v>
          </cell>
          <cell r="T81">
            <v>2.0500000000000004E-2</v>
          </cell>
          <cell r="U81">
            <v>2.0500000000000004E-2</v>
          </cell>
        </row>
        <row r="82">
          <cell r="C82">
            <v>4.4500000000000005E-2</v>
          </cell>
          <cell r="D82">
            <v>4.3500000000000004E-2</v>
          </cell>
          <cell r="E82">
            <v>4.3000000000000003E-2</v>
          </cell>
          <cell r="F82">
            <v>4.3000000000000003E-2</v>
          </cell>
          <cell r="G82">
            <v>4.3000000000000003E-2</v>
          </cell>
          <cell r="H82">
            <v>3.85E-2</v>
          </cell>
          <cell r="I82">
            <v>1.6500000000000001E-2</v>
          </cell>
          <cell r="J82">
            <v>1.6500000000000001E-2</v>
          </cell>
          <cell r="K82">
            <v>1.6500000000000001E-2</v>
          </cell>
          <cell r="L82">
            <v>1.6500000000000001E-2</v>
          </cell>
          <cell r="M82">
            <v>1.6500000000000001E-2</v>
          </cell>
          <cell r="N82">
            <v>1.6500000000000001E-2</v>
          </cell>
          <cell r="O82">
            <v>1.6500000000000001E-2</v>
          </cell>
          <cell r="P82">
            <v>1.6500000000000001E-2</v>
          </cell>
          <cell r="Q82">
            <v>1.8499999999999999E-2</v>
          </cell>
          <cell r="R82">
            <v>1.8499999999999999E-2</v>
          </cell>
          <cell r="S82">
            <v>1.8499999999999999E-2</v>
          </cell>
          <cell r="T82">
            <v>1.8499999999999999E-2</v>
          </cell>
          <cell r="U82">
            <v>1.8499999999999999E-2</v>
          </cell>
        </row>
        <row r="84">
          <cell r="C84">
            <v>37895</v>
          </cell>
          <cell r="D84">
            <v>37926</v>
          </cell>
          <cell r="E84">
            <v>37956</v>
          </cell>
          <cell r="F84">
            <v>37987</v>
          </cell>
          <cell r="G84">
            <v>38018</v>
          </cell>
          <cell r="H84">
            <v>38047</v>
          </cell>
          <cell r="I84">
            <v>38078</v>
          </cell>
          <cell r="J84">
            <v>38108</v>
          </cell>
          <cell r="K84">
            <v>38139</v>
          </cell>
          <cell r="L84">
            <v>38169</v>
          </cell>
          <cell r="M84">
            <v>38200</v>
          </cell>
          <cell r="N84">
            <v>38231</v>
          </cell>
          <cell r="O84">
            <v>38261</v>
          </cell>
          <cell r="P84">
            <v>38292</v>
          </cell>
          <cell r="Q84">
            <v>38322</v>
          </cell>
          <cell r="R84">
            <v>38687</v>
          </cell>
          <cell r="S84">
            <v>39052</v>
          </cell>
          <cell r="T84">
            <v>39417</v>
          </cell>
          <cell r="U84">
            <v>39783</v>
          </cell>
        </row>
        <row r="85">
          <cell r="C85">
            <v>16.5</v>
          </cell>
          <cell r="D85">
            <v>16.5</v>
          </cell>
          <cell r="E85">
            <v>16.5</v>
          </cell>
          <cell r="F85">
            <v>16.5</v>
          </cell>
          <cell r="G85">
            <v>16.5</v>
          </cell>
          <cell r="H85">
            <v>16.5</v>
          </cell>
          <cell r="I85">
            <v>16.5</v>
          </cell>
          <cell r="J85">
            <v>16.5</v>
          </cell>
          <cell r="K85">
            <v>16.5</v>
          </cell>
          <cell r="L85">
            <v>16.5</v>
          </cell>
          <cell r="M85">
            <v>16.5</v>
          </cell>
          <cell r="N85">
            <v>16.5</v>
          </cell>
          <cell r="O85">
            <v>16.5</v>
          </cell>
          <cell r="P85">
            <v>16.5</v>
          </cell>
          <cell r="Q85">
            <v>16.5</v>
          </cell>
          <cell r="R85">
            <v>16</v>
          </cell>
          <cell r="S85">
            <v>16</v>
          </cell>
          <cell r="T85">
            <v>16</v>
          </cell>
          <cell r="U85">
            <v>16</v>
          </cell>
        </row>
        <row r="86">
          <cell r="C86">
            <v>6.2</v>
          </cell>
          <cell r="D86">
            <v>6.2</v>
          </cell>
          <cell r="E86">
            <v>6.2</v>
          </cell>
          <cell r="F86">
            <v>5.75</v>
          </cell>
          <cell r="G86">
            <v>5.75</v>
          </cell>
          <cell r="H86">
            <v>5.75</v>
          </cell>
          <cell r="I86">
            <v>5.75</v>
          </cell>
          <cell r="J86">
            <v>5.75</v>
          </cell>
          <cell r="K86">
            <v>5.75</v>
          </cell>
          <cell r="L86">
            <v>5.75</v>
          </cell>
          <cell r="M86">
            <v>5.75</v>
          </cell>
          <cell r="N86">
            <v>5.75</v>
          </cell>
          <cell r="O86">
            <v>5.75</v>
          </cell>
          <cell r="P86">
            <v>5.75</v>
          </cell>
          <cell r="Q86">
            <v>5.75</v>
          </cell>
          <cell r="R86">
            <v>5.75</v>
          </cell>
          <cell r="S86">
            <v>5.75</v>
          </cell>
          <cell r="T86">
            <v>5.75</v>
          </cell>
          <cell r="U86">
            <v>5.75</v>
          </cell>
        </row>
        <row r="87">
          <cell r="C87">
            <v>648</v>
          </cell>
          <cell r="D87">
            <v>648</v>
          </cell>
          <cell r="E87">
            <v>648</v>
          </cell>
          <cell r="F87">
            <v>648</v>
          </cell>
          <cell r="G87">
            <v>648</v>
          </cell>
          <cell r="H87">
            <v>648</v>
          </cell>
          <cell r="I87">
            <v>648</v>
          </cell>
          <cell r="J87">
            <v>648</v>
          </cell>
          <cell r="K87">
            <v>648</v>
          </cell>
          <cell r="L87">
            <v>648</v>
          </cell>
          <cell r="M87">
            <v>648</v>
          </cell>
          <cell r="N87">
            <v>648</v>
          </cell>
          <cell r="O87">
            <v>648</v>
          </cell>
          <cell r="P87">
            <v>648</v>
          </cell>
          <cell r="Q87">
            <v>648</v>
          </cell>
          <cell r="R87">
            <v>648</v>
          </cell>
          <cell r="S87">
            <v>648</v>
          </cell>
          <cell r="T87">
            <v>648</v>
          </cell>
          <cell r="U87">
            <v>648</v>
          </cell>
        </row>
        <row r="88">
          <cell r="C88">
            <v>30</v>
          </cell>
          <cell r="D88">
            <v>30</v>
          </cell>
          <cell r="E88">
            <v>30</v>
          </cell>
          <cell r="F88">
            <v>30</v>
          </cell>
          <cell r="G88">
            <v>30</v>
          </cell>
          <cell r="H88">
            <v>30</v>
          </cell>
          <cell r="I88">
            <v>30</v>
          </cell>
          <cell r="J88">
            <v>30</v>
          </cell>
          <cell r="K88">
            <v>30</v>
          </cell>
          <cell r="L88">
            <v>30</v>
          </cell>
          <cell r="M88">
            <v>30</v>
          </cell>
          <cell r="N88">
            <v>30</v>
          </cell>
          <cell r="O88">
            <v>30</v>
          </cell>
          <cell r="P88">
            <v>30</v>
          </cell>
          <cell r="Q88">
            <v>30</v>
          </cell>
          <cell r="R88">
            <v>30</v>
          </cell>
          <cell r="S88">
            <v>30</v>
          </cell>
          <cell r="T88">
            <v>30</v>
          </cell>
          <cell r="U88">
            <v>30</v>
          </cell>
        </row>
        <row r="89">
          <cell r="C89">
            <v>7.25</v>
          </cell>
          <cell r="D89">
            <v>7.25</v>
          </cell>
          <cell r="E89">
            <v>7.25</v>
          </cell>
          <cell r="F89">
            <v>7.25</v>
          </cell>
          <cell r="G89">
            <v>7.25</v>
          </cell>
          <cell r="H89">
            <v>7.25</v>
          </cell>
          <cell r="I89">
            <v>7.25</v>
          </cell>
          <cell r="J89">
            <v>7.25</v>
          </cell>
          <cell r="K89">
            <v>7.25</v>
          </cell>
          <cell r="L89">
            <v>7.25</v>
          </cell>
          <cell r="M89">
            <v>7.25</v>
          </cell>
          <cell r="N89">
            <v>7.25</v>
          </cell>
          <cell r="O89">
            <v>7.25</v>
          </cell>
          <cell r="P89">
            <v>7.25</v>
          </cell>
          <cell r="Q89">
            <v>7.25</v>
          </cell>
          <cell r="R89">
            <v>7.25</v>
          </cell>
          <cell r="S89">
            <v>7.25</v>
          </cell>
          <cell r="T89">
            <v>7.25</v>
          </cell>
          <cell r="U89">
            <v>7.25</v>
          </cell>
        </row>
        <row r="90">
          <cell r="C90">
            <v>73.680000000000007</v>
          </cell>
          <cell r="D90">
            <v>73.680000000000007</v>
          </cell>
          <cell r="E90">
            <v>73.680000000000007</v>
          </cell>
          <cell r="F90">
            <v>73.680000000000007</v>
          </cell>
          <cell r="G90">
            <v>73.680000000000007</v>
          </cell>
          <cell r="H90">
            <v>73.680000000000007</v>
          </cell>
          <cell r="I90">
            <v>73.680000000000007</v>
          </cell>
          <cell r="J90">
            <v>73.680000000000007</v>
          </cell>
          <cell r="K90">
            <v>73.680000000000007</v>
          </cell>
          <cell r="L90">
            <v>73.680000000000007</v>
          </cell>
          <cell r="M90">
            <v>73.680000000000007</v>
          </cell>
          <cell r="N90">
            <v>73.680000000000007</v>
          </cell>
          <cell r="O90">
            <v>73.680000000000007</v>
          </cell>
          <cell r="P90">
            <v>73.680000000000007</v>
          </cell>
          <cell r="Q90">
            <v>73.680000000000007</v>
          </cell>
          <cell r="R90">
            <v>73</v>
          </cell>
          <cell r="S90">
            <v>73</v>
          </cell>
          <cell r="T90">
            <v>73</v>
          </cell>
          <cell r="U90">
            <v>73</v>
          </cell>
        </row>
        <row r="91">
          <cell r="C91">
            <v>16.5</v>
          </cell>
          <cell r="D91">
            <v>16.5</v>
          </cell>
          <cell r="E91">
            <v>16.5</v>
          </cell>
          <cell r="F91">
            <v>16.5</v>
          </cell>
          <cell r="G91">
            <v>16.5</v>
          </cell>
          <cell r="H91">
            <v>16.5</v>
          </cell>
          <cell r="I91">
            <v>16.5</v>
          </cell>
          <cell r="J91">
            <v>16.5</v>
          </cell>
          <cell r="K91">
            <v>16.5</v>
          </cell>
          <cell r="L91">
            <v>16.5</v>
          </cell>
          <cell r="M91">
            <v>16.5</v>
          </cell>
          <cell r="N91">
            <v>16.5</v>
          </cell>
          <cell r="O91">
            <v>16.5</v>
          </cell>
          <cell r="P91">
            <v>16.5</v>
          </cell>
          <cell r="Q91">
            <v>16.5</v>
          </cell>
          <cell r="R91">
            <v>16.5</v>
          </cell>
          <cell r="S91">
            <v>16.5</v>
          </cell>
          <cell r="T91">
            <v>16.5</v>
          </cell>
          <cell r="U91">
            <v>16.5</v>
          </cell>
        </row>
        <row r="92">
          <cell r="C92">
            <v>26</v>
          </cell>
          <cell r="D92">
            <v>26</v>
          </cell>
          <cell r="E92">
            <v>26</v>
          </cell>
          <cell r="F92">
            <v>26</v>
          </cell>
          <cell r="G92">
            <v>26</v>
          </cell>
          <cell r="H92">
            <v>26</v>
          </cell>
          <cell r="I92">
            <v>26</v>
          </cell>
          <cell r="J92">
            <v>26</v>
          </cell>
          <cell r="K92">
            <v>26</v>
          </cell>
          <cell r="L92">
            <v>26</v>
          </cell>
          <cell r="M92">
            <v>26</v>
          </cell>
          <cell r="N92">
            <v>26</v>
          </cell>
          <cell r="O92">
            <v>26</v>
          </cell>
          <cell r="P92">
            <v>26</v>
          </cell>
          <cell r="Q92">
            <v>26</v>
          </cell>
          <cell r="R92">
            <v>26</v>
          </cell>
          <cell r="S92">
            <v>26</v>
          </cell>
          <cell r="T92">
            <v>26</v>
          </cell>
          <cell r="U92">
            <v>26</v>
          </cell>
        </row>
        <row r="93">
          <cell r="C93">
            <v>21.75</v>
          </cell>
          <cell r="D93">
            <v>21.75</v>
          </cell>
          <cell r="E93">
            <v>21.75</v>
          </cell>
          <cell r="F93">
            <v>21.75</v>
          </cell>
          <cell r="G93">
            <v>21.75</v>
          </cell>
          <cell r="H93">
            <v>21.75</v>
          </cell>
          <cell r="I93">
            <v>21.75</v>
          </cell>
          <cell r="J93">
            <v>21.75</v>
          </cell>
          <cell r="K93">
            <v>21.75</v>
          </cell>
          <cell r="L93">
            <v>21.75</v>
          </cell>
          <cell r="M93">
            <v>21.75</v>
          </cell>
          <cell r="N93">
            <v>21.75</v>
          </cell>
          <cell r="O93">
            <v>21.75</v>
          </cell>
          <cell r="P93">
            <v>21.75</v>
          </cell>
          <cell r="Q93">
            <v>21.75</v>
          </cell>
          <cell r="R93">
            <v>21.75</v>
          </cell>
          <cell r="S93">
            <v>21.75</v>
          </cell>
          <cell r="T93">
            <v>21.75</v>
          </cell>
          <cell r="U93">
            <v>21.75</v>
          </cell>
        </row>
        <row r="94">
          <cell r="C94">
            <v>11</v>
          </cell>
          <cell r="D94">
            <v>11</v>
          </cell>
          <cell r="E94">
            <v>11</v>
          </cell>
          <cell r="F94">
            <v>11</v>
          </cell>
          <cell r="G94">
            <v>11</v>
          </cell>
          <cell r="H94">
            <v>11</v>
          </cell>
          <cell r="I94">
            <v>11</v>
          </cell>
          <cell r="J94">
            <v>11</v>
          </cell>
          <cell r="K94">
            <v>11</v>
          </cell>
          <cell r="L94">
            <v>11</v>
          </cell>
          <cell r="M94">
            <v>11</v>
          </cell>
          <cell r="N94">
            <v>11</v>
          </cell>
          <cell r="O94">
            <v>11</v>
          </cell>
          <cell r="P94">
            <v>11</v>
          </cell>
          <cell r="Q94">
            <v>11</v>
          </cell>
          <cell r="R94">
            <v>11</v>
          </cell>
          <cell r="S94">
            <v>11</v>
          </cell>
          <cell r="T94">
            <v>11</v>
          </cell>
          <cell r="U94">
            <v>11</v>
          </cell>
        </row>
        <row r="95">
          <cell r="C95">
            <v>8.6999999999999993</v>
          </cell>
          <cell r="D95">
            <v>8.6999999999999993</v>
          </cell>
          <cell r="E95">
            <v>8.6999999999999993</v>
          </cell>
          <cell r="F95">
            <v>8.6999999999999993</v>
          </cell>
          <cell r="G95">
            <v>8.6999999999999993</v>
          </cell>
          <cell r="H95">
            <v>8.6999999999999993</v>
          </cell>
          <cell r="I95">
            <v>8.6999999999999993</v>
          </cell>
          <cell r="J95">
            <v>8.6999999999999993</v>
          </cell>
          <cell r="K95">
            <v>8.6999999999999993</v>
          </cell>
          <cell r="L95">
            <v>8.6999999999999993</v>
          </cell>
          <cell r="M95">
            <v>8.6999999999999993</v>
          </cell>
          <cell r="N95">
            <v>8.6999999999999993</v>
          </cell>
          <cell r="O95">
            <v>8.6999999999999993</v>
          </cell>
          <cell r="P95">
            <v>8.6999999999999993</v>
          </cell>
          <cell r="Q95">
            <v>8.6999999999999993</v>
          </cell>
          <cell r="R95">
            <v>8.6999999999999993</v>
          </cell>
          <cell r="S95">
            <v>8.6999999999999993</v>
          </cell>
          <cell r="T95">
            <v>8.6999999999999993</v>
          </cell>
          <cell r="U95">
            <v>8.6999999999999993</v>
          </cell>
        </row>
        <row r="96">
          <cell r="C96">
            <v>7.65</v>
          </cell>
          <cell r="D96">
            <v>7.65</v>
          </cell>
          <cell r="E96">
            <v>7.65</v>
          </cell>
          <cell r="F96">
            <v>7.65</v>
          </cell>
          <cell r="G96">
            <v>7.65</v>
          </cell>
          <cell r="H96">
            <v>7.65</v>
          </cell>
          <cell r="I96">
            <v>7.65</v>
          </cell>
          <cell r="J96">
            <v>7.65</v>
          </cell>
          <cell r="K96">
            <v>7.65</v>
          </cell>
          <cell r="L96">
            <v>7.65</v>
          </cell>
          <cell r="M96">
            <v>7.65</v>
          </cell>
          <cell r="N96">
            <v>7.65</v>
          </cell>
          <cell r="O96">
            <v>7.65</v>
          </cell>
          <cell r="P96">
            <v>7.65</v>
          </cell>
          <cell r="Q96">
            <v>7.65</v>
          </cell>
          <cell r="R96">
            <v>7.65</v>
          </cell>
          <cell r="S96">
            <v>7.65</v>
          </cell>
          <cell r="T96">
            <v>7.65</v>
          </cell>
          <cell r="U96">
            <v>7.65</v>
          </cell>
        </row>
        <row r="98">
          <cell r="C98">
            <v>37895</v>
          </cell>
          <cell r="D98">
            <v>37926</v>
          </cell>
          <cell r="E98">
            <v>37956</v>
          </cell>
          <cell r="F98">
            <v>37987</v>
          </cell>
          <cell r="G98">
            <v>38018</v>
          </cell>
          <cell r="H98">
            <v>38047</v>
          </cell>
          <cell r="I98">
            <v>38078</v>
          </cell>
          <cell r="J98">
            <v>38108</v>
          </cell>
          <cell r="K98">
            <v>38139</v>
          </cell>
          <cell r="L98">
            <v>38169</v>
          </cell>
          <cell r="M98">
            <v>38200</v>
          </cell>
          <cell r="N98">
            <v>38231</v>
          </cell>
          <cell r="O98">
            <v>38261</v>
          </cell>
          <cell r="P98">
            <v>38292</v>
          </cell>
          <cell r="Q98">
            <v>38322</v>
          </cell>
          <cell r="R98">
            <v>38687</v>
          </cell>
          <cell r="S98">
            <v>39052</v>
          </cell>
          <cell r="T98">
            <v>39417</v>
          </cell>
          <cell r="U98">
            <v>39783</v>
          </cell>
        </row>
        <row r="99">
          <cell r="C99">
            <v>12536.026092020966</v>
          </cell>
          <cell r="D99">
            <v>12536.026092020966</v>
          </cell>
          <cell r="E99">
            <v>12536.026092020966</v>
          </cell>
          <cell r="F99">
            <v>12915.905670567055</v>
          </cell>
          <cell r="G99">
            <v>12915.905670567055</v>
          </cell>
          <cell r="H99">
            <v>12967.131614654003</v>
          </cell>
          <cell r="I99">
            <v>12967.131614654003</v>
          </cell>
          <cell r="J99">
            <v>12967.131614654003</v>
          </cell>
          <cell r="K99">
            <v>12967.131614654003</v>
          </cell>
          <cell r="L99">
            <v>12967.131614654003</v>
          </cell>
          <cell r="M99">
            <v>12967.131614654003</v>
          </cell>
          <cell r="N99">
            <v>12967.131614654003</v>
          </cell>
          <cell r="O99">
            <v>12967.131614654003</v>
          </cell>
          <cell r="P99">
            <v>12967.131614654003</v>
          </cell>
          <cell r="Q99">
            <v>12967.131614654003</v>
          </cell>
          <cell r="R99">
            <v>13833.470149253735</v>
          </cell>
          <cell r="S99">
            <v>13833.470149253735</v>
          </cell>
          <cell r="T99">
            <v>18444.626865671646</v>
          </cell>
          <cell r="U99">
            <v>18444.626865671646</v>
          </cell>
        </row>
        <row r="100">
          <cell r="C100">
            <v>14332.188118811882</v>
          </cell>
          <cell r="D100">
            <v>14332.188118811882</v>
          </cell>
          <cell r="E100">
            <v>14332.188118811882</v>
          </cell>
          <cell r="F100">
            <v>19940.435643564357</v>
          </cell>
          <cell r="G100">
            <v>19940.435643564357</v>
          </cell>
          <cell r="H100">
            <v>20119.720279720281</v>
          </cell>
          <cell r="I100">
            <v>20119.720279720281</v>
          </cell>
          <cell r="J100">
            <v>20119.720279720281</v>
          </cell>
          <cell r="K100">
            <v>20119.720279720281</v>
          </cell>
          <cell r="L100">
            <v>20119.720279720281</v>
          </cell>
          <cell r="M100">
            <v>20119.720279720281</v>
          </cell>
          <cell r="N100">
            <v>20119.720279720281</v>
          </cell>
          <cell r="O100">
            <v>20119.720279720281</v>
          </cell>
          <cell r="P100">
            <v>20119.720279720281</v>
          </cell>
          <cell r="Q100">
            <v>20119.720279720281</v>
          </cell>
          <cell r="R100">
            <v>20119.720279720281</v>
          </cell>
          <cell r="S100">
            <v>20119.720279720281</v>
          </cell>
          <cell r="T100">
            <v>20119.720279720281</v>
          </cell>
          <cell r="U100">
            <v>20119.720279720281</v>
          </cell>
        </row>
        <row r="101">
          <cell r="C101">
            <v>9120.3582089552237</v>
          </cell>
          <cell r="D101">
            <v>18240.716417910447</v>
          </cell>
          <cell r="E101">
            <v>18240.716417910447</v>
          </cell>
          <cell r="F101">
            <v>18747.402985074626</v>
          </cell>
          <cell r="G101">
            <v>18747.402985074626</v>
          </cell>
          <cell r="H101">
            <v>18747.402985074626</v>
          </cell>
          <cell r="I101">
            <v>18747.402985074626</v>
          </cell>
          <cell r="J101">
            <v>18747.402985074626</v>
          </cell>
          <cell r="K101">
            <v>18747.402985074626</v>
          </cell>
          <cell r="L101">
            <v>18747.402985074626</v>
          </cell>
          <cell r="M101">
            <v>18747.402985074626</v>
          </cell>
          <cell r="N101">
            <v>18747.402985074626</v>
          </cell>
          <cell r="O101">
            <v>18747.402985074626</v>
          </cell>
          <cell r="P101">
            <v>18747.402985074626</v>
          </cell>
          <cell r="Q101">
            <v>18747.402985074626</v>
          </cell>
          <cell r="R101">
            <v>18747.402985074626</v>
          </cell>
          <cell r="S101">
            <v>18747.402985074626</v>
          </cell>
          <cell r="T101">
            <v>18747.402985074626</v>
          </cell>
          <cell r="U101">
            <v>18747.402985074626</v>
          </cell>
        </row>
        <row r="102">
          <cell r="C102">
            <v>9697.8786206896548</v>
          </cell>
          <cell r="D102">
            <v>9697.8786206896548</v>
          </cell>
          <cell r="E102">
            <v>9697.8786206896548</v>
          </cell>
          <cell r="F102">
            <v>9374.616</v>
          </cell>
          <cell r="G102">
            <v>9374.616</v>
          </cell>
          <cell r="H102">
            <v>18600.428571428569</v>
          </cell>
          <cell r="I102">
            <v>18600.428571428569</v>
          </cell>
          <cell r="J102">
            <v>18600.428571428569</v>
          </cell>
          <cell r="K102">
            <v>18600.428571428569</v>
          </cell>
          <cell r="L102">
            <v>18600.428571428569</v>
          </cell>
          <cell r="M102">
            <v>18600.428571428569</v>
          </cell>
          <cell r="N102">
            <v>18600.428571428569</v>
          </cell>
          <cell r="O102">
            <v>18600.428571428569</v>
          </cell>
          <cell r="P102">
            <v>18600.428571428569</v>
          </cell>
          <cell r="Q102">
            <v>18600.428571428569</v>
          </cell>
          <cell r="R102">
            <v>18600.428571428569</v>
          </cell>
          <cell r="S102">
            <v>18600.428571428569</v>
          </cell>
          <cell r="T102">
            <v>18600.428571428569</v>
          </cell>
          <cell r="U102">
            <v>18600.428571428569</v>
          </cell>
        </row>
        <row r="103">
          <cell r="C103">
            <v>18582.17821782178</v>
          </cell>
          <cell r="D103">
            <v>18582.17821782178</v>
          </cell>
          <cell r="E103">
            <v>18582.17821782178</v>
          </cell>
          <cell r="F103">
            <v>19222.94298395357</v>
          </cell>
          <cell r="G103">
            <v>19222.94298395357</v>
          </cell>
          <cell r="H103">
            <v>19222.94298395357</v>
          </cell>
          <cell r="I103">
            <v>19222.94298395357</v>
          </cell>
          <cell r="J103">
            <v>19222.94298395357</v>
          </cell>
          <cell r="K103">
            <v>19222.94298395357</v>
          </cell>
          <cell r="L103">
            <v>19222.94298395357</v>
          </cell>
          <cell r="M103">
            <v>19222.94298395357</v>
          </cell>
          <cell r="N103">
            <v>19222.94298395357</v>
          </cell>
          <cell r="O103">
            <v>19222.94298395357</v>
          </cell>
          <cell r="P103">
            <v>19222.94298395357</v>
          </cell>
          <cell r="Q103">
            <v>19222.94298395357</v>
          </cell>
          <cell r="R103">
            <v>19222.94298395357</v>
          </cell>
          <cell r="S103">
            <v>19222.94298395357</v>
          </cell>
          <cell r="T103">
            <v>19222.94298395357</v>
          </cell>
          <cell r="U103">
            <v>19222.94298395357</v>
          </cell>
        </row>
        <row r="104">
          <cell r="C104">
            <v>12374.207999999999</v>
          </cell>
          <cell r="D104">
            <v>12374.207999999999</v>
          </cell>
          <cell r="E104">
            <v>12380.544</v>
          </cell>
          <cell r="F104">
            <v>11594.157654723125</v>
          </cell>
          <cell r="G104">
            <v>11594.157654723125</v>
          </cell>
          <cell r="H104">
            <v>11570.423452768729</v>
          </cell>
          <cell r="I104">
            <v>11629.758957654723</v>
          </cell>
          <cell r="J104">
            <v>11629.758957654723</v>
          </cell>
          <cell r="K104">
            <v>11629.758957654723</v>
          </cell>
          <cell r="L104">
            <v>11629.758957654723</v>
          </cell>
          <cell r="M104">
            <v>11629.758957654723</v>
          </cell>
          <cell r="N104">
            <v>11629.758957654723</v>
          </cell>
          <cell r="O104">
            <v>11629.758957654723</v>
          </cell>
          <cell r="P104">
            <v>11629.758957654723</v>
          </cell>
          <cell r="Q104">
            <v>11632.108878640307</v>
          </cell>
          <cell r="R104">
            <v>11740.462769564627</v>
          </cell>
          <cell r="S104">
            <v>13697.206564492062</v>
          </cell>
          <cell r="T104">
            <v>15653.950359419501</v>
          </cell>
          <cell r="U104">
            <v>15653.950359419501</v>
          </cell>
        </row>
        <row r="105">
          <cell r="C105">
            <v>16946.257129411762</v>
          </cell>
          <cell r="D105">
            <v>16946.257129411762</v>
          </cell>
          <cell r="E105">
            <v>16946.257129411762</v>
          </cell>
          <cell r="F105">
            <v>17459.780072727273</v>
          </cell>
          <cell r="G105">
            <v>17459.780072727273</v>
          </cell>
          <cell r="H105">
            <v>17410.987479586282</v>
          </cell>
          <cell r="I105">
            <v>17410.987479586282</v>
          </cell>
          <cell r="J105">
            <v>17410.987479586282</v>
          </cell>
          <cell r="K105">
            <v>17410.987479586282</v>
          </cell>
          <cell r="L105">
            <v>17410.987479586282</v>
          </cell>
          <cell r="M105">
            <v>17410.987479586282</v>
          </cell>
          <cell r="N105">
            <v>17410.987479586282</v>
          </cell>
          <cell r="O105">
            <v>17410.987479586282</v>
          </cell>
          <cell r="P105">
            <v>17410.987479586282</v>
          </cell>
          <cell r="Q105">
            <v>17410.987479586282</v>
          </cell>
          <cell r="R105">
            <v>17410.987479586282</v>
          </cell>
          <cell r="S105">
            <v>17410.987479586282</v>
          </cell>
          <cell r="T105">
            <v>17410.987479586282</v>
          </cell>
          <cell r="U105">
            <v>17410.987479586282</v>
          </cell>
        </row>
        <row r="106">
          <cell r="C106">
            <v>13856.326530612243</v>
          </cell>
          <cell r="D106">
            <v>13856.326530612243</v>
          </cell>
          <cell r="E106">
            <v>13856.326530612243</v>
          </cell>
          <cell r="F106">
            <v>13056.923076923074</v>
          </cell>
          <cell r="G106">
            <v>13056.923076923074</v>
          </cell>
          <cell r="H106">
            <v>13056.923076923074</v>
          </cell>
          <cell r="I106">
            <v>13255.961538461537</v>
          </cell>
          <cell r="J106">
            <v>13255.961538461537</v>
          </cell>
          <cell r="K106">
            <v>13255.961538461537</v>
          </cell>
          <cell r="L106">
            <v>13255.961538461537</v>
          </cell>
          <cell r="M106">
            <v>13255.961538461537</v>
          </cell>
          <cell r="N106">
            <v>13255.961538461537</v>
          </cell>
          <cell r="O106">
            <v>13255.961538461537</v>
          </cell>
          <cell r="P106">
            <v>13255.961538461537</v>
          </cell>
          <cell r="Q106">
            <v>13255.961538461537</v>
          </cell>
          <cell r="R106">
            <v>13255.961538461537</v>
          </cell>
          <cell r="S106">
            <v>15907.153846153842</v>
          </cell>
          <cell r="T106">
            <v>15907.153846153842</v>
          </cell>
          <cell r="U106">
            <v>15907.153846153842</v>
          </cell>
        </row>
        <row r="107">
          <cell r="C107">
            <v>12430.753246753247</v>
          </cell>
          <cell r="D107">
            <v>12437.056874160322</v>
          </cell>
          <cell r="E107">
            <v>12437.056874160322</v>
          </cell>
          <cell r="F107">
            <v>12580.011550874809</v>
          </cell>
          <cell r="G107">
            <v>12580.011550874809</v>
          </cell>
          <cell r="H107">
            <v>12744.318302387266</v>
          </cell>
          <cell r="I107">
            <v>12834.247967827498</v>
          </cell>
          <cell r="J107">
            <v>12834.247967827498</v>
          </cell>
          <cell r="K107">
            <v>12834.247967827498</v>
          </cell>
          <cell r="L107">
            <v>12834.247967827498</v>
          </cell>
          <cell r="M107">
            <v>12834.247967827498</v>
          </cell>
          <cell r="N107">
            <v>12834.247967827498</v>
          </cell>
          <cell r="O107">
            <v>12834.247967827498</v>
          </cell>
          <cell r="P107">
            <v>12834.247967827498</v>
          </cell>
          <cell r="Q107">
            <v>12808.553777701718</v>
          </cell>
          <cell r="R107">
            <v>12808.553777701718</v>
          </cell>
          <cell r="S107">
            <v>16010.692222127149</v>
          </cell>
          <cell r="T107">
            <v>16010.692222127149</v>
          </cell>
          <cell r="U107">
            <v>16010.692222127149</v>
          </cell>
        </row>
        <row r="108">
          <cell r="C108">
            <v>16560</v>
          </cell>
          <cell r="D108">
            <v>16560</v>
          </cell>
          <cell r="E108">
            <v>16560</v>
          </cell>
          <cell r="F108">
            <v>23657.142857142859</v>
          </cell>
          <cell r="G108">
            <v>23657.142857142859</v>
          </cell>
          <cell r="H108">
            <v>23657.142857142859</v>
          </cell>
          <cell r="I108">
            <v>23657.142857142859</v>
          </cell>
          <cell r="J108">
            <v>23657.142857142859</v>
          </cell>
          <cell r="K108">
            <v>23657.142857142859</v>
          </cell>
          <cell r="L108">
            <v>23657.142857142859</v>
          </cell>
          <cell r="M108">
            <v>23657.142857142859</v>
          </cell>
          <cell r="N108">
            <v>23657.142857142859</v>
          </cell>
          <cell r="O108">
            <v>23657.142857142859</v>
          </cell>
          <cell r="P108">
            <v>23657.142857142859</v>
          </cell>
          <cell r="Q108">
            <v>23657.142857142859</v>
          </cell>
          <cell r="R108">
            <v>23657.142857142859</v>
          </cell>
          <cell r="S108">
            <v>23657.142857142859</v>
          </cell>
          <cell r="T108">
            <v>23657.142857142859</v>
          </cell>
          <cell r="U108">
            <v>23657.142857142859</v>
          </cell>
        </row>
        <row r="109">
          <cell r="C109">
            <v>16945.285338015805</v>
          </cell>
          <cell r="D109">
            <v>16945.285338015805</v>
          </cell>
          <cell r="E109">
            <v>16945.285338015805</v>
          </cell>
          <cell r="F109">
            <v>16555.738548636131</v>
          </cell>
          <cell r="G109">
            <v>16555.738548636131</v>
          </cell>
          <cell r="H109">
            <v>16605.306628123064</v>
          </cell>
          <cell r="I109">
            <v>16605.306628123064</v>
          </cell>
          <cell r="J109">
            <v>16605.306628123064</v>
          </cell>
          <cell r="K109">
            <v>16605.306628123064</v>
          </cell>
          <cell r="L109">
            <v>16605.306628123064</v>
          </cell>
          <cell r="M109">
            <v>16605.306628123064</v>
          </cell>
          <cell r="N109">
            <v>16605.306628123064</v>
          </cell>
          <cell r="O109">
            <v>16605.306628123064</v>
          </cell>
          <cell r="P109">
            <v>16605.306628123064</v>
          </cell>
          <cell r="Q109">
            <v>16605.306628123064</v>
          </cell>
          <cell r="R109">
            <v>16605.306628123064</v>
          </cell>
          <cell r="S109">
            <v>16605.306628123064</v>
          </cell>
          <cell r="T109">
            <v>16605.306628123064</v>
          </cell>
          <cell r="U109">
            <v>16605.306628123064</v>
          </cell>
        </row>
        <row r="110">
          <cell r="C110">
            <v>18613.759999999998</v>
          </cell>
          <cell r="D110">
            <v>18623.146666666667</v>
          </cell>
          <cell r="E110">
            <v>18632.533333333333</v>
          </cell>
          <cell r="F110">
            <v>18267.189542483662</v>
          </cell>
          <cell r="G110">
            <v>18267.189542483662</v>
          </cell>
          <cell r="H110">
            <v>18267.189542483662</v>
          </cell>
          <cell r="I110">
            <v>18267.189542483662</v>
          </cell>
          <cell r="J110">
            <v>18267.189542483662</v>
          </cell>
          <cell r="K110">
            <v>18267.189542483662</v>
          </cell>
          <cell r="L110">
            <v>18267.189542483662</v>
          </cell>
          <cell r="M110">
            <v>18267.189542483662</v>
          </cell>
          <cell r="N110">
            <v>18267.189542483662</v>
          </cell>
          <cell r="O110">
            <v>18267.189542483662</v>
          </cell>
          <cell r="P110">
            <v>18267.189542483662</v>
          </cell>
          <cell r="Q110">
            <v>18267.189542483662</v>
          </cell>
          <cell r="R110">
            <v>18267.189542483662</v>
          </cell>
          <cell r="S110">
            <v>18267.189542483662</v>
          </cell>
          <cell r="T110">
            <v>18267.189542483662</v>
          </cell>
          <cell r="U110">
            <v>18267.189542483662</v>
          </cell>
        </row>
        <row r="113">
          <cell r="F113" t="str">
            <v>Mise à jour (LB/OB/FJ  01/01/2004)</v>
          </cell>
          <cell r="G113" t="str">
            <v>Mise à jour (LB/OB/FJ  18/02/2004)</v>
          </cell>
          <cell r="H113" t="str">
            <v>Mise à jour (LB/OB/FJ  24/03/2004)</v>
          </cell>
          <cell r="I113" t="str">
            <v>Mise à jour (LB/OB/FJ/OP 08/04/2004)</v>
          </cell>
          <cell r="J113" t="str">
            <v>Mise à jour (LB/OB/FJ/OP 08/04/2004)</v>
          </cell>
          <cell r="K113" t="str">
            <v>Mise à jour (LB/OB/FJ/OP 08/04/2004)</v>
          </cell>
          <cell r="L113" t="str">
            <v>Mise à jour (LB/OB/FJ/OP 08/04/2004)</v>
          </cell>
          <cell r="M113" t="str">
            <v>Mise à jour (LB/OB/FJ/OP 08/04/2004)</v>
          </cell>
          <cell r="N113" t="str">
            <v>Mise à jour (LB/OB/FJ/OP 08/04/2004)</v>
          </cell>
          <cell r="O113" t="str">
            <v>Mise à jour (LB/OB/FJ/OP 08/04/2004)</v>
          </cell>
          <cell r="P113" t="str">
            <v>Mise à jour (LB/OB/FJ/OP 08/04/2004)</v>
          </cell>
          <cell r="Q113" t="str">
            <v>Mise à jour (LB/OB/FJ/OP 08/04/2004)</v>
          </cell>
          <cell r="R113" t="str">
            <v>Mise à jour (LB/OB/FJ/OP 08/04/2004)</v>
          </cell>
          <cell r="S113" t="str">
            <v>Mise à jour (LB/OB/FJ/OP 08/04/2004)</v>
          </cell>
          <cell r="T113" t="str">
            <v>Mise à jour (LB/OB/FJ/OP 08/04/2004)</v>
          </cell>
          <cell r="U113" t="str">
            <v>Mise à jour (LB/OB/FJ/OP 08/04/2004)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ack_st"/>
      <sheetName val="iss_upd"/>
      <sheetName val="RM"/>
      <sheetName val="Paint"/>
      <sheetName val="BOP"/>
      <sheetName val="Fabric"/>
      <sheetName val="K-60 HEAD LAMP"/>
    </sheetNames>
    <sheetDataSet>
      <sheetData sheetId="0" refreshError="1">
        <row r="1">
          <cell r="A1" t="str">
            <v>RM MIN MAX LEVEL</v>
          </cell>
        </row>
        <row r="2">
          <cell r="A2" t="str">
            <v>Item Code</v>
          </cell>
          <cell r="B2" t="str">
            <v>Item Description</v>
          </cell>
          <cell r="C2" t="str">
            <v>UOM</v>
          </cell>
          <cell r="D2" t="str">
            <v>MIN</v>
          </cell>
          <cell r="E2" t="str">
            <v>MAX</v>
          </cell>
        </row>
        <row r="3">
          <cell r="A3" t="str">
            <v>R0030001</v>
          </cell>
          <cell r="B3" t="str">
            <v>PC 4500 - Gray (G002) for Trial</v>
          </cell>
          <cell r="C3" t="str">
            <v>Kgs</v>
          </cell>
          <cell r="D3">
            <v>0</v>
          </cell>
          <cell r="E3">
            <v>0</v>
          </cell>
        </row>
        <row r="4">
          <cell r="A4" t="str">
            <v>R1010001</v>
          </cell>
          <cell r="B4" t="str">
            <v>Hipolyene 6251Y In Grey G001</v>
          </cell>
          <cell r="C4" t="str">
            <v>Kgs</v>
          </cell>
          <cell r="D4">
            <v>4000</v>
          </cell>
          <cell r="E4">
            <v>4000</v>
          </cell>
        </row>
        <row r="5">
          <cell r="A5" t="str">
            <v>R1010002</v>
          </cell>
          <cell r="B5" t="str">
            <v>Hipolyene 6251Y Grey G002</v>
          </cell>
          <cell r="C5" t="str">
            <v>Kgs</v>
          </cell>
          <cell r="D5">
            <v>200</v>
          </cell>
          <cell r="E5">
            <v>500</v>
          </cell>
        </row>
        <row r="6">
          <cell r="A6" t="str">
            <v>R1010003</v>
          </cell>
          <cell r="B6" t="str">
            <v>Hipolyene 8021M Grey G001</v>
          </cell>
          <cell r="C6" t="str">
            <v>Kgs</v>
          </cell>
          <cell r="D6">
            <v>5000</v>
          </cell>
          <cell r="E6">
            <v>10000</v>
          </cell>
        </row>
        <row r="7">
          <cell r="A7" t="str">
            <v>R1010004</v>
          </cell>
          <cell r="B7" t="str">
            <v>Hipolyene 8021M Grey In G002</v>
          </cell>
          <cell r="C7" t="str">
            <v>Kgs</v>
          </cell>
          <cell r="D7">
            <v>1000</v>
          </cell>
          <cell r="E7">
            <v>2000</v>
          </cell>
        </row>
        <row r="8">
          <cell r="A8" t="str">
            <v>R1010005</v>
          </cell>
          <cell r="B8" t="str">
            <v>Hipolyene 6041ML Grey-G001</v>
          </cell>
          <cell r="C8" t="str">
            <v>Kgs</v>
          </cell>
          <cell r="D8">
            <v>0</v>
          </cell>
          <cell r="E8">
            <v>0</v>
          </cell>
        </row>
        <row r="9">
          <cell r="A9" t="str">
            <v>R1010006</v>
          </cell>
          <cell r="B9" t="str">
            <v>Hipolyene 4501X Grey(G005)</v>
          </cell>
          <cell r="C9" t="str">
            <v>Kgs</v>
          </cell>
          <cell r="D9">
            <v>200</v>
          </cell>
          <cell r="E9">
            <v>400</v>
          </cell>
        </row>
        <row r="10">
          <cell r="A10" t="str">
            <v>R1010007</v>
          </cell>
          <cell r="B10" t="str">
            <v>Hppolyene - 8110 Grey ( G001 )</v>
          </cell>
          <cell r="C10" t="str">
            <v>Kgs</v>
          </cell>
          <cell r="D10">
            <v>1500</v>
          </cell>
          <cell r="E10">
            <v>2500</v>
          </cell>
        </row>
        <row r="11">
          <cell r="A11" t="str">
            <v>R1010008</v>
          </cell>
          <cell r="B11" t="str">
            <v>Xpp-1090 Grey(G005)</v>
          </cell>
          <cell r="C11" t="str">
            <v>Kgs</v>
          </cell>
          <cell r="D11">
            <v>500</v>
          </cell>
          <cell r="E11">
            <v>800</v>
          </cell>
        </row>
        <row r="12">
          <cell r="A12" t="str">
            <v>R1010009</v>
          </cell>
          <cell r="B12" t="str">
            <v>Hipolyene 4501X -Black</v>
          </cell>
          <cell r="C12" t="str">
            <v>Kgs</v>
          </cell>
          <cell r="D12">
            <v>2500</v>
          </cell>
          <cell r="E12">
            <v>5000</v>
          </cell>
        </row>
        <row r="13">
          <cell r="A13" t="str">
            <v>R1010011</v>
          </cell>
          <cell r="B13" t="str">
            <v>Xpp 1090 Black</v>
          </cell>
          <cell r="C13" t="str">
            <v>Kgs</v>
          </cell>
          <cell r="D13">
            <v>2000</v>
          </cell>
          <cell r="E13">
            <v>3000</v>
          </cell>
        </row>
        <row r="14">
          <cell r="A14" t="str">
            <v>R1010012</v>
          </cell>
          <cell r="B14" t="str">
            <v>PP 55 100 Lpt 633</v>
          </cell>
          <cell r="C14" t="str">
            <v>Kgs</v>
          </cell>
          <cell r="D14">
            <v>500</v>
          </cell>
          <cell r="E14">
            <v>1500</v>
          </cell>
        </row>
        <row r="15">
          <cell r="A15" t="str">
            <v>R1010013</v>
          </cell>
          <cell r="B15" t="str">
            <v>PP 60 50 Pt 633</v>
          </cell>
          <cell r="C15" t="str">
            <v>Kgs</v>
          </cell>
          <cell r="D15">
            <v>500</v>
          </cell>
          <cell r="E15">
            <v>1500</v>
          </cell>
        </row>
        <row r="16">
          <cell r="A16" t="str">
            <v>R1010014</v>
          </cell>
          <cell r="B16" t="str">
            <v>PP 45 500 Lpt 808</v>
          </cell>
          <cell r="C16" t="str">
            <v>Kgs</v>
          </cell>
          <cell r="D16">
            <v>1000</v>
          </cell>
          <cell r="E16">
            <v>2000</v>
          </cell>
        </row>
        <row r="17">
          <cell r="A17" t="str">
            <v>R1010015</v>
          </cell>
          <cell r="B17" t="str">
            <v>Xpp 4197 In Opel Beige Colour</v>
          </cell>
          <cell r="C17" t="str">
            <v>Kgs</v>
          </cell>
          <cell r="D17">
            <v>0</v>
          </cell>
          <cell r="E17">
            <v>0</v>
          </cell>
        </row>
        <row r="18">
          <cell r="A18" t="str">
            <v>R1010017</v>
          </cell>
          <cell r="B18" t="str">
            <v>Xpp1090 In Gool Colour</v>
          </cell>
          <cell r="C18" t="str">
            <v>Kgs</v>
          </cell>
          <cell r="D18">
            <v>500</v>
          </cell>
          <cell r="E18">
            <v>800</v>
          </cell>
        </row>
        <row r="19">
          <cell r="A19" t="str">
            <v>R1010018</v>
          </cell>
          <cell r="B19" t="str">
            <v>Xpp 4197 In Ebony Black Colour</v>
          </cell>
          <cell r="C19" t="str">
            <v>Kgs</v>
          </cell>
          <cell r="D19">
            <v>0</v>
          </cell>
          <cell r="E19">
            <v>0</v>
          </cell>
        </row>
        <row r="20">
          <cell r="A20" t="str">
            <v>R1010020</v>
          </cell>
          <cell r="B20" t="str">
            <v>PP 70 30 L Pt 633</v>
          </cell>
          <cell r="C20" t="str">
            <v>Kgs</v>
          </cell>
          <cell r="D20">
            <v>500</v>
          </cell>
          <cell r="E20">
            <v>800</v>
          </cell>
        </row>
        <row r="21">
          <cell r="A21" t="str">
            <v>R1010022</v>
          </cell>
          <cell r="B21" t="str">
            <v>AP 20% Glass Filled Material Seb200</v>
          </cell>
          <cell r="C21" t="str">
            <v>Kgs</v>
          </cell>
          <cell r="D21">
            <v>500</v>
          </cell>
          <cell r="E21">
            <v>800</v>
          </cell>
        </row>
        <row r="22">
          <cell r="A22" t="str">
            <v>R1010023</v>
          </cell>
          <cell r="B22" t="str">
            <v>PP 55 100 Lpt 636</v>
          </cell>
          <cell r="C22" t="str">
            <v>Kgs</v>
          </cell>
          <cell r="D22">
            <v>1000</v>
          </cell>
          <cell r="E22">
            <v>2400</v>
          </cell>
        </row>
        <row r="23">
          <cell r="A23" t="str">
            <v>R1010024</v>
          </cell>
          <cell r="B23" t="str">
            <v>PP/PE Copolymer Xpp 2498</v>
          </cell>
          <cell r="C23" t="str">
            <v>Kgs</v>
          </cell>
          <cell r="D23">
            <v>500</v>
          </cell>
          <cell r="E23">
            <v>800</v>
          </cell>
        </row>
        <row r="24">
          <cell r="A24" t="str">
            <v>R1010025</v>
          </cell>
          <cell r="B24" t="str">
            <v>Hipolyene 8021Mf Grey G017</v>
          </cell>
          <cell r="C24" t="str">
            <v>Kgs</v>
          </cell>
          <cell r="D24">
            <v>1000</v>
          </cell>
          <cell r="E24">
            <v>2400</v>
          </cell>
        </row>
        <row r="25">
          <cell r="A25" t="str">
            <v>R1010026</v>
          </cell>
          <cell r="B25" t="str">
            <v>Nipolyene 6251Y-Black</v>
          </cell>
          <cell r="C25" t="str">
            <v>Kgs</v>
          </cell>
          <cell r="D25">
            <v>500</v>
          </cell>
          <cell r="E25">
            <v>1200</v>
          </cell>
        </row>
        <row r="26">
          <cell r="A26" t="str">
            <v>R1010027</v>
          </cell>
          <cell r="B26" t="str">
            <v>Hipolyene - 8021Mf(Hf)</v>
          </cell>
          <cell r="C26" t="str">
            <v>Kgs</v>
          </cell>
          <cell r="D26">
            <v>500</v>
          </cell>
          <cell r="E26">
            <v>800</v>
          </cell>
        </row>
        <row r="27">
          <cell r="A27" t="str">
            <v>R1010031</v>
          </cell>
          <cell r="B27" t="str">
            <v>PP 7030L  Xpp2798  Colour Pt636</v>
          </cell>
          <cell r="C27" t="str">
            <v>Kgs</v>
          </cell>
          <cell r="D27">
            <v>250</v>
          </cell>
          <cell r="E27">
            <v>600</v>
          </cell>
        </row>
        <row r="28">
          <cell r="A28" t="str">
            <v>R1010032</v>
          </cell>
          <cell r="B28" t="str">
            <v>Polypropylene Xpp A1302</v>
          </cell>
          <cell r="C28" t="str">
            <v>Kgs</v>
          </cell>
          <cell r="D28">
            <v>800</v>
          </cell>
          <cell r="E28">
            <v>1600</v>
          </cell>
        </row>
        <row r="29">
          <cell r="A29" t="str">
            <v>R1010034</v>
          </cell>
          <cell r="B29" t="str">
            <v>PP 8021M G004</v>
          </cell>
          <cell r="C29" t="str">
            <v>Kgs</v>
          </cell>
          <cell r="D29">
            <v>200</v>
          </cell>
          <cell r="E29">
            <v>750</v>
          </cell>
        </row>
        <row r="30">
          <cell r="A30" t="str">
            <v>R1010035</v>
          </cell>
          <cell r="B30" t="str">
            <v>Polypropylene Hsbm Cb1157 Black</v>
          </cell>
          <cell r="C30" t="str">
            <v>Kgs</v>
          </cell>
          <cell r="D30">
            <v>0</v>
          </cell>
          <cell r="E30">
            <v>0</v>
          </cell>
        </row>
        <row r="31">
          <cell r="A31" t="str">
            <v>R1010036</v>
          </cell>
          <cell r="B31" t="str">
            <v>PPCP Epdm Xpp A 2103 Black</v>
          </cell>
          <cell r="C31" t="str">
            <v>Kgs</v>
          </cell>
          <cell r="D31">
            <v>2000</v>
          </cell>
          <cell r="E31">
            <v>6000</v>
          </cell>
        </row>
        <row r="32">
          <cell r="A32" t="str">
            <v>R1010037</v>
          </cell>
          <cell r="B32" t="str">
            <v>PP/PE Copolymer Az564G/Hipolyene 5641Z</v>
          </cell>
          <cell r="C32" t="str">
            <v>Kgs</v>
          </cell>
          <cell r="D32">
            <v>2500</v>
          </cell>
          <cell r="E32">
            <v>6000</v>
          </cell>
        </row>
        <row r="33">
          <cell r="A33" t="str">
            <v>R1010039</v>
          </cell>
          <cell r="B33" t="str">
            <v>Mineral Filled Pp Epdm 16 - Medium Dark Flint</v>
          </cell>
          <cell r="C33" t="str">
            <v>Kgs</v>
          </cell>
          <cell r="D33">
            <v>0</v>
          </cell>
          <cell r="E33">
            <v>0</v>
          </cell>
        </row>
        <row r="34">
          <cell r="A34" t="str">
            <v>R1010040</v>
          </cell>
          <cell r="B34" t="str">
            <v>PP Talc Filled 20% Black</v>
          </cell>
          <cell r="C34" t="str">
            <v>Kgs</v>
          </cell>
          <cell r="D34">
            <v>0</v>
          </cell>
          <cell r="E34">
            <v>0</v>
          </cell>
        </row>
        <row r="35">
          <cell r="A35" t="str">
            <v>R1010046</v>
          </cell>
          <cell r="B35" t="str">
            <v>PPCP  22%Mf Hostacom Bb73F Medium Light Stone</v>
          </cell>
          <cell r="C35" t="str">
            <v>Kgs</v>
          </cell>
          <cell r="D35">
            <v>0</v>
          </cell>
          <cell r="E35">
            <v>0</v>
          </cell>
        </row>
        <row r="36">
          <cell r="A36" t="str">
            <v>R1010047</v>
          </cell>
          <cell r="B36" t="str">
            <v>PP EPDM DTF 1500.00 ESU 2N4(DOW CHEMICALS)</v>
          </cell>
          <cell r="C36" t="str">
            <v>Kgs</v>
          </cell>
          <cell r="D36">
            <v>0</v>
          </cell>
          <cell r="E36">
            <v>0</v>
          </cell>
        </row>
        <row r="37">
          <cell r="A37" t="str">
            <v>R1010057</v>
          </cell>
          <cell r="B37" t="str">
            <v>XPP 2598 BEIGE</v>
          </cell>
          <cell r="C37" t="str">
            <v>Kgs</v>
          </cell>
          <cell r="D37">
            <v>0</v>
          </cell>
          <cell r="E37">
            <v>0</v>
          </cell>
        </row>
        <row r="38">
          <cell r="A38" t="str">
            <v>R1010058</v>
          </cell>
          <cell r="B38" t="str">
            <v>PP 6251Y ROVER BLACK</v>
          </cell>
          <cell r="C38" t="str">
            <v>Kgs</v>
          </cell>
          <cell r="D38">
            <v>0</v>
          </cell>
          <cell r="E38">
            <v>0</v>
          </cell>
        </row>
        <row r="39">
          <cell r="A39" t="str">
            <v>R1010060</v>
          </cell>
          <cell r="B39" t="str">
            <v>8021M ROVER BLACK</v>
          </cell>
          <cell r="C39" t="str">
            <v>Kgs</v>
          </cell>
          <cell r="D39">
            <v>100</v>
          </cell>
          <cell r="E39">
            <v>400</v>
          </cell>
        </row>
        <row r="40">
          <cell r="A40" t="str">
            <v>R1010061</v>
          </cell>
          <cell r="B40" t="str">
            <v>APP COM 8077 (RAW MATERIAL FOR DASH BOARD-G001</v>
          </cell>
          <cell r="C40" t="str">
            <v>Kgs</v>
          </cell>
          <cell r="D40">
            <v>3000</v>
          </cell>
          <cell r="E40">
            <v>6000</v>
          </cell>
        </row>
        <row r="41">
          <cell r="A41" t="str">
            <v>R1010065</v>
          </cell>
          <cell r="B41" t="str">
            <v>HIPOLYENE-6251 Y -B002</v>
          </cell>
          <cell r="C41" t="str">
            <v>Kgs</v>
          </cell>
          <cell r="D41">
            <v>1500</v>
          </cell>
          <cell r="E41">
            <v>3500</v>
          </cell>
        </row>
        <row r="42">
          <cell r="A42" t="str">
            <v>R1010066</v>
          </cell>
          <cell r="B42" t="str">
            <v>HIPOLYENE-8021-M -B001</v>
          </cell>
          <cell r="C42" t="str">
            <v>Kgs</v>
          </cell>
          <cell r="D42">
            <v>0</v>
          </cell>
          <cell r="E42">
            <v>0</v>
          </cell>
        </row>
        <row r="43">
          <cell r="A43" t="str">
            <v>R1010067</v>
          </cell>
          <cell r="B43" t="str">
            <v>HIPOLYENE- 8021 M -B002</v>
          </cell>
          <cell r="C43" t="str">
            <v>Kgs</v>
          </cell>
          <cell r="D43">
            <v>1500</v>
          </cell>
          <cell r="E43">
            <v>3500</v>
          </cell>
        </row>
        <row r="44">
          <cell r="A44" t="str">
            <v>R1010075</v>
          </cell>
          <cell r="B44" t="str">
            <v>Hipolyene - 6041 ML Rover Black</v>
          </cell>
          <cell r="C44" t="str">
            <v>Kgs</v>
          </cell>
          <cell r="D44">
            <v>0</v>
          </cell>
          <cell r="E44">
            <v>0</v>
          </cell>
        </row>
        <row r="45">
          <cell r="A45" t="str">
            <v>R1010079</v>
          </cell>
          <cell r="B45" t="str">
            <v>XPP 2798 BEIGE</v>
          </cell>
          <cell r="C45" t="str">
            <v>Kgs</v>
          </cell>
          <cell r="D45">
            <v>0</v>
          </cell>
          <cell r="E45">
            <v>0</v>
          </cell>
        </row>
        <row r="46">
          <cell r="A46" t="str">
            <v>R1010080</v>
          </cell>
          <cell r="B46" t="str">
            <v>HIPOLYENE 6251 Y - B003</v>
          </cell>
          <cell r="C46" t="str">
            <v>Kgs</v>
          </cell>
          <cell r="D46">
            <v>0</v>
          </cell>
          <cell r="E46">
            <v>0</v>
          </cell>
        </row>
        <row r="47">
          <cell r="A47" t="str">
            <v>R1010089</v>
          </cell>
          <cell r="B47" t="str">
            <v>HIP-9221 XM-GREEN</v>
          </cell>
          <cell r="C47" t="str">
            <v>Kgs</v>
          </cell>
          <cell r="D47">
            <v>0</v>
          </cell>
          <cell r="E47">
            <v>0</v>
          </cell>
        </row>
        <row r="48">
          <cell r="A48" t="str">
            <v>R1010094</v>
          </cell>
          <cell r="B48" t="str">
            <v>PP HIPOLYENE 6131 XF- LIGHT GREY (G001)</v>
          </cell>
          <cell r="C48" t="str">
            <v>Kgs</v>
          </cell>
          <cell r="D48">
            <v>0</v>
          </cell>
          <cell r="E48">
            <v>0</v>
          </cell>
        </row>
        <row r="49">
          <cell r="A49" t="str">
            <v>R1010096</v>
          </cell>
          <cell r="B49" t="str">
            <v>PP - T20 LIGHT CASHMERE</v>
          </cell>
          <cell r="C49" t="str">
            <v>Kgs</v>
          </cell>
          <cell r="D49">
            <v>0</v>
          </cell>
          <cell r="E49">
            <v>0</v>
          </cell>
        </row>
        <row r="50">
          <cell r="A50" t="str">
            <v>R1010098</v>
          </cell>
          <cell r="B50" t="str">
            <v>PP + EPDM - T15% LIGHT CASHMERE</v>
          </cell>
          <cell r="C50" t="str">
            <v>Kgs</v>
          </cell>
          <cell r="D50">
            <v>0</v>
          </cell>
          <cell r="E50">
            <v>0</v>
          </cell>
        </row>
        <row r="51">
          <cell r="A51" t="str">
            <v>R1010104</v>
          </cell>
          <cell r="B51" t="str">
            <v>PP T20 - XPP 1302 - BLACK</v>
          </cell>
          <cell r="C51" t="str">
            <v>Kgs</v>
          </cell>
          <cell r="D51">
            <v>0</v>
          </cell>
          <cell r="E51">
            <v>0</v>
          </cell>
        </row>
        <row r="52">
          <cell r="A52" t="str">
            <v>R1010108</v>
          </cell>
          <cell r="B52" t="str">
            <v>MINERAL FILLED PP EPDM XBR 169G - AVOCADO</v>
          </cell>
          <cell r="C52" t="str">
            <v>Kgs</v>
          </cell>
          <cell r="D52">
            <v>0</v>
          </cell>
          <cell r="E52">
            <v>0</v>
          </cell>
        </row>
        <row r="53">
          <cell r="A53" t="str">
            <v>R1010109</v>
          </cell>
          <cell r="B53" t="str">
            <v>MINERAL FILLED PP EPDM XBR 169G HIGH MFI - AVOCADO</v>
          </cell>
          <cell r="C53" t="str">
            <v>Kgs</v>
          </cell>
          <cell r="D53">
            <v>0</v>
          </cell>
          <cell r="E53">
            <v>0</v>
          </cell>
        </row>
        <row r="54">
          <cell r="A54" t="str">
            <v>R1020001</v>
          </cell>
          <cell r="B54" t="str">
            <v>Absolac Xt04P Grey(G001)</v>
          </cell>
          <cell r="C54" t="str">
            <v>Kgs</v>
          </cell>
          <cell r="D54">
            <v>250</v>
          </cell>
          <cell r="E54">
            <v>700</v>
          </cell>
        </row>
        <row r="55">
          <cell r="A55" t="str">
            <v>R1020002</v>
          </cell>
          <cell r="B55" t="str">
            <v>Absolac XT-04P UVS Black</v>
          </cell>
          <cell r="C55" t="str">
            <v>Kgs</v>
          </cell>
          <cell r="D55">
            <v>3000</v>
          </cell>
          <cell r="E55">
            <v>5600</v>
          </cell>
        </row>
        <row r="56">
          <cell r="A56" t="str">
            <v>R1020003</v>
          </cell>
          <cell r="B56" t="str">
            <v>Absolac 100 Black Uvs</v>
          </cell>
          <cell r="C56" t="str">
            <v>Kgs</v>
          </cell>
          <cell r="D56">
            <v>0</v>
          </cell>
          <cell r="E56">
            <v>0</v>
          </cell>
        </row>
        <row r="57">
          <cell r="A57" t="str">
            <v>R1020004</v>
          </cell>
          <cell r="B57" t="str">
            <v>Abs 90 170 Pt 614</v>
          </cell>
          <cell r="C57" t="str">
            <v>Kgs</v>
          </cell>
          <cell r="D57">
            <v>1000</v>
          </cell>
          <cell r="E57">
            <v>2000</v>
          </cell>
        </row>
        <row r="58">
          <cell r="A58" t="str">
            <v>R1020005</v>
          </cell>
          <cell r="B58" t="str">
            <v>Abs 90 170 Lpt 633</v>
          </cell>
          <cell r="C58" t="str">
            <v>Kgs</v>
          </cell>
          <cell r="D58">
            <v>1000</v>
          </cell>
          <cell r="E58">
            <v>2000</v>
          </cell>
        </row>
        <row r="59">
          <cell r="A59" t="str">
            <v>R1020006</v>
          </cell>
          <cell r="B59" t="str">
            <v>Abs 100 120 Pt 614</v>
          </cell>
          <cell r="C59" t="str">
            <v>Kgs</v>
          </cell>
          <cell r="D59">
            <v>1000</v>
          </cell>
          <cell r="E59">
            <v>2000</v>
          </cell>
        </row>
        <row r="60">
          <cell r="A60" t="str">
            <v>R1020007</v>
          </cell>
          <cell r="B60" t="str">
            <v>Abs Xt04 T Uvs In G002 Colour</v>
          </cell>
          <cell r="C60" t="str">
            <v>Kgs</v>
          </cell>
          <cell r="D60">
            <v>3000</v>
          </cell>
          <cell r="E60">
            <v>5000</v>
          </cell>
        </row>
        <row r="61">
          <cell r="A61" t="str">
            <v>R1020008</v>
          </cell>
          <cell r="B61" t="str">
            <v>Abs 100.120 Pt 633</v>
          </cell>
          <cell r="C61" t="str">
            <v>Kgs</v>
          </cell>
          <cell r="D61">
            <v>1000</v>
          </cell>
          <cell r="E61">
            <v>2000</v>
          </cell>
        </row>
        <row r="62">
          <cell r="A62" t="str">
            <v>R1020009</v>
          </cell>
          <cell r="B62" t="str">
            <v>Absolac 120Hr - Black</v>
          </cell>
          <cell r="C62" t="str">
            <v>Kgs</v>
          </cell>
          <cell r="D62">
            <v>1000</v>
          </cell>
          <cell r="E62">
            <v>2000</v>
          </cell>
        </row>
        <row r="63">
          <cell r="A63" t="str">
            <v>R1020010</v>
          </cell>
          <cell r="B63" t="str">
            <v>Abs Absolac 120 - Black</v>
          </cell>
          <cell r="C63" t="str">
            <v>Kgs</v>
          </cell>
          <cell r="D63">
            <v>1000</v>
          </cell>
          <cell r="E63">
            <v>2000</v>
          </cell>
        </row>
        <row r="64">
          <cell r="A64" t="str">
            <v>R1020011</v>
          </cell>
          <cell r="B64" t="str">
            <v>Abs 90 170 Log Lpt 672</v>
          </cell>
          <cell r="C64" t="str">
            <v>Kgs</v>
          </cell>
          <cell r="D64">
            <v>0</v>
          </cell>
          <cell r="E64">
            <v>0</v>
          </cell>
        </row>
        <row r="65">
          <cell r="A65" t="str">
            <v>R1020013</v>
          </cell>
          <cell r="B65" t="str">
            <v>Abs 90 170 Log Lpt 636</v>
          </cell>
          <cell r="C65" t="str">
            <v>Kgs</v>
          </cell>
          <cell r="D65">
            <v>1000</v>
          </cell>
          <cell r="E65">
            <v>2000</v>
          </cell>
        </row>
        <row r="66">
          <cell r="A66" t="str">
            <v>R1020014</v>
          </cell>
          <cell r="B66" t="str">
            <v>Absolac Ep200 Natural Electroplating</v>
          </cell>
          <cell r="C66" t="str">
            <v>Kgs</v>
          </cell>
          <cell r="D66">
            <v>500</v>
          </cell>
          <cell r="E66">
            <v>800</v>
          </cell>
        </row>
        <row r="67">
          <cell r="A67" t="str">
            <v>R1020023</v>
          </cell>
          <cell r="B67" t="str">
            <v>Abs 120 Hr - G001</v>
          </cell>
          <cell r="C67" t="str">
            <v>Kgs</v>
          </cell>
          <cell r="D67">
            <v>1000</v>
          </cell>
          <cell r="E67">
            <v>1500</v>
          </cell>
        </row>
        <row r="68">
          <cell r="A68" t="str">
            <v>R1020024</v>
          </cell>
          <cell r="B68" t="str">
            <v>ABS ABSOLAC XT04M NATURAL</v>
          </cell>
          <cell r="C68" t="str">
            <v>Kgs</v>
          </cell>
          <cell r="D68">
            <v>2000</v>
          </cell>
          <cell r="E68">
            <v>3000</v>
          </cell>
        </row>
        <row r="69">
          <cell r="A69" t="str">
            <v>R1020029</v>
          </cell>
          <cell r="B69" t="str">
            <v>ABS -XT 04 B002</v>
          </cell>
          <cell r="C69" t="str">
            <v>Kgs</v>
          </cell>
          <cell r="D69">
            <v>0</v>
          </cell>
          <cell r="E69">
            <v>0</v>
          </cell>
        </row>
        <row r="70">
          <cell r="A70" t="str">
            <v>R1020042</v>
          </cell>
          <cell r="B70" t="str">
            <v>ABS HH106-B002</v>
          </cell>
          <cell r="C70" t="str">
            <v>Kgs</v>
          </cell>
          <cell r="D70">
            <v>0</v>
          </cell>
          <cell r="E70">
            <v>0</v>
          </cell>
        </row>
        <row r="71">
          <cell r="A71" t="str">
            <v>R1030001</v>
          </cell>
          <cell r="B71" t="str">
            <v>CRSA 110 500 Lpt 614</v>
          </cell>
          <cell r="C71" t="str">
            <v>Kgs</v>
          </cell>
          <cell r="D71">
            <v>3000</v>
          </cell>
          <cell r="E71">
            <v>5000</v>
          </cell>
        </row>
        <row r="72">
          <cell r="A72" t="str">
            <v>R1030002</v>
          </cell>
          <cell r="B72" t="str">
            <v>CRSA 110 500 Log Lpt 672</v>
          </cell>
          <cell r="C72" t="str">
            <v>Kgs</v>
          </cell>
          <cell r="D72">
            <v>0</v>
          </cell>
          <cell r="E72">
            <v>0</v>
          </cell>
        </row>
        <row r="73">
          <cell r="A73" t="str">
            <v>R1030003</v>
          </cell>
          <cell r="B73" t="str">
            <v>CRSA 110 500 Log Lpt 636</v>
          </cell>
          <cell r="C73" t="str">
            <v>Kgs</v>
          </cell>
          <cell r="D73">
            <v>0</v>
          </cell>
          <cell r="E73">
            <v>0</v>
          </cell>
        </row>
        <row r="74">
          <cell r="A74" t="str">
            <v>R1030004</v>
          </cell>
          <cell r="B74" t="str">
            <v>Cycoloy C1200Hf 701</v>
          </cell>
          <cell r="C74" t="str">
            <v>Kgs</v>
          </cell>
          <cell r="D74">
            <v>1000</v>
          </cell>
          <cell r="E74">
            <v>2000</v>
          </cell>
        </row>
        <row r="75">
          <cell r="A75" t="str">
            <v>R1030008</v>
          </cell>
          <cell r="B75" t="str">
            <v>Cycloy Cy 12 Hf - 7001504 (Grey G002)</v>
          </cell>
          <cell r="C75" t="str">
            <v>Kgs</v>
          </cell>
          <cell r="D75">
            <v>1000</v>
          </cell>
          <cell r="E75">
            <v>2000</v>
          </cell>
        </row>
        <row r="76">
          <cell r="A76" t="str">
            <v>R1030011</v>
          </cell>
          <cell r="B76" t="str">
            <v>PC/ABS DP 45 UVS (BLACK)</v>
          </cell>
          <cell r="C76" t="str">
            <v>Kgs</v>
          </cell>
          <cell r="D76">
            <v>500</v>
          </cell>
          <cell r="E76">
            <v>1000</v>
          </cell>
        </row>
        <row r="77">
          <cell r="A77" t="str">
            <v>R1050001</v>
          </cell>
          <cell r="B77" t="str">
            <v>Luran S778 T Black</v>
          </cell>
          <cell r="C77" t="str">
            <v>Kgs</v>
          </cell>
          <cell r="D77">
            <v>2500</v>
          </cell>
          <cell r="E77">
            <v>5600</v>
          </cell>
        </row>
        <row r="78">
          <cell r="A78" t="str">
            <v>R1050002</v>
          </cell>
          <cell r="B78" t="str">
            <v>LURAN S 777 K BLACK</v>
          </cell>
          <cell r="C78" t="str">
            <v>Kgs</v>
          </cell>
          <cell r="D78">
            <v>1000</v>
          </cell>
          <cell r="E78">
            <v>2000</v>
          </cell>
        </row>
        <row r="79">
          <cell r="A79" t="str">
            <v>R1060001</v>
          </cell>
          <cell r="B79" t="str">
            <v>Delrin 500 Pnc010(Bk602)-Black</v>
          </cell>
          <cell r="C79" t="str">
            <v>Kgs</v>
          </cell>
          <cell r="D79">
            <v>500</v>
          </cell>
          <cell r="E79">
            <v>1000</v>
          </cell>
        </row>
        <row r="80">
          <cell r="A80" t="str">
            <v>R1060002</v>
          </cell>
          <cell r="B80" t="str">
            <v>Co Polymer Celcon M90</v>
          </cell>
          <cell r="C80" t="str">
            <v>Kgs</v>
          </cell>
          <cell r="D80">
            <v>250</v>
          </cell>
          <cell r="E80">
            <v>500</v>
          </cell>
        </row>
        <row r="81">
          <cell r="A81" t="str">
            <v>R1060003</v>
          </cell>
          <cell r="B81" t="str">
            <v>Duracon M-90-02Natural-Speciality Grade</v>
          </cell>
          <cell r="C81" t="str">
            <v>Kgs</v>
          </cell>
          <cell r="D81">
            <v>0</v>
          </cell>
          <cell r="E81">
            <v>0</v>
          </cell>
        </row>
        <row r="82">
          <cell r="A82" t="str">
            <v>R1060005</v>
          </cell>
          <cell r="B82" t="str">
            <v>POM 100 65 Pt 614</v>
          </cell>
          <cell r="C82" t="str">
            <v>Kgs</v>
          </cell>
          <cell r="D82">
            <v>250</v>
          </cell>
          <cell r="E82">
            <v>500</v>
          </cell>
        </row>
        <row r="83">
          <cell r="A83" t="str">
            <v>R1070001</v>
          </cell>
          <cell r="B83" t="str">
            <v>Polycorbonate Grade:Lexan 123R-7113794 Colour Smoke Grey Tranparent</v>
          </cell>
          <cell r="C83" t="str">
            <v>Kgs</v>
          </cell>
          <cell r="D83">
            <v>0</v>
          </cell>
          <cell r="E83">
            <v>0</v>
          </cell>
        </row>
        <row r="84">
          <cell r="A84" t="str">
            <v>R1080001</v>
          </cell>
          <cell r="B84" t="str">
            <v>Zytel 101 F Nc010 -Natural</v>
          </cell>
          <cell r="C84" t="str">
            <v>Kgs</v>
          </cell>
          <cell r="D84">
            <v>1500</v>
          </cell>
          <cell r="E84">
            <v>3000</v>
          </cell>
        </row>
        <row r="85">
          <cell r="A85" t="str">
            <v>R1080002</v>
          </cell>
          <cell r="B85" t="str">
            <v>Nylon 66 Glass Filled Zytel70G30 Hslr Bk099</v>
          </cell>
          <cell r="C85" t="str">
            <v>Kgs</v>
          </cell>
          <cell r="D85">
            <v>250</v>
          </cell>
          <cell r="E85">
            <v>500</v>
          </cell>
        </row>
        <row r="86">
          <cell r="A86" t="str">
            <v>R1080005</v>
          </cell>
          <cell r="B86" t="str">
            <v>Mineral Filled Nylon Grade Gujlon Mf 15W Colour : Black</v>
          </cell>
          <cell r="C86" t="str">
            <v>Kgs</v>
          </cell>
          <cell r="D86">
            <v>0</v>
          </cell>
          <cell r="E86">
            <v>0</v>
          </cell>
        </row>
        <row r="87">
          <cell r="A87" t="str">
            <v>R1080014</v>
          </cell>
          <cell r="B87" t="str">
            <v>Polyproplene Talc filled 20% Black</v>
          </cell>
          <cell r="C87" t="str">
            <v>Kgs</v>
          </cell>
          <cell r="D87">
            <v>0</v>
          </cell>
          <cell r="E87">
            <v>0</v>
          </cell>
        </row>
        <row r="88">
          <cell r="A88" t="str">
            <v>R1080017</v>
          </cell>
          <cell r="B88" t="str">
            <v>NYLON 66 30% GF GX017</v>
          </cell>
          <cell r="C88" t="str">
            <v>Kgs</v>
          </cell>
          <cell r="D88">
            <v>0</v>
          </cell>
          <cell r="E88">
            <v>0</v>
          </cell>
        </row>
        <row r="89">
          <cell r="A89" t="str">
            <v>R1080018</v>
          </cell>
          <cell r="B89" t="str">
            <v>NYLON 66 30% GF BLACK</v>
          </cell>
          <cell r="C89" t="str">
            <v>Kgs</v>
          </cell>
          <cell r="D89">
            <v>0</v>
          </cell>
          <cell r="E89">
            <v>0</v>
          </cell>
        </row>
        <row r="90">
          <cell r="A90" t="str">
            <v>R1080028</v>
          </cell>
          <cell r="B90" t="str">
            <v>PA6 GF15% - ZYTEL 73G 15HSL BK363</v>
          </cell>
          <cell r="C90" t="str">
            <v>Kgs</v>
          </cell>
          <cell r="D90">
            <v>0</v>
          </cell>
          <cell r="E90">
            <v>0</v>
          </cell>
        </row>
        <row r="91">
          <cell r="A91" t="str">
            <v>R1080029</v>
          </cell>
          <cell r="B91" t="str">
            <v>NYLON 66 30% GF GREY G017</v>
          </cell>
          <cell r="C91" t="str">
            <v>Kgs</v>
          </cell>
          <cell r="D91">
            <v>0</v>
          </cell>
          <cell r="E91">
            <v>0</v>
          </cell>
        </row>
        <row r="92">
          <cell r="A92" t="str">
            <v>R1090001</v>
          </cell>
          <cell r="B92" t="str">
            <v>Xenoy 1102</v>
          </cell>
          <cell r="C92" t="str">
            <v>Kgs</v>
          </cell>
          <cell r="D92">
            <v>4000</v>
          </cell>
          <cell r="E92">
            <v>6000</v>
          </cell>
        </row>
        <row r="93">
          <cell r="A93" t="str">
            <v>R1090002</v>
          </cell>
          <cell r="B93" t="str">
            <v>Precolasred Xenoy 1102 - Green</v>
          </cell>
          <cell r="C93" t="str">
            <v>Kgs</v>
          </cell>
          <cell r="D93">
            <v>0</v>
          </cell>
          <cell r="E93">
            <v>0</v>
          </cell>
        </row>
        <row r="94">
          <cell r="A94" t="str">
            <v>R1090004</v>
          </cell>
          <cell r="B94" t="str">
            <v>XENOY X5300WX-WHITE</v>
          </cell>
          <cell r="C94" t="str">
            <v>Kgs</v>
          </cell>
          <cell r="D94">
            <v>0</v>
          </cell>
          <cell r="E94">
            <v>0</v>
          </cell>
        </row>
        <row r="95">
          <cell r="A95" t="str">
            <v>R1090006</v>
          </cell>
          <cell r="B95" t="str">
            <v>XENOY X5300WX-ARTIC WHITE</v>
          </cell>
          <cell r="C95" t="str">
            <v>Kgs</v>
          </cell>
          <cell r="D95">
            <v>3000</v>
          </cell>
          <cell r="E95">
            <v>6000</v>
          </cell>
        </row>
        <row r="96">
          <cell r="A96" t="str">
            <v>R1110001</v>
          </cell>
          <cell r="B96" t="str">
            <v>Neoplst Tpe 173 M/E G001</v>
          </cell>
          <cell r="C96" t="str">
            <v>Kgs</v>
          </cell>
          <cell r="D96">
            <v>250</v>
          </cell>
          <cell r="E96">
            <v>500</v>
          </cell>
        </row>
        <row r="97">
          <cell r="A97" t="str">
            <v>R1130002</v>
          </cell>
          <cell r="B97" t="str">
            <v>PC Transparent Smoke Grey Master Batch</v>
          </cell>
          <cell r="C97" t="str">
            <v>Kgs</v>
          </cell>
          <cell r="D97">
            <v>0</v>
          </cell>
          <cell r="E97">
            <v>0</v>
          </cell>
        </row>
        <row r="98">
          <cell r="A98" t="str">
            <v>R1130003</v>
          </cell>
          <cell r="B98" t="str">
            <v>Master Batch Of Synthetic Resin Duracon M90-07 K30680 Black</v>
          </cell>
          <cell r="C98" t="str">
            <v>Kgs</v>
          </cell>
          <cell r="D98">
            <v>0</v>
          </cell>
          <cell r="E98">
            <v>0</v>
          </cell>
        </row>
        <row r="99">
          <cell r="A99" t="str">
            <v>R1130004</v>
          </cell>
          <cell r="B99" t="str">
            <v>Masterbatch For Ppcp Grey G004 (Gr 3128A Polyestr Woven)</v>
          </cell>
          <cell r="C99" t="str">
            <v>Kgs</v>
          </cell>
          <cell r="D99">
            <v>25</v>
          </cell>
          <cell r="E99">
            <v>75</v>
          </cell>
        </row>
        <row r="100">
          <cell r="A100" t="str">
            <v>R1130005</v>
          </cell>
          <cell r="B100" t="str">
            <v>Masterbatch For Nylon In G002 Colour</v>
          </cell>
          <cell r="C100" t="str">
            <v>Kgs</v>
          </cell>
          <cell r="D100">
            <v>50</v>
          </cell>
          <cell r="E100">
            <v>100</v>
          </cell>
        </row>
        <row r="101">
          <cell r="A101" t="str">
            <v>R1130006</v>
          </cell>
          <cell r="B101" t="str">
            <v>Master Batch -Black For Nylon 66</v>
          </cell>
          <cell r="C101" t="str">
            <v>Kgs</v>
          </cell>
          <cell r="D101">
            <v>250</v>
          </cell>
          <cell r="E101">
            <v>500</v>
          </cell>
        </row>
        <row r="102">
          <cell r="A102" t="str">
            <v>R1130007</v>
          </cell>
          <cell r="B102" t="str">
            <v>Mb For Anti Static Agent  Anti Stat 129-10 Colour - Natural</v>
          </cell>
          <cell r="C102" t="str">
            <v>Kgs</v>
          </cell>
          <cell r="D102">
            <v>0</v>
          </cell>
          <cell r="E102">
            <v>0</v>
          </cell>
        </row>
        <row r="103">
          <cell r="A103" t="str">
            <v>R1130012</v>
          </cell>
          <cell r="B103" t="str">
            <v>CESA CLEAN 9105P CLEANING COMPOUND</v>
          </cell>
          <cell r="C103" t="str">
            <v>Kgs</v>
          </cell>
          <cell r="D103">
            <v>0</v>
          </cell>
          <cell r="E103">
            <v>0</v>
          </cell>
        </row>
        <row r="104">
          <cell r="A104" t="str">
            <v>R1140001</v>
          </cell>
          <cell r="B104" t="str">
            <v>UV Stabiliser For Nylon 6 ( 15 % Minral Filled )</v>
          </cell>
          <cell r="C104" t="str">
            <v>Kgs</v>
          </cell>
          <cell r="D104">
            <v>0</v>
          </cell>
          <cell r="E104">
            <v>0</v>
          </cell>
        </row>
        <row r="105">
          <cell r="A105" t="str">
            <v>R1140002</v>
          </cell>
          <cell r="B105" t="str">
            <v>UV Stabiliser For Ppcp</v>
          </cell>
          <cell r="C105" t="str">
            <v>Kgs</v>
          </cell>
          <cell r="D105">
            <v>0</v>
          </cell>
          <cell r="E105">
            <v>0</v>
          </cell>
        </row>
        <row r="106">
          <cell r="A106" t="str">
            <v>R3010001</v>
          </cell>
          <cell r="B106" t="str">
            <v>Reground 6251Y G001</v>
          </cell>
          <cell r="C106" t="str">
            <v>Kgs</v>
          </cell>
          <cell r="D106">
            <v>0</v>
          </cell>
          <cell r="E106">
            <v>0</v>
          </cell>
        </row>
        <row r="107">
          <cell r="A107" t="str">
            <v>R3010007</v>
          </cell>
          <cell r="B107" t="str">
            <v>Reground 8110 G001</v>
          </cell>
          <cell r="C107" t="str">
            <v>Kgs</v>
          </cell>
          <cell r="D107">
            <v>0</v>
          </cell>
          <cell r="E107">
            <v>0</v>
          </cell>
        </row>
        <row r="108">
          <cell r="A108" t="str">
            <v>R3010009</v>
          </cell>
          <cell r="B108" t="str">
            <v>Reground 4501X Black</v>
          </cell>
          <cell r="C108" t="str">
            <v>Kgs</v>
          </cell>
          <cell r="D108">
            <v>0</v>
          </cell>
          <cell r="E108">
            <v>0</v>
          </cell>
        </row>
        <row r="109">
          <cell r="A109" t="str">
            <v>R3010011</v>
          </cell>
          <cell r="B109" t="str">
            <v>Reground Xpp 1090 Black</v>
          </cell>
          <cell r="C109" t="str">
            <v>Kgs</v>
          </cell>
          <cell r="D109">
            <v>0</v>
          </cell>
          <cell r="E109">
            <v>0</v>
          </cell>
        </row>
        <row r="110">
          <cell r="A110" t="str">
            <v>R4010001</v>
          </cell>
          <cell r="B110" t="str">
            <v>Palletised 6251Y G001</v>
          </cell>
          <cell r="C110" t="str">
            <v>Kgs</v>
          </cell>
          <cell r="D110">
            <v>0</v>
          </cell>
          <cell r="E110">
            <v>0</v>
          </cell>
        </row>
        <row r="111">
          <cell r="A111" t="str">
            <v>R4010004</v>
          </cell>
          <cell r="B111" t="str">
            <v>Palletised 8021M G002</v>
          </cell>
          <cell r="C111" t="str">
            <v>Kgs</v>
          </cell>
          <cell r="D111">
            <v>0</v>
          </cell>
          <cell r="E111">
            <v>0</v>
          </cell>
        </row>
        <row r="112">
          <cell r="A112" t="str">
            <v>R4010007</v>
          </cell>
          <cell r="B112" t="str">
            <v>Palletised 8110 G001</v>
          </cell>
          <cell r="C112" t="str">
            <v>Kgs</v>
          </cell>
          <cell r="D112">
            <v>0</v>
          </cell>
          <cell r="E112">
            <v>0</v>
          </cell>
        </row>
        <row r="113">
          <cell r="A113" t="str">
            <v>R4010009</v>
          </cell>
          <cell r="B113" t="str">
            <v>Palletised 4501X Black</v>
          </cell>
          <cell r="C113" t="str">
            <v>Kgs</v>
          </cell>
          <cell r="D113">
            <v>0</v>
          </cell>
          <cell r="E113">
            <v>0</v>
          </cell>
        </row>
        <row r="114">
          <cell r="A114" t="str">
            <v>R4010011</v>
          </cell>
          <cell r="B114" t="str">
            <v>Palletised Xpp 1090 Black</v>
          </cell>
          <cell r="C114" t="str">
            <v>Kgs</v>
          </cell>
          <cell r="D114">
            <v>0</v>
          </cell>
          <cell r="E114">
            <v>0</v>
          </cell>
        </row>
        <row r="115">
          <cell r="A115" t="str">
            <v>R4010025</v>
          </cell>
          <cell r="B115" t="str">
            <v>Repalletised Hipolyene 8021Mf Grey G017</v>
          </cell>
          <cell r="C115" t="str">
            <v>Kgs</v>
          </cell>
          <cell r="D115">
            <v>0</v>
          </cell>
          <cell r="E115">
            <v>0</v>
          </cell>
        </row>
        <row r="116">
          <cell r="A116" t="str">
            <v>R4010032</v>
          </cell>
          <cell r="B116" t="str">
            <v>Repalltised Polypropylene Xpp A1302</v>
          </cell>
          <cell r="C116" t="str">
            <v>Kgs</v>
          </cell>
          <cell r="D116">
            <v>0</v>
          </cell>
          <cell r="E116">
            <v>0</v>
          </cell>
        </row>
        <row r="117">
          <cell r="A117" t="str">
            <v>R4010036</v>
          </cell>
          <cell r="B117" t="str">
            <v>Repalletised Ppcp Epdm Xpp A 2103 Black</v>
          </cell>
          <cell r="C117" t="str">
            <v>Kgs</v>
          </cell>
          <cell r="D117">
            <v>0</v>
          </cell>
          <cell r="E117">
            <v>0</v>
          </cell>
        </row>
        <row r="118">
          <cell r="A118" t="str">
            <v>R4020002</v>
          </cell>
          <cell r="B118" t="str">
            <v>Palletised Absxt04P Black</v>
          </cell>
          <cell r="C118" t="str">
            <v>Kgs</v>
          </cell>
          <cell r="D118">
            <v>0</v>
          </cell>
          <cell r="E11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OfContents"/>
      <sheetName val="Workshop Summary"/>
      <sheetName val="Notes"/>
      <sheetName val="Value Stream"/>
      <sheetName val="Takt"/>
      <sheetName val="Precedence Diagram"/>
      <sheetName val="Mfg Sequence Chart"/>
      <sheetName val="Machine Balance"/>
      <sheetName val="Machine Balance (2)"/>
      <sheetName val="Layout"/>
      <sheetName val="Operator"/>
      <sheetName val="OperBal"/>
      <sheetName val="Labor Linearity"/>
      <sheetName val="Alt Labor Linearity"/>
      <sheetName val="PartPresPlan"/>
      <sheetName val="Action Items"/>
      <sheetName val="MSD Plan "/>
      <sheetName val="Life Cycle Cost"/>
      <sheetName val="Lean Indicators Form"/>
      <sheetName val="Synthése Capacité"/>
      <sheetName val="Synthèse données"/>
      <sheetName val="Workshop_Summary1"/>
      <sheetName val="Value_Stream1"/>
      <sheetName val="Precedence_Diagram1"/>
      <sheetName val="Mfg_Sequence_Chart1"/>
      <sheetName val="Machine_Balance1"/>
      <sheetName val="Machine_Balance_(2)1"/>
      <sheetName val="Labor_Linearity1"/>
      <sheetName val="Alt_Labor_Linearity1"/>
      <sheetName val="Action_Items1"/>
      <sheetName val="MSD_Plan_1"/>
      <sheetName val="Life_Cycle_Cost1"/>
      <sheetName val="Lean_Indicators_Form1"/>
      <sheetName val="Workshop_Summary"/>
      <sheetName val="Value_Stream"/>
      <sheetName val="Precedence_Diagram"/>
      <sheetName val="Mfg_Sequence_Chart"/>
      <sheetName val="Machine_Balance"/>
      <sheetName val="Machine_Balance_(2)"/>
      <sheetName val="Labor_Linearity"/>
      <sheetName val="Alt_Labor_Linearity"/>
      <sheetName val="Action_Items"/>
      <sheetName val="MSD_Plan_"/>
      <sheetName val="Life_Cycle_Cost"/>
      <sheetName val="Lean_Indicators_Form"/>
      <sheetName val="Workshop_Summary2"/>
      <sheetName val="Value_Stream2"/>
      <sheetName val="Precedence_Diagram2"/>
      <sheetName val="Mfg_Sequence_Chart2"/>
      <sheetName val="Machine_Balance2"/>
      <sheetName val="Machine_Balance_(2)2"/>
      <sheetName val="Labor_Linearity2"/>
      <sheetName val="Alt_Labor_Linearity2"/>
      <sheetName val="Action_Items2"/>
      <sheetName val="MSD_Plan_2"/>
      <sheetName val="Life_Cycle_Cost2"/>
      <sheetName val="Lean_Indicators_Form2"/>
      <sheetName val="Synthése_Capacité"/>
      <sheetName val="Synthèse_données"/>
      <sheetName val="Workshop_Summary4"/>
      <sheetName val="Value_Stream4"/>
      <sheetName val="Precedence_Diagram4"/>
      <sheetName val="Mfg_Sequence_Chart4"/>
      <sheetName val="Machine_Balance4"/>
      <sheetName val="Machine_Balance_(2)4"/>
      <sheetName val="Labor_Linearity4"/>
      <sheetName val="Alt_Labor_Linearity4"/>
      <sheetName val="Action_Items4"/>
      <sheetName val="MSD_Plan_4"/>
      <sheetName val="Life_Cycle_Cost4"/>
      <sheetName val="Lean_Indicators_Form4"/>
      <sheetName val="Synthése_Capacité2"/>
      <sheetName val="Synthèse_données2"/>
      <sheetName val="Workshop_Summary3"/>
      <sheetName val="Value_Stream3"/>
      <sheetName val="Precedence_Diagram3"/>
      <sheetName val="Mfg_Sequence_Chart3"/>
      <sheetName val="Machine_Balance3"/>
      <sheetName val="Machine_Balance_(2)3"/>
      <sheetName val="Labor_Linearity3"/>
      <sheetName val="Alt_Labor_Linearity3"/>
      <sheetName val="Action_Items3"/>
      <sheetName val="MSD_Plan_3"/>
      <sheetName val="Life_Cycle_Cost3"/>
      <sheetName val="Lean_Indicators_Form3"/>
      <sheetName val="Synthése_Capacité1"/>
      <sheetName val="Synthèse_données1"/>
      <sheetName val="Workshop_Summary5"/>
      <sheetName val="Value_Stream5"/>
      <sheetName val="Precedence_Diagram5"/>
      <sheetName val="Mfg_Sequence_Chart5"/>
      <sheetName val="Machine_Balance5"/>
      <sheetName val="Machine_Balance_(2)5"/>
      <sheetName val="Labor_Linearity5"/>
      <sheetName val="Alt_Labor_Linearity5"/>
      <sheetName val="Action_Items5"/>
      <sheetName val="MSD_Plan_5"/>
      <sheetName val="Life_Cycle_Cost5"/>
      <sheetName val="Lean_Indicators_Form5"/>
      <sheetName val="Synthése_Capacité3"/>
      <sheetName val="Synthèse_données3"/>
      <sheetName val="Workshop_Summary6"/>
      <sheetName val="Value_Stream6"/>
      <sheetName val="Precedence_Diagram6"/>
      <sheetName val="Mfg_Sequence_Chart6"/>
      <sheetName val="Machine_Balance6"/>
      <sheetName val="Machine_Balance_(2)6"/>
      <sheetName val="Labor_Linearity6"/>
      <sheetName val="Alt_Labor_Linearity6"/>
      <sheetName val="Action_Items6"/>
      <sheetName val="MSD_Plan_6"/>
      <sheetName val="Life_Cycle_Cost6"/>
      <sheetName val="Lean_Indicators_Form6"/>
      <sheetName val="Synthése_Capacité4"/>
      <sheetName val="Synthèse_données4"/>
      <sheetName val="Workshop_Summary7"/>
      <sheetName val="Value_Stream7"/>
      <sheetName val="Precedence_Diagram7"/>
      <sheetName val="Mfg_Sequence_Chart7"/>
      <sheetName val="Machine_Balance7"/>
      <sheetName val="Machine_Balance_(2)7"/>
      <sheetName val="Labor_Linearity7"/>
      <sheetName val="Alt_Labor_Linearity7"/>
      <sheetName val="Action_Items7"/>
      <sheetName val="MSD_Plan_7"/>
      <sheetName val="Life_Cycle_Cost7"/>
      <sheetName val="Lean_Indicators_Form7"/>
      <sheetName val="Synthése_Capacité5"/>
      <sheetName val="Synthèse_données5"/>
      <sheetName val="Workshop_Summary8"/>
      <sheetName val="Value_Stream8"/>
      <sheetName val="Precedence_Diagram8"/>
      <sheetName val="Mfg_Sequence_Chart8"/>
      <sheetName val="Machine_Balance8"/>
      <sheetName val="Machine_Balance_(2)8"/>
      <sheetName val="Labor_Linearity8"/>
      <sheetName val="Alt_Labor_Linearity8"/>
      <sheetName val="Action_Items8"/>
      <sheetName val="MSD_Plan_8"/>
      <sheetName val="Life_Cycle_Cost8"/>
      <sheetName val="Lean_Indicators_Form8"/>
      <sheetName val="Synthése_Capacité6"/>
      <sheetName val="Synthèse_données6"/>
      <sheetName val="deferred_mar09"/>
    </sheetNames>
    <sheetDataSet>
      <sheetData sheetId="0">
        <row r="7">
          <cell r="F7">
            <v>1440</v>
          </cell>
        </row>
      </sheetData>
      <sheetData sheetId="1" refreshError="1"/>
      <sheetData sheetId="2"/>
      <sheetData sheetId="3"/>
      <sheetData sheetId="4" refreshError="1">
        <row r="7">
          <cell r="F7">
            <v>1440</v>
          </cell>
        </row>
        <row r="10">
          <cell r="F10">
            <v>1292.53</v>
          </cell>
        </row>
        <row r="21">
          <cell r="F21">
            <v>12.3</v>
          </cell>
        </row>
      </sheetData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kprint"/>
      <sheetName val="STK CONS"/>
      <sheetName val="ctrl Sheet"/>
      <sheetName val="Cntrl sht"/>
      <sheetName val="SIT"/>
      <sheetName val="Sheet1"/>
      <sheetName val="Sheet2"/>
      <sheetName val="Sheet3"/>
      <sheetName val="Sheet5"/>
      <sheetName val="Sheet6"/>
      <sheetName val="GRD"/>
      <sheetName val="High Seas Stk"/>
      <sheetName val="WIP"/>
      <sheetName val="BOI"/>
      <sheetName val="Indirect"/>
      <sheetName val="MR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DETAIL"/>
      <sheetName val="TOP"/>
      <sheetName val="FCOS"/>
      <sheetName val="DETAIL BY REGION"/>
      <sheetName val="Turns formula"/>
      <sheetName val="Anaheim"/>
      <sheetName val="Ander 20"/>
      <sheetName val="AGO"/>
      <sheetName val="ASEC-Florange"/>
      <sheetName val="ASEC-Port Elizabeth"/>
      <sheetName val="ASEC-San Luis Potosi"/>
      <sheetName val="ASEC-Tulsa"/>
      <sheetName val="Aspern"/>
      <sheetName val="Barcelona"/>
      <sheetName val="BDC"/>
      <sheetName val="Beijing"/>
      <sheetName val="Blois"/>
      <sheetName val="Brazil Bat"/>
      <sheetName val="Brazil Comp"/>
      <sheetName val="Brazil-Jambeiro"/>
      <sheetName val="Bryce"/>
      <sheetName val="Cadiz"/>
      <sheetName val="Ca-Le"/>
      <sheetName val="CA Afm"/>
      <sheetName val="Changwong"/>
      <sheetName val="Chihuahua"/>
      <sheetName val="Coop"/>
      <sheetName val="Crest"/>
      <sheetName val="Dayton"/>
      <sheetName val="deCarbon"/>
      <sheetName val="Desio - Italy Chassis"/>
      <sheetName val="ELLES PORT"/>
      <sheetName val="Fitz"/>
      <sheetName val="FES-AFM"/>
      <sheetName val="FES-OE"/>
      <sheetName val="West"/>
      <sheetName val="Gillingham"/>
      <sheetName val="GMODC"/>
      <sheetName val="G. Rapids"/>
      <sheetName val="HSE"/>
      <sheetName val="India-Gurgaon"/>
      <sheetName val="India-Noida"/>
      <sheetName val="Izmir Turkey"/>
      <sheetName val="Juarez"/>
      <sheetName val="Kettering"/>
      <sheetName val="Krosno"/>
      <sheetName val="LaRochelle"/>
      <sheetName val="Laurel"/>
      <sheetName val="Luton - C"/>
      <sheetName val="Luton - E"/>
      <sheetName val="Melbourne"/>
      <sheetName val="Mke"/>
      <sheetName val="Needmore"/>
      <sheetName val="N. Bruns"/>
      <sheetName val="Olathe"/>
      <sheetName val="Osh-Bat"/>
      <sheetName val="Osh-Chassis"/>
      <sheetName val="Poland (Mera Blonie)"/>
      <sheetName val="Ponte De Sur"/>
      <sheetName val="Portugal"/>
      <sheetName val="Puerto Real"/>
      <sheetName val="Reman"/>
      <sheetName val="Roch"/>
      <sheetName val="Saginaw"/>
      <sheetName val="Saltillo-Chassis"/>
      <sheetName val="Saltillo-DDS"/>
      <sheetName val="Sandusky"/>
      <sheetName val="Sarr"/>
      <sheetName val="Sau Paulo"/>
      <sheetName val="DSSCSC"/>
      <sheetName val="SDECSC"/>
      <sheetName val="SDIBC"/>
      <sheetName val="Sodex"/>
      <sheetName val="Stonehouse"/>
      <sheetName val="Sudbury"/>
      <sheetName val="Tianjin"/>
      <sheetName val="Torreon"/>
      <sheetName val="Vandalia"/>
      <sheetName val="Villeron"/>
      <sheetName val="W. Falls"/>
      <sheetName val="Wisconsin"/>
      <sheetName val="Flow Meter Assemb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thout JOBS Impact"/>
      <sheetName val="With JOBS Impact"/>
      <sheetName val="Indirect"/>
    </sheetNames>
    <sheetDataSet>
      <sheetData sheetId="0" refreshError="1">
        <row r="9">
          <cell r="B9">
            <v>0.38</v>
          </cell>
        </row>
        <row r="65">
          <cell r="B65">
            <v>-6036.4487223262513</v>
          </cell>
        </row>
      </sheetData>
      <sheetData sheetId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 chart"/>
      <sheetName val="Comparison to 2+10 to Budget"/>
      <sheetName val="CY curr vs budget"/>
      <sheetName val="Blois CR B"/>
      <sheetName val="LR CR B"/>
      <sheetName val="SC CR B"/>
      <sheetName val="Resale CR B"/>
      <sheetName val="Blois Tracking Sheet"/>
      <sheetName val="LR Tracking Sheet"/>
      <sheetName val="SC Tracking Sheet"/>
      <sheetName val="Sudbury CR B"/>
      <sheetName val="Comparison to 2+10 to $30"/>
      <sheetName val="BloisCR 0+12"/>
      <sheetName val="LRCR 0+12"/>
      <sheetName val="ResaleCR 0+12"/>
      <sheetName val="SCCR 0+12"/>
      <sheetName val="SudburyCR 0+1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C1" t="str">
            <v>Local Tax Rate</v>
          </cell>
          <cell r="D1">
            <v>0</v>
          </cell>
          <cell r="K1" t="str">
            <v>Income Statement Input - 2002 Actual/Forecast</v>
          </cell>
        </row>
        <row r="2">
          <cell r="C2" t="str">
            <v>included in cost of goods sold</v>
          </cell>
        </row>
        <row r="3">
          <cell r="C3" t="str">
            <v>included in other deductions/income</v>
          </cell>
        </row>
        <row r="4">
          <cell r="C4" t="str">
            <v>Blois CR</v>
          </cell>
        </row>
        <row r="5">
          <cell r="C5">
            <v>37329.581435185188</v>
          </cell>
          <cell r="D5" t="str">
            <v>Account</v>
          </cell>
          <cell r="E5" t="str">
            <v>Forecast</v>
          </cell>
          <cell r="F5" t="str">
            <v>Forecast</v>
          </cell>
          <cell r="G5" t="str">
            <v>Forecast</v>
          </cell>
          <cell r="H5" t="str">
            <v>Forecast</v>
          </cell>
          <cell r="I5" t="str">
            <v>Forecast</v>
          </cell>
          <cell r="J5" t="str">
            <v>Forecast</v>
          </cell>
          <cell r="K5" t="str">
            <v>Forecast</v>
          </cell>
          <cell r="L5" t="str">
            <v>Forecast</v>
          </cell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</row>
        <row r="6">
          <cell r="A6" t="str">
            <v>Line #</v>
          </cell>
          <cell r="C6" t="str">
            <v>+(US $ 000s)</v>
          </cell>
          <cell r="D6" t="str">
            <v>No.</v>
          </cell>
          <cell r="E6">
            <v>37257</v>
          </cell>
          <cell r="F6">
            <v>37288</v>
          </cell>
          <cell r="G6">
            <v>37316</v>
          </cell>
          <cell r="H6">
            <v>37347</v>
          </cell>
          <cell r="I6">
            <v>37377</v>
          </cell>
          <cell r="J6">
            <v>37408</v>
          </cell>
          <cell r="K6">
            <v>37438</v>
          </cell>
          <cell r="L6">
            <v>37469</v>
          </cell>
          <cell r="M6">
            <v>37500</v>
          </cell>
          <cell r="N6">
            <v>37530</v>
          </cell>
          <cell r="O6">
            <v>37561</v>
          </cell>
          <cell r="P6">
            <v>37591</v>
          </cell>
          <cell r="Q6" t="str">
            <v>TOTAL</v>
          </cell>
        </row>
        <row r="7">
          <cell r="B7">
            <v>1</v>
          </cell>
          <cell r="C7" t="str">
            <v>GMNA Platforms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B8">
            <v>2</v>
          </cell>
          <cell r="C8" t="str">
            <v>GMIO Sales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B9">
            <v>3</v>
          </cell>
          <cell r="C9" t="str">
            <v>SPO Sales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B10">
            <v>4</v>
          </cell>
          <cell r="C10" t="str">
            <v>Other Outside Direct Sales</v>
          </cell>
          <cell r="E10">
            <v>3050</v>
          </cell>
          <cell r="F10">
            <v>3544</v>
          </cell>
          <cell r="G10">
            <v>5585</v>
          </cell>
          <cell r="H10">
            <v>7032</v>
          </cell>
          <cell r="I10">
            <v>7563</v>
          </cell>
          <cell r="J10">
            <v>9831</v>
          </cell>
          <cell r="K10">
            <v>11428</v>
          </cell>
          <cell r="L10">
            <v>6099</v>
          </cell>
          <cell r="M10">
            <v>12993</v>
          </cell>
          <cell r="N10">
            <v>14546</v>
          </cell>
          <cell r="O10">
            <v>15701</v>
          </cell>
          <cell r="P10">
            <v>12546</v>
          </cell>
          <cell r="Q10">
            <v>109918</v>
          </cell>
        </row>
        <row r="11">
          <cell r="B11">
            <v>5</v>
          </cell>
          <cell r="C11" t="str">
            <v>Allied Delphi Sales to D&amp;P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B12">
            <v>6</v>
          </cell>
          <cell r="C12" t="str">
            <v>Allied Delphi Sales to STEA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B13">
            <v>7</v>
          </cell>
          <cell r="C13" t="str">
            <v>Allied Delphi Sales to EMC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B14">
            <v>8</v>
          </cell>
          <cell r="C14" t="str">
            <v>Allied Delphi Sales to AMT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B15">
            <v>9</v>
          </cell>
          <cell r="C15" t="str">
            <v>Intradivisional Sales</v>
          </cell>
          <cell r="E15">
            <v>112</v>
          </cell>
          <cell r="F15">
            <v>109</v>
          </cell>
          <cell r="G15">
            <v>114</v>
          </cell>
          <cell r="H15">
            <v>115</v>
          </cell>
          <cell r="I15">
            <v>106</v>
          </cell>
          <cell r="J15">
            <v>116</v>
          </cell>
          <cell r="K15">
            <v>120</v>
          </cell>
          <cell r="L15">
            <v>69</v>
          </cell>
          <cell r="M15">
            <v>147</v>
          </cell>
          <cell r="N15">
            <v>116</v>
          </cell>
          <cell r="O15">
            <v>113</v>
          </cell>
          <cell r="P15">
            <v>113</v>
          </cell>
          <cell r="Q15">
            <v>1350</v>
          </cell>
        </row>
        <row r="16">
          <cell r="B16">
            <v>10</v>
          </cell>
          <cell r="C16" t="str">
            <v>Net Sales</v>
          </cell>
          <cell r="E16">
            <v>3162</v>
          </cell>
          <cell r="F16">
            <v>3653</v>
          </cell>
          <cell r="G16">
            <v>5699</v>
          </cell>
          <cell r="H16">
            <v>7147</v>
          </cell>
          <cell r="I16">
            <v>7669</v>
          </cell>
          <cell r="J16">
            <v>9947</v>
          </cell>
          <cell r="K16">
            <v>11548</v>
          </cell>
          <cell r="L16">
            <v>6168</v>
          </cell>
          <cell r="M16">
            <v>13140</v>
          </cell>
          <cell r="N16">
            <v>14662</v>
          </cell>
          <cell r="O16">
            <v>15814</v>
          </cell>
          <cell r="P16">
            <v>12659</v>
          </cell>
          <cell r="Q16">
            <v>111268</v>
          </cell>
        </row>
        <row r="17">
          <cell r="B17">
            <v>11</v>
          </cell>
          <cell r="C17" t="str">
            <v xml:space="preserve"> F.C.O.S.                  - Outside</v>
          </cell>
          <cell r="D17">
            <v>8210</v>
          </cell>
          <cell r="E17">
            <v>4003.4644316341119</v>
          </cell>
          <cell r="F17">
            <v>4120.424</v>
          </cell>
          <cell r="G17">
            <v>5294.9979999999996</v>
          </cell>
          <cell r="H17">
            <v>5804.5070000000005</v>
          </cell>
          <cell r="I17">
            <v>6281.3850000000002</v>
          </cell>
          <cell r="J17">
            <v>7587.96</v>
          </cell>
          <cell r="K17">
            <v>8351.4050000000007</v>
          </cell>
          <cell r="L17">
            <v>4225.4089999999997</v>
          </cell>
          <cell r="M17">
            <v>9352.2750000000015</v>
          </cell>
          <cell r="N17">
            <v>9722.384</v>
          </cell>
          <cell r="O17">
            <v>10838.42</v>
          </cell>
          <cell r="P17">
            <v>6705.7</v>
          </cell>
          <cell r="Q17">
            <v>82288.331431634098</v>
          </cell>
        </row>
        <row r="18">
          <cell r="B18">
            <v>12</v>
          </cell>
          <cell r="C18" t="str">
            <v xml:space="preserve">                   - Allied</v>
          </cell>
          <cell r="D18">
            <v>8220</v>
          </cell>
          <cell r="E18">
            <v>627</v>
          </cell>
          <cell r="F18">
            <v>583.73599999999999</v>
          </cell>
          <cell r="G18">
            <v>584.226</v>
          </cell>
          <cell r="H18">
            <v>875.91499999999996</v>
          </cell>
          <cell r="I18">
            <v>875.91499999999996</v>
          </cell>
          <cell r="J18">
            <v>875.08</v>
          </cell>
          <cell r="K18">
            <v>1019.47</v>
          </cell>
          <cell r="L18">
            <v>1017.53</v>
          </cell>
          <cell r="M18">
            <v>1017.53</v>
          </cell>
          <cell r="N18">
            <v>1544.336</v>
          </cell>
          <cell r="O18">
            <v>1544.336</v>
          </cell>
          <cell r="P18">
            <v>1543.2840000000001</v>
          </cell>
          <cell r="Q18">
            <v>12108.357999999998</v>
          </cell>
        </row>
        <row r="19">
          <cell r="B19">
            <v>13</v>
          </cell>
          <cell r="C19" t="str">
            <v xml:space="preserve">Material    -  Allied  </v>
          </cell>
          <cell r="E19">
            <v>627</v>
          </cell>
          <cell r="F19">
            <v>583.73599999999999</v>
          </cell>
          <cell r="G19">
            <v>584.226</v>
          </cell>
          <cell r="H19">
            <v>875.91499999999996</v>
          </cell>
          <cell r="I19">
            <v>875.91499999999996</v>
          </cell>
          <cell r="J19">
            <v>875.08</v>
          </cell>
          <cell r="K19">
            <v>1019.47</v>
          </cell>
          <cell r="L19">
            <v>1017.53</v>
          </cell>
          <cell r="M19">
            <v>1017.53</v>
          </cell>
          <cell r="N19">
            <v>1544.336</v>
          </cell>
          <cell r="O19">
            <v>1544.336</v>
          </cell>
          <cell r="P19">
            <v>1543.2840000000001</v>
          </cell>
          <cell r="Q19">
            <v>12108.357999999998</v>
          </cell>
        </row>
        <row r="20">
          <cell r="B20">
            <v>14</v>
          </cell>
          <cell r="C20" t="str">
            <v xml:space="preserve">                     - Outside (Excl. E&amp;O)</v>
          </cell>
          <cell r="E20">
            <v>532</v>
          </cell>
          <cell r="F20">
            <v>526.096</v>
          </cell>
          <cell r="G20">
            <v>1167.405</v>
          </cell>
          <cell r="H20">
            <v>1393.0719999999999</v>
          </cell>
          <cell r="I20">
            <v>1587.1369999999999</v>
          </cell>
          <cell r="J20">
            <v>2360.096</v>
          </cell>
          <cell r="K20">
            <v>2738.9059999999999</v>
          </cell>
          <cell r="L20">
            <v>1067.8820000000001</v>
          </cell>
          <cell r="M20">
            <v>3229.8710000000001</v>
          </cell>
          <cell r="N20">
            <v>3177.04</v>
          </cell>
          <cell r="O20">
            <v>3602.0479999999998</v>
          </cell>
          <cell r="P20">
            <v>2446.9520000000002</v>
          </cell>
          <cell r="Q20">
            <v>23828.505000000001</v>
          </cell>
        </row>
        <row r="21">
          <cell r="B21">
            <v>15</v>
          </cell>
          <cell r="C21" t="str">
            <v xml:space="preserve">                     - Over/ (Under) Adjustment</v>
          </cell>
          <cell r="D21">
            <v>8451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B22">
            <v>16</v>
          </cell>
          <cell r="C22" t="str">
            <v xml:space="preserve">                    - PGM Content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B23">
            <v>17</v>
          </cell>
          <cell r="C23" t="str">
            <v xml:space="preserve">                    - Freight </v>
          </cell>
          <cell r="E23">
            <v>42</v>
          </cell>
          <cell r="F23">
            <v>39.823999999999998</v>
          </cell>
          <cell r="G23">
            <v>41.88</v>
          </cell>
          <cell r="H23">
            <v>41.96</v>
          </cell>
          <cell r="I23">
            <v>37.764000000000003</v>
          </cell>
          <cell r="J23">
            <v>40.823999999999998</v>
          </cell>
          <cell r="K23">
            <v>47.192999999999998</v>
          </cell>
          <cell r="L23">
            <v>26.126999999999999</v>
          </cell>
          <cell r="M23">
            <v>45.911000000000001</v>
          </cell>
          <cell r="N23">
            <v>54.235999999999997</v>
          </cell>
          <cell r="O23">
            <v>46.872</v>
          </cell>
          <cell r="P23">
            <v>49.027999999999999</v>
          </cell>
          <cell r="Q23">
            <v>513.61900000000003</v>
          </cell>
        </row>
        <row r="24">
          <cell r="B24">
            <v>18</v>
          </cell>
          <cell r="C24" t="str">
            <v>Freight Detail:  Inbound Freight (inc. premium)</v>
          </cell>
          <cell r="E24">
            <v>42</v>
          </cell>
          <cell r="F24">
            <v>39.823999999999998</v>
          </cell>
          <cell r="G24">
            <v>41.88</v>
          </cell>
          <cell r="H24">
            <v>41.96</v>
          </cell>
          <cell r="I24">
            <v>37.764000000000003</v>
          </cell>
          <cell r="J24">
            <v>39.823999999999998</v>
          </cell>
          <cell r="K24">
            <v>45.192999999999998</v>
          </cell>
          <cell r="L24">
            <v>24.126999999999999</v>
          </cell>
          <cell r="M24">
            <v>40.911000000000001</v>
          </cell>
          <cell r="N24">
            <v>45.235999999999997</v>
          </cell>
          <cell r="O24">
            <v>37.872</v>
          </cell>
          <cell r="P24">
            <v>41.027999999999999</v>
          </cell>
          <cell r="Q24">
            <v>477.61900000000003</v>
          </cell>
        </row>
        <row r="25">
          <cell r="B25">
            <v>19</v>
          </cell>
          <cell r="C25" t="str">
            <v xml:space="preserve"> Outbound Freight</v>
          </cell>
          <cell r="J25">
            <v>1</v>
          </cell>
          <cell r="K25">
            <v>2</v>
          </cell>
          <cell r="L25">
            <v>2</v>
          </cell>
          <cell r="M25">
            <v>5</v>
          </cell>
          <cell r="N25">
            <v>9</v>
          </cell>
          <cell r="O25">
            <v>9</v>
          </cell>
          <cell r="P25">
            <v>8</v>
          </cell>
          <cell r="Q25">
            <v>36</v>
          </cell>
        </row>
        <row r="26">
          <cell r="B26">
            <v>20</v>
          </cell>
          <cell r="C26" t="str">
            <v xml:space="preserve"> Customs &amp; Duties</v>
          </cell>
          <cell r="Q26">
            <v>0</v>
          </cell>
        </row>
        <row r="27">
          <cell r="B27">
            <v>21</v>
          </cell>
          <cell r="C27" t="str">
            <v>Memo: Premium Freight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B28">
            <v>22</v>
          </cell>
          <cell r="C28" t="str">
            <v>Memo:  Warehousing &amp; Distribution Centers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B29">
            <v>23</v>
          </cell>
          <cell r="C29" t="str">
            <v>Total Material</v>
          </cell>
          <cell r="E29">
            <v>1201</v>
          </cell>
          <cell r="F29">
            <v>1149.6559999999999</v>
          </cell>
          <cell r="G29">
            <v>1793.511</v>
          </cell>
          <cell r="H29">
            <v>2310.9470000000001</v>
          </cell>
          <cell r="I29">
            <v>2500.8159999999998</v>
          </cell>
          <cell r="J29">
            <v>3276</v>
          </cell>
          <cell r="K29">
            <v>3805.5690000000004</v>
          </cell>
          <cell r="L29">
            <v>2111.5389999999998</v>
          </cell>
          <cell r="M29">
            <v>4293.3119999999999</v>
          </cell>
          <cell r="N29">
            <v>4775.6120000000001</v>
          </cell>
          <cell r="O29">
            <v>5193.2559999999994</v>
          </cell>
          <cell r="P29">
            <v>4039.2640000000001</v>
          </cell>
          <cell r="Q29">
            <v>36450.482000000004</v>
          </cell>
        </row>
        <row r="30">
          <cell r="B30">
            <v>24</v>
          </cell>
          <cell r="C30" t="str">
            <v xml:space="preserve"> Special Tool  Amortization</v>
          </cell>
          <cell r="Q30">
            <v>0</v>
          </cell>
        </row>
        <row r="31">
          <cell r="B31">
            <v>25</v>
          </cell>
          <cell r="C31" t="str">
            <v>Manufacturing - People Cost:</v>
          </cell>
        </row>
        <row r="32">
          <cell r="B32">
            <v>26</v>
          </cell>
          <cell r="C32" t="str">
            <v>Direct Labor</v>
          </cell>
          <cell r="E32">
            <v>1365</v>
          </cell>
          <cell r="F32">
            <v>1420</v>
          </cell>
          <cell r="G32">
            <v>1430</v>
          </cell>
          <cell r="H32">
            <v>1447</v>
          </cell>
          <cell r="I32">
            <v>1691</v>
          </cell>
          <cell r="J32">
            <v>1748</v>
          </cell>
          <cell r="K32">
            <v>1796</v>
          </cell>
          <cell r="L32">
            <v>1114</v>
          </cell>
          <cell r="M32">
            <v>1977</v>
          </cell>
          <cell r="N32">
            <v>2131</v>
          </cell>
          <cell r="O32">
            <v>2703</v>
          </cell>
          <cell r="P32">
            <v>132</v>
          </cell>
          <cell r="Q32">
            <v>18954</v>
          </cell>
        </row>
        <row r="33">
          <cell r="B33">
            <v>27</v>
          </cell>
          <cell r="C33" t="str">
            <v>Indirect Labor</v>
          </cell>
          <cell r="D33">
            <v>1000</v>
          </cell>
          <cell r="E33">
            <v>760</v>
          </cell>
          <cell r="F33">
            <v>712.64</v>
          </cell>
          <cell r="G33">
            <v>728.71199999999999</v>
          </cell>
          <cell r="H33">
            <v>695.48699999999997</v>
          </cell>
          <cell r="I33">
            <v>693.38900000000001</v>
          </cell>
          <cell r="J33">
            <v>784.952</v>
          </cell>
          <cell r="K33">
            <v>771.43399999999997</v>
          </cell>
          <cell r="L33">
            <v>436.38400000000001</v>
          </cell>
          <cell r="M33">
            <v>829.75900000000001</v>
          </cell>
          <cell r="N33">
            <v>828.976</v>
          </cell>
          <cell r="O33">
            <v>810.04</v>
          </cell>
          <cell r="P33">
            <v>775.32399999999996</v>
          </cell>
          <cell r="Q33">
            <v>8827.0969999999998</v>
          </cell>
        </row>
        <row r="34">
          <cell r="B34">
            <v>28</v>
          </cell>
          <cell r="C34" t="str">
            <v>Trade Labor</v>
          </cell>
          <cell r="D34" t="str">
            <v>3000/5000</v>
          </cell>
          <cell r="Q34">
            <v>0</v>
          </cell>
        </row>
        <row r="35">
          <cell r="B35">
            <v>29</v>
          </cell>
          <cell r="C35" t="str">
            <v>Project Labor</v>
          </cell>
          <cell r="D35" t="str">
            <v>WO</v>
          </cell>
          <cell r="Q35">
            <v>0</v>
          </cell>
        </row>
        <row r="36">
          <cell r="B36">
            <v>30</v>
          </cell>
          <cell r="C36" t="str">
            <v>Salary</v>
          </cell>
          <cell r="D36">
            <v>1000</v>
          </cell>
          <cell r="Q36">
            <v>0</v>
          </cell>
        </row>
        <row r="37">
          <cell r="B37">
            <v>31</v>
          </cell>
          <cell r="C37" t="str">
            <v>Hourly Benefits</v>
          </cell>
          <cell r="D37" t="str">
            <v>1000/6000</v>
          </cell>
          <cell r="Q37">
            <v>0</v>
          </cell>
        </row>
        <row r="38">
          <cell r="B38">
            <v>32</v>
          </cell>
          <cell r="C38" t="str">
            <v>Salary Benefits</v>
          </cell>
          <cell r="D38" t="str">
            <v>1000/6000</v>
          </cell>
          <cell r="Q38">
            <v>0</v>
          </cell>
        </row>
        <row r="39">
          <cell r="B39">
            <v>33</v>
          </cell>
          <cell r="C39" t="str">
            <v xml:space="preserve"> Overtime</v>
          </cell>
          <cell r="D39">
            <v>1910</v>
          </cell>
          <cell r="Q39">
            <v>0</v>
          </cell>
        </row>
        <row r="40">
          <cell r="B40">
            <v>34</v>
          </cell>
          <cell r="C40" t="str">
            <v xml:space="preserve"> Nightshift</v>
          </cell>
          <cell r="D40">
            <v>1920</v>
          </cell>
          <cell r="Q40">
            <v>0</v>
          </cell>
        </row>
        <row r="41">
          <cell r="B41">
            <v>35</v>
          </cell>
          <cell r="C41" t="str">
            <v xml:space="preserve"> Cola</v>
          </cell>
          <cell r="D41">
            <v>1930</v>
          </cell>
          <cell r="Q41">
            <v>0</v>
          </cell>
        </row>
        <row r="42">
          <cell r="B42">
            <v>36</v>
          </cell>
          <cell r="C42" t="str">
            <v>Subtotal People Costs</v>
          </cell>
          <cell r="E42">
            <v>2125</v>
          </cell>
          <cell r="F42">
            <v>2132.64</v>
          </cell>
          <cell r="G42">
            <v>2158.712</v>
          </cell>
          <cell r="H42">
            <v>2142.4870000000001</v>
          </cell>
          <cell r="I42">
            <v>2384.3890000000001</v>
          </cell>
          <cell r="J42">
            <v>2532.9520000000002</v>
          </cell>
          <cell r="K42">
            <v>2567.4340000000002</v>
          </cell>
          <cell r="L42">
            <v>1550.384</v>
          </cell>
          <cell r="M42">
            <v>2806.759</v>
          </cell>
          <cell r="N42">
            <v>2959.9760000000001</v>
          </cell>
          <cell r="O42">
            <v>3513.04</v>
          </cell>
          <cell r="P42">
            <v>907.32399999999996</v>
          </cell>
          <cell r="Q42">
            <v>27781.096999999998</v>
          </cell>
        </row>
        <row r="43">
          <cell r="B43">
            <v>37</v>
          </cell>
          <cell r="C43" t="str">
            <v>Indirect Material:</v>
          </cell>
        </row>
        <row r="44">
          <cell r="B44">
            <v>38</v>
          </cell>
          <cell r="C44" t="str">
            <v>Processing/Gen'l</v>
          </cell>
          <cell r="D44">
            <v>2000</v>
          </cell>
          <cell r="Q44">
            <v>0</v>
          </cell>
        </row>
        <row r="45">
          <cell r="B45">
            <v>39</v>
          </cell>
          <cell r="C45" t="str">
            <v>Expense Tools</v>
          </cell>
          <cell r="D45">
            <v>3000</v>
          </cell>
          <cell r="E45">
            <v>294</v>
          </cell>
          <cell r="F45">
            <v>257.80799999999999</v>
          </cell>
          <cell r="G45">
            <v>411.471</v>
          </cell>
          <cell r="H45">
            <v>537.08799999999997</v>
          </cell>
          <cell r="I45">
            <v>553.87199999999996</v>
          </cell>
          <cell r="J45">
            <v>701.11199999999997</v>
          </cell>
          <cell r="K45">
            <v>809.27</v>
          </cell>
          <cell r="L45">
            <v>447.923</v>
          </cell>
          <cell r="M45">
            <v>902.14</v>
          </cell>
          <cell r="N45">
            <v>992.03599999999994</v>
          </cell>
          <cell r="O45">
            <v>1091.9760000000001</v>
          </cell>
          <cell r="P45">
            <v>841.6</v>
          </cell>
          <cell r="Q45">
            <v>7840.2960000000003</v>
          </cell>
        </row>
        <row r="46">
          <cell r="B46">
            <v>40</v>
          </cell>
          <cell r="C46" t="str">
            <v>Maintenance</v>
          </cell>
          <cell r="D46">
            <v>5000</v>
          </cell>
          <cell r="E46">
            <v>166</v>
          </cell>
          <cell r="F46">
            <v>154.05600000000001</v>
          </cell>
          <cell r="G46">
            <v>239.76300000000001</v>
          </cell>
          <cell r="H46">
            <v>305.25900000000001</v>
          </cell>
          <cell r="I46">
            <v>312.60199999999998</v>
          </cell>
          <cell r="J46">
            <v>396.14400000000001</v>
          </cell>
          <cell r="K46">
            <v>463.49099999999999</v>
          </cell>
          <cell r="L46">
            <v>254.90700000000001</v>
          </cell>
          <cell r="M46">
            <v>522.40200000000004</v>
          </cell>
          <cell r="N46">
            <v>583.86</v>
          </cell>
          <cell r="O46">
            <v>639.61599999999999</v>
          </cell>
          <cell r="P46">
            <v>514.428</v>
          </cell>
          <cell r="Q46">
            <v>4552.5280000000002</v>
          </cell>
        </row>
        <row r="47">
          <cell r="B47">
            <v>41</v>
          </cell>
          <cell r="C47" t="str">
            <v>Project Related</v>
          </cell>
          <cell r="D47" t="str">
            <v>WO</v>
          </cell>
          <cell r="Q47">
            <v>0</v>
          </cell>
        </row>
        <row r="48">
          <cell r="B48">
            <v>42</v>
          </cell>
          <cell r="C48" t="str">
            <v>Scrap</v>
          </cell>
          <cell r="D48">
            <v>7000</v>
          </cell>
          <cell r="E48">
            <v>396</v>
          </cell>
          <cell r="F48">
            <v>355</v>
          </cell>
          <cell r="G48">
            <v>479</v>
          </cell>
          <cell r="H48">
            <v>536</v>
          </cell>
          <cell r="I48">
            <v>536</v>
          </cell>
          <cell r="J48">
            <v>578</v>
          </cell>
          <cell r="K48">
            <v>610</v>
          </cell>
          <cell r="L48">
            <v>339</v>
          </cell>
          <cell r="M48">
            <v>578</v>
          </cell>
          <cell r="N48">
            <v>595</v>
          </cell>
          <cell r="O48">
            <v>673</v>
          </cell>
          <cell r="P48">
            <v>543</v>
          </cell>
          <cell r="Q48">
            <v>6218</v>
          </cell>
        </row>
        <row r="49">
          <cell r="B49">
            <v>43</v>
          </cell>
          <cell r="C49" t="str">
            <v>Experimental</v>
          </cell>
          <cell r="D49">
            <v>9430</v>
          </cell>
          <cell r="Q49">
            <v>0</v>
          </cell>
        </row>
        <row r="50">
          <cell r="B50">
            <v>44</v>
          </cell>
          <cell r="C50" t="str">
            <v>Subtotal Indirect Material</v>
          </cell>
          <cell r="E50">
            <v>856</v>
          </cell>
          <cell r="F50">
            <v>766.86400000000003</v>
          </cell>
          <cell r="G50">
            <v>1130.2339999999999</v>
          </cell>
          <cell r="H50">
            <v>1378.347</v>
          </cell>
          <cell r="I50">
            <v>1402.4739999999999</v>
          </cell>
          <cell r="J50">
            <v>1675.2559999999999</v>
          </cell>
          <cell r="K50">
            <v>1882.761</v>
          </cell>
          <cell r="L50">
            <v>1041.83</v>
          </cell>
          <cell r="M50">
            <v>2002.5419999999999</v>
          </cell>
          <cell r="N50">
            <v>2170.8959999999997</v>
          </cell>
          <cell r="O50">
            <v>2404.5920000000001</v>
          </cell>
          <cell r="P50">
            <v>1899.028</v>
          </cell>
          <cell r="Q50">
            <v>18610.823999999997</v>
          </cell>
        </row>
        <row r="51">
          <cell r="B51">
            <v>45</v>
          </cell>
          <cell r="C51" t="str">
            <v>Other:</v>
          </cell>
        </row>
        <row r="52">
          <cell r="B52">
            <v>46</v>
          </cell>
          <cell r="C52" t="str">
            <v>Utilities</v>
          </cell>
          <cell r="D52">
            <v>4000</v>
          </cell>
          <cell r="E52">
            <v>33</v>
          </cell>
          <cell r="F52">
            <v>31.44</v>
          </cell>
          <cell r="G52">
            <v>33.503999999999998</v>
          </cell>
          <cell r="H52">
            <v>33.567999999999998</v>
          </cell>
          <cell r="I52">
            <v>30.420999999999999</v>
          </cell>
          <cell r="J52">
            <v>31.44</v>
          </cell>
          <cell r="K52">
            <v>36.784999999999997</v>
          </cell>
          <cell r="L52">
            <v>18.882000000000001</v>
          </cell>
          <cell r="M52">
            <v>33.567999999999998</v>
          </cell>
          <cell r="N52">
            <v>36.82</v>
          </cell>
          <cell r="O52">
            <v>30.507999999999999</v>
          </cell>
          <cell r="P52">
            <v>33.664000000000001</v>
          </cell>
          <cell r="Q52">
            <v>383.6</v>
          </cell>
        </row>
        <row r="53">
          <cell r="B53">
            <v>47</v>
          </cell>
          <cell r="C53" t="str">
            <v>Depreciation</v>
          </cell>
          <cell r="D53">
            <v>8000</v>
          </cell>
          <cell r="E53">
            <v>185</v>
          </cell>
          <cell r="F53">
            <v>293.44</v>
          </cell>
          <cell r="G53">
            <v>367.49700000000001</v>
          </cell>
          <cell r="H53">
            <v>424.84500000000003</v>
          </cell>
          <cell r="I53">
            <v>476.24599999999998</v>
          </cell>
          <cell r="J53">
            <v>532.38400000000001</v>
          </cell>
          <cell r="K53">
            <v>586.45799999999997</v>
          </cell>
          <cell r="L53">
            <v>328.33699999999999</v>
          </cell>
          <cell r="M53">
            <v>762.62300000000005</v>
          </cell>
          <cell r="N53">
            <v>796.36400000000003</v>
          </cell>
          <cell r="O53">
            <v>801.62400000000002</v>
          </cell>
          <cell r="P53">
            <v>862.64</v>
          </cell>
          <cell r="Q53">
            <v>6417.4580000000005</v>
          </cell>
        </row>
        <row r="54">
          <cell r="B54">
            <v>48</v>
          </cell>
          <cell r="C54" t="str">
            <v>Taxes, Ins Related</v>
          </cell>
          <cell r="D54">
            <v>8000</v>
          </cell>
          <cell r="E54">
            <v>128</v>
          </cell>
          <cell r="F54">
            <v>216.93600000000001</v>
          </cell>
          <cell r="G54">
            <v>228.24600000000001</v>
          </cell>
          <cell r="H54">
            <v>227.63300000000001</v>
          </cell>
          <cell r="I54">
            <v>205.60400000000001</v>
          </cell>
          <cell r="J54">
            <v>216.93600000000001</v>
          </cell>
          <cell r="K54">
            <v>249.08699999999999</v>
          </cell>
          <cell r="L54">
            <v>130.07599999999999</v>
          </cell>
          <cell r="M54">
            <v>226.584</v>
          </cell>
          <cell r="N54">
            <v>248.27199999999999</v>
          </cell>
          <cell r="O54">
            <v>205.14</v>
          </cell>
          <cell r="P54">
            <v>227.232</v>
          </cell>
          <cell r="Q54">
            <v>2509.7460000000001</v>
          </cell>
        </row>
        <row r="55">
          <cell r="B55">
            <v>49</v>
          </cell>
          <cell r="C55" t="str">
            <v>EDS Non IT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50</v>
          </cell>
          <cell r="C56" t="str">
            <v>Outside Services</v>
          </cell>
          <cell r="D56">
            <v>9450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51</v>
          </cell>
          <cell r="C57" t="str">
            <v>Travel</v>
          </cell>
          <cell r="D57">
            <v>9110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52</v>
          </cell>
          <cell r="C58" t="str">
            <v>Transportation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53</v>
          </cell>
          <cell r="C59" t="str">
            <v>Misc. Other</v>
          </cell>
          <cell r="D59" t="str">
            <v>9xxx</v>
          </cell>
          <cell r="E59">
            <v>102.46443163411216</v>
          </cell>
          <cell r="F59">
            <v>113.184</v>
          </cell>
          <cell r="G59">
            <v>167.52</v>
          </cell>
          <cell r="H59">
            <v>162.595</v>
          </cell>
          <cell r="I59">
            <v>157.35</v>
          </cell>
          <cell r="J59">
            <v>198.072</v>
          </cell>
          <cell r="K59">
            <v>242.78100000000001</v>
          </cell>
          <cell r="L59">
            <v>61.890999999999998</v>
          </cell>
          <cell r="M59">
            <v>244.417</v>
          </cell>
          <cell r="N59">
            <v>278.77999999999997</v>
          </cell>
          <cell r="O59">
            <v>234.596</v>
          </cell>
          <cell r="P59">
            <v>279.83199999999999</v>
          </cell>
          <cell r="Q59">
            <v>2243.4824316341123</v>
          </cell>
        </row>
        <row r="60">
          <cell r="B60">
            <v>54</v>
          </cell>
          <cell r="C60" t="str">
            <v>Redistribution</v>
          </cell>
          <cell r="D60" t="str">
            <v>10xxx</v>
          </cell>
          <cell r="Q60">
            <v>0</v>
          </cell>
        </row>
        <row r="61">
          <cell r="B61">
            <v>55</v>
          </cell>
          <cell r="C61" t="str">
            <v>Subtotal Other</v>
          </cell>
          <cell r="E61">
            <v>448.46443163411215</v>
          </cell>
          <cell r="F61">
            <v>655</v>
          </cell>
          <cell r="G61">
            <v>796.76700000000005</v>
          </cell>
          <cell r="H61">
            <v>848.64100000000008</v>
          </cell>
          <cell r="I61">
            <v>869.62099999999998</v>
          </cell>
          <cell r="J61">
            <v>978.83200000000011</v>
          </cell>
          <cell r="K61">
            <v>1115.1109999999999</v>
          </cell>
          <cell r="L61">
            <v>539.18599999999992</v>
          </cell>
          <cell r="M61">
            <v>1267.192</v>
          </cell>
          <cell r="N61">
            <v>1360.2360000000001</v>
          </cell>
          <cell r="O61">
            <v>1271.8679999999999</v>
          </cell>
          <cell r="P61">
            <v>1403.3679999999999</v>
          </cell>
          <cell r="Q61">
            <v>11554.286431634113</v>
          </cell>
        </row>
        <row r="62">
          <cell r="B62">
            <v>56</v>
          </cell>
          <cell r="C62" t="str">
            <v>Regional Rebills (Europe/Intl)  Manufacturing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57</v>
          </cell>
          <cell r="C63" t="str">
            <v>Total  Manufacturing</v>
          </cell>
          <cell r="E63">
            <v>3429.4644316341119</v>
          </cell>
          <cell r="F63">
            <v>3554.5039999999999</v>
          </cell>
          <cell r="G63">
            <v>4085.7129999999997</v>
          </cell>
          <cell r="H63">
            <v>4369.4750000000004</v>
          </cell>
          <cell r="I63">
            <v>4656.4840000000004</v>
          </cell>
          <cell r="J63">
            <v>5187.04</v>
          </cell>
          <cell r="K63">
            <v>5565.3060000000005</v>
          </cell>
          <cell r="L63">
            <v>3131.4</v>
          </cell>
          <cell r="M63">
            <v>6076.4930000000004</v>
          </cell>
          <cell r="N63">
            <v>6491.1080000000002</v>
          </cell>
          <cell r="O63">
            <v>7189.5</v>
          </cell>
          <cell r="P63">
            <v>4209.7199999999993</v>
          </cell>
          <cell r="Q63">
            <v>57946.207431634117</v>
          </cell>
        </row>
        <row r="64">
          <cell r="B64">
            <v>58</v>
          </cell>
          <cell r="C64" t="str">
            <v xml:space="preserve">Engineering: </v>
          </cell>
        </row>
        <row r="65">
          <cell r="B65">
            <v>59</v>
          </cell>
          <cell r="C65" t="str">
            <v>Product Engrg (excl Depreciation )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60</v>
          </cell>
          <cell r="C66" t="str">
            <v>Manufacturing  Engineering (excl Depreciation)</v>
          </cell>
          <cell r="E66">
            <v>100</v>
          </cell>
          <cell r="F66">
            <v>115.28</v>
          </cell>
          <cell r="G66">
            <v>104.7</v>
          </cell>
          <cell r="H66">
            <v>104.9</v>
          </cell>
          <cell r="I66">
            <v>115.39</v>
          </cell>
          <cell r="J66">
            <v>104.8</v>
          </cell>
          <cell r="K66">
            <v>105.1</v>
          </cell>
          <cell r="L66">
            <v>115.39</v>
          </cell>
          <cell r="M66">
            <v>104.9</v>
          </cell>
          <cell r="N66">
            <v>105.2</v>
          </cell>
          <cell r="O66">
            <v>105.2</v>
          </cell>
          <cell r="P66">
            <v>105.2</v>
          </cell>
          <cell r="Q66">
            <v>1286.06</v>
          </cell>
        </row>
        <row r="67">
          <cell r="B67">
            <v>61</v>
          </cell>
          <cell r="C67" t="str">
            <v>Engineering          - Depreciation Expense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62</v>
          </cell>
          <cell r="C68" t="str">
            <v>Regional Rebills - Product Engineering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63</v>
          </cell>
          <cell r="C69" t="str">
            <v>Regional Rebills - Manufacturing Engineering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64</v>
          </cell>
          <cell r="C70" t="str">
            <v>Total  Engineering</v>
          </cell>
          <cell r="E70">
            <v>100</v>
          </cell>
          <cell r="F70">
            <v>115.28</v>
          </cell>
          <cell r="G70">
            <v>104.7</v>
          </cell>
          <cell r="H70">
            <v>104.9</v>
          </cell>
          <cell r="I70">
            <v>115.39</v>
          </cell>
          <cell r="J70">
            <v>104.8</v>
          </cell>
          <cell r="K70">
            <v>105.1</v>
          </cell>
          <cell r="L70">
            <v>115.39</v>
          </cell>
          <cell r="M70">
            <v>104.9</v>
          </cell>
          <cell r="N70">
            <v>105.2</v>
          </cell>
          <cell r="O70">
            <v>105.2</v>
          </cell>
          <cell r="P70">
            <v>105.2</v>
          </cell>
          <cell r="Q70">
            <v>1286.06</v>
          </cell>
        </row>
        <row r="71">
          <cell r="B71">
            <v>65</v>
          </cell>
          <cell r="C71" t="str">
            <v>Commercial:</v>
          </cell>
        </row>
        <row r="72">
          <cell r="B72">
            <v>66</v>
          </cell>
          <cell r="C72" t="str">
            <v xml:space="preserve"> Administrative Expense (Exclude Depreciation    &amp; IT Costs)</v>
          </cell>
          <cell r="D72">
            <v>8605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67</v>
          </cell>
          <cell r="C73" t="str">
            <v>Commercial          - Depreciation Expense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68</v>
          </cell>
          <cell r="C74" t="str">
            <v>Regional Rebills - Commercial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69</v>
          </cell>
          <cell r="C75" t="str">
            <v>IT Costs (Excluding Hardware &amp; Software)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70</v>
          </cell>
          <cell r="C76" t="str">
            <v>IT Costs - Hardware Depreciation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71</v>
          </cell>
          <cell r="C77" t="str">
            <v>IT Costs - Software Amortization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72</v>
          </cell>
          <cell r="C78" t="str">
            <v xml:space="preserve"> Selling Expense</v>
          </cell>
          <cell r="D78">
            <v>8610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73</v>
          </cell>
          <cell r="C79" t="str">
            <v>Market Planing</v>
          </cell>
          <cell r="D79">
            <v>8611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74</v>
          </cell>
          <cell r="C80" t="str">
            <v xml:space="preserve"> Sales Promotions Expense</v>
          </cell>
          <cell r="D80">
            <v>8615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75</v>
          </cell>
          <cell r="C81" t="str">
            <v xml:space="preserve"> Consumer Influence Expense</v>
          </cell>
          <cell r="D81">
            <v>8620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76</v>
          </cell>
          <cell r="C82" t="str">
            <v>Corp. HQ Rebill Expense (US Only)</v>
          </cell>
          <cell r="D82">
            <v>8680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77</v>
          </cell>
          <cell r="C83" t="str">
            <v xml:space="preserve"> Bad Debts Expense</v>
          </cell>
          <cell r="D83">
            <v>8695</v>
          </cell>
          <cell r="Q83">
            <v>0</v>
          </cell>
        </row>
        <row r="84">
          <cell r="B84">
            <v>78</v>
          </cell>
          <cell r="C84" t="str">
            <v xml:space="preserve"> State &amp; Local Taxes</v>
          </cell>
          <cell r="D84">
            <v>8698</v>
          </cell>
          <cell r="Q84">
            <v>0</v>
          </cell>
        </row>
        <row r="85">
          <cell r="B85">
            <v>79</v>
          </cell>
          <cell r="C85" t="str">
            <v>Other- please detail</v>
          </cell>
          <cell r="D85" t="str">
            <v>acct#</v>
          </cell>
          <cell r="Q85">
            <v>0</v>
          </cell>
        </row>
        <row r="86">
          <cell r="B86">
            <v>80</v>
          </cell>
          <cell r="C86" t="str">
            <v>Other- please detail</v>
          </cell>
          <cell r="D86" t="str">
            <v>acct#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81</v>
          </cell>
          <cell r="C87" t="str">
            <v>Other- please detail</v>
          </cell>
          <cell r="D87" t="str">
            <v>acct#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82</v>
          </cell>
          <cell r="C88" t="str">
            <v xml:space="preserve">     Total Commercial Expense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B89">
            <v>83</v>
          </cell>
          <cell r="C89" t="str">
            <v>Other Costs of Goods Sold</v>
          </cell>
          <cell r="E89" t="str">
            <v xml:space="preserve"> enter  expense/(income)</v>
          </cell>
        </row>
        <row r="90">
          <cell r="B90">
            <v>84</v>
          </cell>
          <cell r="C90" t="str">
            <v xml:space="preserve"> Outside Scrap Revenue</v>
          </cell>
          <cell r="D90" t="str">
            <v>8401/02</v>
          </cell>
          <cell r="Q90">
            <v>0</v>
          </cell>
        </row>
        <row r="91">
          <cell r="B91">
            <v>85</v>
          </cell>
          <cell r="C91" t="str">
            <v xml:space="preserve"> Cash Discounts on Purchases</v>
          </cell>
          <cell r="D91">
            <v>8410</v>
          </cell>
          <cell r="Q91">
            <v>0</v>
          </cell>
        </row>
        <row r="92">
          <cell r="B92">
            <v>86</v>
          </cell>
          <cell r="C92" t="str">
            <v>Inventory Adjustments</v>
          </cell>
          <cell r="D92">
            <v>8435</v>
          </cell>
          <cell r="Q92">
            <v>0</v>
          </cell>
        </row>
        <row r="93">
          <cell r="B93">
            <v>87</v>
          </cell>
          <cell r="C93" t="str">
            <v xml:space="preserve"> Special Factory Cost Adjustments</v>
          </cell>
          <cell r="D93">
            <v>8440</v>
          </cell>
          <cell r="Q93">
            <v>0</v>
          </cell>
        </row>
        <row r="94">
          <cell r="B94">
            <v>88</v>
          </cell>
          <cell r="C94" t="str">
            <v xml:space="preserve"> (O) / U Absorbed Burden - Mfg</v>
          </cell>
          <cell r="D94">
            <v>8445</v>
          </cell>
          <cell r="Q94">
            <v>0</v>
          </cell>
        </row>
        <row r="95">
          <cell r="B95">
            <v>89</v>
          </cell>
          <cell r="C95" t="str">
            <v xml:space="preserve"> Unbooked Manufacturing Expense</v>
          </cell>
          <cell r="D95">
            <v>8450</v>
          </cell>
          <cell r="Q95">
            <v>0</v>
          </cell>
        </row>
        <row r="96">
          <cell r="B96">
            <v>90</v>
          </cell>
          <cell r="C96" t="str">
            <v xml:space="preserve"> Other FC Adjmts Not Detailed Above</v>
          </cell>
          <cell r="D96" t="str">
            <v>84xx</v>
          </cell>
          <cell r="Q96">
            <v>0</v>
          </cell>
        </row>
        <row r="97">
          <cell r="B97">
            <v>91</v>
          </cell>
          <cell r="C97" t="str">
            <v xml:space="preserve"> Product Whsing &amp; Delivery Expense</v>
          </cell>
          <cell r="D97">
            <v>8645</v>
          </cell>
          <cell r="Q97">
            <v>0</v>
          </cell>
        </row>
        <row r="98">
          <cell r="B98">
            <v>92</v>
          </cell>
          <cell r="C98" t="str">
            <v>Depreciation</v>
          </cell>
          <cell r="D98" t="str">
            <v>8645_08300</v>
          </cell>
          <cell r="Q98">
            <v>0</v>
          </cell>
        </row>
        <row r="99">
          <cell r="B99">
            <v>93</v>
          </cell>
          <cell r="C99" t="str">
            <v xml:space="preserve"> Parts &amp; Access - Whs, Dist. &amp; Merch.</v>
          </cell>
          <cell r="D99" t="str">
            <v>8650/55</v>
          </cell>
          <cell r="Q99">
            <v>0</v>
          </cell>
        </row>
        <row r="100">
          <cell r="B100">
            <v>94</v>
          </cell>
          <cell r="C100" t="str">
            <v>Depreciation</v>
          </cell>
          <cell r="D100" t="str">
            <v>8650_08300</v>
          </cell>
          <cell r="Q100">
            <v>0</v>
          </cell>
        </row>
        <row r="101">
          <cell r="B101">
            <v>95</v>
          </cell>
          <cell r="C101" t="str">
            <v xml:space="preserve"> Product Service Expense</v>
          </cell>
          <cell r="D101">
            <v>8660</v>
          </cell>
          <cell r="E101">
            <v>0</v>
          </cell>
          <cell r="F101">
            <v>254.66399999999999</v>
          </cell>
          <cell r="G101">
            <v>266.98500000000001</v>
          </cell>
          <cell r="H101">
            <v>266.44600000000003</v>
          </cell>
          <cell r="I101">
            <v>241.27</v>
          </cell>
          <cell r="J101">
            <v>253.61600000000001</v>
          </cell>
          <cell r="K101">
            <v>292.178</v>
          </cell>
          <cell r="L101">
            <v>152.10499999999999</v>
          </cell>
          <cell r="M101">
            <v>265.39699999999999</v>
          </cell>
          <cell r="N101">
            <v>291.404</v>
          </cell>
          <cell r="O101">
            <v>240.90799999999999</v>
          </cell>
          <cell r="P101">
            <v>266.15600000000001</v>
          </cell>
          <cell r="Q101">
            <v>2791.1289999999999</v>
          </cell>
        </row>
        <row r="102">
          <cell r="B102">
            <v>96</v>
          </cell>
          <cell r="C102" t="str">
            <v>Depreciation</v>
          </cell>
          <cell r="D102" t="str">
            <v>8660_08300</v>
          </cell>
          <cell r="Q102">
            <v>0</v>
          </cell>
        </row>
        <row r="103">
          <cell r="B103">
            <v>97</v>
          </cell>
          <cell r="C103" t="str">
            <v xml:space="preserve"> (Gain) / Loss Asset Disposal</v>
          </cell>
          <cell r="D103" t="str">
            <v>8801/02</v>
          </cell>
          <cell r="Q103">
            <v>0</v>
          </cell>
        </row>
        <row r="104">
          <cell r="B104">
            <v>98</v>
          </cell>
          <cell r="C104" t="str">
            <v xml:space="preserve"> Loss-Excess &amp; Obs. Mat'l Sold/Scrapd</v>
          </cell>
          <cell r="D104">
            <v>8815</v>
          </cell>
          <cell r="Q104">
            <v>0</v>
          </cell>
        </row>
        <row r="105">
          <cell r="B105">
            <v>99</v>
          </cell>
          <cell r="C105" t="str">
            <v xml:space="preserve"> Lost on Contr. Cancel &amp; Commitments</v>
          </cell>
          <cell r="D105">
            <v>8820</v>
          </cell>
          <cell r="Q105">
            <v>0</v>
          </cell>
        </row>
        <row r="106">
          <cell r="B106">
            <v>100</v>
          </cell>
          <cell r="C106" t="str">
            <v>Other Deductions: Depr. COGS</v>
          </cell>
          <cell r="D106" t="str">
            <v>8830_08300</v>
          </cell>
          <cell r="Q106">
            <v>0</v>
          </cell>
        </row>
        <row r="107">
          <cell r="B107">
            <v>101</v>
          </cell>
          <cell r="C107" t="str">
            <v>Other Deductions: Depr. SG&amp;A</v>
          </cell>
          <cell r="D107" t="str">
            <v>8831_08300</v>
          </cell>
          <cell r="Q107">
            <v>0</v>
          </cell>
        </row>
        <row r="108">
          <cell r="B108">
            <v>102</v>
          </cell>
          <cell r="C108" t="str">
            <v>Other Deductions: Depr. Other I&amp;D</v>
          </cell>
          <cell r="D108" t="str">
            <v>8832_08300</v>
          </cell>
          <cell r="Q108">
            <v>0</v>
          </cell>
        </row>
        <row r="109">
          <cell r="B109">
            <v>103</v>
          </cell>
          <cell r="C109" t="str">
            <v xml:space="preserve">Plant Closing </v>
          </cell>
          <cell r="D109" t="str">
            <v>8841-44/55-60</v>
          </cell>
          <cell r="Q109">
            <v>0</v>
          </cell>
        </row>
        <row r="110">
          <cell r="B110">
            <v>104</v>
          </cell>
          <cell r="C110" t="str">
            <v>Loss on Assets/Site Prep/Mothballed Plants</v>
          </cell>
          <cell r="D110" t="str">
            <v>8855-60</v>
          </cell>
          <cell r="Q110">
            <v>0</v>
          </cell>
        </row>
        <row r="111">
          <cell r="B111">
            <v>105</v>
          </cell>
          <cell r="C111" t="str">
            <v>Depreciation</v>
          </cell>
          <cell r="D111" t="str">
            <v>8860_08300</v>
          </cell>
          <cell r="Q111">
            <v>0</v>
          </cell>
        </row>
        <row r="112">
          <cell r="B112">
            <v>106</v>
          </cell>
          <cell r="C112" t="str">
            <v>Separation &amp; layoff - other</v>
          </cell>
          <cell r="D112">
            <v>8840</v>
          </cell>
          <cell r="Q112">
            <v>0</v>
          </cell>
        </row>
        <row r="113">
          <cell r="B113">
            <v>107</v>
          </cell>
          <cell r="C113" t="str">
            <v>JOBS</v>
          </cell>
          <cell r="D113" t="str">
            <v>8850-51</v>
          </cell>
          <cell r="Q113">
            <v>0</v>
          </cell>
        </row>
        <row r="114">
          <cell r="B114">
            <v>108</v>
          </cell>
          <cell r="C114" t="str">
            <v xml:space="preserve"> Postretirement Benefits Accrual - Active (opeb)</v>
          </cell>
          <cell r="D114">
            <v>8898</v>
          </cell>
          <cell r="Q114">
            <v>0</v>
          </cell>
        </row>
        <row r="115">
          <cell r="B115">
            <v>109</v>
          </cell>
          <cell r="C115" t="str">
            <v xml:space="preserve"> Royalties - Allied Companies</v>
          </cell>
          <cell r="D115">
            <v>9042</v>
          </cell>
          <cell r="Q115">
            <v>0</v>
          </cell>
        </row>
        <row r="116">
          <cell r="B116">
            <v>110</v>
          </cell>
          <cell r="C116" t="str">
            <v>(Gain)/Loss on Foreign Exch Options</v>
          </cell>
          <cell r="D116" t="str">
            <v>9256-41110/20/30</v>
          </cell>
          <cell r="Q116">
            <v>0</v>
          </cell>
        </row>
        <row r="117">
          <cell r="B117">
            <v>111</v>
          </cell>
          <cell r="C117" t="str">
            <v>Amortization of Premium on Forward contract</v>
          </cell>
          <cell r="D117">
            <v>9257</v>
          </cell>
          <cell r="Q117">
            <v>0</v>
          </cell>
        </row>
        <row r="118">
          <cell r="B118">
            <v>112</v>
          </cell>
          <cell r="C118" t="str">
            <v>Loss on Forward Contracts</v>
          </cell>
          <cell r="D118">
            <v>9259</v>
          </cell>
          <cell r="Q118">
            <v>0</v>
          </cell>
        </row>
        <row r="119">
          <cell r="B119">
            <v>113</v>
          </cell>
          <cell r="C119" t="str">
            <v>Amortization of Goodwill</v>
          </cell>
          <cell r="D119">
            <v>9279</v>
          </cell>
          <cell r="Q119">
            <v>0</v>
          </cell>
        </row>
        <row r="120">
          <cell r="B120">
            <v>114</v>
          </cell>
          <cell r="C120" t="str">
            <v>Elimination of Intercompany Profit</v>
          </cell>
          <cell r="D120" t="str">
            <v>9280-92001</v>
          </cell>
          <cell r="Q120">
            <v>0</v>
          </cell>
        </row>
        <row r="121">
          <cell r="B121">
            <v>115</v>
          </cell>
          <cell r="C121" t="str">
            <v>Depreciation Adjustment</v>
          </cell>
          <cell r="D121" t="str">
            <v>9280-92010</v>
          </cell>
          <cell r="Q121">
            <v>0</v>
          </cell>
        </row>
        <row r="122">
          <cell r="B122">
            <v>116</v>
          </cell>
          <cell r="C122" t="str">
            <v>Environmental Cleanup</v>
          </cell>
          <cell r="D122" t="str">
            <v>9280-91438</v>
          </cell>
          <cell r="Q122">
            <v>0</v>
          </cell>
        </row>
        <row r="123">
          <cell r="B123">
            <v>117</v>
          </cell>
          <cell r="C123" t="str">
            <v>Reevaluation of Inventory to LIFO</v>
          </cell>
          <cell r="D123" t="str">
            <v>9280-92040</v>
          </cell>
          <cell r="Q123">
            <v>0</v>
          </cell>
        </row>
        <row r="124">
          <cell r="B124">
            <v>118</v>
          </cell>
          <cell r="C124" t="str">
            <v>Plant Closing Reserve</v>
          </cell>
          <cell r="D124" t="str">
            <v>9280-92048</v>
          </cell>
          <cell r="Q124">
            <v>0</v>
          </cell>
        </row>
        <row r="125">
          <cell r="B125">
            <v>119</v>
          </cell>
          <cell r="C125" t="str">
            <v>Special Adjustment - Other</v>
          </cell>
          <cell r="D125" t="str">
            <v>9280-92099</v>
          </cell>
          <cell r="Q125">
            <v>0</v>
          </cell>
        </row>
        <row r="126">
          <cell r="B126">
            <v>120</v>
          </cell>
          <cell r="C126" t="str">
            <v xml:space="preserve"> (Gain)/Loss-Foreign Exch Translation</v>
          </cell>
          <cell r="D126" t="str">
            <v>9290-92560</v>
          </cell>
          <cell r="Q126">
            <v>0</v>
          </cell>
        </row>
        <row r="127">
          <cell r="B127">
            <v>121</v>
          </cell>
          <cell r="C127" t="str">
            <v>Profit Sharing / PIP/ Bonus</v>
          </cell>
          <cell r="D127" t="str">
            <v>9220-21</v>
          </cell>
          <cell r="Q127">
            <v>0</v>
          </cell>
        </row>
        <row r="128">
          <cell r="B128">
            <v>122</v>
          </cell>
          <cell r="C128" t="str">
            <v xml:space="preserve"> Other Adjustments</v>
          </cell>
          <cell r="D128" t="str">
            <v>92xx</v>
          </cell>
          <cell r="Q128">
            <v>0</v>
          </cell>
        </row>
        <row r="129">
          <cell r="B129">
            <v>123</v>
          </cell>
          <cell r="C129" t="str">
            <v>Net Factory Profit After Adj.</v>
          </cell>
          <cell r="E129">
            <v>-1568.4644316341119</v>
          </cell>
          <cell r="F129">
            <v>-1166.44</v>
          </cell>
          <cell r="G129">
            <v>-284.92399999999924</v>
          </cell>
          <cell r="H129">
            <v>361.67799999999954</v>
          </cell>
          <cell r="I129">
            <v>396.31</v>
          </cell>
          <cell r="J129">
            <v>1379.16</v>
          </cell>
          <cell r="K129">
            <v>2072.0250000000001</v>
          </cell>
          <cell r="L129">
            <v>809.67100000000062</v>
          </cell>
          <cell r="M129">
            <v>2665.2949999999978</v>
          </cell>
          <cell r="N129">
            <v>3290.08</v>
          </cell>
          <cell r="O129">
            <v>3326.0440000000026</v>
          </cell>
          <cell r="P129">
            <v>4304.8160000000025</v>
          </cell>
          <cell r="Q129">
            <v>15585.250568365893</v>
          </cell>
        </row>
        <row r="130">
          <cell r="B130">
            <v>124</v>
          </cell>
          <cell r="C130" t="str">
            <v>Other Deductions:</v>
          </cell>
          <cell r="E130" t="str">
            <v>Oth Deductions enter expense/(income)</v>
          </cell>
        </row>
        <row r="131">
          <cell r="B131">
            <v>125</v>
          </cell>
          <cell r="C131" t="str">
            <v>Other Income:</v>
          </cell>
          <cell r="E131" t="str">
            <v>Other Income &amp; impaired enter  (expense)/income</v>
          </cell>
        </row>
        <row r="132">
          <cell r="B132">
            <v>126</v>
          </cell>
          <cell r="C132" t="str">
            <v xml:space="preserve"> Sundry Other Deductions</v>
          </cell>
          <cell r="D132">
            <v>8890</v>
          </cell>
          <cell r="Q132">
            <v>0</v>
          </cell>
        </row>
        <row r="133">
          <cell r="B133">
            <v>127</v>
          </cell>
          <cell r="C133" t="str">
            <v xml:space="preserve"> Other Deductions Not Detailed Above</v>
          </cell>
          <cell r="D133" t="str">
            <v>88xx</v>
          </cell>
          <cell r="Q133">
            <v>0</v>
          </cell>
        </row>
        <row r="134">
          <cell r="B134">
            <v>128</v>
          </cell>
          <cell r="C134" t="str">
            <v xml:space="preserve"> Duty Drawback</v>
          </cell>
          <cell r="D134">
            <v>9017</v>
          </cell>
          <cell r="Q134">
            <v>0</v>
          </cell>
        </row>
        <row r="135">
          <cell r="B135">
            <v>129</v>
          </cell>
          <cell r="C135" t="str">
            <v xml:space="preserve"> Interest on Notes Receivable</v>
          </cell>
          <cell r="D135">
            <v>9020</v>
          </cell>
          <cell r="Q135">
            <v>0</v>
          </cell>
        </row>
        <row r="136">
          <cell r="B136">
            <v>130</v>
          </cell>
          <cell r="C136" t="str">
            <v xml:space="preserve"> Rental Income </v>
          </cell>
          <cell r="D136" t="str">
            <v>903x</v>
          </cell>
          <cell r="Q136">
            <v>0</v>
          </cell>
        </row>
        <row r="137">
          <cell r="B137">
            <v>131</v>
          </cell>
          <cell r="C137" t="str">
            <v xml:space="preserve"> Royalties - Outside Companies</v>
          </cell>
          <cell r="D137">
            <v>9041</v>
          </cell>
          <cell r="Q137">
            <v>0</v>
          </cell>
        </row>
        <row r="138">
          <cell r="B138">
            <v>132</v>
          </cell>
          <cell r="C138" t="str">
            <v xml:space="preserve"> Sundry Other Income</v>
          </cell>
          <cell r="D138">
            <v>9090</v>
          </cell>
          <cell r="Q138">
            <v>0</v>
          </cell>
        </row>
        <row r="139">
          <cell r="B139">
            <v>133</v>
          </cell>
          <cell r="C139" t="str">
            <v xml:space="preserve"> Other Income Not Detailed Above</v>
          </cell>
          <cell r="D139" t="str">
            <v>90xx</v>
          </cell>
          <cell r="Q139">
            <v>0</v>
          </cell>
        </row>
        <row r="140">
          <cell r="B140">
            <v>134</v>
          </cell>
          <cell r="C140" t="str">
            <v xml:space="preserve">     Total Other Income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B141">
            <v>135</v>
          </cell>
          <cell r="C141" t="str">
            <v>Impaired:</v>
          </cell>
        </row>
        <row r="142">
          <cell r="B142">
            <v>136</v>
          </cell>
          <cell r="C142" t="str">
            <v xml:space="preserve"> Impaired Asset - Capital spending expense (expensed capital)</v>
          </cell>
          <cell r="D142">
            <v>9172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B143">
            <v>137</v>
          </cell>
          <cell r="C143" t="str">
            <v xml:space="preserve"> Impaired Asset - PP&amp;E Imp. Incl. Exp. Cap.</v>
          </cell>
          <cell r="D143" t="str">
            <v>9174/76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B144">
            <v>138</v>
          </cell>
          <cell r="C144" t="str">
            <v xml:space="preserve"> Impaired Asset -  Tool Imp. Incl. Exp. Cap.</v>
          </cell>
          <cell r="D144" t="str">
            <v>9173/75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B145">
            <v>139</v>
          </cell>
          <cell r="C145" t="str">
            <v>Special P &amp; L:</v>
          </cell>
          <cell r="E145" t="str">
            <v>Enter expense/(income)</v>
          </cell>
        </row>
        <row r="146">
          <cell r="B146">
            <v>140</v>
          </cell>
          <cell r="C146" t="str">
            <v>Amortization of Intangible Assets</v>
          </cell>
          <cell r="D146">
            <v>9280.4500000000007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B147">
            <v>141</v>
          </cell>
          <cell r="C147" t="str">
            <v>Production vs Sales</v>
          </cell>
          <cell r="E147">
            <v>0</v>
          </cell>
          <cell r="F147">
            <v>0</v>
          </cell>
          <cell r="G147">
            <v>-4.5474735088646412E-13</v>
          </cell>
          <cell r="H147">
            <v>0</v>
          </cell>
          <cell r="I147">
            <v>0</v>
          </cell>
          <cell r="J147">
            <v>9.0949470177292824E-13</v>
          </cell>
          <cell r="K147">
            <v>-9.0949470177292824E-13</v>
          </cell>
          <cell r="L147">
            <v>0</v>
          </cell>
          <cell r="M147">
            <v>1.8189894035458565E-12</v>
          </cell>
          <cell r="N147">
            <v>-9.0949470177292824E-13</v>
          </cell>
          <cell r="O147">
            <v>-1.8189894035458565E-12</v>
          </cell>
          <cell r="P147">
            <v>-9.0949470177292824E-13</v>
          </cell>
          <cell r="Q147">
            <v>-2.2737367544323206E-12</v>
          </cell>
        </row>
        <row r="148">
          <cell r="B148">
            <v>142</v>
          </cell>
          <cell r="C148" t="str">
            <v>Total Cost of Goods Sold</v>
          </cell>
          <cell r="E148">
            <v>4545.4644316341119</v>
          </cell>
          <cell r="F148">
            <v>4780.6639999999989</v>
          </cell>
          <cell r="G148">
            <v>5883.4119999999984</v>
          </cell>
          <cell r="H148">
            <v>6626.9229999999998</v>
          </cell>
          <cell r="I148">
            <v>7037.7140000000009</v>
          </cell>
          <cell r="J148">
            <v>8289.0720000000001</v>
          </cell>
          <cell r="K148">
            <v>9181.6949999999997</v>
          </cell>
          <cell r="L148">
            <v>5182.0969999999988</v>
          </cell>
          <cell r="M148">
            <v>9977.479000000003</v>
          </cell>
          <cell r="N148">
            <v>10866.96</v>
          </cell>
          <cell r="O148">
            <v>11927.24</v>
          </cell>
          <cell r="P148">
            <v>7757.7</v>
          </cell>
          <cell r="Q148">
            <v>92056.420431634106</v>
          </cell>
        </row>
        <row r="149">
          <cell r="B149">
            <v>143</v>
          </cell>
          <cell r="C149" t="str">
            <v>Total Operating expense</v>
          </cell>
          <cell r="E149">
            <v>4730.4644316341119</v>
          </cell>
          <cell r="F149">
            <v>5074.1039999999985</v>
          </cell>
          <cell r="G149">
            <v>6250.9089999999987</v>
          </cell>
          <cell r="H149">
            <v>7051.768</v>
          </cell>
          <cell r="I149">
            <v>7513.96</v>
          </cell>
          <cell r="J149">
            <v>8821.4560000000001</v>
          </cell>
          <cell r="K149">
            <v>9768.1530000000002</v>
          </cell>
          <cell r="L149">
            <v>5510.4339999999993</v>
          </cell>
          <cell r="M149">
            <v>10740.102000000003</v>
          </cell>
          <cell r="N149">
            <v>11663.323999999999</v>
          </cell>
          <cell r="O149">
            <v>12728.863999999998</v>
          </cell>
          <cell r="P149">
            <v>8620.34</v>
          </cell>
          <cell r="Q149">
            <v>98473.878431634104</v>
          </cell>
        </row>
        <row r="150">
          <cell r="B150">
            <v>144</v>
          </cell>
          <cell r="C150" t="str">
            <v>Plant Site Operating Income</v>
          </cell>
          <cell r="E150">
            <v>-1568.4644316341119</v>
          </cell>
          <cell r="F150">
            <v>-1421.1039999999985</v>
          </cell>
          <cell r="G150">
            <v>-551.90899999999874</v>
          </cell>
          <cell r="H150">
            <v>95.231999999999971</v>
          </cell>
          <cell r="I150">
            <v>155.03999999999905</v>
          </cell>
          <cell r="J150">
            <v>1125.5439999999999</v>
          </cell>
          <cell r="K150">
            <v>1779.8469999999998</v>
          </cell>
          <cell r="L150">
            <v>657.56600000000071</v>
          </cell>
          <cell r="M150">
            <v>2399.8979999999974</v>
          </cell>
          <cell r="N150">
            <v>2998.6760000000013</v>
          </cell>
          <cell r="O150">
            <v>3085.1360000000022</v>
          </cell>
          <cell r="P150">
            <v>4038.66</v>
          </cell>
          <cell r="Q150">
            <v>12794.121568365894</v>
          </cell>
        </row>
        <row r="151">
          <cell r="B151">
            <v>145</v>
          </cell>
          <cell r="C151" t="str">
            <v>Interest:</v>
          </cell>
          <cell r="E151" t="str">
            <v>Interest: enter expense/(income)</v>
          </cell>
        </row>
        <row r="152">
          <cell r="B152">
            <v>146</v>
          </cell>
          <cell r="C152" t="str">
            <v>Minority Interest</v>
          </cell>
          <cell r="D152">
            <v>9280.2199999999993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B153">
            <v>147</v>
          </cell>
          <cell r="C153" t="str">
            <v xml:space="preserve"> Interest Income</v>
          </cell>
          <cell r="D153" t="str">
            <v>9260-1-2/70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B154">
            <v>148</v>
          </cell>
          <cell r="C154" t="str">
            <v xml:space="preserve"> Interest Expense </v>
          </cell>
          <cell r="D154">
            <v>8870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B155">
            <v>149</v>
          </cell>
          <cell r="C155" t="str">
            <v xml:space="preserve"> Interest Expense - Outside L/T</v>
          </cell>
          <cell r="D155">
            <v>9266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B156">
            <v>150</v>
          </cell>
          <cell r="C156" t="str">
            <v xml:space="preserve"> Interest Expense - Outside</v>
          </cell>
          <cell r="D156">
            <v>9269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B157">
            <v>151</v>
          </cell>
          <cell r="C157" t="str">
            <v xml:space="preserve"> Interest Expense - consolidated &amp; Allied</v>
          </cell>
          <cell r="D157" t="str">
            <v>9270/77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B158">
            <v>152</v>
          </cell>
          <cell r="C158" t="str">
            <v xml:space="preserve"> Interest Expense - Units Outside US</v>
          </cell>
          <cell r="D158">
            <v>9276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B159">
            <v>153</v>
          </cell>
          <cell r="C159" t="str">
            <v xml:space="preserve"> Interest Expense - S/T Borrow</v>
          </cell>
          <cell r="D159">
            <v>9265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B160">
            <v>154</v>
          </cell>
          <cell r="C160" t="str">
            <v xml:space="preserve"> Amortization of Issuance Expense</v>
          </cell>
          <cell r="D160">
            <v>9285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B161">
            <v>155</v>
          </cell>
          <cell r="C161" t="str">
            <v xml:space="preserve">Other - please specify </v>
          </cell>
          <cell r="D161" t="str">
            <v>acct#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B162">
            <v>156</v>
          </cell>
          <cell r="C162" t="str">
            <v xml:space="preserve"> JV Income (Equity Income)</v>
          </cell>
          <cell r="D162">
            <v>9271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B163">
            <v>157</v>
          </cell>
          <cell r="C163" t="str">
            <v xml:space="preserve">     Total Special P&amp;L Items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B164">
            <v>158</v>
          </cell>
          <cell r="C164" t="str">
            <v xml:space="preserve"> Deduct / (Add) Local Income Taxes</v>
          </cell>
          <cell r="D164" t="str">
            <v>93xx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B165">
            <v>159</v>
          </cell>
          <cell r="C165" t="str">
            <v>Plant Site Net Income / (Loss)</v>
          </cell>
          <cell r="E165">
            <v>-1568.4644316341119</v>
          </cell>
          <cell r="F165">
            <v>-1421.1039999999985</v>
          </cell>
          <cell r="G165">
            <v>-551.90899999999874</v>
          </cell>
          <cell r="H165">
            <v>95.231999999999971</v>
          </cell>
          <cell r="I165">
            <v>155.03999999999905</v>
          </cell>
          <cell r="J165">
            <v>1125.5439999999999</v>
          </cell>
          <cell r="K165">
            <v>1779.8469999999998</v>
          </cell>
          <cell r="L165">
            <v>657.56600000000071</v>
          </cell>
          <cell r="M165">
            <v>2399.8979999999974</v>
          </cell>
          <cell r="N165">
            <v>2998.6760000000013</v>
          </cell>
          <cell r="O165">
            <v>3085.1360000000022</v>
          </cell>
          <cell r="P165">
            <v>4038.66</v>
          </cell>
          <cell r="Q165">
            <v>12794.121568365894</v>
          </cell>
        </row>
        <row r="166">
          <cell r="B166">
            <v>160</v>
          </cell>
          <cell r="C166" t="str">
            <v xml:space="preserve"> Memo: Total Inventories</v>
          </cell>
          <cell r="D166">
            <v>2400</v>
          </cell>
          <cell r="E166">
            <v>3203</v>
          </cell>
          <cell r="F166">
            <v>4788</v>
          </cell>
          <cell r="G166">
            <v>6173</v>
          </cell>
          <cell r="H166">
            <v>6271</v>
          </cell>
          <cell r="I166">
            <v>7397</v>
          </cell>
          <cell r="J166">
            <v>7070</v>
          </cell>
          <cell r="K166">
            <v>6941</v>
          </cell>
          <cell r="L166">
            <v>6371</v>
          </cell>
          <cell r="M166">
            <v>7564</v>
          </cell>
          <cell r="N166">
            <v>7241</v>
          </cell>
          <cell r="O166">
            <v>7843</v>
          </cell>
          <cell r="P166">
            <v>7536</v>
          </cell>
          <cell r="Q166">
            <v>78398</v>
          </cell>
        </row>
        <row r="167">
          <cell r="B167">
            <v>161</v>
          </cell>
          <cell r="C167" t="str">
            <v xml:space="preserve"> Memo:  Capital Spending</v>
          </cell>
          <cell r="E167">
            <v>6540</v>
          </cell>
          <cell r="F167">
            <v>4987</v>
          </cell>
          <cell r="G167">
            <v>4823</v>
          </cell>
          <cell r="H167">
            <v>4800</v>
          </cell>
          <cell r="I167">
            <v>4525</v>
          </cell>
          <cell r="J167">
            <v>4388</v>
          </cell>
          <cell r="K167">
            <v>4363</v>
          </cell>
          <cell r="L167">
            <v>4351</v>
          </cell>
          <cell r="M167">
            <v>4471</v>
          </cell>
          <cell r="N167">
            <v>3798</v>
          </cell>
          <cell r="O167">
            <v>3323</v>
          </cell>
          <cell r="P167">
            <v>2374</v>
          </cell>
          <cell r="Q167">
            <v>52743</v>
          </cell>
        </row>
        <row r="168">
          <cell r="B168">
            <v>162</v>
          </cell>
          <cell r="C168" t="str">
            <v>Allocations:</v>
          </cell>
        </row>
        <row r="169">
          <cell r="B169">
            <v>163</v>
          </cell>
          <cell r="C169" t="str">
            <v>Allocated Manufacturing</v>
          </cell>
          <cell r="Q169">
            <v>0</v>
          </cell>
        </row>
        <row r="170">
          <cell r="B170">
            <v>164</v>
          </cell>
          <cell r="C170" t="str">
            <v>Allocated  Engineering</v>
          </cell>
          <cell r="Q170">
            <v>0</v>
          </cell>
        </row>
        <row r="171">
          <cell r="B171">
            <v>165</v>
          </cell>
          <cell r="C171" t="str">
            <v>Allocated Commercial</v>
          </cell>
          <cell r="Q171">
            <v>0</v>
          </cell>
        </row>
        <row r="172">
          <cell r="B172">
            <v>166</v>
          </cell>
          <cell r="C172" t="str">
            <v>DDS Amortization</v>
          </cell>
          <cell r="Q172">
            <v>0</v>
          </cell>
        </row>
        <row r="173">
          <cell r="B173">
            <v>167</v>
          </cell>
          <cell r="C173" t="str">
            <v>Equity Income Allocations</v>
          </cell>
          <cell r="Q173">
            <v>0</v>
          </cell>
        </row>
        <row r="174">
          <cell r="B174">
            <v>168</v>
          </cell>
          <cell r="C174" t="str">
            <v>Allocated Adjustment Mfg.</v>
          </cell>
          <cell r="Q174">
            <v>0</v>
          </cell>
        </row>
        <row r="175">
          <cell r="B175">
            <v>169</v>
          </cell>
          <cell r="C175" t="str">
            <v>Allocated Adjustment Engrg</v>
          </cell>
          <cell r="Q175">
            <v>0</v>
          </cell>
        </row>
        <row r="176">
          <cell r="B176">
            <v>170</v>
          </cell>
          <cell r="C176" t="str">
            <v>Allocated Adjustment Comm</v>
          </cell>
          <cell r="Q176">
            <v>0</v>
          </cell>
        </row>
        <row r="177">
          <cell r="B177">
            <v>171</v>
          </cell>
          <cell r="C177" t="str">
            <v>Total Allocations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B178">
            <v>172</v>
          </cell>
          <cell r="C178" t="str">
            <v xml:space="preserve">Corp: Interest Income </v>
          </cell>
          <cell r="Q178">
            <v>0</v>
          </cell>
        </row>
        <row r="179">
          <cell r="B179">
            <v>173</v>
          </cell>
          <cell r="C179" t="str">
            <v xml:space="preserve">Corp: Interest Expense </v>
          </cell>
          <cell r="Q179">
            <v>0</v>
          </cell>
        </row>
        <row r="180">
          <cell r="B180">
            <v>174</v>
          </cell>
          <cell r="C180" t="str">
            <v>Corp:  Salary Profit Sharing - SG&amp;A (incl Exec Bonus/Stock Grants)</v>
          </cell>
          <cell r="Q180">
            <v>0</v>
          </cell>
        </row>
        <row r="181">
          <cell r="B181">
            <v>175</v>
          </cell>
          <cell r="C181" t="str">
            <v>Corp: Environmental</v>
          </cell>
          <cell r="Q181">
            <v>0</v>
          </cell>
        </row>
        <row r="182">
          <cell r="B182">
            <v>176</v>
          </cell>
          <cell r="C182" t="str">
            <v>Corp: Plant Closing</v>
          </cell>
          <cell r="Q182">
            <v>0</v>
          </cell>
        </row>
        <row r="183">
          <cell r="B183">
            <v>177</v>
          </cell>
          <cell r="C183" t="str">
            <v>Corp:  LIFO</v>
          </cell>
          <cell r="Q183">
            <v>0</v>
          </cell>
        </row>
        <row r="184">
          <cell r="B184">
            <v>178</v>
          </cell>
          <cell r="C184" t="str">
            <v>Corp:  SFAS 112</v>
          </cell>
          <cell r="Q184">
            <v>0</v>
          </cell>
        </row>
        <row r="186">
          <cell r="B186">
            <v>180</v>
          </cell>
          <cell r="C186" t="str">
            <v>Corp:  Other</v>
          </cell>
          <cell r="Q186">
            <v>0</v>
          </cell>
        </row>
        <row r="187">
          <cell r="B187">
            <v>181</v>
          </cell>
          <cell r="C187" t="str">
            <v>Corp:  Other</v>
          </cell>
          <cell r="Q187">
            <v>0</v>
          </cell>
        </row>
        <row r="188">
          <cell r="B188">
            <v>182</v>
          </cell>
          <cell r="C188" t="str">
            <v>Corp:   Other</v>
          </cell>
          <cell r="Q188">
            <v>0</v>
          </cell>
        </row>
        <row r="189">
          <cell r="B189">
            <v>183</v>
          </cell>
          <cell r="C189" t="str">
            <v>Corp:  Hourly Profit Sharing -COGS</v>
          </cell>
          <cell r="Q189">
            <v>0</v>
          </cell>
        </row>
        <row r="190">
          <cell r="B190">
            <v>184</v>
          </cell>
          <cell r="C190" t="str">
            <v xml:space="preserve">Total Corporate 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B191">
            <v>185</v>
          </cell>
          <cell r="C191" t="str">
            <v>Memo:   Operating Profit</v>
          </cell>
          <cell r="E191">
            <v>-1568.4644316341119</v>
          </cell>
          <cell r="F191">
            <v>-1421.1039999999998</v>
          </cell>
          <cell r="G191">
            <v>-551.9089999999992</v>
          </cell>
          <cell r="H191">
            <v>95.231999999999516</v>
          </cell>
          <cell r="I191">
            <v>155.04</v>
          </cell>
          <cell r="J191">
            <v>1125.5439999999992</v>
          </cell>
          <cell r="K191">
            <v>1779.8470000000002</v>
          </cell>
          <cell r="L191">
            <v>657.5660000000006</v>
          </cell>
          <cell r="M191">
            <v>2399.8979999999979</v>
          </cell>
          <cell r="N191">
            <v>2998.6760000000008</v>
          </cell>
          <cell r="O191">
            <v>3085.1360000000027</v>
          </cell>
          <cell r="P191">
            <v>4038.66</v>
          </cell>
          <cell r="Q191">
            <v>12794.121568365892</v>
          </cell>
        </row>
        <row r="192">
          <cell r="B192">
            <v>186</v>
          </cell>
          <cell r="C192" t="str">
            <v>Memo:  Contribution Margin %</v>
          </cell>
          <cell r="E192">
            <v>0.62017710309930418</v>
          </cell>
          <cell r="F192">
            <v>0.61557076375581721</v>
          </cell>
          <cell r="G192">
            <v>0.6384460431654676</v>
          </cell>
          <cell r="H192">
            <v>0.63937414299706175</v>
          </cell>
          <cell r="I192">
            <v>0.64244542965184503</v>
          </cell>
          <cell r="J192">
            <v>0.64515773600080428</v>
          </cell>
          <cell r="K192">
            <v>0.64515526498094911</v>
          </cell>
          <cell r="L192">
            <v>0.63300194552529188</v>
          </cell>
          <cell r="M192">
            <v>0.65306628614916284</v>
          </cell>
          <cell r="N192">
            <v>0.65441167644250431</v>
          </cell>
          <cell r="O192">
            <v>0.65637005185278874</v>
          </cell>
          <cell r="P192">
            <v>0.6598925665534402</v>
          </cell>
          <cell r="Q192">
            <v>0.64732348024589281</v>
          </cell>
        </row>
        <row r="193">
          <cell r="B193">
            <v>187</v>
          </cell>
          <cell r="C193" t="str">
            <v>Schedule C Overtime Data (000)</v>
          </cell>
          <cell r="Q193">
            <v>0</v>
          </cell>
        </row>
        <row r="194">
          <cell r="B194">
            <v>188</v>
          </cell>
          <cell r="C194" t="str">
            <v xml:space="preserve"> OT Hours - Hourly 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atio-Presentation"/>
      <sheetName val="BC-4"/>
      <sheetName val="Industry "/>
      <sheetName val="Ind vs Com"/>
      <sheetName val="Market seg"/>
      <sheetName val="Proedut lines"/>
      <sheetName val="BoardP&amp;L"/>
      <sheetName val="Balance sheet"/>
      <sheetName val="Working capital"/>
      <sheetName val="Ageing"/>
      <sheetName val="P &amp; L -Forecast"/>
      <sheetName val="Balancesheet_Outlook"/>
      <sheetName val="KPI"/>
      <sheetName val="Recpy"/>
      <sheetName val="RecForecast"/>
      <sheetName val="RecAOP"/>
      <sheetName val="FOREX"/>
      <sheetName val="capex"/>
      <sheetName val="ind lab&amp;otherfc"/>
      <sheetName val="P&amp;M"/>
      <sheetName val="Capacity"/>
      <sheetName val="Sheet5"/>
      <sheetName val="creditors"/>
      <sheetName val="YEN LOAN"/>
      <sheetName val="Gratuity"/>
      <sheetName val="mbr&amp;qbr"/>
      <sheetName val="Pub.Results-Qtr"/>
      <sheetName val="Pub.Res-Details"/>
      <sheetName val="P&amp;L"/>
      <sheetName val="Sch-m&amp;n"/>
      <sheetName val="Sch-O"/>
      <sheetName val="Sch-p"/>
      <sheetName val="Sch-Q"/>
      <sheetName val="BALSHE"/>
      <sheetName val="Sch-A&amp;B"/>
      <sheetName val="Sch-C&amp;D"/>
      <sheetName val="Sch-E"/>
      <sheetName val="Sch-F"/>
      <sheetName val="Sch-GHIJ"/>
      <sheetName val="Sch-K&amp;L"/>
      <sheetName val="CASHFLOW"/>
      <sheetName val="Funds Flow"/>
      <sheetName val="German Assets"/>
      <sheetName val="ScheduleQ"/>
      <sheetName val="TBP1"/>
      <sheetName val="TBP2"/>
      <sheetName val="TBP3"/>
      <sheetName val="TBP4"/>
      <sheetName val="IP Reco"/>
      <sheetName val="HOTB"/>
      <sheetName val="sebi-highlights"/>
      <sheetName val="Results (2)"/>
      <sheetName val="pervalve"/>
      <sheetName val="TB Mar'06"/>
      <sheetName val="QBR"/>
      <sheetName val="Sheet1"/>
      <sheetName val="Vriance Balance sheet"/>
      <sheetName val="FC-Variance"/>
      <sheetName val="Sale of assets"/>
      <sheetName val="Common expenses"/>
      <sheetName val="MBR vs Actuals"/>
      <sheetName val="Auditors"/>
      <sheetName val="MPRformat"/>
      <sheetName val="Ge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>
        <row r="415">
          <cell r="D415" t="str">
            <v>Provisions</v>
          </cell>
        </row>
        <row r="416">
          <cell r="C416">
            <v>140401</v>
          </cell>
          <cell r="D416" t="str">
            <v>Provision for Taxation</v>
          </cell>
        </row>
        <row r="417">
          <cell r="C417">
            <v>140402</v>
          </cell>
          <cell r="D417" t="str">
            <v>Proposed Dividend</v>
          </cell>
          <cell r="E417">
            <v>15452976</v>
          </cell>
        </row>
        <row r="418">
          <cell r="D418" t="str">
            <v>Proposed divident tax</v>
          </cell>
          <cell r="E418">
            <v>2167280.0040000002</v>
          </cell>
        </row>
        <row r="419">
          <cell r="D419" t="str">
            <v>Provision for  Tax</v>
          </cell>
          <cell r="E419">
            <v>232935006.44999999</v>
          </cell>
        </row>
        <row r="420">
          <cell r="C420">
            <v>140401</v>
          </cell>
          <cell r="D420" t="str">
            <v>Fringe Benefit tax</v>
          </cell>
          <cell r="E420">
            <v>4846012</v>
          </cell>
        </row>
        <row r="421">
          <cell r="E421" t="str">
            <v>-</v>
          </cell>
        </row>
        <row r="422">
          <cell r="E422">
            <v>325962229.94399995</v>
          </cell>
          <cell r="F422">
            <v>79913784.170000002</v>
          </cell>
        </row>
        <row r="424">
          <cell r="E424" t="str">
            <v>-</v>
          </cell>
        </row>
        <row r="425">
          <cell r="D425">
            <v>67874844.039999992</v>
          </cell>
        </row>
        <row r="426">
          <cell r="D426" t="str">
            <v>-</v>
          </cell>
          <cell r="E426" t="str">
            <v>-</v>
          </cell>
        </row>
        <row r="427">
          <cell r="C427" t="str">
            <v/>
          </cell>
          <cell r="D427" t="str">
            <v>Schedules to Profit and Loss Account</v>
          </cell>
        </row>
        <row r="428">
          <cell r="D428" t="str">
            <v>Gross Sales</v>
          </cell>
        </row>
        <row r="429">
          <cell r="C429">
            <v>190901</v>
          </cell>
          <cell r="D429" t="str">
            <v>Sales Valves</v>
          </cell>
          <cell r="E429">
            <v>8709923</v>
          </cell>
          <cell r="F429">
            <v>801910503.32000005</v>
          </cell>
        </row>
        <row r="430">
          <cell r="C430">
            <v>190902</v>
          </cell>
          <cell r="D430" t="str">
            <v>Sales Guides</v>
          </cell>
          <cell r="E430">
            <v>19466646</v>
          </cell>
        </row>
        <row r="431">
          <cell r="C431">
            <v>190903</v>
          </cell>
          <cell r="D431" t="str">
            <v>Sales Others</v>
          </cell>
          <cell r="F431">
            <v>829686</v>
          </cell>
        </row>
        <row r="432">
          <cell r="C432">
            <v>190911</v>
          </cell>
          <cell r="D432" t="str">
            <v>Godown Sales / Tr. from P-II</v>
          </cell>
        </row>
        <row r="433">
          <cell r="C433">
            <v>190921</v>
          </cell>
          <cell r="D433" t="str">
            <v>Excise Duty Recovered</v>
          </cell>
          <cell r="E433">
            <v>553419</v>
          </cell>
          <cell r="F433">
            <v>99400612.109999999</v>
          </cell>
        </row>
        <row r="434">
          <cell r="E434" t="str">
            <v>-</v>
          </cell>
        </row>
        <row r="435">
          <cell r="E435">
            <v>28729988</v>
          </cell>
          <cell r="F435">
            <v>902140801.43000007</v>
          </cell>
        </row>
        <row r="436">
          <cell r="E436" t="str">
            <v>-</v>
          </cell>
          <cell r="F436">
            <v>802740189.32000005</v>
          </cell>
        </row>
        <row r="437">
          <cell r="D437" t="str">
            <v>Cost of Sales</v>
          </cell>
        </row>
        <row r="438">
          <cell r="D438" t="str">
            <v>Stocks at commencement</v>
          </cell>
        </row>
        <row r="439">
          <cell r="C439" t="str">
            <v>170705O</v>
          </cell>
          <cell r="D439" t="str">
            <v>Work in progress</v>
          </cell>
          <cell r="E439">
            <v>458179</v>
          </cell>
          <cell r="F439">
            <v>15321372</v>
          </cell>
        </row>
        <row r="440">
          <cell r="C440" t="str">
            <v>170706O</v>
          </cell>
          <cell r="D440" t="str">
            <v>Finished Goods</v>
          </cell>
          <cell r="E440">
            <v>1144281</v>
          </cell>
          <cell r="F440">
            <v>11934157</v>
          </cell>
        </row>
        <row r="441">
          <cell r="C441">
            <v>180801</v>
          </cell>
          <cell r="D441" t="str">
            <v>Consumption of Raw Materials</v>
          </cell>
          <cell r="E441">
            <v>18023578.780000001</v>
          </cell>
          <cell r="F441">
            <v>224305857.11000001</v>
          </cell>
        </row>
        <row r="442">
          <cell r="D442" t="str">
            <v>Working Expenses</v>
          </cell>
        </row>
        <row r="443">
          <cell r="C443">
            <v>180802</v>
          </cell>
          <cell r="D443" t="str">
            <v xml:space="preserve">Power </v>
          </cell>
          <cell r="E443">
            <v>1098504.47</v>
          </cell>
          <cell r="F443">
            <v>37704828</v>
          </cell>
        </row>
        <row r="444">
          <cell r="C444">
            <v>180803</v>
          </cell>
          <cell r="D444" t="str">
            <v>Fuel</v>
          </cell>
          <cell r="F444">
            <v>4183066.55</v>
          </cell>
        </row>
        <row r="447">
          <cell r="E447" t="str">
            <v>-</v>
          </cell>
          <cell r="F447" t="str">
            <v>------------------</v>
          </cell>
        </row>
        <row r="448">
          <cell r="D448" t="str">
            <v>Salaries,Wages and Bonus</v>
          </cell>
          <cell r="E448" t="str">
            <v/>
          </cell>
        </row>
        <row r="449">
          <cell r="C449">
            <v>180805</v>
          </cell>
          <cell r="D449" t="str">
            <v>Salaries</v>
          </cell>
          <cell r="E449">
            <v>27473466.530000001</v>
          </cell>
          <cell r="F449">
            <v>118222346.40000001</v>
          </cell>
        </row>
        <row r="450">
          <cell r="C450">
            <v>180806</v>
          </cell>
          <cell r="D450" t="str">
            <v>Wages</v>
          </cell>
          <cell r="F450">
            <v>5575900.1299999999</v>
          </cell>
        </row>
        <row r="451">
          <cell r="C451">
            <v>180807</v>
          </cell>
          <cell r="D451" t="str">
            <v>Bonus/EXGRATIA</v>
          </cell>
          <cell r="E451">
            <v>242780</v>
          </cell>
          <cell r="F451">
            <v>3286269</v>
          </cell>
        </row>
        <row r="452">
          <cell r="C452">
            <v>180808</v>
          </cell>
          <cell r="D452" t="str">
            <v>VRS Payment</v>
          </cell>
          <cell r="F452">
            <v>4273183</v>
          </cell>
        </row>
        <row r="453">
          <cell r="C453">
            <v>180812</v>
          </cell>
          <cell r="D453" t="str">
            <v>Reinstatement Compensation/DRE-VRS</v>
          </cell>
          <cell r="F453">
            <v>7150000</v>
          </cell>
        </row>
        <row r="454">
          <cell r="E454" t="str">
            <v>-</v>
          </cell>
        </row>
        <row r="455">
          <cell r="E455">
            <v>27716246.530000001</v>
          </cell>
          <cell r="F455">
            <v>138507698.53</v>
          </cell>
        </row>
        <row r="456">
          <cell r="E456" t="str">
            <v>-</v>
          </cell>
          <cell r="F456">
            <v>134234515.53</v>
          </cell>
        </row>
        <row r="457">
          <cell r="C457">
            <v>180810</v>
          </cell>
          <cell r="D457" t="str">
            <v>Remuneration to Managing Director</v>
          </cell>
          <cell r="E457">
            <v>4440000</v>
          </cell>
        </row>
        <row r="459">
          <cell r="C459">
            <v>180809</v>
          </cell>
          <cell r="D459" t="str">
            <v>Remuneration to Wholetime  Director</v>
          </cell>
        </row>
        <row r="462">
          <cell r="D462" t="str">
            <v>Contribution to Funds</v>
          </cell>
        </row>
        <row r="463">
          <cell r="C463">
            <v>180813</v>
          </cell>
          <cell r="D463" t="str">
            <v>Contribution to Provident Fund</v>
          </cell>
          <cell r="E463">
            <v>1032504</v>
          </cell>
          <cell r="F463">
            <v>4153474</v>
          </cell>
        </row>
        <row r="464">
          <cell r="C464">
            <v>180814</v>
          </cell>
          <cell r="D464" t="str">
            <v>Contribution to Gratuity Fund</v>
          </cell>
          <cell r="E464">
            <v>1086675</v>
          </cell>
          <cell r="F464">
            <v>4521000</v>
          </cell>
        </row>
        <row r="465">
          <cell r="C465">
            <v>180815</v>
          </cell>
          <cell r="D465" t="str">
            <v>Contribution to Family Pension Fund</v>
          </cell>
          <cell r="E465">
            <v>394216</v>
          </cell>
          <cell r="F465">
            <v>3898933</v>
          </cell>
        </row>
        <row r="466">
          <cell r="C466">
            <v>180816</v>
          </cell>
          <cell r="D466" t="str">
            <v>Contribution to EVL Pension Fund</v>
          </cell>
          <cell r="E466">
            <v>1233572.8400000001</v>
          </cell>
          <cell r="F466">
            <v>720657.75</v>
          </cell>
        </row>
        <row r="467">
          <cell r="E467" t="str">
            <v>-</v>
          </cell>
        </row>
        <row r="468">
          <cell r="E468">
            <v>8186967.8399999999</v>
          </cell>
          <cell r="F468">
            <v>13294064.75</v>
          </cell>
        </row>
        <row r="469">
          <cell r="E469" t="str">
            <v>-</v>
          </cell>
        </row>
        <row r="470">
          <cell r="D470" t="str">
            <v>Workmen and Staff Welfare Expenses</v>
          </cell>
        </row>
        <row r="471">
          <cell r="C471">
            <v>180817</v>
          </cell>
          <cell r="D471" t="str">
            <v>Contribution to Group LIC</v>
          </cell>
          <cell r="E471">
            <v>26452.3</v>
          </cell>
          <cell r="F471">
            <v>225343.65</v>
          </cell>
        </row>
        <row r="472">
          <cell r="C472">
            <v>180818</v>
          </cell>
          <cell r="D472" t="str">
            <v>PF Inspection Charges</v>
          </cell>
          <cell r="F472">
            <v>15383</v>
          </cell>
        </row>
        <row r="473">
          <cell r="C473">
            <v>180819</v>
          </cell>
          <cell r="D473" t="str">
            <v>PF Administrative Charges</v>
          </cell>
          <cell r="F473">
            <v>878010</v>
          </cell>
        </row>
        <row r="474">
          <cell r="C474">
            <v>180830</v>
          </cell>
          <cell r="D474" t="str">
            <v>C S C Study Exps.</v>
          </cell>
        </row>
        <row r="475">
          <cell r="C475">
            <v>180821</v>
          </cell>
          <cell r="D475" t="str">
            <v>D L I  Admin Charges</v>
          </cell>
          <cell r="F475">
            <v>270417</v>
          </cell>
        </row>
        <row r="476">
          <cell r="C476">
            <v>180822</v>
          </cell>
          <cell r="D476" t="str">
            <v>ESI Contribution</v>
          </cell>
          <cell r="F476">
            <v>413768.85</v>
          </cell>
        </row>
        <row r="477">
          <cell r="C477">
            <v>180823</v>
          </cell>
          <cell r="D477" t="str">
            <v>Contribution to LWF</v>
          </cell>
          <cell r="F477">
            <v>6360</v>
          </cell>
        </row>
        <row r="478">
          <cell r="C478">
            <v>180824</v>
          </cell>
          <cell r="D478" t="str">
            <v>Staff Welfare</v>
          </cell>
          <cell r="E478">
            <v>4383353.3</v>
          </cell>
          <cell r="F478">
            <v>15505411.1</v>
          </cell>
        </row>
        <row r="479">
          <cell r="C479">
            <v>180833</v>
          </cell>
          <cell r="D479" t="str">
            <v>Medical Expenses</v>
          </cell>
          <cell r="E479">
            <v>1092108.6000000001</v>
          </cell>
          <cell r="F479">
            <v>174807.1</v>
          </cell>
        </row>
        <row r="480">
          <cell r="E480" t="str">
            <v>-</v>
          </cell>
          <cell r="F480" t="str">
            <v/>
          </cell>
        </row>
        <row r="481">
          <cell r="D481">
            <v>0</v>
          </cell>
          <cell r="E481">
            <v>5501914.1999999993</v>
          </cell>
          <cell r="F481">
            <v>17489500.700000003</v>
          </cell>
        </row>
        <row r="482">
          <cell r="D482">
            <v>13638804.140000001</v>
          </cell>
          <cell r="E482" t="str">
            <v>-</v>
          </cell>
        </row>
        <row r="483">
          <cell r="D483">
            <v>41405128.57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D"/>
      <sheetName val="LOCAL1"/>
    </sheetNames>
    <sheetDataSet>
      <sheetData sheetId="0"/>
      <sheetData sheetId="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"/>
      <sheetName val="INDBF"/>
    </sheetNames>
    <sheetDataSet>
      <sheetData sheetId="0" refreshError="1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</sheetData>
      <sheetData sheetId="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D"/>
      <sheetName val="Données"/>
      <sheetName val="Paramètres"/>
    </sheetNames>
    <sheetDataSet>
      <sheetData sheetId="0"/>
      <sheetData sheetId="1" refreshError="1"/>
      <sheetData sheetId="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-DATA"/>
      <sheetName val="cont-chart"/>
      <sheetName val="exp.data"/>
      <sheetName val="exp.chart"/>
      <sheetName val="PRODN&amp;SALES"/>
      <sheetName val="CHART-DATA-prdn&amp;sales"/>
      <sheetName val="PRODN&amp;SALES-CHART"/>
      <sheetName val="Sheet1"/>
      <sheetName val="Données_complémentaires"/>
      <sheetName val="temp"/>
      <sheetName val="Devises"/>
      <sheetName val="Pr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Rane (Madras) Limited</v>
          </cell>
        </row>
        <row r="3">
          <cell r="C3" t="str">
            <v>MIS -JAN'02</v>
          </cell>
        </row>
        <row r="43">
          <cell r="C43" t="str">
            <v>Rane (Madras) Limited</v>
          </cell>
        </row>
        <row r="44">
          <cell r="C44" t="str">
            <v>MIS -JAN'02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op Attendees"/>
      <sheetName val="Notes"/>
      <sheetName val="Takt"/>
      <sheetName val="Machine Balance St02"/>
      <sheetName val="Machine Balance M3½"/>
      <sheetName val="PFP"/>
      <sheetName val="Oper Bal St02"/>
      <sheetName val="Oper Bal M3½"/>
      <sheetName val="Labor Linearity"/>
      <sheetName val="Incremental Investment"/>
      <sheetName val="Incr Inv Tool"/>
      <sheetName val="Layout"/>
      <sheetName val="Layout (2)"/>
      <sheetName val="Mfg Sequence Chart"/>
      <sheetName val="Precedence Diagram"/>
      <sheetName val="PartPresPlan"/>
      <sheetName val="Action Items"/>
      <sheetName val="MSD Plan"/>
      <sheetName val="Value Stream (Ref)"/>
      <sheetName val="Life Cycle Cost"/>
      <sheetName val="Genel"/>
      <sheetName val="Volumes"/>
      <sheetName val="Machine Balance M3?"/>
      <sheetName val="key"/>
      <sheetName val="7.4 Machine Balance Chart 2005"/>
      <sheetName val="Données_1"/>
      <sheetName val="Model"/>
      <sheetName val="RFQ"/>
      <sheetName val="Récap Paramètres importants"/>
      <sheetName val="1999"/>
      <sheetName val="Phase1 Detail"/>
      <sheetName val="Machine Balance M3_"/>
      <sheetName val="Workshop_Attendees"/>
      <sheetName val="Machine_Balance_St02"/>
      <sheetName val="Machine_Balance_M3½"/>
      <sheetName val="Oper_Bal_St02"/>
      <sheetName val="Oper_Bal_M3½"/>
      <sheetName val="Labor_Linearity"/>
      <sheetName val="Incremental_Investment"/>
      <sheetName val="Incr_Inv_Tool"/>
      <sheetName val="Layout_(2)"/>
      <sheetName val="Mfg_Sequence_Chart"/>
      <sheetName val="Precedence_Diagram"/>
      <sheetName val="Action_Items"/>
      <sheetName val="MSD_Plan"/>
      <sheetName val="Value_Stream_(Ref)"/>
      <sheetName val="Life_Cycle_Cost"/>
      <sheetName val="Machine_Balance_M3?"/>
      <sheetName val="7_4_Machine_Balance_Chart_2005"/>
      <sheetName val="Récap_Paramètres_importants"/>
      <sheetName val="Workshop_Attendees1"/>
      <sheetName val="Machine_Balance_St021"/>
      <sheetName val="Machine_Balance_M3½1"/>
      <sheetName val="Oper_Bal_St021"/>
      <sheetName val="Oper_Bal_M3½1"/>
      <sheetName val="Labor_Linearity1"/>
      <sheetName val="Incremental_Investment1"/>
      <sheetName val="Incr_Inv_Tool1"/>
      <sheetName val="Layout_(2)1"/>
      <sheetName val="Mfg_Sequence_Chart1"/>
      <sheetName val="Precedence_Diagram1"/>
      <sheetName val="Action_Items1"/>
      <sheetName val="MSD_Plan1"/>
      <sheetName val="Value_Stream_(Ref)1"/>
      <sheetName val="Life_Cycle_Cost1"/>
      <sheetName val="Machine_Balance_M3?1"/>
      <sheetName val="7_4_Machine_Balance_Chart_20051"/>
      <sheetName val="Récap_Paramètres_importants1"/>
      <sheetName val="Workshop_Attendees2"/>
      <sheetName val="Machine_Balance_St022"/>
      <sheetName val="Machine_Balance_M3½2"/>
      <sheetName val="Oper_Bal_St022"/>
      <sheetName val="Oper_Bal_M3½2"/>
      <sheetName val="Labor_Linearity2"/>
      <sheetName val="Incremental_Investment2"/>
      <sheetName val="Incr_Inv_Tool2"/>
      <sheetName val="Layout_(2)2"/>
      <sheetName val="Mfg_Sequence_Chart2"/>
      <sheetName val="Precedence_Diagram2"/>
      <sheetName val="Action_Items2"/>
      <sheetName val="MSD_Plan2"/>
      <sheetName val="Value_Stream_(Ref)2"/>
      <sheetName val="Life_Cycle_Cost2"/>
      <sheetName val="Machine_Balance_M3?2"/>
      <sheetName val="7_4_Machine_Balance_Chart_20052"/>
      <sheetName val="Workshop_Attendees4"/>
      <sheetName val="Machine_Balance_St024"/>
      <sheetName val="Machine_Balance_M3½4"/>
      <sheetName val="Oper_Bal_St024"/>
      <sheetName val="Oper_Bal_M3½4"/>
      <sheetName val="Labor_Linearity4"/>
      <sheetName val="Incremental_Investment4"/>
      <sheetName val="Incr_Inv_Tool4"/>
      <sheetName val="Layout_(2)4"/>
      <sheetName val="Mfg_Sequence_Chart4"/>
      <sheetName val="Precedence_Diagram4"/>
      <sheetName val="Action_Items4"/>
      <sheetName val="MSD_Plan4"/>
      <sheetName val="Value_Stream_(Ref)4"/>
      <sheetName val="Life_Cycle_Cost4"/>
      <sheetName val="Machine_Balance_M3?4"/>
      <sheetName val="7_4_Machine_Balance_Chart_20054"/>
      <sheetName val="Récap_Paramètres_importants2"/>
      <sheetName val="Workshop_Attendees3"/>
      <sheetName val="Machine_Balance_St023"/>
      <sheetName val="Machine_Balance_M3½3"/>
      <sheetName val="Oper_Bal_St023"/>
      <sheetName val="Oper_Bal_M3½3"/>
      <sheetName val="Labor_Linearity3"/>
      <sheetName val="Incremental_Investment3"/>
      <sheetName val="Incr_Inv_Tool3"/>
      <sheetName val="Layout_(2)3"/>
      <sheetName val="Mfg_Sequence_Chart3"/>
      <sheetName val="Precedence_Diagram3"/>
      <sheetName val="Action_Items3"/>
      <sheetName val="MSD_Plan3"/>
      <sheetName val="Value_Stream_(Ref)3"/>
      <sheetName val="Life_Cycle_Cost3"/>
      <sheetName val="Machine_Balance_M3?3"/>
      <sheetName val="7_4_Machine_Balance_Chart_20053"/>
      <sheetName val="Workshop_Attendees5"/>
      <sheetName val="Machine_Balance_St025"/>
      <sheetName val="Machine_Balance_M3½5"/>
      <sheetName val="Oper_Bal_St025"/>
      <sheetName val="Oper_Bal_M3½5"/>
      <sheetName val="Labor_Linearity5"/>
      <sheetName val="Incremental_Investment5"/>
      <sheetName val="Incr_Inv_Tool5"/>
      <sheetName val="Layout_(2)5"/>
      <sheetName val="Mfg_Sequence_Chart5"/>
      <sheetName val="Precedence_Diagram5"/>
      <sheetName val="Action_Items5"/>
      <sheetName val="MSD_Plan5"/>
      <sheetName val="Value_Stream_(Ref)5"/>
      <sheetName val="Life_Cycle_Cost5"/>
      <sheetName val="Machine_Balance_M3?5"/>
      <sheetName val="7_4_Machine_Balance_Chart_20055"/>
      <sheetName val="Récap_Paramètres_importants3"/>
      <sheetName val="Workshop_Attendees6"/>
      <sheetName val="Machine_Balance_St026"/>
      <sheetName val="Machine_Balance_M3½6"/>
      <sheetName val="Oper_Bal_St026"/>
      <sheetName val="Oper_Bal_M3½6"/>
      <sheetName val="Labor_Linearity6"/>
      <sheetName val="Incremental_Investment6"/>
      <sheetName val="Incr_Inv_Tool6"/>
      <sheetName val="Layout_(2)6"/>
      <sheetName val="Mfg_Sequence_Chart6"/>
      <sheetName val="Precedence_Diagram6"/>
      <sheetName val="Action_Items6"/>
      <sheetName val="MSD_Plan6"/>
      <sheetName val="Value_Stream_(Ref)6"/>
      <sheetName val="Life_Cycle_Cost6"/>
      <sheetName val="Machine_Balance_M3?6"/>
      <sheetName val="7_4_Machine_Balance_Chart_20056"/>
      <sheetName val="Récap_Paramètres_importants4"/>
      <sheetName val="Workshop_Attendees7"/>
      <sheetName val="Machine_Balance_St027"/>
      <sheetName val="Machine_Balance_M3½7"/>
      <sheetName val="Oper_Bal_St027"/>
      <sheetName val="Oper_Bal_M3½7"/>
      <sheetName val="Labor_Linearity7"/>
      <sheetName val="Incremental_Investment7"/>
      <sheetName val="Incr_Inv_Tool7"/>
      <sheetName val="Layout_(2)7"/>
      <sheetName val="Mfg_Sequence_Chart7"/>
      <sheetName val="Precedence_Diagram7"/>
      <sheetName val="Action_Items7"/>
      <sheetName val="MSD_Plan7"/>
      <sheetName val="Value_Stream_(Ref)7"/>
      <sheetName val="Life_Cycle_Cost7"/>
      <sheetName val="Machine_Balance_M3?7"/>
      <sheetName val="7_4_Machine_Balance_Chart_20057"/>
      <sheetName val="Récap_Paramètres_importants5"/>
      <sheetName val="Workshop_Attendees8"/>
      <sheetName val="Machine_Balance_St028"/>
      <sheetName val="Machine_Balance_M3½8"/>
      <sheetName val="Oper_Bal_St028"/>
      <sheetName val="Oper_Bal_M3½8"/>
      <sheetName val="Labor_Linearity8"/>
      <sheetName val="Incremental_Investment8"/>
      <sheetName val="Incr_Inv_Tool8"/>
      <sheetName val="Layout_(2)8"/>
      <sheetName val="Mfg_Sequence_Chart8"/>
      <sheetName val="Precedence_Diagram8"/>
      <sheetName val="Action_Items8"/>
      <sheetName val="MSD_Plan8"/>
      <sheetName val="Value_Stream_(Ref)8"/>
      <sheetName val="Life_Cycle_Cost8"/>
      <sheetName val="Machine_Balance_M3?8"/>
      <sheetName val="7_4_Machine_Balance_Chart_20058"/>
      <sheetName val="Récap_Paramètres_importants6"/>
      <sheetName val="Phase1_Detail"/>
      <sheetName val="Données_complémentaires"/>
      <sheetName val="temp"/>
      <sheetName val="Devises"/>
      <sheetName val="Workshop_Attendees9"/>
      <sheetName val="Machine_Balance_St029"/>
      <sheetName val="Machine_Balance_M3½9"/>
      <sheetName val="Oper_Bal_St029"/>
      <sheetName val="Oper_Bal_M3½9"/>
      <sheetName val="Labor_Linearity9"/>
      <sheetName val="Incremental_Investment9"/>
      <sheetName val="Incr_Inv_Tool9"/>
      <sheetName val="Layout_(2)9"/>
      <sheetName val="Mfg_Sequence_Chart9"/>
      <sheetName val="Precedence_Diagram9"/>
      <sheetName val="Action_Items9"/>
      <sheetName val="MSD_Plan9"/>
      <sheetName val="Value_Stream_(Ref)9"/>
      <sheetName val="Life_Cycle_Cost9"/>
      <sheetName val="Machine_Balance_M3?9"/>
      <sheetName val="7_4_Machine_Balance_Chart_20059"/>
      <sheetName val="Récap_Paramètres_importants7"/>
      <sheetName val="Phase1_Detail1"/>
      <sheetName val="Machine_Balance_M3_"/>
      <sheetName val="WCT(Opt. 2) With Impact Test"/>
      <sheetName val="WCT(Opt. 2)"/>
      <sheetName val="Resume"/>
      <sheetName val="WCT(4 Op. X-Ray&lt;-&gt;FFT)"/>
      <sheetName val="Workshop_Attendees10"/>
      <sheetName val="Machine_Balance_St0210"/>
      <sheetName val="Machine_Balance_M3½10"/>
      <sheetName val="Oper_Bal_St0210"/>
      <sheetName val="Oper_Bal_M3½10"/>
      <sheetName val="Labor_Linearity10"/>
      <sheetName val="Incremental_Investment10"/>
      <sheetName val="Incr_Inv_Tool10"/>
      <sheetName val="Layout_(2)10"/>
      <sheetName val="Mfg_Sequence_Chart10"/>
      <sheetName val="Precedence_Diagram10"/>
      <sheetName val="Action_Items10"/>
      <sheetName val="MSD_Plan10"/>
      <sheetName val="Value_Stream_(Ref)10"/>
      <sheetName val="Life_Cycle_Cost10"/>
      <sheetName val="Machine_Balance_M3?10"/>
      <sheetName val="7_4_Machine_Balance_Chart_20010"/>
      <sheetName val="Récap_Paramètres_importants8"/>
      <sheetName val="Phase1_Detail2"/>
      <sheetName val="Machine_Balance_M3_1"/>
      <sheetName val="WCT(Opt__2)_With_Impact_Test1"/>
      <sheetName val="WCT(Opt__2)1"/>
      <sheetName val="WCT(4_Op__X-Ray&lt;-&gt;FFT)1"/>
      <sheetName val="WCT(Opt__2)_With_Impact_Test"/>
      <sheetName val="WCT(Opt__2)"/>
      <sheetName val="WCT(4_Op__X-Ray&lt;-&gt;FFT)"/>
    </sheetNames>
    <sheetDataSet>
      <sheetData sheetId="0"/>
      <sheetData sheetId="1">
        <row r="5">
          <cell r="T5">
            <v>11.750400000000001</v>
          </cell>
        </row>
      </sheetData>
      <sheetData sheetId="2"/>
      <sheetData sheetId="3"/>
      <sheetData sheetId="4" refreshError="1">
        <row r="5">
          <cell r="T5">
            <v>11.750400000000001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5">
          <cell r="T5">
            <v>11.750400000000001</v>
          </cell>
        </row>
      </sheetData>
      <sheetData sheetId="33">
        <row r="5">
          <cell r="T5">
            <v>11.750400000000001</v>
          </cell>
        </row>
      </sheetData>
      <sheetData sheetId="34">
        <row r="5">
          <cell r="T5">
            <v>11.750400000000001</v>
          </cell>
        </row>
      </sheetData>
      <sheetData sheetId="35">
        <row r="5">
          <cell r="T5">
            <v>11.750400000000001</v>
          </cell>
        </row>
      </sheetData>
      <sheetData sheetId="36">
        <row r="5">
          <cell r="T5">
            <v>11.750400000000001</v>
          </cell>
        </row>
      </sheetData>
      <sheetData sheetId="37">
        <row r="5">
          <cell r="T5">
            <v>11.750400000000001</v>
          </cell>
        </row>
      </sheetData>
      <sheetData sheetId="38">
        <row r="5">
          <cell r="T5">
            <v>11.750400000000001</v>
          </cell>
        </row>
      </sheetData>
      <sheetData sheetId="39">
        <row r="5">
          <cell r="T5">
            <v>11.750400000000001</v>
          </cell>
        </row>
      </sheetData>
      <sheetData sheetId="40">
        <row r="5">
          <cell r="T5">
            <v>11.750400000000001</v>
          </cell>
        </row>
      </sheetData>
      <sheetData sheetId="41">
        <row r="5">
          <cell r="T5">
            <v>11.750400000000001</v>
          </cell>
        </row>
      </sheetData>
      <sheetData sheetId="42">
        <row r="5">
          <cell r="T5">
            <v>11.750400000000001</v>
          </cell>
        </row>
      </sheetData>
      <sheetData sheetId="43">
        <row r="5">
          <cell r="T5">
            <v>11.750400000000001</v>
          </cell>
        </row>
      </sheetData>
      <sheetData sheetId="44">
        <row r="5">
          <cell r="T5">
            <v>11.750400000000001</v>
          </cell>
        </row>
      </sheetData>
      <sheetData sheetId="45">
        <row r="5">
          <cell r="T5">
            <v>11.750400000000001</v>
          </cell>
        </row>
      </sheetData>
      <sheetData sheetId="46">
        <row r="5">
          <cell r="T5">
            <v>11.750400000000001</v>
          </cell>
        </row>
      </sheetData>
      <sheetData sheetId="47">
        <row r="5">
          <cell r="T5">
            <v>11.750400000000001</v>
          </cell>
        </row>
      </sheetData>
      <sheetData sheetId="48">
        <row r="5">
          <cell r="T5">
            <v>11.750400000000001</v>
          </cell>
        </row>
      </sheetData>
      <sheetData sheetId="49">
        <row r="5">
          <cell r="T5">
            <v>11.750400000000001</v>
          </cell>
        </row>
      </sheetData>
      <sheetData sheetId="50">
        <row r="5">
          <cell r="T5">
            <v>11.750400000000001</v>
          </cell>
        </row>
      </sheetData>
      <sheetData sheetId="51">
        <row r="5">
          <cell r="T5">
            <v>11.750400000000001</v>
          </cell>
        </row>
      </sheetData>
      <sheetData sheetId="52">
        <row r="5">
          <cell r="T5">
            <v>11.750400000000001</v>
          </cell>
        </row>
      </sheetData>
      <sheetData sheetId="53">
        <row r="5">
          <cell r="T5">
            <v>11.750400000000001</v>
          </cell>
        </row>
      </sheetData>
      <sheetData sheetId="54">
        <row r="5">
          <cell r="T5">
            <v>11.750400000000001</v>
          </cell>
        </row>
      </sheetData>
      <sheetData sheetId="55">
        <row r="5">
          <cell r="T5">
            <v>11.750400000000001</v>
          </cell>
        </row>
      </sheetData>
      <sheetData sheetId="56">
        <row r="5">
          <cell r="T5">
            <v>11.750400000000001</v>
          </cell>
        </row>
      </sheetData>
      <sheetData sheetId="57">
        <row r="5">
          <cell r="T5">
            <v>11.750400000000001</v>
          </cell>
        </row>
      </sheetData>
      <sheetData sheetId="58">
        <row r="5">
          <cell r="T5">
            <v>11.750400000000001</v>
          </cell>
        </row>
      </sheetData>
      <sheetData sheetId="59">
        <row r="5">
          <cell r="T5">
            <v>11.750400000000001</v>
          </cell>
        </row>
      </sheetData>
      <sheetData sheetId="60">
        <row r="5">
          <cell r="T5">
            <v>11.750400000000001</v>
          </cell>
        </row>
      </sheetData>
      <sheetData sheetId="61">
        <row r="5">
          <cell r="T5">
            <v>11.750400000000001</v>
          </cell>
        </row>
      </sheetData>
      <sheetData sheetId="62">
        <row r="5">
          <cell r="T5">
            <v>11.750400000000001</v>
          </cell>
        </row>
      </sheetData>
      <sheetData sheetId="63">
        <row r="5">
          <cell r="T5">
            <v>11.750400000000001</v>
          </cell>
        </row>
      </sheetData>
      <sheetData sheetId="64">
        <row r="5">
          <cell r="T5">
            <v>11.750400000000001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5">
          <cell r="T5">
            <v>11.750400000000001</v>
          </cell>
        </row>
      </sheetData>
      <sheetData sheetId="95">
        <row r="5">
          <cell r="T5">
            <v>11.750400000000001</v>
          </cell>
        </row>
      </sheetData>
      <sheetData sheetId="96">
        <row r="5">
          <cell r="T5">
            <v>11.750400000000001</v>
          </cell>
        </row>
      </sheetData>
      <sheetData sheetId="97">
        <row r="5">
          <cell r="T5">
            <v>11.750400000000001</v>
          </cell>
        </row>
      </sheetData>
      <sheetData sheetId="98">
        <row r="5">
          <cell r="T5">
            <v>11.750400000000001</v>
          </cell>
        </row>
      </sheetData>
      <sheetData sheetId="99">
        <row r="5">
          <cell r="T5">
            <v>11.750400000000001</v>
          </cell>
        </row>
      </sheetData>
      <sheetData sheetId="100">
        <row r="5">
          <cell r="T5">
            <v>11.750400000000001</v>
          </cell>
        </row>
      </sheetData>
      <sheetData sheetId="101">
        <row r="5">
          <cell r="T5">
            <v>11.750400000000001</v>
          </cell>
        </row>
      </sheetData>
      <sheetData sheetId="102">
        <row r="5">
          <cell r="T5">
            <v>11.750400000000001</v>
          </cell>
        </row>
      </sheetData>
      <sheetData sheetId="103">
        <row r="5">
          <cell r="T5">
            <v>11.750400000000001</v>
          </cell>
        </row>
      </sheetData>
      <sheetData sheetId="104">
        <row r="5">
          <cell r="T5">
            <v>11.750400000000001</v>
          </cell>
        </row>
      </sheetData>
      <sheetData sheetId="105">
        <row r="5">
          <cell r="T5">
            <v>11.750400000000001</v>
          </cell>
        </row>
      </sheetData>
      <sheetData sheetId="106">
        <row r="5">
          <cell r="T5">
            <v>11.750400000000001</v>
          </cell>
        </row>
      </sheetData>
      <sheetData sheetId="107">
        <row r="5">
          <cell r="T5">
            <v>11.750400000000001</v>
          </cell>
        </row>
      </sheetData>
      <sheetData sheetId="108">
        <row r="5">
          <cell r="T5">
            <v>11.750400000000001</v>
          </cell>
        </row>
      </sheetData>
      <sheetData sheetId="109">
        <row r="5">
          <cell r="T5">
            <v>11.750400000000001</v>
          </cell>
        </row>
      </sheetData>
      <sheetData sheetId="110">
        <row r="5">
          <cell r="T5">
            <v>11.750400000000001</v>
          </cell>
        </row>
      </sheetData>
      <sheetData sheetId="111">
        <row r="5">
          <cell r="T5">
            <v>11.750400000000001</v>
          </cell>
        </row>
      </sheetData>
      <sheetData sheetId="112">
        <row r="5">
          <cell r="T5">
            <v>11.750400000000001</v>
          </cell>
        </row>
      </sheetData>
      <sheetData sheetId="113">
        <row r="5">
          <cell r="T5">
            <v>11.750400000000001</v>
          </cell>
        </row>
      </sheetData>
      <sheetData sheetId="114">
        <row r="5">
          <cell r="T5">
            <v>11.750400000000001</v>
          </cell>
        </row>
      </sheetData>
      <sheetData sheetId="115">
        <row r="5">
          <cell r="T5">
            <v>11.750400000000001</v>
          </cell>
        </row>
      </sheetData>
      <sheetData sheetId="116">
        <row r="5">
          <cell r="T5">
            <v>11.750400000000001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5">
          <cell r="T5">
            <v>11.750400000000001</v>
          </cell>
        </row>
      </sheetData>
      <sheetData sheetId="148">
        <row r="5">
          <cell r="T5">
            <v>11.750400000000001</v>
          </cell>
        </row>
      </sheetData>
      <sheetData sheetId="149">
        <row r="5">
          <cell r="T5">
            <v>11.750400000000001</v>
          </cell>
        </row>
      </sheetData>
      <sheetData sheetId="150">
        <row r="5">
          <cell r="T5">
            <v>11.750400000000001</v>
          </cell>
        </row>
      </sheetData>
      <sheetData sheetId="151">
        <row r="5">
          <cell r="T5">
            <v>11.750400000000001</v>
          </cell>
        </row>
      </sheetData>
      <sheetData sheetId="152">
        <row r="5">
          <cell r="T5">
            <v>11.750400000000001</v>
          </cell>
        </row>
      </sheetData>
      <sheetData sheetId="153">
        <row r="5">
          <cell r="T5">
            <v>11.750400000000001</v>
          </cell>
        </row>
      </sheetData>
      <sheetData sheetId="154">
        <row r="5">
          <cell r="T5">
            <v>11.750400000000001</v>
          </cell>
        </row>
      </sheetData>
      <sheetData sheetId="155">
        <row r="5">
          <cell r="T5">
            <v>11.750400000000001</v>
          </cell>
        </row>
      </sheetData>
      <sheetData sheetId="156">
        <row r="5">
          <cell r="T5">
            <v>11.750400000000001</v>
          </cell>
        </row>
      </sheetData>
      <sheetData sheetId="157">
        <row r="5">
          <cell r="T5">
            <v>11.750400000000001</v>
          </cell>
        </row>
      </sheetData>
      <sheetData sheetId="158">
        <row r="5">
          <cell r="T5">
            <v>11.750400000000001</v>
          </cell>
        </row>
      </sheetData>
      <sheetData sheetId="159">
        <row r="5">
          <cell r="T5">
            <v>11.750400000000001</v>
          </cell>
        </row>
      </sheetData>
      <sheetData sheetId="160">
        <row r="5">
          <cell r="T5">
            <v>11.750400000000001</v>
          </cell>
        </row>
      </sheetData>
      <sheetData sheetId="161">
        <row r="5">
          <cell r="T5">
            <v>11.750400000000001</v>
          </cell>
        </row>
      </sheetData>
      <sheetData sheetId="162">
        <row r="5">
          <cell r="T5">
            <v>11.750400000000001</v>
          </cell>
        </row>
      </sheetData>
      <sheetData sheetId="163">
        <row r="5">
          <cell r="T5">
            <v>11.750400000000001</v>
          </cell>
        </row>
      </sheetData>
      <sheetData sheetId="164">
        <row r="5">
          <cell r="T5">
            <v>11.750400000000001</v>
          </cell>
        </row>
      </sheetData>
      <sheetData sheetId="165">
        <row r="5">
          <cell r="T5">
            <v>11.750400000000001</v>
          </cell>
        </row>
      </sheetData>
      <sheetData sheetId="166">
        <row r="5">
          <cell r="T5">
            <v>11.750400000000001</v>
          </cell>
        </row>
      </sheetData>
      <sheetData sheetId="167">
        <row r="5">
          <cell r="T5">
            <v>11.750400000000001</v>
          </cell>
        </row>
      </sheetData>
      <sheetData sheetId="168">
        <row r="5">
          <cell r="T5">
            <v>11.750400000000001</v>
          </cell>
        </row>
      </sheetData>
      <sheetData sheetId="169">
        <row r="5">
          <cell r="T5">
            <v>11.750400000000001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>
        <row r="5">
          <cell r="T5">
            <v>11.750400000000001</v>
          </cell>
        </row>
      </sheetData>
      <sheetData sheetId="190">
        <row r="5">
          <cell r="T5">
            <v>11.750400000000001</v>
          </cell>
        </row>
      </sheetData>
      <sheetData sheetId="191">
        <row r="5">
          <cell r="T5">
            <v>11.750400000000001</v>
          </cell>
        </row>
      </sheetData>
      <sheetData sheetId="192">
        <row r="5">
          <cell r="T5">
            <v>11.750400000000001</v>
          </cell>
        </row>
      </sheetData>
      <sheetData sheetId="193"/>
      <sheetData sheetId="194"/>
      <sheetData sheetId="195">
        <row r="5">
          <cell r="T5">
            <v>11.750400000000001</v>
          </cell>
        </row>
      </sheetData>
      <sheetData sheetId="196"/>
      <sheetData sheetId="197"/>
      <sheetData sheetId="198">
        <row r="5">
          <cell r="T5">
            <v>11.750400000000001</v>
          </cell>
        </row>
      </sheetData>
      <sheetData sheetId="199"/>
      <sheetData sheetId="200"/>
      <sheetData sheetId="201">
        <row r="5">
          <cell r="T5">
            <v>11.750400000000001</v>
          </cell>
        </row>
      </sheetData>
      <sheetData sheetId="202"/>
      <sheetData sheetId="203"/>
      <sheetData sheetId="204">
        <row r="5">
          <cell r="T5">
            <v>11.750400000000001</v>
          </cell>
        </row>
      </sheetData>
      <sheetData sheetId="205"/>
      <sheetData sheetId="206">
        <row r="5">
          <cell r="T5">
            <v>11.750400000000001</v>
          </cell>
        </row>
      </sheetData>
      <sheetData sheetId="207">
        <row r="5">
          <cell r="T5">
            <v>11.750400000000001</v>
          </cell>
        </row>
      </sheetData>
      <sheetData sheetId="208"/>
      <sheetData sheetId="209">
        <row r="5">
          <cell r="T5">
            <v>11.750400000000001</v>
          </cell>
        </row>
      </sheetData>
      <sheetData sheetId="210">
        <row r="5">
          <cell r="T5">
            <v>11.750400000000001</v>
          </cell>
        </row>
      </sheetData>
      <sheetData sheetId="211"/>
      <sheetData sheetId="212">
        <row r="5">
          <cell r="T5">
            <v>11.750400000000001</v>
          </cell>
        </row>
      </sheetData>
      <sheetData sheetId="213" refreshError="1"/>
      <sheetData sheetId="214" refreshError="1"/>
      <sheetData sheetId="215" refreshError="1"/>
      <sheetData sheetId="216">
        <row r="5">
          <cell r="T5">
            <v>0</v>
          </cell>
        </row>
      </sheetData>
      <sheetData sheetId="217"/>
      <sheetData sheetId="218"/>
      <sheetData sheetId="219"/>
      <sheetData sheetId="220"/>
      <sheetData sheetId="221"/>
      <sheetData sheetId="222">
        <row r="5">
          <cell r="T5">
            <v>11.750400000000001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FV21"/>
      <sheetName val="CUSUF"/>
      <sheetName val="PRSUF"/>
      <sheetName val="VARSUF"/>
      <sheetName val="lineas"/>
      <sheetName val="BSheet07"/>
      <sheetName val="bsheet08"/>
      <sheetName val="Bsheet09"/>
      <sheetName val="Bsheet10"/>
      <sheetName val="Bsheet11"/>
      <sheetName val="Bsheet12"/>
      <sheetName val="BALINF12"/>
      <sheetName val="DETAR"/>
      <sheetName val="DETAP"/>
      <sheetName val="RONA"/>
      <sheetName val="INVEST"/>
      <sheetName val="RESUMEN"/>
      <sheetName val="ACCOUNT PAYABLE"/>
      <sheetName val="PRINT"/>
      <sheetName val="NAVEGATOR"/>
      <sheetName val="u_PRINT"/>
      <sheetName val="BALINF12 (2)"/>
      <sheetName val="Hoja1"/>
      <sheetName val="Données_complémentai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EUROPEAN INVESTMENT FORECAST</v>
          </cell>
        </row>
        <row r="3">
          <cell r="A3" t="str">
            <v xml:space="preserve">PLANT: DELPHI CHASSIS SYSTEM ESPAÑA, S.A. (PLANT 40) </v>
          </cell>
        </row>
        <row r="5">
          <cell r="A5" t="e">
            <v>#REF!</v>
          </cell>
        </row>
        <row r="7">
          <cell r="A7" t="str">
            <v>IN MILLION PTAS</v>
          </cell>
        </row>
        <row r="10">
          <cell r="B10" t="str">
            <v>ACT</v>
          </cell>
          <cell r="C10" t="str">
            <v>ACT</v>
          </cell>
          <cell r="D10" t="str">
            <v>ACT</v>
          </cell>
          <cell r="E10" t="str">
            <v>ACT</v>
          </cell>
          <cell r="F10" t="str">
            <v>ACT</v>
          </cell>
          <cell r="G10" t="str">
            <v>FCT</v>
          </cell>
          <cell r="H10" t="str">
            <v>FCT</v>
          </cell>
          <cell r="I10" t="str">
            <v>FCT</v>
          </cell>
          <cell r="J10" t="str">
            <v>FCT</v>
          </cell>
          <cell r="K10" t="str">
            <v>FCT</v>
          </cell>
          <cell r="L10" t="str">
            <v>FCT</v>
          </cell>
          <cell r="M10" t="str">
            <v>FCT</v>
          </cell>
        </row>
        <row r="11">
          <cell r="A11" t="str">
            <v>CONCEPTO</v>
          </cell>
          <cell r="B11">
            <v>36161</v>
          </cell>
          <cell r="C11">
            <v>36192</v>
          </cell>
          <cell r="D11">
            <v>36220</v>
          </cell>
          <cell r="E11">
            <v>36251</v>
          </cell>
          <cell r="F11">
            <v>36281</v>
          </cell>
          <cell r="G11">
            <v>36312</v>
          </cell>
          <cell r="H11">
            <v>36342</v>
          </cell>
          <cell r="I11">
            <v>36373</v>
          </cell>
          <cell r="J11">
            <v>36404</v>
          </cell>
          <cell r="K11">
            <v>36434</v>
          </cell>
          <cell r="L11">
            <v>36465</v>
          </cell>
          <cell r="M11">
            <v>36495</v>
          </cell>
        </row>
        <row r="14">
          <cell r="A14" t="str">
            <v>CASH</v>
          </cell>
          <cell r="B14">
            <v>3.7215910000000001</v>
          </cell>
          <cell r="C14">
            <v>45.237623999999997</v>
          </cell>
          <cell r="D14">
            <v>135.96689699999999</v>
          </cell>
          <cell r="E14">
            <v>82.464915000000005</v>
          </cell>
          <cell r="F14">
            <v>3.0672299999999999</v>
          </cell>
          <cell r="G14">
            <v>20.125371999999999</v>
          </cell>
          <cell r="H14">
            <v>-320.48620699999998</v>
          </cell>
          <cell r="I14">
            <v>-133.92816300000001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6">
          <cell r="A16" t="str">
            <v>RECEIVABLES ALLIED</v>
          </cell>
          <cell r="B16">
            <v>1969.3840949999999</v>
          </cell>
          <cell r="C16">
            <v>2754.0087530000001</v>
          </cell>
          <cell r="D16">
            <v>2805.3025470000002</v>
          </cell>
          <cell r="E16">
            <v>2807.835435</v>
          </cell>
          <cell r="F16">
            <v>2739.1655679999999</v>
          </cell>
          <cell r="G16">
            <v>2932.4284600000001</v>
          </cell>
          <cell r="H16">
            <v>2357.0519850000001</v>
          </cell>
          <cell r="I16">
            <v>2332.8169590000002</v>
          </cell>
          <cell r="J16">
            <v>2803.5726789999999</v>
          </cell>
          <cell r="K16">
            <v>2981.5104629884731</v>
          </cell>
          <cell r="L16">
            <v>2978.7487565140709</v>
          </cell>
          <cell r="M16">
            <v>2789.8105592465117</v>
          </cell>
        </row>
        <row r="18">
          <cell r="A18" t="str">
            <v>RECEIVABLES OUTSIDE</v>
          </cell>
          <cell r="B18">
            <v>1732.9606490000001</v>
          </cell>
          <cell r="C18">
            <v>1800.2649140000001</v>
          </cell>
          <cell r="D18">
            <v>1710.738278</v>
          </cell>
          <cell r="E18">
            <v>1429.8347429999999</v>
          </cell>
          <cell r="F18">
            <v>1223.0769519999999</v>
          </cell>
          <cell r="G18">
            <v>1368.3826240000001</v>
          </cell>
          <cell r="H18">
            <v>1488.7148050000001</v>
          </cell>
          <cell r="I18">
            <v>608.52756699999998</v>
          </cell>
          <cell r="J18">
            <v>734.62986899999999</v>
          </cell>
          <cell r="K18">
            <v>853.38992301805877</v>
          </cell>
          <cell r="L18">
            <v>347.2902200779298</v>
          </cell>
          <cell r="M18">
            <v>279.91387245592767</v>
          </cell>
        </row>
        <row r="20">
          <cell r="A20" t="str">
            <v>INVENTORIES</v>
          </cell>
          <cell r="B20">
            <v>1379.904329</v>
          </cell>
          <cell r="C20">
            <v>1403.6808740000001</v>
          </cell>
          <cell r="D20">
            <v>1454.7344719999999</v>
          </cell>
          <cell r="E20">
            <v>1430.748767</v>
          </cell>
          <cell r="F20">
            <v>1513.9683770000001</v>
          </cell>
          <cell r="G20">
            <v>1512.8294660000001</v>
          </cell>
          <cell r="H20">
            <v>1867.4164940000001</v>
          </cell>
          <cell r="I20">
            <v>1469.170093</v>
          </cell>
          <cell r="J20">
            <v>1391.5771015981215</v>
          </cell>
          <cell r="K20">
            <v>1301.8372594516009</v>
          </cell>
          <cell r="L20">
            <v>1318.5411084378195</v>
          </cell>
          <cell r="M20">
            <v>1337.8984183479577</v>
          </cell>
        </row>
        <row r="22">
          <cell r="A22" t="str">
            <v>PREPAID EXPENSES/OTHER</v>
          </cell>
          <cell r="B22">
            <v>919.11376500000006</v>
          </cell>
          <cell r="C22">
            <v>930.58534400000008</v>
          </cell>
          <cell r="D22">
            <v>929.21489700000006</v>
          </cell>
          <cell r="E22">
            <v>927.84445200000005</v>
          </cell>
          <cell r="F22">
            <v>927.84445200000005</v>
          </cell>
          <cell r="G22">
            <v>927.84445200000005</v>
          </cell>
          <cell r="H22">
            <v>928.208348</v>
          </cell>
          <cell r="I22">
            <v>1756.7892890000001</v>
          </cell>
          <cell r="J22">
            <v>1756.7892890000001</v>
          </cell>
          <cell r="K22">
            <v>1756.7892890000001</v>
          </cell>
          <cell r="L22">
            <v>1756.7892890000001</v>
          </cell>
          <cell r="M22">
            <v>2165.9892890000001</v>
          </cell>
        </row>
        <row r="24">
          <cell r="A24" t="str">
            <v>PLANT &amp; EQUIPMENT</v>
          </cell>
          <cell r="B24">
            <v>8257.6749760000002</v>
          </cell>
          <cell r="C24">
            <v>8263.5405379999993</v>
          </cell>
          <cell r="D24">
            <v>8268.7718719999993</v>
          </cell>
          <cell r="E24">
            <v>8276.4999790000002</v>
          </cell>
          <cell r="F24">
            <v>8311.6040460000004</v>
          </cell>
          <cell r="G24">
            <v>8315.0735800000002</v>
          </cell>
          <cell r="H24">
            <v>8433.4264830000011</v>
          </cell>
          <cell r="I24">
            <v>8482.3196590000007</v>
          </cell>
          <cell r="J24">
            <v>8603.6330589999998</v>
          </cell>
          <cell r="K24">
            <v>8709.119659</v>
          </cell>
          <cell r="L24">
            <v>8861.2506589999994</v>
          </cell>
          <cell r="M24">
            <v>9161.0386589999998</v>
          </cell>
        </row>
        <row r="26">
          <cell r="A26" t="str">
            <v>ACCUMULATED DEPRETIATION</v>
          </cell>
          <cell r="B26">
            <v>-5276.4894760000016</v>
          </cell>
          <cell r="C26">
            <v>-5309.1467600000014</v>
          </cell>
          <cell r="D26">
            <v>-5341.7539620000016</v>
          </cell>
          <cell r="E26">
            <v>-5370.1807920000019</v>
          </cell>
          <cell r="F26">
            <v>-5401.4978560000018</v>
          </cell>
          <cell r="G26">
            <v>-5419.9578170000013</v>
          </cell>
          <cell r="H26">
            <v>-5449.6255640000018</v>
          </cell>
          <cell r="I26">
            <v>-5483.3995420000019</v>
          </cell>
          <cell r="J26">
            <v>-5532.828404083335</v>
          </cell>
          <cell r="K26">
            <v>-5582.2572661666682</v>
          </cell>
          <cell r="L26">
            <v>-5631.6861282500013</v>
          </cell>
          <cell r="M26">
            <v>-5681.1149903333344</v>
          </cell>
        </row>
        <row r="28">
          <cell r="A28" t="str">
            <v>TOOLS</v>
          </cell>
          <cell r="B28">
            <v>509.18492600000002</v>
          </cell>
          <cell r="C28">
            <v>484.29276300000004</v>
          </cell>
          <cell r="D28">
            <v>490.95307000000003</v>
          </cell>
          <cell r="E28">
            <v>494.49494400000015</v>
          </cell>
          <cell r="F28">
            <v>516.47502900000018</v>
          </cell>
          <cell r="G28">
            <v>527.80046800000014</v>
          </cell>
          <cell r="H28">
            <v>428.41404199999999</v>
          </cell>
          <cell r="I28">
            <v>413.18833399999994</v>
          </cell>
          <cell r="J28">
            <v>487.6151339999999</v>
          </cell>
          <cell r="K28">
            <v>553.75133399999982</v>
          </cell>
          <cell r="L28">
            <v>138.86533399999985</v>
          </cell>
          <cell r="M28">
            <v>166.64233399999989</v>
          </cell>
        </row>
        <row r="30">
          <cell r="A30" t="str">
            <v>TOTAL</v>
          </cell>
          <cell r="B30">
            <v>9495.4548549999981</v>
          </cell>
          <cell r="C30">
            <v>10372.464049999999</v>
          </cell>
          <cell r="D30">
            <v>10453.928070999998</v>
          </cell>
          <cell r="E30">
            <v>10079.542442999997</v>
          </cell>
          <cell r="F30">
            <v>9833.7037979999986</v>
          </cell>
          <cell r="G30">
            <v>10184.526604999997</v>
          </cell>
          <cell r="H30">
            <v>9733.1203860000005</v>
          </cell>
          <cell r="I30">
            <v>9445.4841959999994</v>
          </cell>
          <cell r="J30">
            <v>10244.988727514785</v>
          </cell>
          <cell r="K30">
            <v>10574.140661291465</v>
          </cell>
          <cell r="L30">
            <v>9769.7992387798186</v>
          </cell>
          <cell r="M30">
            <v>10220.17814171706</v>
          </cell>
        </row>
        <row r="32">
          <cell r="A32" t="str">
            <v>R.O.N.A.</v>
          </cell>
          <cell r="B32">
            <v>6.3033413895369039E-2</v>
          </cell>
          <cell r="C32">
            <v>6.2555605386745372E-2</v>
          </cell>
          <cell r="D32">
            <v>4.9717381683714264E-2</v>
          </cell>
          <cell r="E32">
            <v>3.8872027893697217E-2</v>
          </cell>
          <cell r="F32">
            <v>4.0855886841101703E-2</v>
          </cell>
          <cell r="G32">
            <v>3.7373764806420219E-2</v>
          </cell>
          <cell r="H32">
            <v>3.4835594662850987E-2</v>
          </cell>
          <cell r="I32">
            <v>1.3043868100702426E-4</v>
          </cell>
          <cell r="J32">
            <v>1.8166808340824202E-2</v>
          </cell>
          <cell r="K32">
            <v>1.4319610907404511E-2</v>
          </cell>
          <cell r="L32">
            <v>2.5945542492155756E-2</v>
          </cell>
          <cell r="M32">
            <v>1.8472798625067306E-2</v>
          </cell>
        </row>
        <row r="34">
          <cell r="A34" t="str">
            <v>EXCHANGE RATE</v>
          </cell>
          <cell r="B34">
            <v>6.8560000000000001E-3</v>
          </cell>
          <cell r="C34">
            <v>6.6379999999999998E-3</v>
          </cell>
          <cell r="D34">
            <v>6.4700000000000001E-3</v>
          </cell>
          <cell r="E34">
            <v>6.3720000000000001E-3</v>
          </cell>
          <cell r="F34">
            <v>6.2880000000000002E-3</v>
          </cell>
          <cell r="G34">
            <v>6.2240000000000004E-3</v>
          </cell>
          <cell r="H34">
            <v>6.4180000000000001E-3</v>
          </cell>
          <cell r="I34">
            <v>6.2839999999999997E-3</v>
          </cell>
          <cell r="J34">
            <v>6.2844830000000004E-3</v>
          </cell>
          <cell r="K34">
            <v>6.4624531472146822E-3</v>
          </cell>
          <cell r="L34">
            <v>6.4624531472146822E-3</v>
          </cell>
          <cell r="M34">
            <v>6.4624531472146822E-3</v>
          </cell>
        </row>
        <row r="36">
          <cell r="A36" t="str">
            <v>CHECK R.E.P.E.</v>
          </cell>
          <cell r="B36">
            <v>-1.0000007932831068E-6</v>
          </cell>
          <cell r="C36">
            <v>-1.0000021575251594E-6</v>
          </cell>
          <cell r="D36">
            <v>-1.0000021575251594E-6</v>
          </cell>
          <cell r="E36">
            <v>-1.0000012480304576E-6</v>
          </cell>
          <cell r="F36">
            <v>-1.0000007932831068E-6</v>
          </cell>
          <cell r="G36">
            <v>-9.9999988378840499E-7</v>
          </cell>
          <cell r="H36">
            <v>-9.9999988378840499E-7</v>
          </cell>
          <cell r="I36">
            <v>-1.0000007932831068E-6</v>
          </cell>
          <cell r="J36">
            <v>-1.0000017027778085E-6</v>
          </cell>
          <cell r="K36">
            <v>-1.0000012480304576E-6</v>
          </cell>
          <cell r="L36">
            <v>-1.0000012480304576E-6</v>
          </cell>
          <cell r="M36">
            <v>-1.0000003385357559E-6</v>
          </cell>
        </row>
        <row r="38">
          <cell r="A38" t="str">
            <v>OPERAT.PROFIT ACUMULADO</v>
          </cell>
          <cell r="B38">
            <v>49.877578000000526</v>
          </cell>
          <cell r="C38">
            <v>108.14262800000044</v>
          </cell>
          <cell r="D38">
            <v>129.93548300000043</v>
          </cell>
          <cell r="E38">
            <v>130.60408500000028</v>
          </cell>
          <cell r="F38">
            <v>167.40195400000002</v>
          </cell>
          <cell r="G38">
            <v>190.31705099999965</v>
          </cell>
          <cell r="H38">
            <v>197.78443799999954</v>
          </cell>
          <cell r="I38">
            <v>0.82137099999928864</v>
          </cell>
          <cell r="J38">
            <v>139.58905999999914</v>
          </cell>
          <cell r="K38">
            <v>126.18131662488236</v>
          </cell>
          <cell r="L38">
            <v>232.35917951546</v>
          </cell>
          <cell r="M38">
            <v>188.79529272425384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"/>
      <sheetName val="DP203"/>
      <sheetName val="Données_complémentaires"/>
      <sheetName val="9104-704H"/>
      <sheetName val="Rough sheet-1"/>
      <sheetName val="FRONT"/>
      <sheetName val="software"/>
      <sheetName val="Header"/>
      <sheetName val="Data"/>
      <sheetName val="general"/>
      <sheetName val="PriceList"/>
      <sheetName val="Data2"/>
      <sheetName val="Hardware"/>
      <sheetName val="SVC_table"/>
      <sheetName val="Service"/>
    </sheetNames>
    <sheetDataSet>
      <sheetData sheetId="0" refreshError="1">
        <row r="1">
          <cell r="A1" t="str">
            <v>PARTNO</v>
          </cell>
          <cell r="B1" t="str">
            <v>DESC</v>
          </cell>
          <cell r="C1" t="str">
            <v>SCODE</v>
          </cell>
          <cell r="D1" t="str">
            <v>PCODE</v>
          </cell>
          <cell r="E1" t="str">
            <v>BCODE</v>
          </cell>
          <cell r="F1" t="str">
            <v>MCODE</v>
          </cell>
          <cell r="G1" t="str">
            <v>OPSTK</v>
          </cell>
          <cell r="H1" t="str">
            <v>RECQTY</v>
          </cell>
          <cell r="I1" t="str">
            <v>ISSQTY</v>
          </cell>
          <cell r="J1" t="str">
            <v>CLQTY</v>
          </cell>
          <cell r="K1" t="str">
            <v>OPRATE</v>
          </cell>
          <cell r="L1" t="str">
            <v>CLRATE</v>
          </cell>
          <cell r="M1" t="str">
            <v>TAG</v>
          </cell>
        </row>
        <row r="2">
          <cell r="A2" t="str">
            <v>Y7185-932L</v>
          </cell>
          <cell r="B2" t="str">
            <v>ASSY H/R SERVICE KIT</v>
          </cell>
          <cell r="C2" t="str">
            <v>F13</v>
          </cell>
          <cell r="D2" t="str">
            <v>Z</v>
          </cell>
          <cell r="E2" t="str">
            <v>2</v>
          </cell>
          <cell r="F2" t="str">
            <v>G</v>
          </cell>
          <cell r="G2">
            <v>158</v>
          </cell>
          <cell r="H2">
            <v>250</v>
          </cell>
          <cell r="I2">
            <v>250</v>
          </cell>
          <cell r="J2">
            <v>158</v>
          </cell>
          <cell r="K2">
            <v>4325.13</v>
          </cell>
          <cell r="L2">
            <v>4325.375</v>
          </cell>
          <cell r="M2" t="str">
            <v>DP203</v>
          </cell>
        </row>
        <row r="3">
          <cell r="A3" t="str">
            <v>Y7185-829L</v>
          </cell>
          <cell r="B3" t="str">
            <v>H&amp;R WITH T.P.ROTOR(7182-245)</v>
          </cell>
          <cell r="C3" t="str">
            <v>F13</v>
          </cell>
          <cell r="D3" t="str">
            <v>Z</v>
          </cell>
          <cell r="E3" t="str">
            <v>2</v>
          </cell>
          <cell r="F3" t="str">
            <v>G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4325.1350000000002</v>
          </cell>
          <cell r="L3">
            <v>4325.1350000000002</v>
          </cell>
        </row>
        <row r="4">
          <cell r="A4" t="str">
            <v>Y7180-560U</v>
          </cell>
          <cell r="B4" t="str">
            <v>ASS H/R J6</v>
          </cell>
          <cell r="C4" t="str">
            <v>F13</v>
          </cell>
          <cell r="D4" t="str">
            <v>Z</v>
          </cell>
          <cell r="E4" t="str">
            <v>2</v>
          </cell>
          <cell r="F4" t="str">
            <v>G</v>
          </cell>
          <cell r="G4">
            <v>90</v>
          </cell>
          <cell r="H4">
            <v>0</v>
          </cell>
          <cell r="I4">
            <v>0</v>
          </cell>
          <cell r="J4">
            <v>90</v>
          </cell>
          <cell r="K4">
            <v>1504.61</v>
          </cell>
          <cell r="L4">
            <v>1504.61</v>
          </cell>
          <cell r="M4" t="str">
            <v>RP</v>
          </cell>
        </row>
        <row r="5">
          <cell r="A5" t="str">
            <v>TP</v>
          </cell>
          <cell r="B5" t="str">
            <v>TELCO N/A PUMP</v>
          </cell>
          <cell r="C5" t="str">
            <v>F13</v>
          </cell>
          <cell r="D5" t="str">
            <v>Z</v>
          </cell>
          <cell r="E5" t="str">
            <v>2</v>
          </cell>
          <cell r="F5" t="str">
            <v>G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SM87PB38</v>
          </cell>
          <cell r="B6" t="str">
            <v>38.80mm SLEEVE ROD</v>
          </cell>
          <cell r="C6" t="str">
            <v>F13</v>
          </cell>
          <cell r="D6" t="str">
            <v>Z</v>
          </cell>
          <cell r="E6" t="str">
            <v>2</v>
          </cell>
          <cell r="F6" t="str">
            <v>G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S25OPB</v>
          </cell>
          <cell r="C7" t="str">
            <v>F13</v>
          </cell>
          <cell r="D7" t="str">
            <v>Z</v>
          </cell>
          <cell r="E7" t="str">
            <v>2</v>
          </cell>
          <cell r="F7" t="str">
            <v>G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S250PBSQ18MM</v>
          </cell>
          <cell r="B8" t="str">
            <v>IMPORTED RAW MATL</v>
          </cell>
          <cell r="C8" t="str">
            <v>F13</v>
          </cell>
          <cell r="D8" t="str">
            <v>Z</v>
          </cell>
          <cell r="E8" t="str">
            <v>2</v>
          </cell>
          <cell r="F8" t="str">
            <v>G</v>
          </cell>
          <cell r="G8">
            <v>731</v>
          </cell>
          <cell r="H8">
            <v>0</v>
          </cell>
          <cell r="I8">
            <v>0</v>
          </cell>
          <cell r="J8">
            <v>731</v>
          </cell>
          <cell r="K8">
            <v>1.5</v>
          </cell>
          <cell r="L8">
            <v>1.5</v>
          </cell>
        </row>
        <row r="9">
          <cell r="A9" t="str">
            <v>RDX3285A</v>
          </cell>
          <cell r="B9" t="str">
            <v>CAM RING</v>
          </cell>
          <cell r="C9" t="str">
            <v>F13</v>
          </cell>
          <cell r="D9" t="str">
            <v>Z</v>
          </cell>
          <cell r="E9" t="str">
            <v>2</v>
          </cell>
          <cell r="F9" t="str">
            <v>G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 t="str">
            <v>TRP</v>
          </cell>
        </row>
        <row r="10">
          <cell r="A10" t="str">
            <v>RDX3270</v>
          </cell>
          <cell r="B10" t="str">
            <v>NOZZLE BODY</v>
          </cell>
          <cell r="C10" t="str">
            <v>F13</v>
          </cell>
          <cell r="D10" t="str">
            <v>Z</v>
          </cell>
          <cell r="E10" t="str">
            <v>2</v>
          </cell>
          <cell r="F10" t="str">
            <v>G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 t="str">
            <v>TRP</v>
          </cell>
        </row>
        <row r="11">
          <cell r="A11" t="str">
            <v>RDX3258B</v>
          </cell>
          <cell r="B11" t="str">
            <v>CAM RING</v>
          </cell>
          <cell r="C11" t="str">
            <v>F13</v>
          </cell>
          <cell r="D11" t="str">
            <v>Z</v>
          </cell>
          <cell r="E11" t="str">
            <v>2</v>
          </cell>
          <cell r="F11" t="str">
            <v>G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 t="str">
            <v>TRP</v>
          </cell>
        </row>
        <row r="12">
          <cell r="A12" t="str">
            <v>RDX3258</v>
          </cell>
          <cell r="B12" t="str">
            <v>M50 CAM RING</v>
          </cell>
          <cell r="C12" t="str">
            <v>F13</v>
          </cell>
          <cell r="D12" t="str">
            <v>Z</v>
          </cell>
          <cell r="E12" t="str">
            <v>2</v>
          </cell>
          <cell r="F12" t="str">
            <v>G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>TRP</v>
          </cell>
        </row>
        <row r="13">
          <cell r="A13" t="str">
            <v>RDX3257A</v>
          </cell>
          <cell r="B13" t="str">
            <v>SLEEVE</v>
          </cell>
          <cell r="C13" t="str">
            <v>F13</v>
          </cell>
          <cell r="D13" t="str">
            <v>Z</v>
          </cell>
          <cell r="E13" t="str">
            <v>2</v>
          </cell>
          <cell r="F13" t="str">
            <v>G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>TRP</v>
          </cell>
        </row>
        <row r="14">
          <cell r="A14" t="str">
            <v>RDX3257</v>
          </cell>
          <cell r="B14" t="str">
            <v>SLEEVE</v>
          </cell>
          <cell r="C14" t="str">
            <v>F13</v>
          </cell>
          <cell r="D14" t="str">
            <v>Z</v>
          </cell>
          <cell r="E14" t="str">
            <v>2</v>
          </cell>
          <cell r="F14" t="str">
            <v>G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 t="str">
            <v>TRP</v>
          </cell>
        </row>
        <row r="15">
          <cell r="A15" t="str">
            <v>RDX3256</v>
          </cell>
          <cell r="B15" t="str">
            <v>DPC BARREL</v>
          </cell>
          <cell r="C15" t="str">
            <v>F13</v>
          </cell>
          <cell r="D15" t="str">
            <v>Z</v>
          </cell>
          <cell r="E15" t="str">
            <v>2</v>
          </cell>
          <cell r="F15" t="str">
            <v>G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TRP</v>
          </cell>
        </row>
        <row r="16">
          <cell r="A16" t="str">
            <v>RDX3199</v>
          </cell>
          <cell r="B16" t="str">
            <v>CAM RING</v>
          </cell>
          <cell r="C16" t="str">
            <v>F13</v>
          </cell>
          <cell r="D16" t="str">
            <v>Z</v>
          </cell>
          <cell r="E16" t="str">
            <v>2</v>
          </cell>
          <cell r="F16" t="str">
            <v>G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 t="str">
            <v>TRP</v>
          </cell>
        </row>
        <row r="17">
          <cell r="A17" t="str">
            <v>RDX3198</v>
          </cell>
          <cell r="B17" t="str">
            <v>CAM RING</v>
          </cell>
          <cell r="C17" t="str">
            <v>F13</v>
          </cell>
          <cell r="D17" t="str">
            <v>Z</v>
          </cell>
          <cell r="E17" t="str">
            <v>2</v>
          </cell>
          <cell r="F17" t="str">
            <v>G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 t="str">
            <v>TRP</v>
          </cell>
        </row>
        <row r="18">
          <cell r="A18" t="str">
            <v>RDX 3432</v>
          </cell>
          <cell r="B18" t="str">
            <v>MINIMAX</v>
          </cell>
          <cell r="C18" t="str">
            <v>F13</v>
          </cell>
          <cell r="D18" t="str">
            <v>Z</v>
          </cell>
          <cell r="E18" t="str">
            <v>2</v>
          </cell>
          <cell r="F18" t="str">
            <v>G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83.4</v>
          </cell>
          <cell r="L18">
            <v>83.4</v>
          </cell>
        </row>
        <row r="19">
          <cell r="A19" t="str">
            <v>RDX 3431</v>
          </cell>
          <cell r="B19" t="str">
            <v>MINIMAX</v>
          </cell>
          <cell r="C19" t="str">
            <v>F13</v>
          </cell>
          <cell r="D19" t="str">
            <v>Z</v>
          </cell>
          <cell r="E19" t="str">
            <v>2</v>
          </cell>
          <cell r="F19" t="str">
            <v>G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83.4</v>
          </cell>
          <cell r="L19">
            <v>83.4</v>
          </cell>
        </row>
        <row r="20">
          <cell r="A20" t="str">
            <v>RDX 3430</v>
          </cell>
          <cell r="B20" t="str">
            <v>MINIMAX</v>
          </cell>
          <cell r="C20" t="str">
            <v>F13</v>
          </cell>
          <cell r="D20" t="str">
            <v>Z</v>
          </cell>
          <cell r="E20" t="str">
            <v>2</v>
          </cell>
          <cell r="F20" t="str">
            <v>G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83.4</v>
          </cell>
          <cell r="L20">
            <v>83.4</v>
          </cell>
        </row>
        <row r="21">
          <cell r="A21" t="str">
            <v>RDX 3415</v>
          </cell>
          <cell r="B21" t="str">
            <v>INTERFACE BOX</v>
          </cell>
          <cell r="C21" t="str">
            <v>F13</v>
          </cell>
          <cell r="D21" t="str">
            <v>Z</v>
          </cell>
          <cell r="E21" t="str">
            <v>2</v>
          </cell>
          <cell r="F21" t="str">
            <v>G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3903.9</v>
          </cell>
          <cell r="L21">
            <v>3903.9</v>
          </cell>
        </row>
        <row r="22">
          <cell r="A22" t="str">
            <v>RDX 3327</v>
          </cell>
          <cell r="B22" t="str">
            <v>ROTARY PUMP</v>
          </cell>
          <cell r="C22" t="str">
            <v>F13</v>
          </cell>
          <cell r="D22" t="str">
            <v>Z</v>
          </cell>
          <cell r="E22" t="str">
            <v>2</v>
          </cell>
          <cell r="F22" t="str">
            <v>G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RDX 3064</v>
          </cell>
          <cell r="B23" t="str">
            <v>INTERFACE BOX</v>
          </cell>
          <cell r="C23" t="str">
            <v>F13</v>
          </cell>
          <cell r="D23" t="str">
            <v>Z</v>
          </cell>
          <cell r="E23" t="str">
            <v>2</v>
          </cell>
          <cell r="F23" t="str">
            <v>G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RDR-237</v>
          </cell>
          <cell r="B24" t="str">
            <v>S/C CAMRING</v>
          </cell>
          <cell r="C24" t="str">
            <v>F13</v>
          </cell>
          <cell r="D24" t="str">
            <v>Z</v>
          </cell>
          <cell r="E24" t="str">
            <v>21</v>
          </cell>
          <cell r="F24" t="str">
            <v>G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503.21</v>
          </cell>
          <cell r="L24">
            <v>503.21</v>
          </cell>
          <cell r="M24" t="str">
            <v>C</v>
          </cell>
        </row>
        <row r="25">
          <cell r="A25" t="str">
            <v>RDR-134/BFB</v>
          </cell>
          <cell r="B25" t="str">
            <v>CAMRING</v>
          </cell>
          <cell r="C25" t="str">
            <v>F13</v>
          </cell>
          <cell r="D25" t="str">
            <v>Z</v>
          </cell>
          <cell r="E25" t="str">
            <v>21</v>
          </cell>
          <cell r="F25" t="str">
            <v>G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0.5</v>
          </cell>
          <cell r="L25">
            <v>0.5</v>
          </cell>
          <cell r="M25" t="str">
            <v>C</v>
          </cell>
        </row>
        <row r="26">
          <cell r="A26" t="str">
            <v>RDR-134</v>
          </cell>
          <cell r="B26" t="str">
            <v>CAM RING</v>
          </cell>
          <cell r="C26" t="str">
            <v>F13</v>
          </cell>
          <cell r="D26" t="str">
            <v>Z</v>
          </cell>
          <cell r="E26" t="str">
            <v>21</v>
          </cell>
          <cell r="F26" t="str">
            <v>G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1</v>
          </cell>
          <cell r="M26" t="str">
            <v>C</v>
          </cell>
        </row>
        <row r="27">
          <cell r="A27" t="str">
            <v>RDR 184J</v>
          </cell>
          <cell r="B27" t="str">
            <v>ROTOR PROTOTYPE</v>
          </cell>
          <cell r="C27" t="str">
            <v>F13</v>
          </cell>
          <cell r="D27" t="str">
            <v>Z</v>
          </cell>
          <cell r="E27" t="str">
            <v>2</v>
          </cell>
          <cell r="F27" t="str">
            <v>G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RDP 865</v>
          </cell>
          <cell r="B28" t="str">
            <v>INJECTOR</v>
          </cell>
          <cell r="C28" t="str">
            <v>F13</v>
          </cell>
          <cell r="D28" t="str">
            <v>Z</v>
          </cell>
          <cell r="E28" t="str">
            <v>2</v>
          </cell>
          <cell r="F28" t="str">
            <v>G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 t="str">
            <v>RDNOSDC6890C</v>
          </cell>
          <cell r="B29" t="str">
            <v>KOREA N/A NOZZLE</v>
          </cell>
          <cell r="C29" t="str">
            <v>F13</v>
          </cell>
          <cell r="D29" t="str">
            <v>Z</v>
          </cell>
          <cell r="E29" t="str">
            <v>2</v>
          </cell>
          <cell r="F29" t="str">
            <v>G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133.09</v>
          </cell>
          <cell r="L29">
            <v>133.09</v>
          </cell>
        </row>
        <row r="30">
          <cell r="A30" t="str">
            <v>RDNOSDC6577R</v>
          </cell>
          <cell r="B30" t="str">
            <v>TEST NOZZLE</v>
          </cell>
          <cell r="C30" t="str">
            <v>F13</v>
          </cell>
          <cell r="D30" t="str">
            <v>Z</v>
          </cell>
          <cell r="E30" t="str">
            <v>2</v>
          </cell>
          <cell r="F30" t="str">
            <v>G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TRP</v>
          </cell>
        </row>
        <row r="31">
          <cell r="A31" t="str">
            <v>RDL-235/080</v>
          </cell>
          <cell r="B31" t="str">
            <v>CAMRING SOFT [ MM-E2,SEDAN ]</v>
          </cell>
          <cell r="C31" t="str">
            <v>F13</v>
          </cell>
          <cell r="D31" t="str">
            <v>Z</v>
          </cell>
          <cell r="E31" t="str">
            <v>21</v>
          </cell>
          <cell r="F31" t="str">
            <v>G</v>
          </cell>
          <cell r="G31">
            <v>0</v>
          </cell>
          <cell r="H31">
            <v>2771</v>
          </cell>
          <cell r="I31">
            <v>2471</v>
          </cell>
          <cell r="J31">
            <v>300</v>
          </cell>
          <cell r="K31">
            <v>0</v>
          </cell>
          <cell r="L31">
            <v>322.95490000000001</v>
          </cell>
        </row>
        <row r="32">
          <cell r="A32" t="str">
            <v>RDK 037A</v>
          </cell>
          <cell r="B32" t="str">
            <v>CAM RING</v>
          </cell>
          <cell r="C32" t="str">
            <v>F13</v>
          </cell>
          <cell r="D32" t="str">
            <v>Z</v>
          </cell>
          <cell r="E32" t="str">
            <v>2</v>
          </cell>
          <cell r="F32" t="str">
            <v>G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 t="str">
            <v>TRP</v>
          </cell>
        </row>
        <row r="33">
          <cell r="A33" t="str">
            <v>RDH-388</v>
          </cell>
          <cell r="B33" t="str">
            <v>CAMRING</v>
          </cell>
          <cell r="C33" t="str">
            <v>F13</v>
          </cell>
          <cell r="D33" t="str">
            <v>Z</v>
          </cell>
          <cell r="E33" t="str">
            <v>2</v>
          </cell>
          <cell r="F33" t="str">
            <v>G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RDD-403</v>
          </cell>
          <cell r="B34" t="str">
            <v>CAMRING</v>
          </cell>
          <cell r="C34" t="str">
            <v>F13</v>
          </cell>
          <cell r="D34" t="str">
            <v>Z</v>
          </cell>
          <cell r="E34" t="str">
            <v>2</v>
          </cell>
          <cell r="F34" t="str">
            <v>G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RDC-066</v>
          </cell>
          <cell r="B35" t="str">
            <v>HEAT SETTING BARREL</v>
          </cell>
          <cell r="C35" t="str">
            <v>F13</v>
          </cell>
          <cell r="D35" t="str">
            <v>Z</v>
          </cell>
          <cell r="E35" t="str">
            <v>2</v>
          </cell>
          <cell r="F35" t="str">
            <v>G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 t="str">
            <v>WHAT</v>
          </cell>
        </row>
        <row r="36">
          <cell r="A36" t="str">
            <v>RDB-297</v>
          </cell>
          <cell r="B36" t="str">
            <v>CAMRING</v>
          </cell>
          <cell r="C36" t="str">
            <v>F13</v>
          </cell>
          <cell r="D36" t="str">
            <v>Z</v>
          </cell>
          <cell r="E36" t="str">
            <v>2</v>
          </cell>
          <cell r="F36" t="str">
            <v>G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RCM 347N</v>
          </cell>
          <cell r="B37" t="str">
            <v>HYDRAULIC HEAD</v>
          </cell>
          <cell r="C37" t="str">
            <v>F13</v>
          </cell>
          <cell r="D37" t="str">
            <v>Z</v>
          </cell>
          <cell r="E37" t="str">
            <v>2</v>
          </cell>
          <cell r="F37" t="str">
            <v>G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 t="str">
            <v>WHAT</v>
          </cell>
        </row>
        <row r="38">
          <cell r="A38" t="str">
            <v>R53567</v>
          </cell>
          <cell r="B38" t="str">
            <v>NOZZLE HOLDER</v>
          </cell>
          <cell r="C38" t="str">
            <v>F13</v>
          </cell>
          <cell r="D38" t="str">
            <v>Z</v>
          </cell>
          <cell r="E38" t="str">
            <v>2</v>
          </cell>
          <cell r="F38" t="str">
            <v>G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 t="str">
            <v>R4080015C</v>
          </cell>
          <cell r="B39" t="str">
            <v>ROTARY PUMP</v>
          </cell>
          <cell r="C39" t="str">
            <v>F13</v>
          </cell>
          <cell r="D39" t="str">
            <v>Z</v>
          </cell>
          <cell r="E39" t="str">
            <v>2</v>
          </cell>
          <cell r="F39" t="str">
            <v>G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R2064092</v>
          </cell>
          <cell r="B40" t="str">
            <v>RAW MATERIAL SPEC:1-4-120</v>
          </cell>
          <cell r="C40" t="str">
            <v>F13</v>
          </cell>
          <cell r="D40" t="str">
            <v>Z</v>
          </cell>
          <cell r="E40" t="str">
            <v>2</v>
          </cell>
          <cell r="F40" t="str">
            <v>G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 t="str">
            <v>WHAT</v>
          </cell>
        </row>
        <row r="41">
          <cell r="A41" t="str">
            <v>R1024074</v>
          </cell>
          <cell r="B41" t="str">
            <v>RAW MATL. SPEC:4-1-107</v>
          </cell>
          <cell r="C41" t="str">
            <v>F13</v>
          </cell>
          <cell r="D41" t="str">
            <v>Z</v>
          </cell>
          <cell r="E41" t="str">
            <v>2</v>
          </cell>
          <cell r="F41" t="str">
            <v>G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 t="str">
            <v>WHAT</v>
          </cell>
        </row>
        <row r="42">
          <cell r="A42" t="str">
            <v>P7185-768</v>
          </cell>
          <cell r="B42" t="str">
            <v>RECTANGULAR CUT BLANK FOR DP20</v>
          </cell>
          <cell r="C42" t="str">
            <v>F13</v>
          </cell>
          <cell r="D42" t="str">
            <v>Z</v>
          </cell>
          <cell r="E42" t="str">
            <v>2</v>
          </cell>
          <cell r="F42" t="str">
            <v>G</v>
          </cell>
          <cell r="G42">
            <v>1500</v>
          </cell>
          <cell r="H42">
            <v>0</v>
          </cell>
          <cell r="I42">
            <v>1500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P7182-012</v>
          </cell>
          <cell r="B43" t="str">
            <v>CAM ROLLER SHOE P/C</v>
          </cell>
          <cell r="C43" t="str">
            <v>F13</v>
          </cell>
          <cell r="D43" t="str">
            <v>Z</v>
          </cell>
          <cell r="E43" t="str">
            <v>2</v>
          </cell>
          <cell r="F43" t="str">
            <v>G</v>
          </cell>
          <cell r="G43">
            <v>6450</v>
          </cell>
          <cell r="H43">
            <v>0</v>
          </cell>
          <cell r="I43">
            <v>810</v>
          </cell>
          <cell r="J43">
            <v>5640</v>
          </cell>
          <cell r="K43">
            <v>3.0934400000000002</v>
          </cell>
          <cell r="L43">
            <v>3.0934400000000002</v>
          </cell>
        </row>
        <row r="44">
          <cell r="A44" t="str">
            <v>P7167-408</v>
          </cell>
          <cell r="B44" t="str">
            <v>CAM ROLLER SHOE</v>
          </cell>
          <cell r="C44" t="str">
            <v>F13</v>
          </cell>
          <cell r="D44" t="str">
            <v>Z</v>
          </cell>
          <cell r="E44" t="str">
            <v>21</v>
          </cell>
          <cell r="F44" t="str">
            <v>G</v>
          </cell>
          <cell r="G44">
            <v>6790</v>
          </cell>
          <cell r="H44">
            <v>0</v>
          </cell>
          <cell r="I44">
            <v>0</v>
          </cell>
          <cell r="J44">
            <v>6790</v>
          </cell>
          <cell r="K44">
            <v>6.6593</v>
          </cell>
          <cell r="L44">
            <v>6.6593</v>
          </cell>
        </row>
        <row r="45">
          <cell r="A45" t="str">
            <v>P7167-408</v>
          </cell>
          <cell r="B45" t="str">
            <v>CAM ROLLER SHOE</v>
          </cell>
          <cell r="C45" t="str">
            <v>F13</v>
          </cell>
          <cell r="D45" t="str">
            <v>Z</v>
          </cell>
          <cell r="E45" t="str">
            <v>2</v>
          </cell>
          <cell r="F45" t="str">
            <v>G</v>
          </cell>
          <cell r="G45">
            <v>7000</v>
          </cell>
          <cell r="H45">
            <v>0</v>
          </cell>
          <cell r="I45">
            <v>0</v>
          </cell>
          <cell r="J45">
            <v>7000</v>
          </cell>
          <cell r="K45">
            <v>4.8899999999999997</v>
          </cell>
          <cell r="L45">
            <v>4.8899999999999997</v>
          </cell>
        </row>
        <row r="46">
          <cell r="A46" t="str">
            <v>P7167-408</v>
          </cell>
          <cell r="B46" t="str">
            <v>CAM ROLLER SHOE</v>
          </cell>
          <cell r="C46" t="str">
            <v>F13</v>
          </cell>
          <cell r="D46" t="str">
            <v>Z</v>
          </cell>
          <cell r="E46" t="str">
            <v>1</v>
          </cell>
          <cell r="F46" t="str">
            <v>G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154.91</v>
          </cell>
          <cell r="L46">
            <v>154.91</v>
          </cell>
        </row>
        <row r="47">
          <cell r="A47" t="str">
            <v>P7123-432</v>
          </cell>
          <cell r="B47" t="str">
            <v>GOV.WEIGHT CAGE</v>
          </cell>
          <cell r="C47" t="str">
            <v>F13</v>
          </cell>
          <cell r="D47" t="str">
            <v>Z</v>
          </cell>
          <cell r="E47" t="str">
            <v>2</v>
          </cell>
          <cell r="F47" t="str">
            <v>G</v>
          </cell>
          <cell r="G47">
            <v>500</v>
          </cell>
          <cell r="H47">
            <v>1000</v>
          </cell>
          <cell r="I47">
            <v>1500</v>
          </cell>
          <cell r="J47">
            <v>0</v>
          </cell>
          <cell r="K47">
            <v>0</v>
          </cell>
          <cell r="L47">
            <v>57.217199999999998</v>
          </cell>
        </row>
        <row r="48">
          <cell r="A48" t="str">
            <v>P7123-010</v>
          </cell>
          <cell r="B48" t="str">
            <v>CAM ROLLER SHOE-CUT BLANK</v>
          </cell>
          <cell r="C48" t="str">
            <v>F13</v>
          </cell>
          <cell r="D48" t="str">
            <v>Z</v>
          </cell>
          <cell r="E48" t="str">
            <v>2</v>
          </cell>
          <cell r="F48" t="str">
            <v>G</v>
          </cell>
          <cell r="G48">
            <v>2100</v>
          </cell>
          <cell r="H48">
            <v>0</v>
          </cell>
          <cell r="I48">
            <v>2100</v>
          </cell>
          <cell r="J48">
            <v>0</v>
          </cell>
          <cell r="K48">
            <v>78.31</v>
          </cell>
          <cell r="L48">
            <v>78.31</v>
          </cell>
        </row>
        <row r="49">
          <cell r="A49" t="str">
            <v>P30</v>
          </cell>
          <cell r="B49" t="str">
            <v>GLUE (R83498)</v>
          </cell>
          <cell r="C49" t="str">
            <v>F13</v>
          </cell>
          <cell r="D49" t="str">
            <v>Z</v>
          </cell>
          <cell r="E49" t="str">
            <v>2</v>
          </cell>
          <cell r="F49" t="str">
            <v>G</v>
          </cell>
          <cell r="G49">
            <v>0</v>
          </cell>
          <cell r="H49">
            <v>200</v>
          </cell>
          <cell r="I49">
            <v>200</v>
          </cell>
          <cell r="J49">
            <v>0</v>
          </cell>
          <cell r="K49">
            <v>247.3381</v>
          </cell>
          <cell r="L49">
            <v>249.68889999999999</v>
          </cell>
          <cell r="M49" t="str">
            <v>RP</v>
          </cell>
        </row>
        <row r="50">
          <cell r="A50" t="str">
            <v>P28</v>
          </cell>
          <cell r="B50" t="str">
            <v>GLUE [P28]</v>
          </cell>
          <cell r="C50" t="str">
            <v>F13</v>
          </cell>
          <cell r="D50" t="str">
            <v>Z</v>
          </cell>
          <cell r="E50" t="str">
            <v>2</v>
          </cell>
          <cell r="F50" t="str">
            <v>G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RP</v>
          </cell>
        </row>
        <row r="51">
          <cell r="A51" t="str">
            <v>NX4-11</v>
          </cell>
          <cell r="B51" t="str">
            <v>PROTECTION SLEEVE</v>
          </cell>
          <cell r="C51" t="str">
            <v>F13</v>
          </cell>
          <cell r="D51" t="str">
            <v>Z</v>
          </cell>
          <cell r="E51" t="str">
            <v>2</v>
          </cell>
          <cell r="F51" t="str">
            <v>G</v>
          </cell>
          <cell r="G51">
            <v>190</v>
          </cell>
          <cell r="H51">
            <v>200</v>
          </cell>
          <cell r="I51">
            <v>260</v>
          </cell>
          <cell r="J51">
            <v>130</v>
          </cell>
          <cell r="K51">
            <v>7.50908</v>
          </cell>
          <cell r="L51">
            <v>7.6081799999999999</v>
          </cell>
          <cell r="M51" t="str">
            <v>DP203</v>
          </cell>
        </row>
        <row r="52">
          <cell r="A52" t="str">
            <v>NWS-9W4</v>
          </cell>
          <cell r="B52" t="str">
            <v>WASHER</v>
          </cell>
          <cell r="C52" t="str">
            <v>F13</v>
          </cell>
          <cell r="D52" t="str">
            <v>Z</v>
          </cell>
          <cell r="E52" t="str">
            <v>2</v>
          </cell>
          <cell r="F52" t="str">
            <v>G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NW5-9W4</v>
          </cell>
          <cell r="B53" t="str">
            <v>WASHER</v>
          </cell>
          <cell r="C53" t="str">
            <v>F13</v>
          </cell>
          <cell r="D53" t="str">
            <v>Z</v>
          </cell>
          <cell r="E53" t="str">
            <v>2</v>
          </cell>
          <cell r="F53" t="str">
            <v>G</v>
          </cell>
          <cell r="G53">
            <v>1290</v>
          </cell>
          <cell r="H53">
            <v>0</v>
          </cell>
          <cell r="I53">
            <v>0</v>
          </cell>
          <cell r="J53">
            <v>1290</v>
          </cell>
          <cell r="K53">
            <v>0.47888999999999998</v>
          </cell>
          <cell r="L53">
            <v>0.47888999999999998</v>
          </cell>
          <cell r="M53" t="str">
            <v>DPAHM</v>
          </cell>
        </row>
        <row r="54">
          <cell r="A54" t="str">
            <v>NW5-77W4</v>
          </cell>
          <cell r="B54" t="str">
            <v>WASHER COPPER</v>
          </cell>
          <cell r="C54" t="str">
            <v>F13</v>
          </cell>
          <cell r="D54" t="str">
            <v>Z</v>
          </cell>
          <cell r="E54" t="str">
            <v>2</v>
          </cell>
          <cell r="F54" t="str">
            <v>G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1.6323399999999999</v>
          </cell>
          <cell r="L54">
            <v>1.6323399999999999</v>
          </cell>
          <cell r="M54" t="str">
            <v>RP</v>
          </cell>
        </row>
        <row r="55">
          <cell r="A55" t="str">
            <v>NW5-18W4</v>
          </cell>
          <cell r="B55" t="str">
            <v>SEALING WASHER</v>
          </cell>
          <cell r="C55" t="str">
            <v>F13</v>
          </cell>
          <cell r="D55" t="str">
            <v>Z</v>
          </cell>
          <cell r="E55" t="str">
            <v>2</v>
          </cell>
          <cell r="F55" t="str">
            <v>G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1.86581</v>
          </cell>
          <cell r="L55">
            <v>1.86581</v>
          </cell>
          <cell r="M55" t="str">
            <v>RP</v>
          </cell>
        </row>
        <row r="56">
          <cell r="A56" t="str">
            <v>NW2-80Y1</v>
          </cell>
          <cell r="B56" t="str">
            <v>SHIM</v>
          </cell>
          <cell r="C56" t="str">
            <v>F13</v>
          </cell>
          <cell r="D56" t="str">
            <v>Z</v>
          </cell>
          <cell r="E56" t="str">
            <v>2</v>
          </cell>
          <cell r="F56" t="str">
            <v>G</v>
          </cell>
          <cell r="G56">
            <v>4327</v>
          </cell>
          <cell r="H56">
            <v>0</v>
          </cell>
          <cell r="I56">
            <v>4327</v>
          </cell>
          <cell r="J56">
            <v>0</v>
          </cell>
          <cell r="K56">
            <v>3.95</v>
          </cell>
          <cell r="L56">
            <v>3.95</v>
          </cell>
          <cell r="M56" t="str">
            <v>RP</v>
          </cell>
        </row>
        <row r="57">
          <cell r="A57" t="str">
            <v>NW2-78</v>
          </cell>
          <cell r="B57" t="str">
            <v>SHIM A.A.BOX 0.2MM THICK</v>
          </cell>
          <cell r="C57" t="str">
            <v>F13</v>
          </cell>
          <cell r="D57" t="str">
            <v>Z</v>
          </cell>
          <cell r="E57" t="str">
            <v>2</v>
          </cell>
          <cell r="F57" t="str">
            <v>G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3.95</v>
          </cell>
          <cell r="L57">
            <v>3.95</v>
          </cell>
          <cell r="M57" t="str">
            <v>RP</v>
          </cell>
        </row>
        <row r="58">
          <cell r="A58" t="str">
            <v>NW2-281</v>
          </cell>
          <cell r="B58" t="str">
            <v>WASHER</v>
          </cell>
          <cell r="C58" t="str">
            <v>F13</v>
          </cell>
          <cell r="D58" t="str">
            <v>Z</v>
          </cell>
          <cell r="E58" t="str">
            <v>2</v>
          </cell>
          <cell r="F58" t="str">
            <v>G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1.0266200000000001</v>
          </cell>
          <cell r="L58">
            <v>1.0266200000000001</v>
          </cell>
        </row>
        <row r="59">
          <cell r="A59" t="str">
            <v>NW2-279</v>
          </cell>
          <cell r="B59" t="str">
            <v>SHIM</v>
          </cell>
          <cell r="C59" t="str">
            <v>F13</v>
          </cell>
          <cell r="D59" t="str">
            <v>Z</v>
          </cell>
          <cell r="E59" t="str">
            <v>2</v>
          </cell>
          <cell r="F59" t="str">
            <v>G</v>
          </cell>
          <cell r="G59">
            <v>89</v>
          </cell>
          <cell r="H59">
            <v>0</v>
          </cell>
          <cell r="I59">
            <v>89</v>
          </cell>
          <cell r="J59">
            <v>0</v>
          </cell>
          <cell r="K59">
            <v>0.18056</v>
          </cell>
          <cell r="L59">
            <v>0.18056</v>
          </cell>
          <cell r="M59" t="str">
            <v>RP</v>
          </cell>
        </row>
        <row r="60">
          <cell r="A60" t="str">
            <v>NW2-18Z1</v>
          </cell>
          <cell r="B60" t="str">
            <v>WASHER</v>
          </cell>
          <cell r="C60" t="str">
            <v>F13</v>
          </cell>
          <cell r="D60" t="str">
            <v>Z</v>
          </cell>
          <cell r="E60" t="str">
            <v>2</v>
          </cell>
          <cell r="F60" t="str">
            <v>G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1.0266200000000001</v>
          </cell>
          <cell r="L60">
            <v>1.0266200000000001</v>
          </cell>
        </row>
        <row r="61">
          <cell r="A61" t="str">
            <v>NW1-65Z1</v>
          </cell>
          <cell r="B61" t="str">
            <v>WASHER</v>
          </cell>
          <cell r="C61" t="str">
            <v>F13</v>
          </cell>
          <cell r="D61" t="str">
            <v>Z</v>
          </cell>
          <cell r="E61" t="str">
            <v>2</v>
          </cell>
          <cell r="F61" t="str">
            <v>G</v>
          </cell>
          <cell r="G61">
            <v>215</v>
          </cell>
          <cell r="H61">
            <v>0</v>
          </cell>
          <cell r="I61">
            <v>215</v>
          </cell>
          <cell r="J61">
            <v>0</v>
          </cell>
          <cell r="K61">
            <v>1.0804</v>
          </cell>
          <cell r="L61">
            <v>1.0804</v>
          </cell>
          <cell r="M61" t="str">
            <v>RP</v>
          </cell>
        </row>
        <row r="62">
          <cell r="A62" t="str">
            <v>NW1-6521</v>
          </cell>
          <cell r="C62" t="str">
            <v>F13</v>
          </cell>
          <cell r="D62" t="str">
            <v>Z</v>
          </cell>
          <cell r="E62" t="str">
            <v>2</v>
          </cell>
          <cell r="F62" t="str">
            <v>G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NW1-652</v>
          </cell>
          <cell r="C63" t="str">
            <v>F13</v>
          </cell>
          <cell r="D63" t="str">
            <v>Z</v>
          </cell>
          <cell r="E63" t="str">
            <v>2</v>
          </cell>
          <cell r="F63" t="str">
            <v>G</v>
          </cell>
          <cell r="G63">
            <v>553</v>
          </cell>
          <cell r="H63">
            <v>0</v>
          </cell>
          <cell r="I63">
            <v>0</v>
          </cell>
          <cell r="J63">
            <v>553</v>
          </cell>
          <cell r="K63">
            <v>0</v>
          </cell>
          <cell r="L63">
            <v>0</v>
          </cell>
        </row>
        <row r="64">
          <cell r="A64" t="str">
            <v>NW1-14Y1</v>
          </cell>
          <cell r="B64" t="str">
            <v>WASHER</v>
          </cell>
          <cell r="C64" t="str">
            <v>F13</v>
          </cell>
          <cell r="D64" t="str">
            <v>Z</v>
          </cell>
          <cell r="E64" t="str">
            <v>2</v>
          </cell>
          <cell r="F64" t="str">
            <v>G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1.0266200000000001</v>
          </cell>
          <cell r="L64">
            <v>1.0266200000000001</v>
          </cell>
        </row>
        <row r="65">
          <cell r="A65" t="str">
            <v>NU9-8Z1</v>
          </cell>
          <cell r="B65" t="str">
            <v>NUT</v>
          </cell>
          <cell r="C65" t="str">
            <v>F13</v>
          </cell>
          <cell r="D65" t="str">
            <v>Z</v>
          </cell>
          <cell r="E65" t="str">
            <v>2</v>
          </cell>
          <cell r="F65" t="str">
            <v>G</v>
          </cell>
          <cell r="G65">
            <v>298</v>
          </cell>
          <cell r="H65">
            <v>0</v>
          </cell>
          <cell r="I65">
            <v>298</v>
          </cell>
          <cell r="J65">
            <v>0</v>
          </cell>
          <cell r="K65">
            <v>17.521719999999998</v>
          </cell>
          <cell r="L65">
            <v>17.521719999999998</v>
          </cell>
          <cell r="M65" t="str">
            <v>RP</v>
          </cell>
        </row>
        <row r="66">
          <cell r="A66" t="str">
            <v>NU9-3Z1</v>
          </cell>
          <cell r="B66" t="str">
            <v>NUT</v>
          </cell>
          <cell r="C66" t="str">
            <v>F13</v>
          </cell>
          <cell r="D66" t="str">
            <v>Z</v>
          </cell>
          <cell r="E66" t="str">
            <v>2</v>
          </cell>
          <cell r="F66" t="str">
            <v>G</v>
          </cell>
          <cell r="G66">
            <v>2300</v>
          </cell>
          <cell r="H66">
            <v>0</v>
          </cell>
          <cell r="I66">
            <v>0</v>
          </cell>
          <cell r="J66">
            <v>2300</v>
          </cell>
          <cell r="K66">
            <v>1.0736399999999999</v>
          </cell>
          <cell r="L66">
            <v>1.0736399999999999</v>
          </cell>
          <cell r="M66" t="str">
            <v>RP</v>
          </cell>
        </row>
        <row r="67">
          <cell r="A67" t="str">
            <v>NU7-32Y1</v>
          </cell>
          <cell r="B67" t="str">
            <v>CLAMPING NUT</v>
          </cell>
          <cell r="C67" t="str">
            <v>F13</v>
          </cell>
          <cell r="D67" t="str">
            <v>Z</v>
          </cell>
          <cell r="E67" t="str">
            <v>2</v>
          </cell>
          <cell r="F67" t="str">
            <v>G</v>
          </cell>
          <cell r="G67">
            <v>250</v>
          </cell>
          <cell r="H67">
            <v>0</v>
          </cell>
          <cell r="I67">
            <v>250</v>
          </cell>
          <cell r="J67">
            <v>0</v>
          </cell>
          <cell r="K67">
            <v>5.1330799999999996</v>
          </cell>
          <cell r="L67">
            <v>5.1330799999999996</v>
          </cell>
        </row>
        <row r="68">
          <cell r="A68" t="str">
            <v>NU11-4Z1</v>
          </cell>
          <cell r="B68" t="str">
            <v>NUT</v>
          </cell>
          <cell r="C68" t="str">
            <v>F13</v>
          </cell>
          <cell r="D68" t="str">
            <v>Z</v>
          </cell>
          <cell r="E68" t="str">
            <v>2</v>
          </cell>
          <cell r="F68" t="str">
            <v>G</v>
          </cell>
          <cell r="G68">
            <v>35</v>
          </cell>
          <cell r="H68">
            <v>0</v>
          </cell>
          <cell r="I68">
            <v>0</v>
          </cell>
          <cell r="J68">
            <v>35</v>
          </cell>
          <cell r="K68">
            <v>0</v>
          </cell>
          <cell r="L68">
            <v>0</v>
          </cell>
        </row>
        <row r="69">
          <cell r="A69" t="str">
            <v>NU11-3Z1</v>
          </cell>
          <cell r="B69" t="str">
            <v>NUT</v>
          </cell>
          <cell r="C69" t="str">
            <v>F13</v>
          </cell>
          <cell r="D69" t="str">
            <v>Z</v>
          </cell>
          <cell r="E69" t="str">
            <v>2</v>
          </cell>
          <cell r="F69" t="str">
            <v>G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1.0266200000000001</v>
          </cell>
          <cell r="L69">
            <v>1.0266200000000001</v>
          </cell>
        </row>
        <row r="70">
          <cell r="A70" t="str">
            <v>NU11-3T</v>
          </cell>
          <cell r="B70" t="str">
            <v>NUT</v>
          </cell>
          <cell r="C70" t="str">
            <v>F13</v>
          </cell>
          <cell r="D70" t="str">
            <v>Z</v>
          </cell>
          <cell r="E70" t="str">
            <v>2</v>
          </cell>
          <cell r="F70" t="str">
            <v>G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1.0266200000000001</v>
          </cell>
          <cell r="L70">
            <v>1.0266200000000001</v>
          </cell>
        </row>
        <row r="71">
          <cell r="A71" t="str">
            <v>NU11-003T</v>
          </cell>
          <cell r="B71" t="str">
            <v>NUT</v>
          </cell>
          <cell r="C71" t="str">
            <v>F13</v>
          </cell>
          <cell r="D71" t="str">
            <v>Z</v>
          </cell>
          <cell r="E71" t="str">
            <v>2</v>
          </cell>
          <cell r="F71" t="str">
            <v>G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 t="str">
            <v>NR3-4</v>
          </cell>
          <cell r="B72" t="str">
            <v>RIVET</v>
          </cell>
          <cell r="C72" t="str">
            <v>F13</v>
          </cell>
          <cell r="D72" t="str">
            <v>Z</v>
          </cell>
          <cell r="E72" t="str">
            <v>2</v>
          </cell>
          <cell r="F72" t="str">
            <v>G</v>
          </cell>
          <cell r="G72">
            <v>100</v>
          </cell>
          <cell r="H72">
            <v>0</v>
          </cell>
          <cell r="I72">
            <v>100</v>
          </cell>
          <cell r="J72">
            <v>0</v>
          </cell>
          <cell r="K72">
            <v>1.0266200000000001</v>
          </cell>
          <cell r="L72">
            <v>1.0266200000000001</v>
          </cell>
        </row>
        <row r="73">
          <cell r="A73" t="str">
            <v>NR21-4</v>
          </cell>
          <cell r="B73" t="str">
            <v>NAME PLATE RIVET</v>
          </cell>
          <cell r="C73" t="str">
            <v>F13</v>
          </cell>
          <cell r="D73" t="str">
            <v>Z</v>
          </cell>
          <cell r="E73" t="str">
            <v>2</v>
          </cell>
          <cell r="F73" t="str">
            <v>G</v>
          </cell>
          <cell r="G73">
            <v>1398</v>
          </cell>
          <cell r="H73">
            <v>0</v>
          </cell>
          <cell r="I73">
            <v>1398</v>
          </cell>
          <cell r="J73">
            <v>0</v>
          </cell>
          <cell r="K73">
            <v>5.5</v>
          </cell>
          <cell r="L73">
            <v>5.5</v>
          </cell>
          <cell r="M73" t="str">
            <v>LOCAL</v>
          </cell>
        </row>
        <row r="74">
          <cell r="A74" t="str">
            <v>NR21-004</v>
          </cell>
          <cell r="B74" t="str">
            <v>SELT TAPPING SCREW 1/8"x 0</v>
          </cell>
          <cell r="C74" t="str">
            <v>F13</v>
          </cell>
          <cell r="D74" t="str">
            <v>Z</v>
          </cell>
          <cell r="E74" t="str">
            <v>2</v>
          </cell>
          <cell r="F74" t="str">
            <v>G</v>
          </cell>
          <cell r="G74">
            <v>525</v>
          </cell>
          <cell r="H74">
            <v>0</v>
          </cell>
          <cell r="I74">
            <v>525</v>
          </cell>
          <cell r="J74">
            <v>0</v>
          </cell>
          <cell r="K74">
            <v>0.93893000000000004</v>
          </cell>
          <cell r="L74">
            <v>0.93893000000000004</v>
          </cell>
        </row>
        <row r="75">
          <cell r="A75" t="str">
            <v>NP-5-NP-1</v>
          </cell>
          <cell r="C75" t="str">
            <v>F13</v>
          </cell>
          <cell r="D75" t="str">
            <v>Z</v>
          </cell>
          <cell r="E75" t="str">
            <v>2</v>
          </cell>
          <cell r="F75" t="str">
            <v>G</v>
          </cell>
          <cell r="G75">
            <v>1417</v>
          </cell>
          <cell r="H75">
            <v>0</v>
          </cell>
          <cell r="I75">
            <v>0</v>
          </cell>
          <cell r="J75">
            <v>1417</v>
          </cell>
          <cell r="K75">
            <v>0</v>
          </cell>
          <cell r="L75">
            <v>0</v>
          </cell>
        </row>
        <row r="76">
          <cell r="A76" t="str">
            <v>NP1-8</v>
          </cell>
          <cell r="B76" t="str">
            <v>LOCKING WASHER</v>
          </cell>
          <cell r="C76" t="str">
            <v>F13</v>
          </cell>
          <cell r="D76" t="str">
            <v>Z</v>
          </cell>
          <cell r="E76" t="str">
            <v>2</v>
          </cell>
          <cell r="F76" t="str">
            <v>G</v>
          </cell>
          <cell r="G76">
            <v>194</v>
          </cell>
          <cell r="H76">
            <v>0</v>
          </cell>
          <cell r="I76">
            <v>194</v>
          </cell>
          <cell r="J76">
            <v>0</v>
          </cell>
          <cell r="K76">
            <v>0.35034999999999999</v>
          </cell>
          <cell r="L76">
            <v>0.35034999999999999</v>
          </cell>
          <cell r="M76" t="str">
            <v>RP</v>
          </cell>
        </row>
        <row r="77">
          <cell r="A77" t="str">
            <v>NP1-5</v>
          </cell>
          <cell r="B77" t="str">
            <v>WASHER SHAKEPROOF</v>
          </cell>
          <cell r="C77" t="str">
            <v>F13</v>
          </cell>
          <cell r="D77" t="str">
            <v>Z</v>
          </cell>
          <cell r="E77" t="str">
            <v>2</v>
          </cell>
          <cell r="F77" t="str">
            <v>G</v>
          </cell>
          <cell r="G77">
            <v>11700</v>
          </cell>
          <cell r="H77">
            <v>0</v>
          </cell>
          <cell r="I77">
            <v>0</v>
          </cell>
          <cell r="J77">
            <v>11700</v>
          </cell>
          <cell r="K77">
            <v>1.11643</v>
          </cell>
          <cell r="L77">
            <v>1.11643</v>
          </cell>
          <cell r="M77" t="str">
            <v>RP</v>
          </cell>
        </row>
        <row r="78">
          <cell r="A78" t="str">
            <v>NP1-4</v>
          </cell>
          <cell r="B78" t="str">
            <v>WASHER SHAKEPROOF</v>
          </cell>
          <cell r="C78" t="str">
            <v>F13</v>
          </cell>
          <cell r="D78" t="str">
            <v>Z</v>
          </cell>
          <cell r="E78" t="str">
            <v>2</v>
          </cell>
          <cell r="F78" t="str">
            <v>G</v>
          </cell>
          <cell r="G78">
            <v>1325</v>
          </cell>
          <cell r="H78">
            <v>475</v>
          </cell>
          <cell r="I78">
            <v>250</v>
          </cell>
          <cell r="J78">
            <v>1550</v>
          </cell>
          <cell r="K78">
            <v>0.25524999999999998</v>
          </cell>
          <cell r="L78">
            <v>0.26241999999999999</v>
          </cell>
          <cell r="M78" t="str">
            <v>DP203</v>
          </cell>
        </row>
        <row r="79">
          <cell r="A79" t="str">
            <v>NP-1/5</v>
          </cell>
          <cell r="C79" t="str">
            <v>F13</v>
          </cell>
          <cell r="D79" t="str">
            <v>Z</v>
          </cell>
          <cell r="E79" t="str">
            <v>2</v>
          </cell>
          <cell r="F79" t="str">
            <v>G</v>
          </cell>
          <cell r="G79">
            <v>475</v>
          </cell>
          <cell r="H79">
            <v>0</v>
          </cell>
          <cell r="I79">
            <v>0</v>
          </cell>
          <cell r="J79">
            <v>475</v>
          </cell>
          <cell r="K79">
            <v>0</v>
          </cell>
          <cell r="L79">
            <v>0</v>
          </cell>
        </row>
        <row r="80">
          <cell r="A80" t="str">
            <v>NM-N1-9</v>
          </cell>
          <cell r="C80" t="str">
            <v>F13</v>
          </cell>
          <cell r="D80" t="str">
            <v>Z</v>
          </cell>
          <cell r="E80" t="str">
            <v>2</v>
          </cell>
          <cell r="F80" t="str">
            <v>G</v>
          </cell>
          <cell r="G80">
            <v>20</v>
          </cell>
          <cell r="H80">
            <v>0</v>
          </cell>
          <cell r="I80">
            <v>0</v>
          </cell>
          <cell r="J80">
            <v>20</v>
          </cell>
          <cell r="K80">
            <v>0</v>
          </cell>
          <cell r="L80">
            <v>0</v>
          </cell>
        </row>
        <row r="81">
          <cell r="A81" t="str">
            <v>NM1-9</v>
          </cell>
          <cell r="B81" t="str">
            <v>CIRCIP</v>
          </cell>
          <cell r="C81" t="str">
            <v>F13</v>
          </cell>
          <cell r="D81" t="str">
            <v>Z</v>
          </cell>
          <cell r="E81" t="str">
            <v>2</v>
          </cell>
          <cell r="F81" t="str">
            <v>G</v>
          </cell>
          <cell r="G81">
            <v>89</v>
          </cell>
          <cell r="H81">
            <v>0</v>
          </cell>
          <cell r="I81">
            <v>0</v>
          </cell>
          <cell r="J81">
            <v>89</v>
          </cell>
          <cell r="K81">
            <v>9.0279999999999999E-2</v>
          </cell>
          <cell r="L81">
            <v>9.0279999999999999E-2</v>
          </cell>
          <cell r="M81" t="str">
            <v>RP</v>
          </cell>
        </row>
        <row r="82">
          <cell r="A82" t="str">
            <v>NK1-22</v>
          </cell>
          <cell r="B82" t="str">
            <v>KEY</v>
          </cell>
          <cell r="C82" t="str">
            <v>F13</v>
          </cell>
          <cell r="D82" t="str">
            <v>Z</v>
          </cell>
          <cell r="E82" t="str">
            <v>2</v>
          </cell>
          <cell r="F82" t="str">
            <v>G</v>
          </cell>
          <cell r="G82">
            <v>1848</v>
          </cell>
          <cell r="H82">
            <v>200</v>
          </cell>
          <cell r="I82">
            <v>250</v>
          </cell>
          <cell r="J82">
            <v>1798</v>
          </cell>
          <cell r="K82">
            <v>6.06067</v>
          </cell>
          <cell r="L82">
            <v>6.5433500000000002</v>
          </cell>
          <cell r="M82" t="str">
            <v>DP203</v>
          </cell>
        </row>
        <row r="83">
          <cell r="A83" t="str">
            <v>NDI-063</v>
          </cell>
          <cell r="C83" t="str">
            <v>F13</v>
          </cell>
          <cell r="D83" t="str">
            <v>Z</v>
          </cell>
          <cell r="E83" t="str">
            <v>2</v>
          </cell>
          <cell r="F83" t="str">
            <v>G</v>
          </cell>
          <cell r="G83">
            <v>720</v>
          </cell>
          <cell r="H83">
            <v>0</v>
          </cell>
          <cell r="I83">
            <v>0</v>
          </cell>
          <cell r="J83">
            <v>720</v>
          </cell>
          <cell r="K83">
            <v>0</v>
          </cell>
          <cell r="L83">
            <v>0</v>
          </cell>
        </row>
        <row r="84">
          <cell r="A84" t="str">
            <v>ND1-63</v>
          </cell>
          <cell r="B84" t="str">
            <v>DOWEL PIN</v>
          </cell>
          <cell r="C84" t="str">
            <v>F13</v>
          </cell>
          <cell r="D84" t="str">
            <v>Z</v>
          </cell>
          <cell r="E84" t="str">
            <v>1</v>
          </cell>
          <cell r="F84" t="str">
            <v>G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1.07223</v>
          </cell>
          <cell r="L84">
            <v>1.07223</v>
          </cell>
          <cell r="M84" t="str">
            <v>RP</v>
          </cell>
        </row>
        <row r="85">
          <cell r="A85" t="str">
            <v>ND1-63</v>
          </cell>
          <cell r="B85" t="str">
            <v>DOWEL PIN</v>
          </cell>
          <cell r="C85" t="str">
            <v>F13</v>
          </cell>
          <cell r="D85" t="str">
            <v>Z</v>
          </cell>
          <cell r="E85" t="str">
            <v>2</v>
          </cell>
          <cell r="F85" t="str">
            <v>G</v>
          </cell>
          <cell r="G85">
            <v>870</v>
          </cell>
          <cell r="H85">
            <v>1000</v>
          </cell>
          <cell r="I85">
            <v>680</v>
          </cell>
          <cell r="J85">
            <v>1190</v>
          </cell>
          <cell r="K85">
            <v>1.0266200000000001</v>
          </cell>
          <cell r="L85">
            <v>1.0660400000000001</v>
          </cell>
          <cell r="M85" t="str">
            <v>RP</v>
          </cell>
        </row>
        <row r="86">
          <cell r="A86" t="str">
            <v>ND1-61</v>
          </cell>
          <cell r="B86" t="str">
            <v>DOWEL PIN</v>
          </cell>
          <cell r="C86" t="str">
            <v>F13</v>
          </cell>
          <cell r="D86" t="str">
            <v>Z</v>
          </cell>
          <cell r="E86" t="str">
            <v>2</v>
          </cell>
          <cell r="F86" t="str">
            <v>G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0</v>
          </cell>
        </row>
        <row r="87">
          <cell r="A87" t="str">
            <v>NC7-8</v>
          </cell>
          <cell r="B87" t="str">
            <v>STEEL BALL</v>
          </cell>
          <cell r="C87" t="str">
            <v>F13</v>
          </cell>
          <cell r="D87" t="str">
            <v>Z</v>
          </cell>
          <cell r="E87" t="str">
            <v>2</v>
          </cell>
          <cell r="F87" t="str">
            <v>G</v>
          </cell>
          <cell r="G87">
            <v>849</v>
          </cell>
          <cell r="H87">
            <v>0</v>
          </cell>
          <cell r="I87">
            <v>0</v>
          </cell>
          <cell r="J87">
            <v>849</v>
          </cell>
          <cell r="K87">
            <v>0.54061999999999999</v>
          </cell>
          <cell r="L87">
            <v>0.54061999999999999</v>
          </cell>
          <cell r="M87" t="str">
            <v>RP</v>
          </cell>
        </row>
        <row r="88">
          <cell r="A88" t="str">
            <v>NC7-4</v>
          </cell>
          <cell r="B88" t="str">
            <v>STEEL BALL</v>
          </cell>
          <cell r="C88" t="str">
            <v>F13</v>
          </cell>
          <cell r="D88" t="str">
            <v>Z</v>
          </cell>
          <cell r="E88" t="str">
            <v>2</v>
          </cell>
          <cell r="F88" t="str">
            <v>G</v>
          </cell>
          <cell r="G88">
            <v>1000</v>
          </cell>
          <cell r="H88">
            <v>0</v>
          </cell>
          <cell r="I88">
            <v>0</v>
          </cell>
          <cell r="J88">
            <v>1000</v>
          </cell>
          <cell r="K88">
            <v>0.59758999999999995</v>
          </cell>
          <cell r="L88">
            <v>0.59758999999999995</v>
          </cell>
        </row>
        <row r="89">
          <cell r="A89" t="str">
            <v>NC7-11</v>
          </cell>
          <cell r="B89" t="str">
            <v>STEEL BALL</v>
          </cell>
          <cell r="C89" t="str">
            <v>F13</v>
          </cell>
          <cell r="D89" t="str">
            <v>Z</v>
          </cell>
          <cell r="E89" t="str">
            <v>2</v>
          </cell>
          <cell r="F89" t="str">
            <v>G</v>
          </cell>
          <cell r="G89">
            <v>1550</v>
          </cell>
          <cell r="H89">
            <v>0</v>
          </cell>
          <cell r="I89">
            <v>50</v>
          </cell>
          <cell r="J89">
            <v>1500</v>
          </cell>
          <cell r="K89">
            <v>0.31008999999999998</v>
          </cell>
          <cell r="L89">
            <v>0.31008999999999998</v>
          </cell>
        </row>
        <row r="90">
          <cell r="A90" t="str">
            <v>NC1-8</v>
          </cell>
          <cell r="C90" t="str">
            <v>F13</v>
          </cell>
          <cell r="D90" t="str">
            <v>Z</v>
          </cell>
          <cell r="E90" t="str">
            <v>2</v>
          </cell>
          <cell r="F90" t="str">
            <v>G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 t="str">
            <v>M8</v>
          </cell>
          <cell r="B91" t="str">
            <v>PROTECTION CAP</v>
          </cell>
          <cell r="C91" t="str">
            <v>F13</v>
          </cell>
          <cell r="D91" t="str">
            <v>Z</v>
          </cell>
          <cell r="E91" t="str">
            <v>2</v>
          </cell>
          <cell r="F91" t="str">
            <v>G</v>
          </cell>
          <cell r="G91">
            <v>17810</v>
          </cell>
          <cell r="H91">
            <v>710</v>
          </cell>
          <cell r="I91">
            <v>7410</v>
          </cell>
          <cell r="J91">
            <v>11110</v>
          </cell>
          <cell r="K91">
            <v>0.38</v>
          </cell>
          <cell r="L91">
            <v>0.38</v>
          </cell>
        </row>
        <row r="92">
          <cell r="A92" t="str">
            <v>M14</v>
          </cell>
          <cell r="B92" t="str">
            <v>PROTECTION CAP</v>
          </cell>
          <cell r="C92" t="str">
            <v>F13</v>
          </cell>
          <cell r="D92" t="str">
            <v>Z</v>
          </cell>
          <cell r="E92" t="str">
            <v>2</v>
          </cell>
          <cell r="F92" t="str">
            <v>G</v>
          </cell>
          <cell r="G92">
            <v>10242</v>
          </cell>
          <cell r="H92">
            <v>0</v>
          </cell>
          <cell r="I92">
            <v>1642</v>
          </cell>
          <cell r="J92">
            <v>8600</v>
          </cell>
          <cell r="K92">
            <v>0.03</v>
          </cell>
          <cell r="L92">
            <v>0.03</v>
          </cell>
        </row>
        <row r="93">
          <cell r="A93" t="str">
            <v>M12-009C</v>
          </cell>
          <cell r="B93" t="str">
            <v>CAMRING</v>
          </cell>
          <cell r="C93" t="str">
            <v>F13</v>
          </cell>
          <cell r="D93" t="str">
            <v>Z</v>
          </cell>
          <cell r="E93" t="str">
            <v>2</v>
          </cell>
          <cell r="F93" t="str">
            <v>G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83.960719999999995</v>
          </cell>
          <cell r="L93">
            <v>83.960719999999995</v>
          </cell>
        </row>
        <row r="94">
          <cell r="A94" t="str">
            <v>M10</v>
          </cell>
          <cell r="B94" t="str">
            <v>PROTECTION CAP</v>
          </cell>
          <cell r="C94" t="str">
            <v>F13</v>
          </cell>
          <cell r="D94" t="str">
            <v>Z</v>
          </cell>
          <cell r="E94" t="str">
            <v>2</v>
          </cell>
          <cell r="F94" t="str">
            <v>G</v>
          </cell>
          <cell r="G94">
            <v>10764</v>
          </cell>
          <cell r="H94">
            <v>0</v>
          </cell>
          <cell r="I94">
            <v>784</v>
          </cell>
          <cell r="J94">
            <v>9980</v>
          </cell>
          <cell r="K94">
            <v>0.41</v>
          </cell>
          <cell r="L94">
            <v>0.41</v>
          </cell>
        </row>
        <row r="95">
          <cell r="A95" t="str">
            <v>LRB 6703205</v>
          </cell>
          <cell r="B95" t="str">
            <v>INJECTOR</v>
          </cell>
          <cell r="C95" t="str">
            <v>F13</v>
          </cell>
          <cell r="D95" t="str">
            <v>Z</v>
          </cell>
          <cell r="E95" t="str">
            <v>2</v>
          </cell>
          <cell r="F95" t="str">
            <v>G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13542.19</v>
          </cell>
          <cell r="L95">
            <v>13542.19</v>
          </cell>
        </row>
        <row r="96">
          <cell r="A96" t="str">
            <v>LR065Q30</v>
          </cell>
          <cell r="B96" t="str">
            <v>POLYSTYRENE INJ. SAMPLES</v>
          </cell>
          <cell r="C96" t="str">
            <v>F13</v>
          </cell>
          <cell r="D96" t="str">
            <v>Z</v>
          </cell>
          <cell r="E96" t="str">
            <v>2</v>
          </cell>
          <cell r="F96" t="str">
            <v>G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WHAT</v>
          </cell>
        </row>
        <row r="97">
          <cell r="A97" t="str">
            <v>LO 75</v>
          </cell>
          <cell r="B97" t="str">
            <v>LO 75 SUPPORT</v>
          </cell>
          <cell r="C97" t="str">
            <v>F13</v>
          </cell>
          <cell r="D97" t="str">
            <v>Z</v>
          </cell>
          <cell r="E97" t="str">
            <v>2</v>
          </cell>
          <cell r="F97" t="str">
            <v>G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 t="str">
            <v>WHAT</v>
          </cell>
        </row>
        <row r="98">
          <cell r="A98" t="str">
            <v>LJBX6918201</v>
          </cell>
          <cell r="B98" t="str">
            <v>DP203 INJECTOR</v>
          </cell>
          <cell r="C98" t="str">
            <v>F13</v>
          </cell>
          <cell r="D98" t="str">
            <v>Z</v>
          </cell>
          <cell r="E98" t="str">
            <v>2</v>
          </cell>
          <cell r="F98" t="str">
            <v>G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A99" t="str">
            <v>LJBB02402</v>
          </cell>
          <cell r="B99" t="str">
            <v>DP203 INJECTOR</v>
          </cell>
          <cell r="C99" t="str">
            <v>F13</v>
          </cell>
          <cell r="D99" t="str">
            <v>Z</v>
          </cell>
          <cell r="E99" t="str">
            <v>2</v>
          </cell>
          <cell r="F99" t="str">
            <v>G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1182.2760000000001</v>
          </cell>
          <cell r="L99">
            <v>1182.2760000000001</v>
          </cell>
        </row>
        <row r="100">
          <cell r="A100" t="str">
            <v>LDCG00101A</v>
          </cell>
          <cell r="B100" t="str">
            <v>NLS INJECTOR (DPCN)</v>
          </cell>
          <cell r="C100" t="str">
            <v>F13</v>
          </cell>
          <cell r="D100" t="str">
            <v>Z</v>
          </cell>
          <cell r="E100" t="str">
            <v>2</v>
          </cell>
          <cell r="F100" t="str">
            <v>G</v>
          </cell>
          <cell r="G100">
            <v>1065</v>
          </cell>
          <cell r="H100">
            <v>0</v>
          </cell>
          <cell r="I100">
            <v>0</v>
          </cell>
          <cell r="J100">
            <v>1065</v>
          </cell>
          <cell r="K100">
            <v>2048.6109999999999</v>
          </cell>
          <cell r="L100">
            <v>2048.6109999999999</v>
          </cell>
        </row>
        <row r="101">
          <cell r="A101" t="str">
            <v>LDC010R01B</v>
          </cell>
          <cell r="B101" t="str">
            <v>INJECTOR</v>
          </cell>
          <cell r="C101" t="str">
            <v>F13</v>
          </cell>
          <cell r="D101" t="str">
            <v>Z</v>
          </cell>
          <cell r="E101" t="str">
            <v>2</v>
          </cell>
          <cell r="F101" t="str">
            <v>G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 t="str">
            <v>L075-SL03</v>
          </cell>
          <cell r="B102" t="str">
            <v>MODULAR</v>
          </cell>
          <cell r="C102" t="str">
            <v>F13</v>
          </cell>
          <cell r="D102" t="str">
            <v>Z</v>
          </cell>
          <cell r="E102" t="str">
            <v>2</v>
          </cell>
          <cell r="F102" t="str">
            <v>G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 t="str">
            <v>WHAT</v>
          </cell>
        </row>
        <row r="103">
          <cell r="A103" t="str">
            <v>L075-SL02</v>
          </cell>
          <cell r="B103" t="str">
            <v>MODULAR</v>
          </cell>
          <cell r="C103" t="str">
            <v>F13</v>
          </cell>
          <cell r="D103" t="str">
            <v>Z</v>
          </cell>
          <cell r="E103" t="str">
            <v>2</v>
          </cell>
          <cell r="F103" t="str">
            <v>G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 t="str">
            <v>WHAT</v>
          </cell>
        </row>
        <row r="104">
          <cell r="A104" t="str">
            <v>L075-SL01</v>
          </cell>
          <cell r="B104" t="str">
            <v>MODULAR</v>
          </cell>
          <cell r="C104" t="str">
            <v>F13</v>
          </cell>
          <cell r="D104" t="str">
            <v>Z</v>
          </cell>
          <cell r="E104" t="str">
            <v>2</v>
          </cell>
          <cell r="F104" t="str">
            <v>G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WHAT</v>
          </cell>
        </row>
        <row r="105">
          <cell r="A105" t="str">
            <v>J3943F121N</v>
          </cell>
          <cell r="B105" t="str">
            <v>INJ. PUMP ASSEMBLY</v>
          </cell>
          <cell r="C105" t="str">
            <v>F13</v>
          </cell>
          <cell r="D105" t="str">
            <v>Z</v>
          </cell>
          <cell r="E105" t="str">
            <v>2</v>
          </cell>
          <cell r="F105" t="str">
            <v>G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WHAT</v>
          </cell>
        </row>
        <row r="106">
          <cell r="A106" t="str">
            <v>J3942F991N</v>
          </cell>
          <cell r="B106" t="str">
            <v>INJ. PUMP ASSEMBLY</v>
          </cell>
          <cell r="C106" t="str">
            <v>F13</v>
          </cell>
          <cell r="D106" t="str">
            <v>Z</v>
          </cell>
          <cell r="E106" t="str">
            <v>2</v>
          </cell>
          <cell r="F106" t="str">
            <v>G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 t="str">
            <v>WHAT</v>
          </cell>
        </row>
        <row r="107">
          <cell r="A107" t="str">
            <v>IL 710</v>
          </cell>
          <cell r="B107" t="str">
            <v>NLS INJECTOR (ENG)</v>
          </cell>
          <cell r="C107" t="str">
            <v>F13</v>
          </cell>
          <cell r="D107" t="str">
            <v>Z</v>
          </cell>
          <cell r="E107" t="str">
            <v>2</v>
          </cell>
          <cell r="F107" t="str">
            <v>G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5617.6809999999996</v>
          </cell>
          <cell r="L107">
            <v>5617.6809999999996</v>
          </cell>
        </row>
        <row r="108">
          <cell r="A108" t="str">
            <v>HBX 6963065</v>
          </cell>
          <cell r="B108" t="str">
            <v>NOZZLES</v>
          </cell>
          <cell r="C108" t="str">
            <v>F13</v>
          </cell>
          <cell r="D108" t="str">
            <v>Z</v>
          </cell>
          <cell r="E108" t="str">
            <v>2</v>
          </cell>
          <cell r="F108" t="str">
            <v>G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>HBX 6962887</v>
          </cell>
          <cell r="B109" t="str">
            <v>NOZZLES</v>
          </cell>
          <cell r="C109" t="str">
            <v>F13</v>
          </cell>
          <cell r="D109" t="str">
            <v>Z</v>
          </cell>
          <cell r="E109" t="str">
            <v>2</v>
          </cell>
          <cell r="F109" t="str">
            <v>G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 t="str">
            <v>G8478IL280</v>
          </cell>
          <cell r="B110" t="str">
            <v>PROTOTYPE PUMP TC(ENG)</v>
          </cell>
          <cell r="C110" t="str">
            <v>F13</v>
          </cell>
          <cell r="D110" t="str">
            <v>Z</v>
          </cell>
          <cell r="E110" t="str">
            <v>2</v>
          </cell>
          <cell r="F110" t="str">
            <v>G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 t="str">
            <v>G07080001A</v>
          </cell>
          <cell r="B111" t="str">
            <v>ELE CONTROL UNIT</v>
          </cell>
          <cell r="C111" t="str">
            <v>F13</v>
          </cell>
          <cell r="D111" t="str">
            <v>Z</v>
          </cell>
          <cell r="E111" t="str">
            <v>2</v>
          </cell>
          <cell r="F111" t="str">
            <v>G</v>
          </cell>
          <cell r="G111">
            <v>693</v>
          </cell>
          <cell r="H111">
            <v>0</v>
          </cell>
          <cell r="I111">
            <v>0</v>
          </cell>
          <cell r="J111">
            <v>693</v>
          </cell>
          <cell r="K111">
            <v>5025.42</v>
          </cell>
          <cell r="L111">
            <v>5025.42</v>
          </cell>
        </row>
        <row r="112">
          <cell r="A112" t="str">
            <v>F-212</v>
          </cell>
          <cell r="B112" t="str">
            <v>HEXAGONAL CAL. 24 MM.</v>
          </cell>
          <cell r="C112" t="str">
            <v>F13</v>
          </cell>
          <cell r="D112" t="str">
            <v>Z</v>
          </cell>
          <cell r="E112" t="str">
            <v>2</v>
          </cell>
          <cell r="F112" t="str">
            <v>G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 t="str">
            <v>WHAT</v>
          </cell>
        </row>
        <row r="113">
          <cell r="A113" t="str">
            <v>ED01-158</v>
          </cell>
          <cell r="B113" t="str">
            <v>ASSY.PUMP HSG&amp;DRIVE SHAFT</v>
          </cell>
          <cell r="C113" t="str">
            <v>F13</v>
          </cell>
          <cell r="D113" t="str">
            <v>Z</v>
          </cell>
          <cell r="E113" t="str">
            <v>2</v>
          </cell>
          <cell r="F113" t="str">
            <v>G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 t="str">
            <v>DIRBS2920</v>
          </cell>
          <cell r="B114" t="str">
            <v>TIN PLATE FOR FIL.CAN</v>
          </cell>
          <cell r="C114" t="str">
            <v>F13</v>
          </cell>
          <cell r="D114" t="str">
            <v>Z</v>
          </cell>
          <cell r="E114" t="str">
            <v>2</v>
          </cell>
          <cell r="F114" t="str">
            <v>G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RP</v>
          </cell>
        </row>
        <row r="115">
          <cell r="A115" t="str">
            <v>CS076</v>
          </cell>
          <cell r="B115" t="str">
            <v>AGGLOMERATOR BODY CAP</v>
          </cell>
          <cell r="C115" t="str">
            <v>F13</v>
          </cell>
          <cell r="D115" t="str">
            <v>Z</v>
          </cell>
          <cell r="E115" t="str">
            <v>2</v>
          </cell>
          <cell r="F115" t="str">
            <v>G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A116" t="str">
            <v>CRTB</v>
          </cell>
          <cell r="B116" t="str">
            <v>CAM RING (TURNED BLANK)</v>
          </cell>
          <cell r="C116" t="str">
            <v>F13</v>
          </cell>
          <cell r="D116" t="str">
            <v>Z</v>
          </cell>
          <cell r="E116" t="str">
            <v>2</v>
          </cell>
          <cell r="F116" t="str">
            <v>G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WHAT</v>
          </cell>
        </row>
        <row r="117">
          <cell r="A117" t="str">
            <v>CDO-220J</v>
          </cell>
          <cell r="C117" t="str">
            <v>F13</v>
          </cell>
          <cell r="D117" t="str">
            <v>Z</v>
          </cell>
          <cell r="E117" t="str">
            <v>21</v>
          </cell>
          <cell r="F117" t="str">
            <v>G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267.44</v>
          </cell>
          <cell r="L117">
            <v>267.44</v>
          </cell>
          <cell r="M117" t="str">
            <v>C</v>
          </cell>
        </row>
        <row r="118">
          <cell r="A118" t="str">
            <v>B9155</v>
          </cell>
          <cell r="B118" t="str">
            <v>MYBOND GREEN</v>
          </cell>
          <cell r="C118" t="str">
            <v>F13</v>
          </cell>
          <cell r="D118" t="str">
            <v>Z</v>
          </cell>
          <cell r="E118" t="str">
            <v>2</v>
          </cell>
          <cell r="F118" t="str">
            <v>G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 t="str">
            <v>0</v>
          </cell>
        </row>
        <row r="119">
          <cell r="A119" t="str">
            <v>9797-802</v>
          </cell>
          <cell r="C119" t="str">
            <v>F13</v>
          </cell>
          <cell r="D119" t="str">
            <v>Z</v>
          </cell>
          <cell r="E119" t="str">
            <v>2</v>
          </cell>
          <cell r="F119" t="str">
            <v>G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A120" t="str">
            <v>9197-804</v>
          </cell>
          <cell r="B120" t="str">
            <v>PROTECTION CAP(NOZZLE)</v>
          </cell>
          <cell r="C120" t="str">
            <v>F13</v>
          </cell>
          <cell r="D120" t="str">
            <v>Z</v>
          </cell>
          <cell r="E120" t="str">
            <v>2</v>
          </cell>
          <cell r="F120" t="str">
            <v>G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>9197-003</v>
          </cell>
          <cell r="B121" t="str">
            <v>HEX. SCREW</v>
          </cell>
          <cell r="C121" t="str">
            <v>F13</v>
          </cell>
          <cell r="D121" t="str">
            <v>Z</v>
          </cell>
          <cell r="E121" t="str">
            <v>2</v>
          </cell>
          <cell r="F121" t="str">
            <v>G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A122" t="str">
            <v>9197-001</v>
          </cell>
          <cell r="B122" t="str">
            <v>SIMMONDS NUT</v>
          </cell>
          <cell r="C122" t="str">
            <v>F13</v>
          </cell>
          <cell r="D122" t="str">
            <v>Z</v>
          </cell>
          <cell r="E122" t="str">
            <v>2</v>
          </cell>
          <cell r="F122" t="str">
            <v>G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A123" t="str">
            <v>9196-002</v>
          </cell>
          <cell r="B123" t="str">
            <v>T/C PUMP HSG SUB ASSY</v>
          </cell>
          <cell r="C123" t="str">
            <v>F13</v>
          </cell>
          <cell r="D123" t="str">
            <v>Z</v>
          </cell>
          <cell r="E123" t="str">
            <v>2</v>
          </cell>
          <cell r="F123" t="str">
            <v>G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177.7</v>
          </cell>
          <cell r="L123">
            <v>177.7</v>
          </cell>
          <cell r="M123" t="str">
            <v>0</v>
          </cell>
        </row>
        <row r="124">
          <cell r="A124" t="str">
            <v>9193-001</v>
          </cell>
          <cell r="B124" t="str">
            <v>NAME PLATE</v>
          </cell>
          <cell r="C124" t="str">
            <v>F13</v>
          </cell>
          <cell r="D124" t="str">
            <v>Z</v>
          </cell>
          <cell r="E124" t="str">
            <v>22</v>
          </cell>
          <cell r="F124" t="str">
            <v>G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1E-3</v>
          </cell>
          <cell r="L124">
            <v>1E-3</v>
          </cell>
        </row>
        <row r="125">
          <cell r="A125" t="str">
            <v>9192-901</v>
          </cell>
          <cell r="B125" t="str">
            <v>SETTING CAM</v>
          </cell>
          <cell r="C125" t="str">
            <v>F13</v>
          </cell>
          <cell r="D125" t="str">
            <v>Z</v>
          </cell>
          <cell r="E125" t="str">
            <v>21</v>
          </cell>
          <cell r="F125" t="str">
            <v>G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10.48</v>
          </cell>
          <cell r="L125">
            <v>10.48</v>
          </cell>
        </row>
        <row r="126">
          <cell r="A126" t="str">
            <v>9192-900</v>
          </cell>
          <cell r="B126" t="str">
            <v>SETTING CAM</v>
          </cell>
          <cell r="C126" t="str">
            <v>F13</v>
          </cell>
          <cell r="D126" t="str">
            <v>Z</v>
          </cell>
          <cell r="E126" t="str">
            <v>21</v>
          </cell>
          <cell r="F126" t="str">
            <v>G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12.7</v>
          </cell>
          <cell r="L126">
            <v>12.7</v>
          </cell>
        </row>
        <row r="127">
          <cell r="A127" t="str">
            <v>9192-704N</v>
          </cell>
          <cell r="B127" t="str">
            <v>SPRING</v>
          </cell>
          <cell r="C127" t="str">
            <v>F13</v>
          </cell>
          <cell r="D127" t="str">
            <v>Z</v>
          </cell>
          <cell r="E127" t="str">
            <v>2</v>
          </cell>
          <cell r="F127" t="str">
            <v>G</v>
          </cell>
          <cell r="G127">
            <v>1900</v>
          </cell>
          <cell r="H127">
            <v>0</v>
          </cell>
          <cell r="I127">
            <v>300</v>
          </cell>
          <cell r="J127">
            <v>1600</v>
          </cell>
          <cell r="K127">
            <v>42.186100000000003</v>
          </cell>
          <cell r="L127">
            <v>42.186100000000003</v>
          </cell>
        </row>
        <row r="128">
          <cell r="A128" t="str">
            <v>9192-701</v>
          </cell>
          <cell r="B128" t="str">
            <v>SPRING - Shut Off Lever</v>
          </cell>
          <cell r="C128" t="str">
            <v>F13</v>
          </cell>
          <cell r="D128" t="str">
            <v>Z</v>
          </cell>
          <cell r="E128" t="str">
            <v>2</v>
          </cell>
          <cell r="F128" t="str">
            <v>G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0.38</v>
          </cell>
          <cell r="L128">
            <v>0.38</v>
          </cell>
          <cell r="M128" t="str">
            <v>LOCAL</v>
          </cell>
        </row>
        <row r="129">
          <cell r="A129" t="str">
            <v>9191-007/080</v>
          </cell>
          <cell r="B129" t="str">
            <v>CAMRING SOFT [ DPC N ]</v>
          </cell>
          <cell r="C129" t="str">
            <v>F13</v>
          </cell>
          <cell r="D129" t="str">
            <v>Z</v>
          </cell>
          <cell r="E129" t="str">
            <v>21</v>
          </cell>
          <cell r="F129" t="str">
            <v>G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 t="str">
            <v>9191-006</v>
          </cell>
          <cell r="B130" t="str">
            <v>CAMRING</v>
          </cell>
          <cell r="C130" t="str">
            <v>F13</v>
          </cell>
          <cell r="D130" t="str">
            <v>Z</v>
          </cell>
          <cell r="E130" t="str">
            <v>2</v>
          </cell>
          <cell r="F130" t="str">
            <v>G</v>
          </cell>
          <cell r="G130">
            <v>1566</v>
          </cell>
          <cell r="H130">
            <v>0</v>
          </cell>
          <cell r="I130">
            <v>326</v>
          </cell>
          <cell r="J130">
            <v>1240</v>
          </cell>
          <cell r="K130">
            <v>816.32309999999995</v>
          </cell>
          <cell r="L130">
            <v>816.32309999999995</v>
          </cell>
        </row>
        <row r="131">
          <cell r="A131" t="str">
            <v>9190-505</v>
          </cell>
          <cell r="B131" t="str">
            <v>MINI-MAXI</v>
          </cell>
          <cell r="C131" t="str">
            <v>F13</v>
          </cell>
          <cell r="D131" t="str">
            <v>Z</v>
          </cell>
          <cell r="E131" t="str">
            <v>2</v>
          </cell>
          <cell r="F131" t="str">
            <v>G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A132" t="str">
            <v>9190-316/BPL</v>
          </cell>
          <cell r="B132" t="str">
            <v>REAR BRACKET</v>
          </cell>
          <cell r="C132" t="str">
            <v>F13</v>
          </cell>
          <cell r="D132" t="str">
            <v>Z</v>
          </cell>
          <cell r="E132" t="str">
            <v>2</v>
          </cell>
          <cell r="F132" t="str">
            <v>G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LOCAL</v>
          </cell>
        </row>
        <row r="133">
          <cell r="A133" t="str">
            <v>9190-311</v>
          </cell>
          <cell r="B133" t="str">
            <v>U BRACKET</v>
          </cell>
          <cell r="C133" t="str">
            <v>F13</v>
          </cell>
          <cell r="D133" t="str">
            <v>Z</v>
          </cell>
          <cell r="E133" t="str">
            <v>2</v>
          </cell>
          <cell r="F133" t="str">
            <v>G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LOCAL</v>
          </cell>
        </row>
        <row r="134">
          <cell r="A134" t="str">
            <v>9190-308</v>
          </cell>
          <cell r="B134" t="str">
            <v>ASSY THROTTLE LEVER</v>
          </cell>
          <cell r="C134" t="str">
            <v>F13</v>
          </cell>
          <cell r="D134" t="str">
            <v>Z</v>
          </cell>
          <cell r="E134" t="str">
            <v>22</v>
          </cell>
          <cell r="F134" t="str">
            <v>G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1E-3</v>
          </cell>
          <cell r="L134">
            <v>1E-3</v>
          </cell>
          <cell r="M134" t="str">
            <v>LOCAL</v>
          </cell>
        </row>
        <row r="135">
          <cell r="A135" t="str">
            <v>9190-307</v>
          </cell>
          <cell r="B135" t="str">
            <v>CABLE GUIDE SUPPORT</v>
          </cell>
          <cell r="C135" t="str">
            <v>F13</v>
          </cell>
          <cell r="D135" t="str">
            <v>Z</v>
          </cell>
          <cell r="E135" t="str">
            <v>2</v>
          </cell>
          <cell r="F135" t="str">
            <v>G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LOCAL</v>
          </cell>
        </row>
        <row r="136">
          <cell r="A136" t="str">
            <v>9190-302</v>
          </cell>
          <cell r="B136" t="str">
            <v>SINTERED T.P.LINER</v>
          </cell>
          <cell r="C136" t="str">
            <v>F13</v>
          </cell>
          <cell r="D136" t="str">
            <v>Z</v>
          </cell>
          <cell r="E136" t="str">
            <v>2</v>
          </cell>
          <cell r="F136" t="str">
            <v>G</v>
          </cell>
          <cell r="G136">
            <v>100</v>
          </cell>
          <cell r="H136">
            <v>0</v>
          </cell>
          <cell r="I136">
            <v>100</v>
          </cell>
          <cell r="J136">
            <v>0</v>
          </cell>
          <cell r="K136">
            <v>15.3</v>
          </cell>
          <cell r="L136">
            <v>15.3</v>
          </cell>
        </row>
        <row r="137">
          <cell r="A137" t="str">
            <v>9190-214</v>
          </cell>
          <cell r="B137" t="str">
            <v>COLD ADVANCE SOLENOID</v>
          </cell>
          <cell r="C137" t="str">
            <v>F13</v>
          </cell>
          <cell r="D137" t="str">
            <v>Z</v>
          </cell>
          <cell r="E137" t="str">
            <v>21</v>
          </cell>
          <cell r="F137" t="str">
            <v>G</v>
          </cell>
          <cell r="G137">
            <v>80</v>
          </cell>
          <cell r="H137">
            <v>0</v>
          </cell>
          <cell r="I137">
            <v>0</v>
          </cell>
          <cell r="J137">
            <v>80</v>
          </cell>
          <cell r="K137">
            <v>4.7500400000000003</v>
          </cell>
          <cell r="L137">
            <v>4.7500400000000003</v>
          </cell>
          <cell r="M137" t="str">
            <v>C</v>
          </cell>
        </row>
        <row r="138">
          <cell r="A138" t="str">
            <v>9190-213</v>
          </cell>
          <cell r="B138" t="str">
            <v>COLD ADVANCE ELECTROVALVE</v>
          </cell>
          <cell r="C138" t="str">
            <v>F13</v>
          </cell>
          <cell r="D138" t="str">
            <v>Z</v>
          </cell>
          <cell r="E138" t="str">
            <v>21</v>
          </cell>
          <cell r="F138" t="str">
            <v>G</v>
          </cell>
          <cell r="G138">
            <v>0</v>
          </cell>
          <cell r="H138">
            <v>249</v>
          </cell>
          <cell r="I138">
            <v>249</v>
          </cell>
          <cell r="J138">
            <v>0</v>
          </cell>
          <cell r="K138">
            <v>1.1483699999999999</v>
          </cell>
          <cell r="L138">
            <v>1.1483699999999999</v>
          </cell>
          <cell r="M138" t="str">
            <v>C</v>
          </cell>
        </row>
        <row r="139">
          <cell r="A139" t="str">
            <v>9190-210</v>
          </cell>
          <cell r="B139" t="str">
            <v>SCREW - Timing Chimney</v>
          </cell>
          <cell r="C139" t="str">
            <v>F13</v>
          </cell>
          <cell r="D139" t="str">
            <v>Z</v>
          </cell>
          <cell r="E139" t="str">
            <v>2</v>
          </cell>
          <cell r="F139" t="str">
            <v>G</v>
          </cell>
          <cell r="G139">
            <v>20164</v>
          </cell>
          <cell r="H139">
            <v>4200</v>
          </cell>
          <cell r="I139">
            <v>14351</v>
          </cell>
          <cell r="J139">
            <v>10013</v>
          </cell>
          <cell r="K139">
            <v>26.122399999999999</v>
          </cell>
          <cell r="L139">
            <v>26.728619999999999</v>
          </cell>
          <cell r="M139" t="str">
            <v>RP</v>
          </cell>
        </row>
        <row r="140">
          <cell r="A140" t="str">
            <v>9190-208B</v>
          </cell>
          <cell r="B140" t="str">
            <v>DPC(TELCO)TIMING SLEEVE</v>
          </cell>
          <cell r="C140" t="str">
            <v>F13</v>
          </cell>
          <cell r="D140" t="str">
            <v>Z</v>
          </cell>
          <cell r="E140" t="str">
            <v>2</v>
          </cell>
          <cell r="F140" t="str">
            <v>G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0.5</v>
          </cell>
          <cell r="L140">
            <v>0.5</v>
          </cell>
        </row>
        <row r="141">
          <cell r="A141" t="str">
            <v>9190-208A</v>
          </cell>
          <cell r="B141" t="str">
            <v>DPC(TELCO TC)TIMING SLEEVE</v>
          </cell>
          <cell r="C141" t="str">
            <v>F13</v>
          </cell>
          <cell r="D141" t="str">
            <v>Z</v>
          </cell>
          <cell r="E141" t="str">
            <v>2</v>
          </cell>
          <cell r="F141" t="str">
            <v>G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 t="str">
            <v>LOCAL</v>
          </cell>
        </row>
        <row r="142">
          <cell r="A142" t="str">
            <v>9190-208</v>
          </cell>
          <cell r="B142" t="str">
            <v>DPC(HM)TIMING SLEEVE</v>
          </cell>
          <cell r="C142" t="str">
            <v>F13</v>
          </cell>
          <cell r="D142" t="str">
            <v>Z</v>
          </cell>
          <cell r="E142" t="str">
            <v>2</v>
          </cell>
          <cell r="F142" t="str">
            <v>G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 t="str">
            <v>RP</v>
          </cell>
        </row>
        <row r="143">
          <cell r="A143" t="str">
            <v>9190-201</v>
          </cell>
          <cell r="B143" t="str">
            <v>REAR SUPPORT BRACKET</v>
          </cell>
          <cell r="C143" t="str">
            <v>F13</v>
          </cell>
          <cell r="D143" t="str">
            <v>Z</v>
          </cell>
          <cell r="E143" t="str">
            <v>2</v>
          </cell>
          <cell r="F143" t="str">
            <v>G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 t="str">
            <v>LOCAL</v>
          </cell>
        </row>
        <row r="144">
          <cell r="A144" t="str">
            <v>9190-110A</v>
          </cell>
          <cell r="B144" t="str">
            <v>DPC MM PUMP HSG CSTNG.</v>
          </cell>
          <cell r="C144" t="str">
            <v>F13</v>
          </cell>
          <cell r="D144" t="str">
            <v>Z</v>
          </cell>
          <cell r="E144" t="str">
            <v>2</v>
          </cell>
          <cell r="F144" t="str">
            <v>G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A145" t="str">
            <v>9187-864</v>
          </cell>
          <cell r="B145" t="str">
            <v>M 14 BANJO</v>
          </cell>
          <cell r="C145" t="str">
            <v>F13</v>
          </cell>
          <cell r="D145" t="str">
            <v>Z</v>
          </cell>
          <cell r="E145" t="str">
            <v>2</v>
          </cell>
          <cell r="F145" t="str">
            <v>G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A146" t="str">
            <v>9187-489/080</v>
          </cell>
          <cell r="B146" t="str">
            <v>CAMRING SOFT [ STP ]</v>
          </cell>
          <cell r="C146" t="str">
            <v>F13</v>
          </cell>
          <cell r="D146" t="str">
            <v>Z</v>
          </cell>
          <cell r="E146" t="str">
            <v>21</v>
          </cell>
          <cell r="F146" t="str">
            <v>G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218.68700000000001</v>
          </cell>
          <cell r="L146">
            <v>218.68700000000001</v>
          </cell>
        </row>
        <row r="147">
          <cell r="A147" t="str">
            <v>9187-489/030</v>
          </cell>
          <cell r="B147" t="str">
            <v>CAM RING-STP PRE M/CD</v>
          </cell>
          <cell r="C147" t="str">
            <v>F13</v>
          </cell>
          <cell r="D147" t="str">
            <v>Z</v>
          </cell>
          <cell r="E147" t="str">
            <v>21</v>
          </cell>
          <cell r="F147" t="str">
            <v>G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302</v>
          </cell>
          <cell r="L147">
            <v>302</v>
          </cell>
        </row>
        <row r="148">
          <cell r="A148" t="str">
            <v>9187-466/030</v>
          </cell>
          <cell r="B148" t="str">
            <v>SLEEVE-M/CD(MDI)</v>
          </cell>
          <cell r="C148" t="str">
            <v>F13</v>
          </cell>
          <cell r="D148" t="str">
            <v>Z</v>
          </cell>
          <cell r="E148" t="str">
            <v>21</v>
          </cell>
          <cell r="F148" t="str">
            <v>G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970.45</v>
          </cell>
          <cell r="L148">
            <v>970.45</v>
          </cell>
          <cell r="M148" t="str">
            <v>C</v>
          </cell>
        </row>
        <row r="149">
          <cell r="A149" t="str">
            <v>9187-451/030</v>
          </cell>
          <cell r="B149" t="str">
            <v>SLEEVE</v>
          </cell>
          <cell r="C149" t="str">
            <v>F13</v>
          </cell>
          <cell r="D149" t="str">
            <v>Z</v>
          </cell>
          <cell r="E149" t="str">
            <v>21</v>
          </cell>
          <cell r="F149" t="str">
            <v>G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970.45</v>
          </cell>
          <cell r="L149">
            <v>970.45</v>
          </cell>
        </row>
        <row r="150">
          <cell r="A150" t="str">
            <v>9187-451/010</v>
          </cell>
          <cell r="B150" t="str">
            <v>SLEEVE</v>
          </cell>
          <cell r="C150" t="str">
            <v>F13</v>
          </cell>
          <cell r="D150" t="str">
            <v>Z</v>
          </cell>
          <cell r="E150" t="str">
            <v>21</v>
          </cell>
          <cell r="F150" t="str">
            <v>G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101.117</v>
          </cell>
          <cell r="L150">
            <v>101.117</v>
          </cell>
          <cell r="M150" t="str">
            <v>C</v>
          </cell>
        </row>
        <row r="151">
          <cell r="A151" t="str">
            <v>9187-410/030</v>
          </cell>
          <cell r="B151" t="str">
            <v>SLEEVE-M/CD(ET1)</v>
          </cell>
          <cell r="C151" t="str">
            <v>F13</v>
          </cell>
          <cell r="D151" t="str">
            <v>Z</v>
          </cell>
          <cell r="E151" t="str">
            <v>21</v>
          </cell>
          <cell r="F151" t="str">
            <v>G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901</v>
          </cell>
          <cell r="L151">
            <v>901</v>
          </cell>
          <cell r="M151" t="str">
            <v>C</v>
          </cell>
        </row>
        <row r="152">
          <cell r="A152" t="str">
            <v>9185-111A</v>
          </cell>
          <cell r="B152" t="str">
            <v>SCREW</v>
          </cell>
          <cell r="C152" t="str">
            <v>F13</v>
          </cell>
          <cell r="D152" t="str">
            <v>Z</v>
          </cell>
          <cell r="E152" t="str">
            <v>2</v>
          </cell>
          <cell r="F152" t="str">
            <v>G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1.0609999999999999</v>
          </cell>
          <cell r="L152">
            <v>1.0609999999999999</v>
          </cell>
        </row>
        <row r="153">
          <cell r="A153" t="str">
            <v>9185-010/BHT</v>
          </cell>
          <cell r="B153" t="str">
            <v>THROTTLE LEVER</v>
          </cell>
          <cell r="C153" t="str">
            <v>F13</v>
          </cell>
          <cell r="D153" t="str">
            <v>Z</v>
          </cell>
          <cell r="E153" t="str">
            <v>2</v>
          </cell>
          <cell r="F153" t="str">
            <v>G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 t="str">
            <v>LOCAL</v>
          </cell>
        </row>
        <row r="154">
          <cell r="A154" t="str">
            <v>9185-007</v>
          </cell>
          <cell r="B154" t="str">
            <v>ACCELERATOR SHAFT ASSY</v>
          </cell>
          <cell r="C154" t="str">
            <v>F13</v>
          </cell>
          <cell r="D154" t="str">
            <v>Z</v>
          </cell>
          <cell r="E154" t="str">
            <v>2</v>
          </cell>
          <cell r="F154" t="str">
            <v>G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 t="str">
            <v>0</v>
          </cell>
        </row>
        <row r="155">
          <cell r="A155" t="str">
            <v>9185-005</v>
          </cell>
          <cell r="B155" t="str">
            <v>IDLING SHAFT ASSY</v>
          </cell>
          <cell r="C155" t="str">
            <v>F13</v>
          </cell>
          <cell r="D155" t="str">
            <v>Z</v>
          </cell>
          <cell r="E155" t="str">
            <v>2</v>
          </cell>
          <cell r="F155" t="str">
            <v>G</v>
          </cell>
          <cell r="G155">
            <v>6543</v>
          </cell>
          <cell r="H155">
            <v>0</v>
          </cell>
          <cell r="I155">
            <v>0</v>
          </cell>
          <cell r="J155">
            <v>6543</v>
          </cell>
          <cell r="K155">
            <v>11.59098</v>
          </cell>
          <cell r="L155">
            <v>11.59098</v>
          </cell>
          <cell r="M155" t="str">
            <v>HATB</v>
          </cell>
        </row>
        <row r="156">
          <cell r="A156" t="str">
            <v>9185-005</v>
          </cell>
          <cell r="B156" t="str">
            <v>IDLING SHAFT ASSY</v>
          </cell>
          <cell r="C156" t="str">
            <v>F13</v>
          </cell>
          <cell r="D156" t="str">
            <v>Z</v>
          </cell>
          <cell r="E156" t="str">
            <v>22</v>
          </cell>
          <cell r="F156" t="str">
            <v>G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1E-3</v>
          </cell>
          <cell r="L156">
            <v>1E-3</v>
          </cell>
        </row>
        <row r="157">
          <cell r="A157" t="str">
            <v>9183-134/20</v>
          </cell>
          <cell r="B157" t="str">
            <v>MARUTI F.HEAD [FS G 6260 010A]</v>
          </cell>
          <cell r="C157" t="str">
            <v>F13</v>
          </cell>
          <cell r="D157" t="str">
            <v>Z</v>
          </cell>
          <cell r="E157" t="str">
            <v>21</v>
          </cell>
          <cell r="F157" t="str">
            <v>G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193.58090000000001</v>
          </cell>
          <cell r="L157">
            <v>193.58090000000001</v>
          </cell>
          <cell r="M157" t="str">
            <v>C</v>
          </cell>
        </row>
        <row r="158">
          <cell r="A158" t="str">
            <v>9183-122</v>
          </cell>
          <cell r="B158" t="str">
            <v>O-RING</v>
          </cell>
          <cell r="C158" t="str">
            <v>F13</v>
          </cell>
          <cell r="D158" t="str">
            <v>Z</v>
          </cell>
          <cell r="E158" t="str">
            <v>2</v>
          </cell>
          <cell r="F158" t="str">
            <v>G</v>
          </cell>
          <cell r="G158">
            <v>10725</v>
          </cell>
          <cell r="H158">
            <v>0</v>
          </cell>
          <cell r="I158">
            <v>9735</v>
          </cell>
          <cell r="J158">
            <v>990</v>
          </cell>
          <cell r="K158">
            <v>1.35798</v>
          </cell>
          <cell r="L158">
            <v>1.35798</v>
          </cell>
        </row>
        <row r="159">
          <cell r="A159" t="str">
            <v>9183-120</v>
          </cell>
          <cell r="B159" t="str">
            <v>HAND PRIMER</v>
          </cell>
          <cell r="C159" t="str">
            <v>F13</v>
          </cell>
          <cell r="D159" t="str">
            <v>Z</v>
          </cell>
          <cell r="E159" t="str">
            <v>2</v>
          </cell>
          <cell r="F159" t="str">
            <v>G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67.5</v>
          </cell>
          <cell r="L159">
            <v>67.5</v>
          </cell>
        </row>
        <row r="160">
          <cell r="A160" t="str">
            <v>9182-107</v>
          </cell>
          <cell r="B160" t="str">
            <v>NOZZLE</v>
          </cell>
          <cell r="C160" t="str">
            <v>F13</v>
          </cell>
          <cell r="D160" t="str">
            <v>Z</v>
          </cell>
          <cell r="E160" t="str">
            <v>2</v>
          </cell>
          <cell r="F160" t="str">
            <v>G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2531.0859999999998</v>
          </cell>
          <cell r="L160">
            <v>2531.0859999999998</v>
          </cell>
        </row>
        <row r="161">
          <cell r="A161" t="str">
            <v>9182-106</v>
          </cell>
          <cell r="B161" t="str">
            <v>NOZZLE</v>
          </cell>
          <cell r="C161" t="str">
            <v>F13</v>
          </cell>
          <cell r="D161" t="str">
            <v>Z</v>
          </cell>
          <cell r="E161" t="str">
            <v>2</v>
          </cell>
          <cell r="F161" t="str">
            <v>G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1307.463</v>
          </cell>
          <cell r="L161">
            <v>1307.463</v>
          </cell>
        </row>
        <row r="162">
          <cell r="A162" t="str">
            <v>9182-101B</v>
          </cell>
          <cell r="B162" t="str">
            <v>RING (DARK GREEN)</v>
          </cell>
          <cell r="C162" t="str">
            <v>F13</v>
          </cell>
          <cell r="D162" t="str">
            <v>Z</v>
          </cell>
          <cell r="E162" t="str">
            <v>2</v>
          </cell>
          <cell r="F162" t="str">
            <v>G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0.87687000000000004</v>
          </cell>
          <cell r="L162">
            <v>0.87687000000000004</v>
          </cell>
          <cell r="M162" t="str">
            <v>LOCAL</v>
          </cell>
        </row>
        <row r="163">
          <cell r="A163" t="str">
            <v>9180-302</v>
          </cell>
          <cell r="B163" t="str">
            <v>HOUSING</v>
          </cell>
          <cell r="C163" t="str">
            <v>F13</v>
          </cell>
          <cell r="D163" t="str">
            <v>Z</v>
          </cell>
          <cell r="E163" t="str">
            <v>2</v>
          </cell>
          <cell r="F163" t="str">
            <v>G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11.17</v>
          </cell>
          <cell r="L163">
            <v>11.17</v>
          </cell>
        </row>
        <row r="164">
          <cell r="A164" t="str">
            <v>9167-415P</v>
          </cell>
          <cell r="B164" t="str">
            <v>'O' RING - HEAD &amp; ROTOR</v>
          </cell>
          <cell r="C164" t="str">
            <v>F13</v>
          </cell>
          <cell r="D164" t="str">
            <v>Z</v>
          </cell>
          <cell r="E164" t="str">
            <v>2</v>
          </cell>
          <cell r="F164" t="str">
            <v>G</v>
          </cell>
          <cell r="G164">
            <v>8280</v>
          </cell>
          <cell r="H164">
            <v>4500</v>
          </cell>
          <cell r="I164">
            <v>9500</v>
          </cell>
          <cell r="J164">
            <v>3280</v>
          </cell>
          <cell r="K164">
            <v>17.36814</v>
          </cell>
          <cell r="L164">
            <v>17.86928</v>
          </cell>
          <cell r="M164" t="str">
            <v>HF-08</v>
          </cell>
        </row>
        <row r="165">
          <cell r="A165" t="str">
            <v>9167-408Z</v>
          </cell>
          <cell r="B165" t="str">
            <v>JOINT</v>
          </cell>
          <cell r="C165" t="str">
            <v>F13</v>
          </cell>
          <cell r="D165" t="str">
            <v>Z</v>
          </cell>
          <cell r="E165" t="str">
            <v>2</v>
          </cell>
          <cell r="F165" t="str">
            <v>G</v>
          </cell>
          <cell r="G165">
            <v>21838</v>
          </cell>
          <cell r="H165">
            <v>3000</v>
          </cell>
          <cell r="I165">
            <v>8253</v>
          </cell>
          <cell r="J165">
            <v>16585</v>
          </cell>
          <cell r="K165">
            <v>4.0086500000000003</v>
          </cell>
          <cell r="L165">
            <v>4.0483599999999997</v>
          </cell>
          <cell r="M165" t="str">
            <v>SI-05</v>
          </cell>
        </row>
        <row r="166">
          <cell r="A166" t="str">
            <v>9167-408S</v>
          </cell>
          <cell r="B166" t="str">
            <v>O'RING</v>
          </cell>
          <cell r="C166" t="str">
            <v>F13</v>
          </cell>
          <cell r="D166" t="str">
            <v>Z</v>
          </cell>
          <cell r="E166" t="str">
            <v>2</v>
          </cell>
          <cell r="F166" t="str">
            <v>G</v>
          </cell>
          <cell r="G166">
            <v>5418</v>
          </cell>
          <cell r="H166">
            <v>3000</v>
          </cell>
          <cell r="I166">
            <v>5133</v>
          </cell>
          <cell r="J166">
            <v>3285</v>
          </cell>
          <cell r="K166">
            <v>2.3650199999999999</v>
          </cell>
          <cell r="L166">
            <v>2.5526900000000001</v>
          </cell>
        </row>
        <row r="167">
          <cell r="A167" t="str">
            <v>9167-408AE</v>
          </cell>
          <cell r="B167" t="str">
            <v>O-RING</v>
          </cell>
          <cell r="C167" t="str">
            <v>F13</v>
          </cell>
          <cell r="D167" t="str">
            <v>Z</v>
          </cell>
          <cell r="E167" t="str">
            <v>2</v>
          </cell>
          <cell r="F167" t="str">
            <v>G</v>
          </cell>
          <cell r="G167">
            <v>9980</v>
          </cell>
          <cell r="H167">
            <v>0</v>
          </cell>
          <cell r="I167">
            <v>9980</v>
          </cell>
          <cell r="J167">
            <v>0</v>
          </cell>
          <cell r="K167">
            <v>2.03139</v>
          </cell>
          <cell r="L167">
            <v>2.03139</v>
          </cell>
        </row>
        <row r="168">
          <cell r="A168" t="str">
            <v>9167-408AC</v>
          </cell>
          <cell r="B168" t="str">
            <v>O-RING</v>
          </cell>
          <cell r="C168" t="str">
            <v>F13</v>
          </cell>
          <cell r="D168" t="str">
            <v>Z</v>
          </cell>
          <cell r="E168" t="str">
            <v>2</v>
          </cell>
          <cell r="F168" t="str">
            <v>G</v>
          </cell>
          <cell r="G168">
            <v>9975</v>
          </cell>
          <cell r="H168">
            <v>10000</v>
          </cell>
          <cell r="I168">
            <v>9975</v>
          </cell>
          <cell r="J168">
            <v>10000</v>
          </cell>
          <cell r="K168">
            <v>2.0314100000000002</v>
          </cell>
          <cell r="L168">
            <v>2.0314100000000002</v>
          </cell>
        </row>
        <row r="169">
          <cell r="A169" t="str">
            <v>9167-408AB</v>
          </cell>
          <cell r="B169" t="str">
            <v>O-RING</v>
          </cell>
          <cell r="C169" t="str">
            <v>F13</v>
          </cell>
          <cell r="D169" t="str">
            <v>Z</v>
          </cell>
          <cell r="E169" t="str">
            <v>2</v>
          </cell>
          <cell r="F169" t="str">
            <v>G</v>
          </cell>
          <cell r="G169">
            <v>12000</v>
          </cell>
          <cell r="H169">
            <v>0</v>
          </cell>
          <cell r="I169">
            <v>0</v>
          </cell>
          <cell r="J169">
            <v>12000</v>
          </cell>
          <cell r="K169">
            <v>2.0861999999999998</v>
          </cell>
          <cell r="L169">
            <v>2.0861999999999998</v>
          </cell>
        </row>
        <row r="170">
          <cell r="A170" t="str">
            <v>9160-533</v>
          </cell>
          <cell r="C170" t="str">
            <v>F13</v>
          </cell>
          <cell r="D170" t="str">
            <v>Z</v>
          </cell>
          <cell r="E170" t="str">
            <v>2</v>
          </cell>
          <cell r="F170" t="str">
            <v>G</v>
          </cell>
          <cell r="G170">
            <v>393</v>
          </cell>
          <cell r="H170">
            <v>0</v>
          </cell>
          <cell r="I170">
            <v>0</v>
          </cell>
          <cell r="J170">
            <v>393</v>
          </cell>
          <cell r="K170">
            <v>0</v>
          </cell>
          <cell r="L170">
            <v>0</v>
          </cell>
        </row>
        <row r="171">
          <cell r="A171" t="str">
            <v>9160-110X</v>
          </cell>
          <cell r="B171" t="str">
            <v>SNUMBBER ASSY</v>
          </cell>
          <cell r="C171" t="str">
            <v>F13</v>
          </cell>
          <cell r="D171" t="str">
            <v>Z</v>
          </cell>
          <cell r="E171" t="str">
            <v>2</v>
          </cell>
          <cell r="F171" t="str">
            <v>G</v>
          </cell>
          <cell r="G171">
            <v>937</v>
          </cell>
          <cell r="H171">
            <v>0</v>
          </cell>
          <cell r="I171">
            <v>0</v>
          </cell>
          <cell r="J171">
            <v>937</v>
          </cell>
          <cell r="K171">
            <v>82.64</v>
          </cell>
          <cell r="L171">
            <v>82.64</v>
          </cell>
        </row>
        <row r="172">
          <cell r="A172" t="str">
            <v>9149T112</v>
          </cell>
          <cell r="B172" t="str">
            <v>SHOE PART COMPLETE</v>
          </cell>
          <cell r="C172" t="str">
            <v>F13</v>
          </cell>
          <cell r="D172" t="str">
            <v>Z</v>
          </cell>
          <cell r="E172" t="str">
            <v>2</v>
          </cell>
          <cell r="F172" t="str">
            <v>G</v>
          </cell>
          <cell r="G172">
            <v>0</v>
          </cell>
          <cell r="H172">
            <v>19995</v>
          </cell>
          <cell r="I172">
            <v>15000</v>
          </cell>
          <cell r="J172">
            <v>4995</v>
          </cell>
          <cell r="K172">
            <v>11.64631</v>
          </cell>
          <cell r="L172">
            <v>12.28937</v>
          </cell>
        </row>
        <row r="173">
          <cell r="A173" t="str">
            <v>9149-621K</v>
          </cell>
          <cell r="B173" t="str">
            <v>Bearing Support Shaft(BHT)</v>
          </cell>
          <cell r="C173" t="str">
            <v>F13</v>
          </cell>
          <cell r="D173" t="str">
            <v>Z</v>
          </cell>
          <cell r="E173" t="str">
            <v>2</v>
          </cell>
          <cell r="F173" t="str">
            <v>G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297.31319999999999</v>
          </cell>
          <cell r="L173">
            <v>297.31319999999999</v>
          </cell>
        </row>
        <row r="174">
          <cell r="A174" t="str">
            <v>9149-202</v>
          </cell>
          <cell r="B174" t="str">
            <v>ELASTIC BAND</v>
          </cell>
          <cell r="C174" t="str">
            <v>F13</v>
          </cell>
          <cell r="D174" t="str">
            <v>Z</v>
          </cell>
          <cell r="E174" t="str">
            <v>2</v>
          </cell>
          <cell r="F174" t="str">
            <v>G</v>
          </cell>
          <cell r="G174">
            <v>1705</v>
          </cell>
          <cell r="H174">
            <v>0</v>
          </cell>
          <cell r="I174">
            <v>0</v>
          </cell>
          <cell r="J174">
            <v>1705</v>
          </cell>
          <cell r="K174">
            <v>3.6735099999999998</v>
          </cell>
          <cell r="L174">
            <v>3.6735099999999998</v>
          </cell>
        </row>
        <row r="175">
          <cell r="A175" t="str">
            <v>9149-177J</v>
          </cell>
          <cell r="B175" t="str">
            <v>UNO ROTOR</v>
          </cell>
          <cell r="C175" t="str">
            <v>F13</v>
          </cell>
          <cell r="D175" t="str">
            <v>Z</v>
          </cell>
          <cell r="E175" t="str">
            <v>2</v>
          </cell>
          <cell r="F175" t="str">
            <v>G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629.96640000000002</v>
          </cell>
          <cell r="L175">
            <v>629.96640000000002</v>
          </cell>
        </row>
        <row r="176">
          <cell r="A176" t="str">
            <v>9149-112</v>
          </cell>
          <cell r="B176" t="str">
            <v>CAM ROLLER SHOE</v>
          </cell>
          <cell r="C176" t="str">
            <v>F13</v>
          </cell>
          <cell r="D176" t="str">
            <v>Z</v>
          </cell>
          <cell r="E176" t="str">
            <v>1</v>
          </cell>
          <cell r="F176" t="str">
            <v>G</v>
          </cell>
          <cell r="G176">
            <v>7500</v>
          </cell>
          <cell r="H176">
            <v>0</v>
          </cell>
          <cell r="I176">
            <v>0</v>
          </cell>
          <cell r="J176">
            <v>7500</v>
          </cell>
          <cell r="K176">
            <v>10.76</v>
          </cell>
          <cell r="L176">
            <v>10.76</v>
          </cell>
        </row>
        <row r="177">
          <cell r="A177" t="str">
            <v>9149-112</v>
          </cell>
          <cell r="B177" t="str">
            <v>CAM ROLLER SHOE</v>
          </cell>
          <cell r="C177" t="str">
            <v>F13</v>
          </cell>
          <cell r="D177" t="str">
            <v>Z</v>
          </cell>
          <cell r="E177" t="str">
            <v>2</v>
          </cell>
          <cell r="F177" t="str">
            <v>G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10.60637</v>
          </cell>
          <cell r="L177">
            <v>10.60637</v>
          </cell>
        </row>
        <row r="178">
          <cell r="A178" t="str">
            <v>9149-088L</v>
          </cell>
          <cell r="C178" t="str">
            <v>F13</v>
          </cell>
          <cell r="D178" t="str">
            <v>Z</v>
          </cell>
          <cell r="E178" t="str">
            <v>2</v>
          </cell>
          <cell r="F178" t="str">
            <v>G</v>
          </cell>
          <cell r="G178">
            <v>270</v>
          </cell>
          <cell r="H178">
            <v>0</v>
          </cell>
          <cell r="I178">
            <v>0</v>
          </cell>
          <cell r="J178">
            <v>270</v>
          </cell>
          <cell r="K178">
            <v>0</v>
          </cell>
          <cell r="L178">
            <v>0</v>
          </cell>
        </row>
        <row r="179">
          <cell r="A179" t="str">
            <v>9149-079BC</v>
          </cell>
          <cell r="B179" t="str">
            <v>PUMP HOUSING</v>
          </cell>
          <cell r="C179" t="str">
            <v>F13</v>
          </cell>
          <cell r="D179" t="str">
            <v>Z</v>
          </cell>
          <cell r="E179" t="str">
            <v>2</v>
          </cell>
          <cell r="F179" t="str">
            <v>G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109.88</v>
          </cell>
          <cell r="L179">
            <v>109.88</v>
          </cell>
          <cell r="M179" t="str">
            <v>NP</v>
          </cell>
        </row>
        <row r="180">
          <cell r="A180" t="str">
            <v>9149-079AB</v>
          </cell>
          <cell r="B180" t="str">
            <v>HOUSING/B.BEAR/D.SHAFT</v>
          </cell>
          <cell r="C180" t="str">
            <v>F13</v>
          </cell>
          <cell r="D180" t="str">
            <v>Z</v>
          </cell>
          <cell r="E180" t="str">
            <v>2</v>
          </cell>
          <cell r="F180" t="str">
            <v>G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2348.5880000000002</v>
          </cell>
          <cell r="L180">
            <v>2348.5880000000002</v>
          </cell>
        </row>
        <row r="181">
          <cell r="A181" t="str">
            <v>9149-075DJ</v>
          </cell>
          <cell r="B181" t="str">
            <v>HYD.HEAD ASSY</v>
          </cell>
          <cell r="C181" t="str">
            <v>F13</v>
          </cell>
          <cell r="D181" t="str">
            <v>Z</v>
          </cell>
          <cell r="E181" t="str">
            <v>2</v>
          </cell>
          <cell r="F181" t="str">
            <v>G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2381.3310000000001</v>
          </cell>
          <cell r="L181">
            <v>2381.3310000000001</v>
          </cell>
        </row>
        <row r="182">
          <cell r="A182" t="str">
            <v>9149-075CJ</v>
          </cell>
          <cell r="B182" t="str">
            <v>HYD.HEAD ASSY.</v>
          </cell>
          <cell r="C182" t="str">
            <v>F13</v>
          </cell>
          <cell r="D182" t="str">
            <v>Z</v>
          </cell>
          <cell r="E182" t="str">
            <v>2</v>
          </cell>
          <cell r="F182" t="str">
            <v>G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 t="str">
            <v>NP</v>
          </cell>
        </row>
        <row r="183">
          <cell r="A183" t="str">
            <v>9149-063E</v>
          </cell>
          <cell r="B183" t="str">
            <v>MINI MAX ASSY</v>
          </cell>
          <cell r="C183" t="str">
            <v>F13</v>
          </cell>
          <cell r="D183" t="str">
            <v>Z</v>
          </cell>
          <cell r="E183" t="str">
            <v>2</v>
          </cell>
          <cell r="F183" t="str">
            <v>G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83.4</v>
          </cell>
          <cell r="L183">
            <v>83.4</v>
          </cell>
          <cell r="M183" t="str">
            <v>NP</v>
          </cell>
        </row>
        <row r="184">
          <cell r="A184" t="str">
            <v>9149-063BH</v>
          </cell>
          <cell r="B184" t="str">
            <v>SHAFT AND SPRING ASSY</v>
          </cell>
          <cell r="C184" t="str">
            <v>F13</v>
          </cell>
          <cell r="D184" t="str">
            <v>Z</v>
          </cell>
          <cell r="E184" t="str">
            <v>2</v>
          </cell>
          <cell r="F184" t="str">
            <v>G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110.75060000000001</v>
          </cell>
          <cell r="L184">
            <v>110.75060000000001</v>
          </cell>
        </row>
        <row r="185">
          <cell r="A185" t="str">
            <v>9149-048</v>
          </cell>
          <cell r="B185" t="str">
            <v>OUTLET ADAPTER</v>
          </cell>
          <cell r="C185" t="str">
            <v>F13</v>
          </cell>
          <cell r="D185" t="str">
            <v>Z</v>
          </cell>
          <cell r="E185" t="str">
            <v>2</v>
          </cell>
          <cell r="F185" t="str">
            <v>G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 t="str">
            <v>LOCAL</v>
          </cell>
        </row>
        <row r="186">
          <cell r="A186" t="str">
            <v>9149-040V</v>
          </cell>
          <cell r="B186" t="str">
            <v>MINI-MAXI</v>
          </cell>
          <cell r="C186" t="str">
            <v>F13</v>
          </cell>
          <cell r="D186" t="str">
            <v>Z</v>
          </cell>
          <cell r="E186" t="str">
            <v>2</v>
          </cell>
          <cell r="F186" t="str">
            <v>G</v>
          </cell>
          <cell r="G186">
            <v>47</v>
          </cell>
          <cell r="H186">
            <v>0</v>
          </cell>
          <cell r="I186">
            <v>0</v>
          </cell>
          <cell r="J186">
            <v>47</v>
          </cell>
          <cell r="K186">
            <v>0</v>
          </cell>
          <cell r="L186">
            <v>0</v>
          </cell>
        </row>
        <row r="187">
          <cell r="A187" t="str">
            <v>9149-040U</v>
          </cell>
          <cell r="B187" t="str">
            <v>ADVANCE CAPSULE ASSY</v>
          </cell>
          <cell r="C187" t="str">
            <v>F13</v>
          </cell>
          <cell r="D187" t="str">
            <v>Z</v>
          </cell>
          <cell r="E187" t="str">
            <v>2</v>
          </cell>
          <cell r="F187" t="str">
            <v>G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168.53360000000001</v>
          </cell>
          <cell r="L187">
            <v>168.53360000000001</v>
          </cell>
        </row>
        <row r="188">
          <cell r="A188" t="str">
            <v>9149-040F</v>
          </cell>
          <cell r="B188" t="str">
            <v>CRESCENT RING</v>
          </cell>
          <cell r="C188" t="str">
            <v>F13</v>
          </cell>
          <cell r="D188" t="str">
            <v>Z</v>
          </cell>
          <cell r="E188" t="str">
            <v>2</v>
          </cell>
          <cell r="F188" t="str">
            <v>G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17.28</v>
          </cell>
          <cell r="L188">
            <v>17.28</v>
          </cell>
          <cell r="M188" t="str">
            <v>NP</v>
          </cell>
        </row>
        <row r="189">
          <cell r="A189" t="str">
            <v>9149-039</v>
          </cell>
          <cell r="B189" t="str">
            <v>THRUST SLEEVE</v>
          </cell>
          <cell r="C189" t="str">
            <v>F13</v>
          </cell>
          <cell r="D189" t="str">
            <v>Z</v>
          </cell>
          <cell r="E189" t="str">
            <v>2</v>
          </cell>
          <cell r="F189" t="str">
            <v>G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A190" t="str">
            <v>9149-013A</v>
          </cell>
          <cell r="B190" t="str">
            <v>DPC PUMP HOUSING CASTING</v>
          </cell>
          <cell r="C190" t="str">
            <v>F13</v>
          </cell>
          <cell r="D190" t="str">
            <v>Z</v>
          </cell>
          <cell r="E190" t="str">
            <v>2</v>
          </cell>
          <cell r="F190" t="str">
            <v>G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 t="str">
            <v>0</v>
          </cell>
        </row>
        <row r="191">
          <cell r="A191" t="str">
            <v>9149-008L</v>
          </cell>
          <cell r="B191" t="str">
            <v>DRIVE SHAFT SUB-ASSY.</v>
          </cell>
          <cell r="C191" t="str">
            <v>F13</v>
          </cell>
          <cell r="D191" t="str">
            <v>Z</v>
          </cell>
          <cell r="E191" t="str">
            <v>2</v>
          </cell>
          <cell r="F191" t="str">
            <v>G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453.32339999999999</v>
          </cell>
          <cell r="L191">
            <v>453.32339999999999</v>
          </cell>
        </row>
        <row r="192">
          <cell r="A192" t="str">
            <v>9149-008K</v>
          </cell>
          <cell r="B192" t="str">
            <v>SHAFT</v>
          </cell>
          <cell r="C192" t="str">
            <v>F13</v>
          </cell>
          <cell r="D192" t="str">
            <v>Z</v>
          </cell>
          <cell r="E192" t="str">
            <v>2</v>
          </cell>
          <cell r="F192" t="str">
            <v>G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701.41</v>
          </cell>
          <cell r="L192">
            <v>701.41</v>
          </cell>
        </row>
        <row r="193">
          <cell r="A193" t="str">
            <v>9145-560</v>
          </cell>
          <cell r="B193" t="str">
            <v>DRIVE SHAFT [ W / G ]</v>
          </cell>
          <cell r="C193" t="str">
            <v>F13</v>
          </cell>
          <cell r="D193" t="str">
            <v>Z</v>
          </cell>
          <cell r="E193" t="str">
            <v>2</v>
          </cell>
          <cell r="F193" t="str">
            <v>G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 t="str">
            <v>0</v>
          </cell>
        </row>
        <row r="194">
          <cell r="A194" t="str">
            <v>9145-500</v>
          </cell>
          <cell r="B194" t="str">
            <v>DRIVE SHAFT[H/T W/O GRD]</v>
          </cell>
          <cell r="C194" t="str">
            <v>F13</v>
          </cell>
          <cell r="D194" t="str">
            <v>Z</v>
          </cell>
          <cell r="E194" t="str">
            <v>2</v>
          </cell>
          <cell r="F194" t="str">
            <v>G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 t="str">
            <v>0</v>
          </cell>
        </row>
        <row r="195">
          <cell r="A195" t="str">
            <v>9145-153A</v>
          </cell>
          <cell r="B195" t="str">
            <v>KIT ROLLER SHOE DPA(C)</v>
          </cell>
          <cell r="C195" t="str">
            <v>F13</v>
          </cell>
          <cell r="D195" t="str">
            <v>Z</v>
          </cell>
          <cell r="E195" t="str">
            <v>2</v>
          </cell>
          <cell r="F195" t="str">
            <v>G</v>
          </cell>
          <cell r="G195">
            <v>187</v>
          </cell>
          <cell r="H195">
            <v>0</v>
          </cell>
          <cell r="I195">
            <v>87</v>
          </cell>
          <cell r="J195">
            <v>100</v>
          </cell>
          <cell r="K195">
            <v>343.6259</v>
          </cell>
          <cell r="L195">
            <v>343.6259</v>
          </cell>
          <cell r="M195" t="str">
            <v>RP</v>
          </cell>
        </row>
        <row r="196">
          <cell r="A196" t="str">
            <v>9145-140G</v>
          </cell>
          <cell r="B196" t="str">
            <v>CAM RING DPAHM</v>
          </cell>
          <cell r="C196" t="str">
            <v>F13</v>
          </cell>
          <cell r="D196" t="str">
            <v>Z</v>
          </cell>
          <cell r="E196" t="str">
            <v>2</v>
          </cell>
          <cell r="F196" t="str">
            <v>G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641.08929999999998</v>
          </cell>
          <cell r="L196">
            <v>641.08929999999998</v>
          </cell>
          <cell r="M196" t="str">
            <v>DPAHM</v>
          </cell>
        </row>
        <row r="197">
          <cell r="A197" t="str">
            <v>9145-125</v>
          </cell>
          <cell r="B197" t="str">
            <v>GOVERNOR ARM ASSEMBLY</v>
          </cell>
          <cell r="C197" t="str">
            <v>F13</v>
          </cell>
          <cell r="D197" t="str">
            <v>Z</v>
          </cell>
          <cell r="E197" t="str">
            <v>2</v>
          </cell>
          <cell r="F197" t="str">
            <v>G</v>
          </cell>
          <cell r="G197">
            <v>57</v>
          </cell>
          <cell r="H197">
            <v>0</v>
          </cell>
          <cell r="I197">
            <v>57</v>
          </cell>
          <cell r="J197">
            <v>0</v>
          </cell>
          <cell r="K197">
            <v>21.03492</v>
          </cell>
          <cell r="L197">
            <v>21.03492</v>
          </cell>
          <cell r="M197" t="str">
            <v>MATB</v>
          </cell>
        </row>
        <row r="198">
          <cell r="A198" t="str">
            <v>9145-108B</v>
          </cell>
          <cell r="B198" t="str">
            <v>THROTTLE LEVER RIVET</v>
          </cell>
          <cell r="C198" t="str">
            <v>F13</v>
          </cell>
          <cell r="D198" t="str">
            <v>Z</v>
          </cell>
          <cell r="E198" t="str">
            <v>2</v>
          </cell>
          <cell r="F198" t="str">
            <v>G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 t="str">
            <v>0</v>
          </cell>
        </row>
        <row r="199">
          <cell r="A199" t="str">
            <v>9145-088</v>
          </cell>
          <cell r="B199" t="str">
            <v>GOVERNOR ARM</v>
          </cell>
          <cell r="C199" t="str">
            <v>F13</v>
          </cell>
          <cell r="D199" t="str">
            <v>Z</v>
          </cell>
          <cell r="E199" t="str">
            <v>2</v>
          </cell>
          <cell r="F199" t="str">
            <v>G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 t="str">
            <v>HATB</v>
          </cell>
        </row>
        <row r="200">
          <cell r="A200" t="str">
            <v>9145-088</v>
          </cell>
          <cell r="B200" t="str">
            <v>GOVERNOR ARM</v>
          </cell>
          <cell r="C200" t="str">
            <v>F13</v>
          </cell>
          <cell r="D200" t="str">
            <v>Z</v>
          </cell>
          <cell r="E200" t="str">
            <v>21</v>
          </cell>
          <cell r="F200" t="str">
            <v>G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2.23</v>
          </cell>
          <cell r="L200">
            <v>2.23</v>
          </cell>
          <cell r="M200" t="str">
            <v>C</v>
          </cell>
        </row>
        <row r="201">
          <cell r="A201" t="str">
            <v>9145-087A</v>
          </cell>
          <cell r="B201" t="str">
            <v>GOVERNOR ARM DPAHM</v>
          </cell>
          <cell r="C201" t="str">
            <v>F13</v>
          </cell>
          <cell r="D201" t="str">
            <v>Z</v>
          </cell>
          <cell r="E201" t="str">
            <v>2</v>
          </cell>
          <cell r="F201" t="str">
            <v>G</v>
          </cell>
          <cell r="G201">
            <v>8940</v>
          </cell>
          <cell r="H201">
            <v>0</v>
          </cell>
          <cell r="I201">
            <v>260</v>
          </cell>
          <cell r="J201">
            <v>8680</v>
          </cell>
          <cell r="K201">
            <v>30.314550000000001</v>
          </cell>
          <cell r="L201">
            <v>30.314550000000001</v>
          </cell>
          <cell r="M201" t="str">
            <v>HATB</v>
          </cell>
        </row>
        <row r="202">
          <cell r="A202" t="str">
            <v>9145-087A</v>
          </cell>
          <cell r="B202" t="str">
            <v>GOVERNOR ARM DPAHM</v>
          </cell>
          <cell r="C202" t="str">
            <v>F13</v>
          </cell>
          <cell r="D202" t="str">
            <v>Z</v>
          </cell>
          <cell r="E202" t="str">
            <v>22</v>
          </cell>
          <cell r="F202" t="str">
            <v>G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2.23</v>
          </cell>
          <cell r="L202">
            <v>2.23</v>
          </cell>
        </row>
        <row r="203">
          <cell r="A203" t="str">
            <v>9145-087A</v>
          </cell>
          <cell r="B203" t="str">
            <v>GOVERNOR ARM DPAHM</v>
          </cell>
          <cell r="C203" t="str">
            <v>F13</v>
          </cell>
          <cell r="D203" t="str">
            <v>Z</v>
          </cell>
          <cell r="E203" t="str">
            <v>21</v>
          </cell>
          <cell r="F203" t="str">
            <v>G</v>
          </cell>
          <cell r="G203">
            <v>3490</v>
          </cell>
          <cell r="H203">
            <v>0</v>
          </cell>
          <cell r="I203">
            <v>0</v>
          </cell>
          <cell r="J203">
            <v>3490</v>
          </cell>
          <cell r="K203">
            <v>29.38</v>
          </cell>
          <cell r="L203">
            <v>29.38</v>
          </cell>
          <cell r="M203" t="str">
            <v>C</v>
          </cell>
        </row>
        <row r="204">
          <cell r="A204" t="str">
            <v>9145-087A</v>
          </cell>
          <cell r="B204" t="str">
            <v>GOVERNOR ARM DPAHM</v>
          </cell>
          <cell r="C204" t="str">
            <v>F13</v>
          </cell>
          <cell r="D204" t="str">
            <v>Z</v>
          </cell>
          <cell r="E204" t="str">
            <v>1</v>
          </cell>
          <cell r="F204" t="str">
            <v>G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 t="str">
            <v>HATB</v>
          </cell>
        </row>
        <row r="205">
          <cell r="A205" t="str">
            <v>9145-087</v>
          </cell>
          <cell r="B205" t="str">
            <v>REGULATING BRACKET</v>
          </cell>
          <cell r="C205" t="str">
            <v>F13</v>
          </cell>
          <cell r="D205" t="str">
            <v>Z</v>
          </cell>
          <cell r="E205" t="str">
            <v>2</v>
          </cell>
          <cell r="F205" t="str">
            <v>G</v>
          </cell>
          <cell r="G205">
            <v>39</v>
          </cell>
          <cell r="H205">
            <v>0</v>
          </cell>
          <cell r="I205">
            <v>0</v>
          </cell>
          <cell r="J205">
            <v>39</v>
          </cell>
          <cell r="K205">
            <v>30.442499999999999</v>
          </cell>
          <cell r="L205">
            <v>30.442499999999999</v>
          </cell>
          <cell r="M205" t="str">
            <v>RP</v>
          </cell>
        </row>
        <row r="206">
          <cell r="A206" t="str">
            <v>9145-067</v>
          </cell>
          <cell r="B206" t="str">
            <v>FAST IDLE LEVER</v>
          </cell>
          <cell r="C206" t="str">
            <v>F13</v>
          </cell>
          <cell r="D206" t="str">
            <v>Z</v>
          </cell>
          <cell r="E206" t="str">
            <v>2</v>
          </cell>
          <cell r="F206" t="str">
            <v>G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 t="str">
            <v>0</v>
          </cell>
        </row>
        <row r="207">
          <cell r="A207" t="str">
            <v>9145-040D</v>
          </cell>
          <cell r="B207" t="str">
            <v>SOLENOID ASSY</v>
          </cell>
          <cell r="C207" t="str">
            <v>F13</v>
          </cell>
          <cell r="D207" t="str">
            <v>Z</v>
          </cell>
          <cell r="E207" t="str">
            <v>2</v>
          </cell>
          <cell r="F207" t="str">
            <v>G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 t="str">
            <v>0</v>
          </cell>
        </row>
        <row r="208">
          <cell r="A208" t="str">
            <v>9141-206A</v>
          </cell>
          <cell r="B208" t="str">
            <v>SPRING</v>
          </cell>
          <cell r="C208" t="str">
            <v>F13</v>
          </cell>
          <cell r="D208" t="str">
            <v>Z</v>
          </cell>
          <cell r="E208" t="str">
            <v>2</v>
          </cell>
          <cell r="F208" t="str">
            <v>G</v>
          </cell>
          <cell r="G208">
            <v>10700</v>
          </cell>
          <cell r="H208">
            <v>1200</v>
          </cell>
          <cell r="I208">
            <v>2100</v>
          </cell>
          <cell r="J208">
            <v>9800</v>
          </cell>
          <cell r="K208">
            <v>1.14253</v>
          </cell>
          <cell r="L208">
            <v>1.2460100000000001</v>
          </cell>
          <cell r="M208" t="str">
            <v>SG-04</v>
          </cell>
        </row>
        <row r="209">
          <cell r="A209" t="str">
            <v>9141-073B</v>
          </cell>
          <cell r="B209" t="str">
            <v>PRESSURING VALVE ASSY</v>
          </cell>
          <cell r="C209" t="str">
            <v>F13</v>
          </cell>
          <cell r="D209" t="str">
            <v>Z</v>
          </cell>
          <cell r="E209" t="str">
            <v>2</v>
          </cell>
          <cell r="F209" t="str">
            <v>G</v>
          </cell>
          <cell r="G209">
            <v>100</v>
          </cell>
          <cell r="H209">
            <v>200</v>
          </cell>
          <cell r="I209">
            <v>250</v>
          </cell>
          <cell r="J209">
            <v>50</v>
          </cell>
          <cell r="K209">
            <v>98.264970000000005</v>
          </cell>
          <cell r="L209">
            <v>100.2419</v>
          </cell>
          <cell r="M209" t="str">
            <v>DP203</v>
          </cell>
        </row>
        <row r="210">
          <cell r="A210" t="str">
            <v>9140-509A</v>
          </cell>
          <cell r="B210" t="str">
            <v>A A PISTON</v>
          </cell>
          <cell r="C210" t="str">
            <v>F13</v>
          </cell>
          <cell r="D210" t="str">
            <v>Z</v>
          </cell>
          <cell r="E210" t="str">
            <v>2</v>
          </cell>
          <cell r="F210" t="str">
            <v>G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10.9</v>
          </cell>
          <cell r="L210">
            <v>10.9</v>
          </cell>
          <cell r="M210" t="str">
            <v>0</v>
          </cell>
        </row>
        <row r="211">
          <cell r="A211" t="str">
            <v>9140-011Y</v>
          </cell>
          <cell r="B211" t="str">
            <v>ROLLER SHOES-2</v>
          </cell>
          <cell r="C211" t="str">
            <v>F13</v>
          </cell>
          <cell r="D211" t="str">
            <v>Z</v>
          </cell>
          <cell r="E211" t="str">
            <v>2</v>
          </cell>
          <cell r="F211" t="str">
            <v>G</v>
          </cell>
          <cell r="G211">
            <v>1718</v>
          </cell>
          <cell r="H211">
            <v>0</v>
          </cell>
          <cell r="I211">
            <v>203</v>
          </cell>
          <cell r="J211">
            <v>1515</v>
          </cell>
          <cell r="K211">
            <v>185.0249</v>
          </cell>
          <cell r="L211">
            <v>185.0249</v>
          </cell>
          <cell r="M211" t="str">
            <v>HF-06</v>
          </cell>
        </row>
        <row r="212">
          <cell r="A212" t="str">
            <v>9140-011X</v>
          </cell>
          <cell r="B212" t="str">
            <v>ROLLER SHOES-1</v>
          </cell>
          <cell r="C212" t="str">
            <v>F13</v>
          </cell>
          <cell r="D212" t="str">
            <v>Z</v>
          </cell>
          <cell r="E212" t="str">
            <v>2</v>
          </cell>
          <cell r="F212" t="str">
            <v>G</v>
          </cell>
          <cell r="G212">
            <v>1710</v>
          </cell>
          <cell r="H212">
            <v>0</v>
          </cell>
          <cell r="I212">
            <v>210</v>
          </cell>
          <cell r="J212">
            <v>1500</v>
          </cell>
          <cell r="K212">
            <v>184.6156</v>
          </cell>
          <cell r="L212">
            <v>184.6156</v>
          </cell>
          <cell r="M212" t="str">
            <v>HF-05</v>
          </cell>
        </row>
        <row r="213">
          <cell r="A213" t="str">
            <v>9140-011M</v>
          </cell>
          <cell r="B213" t="str">
            <v>SHOE2 ASSY.TUD5&amp;S/C</v>
          </cell>
          <cell r="C213" t="str">
            <v>F13</v>
          </cell>
          <cell r="D213" t="str">
            <v>Z</v>
          </cell>
          <cell r="E213" t="str">
            <v>2</v>
          </cell>
          <cell r="F213" t="str">
            <v>G</v>
          </cell>
          <cell r="G213">
            <v>2982</v>
          </cell>
          <cell r="H213">
            <v>0</v>
          </cell>
          <cell r="I213">
            <v>300</v>
          </cell>
          <cell r="J213">
            <v>2682</v>
          </cell>
          <cell r="K213">
            <v>174.39400000000001</v>
          </cell>
          <cell r="L213">
            <v>174.39400000000001</v>
          </cell>
          <cell r="M213" t="str">
            <v>HF3,4</v>
          </cell>
        </row>
        <row r="214">
          <cell r="A214" t="str">
            <v>9140-011L</v>
          </cell>
          <cell r="B214" t="str">
            <v>SHOE1 ASSY.TUD5</v>
          </cell>
          <cell r="C214" t="str">
            <v>F13</v>
          </cell>
          <cell r="D214" t="str">
            <v>Z</v>
          </cell>
          <cell r="E214" t="str">
            <v>2</v>
          </cell>
          <cell r="F214" t="str">
            <v>G</v>
          </cell>
          <cell r="G214">
            <v>2570</v>
          </cell>
          <cell r="H214">
            <v>0</v>
          </cell>
          <cell r="I214">
            <v>300</v>
          </cell>
          <cell r="J214">
            <v>2270</v>
          </cell>
          <cell r="K214">
            <v>174.51410000000001</v>
          </cell>
          <cell r="L214">
            <v>174.51410000000001</v>
          </cell>
          <cell r="M214" t="str">
            <v>HF1,2</v>
          </cell>
        </row>
        <row r="215">
          <cell r="A215" t="str">
            <v>9140-011F</v>
          </cell>
          <cell r="B215" t="str">
            <v>SHOE-2</v>
          </cell>
          <cell r="C215" t="str">
            <v>F13</v>
          </cell>
          <cell r="D215" t="str">
            <v>Z</v>
          </cell>
          <cell r="E215" t="str">
            <v>2</v>
          </cell>
          <cell r="F215" t="str">
            <v>G</v>
          </cell>
          <cell r="G215">
            <v>2015</v>
          </cell>
          <cell r="H215">
            <v>0</v>
          </cell>
          <cell r="I215">
            <v>700</v>
          </cell>
          <cell r="J215">
            <v>1315</v>
          </cell>
          <cell r="K215">
            <v>151.73929999999999</v>
          </cell>
          <cell r="L215">
            <v>151.73929999999999</v>
          </cell>
          <cell r="M215" t="str">
            <v>HE-12</v>
          </cell>
        </row>
        <row r="216">
          <cell r="A216" t="str">
            <v>9140-011E</v>
          </cell>
          <cell r="B216" t="str">
            <v>SHOE-1</v>
          </cell>
          <cell r="C216" t="str">
            <v>F13</v>
          </cell>
          <cell r="D216" t="str">
            <v>Z</v>
          </cell>
          <cell r="E216" t="str">
            <v>2</v>
          </cell>
          <cell r="F216" t="str">
            <v>G</v>
          </cell>
          <cell r="G216">
            <v>2034</v>
          </cell>
          <cell r="H216">
            <v>0</v>
          </cell>
          <cell r="I216">
            <v>705</v>
          </cell>
          <cell r="J216">
            <v>1329</v>
          </cell>
          <cell r="K216">
            <v>152.4297</v>
          </cell>
          <cell r="L216">
            <v>152.4297</v>
          </cell>
          <cell r="M216" t="str">
            <v>HE-11</v>
          </cell>
        </row>
        <row r="217">
          <cell r="A217" t="str">
            <v>9140-011D</v>
          </cell>
          <cell r="B217" t="str">
            <v>J9 SHOE ASSY-2</v>
          </cell>
          <cell r="C217" t="str">
            <v>F13</v>
          </cell>
          <cell r="D217" t="str">
            <v>Z</v>
          </cell>
          <cell r="E217" t="str">
            <v>2</v>
          </cell>
          <cell r="F217" t="str">
            <v>G</v>
          </cell>
          <cell r="G217">
            <v>480</v>
          </cell>
          <cell r="H217">
            <v>0</v>
          </cell>
          <cell r="I217">
            <v>300</v>
          </cell>
          <cell r="J217">
            <v>180</v>
          </cell>
          <cell r="K217">
            <v>172.25049999999999</v>
          </cell>
          <cell r="L217">
            <v>172.25049999999999</v>
          </cell>
          <cell r="M217" t="str">
            <v>HE-10</v>
          </cell>
        </row>
        <row r="218">
          <cell r="A218" t="str">
            <v>9140-011C</v>
          </cell>
          <cell r="B218" t="str">
            <v>J9 SHOE ASSY-1</v>
          </cell>
          <cell r="C218" t="str">
            <v>F13</v>
          </cell>
          <cell r="D218" t="str">
            <v>Z</v>
          </cell>
          <cell r="E218" t="str">
            <v>2</v>
          </cell>
          <cell r="F218" t="str">
            <v>G</v>
          </cell>
          <cell r="G218">
            <v>472</v>
          </cell>
          <cell r="H218">
            <v>0</v>
          </cell>
          <cell r="I218">
            <v>300</v>
          </cell>
          <cell r="J218">
            <v>172</v>
          </cell>
          <cell r="K218">
            <v>172.25049999999999</v>
          </cell>
          <cell r="L218">
            <v>172.25049999999999</v>
          </cell>
          <cell r="M218" t="str">
            <v>HE-09</v>
          </cell>
        </row>
        <row r="219">
          <cell r="A219" t="str">
            <v>9140-011B</v>
          </cell>
          <cell r="B219" t="str">
            <v>SHOE 2</v>
          </cell>
          <cell r="C219" t="str">
            <v>F13</v>
          </cell>
          <cell r="D219" t="str">
            <v>Z</v>
          </cell>
          <cell r="E219" t="str">
            <v>2</v>
          </cell>
          <cell r="F219" t="str">
            <v>G</v>
          </cell>
          <cell r="G219">
            <v>2249</v>
          </cell>
          <cell r="H219">
            <v>0</v>
          </cell>
          <cell r="I219">
            <v>500</v>
          </cell>
          <cell r="J219">
            <v>1749</v>
          </cell>
          <cell r="K219">
            <v>172.74350000000001</v>
          </cell>
          <cell r="L219">
            <v>172.74350000000001</v>
          </cell>
          <cell r="M219" t="str">
            <v>HE-08</v>
          </cell>
        </row>
        <row r="220">
          <cell r="A220" t="str">
            <v>9140-011A</v>
          </cell>
          <cell r="B220" t="str">
            <v>SHOE 1</v>
          </cell>
          <cell r="C220" t="str">
            <v>F13</v>
          </cell>
          <cell r="D220" t="str">
            <v>Z</v>
          </cell>
          <cell r="E220" t="str">
            <v>2</v>
          </cell>
          <cell r="F220" t="str">
            <v>G</v>
          </cell>
          <cell r="G220">
            <v>1990</v>
          </cell>
          <cell r="H220">
            <v>0</v>
          </cell>
          <cell r="I220">
            <v>500</v>
          </cell>
          <cell r="J220">
            <v>1490</v>
          </cell>
          <cell r="K220">
            <v>171.31630000000001</v>
          </cell>
          <cell r="L220">
            <v>171.31630000000001</v>
          </cell>
          <cell r="M220" t="str">
            <v>HE-07</v>
          </cell>
        </row>
        <row r="221">
          <cell r="A221" t="str">
            <v>9137-031</v>
          </cell>
          <cell r="B221" t="str">
            <v>FIXING SCREW - Hyd.Head</v>
          </cell>
          <cell r="C221" t="str">
            <v>F13</v>
          </cell>
          <cell r="D221" t="str">
            <v>Z</v>
          </cell>
          <cell r="E221" t="str">
            <v>2</v>
          </cell>
          <cell r="F221" t="str">
            <v>G</v>
          </cell>
          <cell r="G221">
            <v>157</v>
          </cell>
          <cell r="H221">
            <v>0</v>
          </cell>
          <cell r="I221">
            <v>157</v>
          </cell>
          <cell r="J221">
            <v>0</v>
          </cell>
          <cell r="K221">
            <v>4.9403899999999998</v>
          </cell>
          <cell r="L221">
            <v>4.9403899999999998</v>
          </cell>
          <cell r="M221" t="str">
            <v>RP</v>
          </cell>
        </row>
        <row r="222">
          <cell r="A222" t="str">
            <v>9137-031</v>
          </cell>
          <cell r="B222" t="str">
            <v>FIXING SCREW - Hyd.Head</v>
          </cell>
          <cell r="C222" t="str">
            <v>F13</v>
          </cell>
          <cell r="D222" t="str">
            <v>Z</v>
          </cell>
          <cell r="E222" t="str">
            <v>22</v>
          </cell>
          <cell r="F222" t="str">
            <v>G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3.70153</v>
          </cell>
          <cell r="L222">
            <v>3.70153</v>
          </cell>
          <cell r="M222" t="str">
            <v>RP</v>
          </cell>
        </row>
        <row r="223">
          <cell r="A223" t="str">
            <v>9109-167</v>
          </cell>
          <cell r="B223" t="str">
            <v>ADJUST KIT</v>
          </cell>
          <cell r="C223" t="str">
            <v>F13</v>
          </cell>
          <cell r="D223" t="str">
            <v>Z</v>
          </cell>
          <cell r="E223" t="str">
            <v>2</v>
          </cell>
          <cell r="F223" t="str">
            <v>G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 t="str">
            <v>0</v>
          </cell>
        </row>
        <row r="224">
          <cell r="A224" t="str">
            <v>9108-73A</v>
          </cell>
          <cell r="C224" t="str">
            <v>F13</v>
          </cell>
          <cell r="D224" t="str">
            <v>Z</v>
          </cell>
          <cell r="E224" t="str">
            <v>2</v>
          </cell>
          <cell r="F224" t="str">
            <v>G</v>
          </cell>
          <cell r="G224">
            <v>188</v>
          </cell>
          <cell r="H224">
            <v>0</v>
          </cell>
          <cell r="I224">
            <v>0</v>
          </cell>
          <cell r="J224">
            <v>188</v>
          </cell>
          <cell r="K224">
            <v>0</v>
          </cell>
          <cell r="L224">
            <v>0</v>
          </cell>
        </row>
        <row r="225">
          <cell r="A225" t="str">
            <v>9108-505A</v>
          </cell>
          <cell r="B225" t="str">
            <v>DRIVE DOG ASSY</v>
          </cell>
          <cell r="C225" t="str">
            <v>F13</v>
          </cell>
          <cell r="D225" t="str">
            <v>Z</v>
          </cell>
          <cell r="E225" t="str">
            <v>2</v>
          </cell>
          <cell r="F225" t="str">
            <v>G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52.817810000000001</v>
          </cell>
          <cell r="L225">
            <v>52.817810000000001</v>
          </cell>
        </row>
        <row r="226">
          <cell r="A226" t="str">
            <v>9108-152A</v>
          </cell>
          <cell r="B226" t="str">
            <v>CAM VALVE</v>
          </cell>
          <cell r="C226" t="str">
            <v>F13</v>
          </cell>
          <cell r="D226" t="str">
            <v>Z</v>
          </cell>
          <cell r="E226" t="str">
            <v>2</v>
          </cell>
          <cell r="F226" t="str">
            <v>G</v>
          </cell>
          <cell r="G226">
            <v>1652</v>
          </cell>
          <cell r="H226">
            <v>0</v>
          </cell>
          <cell r="I226">
            <v>0</v>
          </cell>
          <cell r="J226">
            <v>1652</v>
          </cell>
          <cell r="K226">
            <v>951.66089999999997</v>
          </cell>
          <cell r="L226">
            <v>951.66089999999997</v>
          </cell>
        </row>
        <row r="227">
          <cell r="A227" t="str">
            <v>9108-151J</v>
          </cell>
          <cell r="B227" t="str">
            <v>HYDRAULIC HEAD (EURO2 MM)</v>
          </cell>
          <cell r="C227" t="str">
            <v>F13</v>
          </cell>
          <cell r="D227" t="str">
            <v>Z</v>
          </cell>
          <cell r="E227" t="str">
            <v>2</v>
          </cell>
          <cell r="F227" t="str">
            <v>G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703.56</v>
          </cell>
          <cell r="L227">
            <v>703.56</v>
          </cell>
        </row>
        <row r="228">
          <cell r="A228" t="str">
            <v>9108-115</v>
          </cell>
          <cell r="B228" t="str">
            <v>BANJO</v>
          </cell>
          <cell r="C228" t="str">
            <v>F13</v>
          </cell>
          <cell r="D228" t="str">
            <v>Z</v>
          </cell>
          <cell r="E228" t="str">
            <v>2</v>
          </cell>
          <cell r="F228" t="str">
            <v>G</v>
          </cell>
          <cell r="G228">
            <v>630</v>
          </cell>
          <cell r="H228">
            <v>0</v>
          </cell>
          <cell r="I228">
            <v>15</v>
          </cell>
          <cell r="J228">
            <v>615</v>
          </cell>
          <cell r="K228">
            <v>64.003429999999994</v>
          </cell>
          <cell r="L228">
            <v>64.003429999999994</v>
          </cell>
        </row>
        <row r="229">
          <cell r="A229" t="str">
            <v>9108-112A</v>
          </cell>
          <cell r="B229" t="str">
            <v>PLLA SLEEVE</v>
          </cell>
          <cell r="C229" t="str">
            <v>F13</v>
          </cell>
          <cell r="D229" t="str">
            <v>Z</v>
          </cell>
          <cell r="E229" t="str">
            <v>2</v>
          </cell>
          <cell r="F229" t="str">
            <v>G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A230" t="str">
            <v>9108-089Q</v>
          </cell>
          <cell r="B230" t="str">
            <v>HYD.HEAD ASSY</v>
          </cell>
          <cell r="C230" t="str">
            <v>F13</v>
          </cell>
          <cell r="D230" t="str">
            <v>Z</v>
          </cell>
          <cell r="E230" t="str">
            <v>2</v>
          </cell>
          <cell r="F230" t="str">
            <v>G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A231" t="str">
            <v>9108-073A</v>
          </cell>
          <cell r="B231" t="str">
            <v>SOLENOID ASSY</v>
          </cell>
          <cell r="C231" t="str">
            <v>F13</v>
          </cell>
          <cell r="D231" t="str">
            <v>Z</v>
          </cell>
          <cell r="E231" t="str">
            <v>2</v>
          </cell>
          <cell r="F231" t="str">
            <v>G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222.92750000000001</v>
          </cell>
          <cell r="L231">
            <v>222.92750000000001</v>
          </cell>
          <cell r="M231" t="str">
            <v>RP</v>
          </cell>
        </row>
        <row r="232">
          <cell r="A232" t="str">
            <v>9108-073A</v>
          </cell>
          <cell r="B232" t="str">
            <v>SOLENOID ASSY</v>
          </cell>
          <cell r="C232" t="str">
            <v>F13</v>
          </cell>
          <cell r="D232" t="str">
            <v>Z</v>
          </cell>
          <cell r="E232" t="str">
            <v>1</v>
          </cell>
          <cell r="F232" t="str">
            <v>G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1</v>
          </cell>
          <cell r="L232">
            <v>1</v>
          </cell>
          <cell r="M232" t="str">
            <v>RP</v>
          </cell>
        </row>
        <row r="233">
          <cell r="A233" t="str">
            <v>9108-073A</v>
          </cell>
          <cell r="B233" t="str">
            <v>SOLENOID ASSY</v>
          </cell>
          <cell r="C233" t="str">
            <v>F13</v>
          </cell>
          <cell r="D233" t="str">
            <v>Z</v>
          </cell>
          <cell r="E233" t="str">
            <v>22</v>
          </cell>
          <cell r="F233" t="str">
            <v>G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225.4323</v>
          </cell>
          <cell r="L233">
            <v>225.4323</v>
          </cell>
        </row>
        <row r="234">
          <cell r="A234" t="str">
            <v>9108-070</v>
          </cell>
          <cell r="B234" t="str">
            <v>OUTLET PIPE</v>
          </cell>
          <cell r="C234" t="str">
            <v>F13</v>
          </cell>
          <cell r="D234" t="str">
            <v>Z</v>
          </cell>
          <cell r="E234" t="str">
            <v>2</v>
          </cell>
          <cell r="F234" t="str">
            <v>G</v>
          </cell>
          <cell r="G234">
            <v>420</v>
          </cell>
          <cell r="H234">
            <v>0</v>
          </cell>
          <cell r="I234">
            <v>200</v>
          </cell>
          <cell r="J234">
            <v>220</v>
          </cell>
          <cell r="K234">
            <v>179.44909999999999</v>
          </cell>
          <cell r="L234">
            <v>179.44909999999999</v>
          </cell>
        </row>
        <row r="235">
          <cell r="A235" t="str">
            <v>9108-069B</v>
          </cell>
          <cell r="B235" t="str">
            <v>LEVER THROTTLE ASSY.</v>
          </cell>
          <cell r="C235" t="str">
            <v>F13</v>
          </cell>
          <cell r="D235" t="str">
            <v>Z</v>
          </cell>
          <cell r="E235" t="str">
            <v>2</v>
          </cell>
          <cell r="F235" t="str">
            <v>G</v>
          </cell>
          <cell r="G235">
            <v>350</v>
          </cell>
          <cell r="H235">
            <v>0</v>
          </cell>
          <cell r="I235">
            <v>209</v>
          </cell>
          <cell r="J235">
            <v>141</v>
          </cell>
          <cell r="K235">
            <v>240.01740000000001</v>
          </cell>
          <cell r="L235">
            <v>240.01740000000001</v>
          </cell>
        </row>
        <row r="236">
          <cell r="A236" t="str">
            <v>9108-023J</v>
          </cell>
          <cell r="B236" t="str">
            <v>HYD HEAD ASSY</v>
          </cell>
          <cell r="C236" t="str">
            <v>F13</v>
          </cell>
          <cell r="D236" t="str">
            <v>Z</v>
          </cell>
          <cell r="E236" t="str">
            <v>2</v>
          </cell>
          <cell r="F236" t="str">
            <v>G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31.85</v>
          </cell>
          <cell r="L236">
            <v>31.85</v>
          </cell>
          <cell r="M236" t="str">
            <v>0</v>
          </cell>
        </row>
        <row r="237">
          <cell r="A237" t="str">
            <v>9108-022A</v>
          </cell>
          <cell r="B237" t="str">
            <v>THROTTLE LEVER ASSY.</v>
          </cell>
          <cell r="C237" t="str">
            <v>F13</v>
          </cell>
          <cell r="D237" t="str">
            <v>Z</v>
          </cell>
          <cell r="E237" t="str">
            <v>2</v>
          </cell>
          <cell r="F237" t="str">
            <v>G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56.73</v>
          </cell>
          <cell r="L237">
            <v>56.73</v>
          </cell>
        </row>
        <row r="238">
          <cell r="A238" t="str">
            <v>9108-008L</v>
          </cell>
          <cell r="B238" t="str">
            <v>DRIVE SHAFT</v>
          </cell>
          <cell r="C238" t="str">
            <v>F13</v>
          </cell>
          <cell r="D238" t="str">
            <v>Z</v>
          </cell>
          <cell r="E238" t="str">
            <v>2</v>
          </cell>
          <cell r="F238" t="str">
            <v>G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 t="str">
            <v>9108-004J</v>
          </cell>
          <cell r="B239" t="str">
            <v>TUD5 HEAD AND ROTOR</v>
          </cell>
          <cell r="C239" t="str">
            <v>F13</v>
          </cell>
          <cell r="D239" t="str">
            <v>Z</v>
          </cell>
          <cell r="E239" t="str">
            <v>2</v>
          </cell>
          <cell r="F239" t="str">
            <v>G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 t="str">
            <v>0</v>
          </cell>
        </row>
        <row r="240">
          <cell r="A240" t="str">
            <v>9107-854A</v>
          </cell>
          <cell r="B240" t="str">
            <v>SUPPORTING CLAMPLING CLIP</v>
          </cell>
          <cell r="C240" t="str">
            <v>F13</v>
          </cell>
          <cell r="D240" t="str">
            <v>Z</v>
          </cell>
          <cell r="E240" t="str">
            <v>2</v>
          </cell>
          <cell r="F240" t="str">
            <v>G</v>
          </cell>
          <cell r="G240">
            <v>466</v>
          </cell>
          <cell r="H240">
            <v>0</v>
          </cell>
          <cell r="I240">
            <v>237</v>
          </cell>
          <cell r="J240">
            <v>229</v>
          </cell>
          <cell r="K240">
            <v>2.0240999999999998</v>
          </cell>
          <cell r="L240">
            <v>2.0240999999999998</v>
          </cell>
        </row>
        <row r="241">
          <cell r="A241" t="str">
            <v>9107-842A</v>
          </cell>
          <cell r="B241" t="str">
            <v>CONNECTOR</v>
          </cell>
          <cell r="C241" t="str">
            <v>F13</v>
          </cell>
          <cell r="D241" t="str">
            <v>Z</v>
          </cell>
          <cell r="E241" t="str">
            <v>2</v>
          </cell>
          <cell r="F241" t="str">
            <v>G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2.95</v>
          </cell>
          <cell r="L241">
            <v>2.95</v>
          </cell>
        </row>
        <row r="242">
          <cell r="A242" t="str">
            <v>9107-831B</v>
          </cell>
          <cell r="B242" t="str">
            <v>CABLE SUPPORT</v>
          </cell>
          <cell r="C242" t="str">
            <v>F13</v>
          </cell>
          <cell r="D242" t="str">
            <v>Z</v>
          </cell>
          <cell r="E242" t="str">
            <v>2</v>
          </cell>
          <cell r="F242" t="str">
            <v>G</v>
          </cell>
          <cell r="G242">
            <v>16240</v>
          </cell>
          <cell r="H242">
            <v>0</v>
          </cell>
          <cell r="I242">
            <v>16220</v>
          </cell>
          <cell r="J242">
            <v>20</v>
          </cell>
          <cell r="K242">
            <v>1.1299999999999999</v>
          </cell>
          <cell r="L242">
            <v>1.1299999999999999</v>
          </cell>
        </row>
        <row r="243">
          <cell r="A243" t="str">
            <v>9107-831B</v>
          </cell>
          <cell r="B243" t="str">
            <v>CABLE SUPPORT</v>
          </cell>
          <cell r="C243" t="str">
            <v>F13</v>
          </cell>
          <cell r="D243" t="str">
            <v>Z</v>
          </cell>
          <cell r="E243" t="str">
            <v>22</v>
          </cell>
          <cell r="F243" t="str">
            <v>G</v>
          </cell>
          <cell r="G243">
            <v>15713</v>
          </cell>
          <cell r="H243">
            <v>0</v>
          </cell>
          <cell r="I243">
            <v>0</v>
          </cell>
          <cell r="J243">
            <v>15713</v>
          </cell>
          <cell r="K243">
            <v>1.1299999999999999</v>
          </cell>
          <cell r="L243">
            <v>1.1299999999999999</v>
          </cell>
        </row>
        <row r="244">
          <cell r="A244" t="str">
            <v>9107-831</v>
          </cell>
          <cell r="B244" t="str">
            <v>SUPPORT</v>
          </cell>
          <cell r="C244" t="str">
            <v>F13</v>
          </cell>
          <cell r="D244" t="str">
            <v>Z</v>
          </cell>
          <cell r="E244" t="str">
            <v>2</v>
          </cell>
          <cell r="F244" t="str">
            <v>G</v>
          </cell>
          <cell r="G244">
            <v>3792</v>
          </cell>
          <cell r="H244">
            <v>1200</v>
          </cell>
          <cell r="I244">
            <v>1600</v>
          </cell>
          <cell r="J244">
            <v>3392</v>
          </cell>
          <cell r="K244">
            <v>0.98289000000000004</v>
          </cell>
          <cell r="L244">
            <v>1.0941700000000001</v>
          </cell>
        </row>
        <row r="245">
          <cell r="A245" t="str">
            <v>9107-826</v>
          </cell>
          <cell r="B245" t="str">
            <v>LOWER DIAPHRAGM</v>
          </cell>
          <cell r="C245" t="str">
            <v>F13</v>
          </cell>
          <cell r="D245" t="str">
            <v>Z</v>
          </cell>
          <cell r="E245" t="str">
            <v>2</v>
          </cell>
          <cell r="F245" t="str">
            <v>G</v>
          </cell>
          <cell r="G245">
            <v>950</v>
          </cell>
          <cell r="H245">
            <v>0</v>
          </cell>
          <cell r="I245">
            <v>7</v>
          </cell>
          <cell r="J245">
            <v>943</v>
          </cell>
          <cell r="K245">
            <v>46.946249999999999</v>
          </cell>
          <cell r="L245">
            <v>46.946249999999999</v>
          </cell>
        </row>
        <row r="246">
          <cell r="A246" t="str">
            <v>9107-825</v>
          </cell>
          <cell r="B246" t="str">
            <v>UPPER DIAPHRGRAM</v>
          </cell>
          <cell r="C246" t="str">
            <v>F13</v>
          </cell>
          <cell r="D246" t="str">
            <v>Z</v>
          </cell>
          <cell r="E246" t="str">
            <v>2</v>
          </cell>
          <cell r="F246" t="str">
            <v>G</v>
          </cell>
          <cell r="G246">
            <v>950</v>
          </cell>
          <cell r="H246">
            <v>0</v>
          </cell>
          <cell r="I246">
            <v>120</v>
          </cell>
          <cell r="J246">
            <v>830</v>
          </cell>
          <cell r="K246">
            <v>39.723750000000003</v>
          </cell>
          <cell r="L246">
            <v>39.723750000000003</v>
          </cell>
        </row>
        <row r="247">
          <cell r="A247" t="str">
            <v>9107-823</v>
          </cell>
          <cell r="B247" t="str">
            <v>CABLE LINK</v>
          </cell>
          <cell r="C247" t="str">
            <v>F13</v>
          </cell>
          <cell r="D247" t="str">
            <v>Z</v>
          </cell>
          <cell r="E247" t="str">
            <v>2</v>
          </cell>
          <cell r="F247" t="str">
            <v>G</v>
          </cell>
          <cell r="G247">
            <v>1230</v>
          </cell>
          <cell r="H247">
            <v>0</v>
          </cell>
          <cell r="I247">
            <v>1230</v>
          </cell>
          <cell r="J247">
            <v>0</v>
          </cell>
          <cell r="K247">
            <v>5.82585</v>
          </cell>
          <cell r="L247">
            <v>5.82585</v>
          </cell>
        </row>
        <row r="248">
          <cell r="A248" t="str">
            <v>9107-823</v>
          </cell>
          <cell r="B248" t="str">
            <v>CABLE LINK</v>
          </cell>
          <cell r="C248" t="str">
            <v>F13</v>
          </cell>
          <cell r="D248" t="str">
            <v>Z</v>
          </cell>
          <cell r="E248" t="str">
            <v>22</v>
          </cell>
          <cell r="F248" t="str">
            <v>G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5.1460299999999997</v>
          </cell>
          <cell r="L248">
            <v>5.1460299999999997</v>
          </cell>
        </row>
        <row r="249">
          <cell r="A249" t="str">
            <v>9107-822</v>
          </cell>
          <cell r="B249" t="str">
            <v>LABEL</v>
          </cell>
          <cell r="C249" t="str">
            <v>F13</v>
          </cell>
          <cell r="D249" t="str">
            <v>Z</v>
          </cell>
          <cell r="E249" t="str">
            <v>2</v>
          </cell>
          <cell r="F249" t="str">
            <v>G</v>
          </cell>
          <cell r="G249">
            <v>5300</v>
          </cell>
          <cell r="H249">
            <v>300</v>
          </cell>
          <cell r="I249">
            <v>5300</v>
          </cell>
          <cell r="J249">
            <v>300</v>
          </cell>
          <cell r="K249">
            <v>1.09761</v>
          </cell>
          <cell r="L249">
            <v>1.11626</v>
          </cell>
        </row>
        <row r="250">
          <cell r="A250" t="str">
            <v>9107-817C</v>
          </cell>
          <cell r="B250" t="str">
            <v>TIMING CLIP [ Yellow ]</v>
          </cell>
          <cell r="C250" t="str">
            <v>F13</v>
          </cell>
          <cell r="D250" t="str">
            <v>Z</v>
          </cell>
          <cell r="E250" t="str">
            <v>2</v>
          </cell>
          <cell r="F250" t="str">
            <v>G</v>
          </cell>
          <cell r="G250">
            <v>1445</v>
          </cell>
          <cell r="H250">
            <v>1200</v>
          </cell>
          <cell r="I250">
            <v>1650</v>
          </cell>
          <cell r="J250">
            <v>995</v>
          </cell>
          <cell r="K250">
            <v>1.0361499999999999</v>
          </cell>
          <cell r="L250">
            <v>1.5499799999999999</v>
          </cell>
        </row>
        <row r="251">
          <cell r="A251" t="str">
            <v>9107-817A</v>
          </cell>
          <cell r="B251" t="str">
            <v>TIMING CLIP [ BLUE ]</v>
          </cell>
          <cell r="C251" t="str">
            <v>F13</v>
          </cell>
          <cell r="D251" t="str">
            <v>Z</v>
          </cell>
          <cell r="E251" t="str">
            <v>22</v>
          </cell>
          <cell r="F251" t="str">
            <v>G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1E-3</v>
          </cell>
          <cell r="L251">
            <v>1E-3</v>
          </cell>
          <cell r="M251" t="str">
            <v>RP</v>
          </cell>
        </row>
        <row r="252">
          <cell r="A252" t="str">
            <v>9107-817A</v>
          </cell>
          <cell r="B252" t="str">
            <v>TIMING CLIP [ BLUE ]</v>
          </cell>
          <cell r="C252" t="str">
            <v>F13</v>
          </cell>
          <cell r="D252" t="str">
            <v>Z</v>
          </cell>
          <cell r="E252" t="str">
            <v>2</v>
          </cell>
          <cell r="F252" t="str">
            <v>G</v>
          </cell>
          <cell r="G252">
            <v>16815</v>
          </cell>
          <cell r="H252">
            <v>300</v>
          </cell>
          <cell r="I252">
            <v>350</v>
          </cell>
          <cell r="J252">
            <v>16765</v>
          </cell>
          <cell r="K252">
            <v>2.6517599999999999</v>
          </cell>
          <cell r="L252">
            <v>2.6559599999999999</v>
          </cell>
          <cell r="M252" t="str">
            <v>RP</v>
          </cell>
        </row>
        <row r="253">
          <cell r="A253" t="str">
            <v>9107-817</v>
          </cell>
          <cell r="B253" t="str">
            <v>LABEL</v>
          </cell>
          <cell r="C253" t="str">
            <v>F13</v>
          </cell>
          <cell r="D253" t="str">
            <v>Z</v>
          </cell>
          <cell r="E253" t="str">
            <v>2</v>
          </cell>
          <cell r="F253" t="str">
            <v>G</v>
          </cell>
          <cell r="G253">
            <v>3163</v>
          </cell>
          <cell r="H253">
            <v>0</v>
          </cell>
          <cell r="I253">
            <v>0</v>
          </cell>
          <cell r="J253">
            <v>3163</v>
          </cell>
          <cell r="K253">
            <v>1.82857</v>
          </cell>
          <cell r="L253">
            <v>1.82857</v>
          </cell>
        </row>
        <row r="254">
          <cell r="A254" t="str">
            <v>9107-809</v>
          </cell>
          <cell r="B254" t="str">
            <v>TIMING LABEL</v>
          </cell>
          <cell r="C254" t="str">
            <v>F13</v>
          </cell>
          <cell r="D254" t="str">
            <v>Z</v>
          </cell>
          <cell r="E254" t="str">
            <v>2</v>
          </cell>
          <cell r="F254" t="str">
            <v>G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0.5</v>
          </cell>
          <cell r="L254">
            <v>0.5</v>
          </cell>
          <cell r="M254" t="str">
            <v>0</v>
          </cell>
        </row>
        <row r="255">
          <cell r="A255" t="str">
            <v>9107-599D</v>
          </cell>
          <cell r="B255" t="str">
            <v>TUBE</v>
          </cell>
          <cell r="C255" t="str">
            <v>F13</v>
          </cell>
          <cell r="D255" t="str">
            <v>Z</v>
          </cell>
          <cell r="E255" t="str">
            <v>2</v>
          </cell>
          <cell r="F255" t="str">
            <v>G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>0</v>
          </cell>
        </row>
        <row r="256">
          <cell r="A256" t="str">
            <v>9107-406</v>
          </cell>
          <cell r="B256" t="str">
            <v>SEALING RING</v>
          </cell>
          <cell r="C256" t="str">
            <v>F13</v>
          </cell>
          <cell r="D256" t="str">
            <v>Z</v>
          </cell>
          <cell r="E256" t="str">
            <v>2</v>
          </cell>
          <cell r="F256" t="str">
            <v>G</v>
          </cell>
          <cell r="G256">
            <v>8950</v>
          </cell>
          <cell r="H256">
            <v>9075</v>
          </cell>
          <cell r="I256">
            <v>15625</v>
          </cell>
          <cell r="J256">
            <v>2400</v>
          </cell>
          <cell r="K256">
            <v>27.547280000000001</v>
          </cell>
          <cell r="L256">
            <v>28.736149999999999</v>
          </cell>
          <cell r="M256" t="str">
            <v>RP</v>
          </cell>
        </row>
        <row r="257">
          <cell r="A257" t="str">
            <v>9107-406</v>
          </cell>
          <cell r="B257" t="str">
            <v>SEALING RING</v>
          </cell>
          <cell r="C257" t="str">
            <v>F13</v>
          </cell>
          <cell r="D257" t="str">
            <v>Z</v>
          </cell>
          <cell r="E257" t="str">
            <v>22</v>
          </cell>
          <cell r="F257" t="str">
            <v>G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24.5565</v>
          </cell>
          <cell r="L257">
            <v>24.5565</v>
          </cell>
        </row>
        <row r="258">
          <cell r="A258" t="str">
            <v>9107-403A</v>
          </cell>
          <cell r="B258" t="str">
            <v>O RING</v>
          </cell>
          <cell r="C258" t="str">
            <v>F13</v>
          </cell>
          <cell r="D258" t="str">
            <v>Z</v>
          </cell>
          <cell r="E258" t="str">
            <v>22</v>
          </cell>
          <cell r="F258" t="str">
            <v>G</v>
          </cell>
          <cell r="G258">
            <v>109</v>
          </cell>
          <cell r="H258">
            <v>0</v>
          </cell>
          <cell r="I258">
            <v>0</v>
          </cell>
          <cell r="J258">
            <v>109</v>
          </cell>
          <cell r="K258">
            <v>4.78491</v>
          </cell>
          <cell r="L258">
            <v>4.78491</v>
          </cell>
          <cell r="M258" t="str">
            <v>RP</v>
          </cell>
        </row>
        <row r="259">
          <cell r="A259" t="str">
            <v>9107-403A</v>
          </cell>
          <cell r="B259" t="str">
            <v>O RING</v>
          </cell>
          <cell r="C259" t="str">
            <v>F13</v>
          </cell>
          <cell r="D259" t="str">
            <v>Z</v>
          </cell>
          <cell r="E259" t="str">
            <v>2</v>
          </cell>
          <cell r="F259" t="str">
            <v>G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14.80123</v>
          </cell>
          <cell r="L259">
            <v>14.80123</v>
          </cell>
          <cell r="M259" t="str">
            <v>RP</v>
          </cell>
        </row>
        <row r="260">
          <cell r="A260" t="str">
            <v>9107-403</v>
          </cell>
          <cell r="B260" t="str">
            <v>O-RING - T.P.Body</v>
          </cell>
          <cell r="C260" t="str">
            <v>F13</v>
          </cell>
          <cell r="D260" t="str">
            <v>Z</v>
          </cell>
          <cell r="E260" t="str">
            <v>22</v>
          </cell>
          <cell r="F260" t="str">
            <v>G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0.54169</v>
          </cell>
          <cell r="L260">
            <v>0.54169</v>
          </cell>
          <cell r="M260" t="str">
            <v>RP</v>
          </cell>
        </row>
        <row r="261">
          <cell r="A261" t="str">
            <v>9107-403</v>
          </cell>
          <cell r="B261" t="str">
            <v>O-RING - T.P.Body</v>
          </cell>
          <cell r="C261" t="str">
            <v>F13</v>
          </cell>
          <cell r="D261" t="str">
            <v>Z</v>
          </cell>
          <cell r="E261" t="str">
            <v>2</v>
          </cell>
          <cell r="F261" t="str">
            <v>G</v>
          </cell>
          <cell r="G261">
            <v>13894</v>
          </cell>
          <cell r="H261">
            <v>3300</v>
          </cell>
          <cell r="I261">
            <v>10780</v>
          </cell>
          <cell r="J261">
            <v>6414</v>
          </cell>
          <cell r="K261">
            <v>0.68796000000000002</v>
          </cell>
          <cell r="L261">
            <v>0.69467000000000001</v>
          </cell>
          <cell r="M261" t="str">
            <v>SF-11</v>
          </cell>
        </row>
        <row r="262">
          <cell r="A262" t="str">
            <v>9107-315B</v>
          </cell>
          <cell r="B262" t="str">
            <v>WASHER</v>
          </cell>
          <cell r="C262" t="str">
            <v>F13</v>
          </cell>
          <cell r="D262" t="str">
            <v>Z</v>
          </cell>
          <cell r="E262" t="str">
            <v>2</v>
          </cell>
          <cell r="F262" t="str">
            <v>G</v>
          </cell>
          <cell r="G262">
            <v>124615</v>
          </cell>
          <cell r="H262">
            <v>4500</v>
          </cell>
          <cell r="I262">
            <v>46385</v>
          </cell>
          <cell r="J262">
            <v>82730</v>
          </cell>
          <cell r="K262">
            <v>0.48631000000000002</v>
          </cell>
          <cell r="L262">
            <v>0.49456</v>
          </cell>
        </row>
        <row r="263">
          <cell r="A263" t="str">
            <v>9107-315</v>
          </cell>
          <cell r="B263" t="str">
            <v>WASHER</v>
          </cell>
          <cell r="C263" t="str">
            <v>F13</v>
          </cell>
          <cell r="D263" t="str">
            <v>Z</v>
          </cell>
          <cell r="E263" t="str">
            <v>2</v>
          </cell>
          <cell r="F263" t="str">
            <v>G</v>
          </cell>
          <cell r="G263">
            <v>4750</v>
          </cell>
          <cell r="H263">
            <v>2400</v>
          </cell>
          <cell r="I263">
            <v>4775</v>
          </cell>
          <cell r="J263">
            <v>2375</v>
          </cell>
          <cell r="K263">
            <v>0.78508999999999995</v>
          </cell>
          <cell r="L263">
            <v>0.76422000000000001</v>
          </cell>
        </row>
        <row r="264">
          <cell r="A264" t="str">
            <v>9107-313</v>
          </cell>
          <cell r="B264" t="str">
            <v>WASHER</v>
          </cell>
          <cell r="C264" t="str">
            <v>F13</v>
          </cell>
          <cell r="D264" t="str">
            <v>Z</v>
          </cell>
          <cell r="E264" t="str">
            <v>2</v>
          </cell>
          <cell r="F264" t="str">
            <v>G</v>
          </cell>
          <cell r="G264">
            <v>505</v>
          </cell>
          <cell r="H264">
            <v>2400</v>
          </cell>
          <cell r="I264">
            <v>2905</v>
          </cell>
          <cell r="J264">
            <v>0</v>
          </cell>
          <cell r="K264">
            <v>0.33521000000000001</v>
          </cell>
          <cell r="L264">
            <v>0.35688999999999999</v>
          </cell>
        </row>
        <row r="265">
          <cell r="A265" t="str">
            <v>9107-312</v>
          </cell>
          <cell r="B265" t="str">
            <v>WASHER</v>
          </cell>
          <cell r="C265" t="str">
            <v>F13</v>
          </cell>
          <cell r="D265" t="str">
            <v>Z</v>
          </cell>
          <cell r="E265" t="str">
            <v>2</v>
          </cell>
          <cell r="F265" t="str">
            <v>G</v>
          </cell>
          <cell r="G265">
            <v>778</v>
          </cell>
          <cell r="H265">
            <v>0</v>
          </cell>
          <cell r="I265">
            <v>778</v>
          </cell>
          <cell r="J265">
            <v>0</v>
          </cell>
          <cell r="K265">
            <v>0.64046999999999998</v>
          </cell>
          <cell r="L265">
            <v>0.64046999999999998</v>
          </cell>
        </row>
        <row r="266">
          <cell r="A266" t="str">
            <v>9107-311</v>
          </cell>
          <cell r="B266" t="str">
            <v>WASHER LOCKING</v>
          </cell>
          <cell r="C266" t="str">
            <v>F13</v>
          </cell>
          <cell r="D266" t="str">
            <v>Z</v>
          </cell>
          <cell r="E266" t="str">
            <v>2</v>
          </cell>
          <cell r="F266" t="str">
            <v>G</v>
          </cell>
          <cell r="G266">
            <v>1686</v>
          </cell>
          <cell r="H266">
            <v>0</v>
          </cell>
          <cell r="I266">
            <v>200</v>
          </cell>
          <cell r="J266">
            <v>1486</v>
          </cell>
          <cell r="K266">
            <v>1.11687</v>
          </cell>
          <cell r="L266">
            <v>1.11687</v>
          </cell>
        </row>
        <row r="267">
          <cell r="A267" t="str">
            <v>9107-310B</v>
          </cell>
          <cell r="B267" t="str">
            <v>WASHER</v>
          </cell>
          <cell r="C267" t="str">
            <v>F13</v>
          </cell>
          <cell r="D267" t="str">
            <v>Z</v>
          </cell>
          <cell r="E267" t="str">
            <v>2</v>
          </cell>
          <cell r="F267" t="str">
            <v>G</v>
          </cell>
          <cell r="G267">
            <v>2381</v>
          </cell>
          <cell r="H267">
            <v>4400</v>
          </cell>
          <cell r="I267">
            <v>4257</v>
          </cell>
          <cell r="J267">
            <v>2524</v>
          </cell>
          <cell r="K267">
            <v>0.60853000000000002</v>
          </cell>
          <cell r="L267">
            <v>0.59953000000000001</v>
          </cell>
        </row>
        <row r="268">
          <cell r="A268" t="str">
            <v>9107-310A</v>
          </cell>
          <cell r="B268" t="str">
            <v>LOCKING WASHER [ 9007-217 ]</v>
          </cell>
          <cell r="C268" t="str">
            <v>F13</v>
          </cell>
          <cell r="D268" t="str">
            <v>Z</v>
          </cell>
          <cell r="E268" t="str">
            <v>22</v>
          </cell>
          <cell r="F268" t="str">
            <v>G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0.54169</v>
          </cell>
          <cell r="L268">
            <v>0.54169</v>
          </cell>
          <cell r="M268" t="str">
            <v>RP</v>
          </cell>
        </row>
        <row r="269">
          <cell r="A269" t="str">
            <v>9107-310A</v>
          </cell>
          <cell r="B269" t="str">
            <v>LOCKING WASHER [ 9007-217 ]</v>
          </cell>
          <cell r="C269" t="str">
            <v>F13</v>
          </cell>
          <cell r="D269" t="str">
            <v>Z</v>
          </cell>
          <cell r="E269" t="str">
            <v>1</v>
          </cell>
          <cell r="F269" t="str">
            <v>G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0.53039999999999998</v>
          </cell>
          <cell r="L269">
            <v>0.53039999999999998</v>
          </cell>
          <cell r="M269" t="str">
            <v>RP</v>
          </cell>
        </row>
        <row r="270">
          <cell r="A270" t="str">
            <v>9107-310A</v>
          </cell>
          <cell r="B270" t="str">
            <v>LOCKING WASHER [ 9007-217 ]</v>
          </cell>
          <cell r="C270" t="str">
            <v>F13</v>
          </cell>
          <cell r="D270" t="str">
            <v>Z</v>
          </cell>
          <cell r="E270" t="str">
            <v>2</v>
          </cell>
          <cell r="F270" t="str">
            <v>G</v>
          </cell>
          <cell r="G270">
            <v>4260</v>
          </cell>
          <cell r="H270">
            <v>0</v>
          </cell>
          <cell r="I270">
            <v>4260</v>
          </cell>
          <cell r="J270">
            <v>0</v>
          </cell>
          <cell r="K270">
            <v>0.58696999999999999</v>
          </cell>
          <cell r="L270">
            <v>0.58696999999999999</v>
          </cell>
          <cell r="M270" t="str">
            <v>RP</v>
          </cell>
        </row>
        <row r="271">
          <cell r="A271" t="str">
            <v>9107-310</v>
          </cell>
          <cell r="B271" t="str">
            <v>WASHER</v>
          </cell>
          <cell r="C271" t="str">
            <v>F13</v>
          </cell>
          <cell r="D271" t="str">
            <v>Z</v>
          </cell>
          <cell r="E271" t="str">
            <v>22</v>
          </cell>
          <cell r="F271" t="str">
            <v>G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0.36113000000000001</v>
          </cell>
          <cell r="L271">
            <v>0.36113000000000001</v>
          </cell>
          <cell r="M271" t="str">
            <v>RP</v>
          </cell>
        </row>
        <row r="272">
          <cell r="A272" t="str">
            <v>9107-310</v>
          </cell>
          <cell r="B272" t="str">
            <v>WASHER</v>
          </cell>
          <cell r="C272" t="str">
            <v>F13</v>
          </cell>
          <cell r="D272" t="str">
            <v>Z</v>
          </cell>
          <cell r="E272" t="str">
            <v>1</v>
          </cell>
          <cell r="F272" t="str">
            <v>G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0.32640000000000002</v>
          </cell>
          <cell r="L272">
            <v>0.32640000000000002</v>
          </cell>
          <cell r="M272" t="str">
            <v>RP</v>
          </cell>
        </row>
        <row r="273">
          <cell r="A273" t="str">
            <v>9107-310</v>
          </cell>
          <cell r="B273" t="str">
            <v>WASHER</v>
          </cell>
          <cell r="C273" t="str">
            <v>F13</v>
          </cell>
          <cell r="D273" t="str">
            <v>Z</v>
          </cell>
          <cell r="E273" t="str">
            <v>2</v>
          </cell>
          <cell r="F273" t="str">
            <v>G</v>
          </cell>
          <cell r="G273">
            <v>5730</v>
          </cell>
          <cell r="H273">
            <v>24535</v>
          </cell>
          <cell r="I273">
            <v>19265</v>
          </cell>
          <cell r="J273">
            <v>11000</v>
          </cell>
          <cell r="K273">
            <v>0.48388999999999999</v>
          </cell>
          <cell r="L273">
            <v>0.53563000000000005</v>
          </cell>
          <cell r="M273" t="str">
            <v>RP</v>
          </cell>
        </row>
        <row r="274">
          <cell r="A274" t="str">
            <v>9107-309</v>
          </cell>
          <cell r="B274" t="str">
            <v>WASHER</v>
          </cell>
          <cell r="C274" t="str">
            <v>F13</v>
          </cell>
          <cell r="D274" t="str">
            <v>Z</v>
          </cell>
          <cell r="E274" t="str">
            <v>2</v>
          </cell>
          <cell r="F274" t="str">
            <v>G</v>
          </cell>
          <cell r="G274">
            <v>5689</v>
          </cell>
          <cell r="H274">
            <v>1500</v>
          </cell>
          <cell r="I274">
            <v>2529</v>
          </cell>
          <cell r="J274">
            <v>4660</v>
          </cell>
          <cell r="K274">
            <v>4.8951799999999999</v>
          </cell>
          <cell r="L274">
            <v>5.1153199999999996</v>
          </cell>
          <cell r="M274" t="str">
            <v>RP</v>
          </cell>
        </row>
        <row r="275">
          <cell r="A275" t="str">
            <v>9107-309</v>
          </cell>
          <cell r="B275" t="str">
            <v>WASHER</v>
          </cell>
          <cell r="C275" t="str">
            <v>F13</v>
          </cell>
          <cell r="D275" t="str">
            <v>Z</v>
          </cell>
          <cell r="E275" t="str">
            <v>22</v>
          </cell>
          <cell r="F275" t="str">
            <v>G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0.81252999999999997</v>
          </cell>
          <cell r="L275">
            <v>0.81252999999999997</v>
          </cell>
        </row>
        <row r="276">
          <cell r="A276" t="str">
            <v>9107-304</v>
          </cell>
          <cell r="B276" t="str">
            <v>BELLEVILLE WASHER</v>
          </cell>
          <cell r="C276" t="str">
            <v>F13</v>
          </cell>
          <cell r="D276" t="str">
            <v>Z</v>
          </cell>
          <cell r="E276" t="str">
            <v>22</v>
          </cell>
          <cell r="F276" t="str">
            <v>G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4.8751899999999999</v>
          </cell>
          <cell r="L276">
            <v>4.8751899999999999</v>
          </cell>
          <cell r="M276" t="str">
            <v>HB-11</v>
          </cell>
        </row>
        <row r="277">
          <cell r="A277" t="str">
            <v>9107-304</v>
          </cell>
          <cell r="B277" t="str">
            <v>BELLEVILLE WASHER</v>
          </cell>
          <cell r="C277" t="str">
            <v>F13</v>
          </cell>
          <cell r="D277" t="str">
            <v>Z</v>
          </cell>
          <cell r="E277" t="str">
            <v>2</v>
          </cell>
          <cell r="F277" t="str">
            <v>G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4.8210199999999999</v>
          </cell>
          <cell r="L277">
            <v>4.8210199999999999</v>
          </cell>
          <cell r="M277" t="str">
            <v>HB-11</v>
          </cell>
        </row>
        <row r="278">
          <cell r="A278" t="str">
            <v>9107-235A</v>
          </cell>
          <cell r="B278" t="str">
            <v>POTENTIOMETER</v>
          </cell>
          <cell r="C278" t="str">
            <v>F13</v>
          </cell>
          <cell r="D278" t="str">
            <v>Z</v>
          </cell>
          <cell r="E278" t="str">
            <v>2</v>
          </cell>
          <cell r="F278" t="str">
            <v>G</v>
          </cell>
          <cell r="G278">
            <v>1289</v>
          </cell>
          <cell r="H278">
            <v>1200</v>
          </cell>
          <cell r="I278">
            <v>1600</v>
          </cell>
          <cell r="J278">
            <v>889</v>
          </cell>
          <cell r="K278">
            <v>225.7859</v>
          </cell>
          <cell r="L278">
            <v>399.23689999999999</v>
          </cell>
        </row>
        <row r="279">
          <cell r="A279" t="str">
            <v>9107-227</v>
          </cell>
          <cell r="B279" t="str">
            <v>CIRCLIP</v>
          </cell>
          <cell r="C279" t="str">
            <v>F13</v>
          </cell>
          <cell r="D279" t="str">
            <v>Z</v>
          </cell>
          <cell r="E279" t="str">
            <v>2</v>
          </cell>
          <cell r="F279" t="str">
            <v>G</v>
          </cell>
          <cell r="G279">
            <v>300</v>
          </cell>
          <cell r="H279">
            <v>0</v>
          </cell>
          <cell r="I279">
            <v>300</v>
          </cell>
          <cell r="J279">
            <v>0</v>
          </cell>
          <cell r="K279">
            <v>8.3028700000000004</v>
          </cell>
          <cell r="L279">
            <v>8.3028700000000004</v>
          </cell>
        </row>
        <row r="280">
          <cell r="A280" t="str">
            <v>9107-227</v>
          </cell>
          <cell r="B280" t="str">
            <v>CIRCLIP</v>
          </cell>
          <cell r="C280" t="str">
            <v>F13</v>
          </cell>
          <cell r="D280" t="str">
            <v>Z</v>
          </cell>
          <cell r="E280" t="str">
            <v>22</v>
          </cell>
          <cell r="F280" t="str">
            <v>G</v>
          </cell>
          <cell r="G280">
            <v>19</v>
          </cell>
          <cell r="H280">
            <v>0</v>
          </cell>
          <cell r="I280">
            <v>0</v>
          </cell>
          <cell r="J280">
            <v>19</v>
          </cell>
          <cell r="K280">
            <v>8.3961600000000001</v>
          </cell>
          <cell r="L280">
            <v>8.3961600000000001</v>
          </cell>
        </row>
        <row r="281">
          <cell r="A281" t="str">
            <v>9107-222B</v>
          </cell>
          <cell r="B281" t="str">
            <v>POTENTIOMETER</v>
          </cell>
          <cell r="C281" t="str">
            <v>F13</v>
          </cell>
          <cell r="D281" t="str">
            <v>Z</v>
          </cell>
          <cell r="E281" t="str">
            <v>2</v>
          </cell>
          <cell r="F281" t="str">
            <v>G</v>
          </cell>
          <cell r="G281">
            <v>311</v>
          </cell>
          <cell r="H281">
            <v>100</v>
          </cell>
          <cell r="I281">
            <v>200</v>
          </cell>
          <cell r="J281">
            <v>211</v>
          </cell>
          <cell r="K281">
            <v>709.99360000000001</v>
          </cell>
          <cell r="L281">
            <v>724.91610000000003</v>
          </cell>
        </row>
        <row r="282">
          <cell r="A282" t="str">
            <v>9107-207F</v>
          </cell>
          <cell r="B282" t="str">
            <v>SHIM</v>
          </cell>
          <cell r="C282" t="str">
            <v>F13</v>
          </cell>
          <cell r="D282" t="str">
            <v>Z</v>
          </cell>
          <cell r="E282" t="str">
            <v>2</v>
          </cell>
          <cell r="F282" t="str">
            <v>G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2.59</v>
          </cell>
          <cell r="L282">
            <v>2.59</v>
          </cell>
        </row>
        <row r="283">
          <cell r="A283" t="str">
            <v>9107-207E</v>
          </cell>
          <cell r="B283" t="str">
            <v>POTENTIOMETER</v>
          </cell>
          <cell r="C283" t="str">
            <v>F13</v>
          </cell>
          <cell r="D283" t="str">
            <v>Z</v>
          </cell>
          <cell r="E283" t="str">
            <v>2</v>
          </cell>
          <cell r="F283" t="str">
            <v>G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1.7655000000000001</v>
          </cell>
          <cell r="L283">
            <v>1.7655000000000001</v>
          </cell>
        </row>
        <row r="284">
          <cell r="A284" t="str">
            <v>9107-193D</v>
          </cell>
          <cell r="B284" t="str">
            <v>NUT</v>
          </cell>
          <cell r="C284" t="str">
            <v>F13</v>
          </cell>
          <cell r="D284" t="str">
            <v>Z</v>
          </cell>
          <cell r="E284" t="str">
            <v>2</v>
          </cell>
          <cell r="F284" t="str">
            <v>G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A285" t="str">
            <v>9107-180</v>
          </cell>
          <cell r="B285" t="str">
            <v>PIN</v>
          </cell>
          <cell r="C285" t="str">
            <v>F13</v>
          </cell>
          <cell r="D285" t="str">
            <v>Z</v>
          </cell>
          <cell r="E285" t="str">
            <v>2</v>
          </cell>
          <cell r="F285" t="str">
            <v>G</v>
          </cell>
          <cell r="G285">
            <v>99100</v>
          </cell>
          <cell r="H285">
            <v>3000</v>
          </cell>
          <cell r="I285">
            <v>6615</v>
          </cell>
          <cell r="J285">
            <v>95485</v>
          </cell>
          <cell r="K285">
            <v>1.06358</v>
          </cell>
          <cell r="L285">
            <v>1.07481</v>
          </cell>
          <cell r="M285" t="str">
            <v>SJ-07</v>
          </cell>
        </row>
        <row r="286">
          <cell r="A286" t="str">
            <v>9107-173</v>
          </cell>
          <cell r="B286" t="str">
            <v>STRIP</v>
          </cell>
          <cell r="C286" t="str">
            <v>F13</v>
          </cell>
          <cell r="D286" t="str">
            <v>Z</v>
          </cell>
          <cell r="E286" t="str">
            <v>2</v>
          </cell>
          <cell r="F286" t="str">
            <v>G</v>
          </cell>
          <cell r="G286">
            <v>330</v>
          </cell>
          <cell r="H286">
            <v>1200</v>
          </cell>
          <cell r="I286">
            <v>1530</v>
          </cell>
          <cell r="J286">
            <v>0</v>
          </cell>
          <cell r="K286">
            <v>1.38083</v>
          </cell>
          <cell r="L286">
            <v>1.4317899999999999</v>
          </cell>
        </row>
        <row r="287">
          <cell r="A287" t="str">
            <v>9107-172A</v>
          </cell>
          <cell r="B287" t="str">
            <v>WIRE&amp;LEAD SEAL</v>
          </cell>
          <cell r="C287" t="str">
            <v>F13</v>
          </cell>
          <cell r="D287" t="str">
            <v>Z</v>
          </cell>
          <cell r="E287" t="str">
            <v>2</v>
          </cell>
          <cell r="F287" t="str">
            <v>G</v>
          </cell>
          <cell r="G287">
            <v>110500</v>
          </cell>
          <cell r="H287">
            <v>0</v>
          </cell>
          <cell r="I287">
            <v>0</v>
          </cell>
          <cell r="J287">
            <v>110500</v>
          </cell>
          <cell r="K287">
            <v>3.2033100000000001</v>
          </cell>
          <cell r="L287">
            <v>3.2033100000000001</v>
          </cell>
        </row>
        <row r="288">
          <cell r="A288" t="str">
            <v>9107-172</v>
          </cell>
          <cell r="B288" t="str">
            <v>SEAL LEAD</v>
          </cell>
          <cell r="C288" t="str">
            <v>F13</v>
          </cell>
          <cell r="D288" t="str">
            <v>Z</v>
          </cell>
          <cell r="E288" t="str">
            <v>22</v>
          </cell>
          <cell r="F288" t="str">
            <v>G</v>
          </cell>
          <cell r="G288">
            <v>100</v>
          </cell>
          <cell r="H288">
            <v>0</v>
          </cell>
          <cell r="I288">
            <v>0</v>
          </cell>
          <cell r="J288">
            <v>100</v>
          </cell>
          <cell r="K288">
            <v>1.9861899999999999</v>
          </cell>
          <cell r="L288">
            <v>1.9861899999999999</v>
          </cell>
        </row>
        <row r="289">
          <cell r="A289" t="str">
            <v>9107-172</v>
          </cell>
          <cell r="B289" t="str">
            <v>SEAL LEAD</v>
          </cell>
          <cell r="C289" t="str">
            <v>F13</v>
          </cell>
          <cell r="D289" t="str">
            <v>Z</v>
          </cell>
          <cell r="E289" t="str">
            <v>1</v>
          </cell>
          <cell r="F289" t="str">
            <v>G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2.04</v>
          </cell>
          <cell r="L289">
            <v>2.04</v>
          </cell>
          <cell r="M289" t="str">
            <v>NP</v>
          </cell>
        </row>
        <row r="290">
          <cell r="A290" t="str">
            <v>9107-172</v>
          </cell>
          <cell r="B290" t="str">
            <v>SEAL LEAD</v>
          </cell>
          <cell r="C290" t="str">
            <v>F13</v>
          </cell>
          <cell r="D290" t="str">
            <v>Z</v>
          </cell>
          <cell r="E290" t="str">
            <v>2</v>
          </cell>
          <cell r="F290" t="str">
            <v>G</v>
          </cell>
          <cell r="G290">
            <v>85660</v>
          </cell>
          <cell r="H290">
            <v>0</v>
          </cell>
          <cell r="I290">
            <v>7160</v>
          </cell>
          <cell r="J290">
            <v>78500</v>
          </cell>
          <cell r="K290">
            <v>1.95668</v>
          </cell>
          <cell r="L290">
            <v>1.95668</v>
          </cell>
          <cell r="M290" t="str">
            <v>NP</v>
          </cell>
        </row>
        <row r="291">
          <cell r="A291" t="str">
            <v>9107-163</v>
          </cell>
          <cell r="B291" t="str">
            <v>CIRCLIP - Cam Ring</v>
          </cell>
          <cell r="C291" t="str">
            <v>F13</v>
          </cell>
          <cell r="D291" t="str">
            <v>Z</v>
          </cell>
          <cell r="E291" t="str">
            <v>2</v>
          </cell>
          <cell r="F291" t="str">
            <v>G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9.1105</v>
          </cell>
          <cell r="L291">
            <v>9.1105</v>
          </cell>
          <cell r="M291" t="str">
            <v>LOCAL</v>
          </cell>
        </row>
        <row r="292">
          <cell r="A292" t="str">
            <v>9107-163</v>
          </cell>
          <cell r="B292" t="str">
            <v>CIRCLIP - Cam Ring</v>
          </cell>
          <cell r="C292" t="str">
            <v>F13</v>
          </cell>
          <cell r="D292" t="str">
            <v>Z</v>
          </cell>
          <cell r="E292" t="str">
            <v>22</v>
          </cell>
          <cell r="F292" t="str">
            <v>G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1E-3</v>
          </cell>
          <cell r="L292">
            <v>1E-3</v>
          </cell>
        </row>
        <row r="293">
          <cell r="A293" t="str">
            <v>9107-161</v>
          </cell>
          <cell r="B293" t="str">
            <v>BALL BEARING DPC(C)</v>
          </cell>
          <cell r="C293" t="str">
            <v>F13</v>
          </cell>
          <cell r="D293" t="str">
            <v>Z</v>
          </cell>
          <cell r="E293" t="str">
            <v>21</v>
          </cell>
          <cell r="F293" t="str">
            <v>G</v>
          </cell>
          <cell r="G293">
            <v>5303</v>
          </cell>
          <cell r="H293">
            <v>0</v>
          </cell>
          <cell r="I293">
            <v>300</v>
          </cell>
          <cell r="J293">
            <v>5003</v>
          </cell>
          <cell r="K293">
            <v>147.22329999999999</v>
          </cell>
          <cell r="L293">
            <v>147.22329999999999</v>
          </cell>
        </row>
        <row r="294">
          <cell r="A294" t="str">
            <v>9107-161</v>
          </cell>
          <cell r="B294" t="str">
            <v>BALL BEARING DPC(C)</v>
          </cell>
          <cell r="C294" t="str">
            <v>F13</v>
          </cell>
          <cell r="D294" t="str">
            <v>Z</v>
          </cell>
          <cell r="E294" t="str">
            <v>2</v>
          </cell>
          <cell r="F294" t="str">
            <v>G</v>
          </cell>
          <cell r="G294">
            <v>2040</v>
          </cell>
          <cell r="H294">
            <v>8960</v>
          </cell>
          <cell r="I294">
            <v>9000</v>
          </cell>
          <cell r="J294">
            <v>2000</v>
          </cell>
          <cell r="K294">
            <v>160.54470000000001</v>
          </cell>
          <cell r="L294">
            <v>165.75129999999999</v>
          </cell>
          <cell r="M294" t="str">
            <v>RP</v>
          </cell>
        </row>
        <row r="295">
          <cell r="A295" t="str">
            <v>9107-161</v>
          </cell>
          <cell r="B295" t="str">
            <v>BALL BEARING DPC(C)</v>
          </cell>
          <cell r="C295" t="str">
            <v>F13</v>
          </cell>
          <cell r="D295" t="str">
            <v>Z</v>
          </cell>
          <cell r="E295" t="str">
            <v>22</v>
          </cell>
          <cell r="F295" t="str">
            <v>G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179.5694</v>
          </cell>
          <cell r="L295">
            <v>179.5694</v>
          </cell>
        </row>
        <row r="296">
          <cell r="A296" t="str">
            <v>9107-161</v>
          </cell>
          <cell r="B296" t="str">
            <v>BALL BEARING DPC(C)</v>
          </cell>
          <cell r="C296" t="str">
            <v>F13</v>
          </cell>
          <cell r="D296" t="str">
            <v>Z</v>
          </cell>
          <cell r="E296" t="str">
            <v>1</v>
          </cell>
          <cell r="F296" t="str">
            <v>G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A297" t="str">
            <v>9107-160</v>
          </cell>
          <cell r="B297" t="str">
            <v>CIRCLIP - LLA Shaft</v>
          </cell>
          <cell r="C297" t="str">
            <v>F13</v>
          </cell>
          <cell r="D297" t="str">
            <v>Z</v>
          </cell>
          <cell r="E297" t="str">
            <v>1</v>
          </cell>
          <cell r="F297" t="str">
            <v>G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11.96</v>
          </cell>
          <cell r="L297">
            <v>11.96</v>
          </cell>
          <cell r="M297" t="str">
            <v>LOCAL</v>
          </cell>
        </row>
        <row r="298">
          <cell r="A298" t="str">
            <v>9107-160</v>
          </cell>
          <cell r="B298" t="str">
            <v>CIRCLIP - LLA Shaft</v>
          </cell>
          <cell r="C298" t="str">
            <v>F13</v>
          </cell>
          <cell r="D298" t="str">
            <v>Z</v>
          </cell>
          <cell r="E298" t="str">
            <v>2</v>
          </cell>
          <cell r="F298" t="str">
            <v>G</v>
          </cell>
          <cell r="G298">
            <v>320</v>
          </cell>
          <cell r="H298">
            <v>0</v>
          </cell>
          <cell r="I298">
            <v>320</v>
          </cell>
          <cell r="J298">
            <v>0</v>
          </cell>
          <cell r="K298">
            <v>1</v>
          </cell>
          <cell r="L298">
            <v>1</v>
          </cell>
          <cell r="M298" t="str">
            <v>LOCAL</v>
          </cell>
        </row>
        <row r="299">
          <cell r="A299" t="str">
            <v>9107-158</v>
          </cell>
          <cell r="B299" t="str">
            <v>TRUARC RING</v>
          </cell>
          <cell r="C299" t="str">
            <v>F13</v>
          </cell>
          <cell r="D299" t="str">
            <v>Z</v>
          </cell>
          <cell r="E299" t="str">
            <v>2</v>
          </cell>
          <cell r="F299" t="str">
            <v>G</v>
          </cell>
          <cell r="G299">
            <v>2122</v>
          </cell>
          <cell r="H299">
            <v>0</v>
          </cell>
          <cell r="I299">
            <v>0</v>
          </cell>
          <cell r="J299">
            <v>2122</v>
          </cell>
          <cell r="K299">
            <v>1.6766000000000001</v>
          </cell>
          <cell r="L299">
            <v>1.6766000000000001</v>
          </cell>
        </row>
        <row r="300">
          <cell r="A300" t="str">
            <v>9107-157</v>
          </cell>
          <cell r="B300" t="str">
            <v>CIRCLIP</v>
          </cell>
          <cell r="C300" t="str">
            <v>F13</v>
          </cell>
          <cell r="D300" t="str">
            <v>Z</v>
          </cell>
          <cell r="E300" t="str">
            <v>2</v>
          </cell>
          <cell r="F300" t="str">
            <v>G</v>
          </cell>
          <cell r="G300">
            <v>200</v>
          </cell>
          <cell r="H300">
            <v>0</v>
          </cell>
          <cell r="I300">
            <v>200</v>
          </cell>
          <cell r="J300">
            <v>0</v>
          </cell>
          <cell r="K300">
            <v>1.9641200000000001</v>
          </cell>
          <cell r="L300">
            <v>1.9641200000000001</v>
          </cell>
          <cell r="M300" t="str">
            <v>LOCAL</v>
          </cell>
        </row>
        <row r="301">
          <cell r="A301" t="str">
            <v>9107-157</v>
          </cell>
          <cell r="B301" t="str">
            <v>CIRCLIP</v>
          </cell>
          <cell r="C301" t="str">
            <v>F13</v>
          </cell>
          <cell r="D301" t="str">
            <v>Z</v>
          </cell>
          <cell r="E301" t="str">
            <v>22</v>
          </cell>
          <cell r="F301" t="str">
            <v>G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1.9861899999999999</v>
          </cell>
          <cell r="L301">
            <v>1.9861899999999999</v>
          </cell>
        </row>
        <row r="302">
          <cell r="A302" t="str">
            <v>9107-156/BVA</v>
          </cell>
          <cell r="B302" t="str">
            <v>BALL BEARING DPC(C)</v>
          </cell>
          <cell r="C302" t="str">
            <v>F13</v>
          </cell>
          <cell r="D302" t="str">
            <v>Z</v>
          </cell>
          <cell r="E302" t="str">
            <v>21</v>
          </cell>
          <cell r="F302" t="str">
            <v>G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39.44</v>
          </cell>
          <cell r="L302">
            <v>39.44</v>
          </cell>
        </row>
        <row r="303">
          <cell r="A303" t="str">
            <v>9107-156</v>
          </cell>
          <cell r="B303" t="str">
            <v>BALL BEARING DPC(C)</v>
          </cell>
          <cell r="C303" t="str">
            <v>F13</v>
          </cell>
          <cell r="D303" t="str">
            <v>Z</v>
          </cell>
          <cell r="E303" t="str">
            <v>2</v>
          </cell>
          <cell r="F303" t="str">
            <v>G</v>
          </cell>
          <cell r="G303">
            <v>4630</v>
          </cell>
          <cell r="H303">
            <v>3850</v>
          </cell>
          <cell r="I303">
            <v>6261</v>
          </cell>
          <cell r="J303">
            <v>2219</v>
          </cell>
          <cell r="K303">
            <v>144.80510000000001</v>
          </cell>
          <cell r="L303">
            <v>146.30779999999999</v>
          </cell>
          <cell r="M303" t="str">
            <v>RP</v>
          </cell>
        </row>
        <row r="304">
          <cell r="A304" t="str">
            <v>9107-156</v>
          </cell>
          <cell r="B304" t="str">
            <v>BALL BEARING DPC(C)</v>
          </cell>
          <cell r="C304" t="str">
            <v>F13</v>
          </cell>
          <cell r="D304" t="str">
            <v>Z</v>
          </cell>
          <cell r="E304" t="str">
            <v>22</v>
          </cell>
          <cell r="F304" t="str">
            <v>G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127.38679999999999</v>
          </cell>
          <cell r="L304">
            <v>127.38679999999999</v>
          </cell>
        </row>
        <row r="305">
          <cell r="A305" t="str">
            <v>9107-156</v>
          </cell>
          <cell r="B305" t="str">
            <v>BALL BEARING DPC(C)</v>
          </cell>
          <cell r="C305" t="str">
            <v>F13</v>
          </cell>
          <cell r="D305" t="str">
            <v>Z</v>
          </cell>
          <cell r="E305" t="str">
            <v>1</v>
          </cell>
          <cell r="F305" t="str">
            <v>G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A306" t="str">
            <v>9107-156</v>
          </cell>
          <cell r="B306" t="str">
            <v>BALL BEARING DPC(C)</v>
          </cell>
          <cell r="C306" t="str">
            <v>F13</v>
          </cell>
          <cell r="D306" t="str">
            <v>Z</v>
          </cell>
          <cell r="E306" t="str">
            <v>21</v>
          </cell>
          <cell r="F306" t="str">
            <v>G</v>
          </cell>
          <cell r="G306">
            <v>100</v>
          </cell>
          <cell r="H306">
            <v>0</v>
          </cell>
          <cell r="I306">
            <v>0</v>
          </cell>
          <cell r="J306">
            <v>100</v>
          </cell>
          <cell r="K306">
            <v>103.93300000000001</v>
          </cell>
          <cell r="L306">
            <v>103.93300000000001</v>
          </cell>
          <cell r="M306" t="str">
            <v>C</v>
          </cell>
        </row>
        <row r="307">
          <cell r="A307" t="str">
            <v>9107-154</v>
          </cell>
          <cell r="B307" t="str">
            <v>INT.CIRCLIP - LLA Piston</v>
          </cell>
          <cell r="C307" t="str">
            <v>F13</v>
          </cell>
          <cell r="D307" t="str">
            <v>Z</v>
          </cell>
          <cell r="E307" t="str">
            <v>2</v>
          </cell>
          <cell r="F307" t="str">
            <v>G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1.51773</v>
          </cell>
          <cell r="L307">
            <v>1.51773</v>
          </cell>
          <cell r="M307" t="str">
            <v>LOCAL</v>
          </cell>
        </row>
        <row r="308">
          <cell r="A308" t="str">
            <v>9107-154</v>
          </cell>
          <cell r="B308" t="str">
            <v>INT.CIRCLIP - LLA Piston</v>
          </cell>
          <cell r="C308" t="str">
            <v>F13</v>
          </cell>
          <cell r="D308" t="str">
            <v>Z</v>
          </cell>
          <cell r="E308" t="str">
            <v>22</v>
          </cell>
          <cell r="F308" t="str">
            <v>G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1.53478</v>
          </cell>
          <cell r="L308">
            <v>1.53478</v>
          </cell>
        </row>
        <row r="309">
          <cell r="A309" t="str">
            <v>9107-153</v>
          </cell>
          <cell r="B309" t="str">
            <v>EXTERNAL CIRCLIP</v>
          </cell>
          <cell r="C309" t="str">
            <v>F13</v>
          </cell>
          <cell r="D309" t="str">
            <v>Z</v>
          </cell>
          <cell r="E309" t="str">
            <v>2</v>
          </cell>
          <cell r="F309" t="str">
            <v>G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1.13341</v>
          </cell>
          <cell r="L309">
            <v>1.13341</v>
          </cell>
          <cell r="M309" t="str">
            <v>LOCAL</v>
          </cell>
        </row>
        <row r="310">
          <cell r="A310" t="str">
            <v>9107-061</v>
          </cell>
          <cell r="B310" t="str">
            <v>FIX.SCREW - Fast Idle Bracket</v>
          </cell>
          <cell r="C310" t="str">
            <v>F13</v>
          </cell>
          <cell r="D310" t="str">
            <v>Z</v>
          </cell>
          <cell r="E310" t="str">
            <v>2</v>
          </cell>
          <cell r="F310" t="str">
            <v>G</v>
          </cell>
          <cell r="G310">
            <v>41640</v>
          </cell>
          <cell r="H310">
            <v>3300</v>
          </cell>
          <cell r="I310">
            <v>10590</v>
          </cell>
          <cell r="J310">
            <v>34350</v>
          </cell>
          <cell r="K310">
            <v>8.2190600000000007</v>
          </cell>
          <cell r="L310">
            <v>8.3056099999999997</v>
          </cell>
        </row>
        <row r="311">
          <cell r="A311" t="str">
            <v>9107-058E</v>
          </cell>
          <cell r="B311" t="str">
            <v>SCREW</v>
          </cell>
          <cell r="C311" t="str">
            <v>F13</v>
          </cell>
          <cell r="D311" t="str">
            <v>Z</v>
          </cell>
          <cell r="E311" t="str">
            <v>2</v>
          </cell>
          <cell r="F311" t="str">
            <v>G</v>
          </cell>
          <cell r="G311">
            <v>231</v>
          </cell>
          <cell r="H311">
            <v>515</v>
          </cell>
          <cell r="I311">
            <v>466</v>
          </cell>
          <cell r="J311">
            <v>280</v>
          </cell>
          <cell r="K311">
            <v>5.4932600000000003</v>
          </cell>
          <cell r="L311">
            <v>5.4932600000000003</v>
          </cell>
        </row>
        <row r="312">
          <cell r="A312" t="str">
            <v>9107-058D</v>
          </cell>
          <cell r="B312" t="str">
            <v>SCREW</v>
          </cell>
          <cell r="C312" t="str">
            <v>F13</v>
          </cell>
          <cell r="D312" t="str">
            <v>Z</v>
          </cell>
          <cell r="E312" t="str">
            <v>1</v>
          </cell>
          <cell r="F312" t="str">
            <v>G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A313" t="str">
            <v>9107-058A</v>
          </cell>
          <cell r="B313" t="str">
            <v>SCREW</v>
          </cell>
          <cell r="C313" t="str">
            <v>F13</v>
          </cell>
          <cell r="D313" t="str">
            <v>Z</v>
          </cell>
          <cell r="E313" t="str">
            <v>2</v>
          </cell>
          <cell r="F313" t="str">
            <v>G</v>
          </cell>
          <cell r="G313">
            <v>357</v>
          </cell>
          <cell r="H313">
            <v>0</v>
          </cell>
          <cell r="I313">
            <v>200</v>
          </cell>
          <cell r="J313">
            <v>157</v>
          </cell>
          <cell r="K313">
            <v>6.2169499999999998</v>
          </cell>
          <cell r="L313">
            <v>6.2169499999999998</v>
          </cell>
        </row>
        <row r="314">
          <cell r="A314" t="str">
            <v>9107-053</v>
          </cell>
          <cell r="B314" t="str">
            <v>NUT</v>
          </cell>
          <cell r="C314" t="str">
            <v>F13</v>
          </cell>
          <cell r="D314" t="str">
            <v>Z</v>
          </cell>
          <cell r="E314" t="str">
            <v>22</v>
          </cell>
          <cell r="F314" t="str">
            <v>G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1E-3</v>
          </cell>
          <cell r="L314">
            <v>1E-3</v>
          </cell>
          <cell r="M314" t="str">
            <v>RP</v>
          </cell>
        </row>
        <row r="315">
          <cell r="A315" t="str">
            <v>9107-053</v>
          </cell>
          <cell r="B315" t="str">
            <v>NUT</v>
          </cell>
          <cell r="C315" t="str">
            <v>F13</v>
          </cell>
          <cell r="D315" t="str">
            <v>Z</v>
          </cell>
          <cell r="E315" t="str">
            <v>2</v>
          </cell>
          <cell r="F315" t="str">
            <v>G</v>
          </cell>
          <cell r="G315">
            <v>14645</v>
          </cell>
          <cell r="H315">
            <v>4200</v>
          </cell>
          <cell r="I315">
            <v>8871</v>
          </cell>
          <cell r="J315">
            <v>9974</v>
          </cell>
          <cell r="K315">
            <v>1.94374</v>
          </cell>
          <cell r="L315">
            <v>1.9938800000000001</v>
          </cell>
          <cell r="M315" t="str">
            <v>SF-08</v>
          </cell>
        </row>
        <row r="316">
          <cell r="A316" t="str">
            <v>9107-052</v>
          </cell>
          <cell r="B316" t="str">
            <v>SCREW</v>
          </cell>
          <cell r="C316" t="str">
            <v>F13</v>
          </cell>
          <cell r="D316" t="str">
            <v>Z</v>
          </cell>
          <cell r="E316" t="str">
            <v>2</v>
          </cell>
          <cell r="F316" t="str">
            <v>G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A317" t="str">
            <v>9107-051E</v>
          </cell>
          <cell r="B317" t="str">
            <v>MAX SPEED SCREW</v>
          </cell>
          <cell r="C317" t="str">
            <v>F13</v>
          </cell>
          <cell r="D317" t="str">
            <v>Z</v>
          </cell>
          <cell r="E317" t="str">
            <v>22</v>
          </cell>
          <cell r="F317" t="str">
            <v>G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1E-3</v>
          </cell>
          <cell r="L317">
            <v>1E-3</v>
          </cell>
          <cell r="M317" t="str">
            <v>NP</v>
          </cell>
        </row>
        <row r="318">
          <cell r="A318" t="str">
            <v>9107-051E</v>
          </cell>
          <cell r="B318" t="str">
            <v>MAX SPEED SCREW</v>
          </cell>
          <cell r="C318" t="str">
            <v>F13</v>
          </cell>
          <cell r="D318" t="str">
            <v>Z</v>
          </cell>
          <cell r="E318" t="str">
            <v>2</v>
          </cell>
          <cell r="F318" t="str">
            <v>G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7.8007</v>
          </cell>
          <cell r="L318">
            <v>7.8007</v>
          </cell>
          <cell r="M318" t="str">
            <v>NP</v>
          </cell>
        </row>
        <row r="319">
          <cell r="A319" t="str">
            <v>9107-051D</v>
          </cell>
          <cell r="B319" t="str">
            <v>SCREW</v>
          </cell>
          <cell r="C319" t="str">
            <v>F13</v>
          </cell>
          <cell r="D319" t="str">
            <v>Z</v>
          </cell>
          <cell r="E319" t="str">
            <v>2</v>
          </cell>
          <cell r="F319" t="str">
            <v>G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3.0192000000000001</v>
          </cell>
          <cell r="L319">
            <v>3.0192000000000001</v>
          </cell>
          <cell r="M319" t="str">
            <v>NP</v>
          </cell>
        </row>
        <row r="320">
          <cell r="A320" t="str">
            <v>9107-051B</v>
          </cell>
          <cell r="B320" t="str">
            <v>ADJUSTING SCREW</v>
          </cell>
          <cell r="C320" t="str">
            <v>F13</v>
          </cell>
          <cell r="D320" t="str">
            <v>Z</v>
          </cell>
          <cell r="E320" t="str">
            <v>1</v>
          </cell>
          <cell r="F320" t="str">
            <v>G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A321" t="str">
            <v>9107-051B</v>
          </cell>
          <cell r="B321" t="str">
            <v>ADJUSTING SCREW</v>
          </cell>
          <cell r="C321" t="str">
            <v>F13</v>
          </cell>
          <cell r="D321" t="str">
            <v>Z</v>
          </cell>
          <cell r="E321" t="str">
            <v>2</v>
          </cell>
          <cell r="F321" t="str">
            <v>G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2.7457099999999999</v>
          </cell>
          <cell r="L321">
            <v>2.7457099999999999</v>
          </cell>
          <cell r="M321" t="str">
            <v>NP</v>
          </cell>
        </row>
        <row r="322">
          <cell r="A322" t="str">
            <v>9107-051</v>
          </cell>
          <cell r="B322" t="str">
            <v>SCREW</v>
          </cell>
          <cell r="C322" t="str">
            <v>F13</v>
          </cell>
          <cell r="D322" t="str">
            <v>Z</v>
          </cell>
          <cell r="E322" t="str">
            <v>2</v>
          </cell>
          <cell r="F322" t="str">
            <v>G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2.5</v>
          </cell>
          <cell r="L322">
            <v>2.5</v>
          </cell>
        </row>
        <row r="323">
          <cell r="A323" t="str">
            <v>9107-049A</v>
          </cell>
          <cell r="B323" t="str">
            <v>FIXING HYD. HEAD SCREW</v>
          </cell>
          <cell r="C323" t="str">
            <v>F13</v>
          </cell>
          <cell r="D323" t="str">
            <v>Z</v>
          </cell>
          <cell r="E323" t="str">
            <v>2</v>
          </cell>
          <cell r="F323" t="str">
            <v>G</v>
          </cell>
          <cell r="G323">
            <v>18894</v>
          </cell>
          <cell r="H323">
            <v>0</v>
          </cell>
          <cell r="I323">
            <v>200</v>
          </cell>
          <cell r="J323">
            <v>18694</v>
          </cell>
          <cell r="K323">
            <v>3.65002</v>
          </cell>
          <cell r="L323">
            <v>3.65002</v>
          </cell>
        </row>
        <row r="324">
          <cell r="A324" t="str">
            <v>9107-046</v>
          </cell>
          <cell r="B324" t="str">
            <v>FIXING SCREW</v>
          </cell>
          <cell r="C324" t="str">
            <v>F13</v>
          </cell>
          <cell r="D324" t="str">
            <v>Z</v>
          </cell>
          <cell r="E324" t="str">
            <v>22</v>
          </cell>
          <cell r="F324" t="str">
            <v>G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3.2802199999999999</v>
          </cell>
          <cell r="L324">
            <v>3.2802199999999999</v>
          </cell>
        </row>
        <row r="325">
          <cell r="A325" t="str">
            <v>9107-046</v>
          </cell>
          <cell r="B325" t="str">
            <v>FIXING SCREW</v>
          </cell>
          <cell r="C325" t="str">
            <v>F13</v>
          </cell>
          <cell r="D325" t="str">
            <v>Z</v>
          </cell>
          <cell r="E325" t="str">
            <v>2</v>
          </cell>
          <cell r="F325" t="str">
            <v>G</v>
          </cell>
          <cell r="G325">
            <v>32138</v>
          </cell>
          <cell r="H325">
            <v>4500</v>
          </cell>
          <cell r="I325">
            <v>3271</v>
          </cell>
          <cell r="J325">
            <v>33367</v>
          </cell>
          <cell r="K325">
            <v>3.58291</v>
          </cell>
          <cell r="L325">
            <v>3.6300599999999998</v>
          </cell>
          <cell r="M325" t="str">
            <v>NP</v>
          </cell>
        </row>
        <row r="326">
          <cell r="A326" t="str">
            <v>9107-045</v>
          </cell>
          <cell r="B326" t="str">
            <v>FIX.SCREW - Fast Idle Bracket</v>
          </cell>
          <cell r="C326" t="str">
            <v>F13</v>
          </cell>
          <cell r="D326" t="str">
            <v>Z</v>
          </cell>
          <cell r="E326" t="str">
            <v>22</v>
          </cell>
          <cell r="F326" t="str">
            <v>G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1E-3</v>
          </cell>
          <cell r="L326">
            <v>1E-3</v>
          </cell>
          <cell r="M326" t="str">
            <v>RP</v>
          </cell>
        </row>
        <row r="327">
          <cell r="A327" t="str">
            <v>9107-045</v>
          </cell>
          <cell r="B327" t="str">
            <v>FIX.SCREW - Fast Idle Bracket</v>
          </cell>
          <cell r="C327" t="str">
            <v>F13</v>
          </cell>
          <cell r="D327" t="str">
            <v>Z</v>
          </cell>
          <cell r="E327" t="str">
            <v>1</v>
          </cell>
          <cell r="F327" t="str">
            <v>G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6.6950000000000003</v>
          </cell>
          <cell r="L327">
            <v>6.6950000000000003</v>
          </cell>
          <cell r="M327" t="str">
            <v>RP</v>
          </cell>
        </row>
        <row r="328">
          <cell r="A328" t="str">
            <v>9107-045</v>
          </cell>
          <cell r="B328" t="str">
            <v>FIX.SCREW - Fast Idle Bracket</v>
          </cell>
          <cell r="C328" t="str">
            <v>F13</v>
          </cell>
          <cell r="D328" t="str">
            <v>Z</v>
          </cell>
          <cell r="E328" t="str">
            <v>2</v>
          </cell>
          <cell r="F328" t="str">
            <v>G</v>
          </cell>
          <cell r="G328">
            <v>9930</v>
          </cell>
          <cell r="H328">
            <v>0</v>
          </cell>
          <cell r="I328">
            <v>0</v>
          </cell>
          <cell r="J328">
            <v>9930</v>
          </cell>
          <cell r="K328">
            <v>7.57958</v>
          </cell>
          <cell r="L328">
            <v>7.57958</v>
          </cell>
          <cell r="M328" t="str">
            <v>RP</v>
          </cell>
        </row>
        <row r="329">
          <cell r="A329" t="str">
            <v>9107-041</v>
          </cell>
          <cell r="B329" t="str">
            <v>NUT</v>
          </cell>
          <cell r="C329" t="str">
            <v>F13</v>
          </cell>
          <cell r="D329" t="str">
            <v>Z</v>
          </cell>
          <cell r="E329" t="str">
            <v>2</v>
          </cell>
          <cell r="F329" t="str">
            <v>G</v>
          </cell>
          <cell r="G329">
            <v>8700</v>
          </cell>
          <cell r="H329">
            <v>0</v>
          </cell>
          <cell r="I329">
            <v>76</v>
          </cell>
          <cell r="J329">
            <v>8624</v>
          </cell>
          <cell r="K329">
            <v>9.1640599999999992</v>
          </cell>
          <cell r="L329">
            <v>9.1640599999999992</v>
          </cell>
          <cell r="M329" t="str">
            <v>NP</v>
          </cell>
        </row>
        <row r="330">
          <cell r="A330" t="str">
            <v>9107-041</v>
          </cell>
          <cell r="B330" t="str">
            <v>NUT</v>
          </cell>
          <cell r="C330" t="str">
            <v>F13</v>
          </cell>
          <cell r="D330" t="str">
            <v>Z</v>
          </cell>
          <cell r="E330" t="str">
            <v>22</v>
          </cell>
          <cell r="F330" t="str">
            <v>G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7.4933399999999999</v>
          </cell>
          <cell r="L330">
            <v>7.4933399999999999</v>
          </cell>
        </row>
        <row r="331">
          <cell r="A331" t="str">
            <v>9107-036F</v>
          </cell>
          <cell r="B331" t="str">
            <v>BRACKET FIXING SCREW</v>
          </cell>
          <cell r="C331" t="str">
            <v>F13</v>
          </cell>
          <cell r="D331" t="str">
            <v>Z</v>
          </cell>
          <cell r="E331" t="str">
            <v>22</v>
          </cell>
          <cell r="F331" t="str">
            <v>G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1E-3</v>
          </cell>
          <cell r="L331">
            <v>1E-3</v>
          </cell>
          <cell r="M331" t="str">
            <v>NP</v>
          </cell>
        </row>
        <row r="332">
          <cell r="A332" t="str">
            <v>9107-036F</v>
          </cell>
          <cell r="B332" t="str">
            <v>BRACKET FIXING SCREW</v>
          </cell>
          <cell r="C332" t="str">
            <v>F13</v>
          </cell>
          <cell r="D332" t="str">
            <v>Z</v>
          </cell>
          <cell r="E332" t="str">
            <v>2</v>
          </cell>
          <cell r="F332" t="str">
            <v>G</v>
          </cell>
          <cell r="G332">
            <v>1149</v>
          </cell>
          <cell r="H332">
            <v>0</v>
          </cell>
          <cell r="I332">
            <v>500</v>
          </cell>
          <cell r="J332">
            <v>649</v>
          </cell>
          <cell r="K332">
            <v>3.3672900000000001</v>
          </cell>
          <cell r="L332">
            <v>3.3672900000000001</v>
          </cell>
          <cell r="M332" t="str">
            <v>NP</v>
          </cell>
        </row>
        <row r="333">
          <cell r="A333" t="str">
            <v>9107-036</v>
          </cell>
          <cell r="B333" t="str">
            <v>FIXING SCREW - R.S.Bracket</v>
          </cell>
          <cell r="C333" t="str">
            <v>F13</v>
          </cell>
          <cell r="D333" t="str">
            <v>Z</v>
          </cell>
          <cell r="E333" t="str">
            <v>1</v>
          </cell>
          <cell r="F333" t="str">
            <v>G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2.5099999999999998</v>
          </cell>
          <cell r="L333">
            <v>2.5099999999999998</v>
          </cell>
        </row>
        <row r="334">
          <cell r="A334" t="str">
            <v>9107-036</v>
          </cell>
          <cell r="B334" t="str">
            <v>FIXING SCREW - R.S.Bracket</v>
          </cell>
          <cell r="C334" t="str">
            <v>F13</v>
          </cell>
          <cell r="D334" t="str">
            <v>Z</v>
          </cell>
          <cell r="E334" t="str">
            <v>22</v>
          </cell>
          <cell r="F334" t="str">
            <v>G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2.22092</v>
          </cell>
          <cell r="L334">
            <v>2.22092</v>
          </cell>
          <cell r="M334" t="str">
            <v>RP</v>
          </cell>
        </row>
        <row r="335">
          <cell r="A335" t="str">
            <v>9107-036</v>
          </cell>
          <cell r="B335" t="str">
            <v>FIXING SCREW - R.S.Bracket</v>
          </cell>
          <cell r="C335" t="str">
            <v>F13</v>
          </cell>
          <cell r="D335" t="str">
            <v>Z</v>
          </cell>
          <cell r="E335" t="str">
            <v>2</v>
          </cell>
          <cell r="F335" t="str">
            <v>G</v>
          </cell>
          <cell r="G335">
            <v>123081</v>
          </cell>
          <cell r="H335">
            <v>12000</v>
          </cell>
          <cell r="I335">
            <v>39267</v>
          </cell>
          <cell r="J335">
            <v>95814</v>
          </cell>
          <cell r="K335">
            <v>2.79129</v>
          </cell>
          <cell r="L335">
            <v>2.8146499999999999</v>
          </cell>
          <cell r="M335" t="str">
            <v>RP</v>
          </cell>
        </row>
        <row r="336">
          <cell r="A336" t="str">
            <v>9107-035D</v>
          </cell>
          <cell r="B336" t="str">
            <v>FIXING SCREW</v>
          </cell>
          <cell r="C336" t="str">
            <v>F13</v>
          </cell>
          <cell r="D336" t="str">
            <v>Z</v>
          </cell>
          <cell r="E336" t="str">
            <v>2</v>
          </cell>
          <cell r="F336" t="str">
            <v>G</v>
          </cell>
          <cell r="G336">
            <v>2105</v>
          </cell>
          <cell r="H336">
            <v>600</v>
          </cell>
          <cell r="I336">
            <v>500</v>
          </cell>
          <cell r="J336">
            <v>2205</v>
          </cell>
          <cell r="K336">
            <v>1.99756</v>
          </cell>
          <cell r="L336">
            <v>2.03552</v>
          </cell>
        </row>
        <row r="337">
          <cell r="A337" t="str">
            <v>9107-035B</v>
          </cell>
          <cell r="B337" t="str">
            <v>FIXNG SCREW</v>
          </cell>
          <cell r="C337" t="str">
            <v>F13</v>
          </cell>
          <cell r="D337" t="str">
            <v>Z</v>
          </cell>
          <cell r="E337" t="str">
            <v>22</v>
          </cell>
          <cell r="F337" t="str">
            <v>G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1.35422</v>
          </cell>
          <cell r="L337">
            <v>1.35422</v>
          </cell>
        </row>
        <row r="338">
          <cell r="A338" t="str">
            <v>9107-035B</v>
          </cell>
          <cell r="B338" t="str">
            <v>FIXNG SCREW</v>
          </cell>
          <cell r="C338" t="str">
            <v>F13</v>
          </cell>
          <cell r="D338" t="str">
            <v>Z</v>
          </cell>
          <cell r="E338" t="str">
            <v>2</v>
          </cell>
          <cell r="F338" t="str">
            <v>G</v>
          </cell>
          <cell r="G338">
            <v>310</v>
          </cell>
          <cell r="H338">
            <v>0</v>
          </cell>
          <cell r="I338">
            <v>0</v>
          </cell>
          <cell r="J338">
            <v>310</v>
          </cell>
          <cell r="K338">
            <v>1.3237699999999999</v>
          </cell>
          <cell r="L338">
            <v>1.3237699999999999</v>
          </cell>
          <cell r="M338" t="str">
            <v>NP</v>
          </cell>
        </row>
        <row r="339">
          <cell r="A339" t="str">
            <v>9107-035A</v>
          </cell>
          <cell r="B339" t="str">
            <v>SCREW</v>
          </cell>
          <cell r="C339" t="str">
            <v>F13</v>
          </cell>
          <cell r="D339" t="str">
            <v>Z</v>
          </cell>
          <cell r="E339" t="str">
            <v>2</v>
          </cell>
          <cell r="F339" t="str">
            <v>G</v>
          </cell>
          <cell r="G339">
            <v>4618</v>
          </cell>
          <cell r="H339">
            <v>2400</v>
          </cell>
          <cell r="I339">
            <v>3200</v>
          </cell>
          <cell r="J339">
            <v>3818</v>
          </cell>
          <cell r="K339">
            <v>1.2650399999999999</v>
          </cell>
          <cell r="L339">
            <v>1.4504699999999999</v>
          </cell>
        </row>
        <row r="340">
          <cell r="A340" t="str">
            <v>9107-035</v>
          </cell>
          <cell r="B340" t="str">
            <v>FIXING SCREW</v>
          </cell>
          <cell r="C340" t="str">
            <v>F13</v>
          </cell>
          <cell r="D340" t="str">
            <v>Z</v>
          </cell>
          <cell r="E340" t="str">
            <v>1</v>
          </cell>
          <cell r="F340" t="str">
            <v>G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2.1800000000000002</v>
          </cell>
          <cell r="L340">
            <v>2.1800000000000002</v>
          </cell>
          <cell r="M340" t="str">
            <v>RP</v>
          </cell>
        </row>
        <row r="341">
          <cell r="A341" t="str">
            <v>9107-035</v>
          </cell>
          <cell r="B341" t="str">
            <v>FIXING SCREW</v>
          </cell>
          <cell r="C341" t="str">
            <v>F13</v>
          </cell>
          <cell r="D341" t="str">
            <v>Z</v>
          </cell>
          <cell r="E341" t="str">
            <v>2</v>
          </cell>
          <cell r="F341" t="str">
            <v>G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1.92628</v>
          </cell>
          <cell r="L341">
            <v>1.92628</v>
          </cell>
          <cell r="M341" t="str">
            <v>RP</v>
          </cell>
        </row>
        <row r="342">
          <cell r="A342" t="str">
            <v>9107-035</v>
          </cell>
          <cell r="B342" t="str">
            <v>FIXING SCREW</v>
          </cell>
          <cell r="C342" t="str">
            <v>F13</v>
          </cell>
          <cell r="D342" t="str">
            <v>Z</v>
          </cell>
          <cell r="E342" t="str">
            <v>22</v>
          </cell>
          <cell r="F342" t="str">
            <v>G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1.40581</v>
          </cell>
          <cell r="L342">
            <v>1.40581</v>
          </cell>
        </row>
        <row r="343">
          <cell r="A343" t="str">
            <v>9107-034A</v>
          </cell>
          <cell r="B343" t="str">
            <v>SCREW</v>
          </cell>
          <cell r="C343" t="str">
            <v>F13</v>
          </cell>
          <cell r="D343" t="str">
            <v>Z</v>
          </cell>
          <cell r="E343" t="str">
            <v>2</v>
          </cell>
          <cell r="F343" t="str">
            <v>G</v>
          </cell>
          <cell r="G343">
            <v>3081</v>
          </cell>
          <cell r="H343">
            <v>5400</v>
          </cell>
          <cell r="I343">
            <v>5040</v>
          </cell>
          <cell r="J343">
            <v>3441</v>
          </cell>
          <cell r="K343">
            <v>0.66605000000000003</v>
          </cell>
          <cell r="L343">
            <v>0.71938000000000002</v>
          </cell>
          <cell r="M343" t="str">
            <v>WHAT</v>
          </cell>
        </row>
        <row r="344">
          <cell r="A344" t="str">
            <v>9107-034</v>
          </cell>
          <cell r="B344" t="str">
            <v>SCREW</v>
          </cell>
          <cell r="C344" t="str">
            <v>F13</v>
          </cell>
          <cell r="D344" t="str">
            <v>Z</v>
          </cell>
          <cell r="E344" t="str">
            <v>2</v>
          </cell>
          <cell r="F344" t="str">
            <v>G</v>
          </cell>
          <cell r="G344">
            <v>4990</v>
          </cell>
          <cell r="H344">
            <v>2400</v>
          </cell>
          <cell r="I344">
            <v>5540</v>
          </cell>
          <cell r="J344">
            <v>1850</v>
          </cell>
          <cell r="K344">
            <v>1.6373</v>
          </cell>
          <cell r="L344">
            <v>1.57511</v>
          </cell>
        </row>
        <row r="345">
          <cell r="A345" t="str">
            <v>9107-033A</v>
          </cell>
          <cell r="B345" t="str">
            <v>FIXING SCREW</v>
          </cell>
          <cell r="C345" t="str">
            <v>F13</v>
          </cell>
          <cell r="D345" t="str">
            <v>Z</v>
          </cell>
          <cell r="E345" t="str">
            <v>2</v>
          </cell>
          <cell r="F345" t="str">
            <v>G</v>
          </cell>
          <cell r="G345">
            <v>4750</v>
          </cell>
          <cell r="H345">
            <v>4800</v>
          </cell>
          <cell r="I345">
            <v>7600</v>
          </cell>
          <cell r="J345">
            <v>1950</v>
          </cell>
          <cell r="K345">
            <v>0.64729999999999999</v>
          </cell>
          <cell r="L345">
            <v>0.68530000000000002</v>
          </cell>
        </row>
        <row r="346">
          <cell r="A346" t="str">
            <v>9107-033</v>
          </cell>
          <cell r="B346" t="str">
            <v>FIXING SCREW</v>
          </cell>
          <cell r="C346" t="str">
            <v>F13</v>
          </cell>
          <cell r="D346" t="str">
            <v>Z</v>
          </cell>
          <cell r="E346" t="str">
            <v>2</v>
          </cell>
          <cell r="F346" t="str">
            <v>G</v>
          </cell>
          <cell r="G346">
            <v>2100</v>
          </cell>
          <cell r="H346">
            <v>0</v>
          </cell>
          <cell r="I346">
            <v>2100</v>
          </cell>
          <cell r="J346">
            <v>0</v>
          </cell>
          <cell r="K346">
            <v>2.70844</v>
          </cell>
          <cell r="L346">
            <v>2.70844</v>
          </cell>
        </row>
        <row r="347">
          <cell r="A347" t="str">
            <v>9107-031</v>
          </cell>
          <cell r="B347" t="str">
            <v>M5 NUT - Solenoid</v>
          </cell>
          <cell r="C347" t="str">
            <v>F13</v>
          </cell>
          <cell r="D347" t="str">
            <v>Z</v>
          </cell>
          <cell r="E347" t="str">
            <v>22</v>
          </cell>
          <cell r="F347" t="str">
            <v>G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0.90281</v>
          </cell>
          <cell r="L347">
            <v>0.90281</v>
          </cell>
        </row>
        <row r="348">
          <cell r="A348" t="str">
            <v>9107-031</v>
          </cell>
          <cell r="B348" t="str">
            <v>M5 NUT - Solenoid</v>
          </cell>
          <cell r="C348" t="str">
            <v>F13</v>
          </cell>
          <cell r="D348" t="str">
            <v>Z</v>
          </cell>
          <cell r="E348" t="str">
            <v>2</v>
          </cell>
          <cell r="F348" t="str">
            <v>G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0.81186000000000003</v>
          </cell>
          <cell r="L348">
            <v>0.81186000000000003</v>
          </cell>
          <cell r="M348" t="str">
            <v>RP</v>
          </cell>
        </row>
        <row r="349">
          <cell r="A349" t="str">
            <v>9107-023</v>
          </cell>
          <cell r="B349" t="str">
            <v>ADJ. SCREW</v>
          </cell>
          <cell r="C349" t="str">
            <v>F13</v>
          </cell>
          <cell r="D349" t="str">
            <v>Z</v>
          </cell>
          <cell r="E349" t="str">
            <v>22</v>
          </cell>
          <cell r="F349" t="str">
            <v>G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12.729660000000001</v>
          </cell>
          <cell r="L349">
            <v>12.729660000000001</v>
          </cell>
        </row>
        <row r="350">
          <cell r="A350" t="str">
            <v>9107-023</v>
          </cell>
          <cell r="B350" t="str">
            <v>ADJ. SCREW</v>
          </cell>
          <cell r="C350" t="str">
            <v>F13</v>
          </cell>
          <cell r="D350" t="str">
            <v>Z</v>
          </cell>
          <cell r="E350" t="str">
            <v>2</v>
          </cell>
          <cell r="F350" t="str">
            <v>G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8.4824199999999994</v>
          </cell>
          <cell r="L350">
            <v>8.4824199999999994</v>
          </cell>
          <cell r="M350" t="str">
            <v>RP</v>
          </cell>
        </row>
        <row r="351">
          <cell r="A351" t="str">
            <v>9107-018A</v>
          </cell>
          <cell r="B351" t="str">
            <v>NUT</v>
          </cell>
          <cell r="C351" t="str">
            <v>F13</v>
          </cell>
          <cell r="D351" t="str">
            <v>Z</v>
          </cell>
          <cell r="E351" t="str">
            <v>2</v>
          </cell>
          <cell r="F351" t="str">
            <v>G</v>
          </cell>
          <cell r="G351">
            <v>80</v>
          </cell>
          <cell r="H351">
            <v>0</v>
          </cell>
          <cell r="I351">
            <v>80</v>
          </cell>
          <cell r="J351">
            <v>0</v>
          </cell>
          <cell r="K351">
            <v>0.97919999999999996</v>
          </cell>
          <cell r="L351">
            <v>0.97919999999999996</v>
          </cell>
          <cell r="M351" t="str">
            <v>NP</v>
          </cell>
        </row>
        <row r="352">
          <cell r="A352" t="str">
            <v>9107-018</v>
          </cell>
          <cell r="B352" t="str">
            <v>NUT</v>
          </cell>
          <cell r="C352" t="str">
            <v>F13</v>
          </cell>
          <cell r="D352" t="str">
            <v>Z</v>
          </cell>
          <cell r="E352" t="str">
            <v>22</v>
          </cell>
          <cell r="F352" t="str">
            <v>G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1E-3</v>
          </cell>
          <cell r="L352">
            <v>1E-3</v>
          </cell>
          <cell r="M352" t="str">
            <v>NP</v>
          </cell>
        </row>
        <row r="353">
          <cell r="A353" t="str">
            <v>9107-018</v>
          </cell>
          <cell r="B353" t="str">
            <v>NUT</v>
          </cell>
          <cell r="C353" t="str">
            <v>F13</v>
          </cell>
          <cell r="D353" t="str">
            <v>Z</v>
          </cell>
          <cell r="E353" t="str">
            <v>2</v>
          </cell>
          <cell r="F353" t="str">
            <v>G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0.97919999999999996</v>
          </cell>
          <cell r="L353">
            <v>0.97919999999999996</v>
          </cell>
          <cell r="M353" t="str">
            <v>NP</v>
          </cell>
        </row>
        <row r="354">
          <cell r="A354" t="str">
            <v>9107-016</v>
          </cell>
          <cell r="B354" t="str">
            <v>NUT</v>
          </cell>
          <cell r="C354" t="str">
            <v>F13</v>
          </cell>
          <cell r="D354" t="str">
            <v>Z</v>
          </cell>
          <cell r="E354" t="str">
            <v>2</v>
          </cell>
          <cell r="F354" t="str">
            <v>G</v>
          </cell>
          <cell r="G354">
            <v>980</v>
          </cell>
          <cell r="H354">
            <v>0</v>
          </cell>
          <cell r="I354">
            <v>980</v>
          </cell>
          <cell r="J354">
            <v>0</v>
          </cell>
          <cell r="K354">
            <v>13.172029999999999</v>
          </cell>
          <cell r="L354">
            <v>13.172029999999999</v>
          </cell>
          <cell r="M354" t="str">
            <v>NP</v>
          </cell>
        </row>
        <row r="355">
          <cell r="A355" t="str">
            <v>9107-015E</v>
          </cell>
          <cell r="B355" t="str">
            <v>SCREW</v>
          </cell>
          <cell r="C355" t="str">
            <v>F13</v>
          </cell>
          <cell r="D355" t="str">
            <v>Z</v>
          </cell>
          <cell r="E355" t="str">
            <v>2</v>
          </cell>
          <cell r="F355" t="str">
            <v>G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0.22</v>
          </cell>
          <cell r="L355">
            <v>0.22</v>
          </cell>
          <cell r="M355" t="str">
            <v>0</v>
          </cell>
        </row>
        <row r="356">
          <cell r="A356" t="str">
            <v>9107-009</v>
          </cell>
          <cell r="B356" t="str">
            <v>PIN</v>
          </cell>
          <cell r="C356" t="str">
            <v>F13</v>
          </cell>
          <cell r="D356" t="str">
            <v>Z</v>
          </cell>
          <cell r="E356" t="str">
            <v>22</v>
          </cell>
          <cell r="F356" t="str">
            <v>G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1E-3</v>
          </cell>
          <cell r="L356">
            <v>1E-3</v>
          </cell>
          <cell r="M356" t="str">
            <v>NP</v>
          </cell>
        </row>
        <row r="357">
          <cell r="A357" t="str">
            <v>9107-008</v>
          </cell>
          <cell r="B357" t="str">
            <v>NUT</v>
          </cell>
          <cell r="C357" t="str">
            <v>F13</v>
          </cell>
          <cell r="D357" t="str">
            <v>Z</v>
          </cell>
          <cell r="E357" t="str">
            <v>2</v>
          </cell>
          <cell r="F357" t="str">
            <v>G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2.51478</v>
          </cell>
          <cell r="L357">
            <v>2.51478</v>
          </cell>
          <cell r="M357" t="str">
            <v>RP</v>
          </cell>
        </row>
        <row r="358">
          <cell r="A358" t="str">
            <v>9107-008</v>
          </cell>
          <cell r="B358" t="str">
            <v>NUT</v>
          </cell>
          <cell r="C358" t="str">
            <v>F13</v>
          </cell>
          <cell r="D358" t="str">
            <v>Z</v>
          </cell>
          <cell r="E358" t="str">
            <v>22</v>
          </cell>
          <cell r="F358" t="str">
            <v>G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2.5278800000000001</v>
          </cell>
          <cell r="L358">
            <v>2.5278800000000001</v>
          </cell>
        </row>
        <row r="359">
          <cell r="A359" t="str">
            <v>9107-001</v>
          </cell>
          <cell r="B359" t="str">
            <v>COVER PLATE FIXING SCREW</v>
          </cell>
          <cell r="C359" t="str">
            <v>F13</v>
          </cell>
          <cell r="D359" t="str">
            <v>Z</v>
          </cell>
          <cell r="E359" t="str">
            <v>2</v>
          </cell>
          <cell r="F359" t="str">
            <v>G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 t="str">
            <v>0</v>
          </cell>
        </row>
        <row r="360">
          <cell r="A360" t="str">
            <v>9104X622</v>
          </cell>
          <cell r="B360" t="str">
            <v>BEARING SUPPORT SHAFT-TURNED</v>
          </cell>
          <cell r="C360" t="str">
            <v>F13</v>
          </cell>
          <cell r="D360" t="str">
            <v>Z</v>
          </cell>
          <cell r="E360" t="str">
            <v>2</v>
          </cell>
          <cell r="F360" t="str">
            <v>G</v>
          </cell>
          <cell r="G360">
            <v>0</v>
          </cell>
          <cell r="H360">
            <v>1448</v>
          </cell>
          <cell r="I360">
            <v>490</v>
          </cell>
          <cell r="J360">
            <v>958</v>
          </cell>
          <cell r="K360">
            <v>399.62139999999999</v>
          </cell>
          <cell r="L360">
            <v>399.62139999999999</v>
          </cell>
        </row>
        <row r="361">
          <cell r="A361" t="str">
            <v>9104X001</v>
          </cell>
          <cell r="B361" t="str">
            <v>CUT BLANK FOR CAM ROLLER SHOE</v>
          </cell>
          <cell r="C361" t="str">
            <v>F13</v>
          </cell>
          <cell r="D361" t="str">
            <v>Z</v>
          </cell>
          <cell r="E361" t="str">
            <v>2</v>
          </cell>
          <cell r="F361" t="str">
            <v>G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4.3600000000000003</v>
          </cell>
          <cell r="L361">
            <v>4.3600000000000003</v>
          </cell>
        </row>
        <row r="362">
          <cell r="A362" t="str">
            <v>9104B-515E</v>
          </cell>
          <cell r="B362" t="str">
            <v>T.P.LINER</v>
          </cell>
          <cell r="C362" t="str">
            <v>F13</v>
          </cell>
          <cell r="D362" t="str">
            <v>Z</v>
          </cell>
          <cell r="E362" t="str">
            <v>2</v>
          </cell>
          <cell r="F362" t="str">
            <v>G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 t="str">
            <v>0</v>
          </cell>
        </row>
        <row r="363">
          <cell r="A363" t="str">
            <v>9104-938</v>
          </cell>
          <cell r="B363" t="str">
            <v>SPRING GUIDE</v>
          </cell>
          <cell r="C363" t="str">
            <v>F13</v>
          </cell>
          <cell r="D363" t="str">
            <v>Z</v>
          </cell>
          <cell r="E363" t="str">
            <v>2</v>
          </cell>
          <cell r="F363" t="str">
            <v>G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A364" t="str">
            <v>9104-760L</v>
          </cell>
          <cell r="C364" t="str">
            <v>F13</v>
          </cell>
          <cell r="D364" t="str">
            <v>Z</v>
          </cell>
          <cell r="E364" t="str">
            <v>2</v>
          </cell>
          <cell r="F364" t="str">
            <v>G</v>
          </cell>
          <cell r="G364">
            <v>87</v>
          </cell>
          <cell r="H364">
            <v>0</v>
          </cell>
          <cell r="I364">
            <v>0</v>
          </cell>
          <cell r="J364">
            <v>87</v>
          </cell>
          <cell r="K364">
            <v>0</v>
          </cell>
          <cell r="L364">
            <v>0</v>
          </cell>
        </row>
        <row r="365">
          <cell r="A365" t="str">
            <v>9104-718</v>
          </cell>
          <cell r="C365" t="str">
            <v>F13</v>
          </cell>
          <cell r="D365" t="str">
            <v>Z</v>
          </cell>
          <cell r="E365" t="str">
            <v>2</v>
          </cell>
          <cell r="F365" t="str">
            <v>G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A366" t="str">
            <v>9104-709</v>
          </cell>
          <cell r="B366" t="str">
            <v>SPRING</v>
          </cell>
          <cell r="C366" t="str">
            <v>F13</v>
          </cell>
          <cell r="D366" t="str">
            <v>Z</v>
          </cell>
          <cell r="E366" t="str">
            <v>2</v>
          </cell>
          <cell r="F366" t="str">
            <v>G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0.52</v>
          </cell>
          <cell r="L366">
            <v>0.52</v>
          </cell>
        </row>
        <row r="367">
          <cell r="A367" t="str">
            <v>9104-701N</v>
          </cell>
          <cell r="C367" t="str">
            <v>F13</v>
          </cell>
          <cell r="D367" t="str">
            <v>Z</v>
          </cell>
          <cell r="E367" t="str">
            <v>2</v>
          </cell>
          <cell r="F367" t="str">
            <v>G</v>
          </cell>
          <cell r="G367">
            <v>400</v>
          </cell>
          <cell r="H367">
            <v>0</v>
          </cell>
          <cell r="I367">
            <v>0</v>
          </cell>
          <cell r="J367">
            <v>400</v>
          </cell>
          <cell r="K367">
            <v>0</v>
          </cell>
          <cell r="L367">
            <v>0</v>
          </cell>
        </row>
        <row r="368">
          <cell r="A368" t="str">
            <v>9104-689A/110</v>
          </cell>
          <cell r="B368" t="str">
            <v>CAM RING</v>
          </cell>
          <cell r="C368" t="str">
            <v>F13</v>
          </cell>
          <cell r="D368" t="str">
            <v>Z</v>
          </cell>
          <cell r="E368" t="str">
            <v>21</v>
          </cell>
          <cell r="F368" t="str">
            <v>G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327</v>
          </cell>
          <cell r="L368">
            <v>327</v>
          </cell>
        </row>
        <row r="369">
          <cell r="A369" t="str">
            <v>9104-689A</v>
          </cell>
          <cell r="B369" t="str">
            <v>CAM RING S/C</v>
          </cell>
          <cell r="C369" t="str">
            <v>F13</v>
          </cell>
          <cell r="D369" t="str">
            <v>Z</v>
          </cell>
          <cell r="E369" t="str">
            <v>2</v>
          </cell>
          <cell r="F369" t="str">
            <v>G</v>
          </cell>
          <cell r="G369">
            <v>3455</v>
          </cell>
          <cell r="H369">
            <v>0</v>
          </cell>
          <cell r="I369">
            <v>3455</v>
          </cell>
          <cell r="J369">
            <v>0</v>
          </cell>
          <cell r="K369">
            <v>357.67570000000001</v>
          </cell>
          <cell r="L369">
            <v>357.67570000000001</v>
          </cell>
        </row>
        <row r="370">
          <cell r="A370" t="str">
            <v>9104-659A</v>
          </cell>
          <cell r="B370" t="str">
            <v>BARREL</v>
          </cell>
          <cell r="C370" t="str">
            <v>F13</v>
          </cell>
          <cell r="D370" t="str">
            <v>Z</v>
          </cell>
          <cell r="E370" t="str">
            <v>2</v>
          </cell>
          <cell r="F370" t="str">
            <v>G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769.65959999999995</v>
          </cell>
          <cell r="L370">
            <v>769.65959999999995</v>
          </cell>
        </row>
        <row r="371">
          <cell r="A371" t="str">
            <v>9104-649</v>
          </cell>
          <cell r="B371" t="str">
            <v>BARRAL [ T/C ]</v>
          </cell>
          <cell r="C371" t="str">
            <v>F13</v>
          </cell>
          <cell r="D371" t="str">
            <v>Z</v>
          </cell>
          <cell r="E371" t="str">
            <v>2</v>
          </cell>
          <cell r="F371" t="str">
            <v>G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891.48680000000002</v>
          </cell>
          <cell r="L371">
            <v>891.48680000000002</v>
          </cell>
        </row>
        <row r="372">
          <cell r="A372" t="str">
            <v>9104-626J</v>
          </cell>
          <cell r="C372" t="str">
            <v>F13</v>
          </cell>
          <cell r="D372" t="str">
            <v>Z</v>
          </cell>
          <cell r="E372" t="str">
            <v>2</v>
          </cell>
          <cell r="F372" t="str">
            <v>G</v>
          </cell>
          <cell r="G372">
            <v>46</v>
          </cell>
          <cell r="H372">
            <v>0</v>
          </cell>
          <cell r="I372">
            <v>0</v>
          </cell>
          <cell r="J372">
            <v>46</v>
          </cell>
          <cell r="K372">
            <v>0</v>
          </cell>
          <cell r="L372">
            <v>0</v>
          </cell>
        </row>
        <row r="373">
          <cell r="A373" t="str">
            <v>9104-626</v>
          </cell>
          <cell r="C373" t="str">
            <v>F13</v>
          </cell>
          <cell r="D373" t="str">
            <v>Z</v>
          </cell>
          <cell r="E373" t="str">
            <v>2</v>
          </cell>
          <cell r="F373" t="str">
            <v>G</v>
          </cell>
          <cell r="G373">
            <v>275</v>
          </cell>
          <cell r="H373">
            <v>0</v>
          </cell>
          <cell r="I373">
            <v>0</v>
          </cell>
          <cell r="J373">
            <v>275</v>
          </cell>
          <cell r="K373">
            <v>0</v>
          </cell>
          <cell r="L373">
            <v>0</v>
          </cell>
        </row>
        <row r="374">
          <cell r="A374" t="str">
            <v>9104-621J/BGR</v>
          </cell>
          <cell r="B374" t="str">
            <v>BEARING SUPPORT SHAFT</v>
          </cell>
          <cell r="C374" t="str">
            <v>F13</v>
          </cell>
          <cell r="D374" t="str">
            <v>Z</v>
          </cell>
          <cell r="E374" t="str">
            <v>21</v>
          </cell>
          <cell r="F374" t="str">
            <v>G</v>
          </cell>
          <cell r="G374">
            <v>1991</v>
          </cell>
          <cell r="H374">
            <v>5555</v>
          </cell>
          <cell r="I374">
            <v>7037</v>
          </cell>
          <cell r="J374">
            <v>509</v>
          </cell>
          <cell r="K374">
            <v>236.95</v>
          </cell>
          <cell r="L374">
            <v>240.97460000000001</v>
          </cell>
        </row>
        <row r="375">
          <cell r="A375" t="str">
            <v>9104-621J</v>
          </cell>
          <cell r="B375" t="str">
            <v>Bearing Supp.Shaft [ SOFT ]</v>
          </cell>
          <cell r="C375" t="str">
            <v>F13</v>
          </cell>
          <cell r="D375" t="str">
            <v>Z</v>
          </cell>
          <cell r="E375" t="str">
            <v>2</v>
          </cell>
          <cell r="F375" t="str">
            <v>G</v>
          </cell>
          <cell r="G375">
            <v>4602</v>
          </cell>
          <cell r="H375">
            <v>2400</v>
          </cell>
          <cell r="I375">
            <v>6741</v>
          </cell>
          <cell r="J375">
            <v>261</v>
          </cell>
          <cell r="K375">
            <v>242.5307</v>
          </cell>
          <cell r="L375">
            <v>251.82380000000001</v>
          </cell>
        </row>
        <row r="376">
          <cell r="A376" t="str">
            <v>9104-621C</v>
          </cell>
          <cell r="B376" t="str">
            <v>DRIVE SHAFT</v>
          </cell>
          <cell r="C376" t="str">
            <v>F13</v>
          </cell>
          <cell r="D376" t="str">
            <v>Z</v>
          </cell>
          <cell r="E376" t="str">
            <v>2</v>
          </cell>
          <cell r="F376" t="str">
            <v>G</v>
          </cell>
          <cell r="G376">
            <v>2246</v>
          </cell>
          <cell r="H376">
            <v>0</v>
          </cell>
          <cell r="I376">
            <v>596</v>
          </cell>
          <cell r="J376">
            <v>1650</v>
          </cell>
          <cell r="K376">
            <v>337.87189999999998</v>
          </cell>
          <cell r="L376">
            <v>337.87189999999998</v>
          </cell>
        </row>
        <row r="377">
          <cell r="A377" t="str">
            <v>9104-606</v>
          </cell>
          <cell r="B377" t="str">
            <v>HYD.HEAD ASSY [J9(TURKEY)]</v>
          </cell>
          <cell r="C377" t="str">
            <v>F13</v>
          </cell>
          <cell r="D377" t="str">
            <v>Z</v>
          </cell>
          <cell r="E377" t="str">
            <v>22</v>
          </cell>
          <cell r="F377" t="str">
            <v>G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1E-3</v>
          </cell>
          <cell r="L377">
            <v>1E-3</v>
          </cell>
        </row>
        <row r="378">
          <cell r="A378" t="str">
            <v>9104-606</v>
          </cell>
          <cell r="B378" t="str">
            <v>HYD.HEAD ASSY [J9(TURKEY)]</v>
          </cell>
          <cell r="C378" t="str">
            <v>F13</v>
          </cell>
          <cell r="D378" t="str">
            <v>Z</v>
          </cell>
          <cell r="E378" t="str">
            <v>2</v>
          </cell>
          <cell r="F378" t="str">
            <v>G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3516.4670000000001</v>
          </cell>
          <cell r="L378">
            <v>3516.4670000000001</v>
          </cell>
        </row>
        <row r="379">
          <cell r="A379" t="str">
            <v>9104-605</v>
          </cell>
          <cell r="B379" t="str">
            <v>ROTOR [ TUD5 ]</v>
          </cell>
          <cell r="C379" t="str">
            <v>F13</v>
          </cell>
          <cell r="D379" t="str">
            <v>Z</v>
          </cell>
          <cell r="E379" t="str">
            <v>22</v>
          </cell>
          <cell r="F379" t="str">
            <v>G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1442.604</v>
          </cell>
          <cell r="L379">
            <v>1442.604</v>
          </cell>
        </row>
        <row r="380">
          <cell r="A380" t="str">
            <v>9104-605</v>
          </cell>
          <cell r="B380" t="str">
            <v>ROTOR [ TUD5 ]</v>
          </cell>
          <cell r="C380" t="str">
            <v>F13</v>
          </cell>
          <cell r="D380" t="str">
            <v>Z</v>
          </cell>
          <cell r="E380" t="str">
            <v>2</v>
          </cell>
          <cell r="F380" t="str">
            <v>G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250.7724</v>
          </cell>
          <cell r="L380">
            <v>250.7724</v>
          </cell>
        </row>
        <row r="381">
          <cell r="A381" t="str">
            <v>9104-604C</v>
          </cell>
          <cell r="B381" t="str">
            <v>SUB-ASSY ROTOR</v>
          </cell>
          <cell r="C381" t="str">
            <v>F13</v>
          </cell>
          <cell r="D381" t="str">
            <v>Z</v>
          </cell>
          <cell r="E381" t="str">
            <v>2</v>
          </cell>
          <cell r="F381" t="str">
            <v>G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903.048</v>
          </cell>
          <cell r="L381">
            <v>903.048</v>
          </cell>
        </row>
        <row r="382">
          <cell r="A382" t="str">
            <v>9104-604A</v>
          </cell>
          <cell r="B382" t="str">
            <v>DPC(TELCO)ROTOR</v>
          </cell>
          <cell r="C382" t="str">
            <v>F13</v>
          </cell>
          <cell r="D382" t="str">
            <v>Z</v>
          </cell>
          <cell r="E382" t="str">
            <v>2</v>
          </cell>
          <cell r="F382" t="str">
            <v>G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826.03980000000001</v>
          </cell>
          <cell r="L382">
            <v>826.03980000000001</v>
          </cell>
          <cell r="M382" t="str">
            <v>RP</v>
          </cell>
        </row>
        <row r="383">
          <cell r="A383" t="str">
            <v>9104-604</v>
          </cell>
          <cell r="B383" t="str">
            <v>ROTOR [626J][HM+,S/Car]</v>
          </cell>
          <cell r="C383" t="str">
            <v>F13</v>
          </cell>
          <cell r="D383" t="str">
            <v>Z</v>
          </cell>
          <cell r="E383" t="str">
            <v>2</v>
          </cell>
          <cell r="F383" t="str">
            <v>G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827.69849999999997</v>
          </cell>
          <cell r="L383">
            <v>827.69849999999997</v>
          </cell>
          <cell r="M383" t="str">
            <v>RP</v>
          </cell>
        </row>
        <row r="384">
          <cell r="A384" t="str">
            <v>9104-603</v>
          </cell>
          <cell r="B384" t="str">
            <v>DPC ROTOR [XD3]</v>
          </cell>
          <cell r="C384" t="str">
            <v>F13</v>
          </cell>
          <cell r="D384" t="str">
            <v>Z</v>
          </cell>
          <cell r="E384" t="str">
            <v>2</v>
          </cell>
          <cell r="F384" t="str">
            <v>G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1226.0509999999999</v>
          </cell>
          <cell r="L384">
            <v>1226.0509999999999</v>
          </cell>
          <cell r="M384" t="str">
            <v>RP</v>
          </cell>
        </row>
        <row r="385">
          <cell r="A385" t="str">
            <v>9104-602</v>
          </cell>
          <cell r="B385" t="str">
            <v>ROTOR  [T/C]</v>
          </cell>
          <cell r="C385" t="str">
            <v>F13</v>
          </cell>
          <cell r="D385" t="str">
            <v>Z</v>
          </cell>
          <cell r="E385" t="str">
            <v>2</v>
          </cell>
          <cell r="F385" t="str">
            <v>G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1531.1659999999999</v>
          </cell>
          <cell r="L385">
            <v>1531.1659999999999</v>
          </cell>
          <cell r="M385" t="str">
            <v>NP</v>
          </cell>
        </row>
        <row r="386">
          <cell r="A386" t="str">
            <v>9104-601</v>
          </cell>
          <cell r="B386" t="str">
            <v>SLEEVE BARREL ASSY</v>
          </cell>
          <cell r="C386" t="str">
            <v>F13</v>
          </cell>
          <cell r="D386" t="str">
            <v>Z</v>
          </cell>
          <cell r="E386" t="str">
            <v>2</v>
          </cell>
          <cell r="F386" t="str">
            <v>G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 t="str">
            <v>0</v>
          </cell>
        </row>
        <row r="387">
          <cell r="A387" t="str">
            <v>9104-600</v>
          </cell>
          <cell r="B387" t="str">
            <v>HYD.HEAD [T/C]</v>
          </cell>
          <cell r="C387" t="str">
            <v>F13</v>
          </cell>
          <cell r="D387" t="str">
            <v>Z</v>
          </cell>
          <cell r="E387" t="str">
            <v>2</v>
          </cell>
          <cell r="F387" t="str">
            <v>G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1517.107</v>
          </cell>
          <cell r="L387">
            <v>1517.107</v>
          </cell>
          <cell r="M387" t="str">
            <v>NP</v>
          </cell>
        </row>
        <row r="388">
          <cell r="A388" t="str">
            <v>9104-571J</v>
          </cell>
          <cell r="B388" t="str">
            <v>ROTOR</v>
          </cell>
          <cell r="C388" t="str">
            <v>F13</v>
          </cell>
          <cell r="D388" t="str">
            <v>Z</v>
          </cell>
          <cell r="E388" t="str">
            <v>2</v>
          </cell>
          <cell r="F388" t="str">
            <v>G</v>
          </cell>
          <cell r="G388">
            <v>78</v>
          </cell>
          <cell r="H388">
            <v>0</v>
          </cell>
          <cell r="I388">
            <v>78</v>
          </cell>
          <cell r="J388">
            <v>0</v>
          </cell>
          <cell r="K388">
            <v>0</v>
          </cell>
          <cell r="L388">
            <v>0</v>
          </cell>
        </row>
        <row r="389">
          <cell r="A389" t="str">
            <v>9104-550A</v>
          </cell>
          <cell r="B389" t="str">
            <v>S/C BARREL</v>
          </cell>
          <cell r="C389" t="str">
            <v>F13</v>
          </cell>
          <cell r="D389" t="str">
            <v>Z</v>
          </cell>
          <cell r="E389" t="str">
            <v>2</v>
          </cell>
          <cell r="F389" t="str">
            <v>G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940.14459999999997</v>
          </cell>
          <cell r="L389">
            <v>940.14459999999997</v>
          </cell>
        </row>
        <row r="390">
          <cell r="A390" t="str">
            <v>9104-549A</v>
          </cell>
          <cell r="B390" t="str">
            <v>CAM RING BLANK [XD3-E2]</v>
          </cell>
          <cell r="C390" t="str">
            <v>F13</v>
          </cell>
          <cell r="D390" t="str">
            <v>Z</v>
          </cell>
          <cell r="E390" t="str">
            <v>2</v>
          </cell>
          <cell r="F390" t="str">
            <v>G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58.78546</v>
          </cell>
          <cell r="L390">
            <v>58.78546</v>
          </cell>
        </row>
        <row r="391">
          <cell r="A391" t="str">
            <v>9104-548A/BSG</v>
          </cell>
          <cell r="B391" t="str">
            <v>CAM RING (587)</v>
          </cell>
          <cell r="C391" t="str">
            <v>F13</v>
          </cell>
          <cell r="D391" t="str">
            <v>Z</v>
          </cell>
          <cell r="E391" t="str">
            <v>21</v>
          </cell>
          <cell r="F391" t="str">
            <v>G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505.73660000000001</v>
          </cell>
          <cell r="L391">
            <v>505.73660000000001</v>
          </cell>
          <cell r="M391" t="str">
            <v>C</v>
          </cell>
        </row>
        <row r="392">
          <cell r="A392" t="str">
            <v>9104-548A/BOD</v>
          </cell>
          <cell r="B392" t="str">
            <v>CAM RING (587)</v>
          </cell>
          <cell r="C392" t="str">
            <v>F13</v>
          </cell>
          <cell r="D392" t="str">
            <v>Z</v>
          </cell>
          <cell r="E392" t="str">
            <v>21</v>
          </cell>
          <cell r="F392" t="str">
            <v>G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505.73660000000001</v>
          </cell>
          <cell r="L392">
            <v>505.73660000000001</v>
          </cell>
          <cell r="M392" t="str">
            <v>C</v>
          </cell>
        </row>
        <row r="393">
          <cell r="A393" t="str">
            <v>9104-548A</v>
          </cell>
          <cell r="B393" t="str">
            <v>CAM RING [ DPC(MM) EURO-2 ]</v>
          </cell>
          <cell r="C393" t="str">
            <v>F13</v>
          </cell>
          <cell r="D393" t="str">
            <v>Z</v>
          </cell>
          <cell r="E393" t="str">
            <v>2</v>
          </cell>
          <cell r="F393" t="str">
            <v>G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501</v>
          </cell>
          <cell r="L393">
            <v>501</v>
          </cell>
          <cell r="M393" t="str">
            <v>TRP</v>
          </cell>
        </row>
        <row r="394">
          <cell r="A394" t="str">
            <v>9104-547A/BSG</v>
          </cell>
          <cell r="B394" t="str">
            <v>CAM RING (506A)</v>
          </cell>
          <cell r="C394" t="str">
            <v>F13</v>
          </cell>
          <cell r="D394" t="str">
            <v>Z</v>
          </cell>
          <cell r="E394" t="str">
            <v>21</v>
          </cell>
          <cell r="F394" t="str">
            <v>G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505.73660000000001</v>
          </cell>
          <cell r="L394">
            <v>505.73660000000001</v>
          </cell>
          <cell r="M394" t="str">
            <v>C</v>
          </cell>
        </row>
        <row r="395">
          <cell r="A395" t="str">
            <v>9104-547A/BOD</v>
          </cell>
          <cell r="B395" t="str">
            <v>CAM RING (506A)</v>
          </cell>
          <cell r="C395" t="str">
            <v>F13</v>
          </cell>
          <cell r="D395" t="str">
            <v>Z</v>
          </cell>
          <cell r="E395" t="str">
            <v>21</v>
          </cell>
          <cell r="F395" t="str">
            <v>G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505.73660000000001</v>
          </cell>
          <cell r="L395">
            <v>505.73660000000001</v>
          </cell>
          <cell r="M395" t="str">
            <v>C</v>
          </cell>
        </row>
        <row r="396">
          <cell r="A396" t="str">
            <v>9104-547A/BID</v>
          </cell>
          <cell r="B396" t="str">
            <v>CAM RING (506A)</v>
          </cell>
          <cell r="C396" t="str">
            <v>F13</v>
          </cell>
          <cell r="D396" t="str">
            <v>Z</v>
          </cell>
          <cell r="E396" t="str">
            <v>21</v>
          </cell>
          <cell r="F396" t="str">
            <v>G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505.73660000000001</v>
          </cell>
          <cell r="L396">
            <v>505.73660000000001</v>
          </cell>
          <cell r="M396" t="str">
            <v>C</v>
          </cell>
        </row>
        <row r="397">
          <cell r="A397" t="str">
            <v>9104-547A/BFB</v>
          </cell>
          <cell r="B397" t="str">
            <v>CAM RING (506A)</v>
          </cell>
          <cell r="C397" t="str">
            <v>F13</v>
          </cell>
          <cell r="D397" t="str">
            <v>Z</v>
          </cell>
          <cell r="E397" t="str">
            <v>21</v>
          </cell>
          <cell r="F397" t="str">
            <v>G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505.73660000000001</v>
          </cell>
          <cell r="L397">
            <v>505.73660000000001</v>
          </cell>
          <cell r="M397" t="str">
            <v>C</v>
          </cell>
        </row>
        <row r="398">
          <cell r="A398" t="str">
            <v>9104-547A</v>
          </cell>
          <cell r="B398" t="str">
            <v>CAMRING BLANK [TUD5]</v>
          </cell>
          <cell r="C398" t="str">
            <v>F13</v>
          </cell>
          <cell r="D398" t="str">
            <v>Z</v>
          </cell>
          <cell r="E398" t="str">
            <v>21</v>
          </cell>
          <cell r="F398" t="str">
            <v>G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501</v>
          </cell>
          <cell r="L398">
            <v>501</v>
          </cell>
          <cell r="M398" t="str">
            <v>C</v>
          </cell>
        </row>
        <row r="399">
          <cell r="A399" t="str">
            <v>9104-547A</v>
          </cell>
          <cell r="B399" t="str">
            <v>CAMRING BLANK [TUD5]</v>
          </cell>
          <cell r="C399" t="str">
            <v>F13</v>
          </cell>
          <cell r="D399" t="str">
            <v>Z</v>
          </cell>
          <cell r="E399" t="str">
            <v>2</v>
          </cell>
          <cell r="F399" t="str">
            <v>G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28.28</v>
          </cell>
          <cell r="L399">
            <v>28.28</v>
          </cell>
          <cell r="M399" t="str">
            <v>RP</v>
          </cell>
        </row>
        <row r="400">
          <cell r="A400" t="str">
            <v>9104-547A</v>
          </cell>
          <cell r="B400" t="str">
            <v>CAMRING BLANK [TUD5]</v>
          </cell>
          <cell r="C400" t="str">
            <v>F13</v>
          </cell>
          <cell r="D400" t="str">
            <v>Z</v>
          </cell>
          <cell r="E400" t="str">
            <v>22</v>
          </cell>
          <cell r="F400" t="str">
            <v>G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326.54730000000001</v>
          </cell>
          <cell r="L400">
            <v>326.54730000000001</v>
          </cell>
          <cell r="M400" t="str">
            <v>RP</v>
          </cell>
        </row>
        <row r="401">
          <cell r="A401" t="str">
            <v>9104-546A/BSG</v>
          </cell>
          <cell r="B401" t="str">
            <v>CAM RING (506)</v>
          </cell>
          <cell r="C401" t="str">
            <v>F13</v>
          </cell>
          <cell r="D401" t="str">
            <v>Z</v>
          </cell>
          <cell r="E401" t="str">
            <v>21</v>
          </cell>
          <cell r="F401" t="str">
            <v>G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505.73660000000001</v>
          </cell>
          <cell r="L401">
            <v>505.73660000000001</v>
          </cell>
          <cell r="M401" t="str">
            <v>C</v>
          </cell>
        </row>
        <row r="402">
          <cell r="A402" t="str">
            <v>9104-546A/BOD</v>
          </cell>
          <cell r="B402" t="str">
            <v>CAM RING (506)</v>
          </cell>
          <cell r="C402" t="str">
            <v>F13</v>
          </cell>
          <cell r="D402" t="str">
            <v>Z</v>
          </cell>
          <cell r="E402" t="str">
            <v>21</v>
          </cell>
          <cell r="F402" t="str">
            <v>G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505.73660000000001</v>
          </cell>
          <cell r="L402">
            <v>505.73660000000001</v>
          </cell>
          <cell r="M402" t="str">
            <v>C</v>
          </cell>
        </row>
        <row r="403">
          <cell r="A403" t="str">
            <v>9104-546A/BID</v>
          </cell>
          <cell r="B403" t="str">
            <v>CAM RING (506)</v>
          </cell>
          <cell r="C403" t="str">
            <v>F13</v>
          </cell>
          <cell r="D403" t="str">
            <v>Z</v>
          </cell>
          <cell r="E403" t="str">
            <v>21</v>
          </cell>
          <cell r="F403" t="str">
            <v>G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505.73660000000001</v>
          </cell>
          <cell r="L403">
            <v>505.73660000000001</v>
          </cell>
          <cell r="M403" t="str">
            <v>C</v>
          </cell>
        </row>
        <row r="404">
          <cell r="A404" t="str">
            <v>9104-546A/BFB</v>
          </cell>
          <cell r="B404" t="str">
            <v>CAM RING (506)</v>
          </cell>
          <cell r="C404" t="str">
            <v>F13</v>
          </cell>
          <cell r="D404" t="str">
            <v>Z</v>
          </cell>
          <cell r="E404" t="str">
            <v>21</v>
          </cell>
          <cell r="F404" t="str">
            <v>G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505.73660000000001</v>
          </cell>
          <cell r="L404">
            <v>505.73660000000001</v>
          </cell>
          <cell r="M404" t="str">
            <v>C</v>
          </cell>
        </row>
        <row r="405">
          <cell r="A405" t="str">
            <v>9104-546A</v>
          </cell>
          <cell r="B405" t="str">
            <v>CAM RING</v>
          </cell>
          <cell r="C405" t="str">
            <v>F13</v>
          </cell>
          <cell r="D405" t="str">
            <v>Z</v>
          </cell>
          <cell r="E405" t="str">
            <v>2</v>
          </cell>
          <cell r="F405" t="str">
            <v>G</v>
          </cell>
          <cell r="G405">
            <v>33</v>
          </cell>
          <cell r="H405">
            <v>0</v>
          </cell>
          <cell r="I405">
            <v>0</v>
          </cell>
          <cell r="J405">
            <v>33</v>
          </cell>
          <cell r="K405">
            <v>501</v>
          </cell>
          <cell r="L405">
            <v>501</v>
          </cell>
          <cell r="M405" t="str">
            <v>TRP</v>
          </cell>
        </row>
        <row r="406">
          <cell r="A406" t="str">
            <v>9104-545A/BSG</v>
          </cell>
          <cell r="B406" t="str">
            <v>CAM RING (333)</v>
          </cell>
          <cell r="C406" t="str">
            <v>F13</v>
          </cell>
          <cell r="D406" t="str">
            <v>Z</v>
          </cell>
          <cell r="E406" t="str">
            <v>21</v>
          </cell>
          <cell r="F406" t="str">
            <v>G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505.73660000000001</v>
          </cell>
          <cell r="L406">
            <v>505.73660000000001</v>
          </cell>
          <cell r="M406" t="str">
            <v>C</v>
          </cell>
        </row>
        <row r="407">
          <cell r="A407" t="str">
            <v>9104-545A/BOD</v>
          </cell>
          <cell r="B407" t="str">
            <v>CAM RING (333)</v>
          </cell>
          <cell r="C407" t="str">
            <v>F13</v>
          </cell>
          <cell r="D407" t="str">
            <v>Z</v>
          </cell>
          <cell r="E407" t="str">
            <v>21</v>
          </cell>
          <cell r="F407" t="str">
            <v>G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505.73660000000001</v>
          </cell>
          <cell r="L407">
            <v>505.73660000000001</v>
          </cell>
          <cell r="M407" t="str">
            <v>C</v>
          </cell>
        </row>
        <row r="408">
          <cell r="A408" t="str">
            <v>9104-545A/BID</v>
          </cell>
          <cell r="B408" t="str">
            <v>CAM RING (333)</v>
          </cell>
          <cell r="C408" t="str">
            <v>F13</v>
          </cell>
          <cell r="D408" t="str">
            <v>Z</v>
          </cell>
          <cell r="E408" t="str">
            <v>21</v>
          </cell>
          <cell r="F408" t="str">
            <v>G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505.73660000000001</v>
          </cell>
          <cell r="L408">
            <v>505.73660000000001</v>
          </cell>
          <cell r="M408" t="str">
            <v>C</v>
          </cell>
        </row>
        <row r="409">
          <cell r="A409" t="str">
            <v>9104-545A</v>
          </cell>
          <cell r="B409" t="str">
            <v>CAMRING BLANK [FIAT-UNO]</v>
          </cell>
          <cell r="C409" t="str">
            <v>F13</v>
          </cell>
          <cell r="D409" t="str">
            <v>Z</v>
          </cell>
          <cell r="E409" t="str">
            <v>2</v>
          </cell>
          <cell r="F409" t="str">
            <v>G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323.16800000000001</v>
          </cell>
          <cell r="L409">
            <v>323.16800000000001</v>
          </cell>
          <cell r="M409" t="str">
            <v>TRP</v>
          </cell>
        </row>
        <row r="410">
          <cell r="A410" t="str">
            <v>9104-544A/BSG</v>
          </cell>
          <cell r="B410" t="str">
            <v>CAM RING (426)</v>
          </cell>
          <cell r="C410" t="str">
            <v>F13</v>
          </cell>
          <cell r="D410" t="str">
            <v>Z</v>
          </cell>
          <cell r="E410" t="str">
            <v>21</v>
          </cell>
          <cell r="F410" t="str">
            <v>G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505.73660000000001</v>
          </cell>
          <cell r="L410">
            <v>505.73660000000001</v>
          </cell>
          <cell r="M410" t="str">
            <v>C</v>
          </cell>
        </row>
        <row r="411">
          <cell r="A411" t="str">
            <v>9104-544A/BOD</v>
          </cell>
          <cell r="B411" t="str">
            <v>CAM RING (426)</v>
          </cell>
          <cell r="C411" t="str">
            <v>F13</v>
          </cell>
          <cell r="D411" t="str">
            <v>Z</v>
          </cell>
          <cell r="E411" t="str">
            <v>21</v>
          </cell>
          <cell r="F411" t="str">
            <v>G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505.73660000000001</v>
          </cell>
          <cell r="L411">
            <v>505.73660000000001</v>
          </cell>
          <cell r="M411" t="str">
            <v>C</v>
          </cell>
        </row>
        <row r="412">
          <cell r="A412" t="str">
            <v>9104-544A/BID</v>
          </cell>
          <cell r="B412" t="str">
            <v>CAM RING (426)</v>
          </cell>
          <cell r="C412" t="str">
            <v>F13</v>
          </cell>
          <cell r="D412" t="str">
            <v>Z</v>
          </cell>
          <cell r="E412" t="str">
            <v>21</v>
          </cell>
          <cell r="F412" t="str">
            <v>G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505.73660000000001</v>
          </cell>
          <cell r="L412">
            <v>505.73660000000001</v>
          </cell>
          <cell r="M412" t="str">
            <v>C</v>
          </cell>
        </row>
        <row r="413">
          <cell r="A413" t="str">
            <v>9104-544A</v>
          </cell>
          <cell r="B413" t="str">
            <v>CAM RING FORD</v>
          </cell>
          <cell r="C413" t="str">
            <v>F13</v>
          </cell>
          <cell r="D413" t="str">
            <v>Z</v>
          </cell>
          <cell r="E413" t="str">
            <v>2</v>
          </cell>
          <cell r="F413" t="str">
            <v>G</v>
          </cell>
          <cell r="G413">
            <v>835</v>
          </cell>
          <cell r="H413">
            <v>0</v>
          </cell>
          <cell r="I413">
            <v>200</v>
          </cell>
          <cell r="J413">
            <v>635</v>
          </cell>
          <cell r="K413">
            <v>361.09539999999998</v>
          </cell>
          <cell r="L413">
            <v>361.09539999999998</v>
          </cell>
          <cell r="M413" t="str">
            <v>TRP</v>
          </cell>
        </row>
        <row r="414">
          <cell r="A414" t="str">
            <v>9104-543A/BSG</v>
          </cell>
          <cell r="B414" t="str">
            <v>CAM RING (327)</v>
          </cell>
          <cell r="C414" t="str">
            <v>F13</v>
          </cell>
          <cell r="D414" t="str">
            <v>Z</v>
          </cell>
          <cell r="E414" t="str">
            <v>21</v>
          </cell>
          <cell r="F414" t="str">
            <v>G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505.73660000000001</v>
          </cell>
          <cell r="L414">
            <v>505.73660000000001</v>
          </cell>
          <cell r="M414" t="str">
            <v>C</v>
          </cell>
        </row>
        <row r="415">
          <cell r="A415" t="str">
            <v>9104-543A/BOD</v>
          </cell>
          <cell r="B415" t="str">
            <v>CAM RING (327)</v>
          </cell>
          <cell r="C415" t="str">
            <v>F13</v>
          </cell>
          <cell r="D415" t="str">
            <v>Z</v>
          </cell>
          <cell r="E415" t="str">
            <v>21</v>
          </cell>
          <cell r="F415" t="str">
            <v>G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505.73660000000001</v>
          </cell>
          <cell r="L415">
            <v>505.73660000000001</v>
          </cell>
          <cell r="M415" t="str">
            <v>C</v>
          </cell>
        </row>
        <row r="416">
          <cell r="A416" t="str">
            <v>9104-543A/BOD</v>
          </cell>
          <cell r="B416" t="str">
            <v>CAM RING (327)</v>
          </cell>
          <cell r="C416" t="str">
            <v>F13</v>
          </cell>
          <cell r="D416" t="str">
            <v>Z</v>
          </cell>
          <cell r="E416" t="str">
            <v>2</v>
          </cell>
          <cell r="F416" t="str">
            <v>G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505.73660000000001</v>
          </cell>
          <cell r="L416">
            <v>505.73660000000001</v>
          </cell>
          <cell r="M416" t="str">
            <v>C</v>
          </cell>
        </row>
        <row r="417">
          <cell r="A417" t="str">
            <v>9104-543A/BID</v>
          </cell>
          <cell r="B417" t="str">
            <v>CAM RING (327)</v>
          </cell>
          <cell r="C417" t="str">
            <v>F13</v>
          </cell>
          <cell r="D417" t="str">
            <v>Z</v>
          </cell>
          <cell r="E417" t="str">
            <v>21</v>
          </cell>
          <cell r="F417" t="str">
            <v>G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505.73660000000001</v>
          </cell>
          <cell r="L417">
            <v>505.73660000000001</v>
          </cell>
          <cell r="M417" t="str">
            <v>C</v>
          </cell>
        </row>
        <row r="418">
          <cell r="A418" t="str">
            <v>9104-543A</v>
          </cell>
          <cell r="B418" t="str">
            <v>CAM RING</v>
          </cell>
          <cell r="C418" t="str">
            <v>F13</v>
          </cell>
          <cell r="D418" t="str">
            <v>Z</v>
          </cell>
          <cell r="E418" t="str">
            <v>2</v>
          </cell>
          <cell r="F418" t="str">
            <v>G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501</v>
          </cell>
          <cell r="L418">
            <v>501</v>
          </cell>
          <cell r="M418" t="str">
            <v>TRP</v>
          </cell>
        </row>
        <row r="419">
          <cell r="A419" t="str">
            <v>9104-540A</v>
          </cell>
          <cell r="C419" t="str">
            <v>F13</v>
          </cell>
          <cell r="D419" t="str">
            <v>Z</v>
          </cell>
          <cell r="E419" t="str">
            <v>2</v>
          </cell>
          <cell r="F419" t="str">
            <v>G</v>
          </cell>
          <cell r="G419">
            <v>65</v>
          </cell>
          <cell r="H419">
            <v>0</v>
          </cell>
          <cell r="I419">
            <v>0</v>
          </cell>
          <cell r="J419">
            <v>65</v>
          </cell>
          <cell r="K419">
            <v>0</v>
          </cell>
          <cell r="L419">
            <v>0</v>
          </cell>
        </row>
        <row r="420">
          <cell r="A420" t="str">
            <v>9104-535A/BSG</v>
          </cell>
          <cell r="B420" t="str">
            <v>CAM RING (107A)</v>
          </cell>
          <cell r="C420" t="str">
            <v>F13</v>
          </cell>
          <cell r="D420" t="str">
            <v>Z</v>
          </cell>
          <cell r="E420" t="str">
            <v>21</v>
          </cell>
          <cell r="F420" t="str">
            <v>G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505.73660000000001</v>
          </cell>
          <cell r="L420">
            <v>505.73660000000001</v>
          </cell>
          <cell r="M420" t="str">
            <v>C</v>
          </cell>
        </row>
        <row r="421">
          <cell r="A421" t="str">
            <v>9104-535A/BOD</v>
          </cell>
          <cell r="B421" t="str">
            <v>CAM RING (107A)</v>
          </cell>
          <cell r="C421" t="str">
            <v>F13</v>
          </cell>
          <cell r="D421" t="str">
            <v>Z</v>
          </cell>
          <cell r="E421" t="str">
            <v>21</v>
          </cell>
          <cell r="F421" t="str">
            <v>G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505.73660000000001</v>
          </cell>
          <cell r="L421">
            <v>505.73660000000001</v>
          </cell>
          <cell r="M421" t="str">
            <v>C</v>
          </cell>
        </row>
        <row r="422">
          <cell r="A422" t="str">
            <v>9104-535A/BID</v>
          </cell>
          <cell r="B422" t="str">
            <v>CAM RING (107A)</v>
          </cell>
          <cell r="C422" t="str">
            <v>F13</v>
          </cell>
          <cell r="D422" t="str">
            <v>Z</v>
          </cell>
          <cell r="E422" t="str">
            <v>2</v>
          </cell>
          <cell r="F422" t="str">
            <v>G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505.73660000000001</v>
          </cell>
          <cell r="L422">
            <v>505.73660000000001</v>
          </cell>
        </row>
        <row r="423">
          <cell r="A423" t="str">
            <v>9104-535A</v>
          </cell>
          <cell r="B423" t="str">
            <v>CAMRING BLANK [DPC MM]</v>
          </cell>
          <cell r="C423" t="str">
            <v>F13</v>
          </cell>
          <cell r="D423" t="str">
            <v>Z</v>
          </cell>
          <cell r="E423" t="str">
            <v>2</v>
          </cell>
          <cell r="F423" t="str">
            <v>G</v>
          </cell>
          <cell r="G423">
            <v>1799</v>
          </cell>
          <cell r="H423">
            <v>0</v>
          </cell>
          <cell r="I423">
            <v>1799</v>
          </cell>
          <cell r="J423">
            <v>0</v>
          </cell>
          <cell r="K423">
            <v>359.0881</v>
          </cell>
          <cell r="L423">
            <v>359.0881</v>
          </cell>
          <cell r="M423" t="str">
            <v>RP</v>
          </cell>
        </row>
        <row r="424">
          <cell r="A424" t="str">
            <v>9104-534A/BSG</v>
          </cell>
          <cell r="B424" t="str">
            <v>CAM RING (486)</v>
          </cell>
          <cell r="C424" t="str">
            <v>F13</v>
          </cell>
          <cell r="D424" t="str">
            <v>Z</v>
          </cell>
          <cell r="E424" t="str">
            <v>21</v>
          </cell>
          <cell r="F424" t="str">
            <v>G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505.73660000000001</v>
          </cell>
          <cell r="L424">
            <v>505.73660000000001</v>
          </cell>
          <cell r="M424" t="str">
            <v>C</v>
          </cell>
        </row>
        <row r="425">
          <cell r="A425" t="str">
            <v>9104-534A/BOD</v>
          </cell>
          <cell r="B425" t="str">
            <v>CAM RING (486)</v>
          </cell>
          <cell r="C425" t="str">
            <v>F13</v>
          </cell>
          <cell r="D425" t="str">
            <v>Z</v>
          </cell>
          <cell r="E425" t="str">
            <v>21</v>
          </cell>
          <cell r="F425" t="str">
            <v>G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505.73660000000001</v>
          </cell>
          <cell r="L425">
            <v>505.73660000000001</v>
          </cell>
          <cell r="M425" t="str">
            <v>C</v>
          </cell>
        </row>
        <row r="426">
          <cell r="A426" t="str">
            <v>9104-534A/BID</v>
          </cell>
          <cell r="B426" t="str">
            <v>CAM RING (486)</v>
          </cell>
          <cell r="C426" t="str">
            <v>F13</v>
          </cell>
          <cell r="D426" t="str">
            <v>Z</v>
          </cell>
          <cell r="E426" t="str">
            <v>21</v>
          </cell>
          <cell r="F426" t="str">
            <v>G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505.73660000000001</v>
          </cell>
          <cell r="L426">
            <v>505.73660000000001</v>
          </cell>
          <cell r="M426" t="str">
            <v>C</v>
          </cell>
        </row>
        <row r="427">
          <cell r="A427" t="str">
            <v>9104-534A</v>
          </cell>
          <cell r="B427" t="str">
            <v>CAMRING BLANK [DPC HM]</v>
          </cell>
          <cell r="C427" t="str">
            <v>F13</v>
          </cell>
          <cell r="D427" t="str">
            <v>Z</v>
          </cell>
          <cell r="E427" t="str">
            <v>2</v>
          </cell>
          <cell r="F427" t="str">
            <v>G</v>
          </cell>
          <cell r="G427">
            <v>917</v>
          </cell>
          <cell r="H427">
            <v>0</v>
          </cell>
          <cell r="I427">
            <v>917</v>
          </cell>
          <cell r="J427">
            <v>0</v>
          </cell>
          <cell r="K427">
            <v>367.35239999999999</v>
          </cell>
          <cell r="L427">
            <v>367.35239999999999</v>
          </cell>
          <cell r="M427" t="str">
            <v>RP</v>
          </cell>
        </row>
        <row r="428">
          <cell r="A428" t="str">
            <v>9104-522E</v>
          </cell>
          <cell r="B428" t="str">
            <v>ROTOR PLUNGER</v>
          </cell>
          <cell r="C428" t="str">
            <v>F13</v>
          </cell>
          <cell r="D428" t="str">
            <v>Z</v>
          </cell>
          <cell r="E428" t="str">
            <v>2</v>
          </cell>
          <cell r="F428" t="str">
            <v>G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 t="str">
            <v>0</v>
          </cell>
        </row>
        <row r="429">
          <cell r="A429" t="str">
            <v>9104-521C</v>
          </cell>
          <cell r="B429" t="str">
            <v>CAM ROLLER</v>
          </cell>
          <cell r="C429" t="str">
            <v>F13</v>
          </cell>
          <cell r="D429" t="str">
            <v>Z</v>
          </cell>
          <cell r="E429" t="str">
            <v>2</v>
          </cell>
          <cell r="F429" t="str">
            <v>G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 t="str">
            <v>0</v>
          </cell>
        </row>
        <row r="430">
          <cell r="A430" t="str">
            <v>9104-520A</v>
          </cell>
          <cell r="B430" t="str">
            <v>HEAD BARREL</v>
          </cell>
          <cell r="C430" t="str">
            <v>F13</v>
          </cell>
          <cell r="D430" t="str">
            <v>Z</v>
          </cell>
          <cell r="E430" t="str">
            <v>2</v>
          </cell>
          <cell r="F430" t="str">
            <v>G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112.79</v>
          </cell>
          <cell r="L430">
            <v>112.79</v>
          </cell>
          <cell r="M430" t="str">
            <v>0</v>
          </cell>
        </row>
        <row r="431">
          <cell r="A431" t="str">
            <v>9104-519A</v>
          </cell>
          <cell r="B431" t="str">
            <v>BARREL</v>
          </cell>
          <cell r="C431" t="str">
            <v>F13</v>
          </cell>
          <cell r="D431" t="str">
            <v>Z</v>
          </cell>
          <cell r="E431" t="str">
            <v>2</v>
          </cell>
          <cell r="F431" t="str">
            <v>G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82.94</v>
          </cell>
          <cell r="L431">
            <v>82.94</v>
          </cell>
          <cell r="M431" t="str">
            <v>0</v>
          </cell>
        </row>
        <row r="432">
          <cell r="A432" t="str">
            <v>9104-517E</v>
          </cell>
          <cell r="B432" t="str">
            <v>ROTOR PLUNGER</v>
          </cell>
          <cell r="C432" t="str">
            <v>F13</v>
          </cell>
          <cell r="D432" t="str">
            <v>Z</v>
          </cell>
          <cell r="E432" t="str">
            <v>2</v>
          </cell>
          <cell r="F432" t="str">
            <v>G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 t="str">
            <v>0</v>
          </cell>
        </row>
        <row r="433">
          <cell r="A433" t="str">
            <v>9104-516A</v>
          </cell>
          <cell r="B433" t="str">
            <v>T.P.PLATE</v>
          </cell>
          <cell r="C433" t="str">
            <v>F13</v>
          </cell>
          <cell r="D433" t="str">
            <v>Z</v>
          </cell>
          <cell r="E433" t="str">
            <v>2</v>
          </cell>
          <cell r="F433" t="str">
            <v>G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 t="str">
            <v>WHAT</v>
          </cell>
        </row>
        <row r="434">
          <cell r="A434" t="str">
            <v>9104-515E</v>
          </cell>
          <cell r="B434" t="str">
            <v>T.P.LINER</v>
          </cell>
          <cell r="C434" t="str">
            <v>F13</v>
          </cell>
          <cell r="D434" t="str">
            <v>Z</v>
          </cell>
          <cell r="E434" t="str">
            <v>2</v>
          </cell>
          <cell r="F434" t="str">
            <v>G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 t="str">
            <v>0</v>
          </cell>
        </row>
        <row r="435">
          <cell r="A435" t="str">
            <v>9104-515C</v>
          </cell>
          <cell r="B435" t="str">
            <v>T.P.LINER</v>
          </cell>
          <cell r="C435" t="str">
            <v>F13</v>
          </cell>
          <cell r="D435" t="str">
            <v>Z</v>
          </cell>
          <cell r="E435" t="str">
            <v>2</v>
          </cell>
          <cell r="F435" t="str">
            <v>G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 t="str">
            <v>0</v>
          </cell>
        </row>
        <row r="436">
          <cell r="A436" t="str">
            <v>9104-515A</v>
          </cell>
          <cell r="B436" t="str">
            <v>T.P.LINER</v>
          </cell>
          <cell r="C436" t="str">
            <v>F13</v>
          </cell>
          <cell r="D436" t="str">
            <v>Z</v>
          </cell>
          <cell r="E436" t="str">
            <v>2</v>
          </cell>
          <cell r="F436" t="str">
            <v>G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 t="str">
            <v>0</v>
          </cell>
        </row>
        <row r="437">
          <cell r="A437" t="str">
            <v>9104-514A</v>
          </cell>
          <cell r="B437" t="str">
            <v>HEAD BARREL</v>
          </cell>
          <cell r="C437" t="str">
            <v>F13</v>
          </cell>
          <cell r="D437" t="str">
            <v>Z</v>
          </cell>
          <cell r="E437" t="str">
            <v>2</v>
          </cell>
          <cell r="F437" t="str">
            <v>G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174.05</v>
          </cell>
          <cell r="L437">
            <v>174.05</v>
          </cell>
          <cell r="M437" t="str">
            <v>WHAT</v>
          </cell>
        </row>
        <row r="438">
          <cell r="A438" t="str">
            <v>9104-514A</v>
          </cell>
          <cell r="B438" t="str">
            <v>HEAD BARREL</v>
          </cell>
          <cell r="C438" t="str">
            <v>F13</v>
          </cell>
          <cell r="D438" t="str">
            <v>Z</v>
          </cell>
          <cell r="E438" t="str">
            <v>22</v>
          </cell>
          <cell r="F438" t="str">
            <v>G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1E-3</v>
          </cell>
          <cell r="L438">
            <v>1E-3</v>
          </cell>
        </row>
        <row r="439">
          <cell r="A439" t="str">
            <v>9104-513G/BSG</v>
          </cell>
          <cell r="B439" t="str">
            <v>CAM RING (451)</v>
          </cell>
          <cell r="C439" t="str">
            <v>F13</v>
          </cell>
          <cell r="D439" t="str">
            <v>Z</v>
          </cell>
          <cell r="E439" t="str">
            <v>21</v>
          </cell>
          <cell r="F439" t="str">
            <v>G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29.91</v>
          </cell>
          <cell r="L439">
            <v>29.91</v>
          </cell>
          <cell r="M439" t="str">
            <v>C</v>
          </cell>
        </row>
        <row r="440">
          <cell r="A440" t="str">
            <v>9104-513G/BOD</v>
          </cell>
          <cell r="B440" t="str">
            <v>CAM RING (451)</v>
          </cell>
          <cell r="C440" t="str">
            <v>F13</v>
          </cell>
          <cell r="D440" t="str">
            <v>Z</v>
          </cell>
          <cell r="E440" t="str">
            <v>21</v>
          </cell>
          <cell r="F440" t="str">
            <v>G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29.91</v>
          </cell>
          <cell r="L440">
            <v>29.91</v>
          </cell>
          <cell r="M440" t="str">
            <v>C</v>
          </cell>
        </row>
        <row r="441">
          <cell r="A441" t="str">
            <v>9104-513G/BID</v>
          </cell>
          <cell r="B441" t="str">
            <v>CAM RING (451)</v>
          </cell>
          <cell r="C441" t="str">
            <v>F13</v>
          </cell>
          <cell r="D441" t="str">
            <v>Z</v>
          </cell>
          <cell r="E441" t="str">
            <v>21</v>
          </cell>
          <cell r="F441" t="str">
            <v>G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29.91</v>
          </cell>
          <cell r="L441">
            <v>29.91</v>
          </cell>
          <cell r="M441" t="str">
            <v>C</v>
          </cell>
        </row>
        <row r="442">
          <cell r="A442" t="str">
            <v>9104-513G</v>
          </cell>
          <cell r="B442" t="str">
            <v>CAM RING TELCONA</v>
          </cell>
          <cell r="C442" t="str">
            <v>F13</v>
          </cell>
          <cell r="D442" t="str">
            <v>Z</v>
          </cell>
          <cell r="E442" t="str">
            <v>2</v>
          </cell>
          <cell r="F442" t="str">
            <v>G</v>
          </cell>
          <cell r="G442">
            <v>714</v>
          </cell>
          <cell r="H442">
            <v>0</v>
          </cell>
          <cell r="I442">
            <v>120</v>
          </cell>
          <cell r="J442">
            <v>594</v>
          </cell>
          <cell r="K442">
            <v>339.33670000000001</v>
          </cell>
          <cell r="L442">
            <v>339.33670000000001</v>
          </cell>
          <cell r="M442" t="str">
            <v>RP</v>
          </cell>
        </row>
        <row r="443">
          <cell r="A443" t="str">
            <v>9104-513E</v>
          </cell>
          <cell r="B443" t="str">
            <v>CAM RING</v>
          </cell>
          <cell r="C443" t="str">
            <v>F13</v>
          </cell>
          <cell r="D443" t="str">
            <v>Z</v>
          </cell>
          <cell r="E443" t="str">
            <v>2</v>
          </cell>
          <cell r="F443" t="str">
            <v>G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37.520000000000003</v>
          </cell>
          <cell r="L443">
            <v>37.520000000000003</v>
          </cell>
          <cell r="M443" t="str">
            <v>IND</v>
          </cell>
        </row>
        <row r="444">
          <cell r="A444" t="str">
            <v>9104-513C/BSG</v>
          </cell>
          <cell r="B444" t="str">
            <v>CAM RING (451)</v>
          </cell>
          <cell r="C444" t="str">
            <v>F13</v>
          </cell>
          <cell r="D444" t="str">
            <v>Z</v>
          </cell>
          <cell r="E444" t="str">
            <v>21</v>
          </cell>
          <cell r="F444" t="str">
            <v>G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37.520000000000003</v>
          </cell>
          <cell r="L444">
            <v>37.520000000000003</v>
          </cell>
          <cell r="M444" t="str">
            <v>C</v>
          </cell>
        </row>
        <row r="445">
          <cell r="A445" t="str">
            <v>9104-513C/BOD</v>
          </cell>
          <cell r="B445" t="str">
            <v>CAM RING (451)</v>
          </cell>
          <cell r="C445" t="str">
            <v>F13</v>
          </cell>
          <cell r="D445" t="str">
            <v>Z</v>
          </cell>
          <cell r="E445" t="str">
            <v>21</v>
          </cell>
          <cell r="F445" t="str">
            <v>G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37.520000000000003</v>
          </cell>
          <cell r="L445">
            <v>37.520000000000003</v>
          </cell>
          <cell r="M445" t="str">
            <v>C</v>
          </cell>
        </row>
        <row r="446">
          <cell r="A446" t="str">
            <v>9104-513C/BID</v>
          </cell>
          <cell r="B446" t="str">
            <v>CAM RING (451)</v>
          </cell>
          <cell r="C446" t="str">
            <v>F13</v>
          </cell>
          <cell r="D446" t="str">
            <v>Z</v>
          </cell>
          <cell r="E446" t="str">
            <v>21</v>
          </cell>
          <cell r="F446" t="str">
            <v>G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37.520000000000003</v>
          </cell>
          <cell r="L446">
            <v>37.520000000000003</v>
          </cell>
          <cell r="M446" t="str">
            <v>C</v>
          </cell>
        </row>
        <row r="447">
          <cell r="A447" t="str">
            <v>9104-513C/BFB</v>
          </cell>
          <cell r="B447" t="str">
            <v>CAM RING (451)</v>
          </cell>
          <cell r="C447" t="str">
            <v>F13</v>
          </cell>
          <cell r="D447" t="str">
            <v>Z</v>
          </cell>
          <cell r="E447" t="str">
            <v>21</v>
          </cell>
          <cell r="F447" t="str">
            <v>G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37.520000000000003</v>
          </cell>
          <cell r="L447">
            <v>37.520000000000003</v>
          </cell>
          <cell r="M447" t="str">
            <v>C</v>
          </cell>
        </row>
        <row r="448">
          <cell r="A448" t="str">
            <v>9104-513C</v>
          </cell>
          <cell r="B448" t="str">
            <v>CAM RING</v>
          </cell>
          <cell r="C448" t="str">
            <v>F13</v>
          </cell>
          <cell r="D448" t="str">
            <v>Z</v>
          </cell>
          <cell r="E448" t="str">
            <v>2</v>
          </cell>
          <cell r="F448" t="str">
            <v>G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 t="str">
            <v>TRP</v>
          </cell>
        </row>
        <row r="449">
          <cell r="A449" t="str">
            <v>9104-513A</v>
          </cell>
          <cell r="B449" t="str">
            <v>CAM RING</v>
          </cell>
          <cell r="C449" t="str">
            <v>F13</v>
          </cell>
          <cell r="D449" t="str">
            <v>Z</v>
          </cell>
          <cell r="E449" t="str">
            <v>2</v>
          </cell>
          <cell r="F449" t="str">
            <v>G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 t="str">
            <v>IND</v>
          </cell>
        </row>
        <row r="450">
          <cell r="A450" t="str">
            <v>9104-512D</v>
          </cell>
          <cell r="B450" t="str">
            <v>TURNED BARREL</v>
          </cell>
          <cell r="C450" t="str">
            <v>F13</v>
          </cell>
          <cell r="D450" t="str">
            <v>Z</v>
          </cell>
          <cell r="E450" t="str">
            <v>2</v>
          </cell>
          <cell r="F450" t="str">
            <v>G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258.34559999999999</v>
          </cell>
          <cell r="L450">
            <v>258.34559999999999</v>
          </cell>
          <cell r="M450" t="str">
            <v>0</v>
          </cell>
        </row>
        <row r="451">
          <cell r="A451" t="str">
            <v>9104-512C</v>
          </cell>
          <cell r="B451" t="str">
            <v>BARREL (Opn. C100 O.K)</v>
          </cell>
          <cell r="C451" t="str">
            <v>F13</v>
          </cell>
          <cell r="D451" t="str">
            <v>Z</v>
          </cell>
          <cell r="E451" t="str">
            <v>2</v>
          </cell>
          <cell r="F451" t="str">
            <v>G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33.630000000000003</v>
          </cell>
          <cell r="L451">
            <v>33.630000000000003</v>
          </cell>
          <cell r="M451" t="str">
            <v>0</v>
          </cell>
        </row>
        <row r="452">
          <cell r="A452" t="str">
            <v>9104-512B</v>
          </cell>
          <cell r="B452" t="str">
            <v>BARREL</v>
          </cell>
          <cell r="C452" t="str">
            <v>F13</v>
          </cell>
          <cell r="D452" t="str">
            <v>Z</v>
          </cell>
          <cell r="E452" t="str">
            <v>2</v>
          </cell>
          <cell r="F452" t="str">
            <v>G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 t="str">
            <v>0</v>
          </cell>
        </row>
        <row r="453">
          <cell r="A453" t="str">
            <v>9104-511F</v>
          </cell>
          <cell r="B453" t="str">
            <v>SLEEVE</v>
          </cell>
          <cell r="C453" t="str">
            <v>F13</v>
          </cell>
          <cell r="D453" t="str">
            <v>Z</v>
          </cell>
          <cell r="E453" t="str">
            <v>2</v>
          </cell>
          <cell r="F453" t="str">
            <v>G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378.69830000000002</v>
          </cell>
          <cell r="L453">
            <v>378.69830000000002</v>
          </cell>
        </row>
        <row r="454">
          <cell r="A454" t="str">
            <v>9104-511D</v>
          </cell>
          <cell r="B454" t="str">
            <v>SLEEVE DPC(C)</v>
          </cell>
          <cell r="C454" t="str">
            <v>F13</v>
          </cell>
          <cell r="D454" t="str">
            <v>Z</v>
          </cell>
          <cell r="E454" t="str">
            <v>2</v>
          </cell>
          <cell r="F454" t="str">
            <v>G</v>
          </cell>
          <cell r="G454">
            <v>1714</v>
          </cell>
          <cell r="H454">
            <v>0</v>
          </cell>
          <cell r="I454">
            <v>997</v>
          </cell>
          <cell r="J454">
            <v>717</v>
          </cell>
          <cell r="K454">
            <v>89.826970000000003</v>
          </cell>
          <cell r="L454">
            <v>89.826970000000003</v>
          </cell>
          <cell r="M454" t="str">
            <v>RP</v>
          </cell>
        </row>
        <row r="455">
          <cell r="A455" t="str">
            <v>9104-511D</v>
          </cell>
          <cell r="B455" t="str">
            <v>SLEEVE DPC(C)</v>
          </cell>
          <cell r="C455" t="str">
            <v>F13</v>
          </cell>
          <cell r="D455" t="str">
            <v>Z</v>
          </cell>
          <cell r="E455" t="str">
            <v>22</v>
          </cell>
          <cell r="F455" t="str">
            <v>G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102.83029999999999</v>
          </cell>
          <cell r="L455">
            <v>102.83029999999999</v>
          </cell>
        </row>
        <row r="456">
          <cell r="A456" t="str">
            <v>9104-511C</v>
          </cell>
          <cell r="B456" t="str">
            <v>H.H.SLEEVE H.S</v>
          </cell>
          <cell r="C456" t="str">
            <v>F13</v>
          </cell>
          <cell r="D456" t="str">
            <v>Z</v>
          </cell>
          <cell r="E456" t="str">
            <v>2</v>
          </cell>
          <cell r="F456" t="str">
            <v>G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230.5839</v>
          </cell>
          <cell r="L456">
            <v>230.5839</v>
          </cell>
          <cell r="M456" t="str">
            <v>0</v>
          </cell>
        </row>
        <row r="457">
          <cell r="A457" t="str">
            <v>9104-511A</v>
          </cell>
          <cell r="B457" t="str">
            <v>H.H. SLEEVE H.S</v>
          </cell>
          <cell r="C457" t="str">
            <v>F13</v>
          </cell>
          <cell r="D457" t="str">
            <v>Z</v>
          </cell>
          <cell r="E457" t="str">
            <v>2</v>
          </cell>
          <cell r="F457" t="str">
            <v>G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 t="str">
            <v>0</v>
          </cell>
        </row>
        <row r="458">
          <cell r="A458" t="str">
            <v>9104-509A</v>
          </cell>
          <cell r="B458" t="str">
            <v>A.A.PISTON</v>
          </cell>
          <cell r="C458" t="str">
            <v>F13</v>
          </cell>
          <cell r="D458" t="str">
            <v>Z</v>
          </cell>
          <cell r="E458" t="str">
            <v>2</v>
          </cell>
          <cell r="F458" t="str">
            <v>G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 t="str">
            <v>0</v>
          </cell>
        </row>
        <row r="459">
          <cell r="A459" t="str">
            <v>9104-507A/BOD</v>
          </cell>
          <cell r="B459" t="str">
            <v>CAM RING (107A)</v>
          </cell>
          <cell r="C459" t="str">
            <v>F13</v>
          </cell>
          <cell r="D459" t="str">
            <v>Z</v>
          </cell>
          <cell r="E459" t="str">
            <v>21</v>
          </cell>
          <cell r="F459" t="str">
            <v>G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37.520000000000003</v>
          </cell>
          <cell r="L459">
            <v>37.520000000000003</v>
          </cell>
          <cell r="M459" t="str">
            <v>C</v>
          </cell>
        </row>
        <row r="460">
          <cell r="A460" t="str">
            <v>9104-507A/BID</v>
          </cell>
          <cell r="B460" t="str">
            <v>CAM RING (107A)</v>
          </cell>
          <cell r="C460" t="str">
            <v>F13</v>
          </cell>
          <cell r="D460" t="str">
            <v>Z</v>
          </cell>
          <cell r="E460" t="str">
            <v>21</v>
          </cell>
          <cell r="F460" t="str">
            <v>G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37.520000000000003</v>
          </cell>
          <cell r="L460">
            <v>37.520000000000003</v>
          </cell>
          <cell r="M460" t="str">
            <v>C</v>
          </cell>
        </row>
        <row r="461">
          <cell r="A461" t="str">
            <v>9104-507A/BFB</v>
          </cell>
          <cell r="B461" t="str">
            <v>CAM RING (107A)</v>
          </cell>
          <cell r="C461" t="str">
            <v>F13</v>
          </cell>
          <cell r="D461" t="str">
            <v>Z</v>
          </cell>
          <cell r="E461" t="str">
            <v>21</v>
          </cell>
          <cell r="F461" t="str">
            <v>G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37.520000000000003</v>
          </cell>
          <cell r="L461">
            <v>37.520000000000003</v>
          </cell>
          <cell r="M461" t="str">
            <v>C</v>
          </cell>
        </row>
        <row r="462">
          <cell r="A462" t="str">
            <v>9104-507A</v>
          </cell>
          <cell r="B462" t="str">
            <v>CAM RING</v>
          </cell>
          <cell r="C462" t="str">
            <v>F13</v>
          </cell>
          <cell r="D462" t="str">
            <v>Z</v>
          </cell>
          <cell r="E462" t="str">
            <v>2</v>
          </cell>
          <cell r="F462" t="str">
            <v>G</v>
          </cell>
          <cell r="G462">
            <v>56</v>
          </cell>
          <cell r="H462">
            <v>0</v>
          </cell>
          <cell r="I462">
            <v>15</v>
          </cell>
          <cell r="J462">
            <v>41</v>
          </cell>
          <cell r="K462">
            <v>37.520000000000003</v>
          </cell>
          <cell r="L462">
            <v>37.520000000000003</v>
          </cell>
          <cell r="M462" t="str">
            <v>RP</v>
          </cell>
        </row>
        <row r="463">
          <cell r="A463" t="str">
            <v>9104-506A</v>
          </cell>
          <cell r="B463" t="str">
            <v>CAM RING (TUD5)</v>
          </cell>
          <cell r="C463" t="str">
            <v>F13</v>
          </cell>
          <cell r="D463" t="str">
            <v>Z</v>
          </cell>
          <cell r="E463" t="str">
            <v>2</v>
          </cell>
          <cell r="F463" t="str">
            <v>G</v>
          </cell>
          <cell r="G463">
            <v>293</v>
          </cell>
          <cell r="H463">
            <v>0</v>
          </cell>
          <cell r="I463">
            <v>0</v>
          </cell>
          <cell r="J463">
            <v>293</v>
          </cell>
          <cell r="K463">
            <v>327</v>
          </cell>
          <cell r="L463">
            <v>327</v>
          </cell>
        </row>
        <row r="464">
          <cell r="A464" t="str">
            <v>9104-504A</v>
          </cell>
          <cell r="B464" t="str">
            <v>L.L.A PISTON</v>
          </cell>
          <cell r="C464" t="str">
            <v>F13</v>
          </cell>
          <cell r="D464" t="str">
            <v>Z</v>
          </cell>
          <cell r="E464" t="str">
            <v>2</v>
          </cell>
          <cell r="F464" t="str">
            <v>G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 t="str">
            <v>0</v>
          </cell>
        </row>
        <row r="465">
          <cell r="A465" t="str">
            <v>9104-503A</v>
          </cell>
          <cell r="B465" t="str">
            <v>GOVERNOR WEIGHT</v>
          </cell>
          <cell r="C465" t="str">
            <v>F13</v>
          </cell>
          <cell r="D465" t="str">
            <v>Z</v>
          </cell>
          <cell r="E465" t="str">
            <v>2</v>
          </cell>
          <cell r="F465" t="str">
            <v>G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0.5</v>
          </cell>
          <cell r="L465">
            <v>0.5</v>
          </cell>
          <cell r="M465" t="str">
            <v>WHAT</v>
          </cell>
        </row>
        <row r="466">
          <cell r="A466" t="str">
            <v>9104-502A</v>
          </cell>
          <cell r="B466" t="str">
            <v>ROTOR</v>
          </cell>
          <cell r="C466" t="str">
            <v>F13</v>
          </cell>
          <cell r="D466" t="str">
            <v>Z</v>
          </cell>
          <cell r="E466" t="str">
            <v>2</v>
          </cell>
          <cell r="F466" t="str">
            <v>G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954.71</v>
          </cell>
          <cell r="L466">
            <v>954.71</v>
          </cell>
          <cell r="M466" t="str">
            <v>TRP</v>
          </cell>
        </row>
        <row r="467">
          <cell r="A467" t="str">
            <v>9104-501G</v>
          </cell>
          <cell r="B467" t="str">
            <v>HYD. HEAD ASSY</v>
          </cell>
          <cell r="C467" t="str">
            <v>F13</v>
          </cell>
          <cell r="D467" t="str">
            <v>Z</v>
          </cell>
          <cell r="E467" t="str">
            <v>2</v>
          </cell>
          <cell r="F467" t="str">
            <v>G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 t="str">
            <v>0</v>
          </cell>
        </row>
        <row r="468">
          <cell r="A468" t="str">
            <v>9104-501E</v>
          </cell>
          <cell r="B468" t="str">
            <v>HYDRAULIC HEAD ASSY</v>
          </cell>
          <cell r="C468" t="str">
            <v>F13</v>
          </cell>
          <cell r="D468" t="str">
            <v>Z</v>
          </cell>
          <cell r="E468" t="str">
            <v>2</v>
          </cell>
          <cell r="F468" t="str">
            <v>G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31.85</v>
          </cell>
          <cell r="L468">
            <v>31.85</v>
          </cell>
          <cell r="M468" t="str">
            <v>0</v>
          </cell>
        </row>
        <row r="469">
          <cell r="A469" t="str">
            <v>9104-501C</v>
          </cell>
          <cell r="B469" t="str">
            <v>HYDRAULIC HEAD ASSY</v>
          </cell>
          <cell r="C469" t="str">
            <v>F13</v>
          </cell>
          <cell r="D469" t="str">
            <v>Z</v>
          </cell>
          <cell r="E469" t="str">
            <v>2</v>
          </cell>
          <cell r="F469" t="str">
            <v>G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31.85</v>
          </cell>
          <cell r="L469">
            <v>31.85</v>
          </cell>
          <cell r="M469" t="str">
            <v>0</v>
          </cell>
        </row>
        <row r="470">
          <cell r="A470" t="str">
            <v>9104-500A</v>
          </cell>
          <cell r="B470" t="str">
            <v>HYD.HEAD &amp; ROTOR</v>
          </cell>
          <cell r="C470" t="str">
            <v>F13</v>
          </cell>
          <cell r="D470" t="str">
            <v>Z</v>
          </cell>
          <cell r="E470" t="str">
            <v>2</v>
          </cell>
          <cell r="F470" t="str">
            <v>G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30.76</v>
          </cell>
          <cell r="L470">
            <v>30.76</v>
          </cell>
          <cell r="M470" t="str">
            <v>0</v>
          </cell>
        </row>
        <row r="471">
          <cell r="A471" t="str">
            <v>9104-486</v>
          </cell>
          <cell r="C471" t="str">
            <v>F13</v>
          </cell>
          <cell r="D471" t="str">
            <v>Z</v>
          </cell>
          <cell r="E471" t="str">
            <v>2</v>
          </cell>
          <cell r="F471" t="str">
            <v>G</v>
          </cell>
          <cell r="G471">
            <v>80</v>
          </cell>
          <cell r="H471">
            <v>0</v>
          </cell>
          <cell r="I471">
            <v>0</v>
          </cell>
          <cell r="J471">
            <v>80</v>
          </cell>
          <cell r="K471">
            <v>0</v>
          </cell>
          <cell r="L471">
            <v>0</v>
          </cell>
        </row>
        <row r="472">
          <cell r="A472" t="str">
            <v>9104-445Z</v>
          </cell>
          <cell r="B472" t="str">
            <v>SNUBBER VALVE(T/C)</v>
          </cell>
          <cell r="C472" t="str">
            <v>F13</v>
          </cell>
          <cell r="D472" t="str">
            <v>Z</v>
          </cell>
          <cell r="E472" t="str">
            <v>2</v>
          </cell>
          <cell r="F472" t="str">
            <v>G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28.423100000000002</v>
          </cell>
          <cell r="L472">
            <v>28.423100000000002</v>
          </cell>
        </row>
        <row r="473">
          <cell r="A473" t="str">
            <v>9104-445Y</v>
          </cell>
          <cell r="B473" t="str">
            <v>SNUBBER VALVE TC</v>
          </cell>
          <cell r="C473" t="str">
            <v>F13</v>
          </cell>
          <cell r="D473" t="str">
            <v>Z</v>
          </cell>
          <cell r="E473" t="str">
            <v>2</v>
          </cell>
          <cell r="F473" t="str">
            <v>G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79.479429999999994</v>
          </cell>
          <cell r="L473">
            <v>79.479429999999994</v>
          </cell>
          <cell r="M473" t="str">
            <v>NP</v>
          </cell>
        </row>
        <row r="474">
          <cell r="A474" t="str">
            <v>9104-445X</v>
          </cell>
          <cell r="B474" t="str">
            <v>Snubber</v>
          </cell>
          <cell r="C474" t="str">
            <v>F13</v>
          </cell>
          <cell r="D474" t="str">
            <v>Z</v>
          </cell>
          <cell r="E474" t="str">
            <v>2</v>
          </cell>
          <cell r="F474" t="str">
            <v>G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95.815870000000004</v>
          </cell>
          <cell r="L474">
            <v>95.815870000000004</v>
          </cell>
        </row>
        <row r="475">
          <cell r="A475" t="str">
            <v>9104-404A</v>
          </cell>
          <cell r="B475" t="str">
            <v>HEAD &amp; ROTOR (TUD5)</v>
          </cell>
          <cell r="C475" t="str">
            <v>F13</v>
          </cell>
          <cell r="D475" t="str">
            <v>Z</v>
          </cell>
          <cell r="E475" t="str">
            <v>2</v>
          </cell>
          <cell r="F475" t="str">
            <v>G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2259.5039999999999</v>
          </cell>
          <cell r="L475">
            <v>2259.5039999999999</v>
          </cell>
          <cell r="M475" t="str">
            <v>NP</v>
          </cell>
        </row>
        <row r="476">
          <cell r="A476" t="str">
            <v>9104-400</v>
          </cell>
          <cell r="B476" t="str">
            <v>HYD.HEAD ASSY [J-9(TURKEY)]</v>
          </cell>
          <cell r="C476" t="str">
            <v>F13</v>
          </cell>
          <cell r="D476" t="str">
            <v>Z</v>
          </cell>
          <cell r="E476" t="str">
            <v>22</v>
          </cell>
          <cell r="F476" t="str">
            <v>G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1E-3</v>
          </cell>
          <cell r="L476">
            <v>1E-3</v>
          </cell>
          <cell r="M476" t="str">
            <v>NP</v>
          </cell>
        </row>
        <row r="477">
          <cell r="A477" t="str">
            <v>9104-400</v>
          </cell>
          <cell r="B477" t="str">
            <v>HYD.HEAD ASSY [J-9(TURKEY)]</v>
          </cell>
          <cell r="C477" t="str">
            <v>F13</v>
          </cell>
          <cell r="D477" t="str">
            <v>Z</v>
          </cell>
          <cell r="E477" t="str">
            <v>2</v>
          </cell>
          <cell r="F477" t="str">
            <v>G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 t="str">
            <v>NP</v>
          </cell>
        </row>
        <row r="478">
          <cell r="A478" t="str">
            <v>9104-249</v>
          </cell>
          <cell r="B478" t="str">
            <v>BAREEL</v>
          </cell>
          <cell r="C478" t="str">
            <v>F13</v>
          </cell>
          <cell r="D478" t="str">
            <v>Z</v>
          </cell>
          <cell r="E478" t="str">
            <v>2</v>
          </cell>
          <cell r="F478" t="str">
            <v>G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 t="str">
            <v>0</v>
          </cell>
        </row>
        <row r="479">
          <cell r="A479" t="str">
            <v>9104-242G</v>
          </cell>
          <cell r="B479" t="str">
            <v>BOOST CAPSULE ASSY TC</v>
          </cell>
          <cell r="C479" t="str">
            <v>F13</v>
          </cell>
          <cell r="D479" t="str">
            <v>Z</v>
          </cell>
          <cell r="E479" t="str">
            <v>2</v>
          </cell>
          <cell r="F479" t="str">
            <v>G</v>
          </cell>
          <cell r="G479">
            <v>1940</v>
          </cell>
          <cell r="H479">
            <v>300</v>
          </cell>
          <cell r="I479">
            <v>2118</v>
          </cell>
          <cell r="J479">
            <v>122</v>
          </cell>
          <cell r="K479">
            <v>953.88480000000004</v>
          </cell>
          <cell r="L479">
            <v>999.13440000000003</v>
          </cell>
          <cell r="M479" t="str">
            <v>NP</v>
          </cell>
        </row>
        <row r="480">
          <cell r="A480" t="str">
            <v>9104-220BL</v>
          </cell>
          <cell r="B480" t="str">
            <v>MINIMAX ASSY</v>
          </cell>
          <cell r="C480" t="str">
            <v>F13</v>
          </cell>
          <cell r="D480" t="str">
            <v>Z</v>
          </cell>
          <cell r="E480" t="str">
            <v>2</v>
          </cell>
          <cell r="F480" t="str">
            <v>G</v>
          </cell>
          <cell r="G480">
            <v>1050</v>
          </cell>
          <cell r="H480">
            <v>450</v>
          </cell>
          <cell r="I480">
            <v>0</v>
          </cell>
          <cell r="J480">
            <v>1500</v>
          </cell>
          <cell r="K480">
            <v>304.81290000000001</v>
          </cell>
          <cell r="L480">
            <v>308.79239999999999</v>
          </cell>
        </row>
        <row r="481">
          <cell r="A481" t="str">
            <v>9104-220BL</v>
          </cell>
          <cell r="B481" t="str">
            <v>MINIMAX ASSY</v>
          </cell>
          <cell r="C481" t="str">
            <v>F13</v>
          </cell>
          <cell r="D481" t="str">
            <v>Z</v>
          </cell>
          <cell r="E481" t="str">
            <v>22</v>
          </cell>
          <cell r="F481" t="str">
            <v>G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187.87530000000001</v>
          </cell>
          <cell r="L481">
            <v>187.87530000000001</v>
          </cell>
        </row>
        <row r="482">
          <cell r="A482" t="str">
            <v>9104-110X</v>
          </cell>
          <cell r="B482" t="str">
            <v>SNUBBER VALVE ASSY.</v>
          </cell>
          <cell r="C482" t="str">
            <v>F13</v>
          </cell>
          <cell r="D482" t="str">
            <v>Z</v>
          </cell>
          <cell r="E482" t="str">
            <v>2</v>
          </cell>
          <cell r="F482" t="str">
            <v>G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98.038229999999999</v>
          </cell>
          <cell r="L482">
            <v>98.038229999999999</v>
          </cell>
        </row>
        <row r="483">
          <cell r="A483" t="str">
            <v>9104-107A</v>
          </cell>
          <cell r="C483" t="str">
            <v>F13</v>
          </cell>
          <cell r="D483" t="str">
            <v>Z</v>
          </cell>
          <cell r="E483" t="str">
            <v>2</v>
          </cell>
          <cell r="F483" t="str">
            <v>G</v>
          </cell>
          <cell r="G483">
            <v>37</v>
          </cell>
          <cell r="H483">
            <v>0</v>
          </cell>
          <cell r="I483">
            <v>0</v>
          </cell>
          <cell r="J483">
            <v>37</v>
          </cell>
          <cell r="K483">
            <v>0</v>
          </cell>
          <cell r="L483">
            <v>0</v>
          </cell>
        </row>
        <row r="484">
          <cell r="A484" t="str">
            <v>9104-060</v>
          </cell>
          <cell r="B484" t="str">
            <v>FILTER</v>
          </cell>
          <cell r="C484" t="str">
            <v>F13</v>
          </cell>
          <cell r="D484" t="str">
            <v>Z</v>
          </cell>
          <cell r="E484" t="str">
            <v>2</v>
          </cell>
          <cell r="F484" t="str">
            <v>G</v>
          </cell>
          <cell r="G484">
            <v>5000</v>
          </cell>
          <cell r="H484">
            <v>2700</v>
          </cell>
          <cell r="I484">
            <v>3485</v>
          </cell>
          <cell r="J484">
            <v>4215</v>
          </cell>
          <cell r="K484">
            <v>14.98644</v>
          </cell>
          <cell r="L484">
            <v>15.49953</v>
          </cell>
          <cell r="M484" t="str">
            <v>HE-06</v>
          </cell>
        </row>
        <row r="485">
          <cell r="A485" t="str">
            <v>9104-058</v>
          </cell>
          <cell r="B485" t="str">
            <v>SOLENOID SUB ASSY</v>
          </cell>
          <cell r="C485" t="str">
            <v>F13</v>
          </cell>
          <cell r="D485" t="str">
            <v>Z</v>
          </cell>
          <cell r="E485" t="str">
            <v>2</v>
          </cell>
          <cell r="F485" t="str">
            <v>G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17.86</v>
          </cell>
          <cell r="L485">
            <v>17.86</v>
          </cell>
          <cell r="M485" t="str">
            <v>0</v>
          </cell>
        </row>
        <row r="486">
          <cell r="A486" t="str">
            <v>9104-057</v>
          </cell>
          <cell r="B486" t="str">
            <v>PLATE BLANK</v>
          </cell>
          <cell r="C486" t="str">
            <v>F13</v>
          </cell>
          <cell r="D486" t="str">
            <v>Z</v>
          </cell>
          <cell r="E486" t="str">
            <v>21</v>
          </cell>
          <cell r="F486" t="str">
            <v>G</v>
          </cell>
          <cell r="G486">
            <v>838</v>
          </cell>
          <cell r="H486">
            <v>0</v>
          </cell>
          <cell r="I486">
            <v>0</v>
          </cell>
          <cell r="J486">
            <v>838</v>
          </cell>
          <cell r="K486">
            <v>1</v>
          </cell>
          <cell r="L486">
            <v>1</v>
          </cell>
        </row>
        <row r="487">
          <cell r="A487" t="str">
            <v>9104-057</v>
          </cell>
          <cell r="B487" t="str">
            <v>PLATE BLANK</v>
          </cell>
          <cell r="C487" t="str">
            <v>F13</v>
          </cell>
          <cell r="D487" t="str">
            <v>Z</v>
          </cell>
          <cell r="E487" t="str">
            <v>2</v>
          </cell>
          <cell r="F487" t="str">
            <v>G</v>
          </cell>
          <cell r="G487">
            <v>16000</v>
          </cell>
          <cell r="H487">
            <v>0</v>
          </cell>
          <cell r="I487">
            <v>5000</v>
          </cell>
          <cell r="J487">
            <v>11000</v>
          </cell>
          <cell r="K487">
            <v>30.767849999999999</v>
          </cell>
          <cell r="L487">
            <v>30.767849999999999</v>
          </cell>
        </row>
        <row r="488">
          <cell r="A488" t="str">
            <v>9104-054D</v>
          </cell>
          <cell r="B488" t="str">
            <v>CAM ROLLER</v>
          </cell>
          <cell r="C488" t="str">
            <v>F13</v>
          </cell>
          <cell r="D488" t="str">
            <v>Z</v>
          </cell>
          <cell r="E488" t="str">
            <v>2</v>
          </cell>
          <cell r="F488" t="str">
            <v>G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9.6709300000000002</v>
          </cell>
          <cell r="L488">
            <v>9.6709300000000002</v>
          </cell>
        </row>
        <row r="489">
          <cell r="A489" t="str">
            <v>9104-054C</v>
          </cell>
          <cell r="B489" t="str">
            <v>CAM ROLLER</v>
          </cell>
          <cell r="C489" t="str">
            <v>F13</v>
          </cell>
          <cell r="D489" t="str">
            <v>Z</v>
          </cell>
          <cell r="E489" t="str">
            <v>2</v>
          </cell>
          <cell r="F489" t="str">
            <v>G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9.6709300000000002</v>
          </cell>
          <cell r="L489">
            <v>9.6709300000000002</v>
          </cell>
        </row>
        <row r="490">
          <cell r="A490" t="str">
            <v>9104-054B</v>
          </cell>
          <cell r="B490" t="str">
            <v>CAM ROLLER</v>
          </cell>
          <cell r="C490" t="str">
            <v>F13</v>
          </cell>
          <cell r="D490" t="str">
            <v>Z</v>
          </cell>
          <cell r="E490" t="str">
            <v>2</v>
          </cell>
          <cell r="F490" t="str">
            <v>G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9.6709300000000002</v>
          </cell>
          <cell r="L490">
            <v>9.6709300000000002</v>
          </cell>
        </row>
        <row r="491">
          <cell r="A491" t="str">
            <v>9104-054A</v>
          </cell>
          <cell r="B491" t="str">
            <v>CAM ROLLER</v>
          </cell>
          <cell r="C491" t="str">
            <v>F13</v>
          </cell>
          <cell r="D491" t="str">
            <v>Z</v>
          </cell>
          <cell r="E491" t="str">
            <v>2</v>
          </cell>
          <cell r="F491" t="str">
            <v>G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9.6709300000000002</v>
          </cell>
          <cell r="L491">
            <v>9.6709300000000002</v>
          </cell>
        </row>
        <row r="492">
          <cell r="A492" t="str">
            <v>9104-029A</v>
          </cell>
          <cell r="B492" t="str">
            <v>CAM ROLLER SHOE</v>
          </cell>
          <cell r="C492" t="str">
            <v>F13</v>
          </cell>
          <cell r="D492" t="str">
            <v>Z</v>
          </cell>
          <cell r="E492" t="str">
            <v>2</v>
          </cell>
          <cell r="F492" t="str">
            <v>G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</row>
        <row r="493">
          <cell r="A493" t="str">
            <v>9104-025DR</v>
          </cell>
          <cell r="B493" t="str">
            <v>ROTOR</v>
          </cell>
          <cell r="C493" t="str">
            <v>F13</v>
          </cell>
          <cell r="D493" t="str">
            <v>Z</v>
          </cell>
          <cell r="E493" t="str">
            <v>2</v>
          </cell>
          <cell r="F493" t="str">
            <v>G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5.1230000000000002</v>
          </cell>
          <cell r="L493">
            <v>5.1230000000000002</v>
          </cell>
        </row>
        <row r="494">
          <cell r="A494" t="str">
            <v>9104-025DR</v>
          </cell>
          <cell r="B494" t="str">
            <v>ROTOR</v>
          </cell>
          <cell r="C494" t="str">
            <v>F13</v>
          </cell>
          <cell r="D494" t="str">
            <v>Z</v>
          </cell>
          <cell r="E494" t="str">
            <v>21</v>
          </cell>
          <cell r="F494" t="str">
            <v>G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1E-3</v>
          </cell>
          <cell r="L494">
            <v>1E-3</v>
          </cell>
          <cell r="M494" t="str">
            <v>C</v>
          </cell>
        </row>
        <row r="495">
          <cell r="A495" t="str">
            <v>9104-014</v>
          </cell>
          <cell r="B495" t="str">
            <v>TURNED BARREL</v>
          </cell>
          <cell r="C495" t="str">
            <v>F13</v>
          </cell>
          <cell r="D495" t="str">
            <v>Z</v>
          </cell>
          <cell r="E495" t="str">
            <v>2</v>
          </cell>
          <cell r="F495" t="str">
            <v>G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176.17439999999999</v>
          </cell>
          <cell r="L495">
            <v>176.17439999999999</v>
          </cell>
          <cell r="M495" t="str">
            <v>0</v>
          </cell>
        </row>
        <row r="496">
          <cell r="A496" t="str">
            <v>9104-005</v>
          </cell>
          <cell r="B496" t="str">
            <v>H.H.SLEEVE [9104-511E]</v>
          </cell>
          <cell r="C496" t="str">
            <v>F13</v>
          </cell>
          <cell r="D496" t="str">
            <v>Z</v>
          </cell>
          <cell r="E496" t="str">
            <v>2</v>
          </cell>
          <cell r="F496" t="str">
            <v>G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378.69</v>
          </cell>
          <cell r="L496">
            <v>378.69</v>
          </cell>
          <cell r="M496" t="str">
            <v>0</v>
          </cell>
        </row>
        <row r="497">
          <cell r="A497" t="str">
            <v>9103X009A</v>
          </cell>
          <cell r="B497" t="str">
            <v>T.P.LINER(BLANK)</v>
          </cell>
          <cell r="C497" t="str">
            <v>F13</v>
          </cell>
          <cell r="D497" t="str">
            <v>Z</v>
          </cell>
          <cell r="E497" t="str">
            <v>2</v>
          </cell>
          <cell r="F497" t="str">
            <v>G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16.56109</v>
          </cell>
          <cell r="L497">
            <v>16.56109</v>
          </cell>
        </row>
        <row r="498">
          <cell r="A498" t="str">
            <v>9103-979B</v>
          </cell>
          <cell r="B498" t="str">
            <v>X PUMP HOUSING</v>
          </cell>
          <cell r="C498" t="str">
            <v>F13</v>
          </cell>
          <cell r="D498" t="str">
            <v>Z</v>
          </cell>
          <cell r="E498" t="str">
            <v>21</v>
          </cell>
          <cell r="F498" t="str">
            <v>G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76.92</v>
          </cell>
          <cell r="L498">
            <v>76.92</v>
          </cell>
        </row>
        <row r="499">
          <cell r="A499" t="str">
            <v>9103-979B</v>
          </cell>
          <cell r="B499" t="str">
            <v>X PUMP HOUSING</v>
          </cell>
          <cell r="C499" t="str">
            <v>F13</v>
          </cell>
          <cell r="D499" t="str">
            <v>Z</v>
          </cell>
          <cell r="E499" t="str">
            <v>2</v>
          </cell>
          <cell r="F499" t="str">
            <v>G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76.925619999999995</v>
          </cell>
          <cell r="L499">
            <v>76.925619999999995</v>
          </cell>
        </row>
        <row r="500">
          <cell r="A500" t="str">
            <v>9103-977B</v>
          </cell>
          <cell r="B500" t="str">
            <v>PUMP HSG MACHINED</v>
          </cell>
          <cell r="C500" t="str">
            <v>F13</v>
          </cell>
          <cell r="D500" t="str">
            <v>Z</v>
          </cell>
          <cell r="E500" t="str">
            <v>2</v>
          </cell>
          <cell r="F500" t="str">
            <v>G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1014.75</v>
          </cell>
          <cell r="L500">
            <v>1014.75</v>
          </cell>
        </row>
        <row r="501">
          <cell r="A501" t="str">
            <v>9103-941C</v>
          </cell>
          <cell r="B501" t="str">
            <v>MACHINED HOUSING</v>
          </cell>
          <cell r="C501" t="str">
            <v>F13</v>
          </cell>
          <cell r="D501" t="str">
            <v>Z</v>
          </cell>
          <cell r="E501" t="str">
            <v>2</v>
          </cell>
          <cell r="F501" t="str">
            <v>G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1072.0519999999999</v>
          </cell>
          <cell r="L501">
            <v>1072.0519999999999</v>
          </cell>
        </row>
        <row r="502">
          <cell r="A502" t="str">
            <v>9103-923M</v>
          </cell>
          <cell r="B502" t="str">
            <v>PUMP HOUSING [S/Car]</v>
          </cell>
          <cell r="C502" t="str">
            <v>F13</v>
          </cell>
          <cell r="D502" t="str">
            <v>Z</v>
          </cell>
          <cell r="E502" t="str">
            <v>2</v>
          </cell>
          <cell r="F502" t="str">
            <v>G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567.43470000000002</v>
          </cell>
          <cell r="L502">
            <v>567.43470000000002</v>
          </cell>
        </row>
        <row r="503">
          <cell r="A503" t="str">
            <v>9103-870A</v>
          </cell>
          <cell r="B503" t="str">
            <v>MCB POTENTIOMETER</v>
          </cell>
          <cell r="C503" t="str">
            <v>F13</v>
          </cell>
          <cell r="D503" t="str">
            <v>Z</v>
          </cell>
          <cell r="E503" t="str">
            <v>2</v>
          </cell>
          <cell r="F503" t="str">
            <v>G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</row>
        <row r="504">
          <cell r="A504" t="str">
            <v>9103-869</v>
          </cell>
          <cell r="B504" t="str">
            <v>BRAKET</v>
          </cell>
          <cell r="C504" t="str">
            <v>F13</v>
          </cell>
          <cell r="D504" t="str">
            <v>Z</v>
          </cell>
          <cell r="E504" t="str">
            <v>2</v>
          </cell>
          <cell r="F504" t="str">
            <v>G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70.33</v>
          </cell>
          <cell r="L504">
            <v>70.33</v>
          </cell>
        </row>
        <row r="505">
          <cell r="A505" t="str">
            <v>9103-863B</v>
          </cell>
          <cell r="B505" t="str">
            <v>POTENTIOMETER SUPPORT</v>
          </cell>
          <cell r="C505" t="str">
            <v>F13</v>
          </cell>
          <cell r="D505" t="str">
            <v>Z</v>
          </cell>
          <cell r="E505" t="str">
            <v>2</v>
          </cell>
          <cell r="F505" t="str">
            <v>G</v>
          </cell>
          <cell r="G505">
            <v>660</v>
          </cell>
          <cell r="H505">
            <v>0</v>
          </cell>
          <cell r="I505">
            <v>240</v>
          </cell>
          <cell r="J505">
            <v>420</v>
          </cell>
          <cell r="K505">
            <v>54.313220000000001</v>
          </cell>
          <cell r="L505">
            <v>54.313220000000001</v>
          </cell>
        </row>
        <row r="506">
          <cell r="A506" t="str">
            <v>9103-849M</v>
          </cell>
          <cell r="B506" t="str">
            <v>T.P.STATOR</v>
          </cell>
          <cell r="C506" t="str">
            <v>F13</v>
          </cell>
          <cell r="D506" t="str">
            <v>Z</v>
          </cell>
          <cell r="E506" t="str">
            <v>2</v>
          </cell>
          <cell r="F506" t="str">
            <v>G</v>
          </cell>
          <cell r="G506">
            <v>105</v>
          </cell>
          <cell r="H506">
            <v>0</v>
          </cell>
          <cell r="I506">
            <v>105</v>
          </cell>
          <cell r="J506">
            <v>0</v>
          </cell>
          <cell r="K506">
            <v>166.126</v>
          </cell>
          <cell r="L506">
            <v>166.126</v>
          </cell>
        </row>
        <row r="507">
          <cell r="A507" t="str">
            <v>9103-849C</v>
          </cell>
          <cell r="B507" t="str">
            <v>DPC - T/C LINER</v>
          </cell>
          <cell r="C507" t="str">
            <v>F13</v>
          </cell>
          <cell r="D507" t="str">
            <v>Z</v>
          </cell>
          <cell r="E507" t="str">
            <v>22</v>
          </cell>
          <cell r="F507" t="str">
            <v>G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1E-3</v>
          </cell>
          <cell r="L507">
            <v>1E-3</v>
          </cell>
          <cell r="M507" t="str">
            <v>NP</v>
          </cell>
        </row>
        <row r="508">
          <cell r="A508" t="str">
            <v>9103-849C</v>
          </cell>
          <cell r="B508" t="str">
            <v>DPC - T/C LINER</v>
          </cell>
          <cell r="C508" t="str">
            <v>F13</v>
          </cell>
          <cell r="D508" t="str">
            <v>Z</v>
          </cell>
          <cell r="E508" t="str">
            <v>2</v>
          </cell>
          <cell r="F508" t="str">
            <v>G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162.1157</v>
          </cell>
          <cell r="L508">
            <v>162.1157</v>
          </cell>
          <cell r="M508" t="str">
            <v>NP</v>
          </cell>
        </row>
        <row r="509">
          <cell r="A509" t="str">
            <v>9103-849B</v>
          </cell>
          <cell r="B509" t="str">
            <v>TP STATOR</v>
          </cell>
          <cell r="C509" t="str">
            <v>F13</v>
          </cell>
          <cell r="D509" t="str">
            <v>Z</v>
          </cell>
          <cell r="E509" t="str">
            <v>22</v>
          </cell>
          <cell r="F509" t="str">
            <v>G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118.3587</v>
          </cell>
          <cell r="L509">
            <v>118.3587</v>
          </cell>
        </row>
        <row r="510">
          <cell r="A510" t="str">
            <v>9103-849B</v>
          </cell>
          <cell r="B510" t="str">
            <v>TP STATOR</v>
          </cell>
          <cell r="C510" t="str">
            <v>F13</v>
          </cell>
          <cell r="D510" t="str">
            <v>Z</v>
          </cell>
          <cell r="E510" t="str">
            <v>2</v>
          </cell>
          <cell r="F510" t="str">
            <v>G</v>
          </cell>
          <cell r="G510">
            <v>50</v>
          </cell>
          <cell r="H510">
            <v>0</v>
          </cell>
          <cell r="I510">
            <v>0</v>
          </cell>
          <cell r="J510">
            <v>50</v>
          </cell>
          <cell r="K510">
            <v>114.79259999999999</v>
          </cell>
          <cell r="L510">
            <v>114.79259999999999</v>
          </cell>
          <cell r="M510" t="str">
            <v>RP</v>
          </cell>
        </row>
        <row r="511">
          <cell r="A511" t="str">
            <v>9103-849A</v>
          </cell>
          <cell r="B511" t="str">
            <v>T.P.LINER (DPC-TURBO)</v>
          </cell>
          <cell r="C511" t="str">
            <v>F13</v>
          </cell>
          <cell r="D511" t="str">
            <v>Z</v>
          </cell>
          <cell r="E511" t="str">
            <v>2</v>
          </cell>
          <cell r="F511" t="str">
            <v>G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1.5</v>
          </cell>
          <cell r="L511">
            <v>1.5</v>
          </cell>
          <cell r="M511" t="str">
            <v>RP</v>
          </cell>
        </row>
        <row r="512">
          <cell r="A512" t="str">
            <v>9103-848A</v>
          </cell>
          <cell r="B512" t="str">
            <v>PUMP COVER</v>
          </cell>
          <cell r="C512" t="str">
            <v>F13</v>
          </cell>
          <cell r="D512" t="str">
            <v>Z</v>
          </cell>
          <cell r="E512" t="str">
            <v>21</v>
          </cell>
          <cell r="F512" t="str">
            <v>G</v>
          </cell>
          <cell r="G512">
            <v>0</v>
          </cell>
          <cell r="H512">
            <v>1150</v>
          </cell>
          <cell r="I512">
            <v>1150</v>
          </cell>
          <cell r="J512">
            <v>0</v>
          </cell>
          <cell r="K512">
            <v>215.47819999999999</v>
          </cell>
          <cell r="L512">
            <v>215.47819999999999</v>
          </cell>
        </row>
        <row r="513">
          <cell r="A513" t="str">
            <v>9103-848A</v>
          </cell>
          <cell r="B513" t="str">
            <v>PUMP COVER</v>
          </cell>
          <cell r="C513" t="str">
            <v>F13</v>
          </cell>
          <cell r="D513" t="str">
            <v>Z</v>
          </cell>
          <cell r="E513" t="str">
            <v>2</v>
          </cell>
          <cell r="F513" t="str">
            <v>G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59.290610000000001</v>
          </cell>
          <cell r="L513">
            <v>59.290610000000001</v>
          </cell>
        </row>
        <row r="514">
          <cell r="A514" t="str">
            <v>9103-842B</v>
          </cell>
          <cell r="B514" t="str">
            <v>TUD5 COVER MCD.MARUTI</v>
          </cell>
          <cell r="C514" t="str">
            <v>F13</v>
          </cell>
          <cell r="D514" t="str">
            <v>Z</v>
          </cell>
          <cell r="E514" t="str">
            <v>2</v>
          </cell>
          <cell r="F514" t="str">
            <v>G</v>
          </cell>
          <cell r="G514">
            <v>57</v>
          </cell>
          <cell r="H514">
            <v>0</v>
          </cell>
          <cell r="I514">
            <v>0</v>
          </cell>
          <cell r="J514">
            <v>57</v>
          </cell>
          <cell r="K514">
            <v>84.419039999999995</v>
          </cell>
          <cell r="L514">
            <v>84.419039999999995</v>
          </cell>
          <cell r="M514" t="str">
            <v>NP</v>
          </cell>
        </row>
        <row r="515">
          <cell r="A515" t="str">
            <v>9103-842B</v>
          </cell>
          <cell r="B515" t="str">
            <v>TUD5 COVER MCD.MARUTI</v>
          </cell>
          <cell r="C515" t="str">
            <v>F13</v>
          </cell>
          <cell r="D515" t="str">
            <v>Z</v>
          </cell>
          <cell r="E515" t="str">
            <v>22</v>
          </cell>
          <cell r="F515" t="str">
            <v>G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86.579719999999995</v>
          </cell>
          <cell r="L515">
            <v>86.579719999999995</v>
          </cell>
        </row>
        <row r="516">
          <cell r="A516" t="str">
            <v>9103-842A</v>
          </cell>
          <cell r="B516" t="str">
            <v>TUD5 COVER MCD.HYUNDAI</v>
          </cell>
          <cell r="C516" t="str">
            <v>F13</v>
          </cell>
          <cell r="D516" t="str">
            <v>Z</v>
          </cell>
          <cell r="E516" t="str">
            <v>2</v>
          </cell>
          <cell r="F516" t="str">
            <v>G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84.342519999999993</v>
          </cell>
          <cell r="L516">
            <v>84.342519999999993</v>
          </cell>
        </row>
        <row r="517">
          <cell r="A517" t="str">
            <v>9103-841C</v>
          </cell>
          <cell r="B517" t="str">
            <v>X PUMP HOUSING</v>
          </cell>
          <cell r="C517" t="str">
            <v>F13</v>
          </cell>
          <cell r="D517" t="str">
            <v>Z</v>
          </cell>
          <cell r="E517" t="str">
            <v>2</v>
          </cell>
          <cell r="F517" t="str">
            <v>G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1097.3510000000001</v>
          </cell>
          <cell r="L517">
            <v>1097.3510000000001</v>
          </cell>
          <cell r="M517" t="str">
            <v>NP</v>
          </cell>
        </row>
        <row r="518">
          <cell r="A518" t="str">
            <v>9103-841C</v>
          </cell>
          <cell r="B518" t="str">
            <v>X PUMP HOUSING</v>
          </cell>
          <cell r="C518" t="str">
            <v>F13</v>
          </cell>
          <cell r="D518" t="str">
            <v>Z</v>
          </cell>
          <cell r="E518" t="str">
            <v>22</v>
          </cell>
          <cell r="F518" t="str">
            <v>G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1097.3499999999999</v>
          </cell>
          <cell r="L518">
            <v>1097.3499999999999</v>
          </cell>
        </row>
        <row r="519">
          <cell r="A519" t="str">
            <v>9103-841</v>
          </cell>
          <cell r="B519" t="str">
            <v>PUMP HOUSING</v>
          </cell>
          <cell r="C519" t="str">
            <v>F13</v>
          </cell>
          <cell r="D519" t="str">
            <v>Z</v>
          </cell>
          <cell r="E519" t="str">
            <v>2</v>
          </cell>
          <cell r="F519" t="str">
            <v>G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>0</v>
          </cell>
        </row>
        <row r="520">
          <cell r="A520" t="str">
            <v>9103-840B</v>
          </cell>
          <cell r="B520" t="str">
            <v>TIMING WASHER</v>
          </cell>
          <cell r="C520" t="str">
            <v>F13</v>
          </cell>
          <cell r="D520" t="str">
            <v>Z</v>
          </cell>
          <cell r="E520" t="str">
            <v>2</v>
          </cell>
          <cell r="F520" t="str">
            <v>G</v>
          </cell>
          <cell r="G520">
            <v>2364</v>
          </cell>
          <cell r="H520">
            <v>0</v>
          </cell>
          <cell r="I520">
            <v>200</v>
          </cell>
          <cell r="J520">
            <v>2164</v>
          </cell>
          <cell r="K520">
            <v>53.902749999999997</v>
          </cell>
          <cell r="L520">
            <v>53.902749999999997</v>
          </cell>
          <cell r="M520" t="str">
            <v>NP</v>
          </cell>
        </row>
        <row r="521">
          <cell r="A521" t="str">
            <v>9103-840B</v>
          </cell>
          <cell r="B521" t="str">
            <v>TIMING WASHER</v>
          </cell>
          <cell r="C521" t="str">
            <v>F13</v>
          </cell>
          <cell r="D521" t="str">
            <v>Z</v>
          </cell>
          <cell r="E521" t="str">
            <v>22</v>
          </cell>
          <cell r="F521" t="str">
            <v>G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46.946249999999999</v>
          </cell>
          <cell r="L521">
            <v>46.946249999999999</v>
          </cell>
        </row>
        <row r="522">
          <cell r="A522" t="str">
            <v>9103-840</v>
          </cell>
          <cell r="B522" t="str">
            <v>TIMING WASHER</v>
          </cell>
          <cell r="C522" t="str">
            <v>F13</v>
          </cell>
          <cell r="D522" t="str">
            <v>Z</v>
          </cell>
          <cell r="E522" t="str">
            <v>2</v>
          </cell>
          <cell r="F522" t="str">
            <v>G</v>
          </cell>
          <cell r="G522">
            <v>469</v>
          </cell>
          <cell r="H522">
            <v>0</v>
          </cell>
          <cell r="I522">
            <v>244</v>
          </cell>
          <cell r="J522">
            <v>225</v>
          </cell>
          <cell r="K522">
            <v>51.449129999999997</v>
          </cell>
          <cell r="L522">
            <v>51.449129999999997</v>
          </cell>
          <cell r="M522" t="str">
            <v>NP</v>
          </cell>
        </row>
        <row r="523">
          <cell r="A523" t="str">
            <v>9103-839A</v>
          </cell>
          <cell r="B523" t="str">
            <v>SUPPORT POTENTIOMETRE</v>
          </cell>
          <cell r="C523" t="str">
            <v>F13</v>
          </cell>
          <cell r="D523" t="str">
            <v>Z</v>
          </cell>
          <cell r="E523" t="str">
            <v>2</v>
          </cell>
          <cell r="F523" t="str">
            <v>G</v>
          </cell>
          <cell r="G523">
            <v>2539</v>
          </cell>
          <cell r="H523">
            <v>1200</v>
          </cell>
          <cell r="I523">
            <v>1902</v>
          </cell>
          <cell r="J523">
            <v>1837</v>
          </cell>
          <cell r="K523">
            <v>19.205909999999999</v>
          </cell>
          <cell r="L523">
            <v>24.87444</v>
          </cell>
        </row>
        <row r="524">
          <cell r="A524" t="str">
            <v>9103-834</v>
          </cell>
          <cell r="B524" t="str">
            <v>GOVERNOR COVER (HM-DPC)</v>
          </cell>
          <cell r="C524" t="str">
            <v>F13</v>
          </cell>
          <cell r="D524" t="str">
            <v>Z</v>
          </cell>
          <cell r="E524" t="str">
            <v>2</v>
          </cell>
          <cell r="F524" t="str">
            <v>G</v>
          </cell>
          <cell r="G524">
            <v>75</v>
          </cell>
          <cell r="H524">
            <v>0</v>
          </cell>
          <cell r="I524">
            <v>0</v>
          </cell>
          <cell r="J524">
            <v>75</v>
          </cell>
          <cell r="K524">
            <v>147.1943</v>
          </cell>
          <cell r="L524">
            <v>147.1943</v>
          </cell>
        </row>
        <row r="525">
          <cell r="A525" t="str">
            <v>9103-832</v>
          </cell>
          <cell r="B525" t="str">
            <v>WASHER</v>
          </cell>
          <cell r="C525" t="str">
            <v>F13</v>
          </cell>
          <cell r="D525" t="str">
            <v>Z</v>
          </cell>
          <cell r="E525" t="str">
            <v>2</v>
          </cell>
          <cell r="F525" t="str">
            <v>G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</row>
        <row r="526">
          <cell r="A526" t="str">
            <v>9103-831F</v>
          </cell>
          <cell r="B526" t="str">
            <v>PUMP HOUSING</v>
          </cell>
          <cell r="C526" t="str">
            <v>F13</v>
          </cell>
          <cell r="D526" t="str">
            <v>Z</v>
          </cell>
          <cell r="E526" t="str">
            <v>2</v>
          </cell>
          <cell r="F526" t="str">
            <v>G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 t="str">
            <v>NP</v>
          </cell>
        </row>
        <row r="527">
          <cell r="A527" t="str">
            <v>9103-827A</v>
          </cell>
          <cell r="B527" t="str">
            <v>GOVERNOR COVER</v>
          </cell>
          <cell r="C527" t="str">
            <v>F13</v>
          </cell>
          <cell r="D527" t="str">
            <v>Z</v>
          </cell>
          <cell r="E527" t="str">
            <v>2</v>
          </cell>
          <cell r="F527" t="str">
            <v>G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858.21289999999999</v>
          </cell>
          <cell r="L527">
            <v>858.21289999999999</v>
          </cell>
          <cell r="M527" t="str">
            <v>NP</v>
          </cell>
        </row>
        <row r="528">
          <cell r="A528" t="str">
            <v>9103-827A</v>
          </cell>
          <cell r="B528" t="str">
            <v>GOVERNOR COVER</v>
          </cell>
          <cell r="C528" t="str">
            <v>F13</v>
          </cell>
          <cell r="D528" t="str">
            <v>Z</v>
          </cell>
          <cell r="E528" t="str">
            <v>21</v>
          </cell>
          <cell r="F528" t="str">
            <v>G</v>
          </cell>
          <cell r="G528">
            <v>50</v>
          </cell>
          <cell r="H528">
            <v>8326</v>
          </cell>
          <cell r="I528">
            <v>7470</v>
          </cell>
          <cell r="J528">
            <v>906</v>
          </cell>
          <cell r="K528">
            <v>56.86992</v>
          </cell>
          <cell r="L528">
            <v>54.742370000000001</v>
          </cell>
          <cell r="M528" t="str">
            <v>C</v>
          </cell>
        </row>
        <row r="529">
          <cell r="A529" t="str">
            <v>9103-827</v>
          </cell>
          <cell r="B529" t="str">
            <v>GOV.COVER [S/CAR EURO-2]</v>
          </cell>
          <cell r="C529" t="str">
            <v>F13</v>
          </cell>
          <cell r="D529" t="str">
            <v>Z</v>
          </cell>
          <cell r="E529" t="str">
            <v>21</v>
          </cell>
          <cell r="F529" t="str">
            <v>G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139</v>
          </cell>
          <cell r="L529">
            <v>139</v>
          </cell>
        </row>
        <row r="530">
          <cell r="A530" t="str">
            <v>9103-827</v>
          </cell>
          <cell r="B530" t="str">
            <v>GOV.COVER [S/CAR EURO-2]</v>
          </cell>
          <cell r="C530" t="str">
            <v>F13</v>
          </cell>
          <cell r="D530" t="str">
            <v>Z</v>
          </cell>
          <cell r="E530" t="str">
            <v>2</v>
          </cell>
          <cell r="F530" t="str">
            <v>G</v>
          </cell>
          <cell r="G530">
            <v>200</v>
          </cell>
          <cell r="H530">
            <v>0</v>
          </cell>
          <cell r="I530">
            <v>0</v>
          </cell>
          <cell r="J530">
            <v>200</v>
          </cell>
          <cell r="K530">
            <v>137.6755</v>
          </cell>
          <cell r="L530">
            <v>137.6755</v>
          </cell>
        </row>
        <row r="531">
          <cell r="A531" t="str">
            <v>9103-826B</v>
          </cell>
          <cell r="B531" t="str">
            <v>HOUSING CASTING</v>
          </cell>
          <cell r="C531" t="str">
            <v>F13</v>
          </cell>
          <cell r="D531" t="str">
            <v>Z</v>
          </cell>
          <cell r="E531" t="str">
            <v>1</v>
          </cell>
          <cell r="F531" t="str">
            <v>G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1330.63</v>
          </cell>
          <cell r="L531">
            <v>1330.63</v>
          </cell>
        </row>
        <row r="532">
          <cell r="A532" t="str">
            <v>9103-826A</v>
          </cell>
          <cell r="B532" t="str">
            <v>PUMP HOUSING [ DPC(M&amp;M), J9 ]</v>
          </cell>
          <cell r="C532" t="str">
            <v>F13</v>
          </cell>
          <cell r="D532" t="str">
            <v>Z</v>
          </cell>
          <cell r="E532" t="str">
            <v>2</v>
          </cell>
          <cell r="F532" t="str">
            <v>G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1533.951</v>
          </cell>
          <cell r="L532">
            <v>1533.951</v>
          </cell>
          <cell r="M532" t="str">
            <v>RP</v>
          </cell>
        </row>
        <row r="533">
          <cell r="A533" t="str">
            <v>9103-826</v>
          </cell>
          <cell r="B533" t="str">
            <v>DPC HOUSING {MACHINED}</v>
          </cell>
          <cell r="C533" t="str">
            <v>F13</v>
          </cell>
          <cell r="D533" t="str">
            <v>Z</v>
          </cell>
          <cell r="E533" t="str">
            <v>2</v>
          </cell>
          <cell r="F533" t="str">
            <v>G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1330.6310000000001</v>
          </cell>
          <cell r="L533">
            <v>1330.6310000000001</v>
          </cell>
          <cell r="M533" t="str">
            <v>0</v>
          </cell>
        </row>
        <row r="534">
          <cell r="A534" t="str">
            <v>9103-823M</v>
          </cell>
          <cell r="B534" t="str">
            <v>MACHINED PUMP HOUSING</v>
          </cell>
          <cell r="C534" t="str">
            <v>F13</v>
          </cell>
          <cell r="D534" t="str">
            <v>Z</v>
          </cell>
          <cell r="E534" t="str">
            <v>2</v>
          </cell>
          <cell r="F534" t="str">
            <v>G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</row>
        <row r="535">
          <cell r="A535" t="str">
            <v>9103-823F</v>
          </cell>
          <cell r="B535" t="str">
            <v>PUMP HOUSING</v>
          </cell>
          <cell r="C535" t="str">
            <v>F13</v>
          </cell>
          <cell r="D535" t="str">
            <v>Z</v>
          </cell>
          <cell r="E535" t="str">
            <v>2</v>
          </cell>
          <cell r="F535" t="str">
            <v>G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 t="str">
            <v>LOCAL</v>
          </cell>
        </row>
        <row r="536">
          <cell r="A536" t="str">
            <v>9103-821</v>
          </cell>
          <cell r="B536" t="str">
            <v>PUMP COVER (DPC)</v>
          </cell>
          <cell r="C536" t="str">
            <v>F13</v>
          </cell>
          <cell r="D536" t="str">
            <v>Z</v>
          </cell>
          <cell r="E536" t="str">
            <v>21</v>
          </cell>
          <cell r="F536" t="str">
            <v>G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60.620370000000001</v>
          </cell>
          <cell r="L536">
            <v>60.620370000000001</v>
          </cell>
        </row>
        <row r="537">
          <cell r="A537" t="str">
            <v>9103-821</v>
          </cell>
          <cell r="B537" t="str">
            <v>PUMP COVER (DPC)</v>
          </cell>
          <cell r="C537" t="str">
            <v>F13</v>
          </cell>
          <cell r="D537" t="str">
            <v>Z</v>
          </cell>
          <cell r="E537" t="str">
            <v>2</v>
          </cell>
          <cell r="F537" t="str">
            <v>G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135.34</v>
          </cell>
          <cell r="L537">
            <v>135.34</v>
          </cell>
        </row>
        <row r="538">
          <cell r="A538" t="str">
            <v>9103-820</v>
          </cell>
          <cell r="B538" t="str">
            <v>BANJO CASTING MACHINED(BOOSTER</v>
          </cell>
          <cell r="C538" t="str">
            <v>F13</v>
          </cell>
          <cell r="D538" t="str">
            <v>Z</v>
          </cell>
          <cell r="E538" t="str">
            <v>2</v>
          </cell>
          <cell r="F538" t="str">
            <v>G</v>
          </cell>
          <cell r="G538">
            <v>675</v>
          </cell>
          <cell r="H538">
            <v>0</v>
          </cell>
          <cell r="I538">
            <v>3</v>
          </cell>
          <cell r="J538">
            <v>672</v>
          </cell>
          <cell r="K538">
            <v>20.309999999999999</v>
          </cell>
          <cell r="L538">
            <v>20.309999999999999</v>
          </cell>
        </row>
        <row r="539">
          <cell r="A539" t="str">
            <v>9103-805</v>
          </cell>
          <cell r="C539" t="str">
            <v>F13</v>
          </cell>
          <cell r="D539" t="str">
            <v>Z</v>
          </cell>
          <cell r="E539" t="str">
            <v>2</v>
          </cell>
          <cell r="F539" t="str">
            <v>G</v>
          </cell>
          <cell r="G539">
            <v>21</v>
          </cell>
          <cell r="H539">
            <v>0</v>
          </cell>
          <cell r="I539">
            <v>0</v>
          </cell>
          <cell r="J539">
            <v>21</v>
          </cell>
          <cell r="K539">
            <v>0</v>
          </cell>
          <cell r="L539">
            <v>0</v>
          </cell>
        </row>
        <row r="540">
          <cell r="A540" t="str">
            <v>9103-773</v>
          </cell>
          <cell r="B540" t="str">
            <v>CABLE GUIDE SUPPORT</v>
          </cell>
          <cell r="C540" t="str">
            <v>F13</v>
          </cell>
          <cell r="D540" t="str">
            <v>Z</v>
          </cell>
          <cell r="E540" t="str">
            <v>2</v>
          </cell>
          <cell r="F540" t="str">
            <v>G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1</v>
          </cell>
          <cell r="L540">
            <v>1</v>
          </cell>
        </row>
        <row r="541">
          <cell r="A541" t="str">
            <v>9103-770A</v>
          </cell>
          <cell r="B541" t="str">
            <v>BACK SUPPORT</v>
          </cell>
          <cell r="C541" t="str">
            <v>F13</v>
          </cell>
          <cell r="D541" t="str">
            <v>Z</v>
          </cell>
          <cell r="E541" t="str">
            <v>2</v>
          </cell>
          <cell r="F541" t="str">
            <v>G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129.0967</v>
          </cell>
          <cell r="L541">
            <v>129.0967</v>
          </cell>
        </row>
        <row r="542">
          <cell r="A542" t="str">
            <v>9103-764A</v>
          </cell>
          <cell r="B542" t="str">
            <v>INTERIOR WASHER [Tin Plated]</v>
          </cell>
          <cell r="C542" t="str">
            <v>F13</v>
          </cell>
          <cell r="D542" t="str">
            <v>Z</v>
          </cell>
          <cell r="E542" t="str">
            <v>2</v>
          </cell>
          <cell r="F542" t="str">
            <v>G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1.9583999999999999</v>
          </cell>
          <cell r="L542">
            <v>1.9583999999999999</v>
          </cell>
          <cell r="M542" t="str">
            <v>TRP</v>
          </cell>
        </row>
        <row r="543">
          <cell r="A543" t="str">
            <v>9103-751</v>
          </cell>
          <cell r="B543" t="str">
            <v>SUPPORT BRACKET</v>
          </cell>
          <cell r="C543" t="str">
            <v>F13</v>
          </cell>
          <cell r="D543" t="str">
            <v>Z</v>
          </cell>
          <cell r="E543" t="str">
            <v>2</v>
          </cell>
          <cell r="F543" t="str">
            <v>G</v>
          </cell>
          <cell r="G543">
            <v>4523</v>
          </cell>
          <cell r="H543">
            <v>1300</v>
          </cell>
          <cell r="I543">
            <v>1600</v>
          </cell>
          <cell r="J543">
            <v>4223</v>
          </cell>
          <cell r="K543">
            <v>2.6446000000000001</v>
          </cell>
          <cell r="L543">
            <v>2.9934599999999998</v>
          </cell>
        </row>
        <row r="544">
          <cell r="A544" t="str">
            <v>9103-749A</v>
          </cell>
          <cell r="B544" t="str">
            <v>SUPPORT PLATE</v>
          </cell>
          <cell r="C544" t="str">
            <v>F13</v>
          </cell>
          <cell r="D544" t="str">
            <v>Z</v>
          </cell>
          <cell r="E544" t="str">
            <v>2</v>
          </cell>
          <cell r="F544" t="str">
            <v>G</v>
          </cell>
          <cell r="G544">
            <v>430</v>
          </cell>
          <cell r="H544">
            <v>0</v>
          </cell>
          <cell r="I544">
            <v>200</v>
          </cell>
          <cell r="J544">
            <v>230</v>
          </cell>
          <cell r="K544">
            <v>127.5218</v>
          </cell>
          <cell r="L544">
            <v>127.5218</v>
          </cell>
        </row>
        <row r="545">
          <cell r="A545" t="str">
            <v>9103-747A</v>
          </cell>
          <cell r="B545" t="str">
            <v>BRACKET</v>
          </cell>
          <cell r="C545" t="str">
            <v>F13</v>
          </cell>
          <cell r="D545" t="str">
            <v>Z</v>
          </cell>
          <cell r="E545" t="str">
            <v>2</v>
          </cell>
          <cell r="F545" t="str">
            <v>G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37.619999999999997</v>
          </cell>
          <cell r="L545">
            <v>37.619999999999997</v>
          </cell>
        </row>
        <row r="546">
          <cell r="A546" t="str">
            <v>9103-744A</v>
          </cell>
          <cell r="B546" t="str">
            <v>NAME PLATE</v>
          </cell>
          <cell r="C546" t="str">
            <v>F13</v>
          </cell>
          <cell r="D546" t="str">
            <v>Z</v>
          </cell>
          <cell r="E546" t="str">
            <v>2</v>
          </cell>
          <cell r="F546" t="str">
            <v>G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3.0163600000000002</v>
          </cell>
          <cell r="L546">
            <v>3.0163600000000002</v>
          </cell>
        </row>
        <row r="547">
          <cell r="A547" t="str">
            <v>9103-730</v>
          </cell>
          <cell r="B547" t="str">
            <v>THROTTLE LEVER ASSY</v>
          </cell>
          <cell r="C547" t="str">
            <v>F13</v>
          </cell>
          <cell r="D547" t="str">
            <v>Z</v>
          </cell>
          <cell r="E547" t="str">
            <v>2</v>
          </cell>
          <cell r="F547" t="str">
            <v>G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26.76</v>
          </cell>
          <cell r="L547">
            <v>26.76</v>
          </cell>
        </row>
        <row r="548">
          <cell r="A548" t="str">
            <v>9103-723</v>
          </cell>
          <cell r="B548" t="str">
            <v>F.I.LEVER</v>
          </cell>
          <cell r="C548" t="str">
            <v>F13</v>
          </cell>
          <cell r="D548" t="str">
            <v>Z</v>
          </cell>
          <cell r="E548" t="str">
            <v>2</v>
          </cell>
          <cell r="F548" t="str">
            <v>G</v>
          </cell>
          <cell r="G548">
            <v>796</v>
          </cell>
          <cell r="H548">
            <v>1200</v>
          </cell>
          <cell r="I548">
            <v>1625</v>
          </cell>
          <cell r="J548">
            <v>371</v>
          </cell>
          <cell r="K548">
            <v>13.54083</v>
          </cell>
          <cell r="L548">
            <v>26.696020000000001</v>
          </cell>
        </row>
        <row r="549">
          <cell r="A549" t="str">
            <v>9103-722B</v>
          </cell>
          <cell r="B549" t="str">
            <v>FAST IDLE BRACKET</v>
          </cell>
          <cell r="C549" t="str">
            <v>F13</v>
          </cell>
          <cell r="D549" t="str">
            <v>Z</v>
          </cell>
          <cell r="E549" t="str">
            <v>2</v>
          </cell>
          <cell r="F549" t="str">
            <v>G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</row>
        <row r="550">
          <cell r="A550" t="str">
            <v>9103-721</v>
          </cell>
          <cell r="B550" t="str">
            <v>BRACKET</v>
          </cell>
          <cell r="C550" t="str">
            <v>F13</v>
          </cell>
          <cell r="D550" t="str">
            <v>Z</v>
          </cell>
          <cell r="E550" t="str">
            <v>2</v>
          </cell>
          <cell r="F550" t="str">
            <v>G</v>
          </cell>
          <cell r="G550">
            <v>1380</v>
          </cell>
          <cell r="H550">
            <v>0</v>
          </cell>
          <cell r="I550">
            <v>0</v>
          </cell>
          <cell r="J550">
            <v>1380</v>
          </cell>
          <cell r="K550">
            <v>2.5428999999999999</v>
          </cell>
          <cell r="L550">
            <v>2.5428999999999999</v>
          </cell>
        </row>
        <row r="551">
          <cell r="A551" t="str">
            <v>9103-720</v>
          </cell>
          <cell r="B551" t="str">
            <v>BRACKET</v>
          </cell>
          <cell r="C551" t="str">
            <v>F13</v>
          </cell>
          <cell r="D551" t="str">
            <v>Z</v>
          </cell>
          <cell r="E551" t="str">
            <v>2</v>
          </cell>
          <cell r="F551" t="str">
            <v>G</v>
          </cell>
          <cell r="G551">
            <v>1277</v>
          </cell>
          <cell r="H551">
            <v>0</v>
          </cell>
          <cell r="I551">
            <v>0</v>
          </cell>
          <cell r="J551">
            <v>1277</v>
          </cell>
          <cell r="K551">
            <v>18.52469</v>
          </cell>
          <cell r="L551">
            <v>18.52469</v>
          </cell>
        </row>
        <row r="552">
          <cell r="A552" t="str">
            <v>9103-716</v>
          </cell>
          <cell r="B552" t="str">
            <v>F.I.LEVER</v>
          </cell>
          <cell r="C552" t="str">
            <v>F13</v>
          </cell>
          <cell r="D552" t="str">
            <v>Z</v>
          </cell>
          <cell r="E552" t="str">
            <v>2</v>
          </cell>
          <cell r="F552" t="str">
            <v>G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31.52</v>
          </cell>
          <cell r="L552">
            <v>31.52</v>
          </cell>
        </row>
        <row r="553">
          <cell r="A553" t="str">
            <v>9103-707</v>
          </cell>
          <cell r="B553" t="str">
            <v>FAST IDLE LEVER</v>
          </cell>
          <cell r="C553" t="str">
            <v>F13</v>
          </cell>
          <cell r="D553" t="str">
            <v>Z</v>
          </cell>
          <cell r="E553" t="str">
            <v>2</v>
          </cell>
          <cell r="F553" t="str">
            <v>G</v>
          </cell>
          <cell r="G553">
            <v>368</v>
          </cell>
          <cell r="H553">
            <v>0</v>
          </cell>
          <cell r="I553">
            <v>200</v>
          </cell>
          <cell r="J553">
            <v>168</v>
          </cell>
          <cell r="K553">
            <v>38.626620000000003</v>
          </cell>
          <cell r="L553">
            <v>38.626620000000003</v>
          </cell>
        </row>
        <row r="554">
          <cell r="A554" t="str">
            <v>9103-700</v>
          </cell>
          <cell r="B554" t="str">
            <v>FAST IDLE LEVER</v>
          </cell>
          <cell r="C554" t="str">
            <v>F13</v>
          </cell>
          <cell r="D554" t="str">
            <v>Z</v>
          </cell>
          <cell r="E554" t="str">
            <v>2</v>
          </cell>
          <cell r="F554" t="str">
            <v>G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30.078410000000002</v>
          </cell>
          <cell r="L554">
            <v>30.078410000000002</v>
          </cell>
          <cell r="M554" t="str">
            <v>NP</v>
          </cell>
        </row>
        <row r="555">
          <cell r="A555" t="str">
            <v>9103-700</v>
          </cell>
          <cell r="B555" t="str">
            <v>FAST IDLE LEVER</v>
          </cell>
          <cell r="C555" t="str">
            <v>F13</v>
          </cell>
          <cell r="D555" t="str">
            <v>Z</v>
          </cell>
          <cell r="E555" t="str">
            <v>22</v>
          </cell>
          <cell r="F555" t="str">
            <v>G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27.535779999999999</v>
          </cell>
          <cell r="L555">
            <v>27.535779999999999</v>
          </cell>
        </row>
        <row r="556">
          <cell r="A556" t="str">
            <v>9103-698</v>
          </cell>
          <cell r="B556" t="str">
            <v>THROTTLE IDLE SUPPORT</v>
          </cell>
          <cell r="C556" t="str">
            <v>F13</v>
          </cell>
          <cell r="D556" t="str">
            <v>Z</v>
          </cell>
          <cell r="E556" t="str">
            <v>2</v>
          </cell>
          <cell r="F556" t="str">
            <v>G</v>
          </cell>
          <cell r="G556">
            <v>447</v>
          </cell>
          <cell r="H556">
            <v>0</v>
          </cell>
          <cell r="I556">
            <v>200</v>
          </cell>
          <cell r="J556">
            <v>247</v>
          </cell>
          <cell r="K556">
            <v>12.44224</v>
          </cell>
          <cell r="L556">
            <v>12.44224</v>
          </cell>
        </row>
        <row r="557">
          <cell r="A557" t="str">
            <v>9103-687</v>
          </cell>
          <cell r="B557" t="str">
            <v>Serre Cable</v>
          </cell>
          <cell r="C557" t="str">
            <v>F13</v>
          </cell>
          <cell r="D557" t="str">
            <v>Z</v>
          </cell>
          <cell r="E557" t="str">
            <v>2</v>
          </cell>
          <cell r="F557" t="str">
            <v>G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A558" t="str">
            <v>9103-684</v>
          </cell>
          <cell r="B558" t="str">
            <v>TUBE SUPPORT BRACKET</v>
          </cell>
          <cell r="C558" t="str">
            <v>F13</v>
          </cell>
          <cell r="D558" t="str">
            <v>Z</v>
          </cell>
          <cell r="E558" t="str">
            <v>2</v>
          </cell>
          <cell r="F558" t="str">
            <v>G</v>
          </cell>
          <cell r="G558">
            <v>15700</v>
          </cell>
          <cell r="H558">
            <v>0</v>
          </cell>
          <cell r="I558">
            <v>0</v>
          </cell>
          <cell r="J558">
            <v>15700</v>
          </cell>
          <cell r="K558">
            <v>0.89649000000000001</v>
          </cell>
          <cell r="L558">
            <v>0.89649000000000001</v>
          </cell>
        </row>
        <row r="559">
          <cell r="A559" t="str">
            <v>9103-660A</v>
          </cell>
          <cell r="B559" t="str">
            <v>BRACKET</v>
          </cell>
          <cell r="C559" t="str">
            <v>F13</v>
          </cell>
          <cell r="D559" t="str">
            <v>Z</v>
          </cell>
          <cell r="E559" t="str">
            <v>2</v>
          </cell>
          <cell r="F559" t="str">
            <v>G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</row>
        <row r="560">
          <cell r="A560" t="str">
            <v>9103-660</v>
          </cell>
          <cell r="B560" t="str">
            <v>BRACKET</v>
          </cell>
          <cell r="C560" t="str">
            <v>F13</v>
          </cell>
          <cell r="D560" t="str">
            <v>Z</v>
          </cell>
          <cell r="E560" t="str">
            <v>2</v>
          </cell>
          <cell r="F560" t="str">
            <v>G</v>
          </cell>
          <cell r="G560">
            <v>603</v>
          </cell>
          <cell r="H560">
            <v>0</v>
          </cell>
          <cell r="I560">
            <v>0</v>
          </cell>
          <cell r="J560">
            <v>603</v>
          </cell>
          <cell r="K560">
            <v>36.712769999999999</v>
          </cell>
          <cell r="L560">
            <v>36.712769999999999</v>
          </cell>
        </row>
        <row r="561">
          <cell r="A561" t="str">
            <v>9103-645</v>
          </cell>
          <cell r="B561" t="str">
            <v>WIRE BRACKET</v>
          </cell>
          <cell r="C561" t="str">
            <v>F13</v>
          </cell>
          <cell r="D561" t="str">
            <v>Z</v>
          </cell>
          <cell r="E561" t="str">
            <v>2</v>
          </cell>
          <cell r="F561" t="str">
            <v>G</v>
          </cell>
          <cell r="G561">
            <v>410</v>
          </cell>
          <cell r="H561">
            <v>0</v>
          </cell>
          <cell r="I561">
            <v>200</v>
          </cell>
          <cell r="J561">
            <v>210</v>
          </cell>
          <cell r="K561">
            <v>20.911249999999999</v>
          </cell>
          <cell r="L561">
            <v>20.911249999999999</v>
          </cell>
        </row>
        <row r="562">
          <cell r="A562" t="str">
            <v>9103-641J-150</v>
          </cell>
          <cell r="C562" t="str">
            <v>F13</v>
          </cell>
          <cell r="D562" t="str">
            <v>Z</v>
          </cell>
          <cell r="E562" t="str">
            <v>2</v>
          </cell>
          <cell r="F562" t="str">
            <v>G</v>
          </cell>
          <cell r="G562">
            <v>56</v>
          </cell>
          <cell r="H562">
            <v>0</v>
          </cell>
          <cell r="I562">
            <v>0</v>
          </cell>
          <cell r="J562">
            <v>56</v>
          </cell>
          <cell r="K562">
            <v>0</v>
          </cell>
          <cell r="L562">
            <v>0</v>
          </cell>
        </row>
        <row r="563">
          <cell r="A563" t="str">
            <v>9103-633</v>
          </cell>
          <cell r="B563" t="str">
            <v>C.S BRACKET</v>
          </cell>
          <cell r="C563" t="str">
            <v>F13</v>
          </cell>
          <cell r="D563" t="str">
            <v>Z</v>
          </cell>
          <cell r="E563" t="str">
            <v>2</v>
          </cell>
          <cell r="F563" t="str">
            <v>G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10.5</v>
          </cell>
          <cell r="L563">
            <v>10.5</v>
          </cell>
        </row>
        <row r="564">
          <cell r="A564" t="str">
            <v>9103-629</v>
          </cell>
          <cell r="B564" t="str">
            <v>STOP LEVER</v>
          </cell>
          <cell r="C564" t="str">
            <v>F13</v>
          </cell>
          <cell r="D564" t="str">
            <v>Z</v>
          </cell>
          <cell r="E564" t="str">
            <v>2</v>
          </cell>
          <cell r="F564" t="str">
            <v>G</v>
          </cell>
          <cell r="G564">
            <v>0</v>
          </cell>
          <cell r="H564">
            <v>170</v>
          </cell>
          <cell r="I564">
            <v>0</v>
          </cell>
          <cell r="J564">
            <v>170</v>
          </cell>
          <cell r="K564">
            <v>0.32378000000000001</v>
          </cell>
          <cell r="L564">
            <v>10.120660000000001</v>
          </cell>
        </row>
        <row r="565">
          <cell r="A565" t="str">
            <v>9103-625A</v>
          </cell>
          <cell r="B565" t="str">
            <v>SUPPORT</v>
          </cell>
          <cell r="C565" t="str">
            <v>F13</v>
          </cell>
          <cell r="D565" t="str">
            <v>Z</v>
          </cell>
          <cell r="E565" t="str">
            <v>2</v>
          </cell>
          <cell r="F565" t="str">
            <v>G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9.4170000000000004E-2</v>
          </cell>
          <cell r="L565">
            <v>9.4170000000000004E-2</v>
          </cell>
        </row>
        <row r="566">
          <cell r="A566" t="str">
            <v>9103-625</v>
          </cell>
          <cell r="B566" t="str">
            <v>CLIP</v>
          </cell>
          <cell r="C566" t="str">
            <v>F13</v>
          </cell>
          <cell r="D566" t="str">
            <v>Z</v>
          </cell>
          <cell r="E566" t="str">
            <v>2</v>
          </cell>
          <cell r="F566" t="str">
            <v>G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</row>
        <row r="567">
          <cell r="A567" t="str">
            <v>9103-622</v>
          </cell>
          <cell r="B567" t="str">
            <v>FAST IDLE BRACKET</v>
          </cell>
          <cell r="C567" t="str">
            <v>F13</v>
          </cell>
          <cell r="D567" t="str">
            <v>Z</v>
          </cell>
          <cell r="E567" t="str">
            <v>2</v>
          </cell>
          <cell r="F567" t="str">
            <v>G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2.57</v>
          </cell>
          <cell r="L567">
            <v>2.57</v>
          </cell>
          <cell r="M567" t="str">
            <v>NP</v>
          </cell>
        </row>
        <row r="568">
          <cell r="A568" t="str">
            <v>9103-621</v>
          </cell>
          <cell r="B568" t="str">
            <v>WASHER</v>
          </cell>
          <cell r="C568" t="str">
            <v>F13</v>
          </cell>
          <cell r="D568" t="str">
            <v>Z</v>
          </cell>
          <cell r="E568" t="str">
            <v>2</v>
          </cell>
          <cell r="F568" t="str">
            <v>G</v>
          </cell>
          <cell r="G568">
            <v>559</v>
          </cell>
          <cell r="H568">
            <v>0</v>
          </cell>
          <cell r="I568">
            <v>0</v>
          </cell>
          <cell r="J568">
            <v>559</v>
          </cell>
          <cell r="K568">
            <v>1.06752</v>
          </cell>
          <cell r="L568">
            <v>1.06752</v>
          </cell>
        </row>
        <row r="569">
          <cell r="A569" t="str">
            <v>9103-609A</v>
          </cell>
          <cell r="B569" t="str">
            <v>PROTECTOR</v>
          </cell>
          <cell r="C569" t="str">
            <v>F13</v>
          </cell>
          <cell r="D569" t="str">
            <v>Z</v>
          </cell>
          <cell r="E569" t="str">
            <v>2</v>
          </cell>
          <cell r="F569" t="str">
            <v>G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3.0415800000000002</v>
          </cell>
          <cell r="L569">
            <v>3.0415800000000002</v>
          </cell>
        </row>
        <row r="570">
          <cell r="A570" t="str">
            <v>9103-607</v>
          </cell>
          <cell r="B570" t="str">
            <v>CABLE SUPPORT</v>
          </cell>
          <cell r="C570" t="str">
            <v>F13</v>
          </cell>
          <cell r="D570" t="str">
            <v>Z</v>
          </cell>
          <cell r="E570" t="str">
            <v>2</v>
          </cell>
          <cell r="F570" t="str">
            <v>G</v>
          </cell>
          <cell r="G570">
            <v>4200</v>
          </cell>
          <cell r="H570">
            <v>0</v>
          </cell>
          <cell r="I570">
            <v>200</v>
          </cell>
          <cell r="J570">
            <v>4000</v>
          </cell>
          <cell r="K570">
            <v>4.2646300000000004</v>
          </cell>
          <cell r="L570">
            <v>4.2646300000000004</v>
          </cell>
        </row>
        <row r="571">
          <cell r="A571" t="str">
            <v>9103-605</v>
          </cell>
          <cell r="B571" t="str">
            <v>SUPPORT</v>
          </cell>
          <cell r="C571" t="str">
            <v>F13</v>
          </cell>
          <cell r="D571" t="str">
            <v>Z</v>
          </cell>
          <cell r="E571" t="str">
            <v>2</v>
          </cell>
          <cell r="F571" t="str">
            <v>G</v>
          </cell>
          <cell r="G571">
            <v>3670</v>
          </cell>
          <cell r="H571">
            <v>0</v>
          </cell>
          <cell r="I571">
            <v>215</v>
          </cell>
          <cell r="J571">
            <v>3455</v>
          </cell>
          <cell r="K571">
            <v>26.414750000000002</v>
          </cell>
          <cell r="L571">
            <v>26.414750000000002</v>
          </cell>
        </row>
        <row r="572">
          <cell r="A572" t="str">
            <v>9103-603</v>
          </cell>
          <cell r="B572" t="str">
            <v>SUPPORT</v>
          </cell>
          <cell r="C572" t="str">
            <v>F13</v>
          </cell>
          <cell r="D572" t="str">
            <v>Z</v>
          </cell>
          <cell r="E572" t="str">
            <v>2</v>
          </cell>
          <cell r="F572" t="str">
            <v>G</v>
          </cell>
          <cell r="G572">
            <v>290</v>
          </cell>
          <cell r="H572">
            <v>0</v>
          </cell>
          <cell r="I572">
            <v>0</v>
          </cell>
          <cell r="J572">
            <v>290</v>
          </cell>
          <cell r="K572">
            <v>21.362549999999999</v>
          </cell>
          <cell r="L572">
            <v>21.362549999999999</v>
          </cell>
        </row>
        <row r="573">
          <cell r="A573" t="str">
            <v>9103-601A</v>
          </cell>
          <cell r="B573" t="str">
            <v>SUPPORT CONNECTOR</v>
          </cell>
          <cell r="C573" t="str">
            <v>F13</v>
          </cell>
          <cell r="D573" t="str">
            <v>Z</v>
          </cell>
          <cell r="E573" t="str">
            <v>2</v>
          </cell>
          <cell r="F573" t="str">
            <v>G</v>
          </cell>
          <cell r="G573">
            <v>1232</v>
          </cell>
          <cell r="H573">
            <v>1800</v>
          </cell>
          <cell r="I573">
            <v>0</v>
          </cell>
          <cell r="J573">
            <v>3032</v>
          </cell>
          <cell r="K573">
            <v>17.87021</v>
          </cell>
          <cell r="L573">
            <v>17.990359999999999</v>
          </cell>
        </row>
        <row r="574">
          <cell r="A574" t="str">
            <v>9103-601A</v>
          </cell>
          <cell r="B574" t="str">
            <v>SUPPORT CONNECTOR</v>
          </cell>
          <cell r="C574" t="str">
            <v>F13</v>
          </cell>
          <cell r="D574" t="str">
            <v>Z</v>
          </cell>
          <cell r="E574" t="str">
            <v>22</v>
          </cell>
          <cell r="F574" t="str">
            <v>G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14.53528</v>
          </cell>
          <cell r="L574">
            <v>14.53528</v>
          </cell>
        </row>
        <row r="575">
          <cell r="A575" t="str">
            <v>9103-601</v>
          </cell>
          <cell r="B575" t="str">
            <v>CON. SUPPORT BRACKET</v>
          </cell>
          <cell r="C575" t="str">
            <v>F13</v>
          </cell>
          <cell r="D575" t="str">
            <v>Z</v>
          </cell>
          <cell r="E575" t="str">
            <v>2</v>
          </cell>
          <cell r="F575" t="str">
            <v>G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14.738799999999999</v>
          </cell>
          <cell r="L575">
            <v>14.738799999999999</v>
          </cell>
          <cell r="M575" t="str">
            <v>NP</v>
          </cell>
        </row>
        <row r="576">
          <cell r="A576" t="str">
            <v>9103-600</v>
          </cell>
          <cell r="B576" t="str">
            <v>CON. LOCKING BRACKET</v>
          </cell>
          <cell r="C576" t="str">
            <v>F13</v>
          </cell>
          <cell r="D576" t="str">
            <v>Z</v>
          </cell>
          <cell r="E576" t="str">
            <v>22</v>
          </cell>
          <cell r="F576" t="str">
            <v>G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7.1322200000000002</v>
          </cell>
          <cell r="L576">
            <v>7.1322200000000002</v>
          </cell>
        </row>
        <row r="577">
          <cell r="A577" t="str">
            <v>9103-600</v>
          </cell>
          <cell r="B577" t="str">
            <v>CON. LOCKING BRACKET</v>
          </cell>
          <cell r="C577" t="str">
            <v>F13</v>
          </cell>
          <cell r="D577" t="str">
            <v>Z</v>
          </cell>
          <cell r="E577" t="str">
            <v>2</v>
          </cell>
          <cell r="F577" t="str">
            <v>G</v>
          </cell>
          <cell r="G577">
            <v>8637</v>
          </cell>
          <cell r="H577">
            <v>0</v>
          </cell>
          <cell r="I577">
            <v>0</v>
          </cell>
          <cell r="J577">
            <v>8637</v>
          </cell>
          <cell r="K577">
            <v>7.3151299999999999</v>
          </cell>
          <cell r="L577">
            <v>7.3151299999999999</v>
          </cell>
          <cell r="M577" t="str">
            <v>NP</v>
          </cell>
        </row>
        <row r="578">
          <cell r="A578" t="str">
            <v>9103-548A</v>
          </cell>
          <cell r="B578" t="str">
            <v>FUEL ADJ.PLATE</v>
          </cell>
          <cell r="C578" t="str">
            <v>F13</v>
          </cell>
          <cell r="D578" t="str">
            <v>Z</v>
          </cell>
          <cell r="E578" t="str">
            <v>2</v>
          </cell>
          <cell r="F578" t="str">
            <v>G</v>
          </cell>
          <cell r="G578">
            <v>660</v>
          </cell>
          <cell r="H578">
            <v>0</v>
          </cell>
          <cell r="I578">
            <v>200</v>
          </cell>
          <cell r="J578">
            <v>460</v>
          </cell>
          <cell r="K578">
            <v>147.47649999999999</v>
          </cell>
          <cell r="L578">
            <v>147.47649999999999</v>
          </cell>
          <cell r="M578" t="str">
            <v>HE-05</v>
          </cell>
        </row>
        <row r="579">
          <cell r="A579" t="str">
            <v>9103-546A</v>
          </cell>
          <cell r="B579" t="str">
            <v>FORD NAME PLATE</v>
          </cell>
          <cell r="C579" t="str">
            <v>F13</v>
          </cell>
          <cell r="D579" t="str">
            <v>Z</v>
          </cell>
          <cell r="E579" t="str">
            <v>2</v>
          </cell>
          <cell r="F579" t="str">
            <v>G</v>
          </cell>
          <cell r="G579">
            <v>1800</v>
          </cell>
          <cell r="H579">
            <v>0</v>
          </cell>
          <cell r="I579">
            <v>0</v>
          </cell>
          <cell r="J579">
            <v>1800</v>
          </cell>
          <cell r="K579">
            <v>39.549999999999997</v>
          </cell>
          <cell r="L579">
            <v>39.549999999999997</v>
          </cell>
        </row>
        <row r="580">
          <cell r="A580" t="str">
            <v>9103-545D</v>
          </cell>
          <cell r="B580" t="str">
            <v>REGULATING PLATE</v>
          </cell>
          <cell r="C580" t="str">
            <v>F13</v>
          </cell>
          <cell r="D580" t="str">
            <v>Z</v>
          </cell>
          <cell r="E580" t="str">
            <v>2</v>
          </cell>
          <cell r="F580" t="str">
            <v>G</v>
          </cell>
          <cell r="G580">
            <v>11021</v>
          </cell>
          <cell r="H580">
            <v>3000</v>
          </cell>
          <cell r="I580">
            <v>6030</v>
          </cell>
          <cell r="J580">
            <v>7991</v>
          </cell>
          <cell r="K580">
            <v>100.5575</v>
          </cell>
          <cell r="L580">
            <v>101.1604</v>
          </cell>
          <cell r="M580" t="str">
            <v>HE3,4</v>
          </cell>
        </row>
        <row r="581">
          <cell r="A581" t="str">
            <v>9103-545D</v>
          </cell>
          <cell r="B581" t="str">
            <v>REGULATING PLATE</v>
          </cell>
          <cell r="C581" t="str">
            <v>F13</v>
          </cell>
          <cell r="D581" t="str">
            <v>Z</v>
          </cell>
          <cell r="E581" t="str">
            <v>22</v>
          </cell>
          <cell r="F581" t="str">
            <v>G</v>
          </cell>
          <cell r="G581">
            <v>168</v>
          </cell>
          <cell r="H581">
            <v>0</v>
          </cell>
          <cell r="I581">
            <v>0</v>
          </cell>
          <cell r="J581">
            <v>168</v>
          </cell>
          <cell r="K581">
            <v>84.503249999999994</v>
          </cell>
          <cell r="L581">
            <v>84.503249999999994</v>
          </cell>
          <cell r="M581" t="str">
            <v>HE3,4</v>
          </cell>
        </row>
        <row r="582">
          <cell r="A582" t="str">
            <v>9103-545C</v>
          </cell>
          <cell r="B582" t="str">
            <v>ADJ.PLATE</v>
          </cell>
          <cell r="C582" t="str">
            <v>F13</v>
          </cell>
          <cell r="D582" t="str">
            <v>Z</v>
          </cell>
          <cell r="E582" t="str">
            <v>2</v>
          </cell>
          <cell r="F582" t="str">
            <v>G</v>
          </cell>
          <cell r="G582">
            <v>160</v>
          </cell>
          <cell r="H582">
            <v>0</v>
          </cell>
          <cell r="I582">
            <v>0</v>
          </cell>
          <cell r="J582">
            <v>160</v>
          </cell>
          <cell r="K582">
            <v>128.0539</v>
          </cell>
          <cell r="L582">
            <v>128.0539</v>
          </cell>
        </row>
        <row r="583">
          <cell r="A583" t="str">
            <v>9103-545B</v>
          </cell>
          <cell r="B583" t="str">
            <v>ADJ.PLATE</v>
          </cell>
          <cell r="C583" t="str">
            <v>F13</v>
          </cell>
          <cell r="D583" t="str">
            <v>Z</v>
          </cell>
          <cell r="E583" t="str">
            <v>2</v>
          </cell>
          <cell r="F583" t="str">
            <v>G</v>
          </cell>
          <cell r="G583">
            <v>185</v>
          </cell>
          <cell r="H583">
            <v>0</v>
          </cell>
          <cell r="I583">
            <v>0</v>
          </cell>
          <cell r="J583">
            <v>185</v>
          </cell>
          <cell r="K583">
            <v>165.97</v>
          </cell>
          <cell r="L583">
            <v>165.97</v>
          </cell>
        </row>
        <row r="584">
          <cell r="A584" t="str">
            <v>9103-544C</v>
          </cell>
          <cell r="B584" t="str">
            <v>ADJUSTING PLATE</v>
          </cell>
          <cell r="C584" t="str">
            <v>F13</v>
          </cell>
          <cell r="D584" t="str">
            <v>Z</v>
          </cell>
          <cell r="E584" t="str">
            <v>2</v>
          </cell>
          <cell r="F584" t="str">
            <v>G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</row>
        <row r="585">
          <cell r="A585" t="str">
            <v>9103-544B</v>
          </cell>
          <cell r="B585" t="str">
            <v>ADJUSTING PLATE</v>
          </cell>
          <cell r="C585" t="str">
            <v>F13</v>
          </cell>
          <cell r="D585" t="str">
            <v>Z</v>
          </cell>
          <cell r="E585" t="str">
            <v>2</v>
          </cell>
          <cell r="F585" t="str">
            <v>G</v>
          </cell>
          <cell r="G585">
            <v>853</v>
          </cell>
          <cell r="H585">
            <v>900</v>
          </cell>
          <cell r="I585">
            <v>1717</v>
          </cell>
          <cell r="J585">
            <v>36</v>
          </cell>
          <cell r="K585">
            <v>53.920479999999998</v>
          </cell>
          <cell r="L585">
            <v>121.6212</v>
          </cell>
          <cell r="M585" t="str">
            <v>HE-02</v>
          </cell>
        </row>
        <row r="586">
          <cell r="A586" t="str">
            <v>9103-544A</v>
          </cell>
          <cell r="B586" t="str">
            <v>ADJUSTING PLATE</v>
          </cell>
          <cell r="C586" t="str">
            <v>F13</v>
          </cell>
          <cell r="D586" t="str">
            <v>Z</v>
          </cell>
          <cell r="E586" t="str">
            <v>2</v>
          </cell>
          <cell r="F586" t="str">
            <v>G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</row>
        <row r="587">
          <cell r="A587" t="str">
            <v>9103-536</v>
          </cell>
          <cell r="B587" t="str">
            <v>MAX.FUEL ADJUSTING PLATE</v>
          </cell>
          <cell r="C587" t="str">
            <v>F13</v>
          </cell>
          <cell r="D587" t="str">
            <v>Z</v>
          </cell>
          <cell r="E587" t="str">
            <v>2</v>
          </cell>
          <cell r="F587" t="str">
            <v>G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139.98949999999999</v>
          </cell>
          <cell r="L587">
            <v>139.98949999999999</v>
          </cell>
          <cell r="M587" t="str">
            <v>RP</v>
          </cell>
        </row>
        <row r="588">
          <cell r="A588" t="str">
            <v>9103-534C</v>
          </cell>
          <cell r="B588" t="str">
            <v>FUEL ADJUSTING PLATE</v>
          </cell>
          <cell r="C588" t="str">
            <v>F13</v>
          </cell>
          <cell r="D588" t="str">
            <v>Z</v>
          </cell>
          <cell r="E588" t="str">
            <v>2</v>
          </cell>
          <cell r="F588" t="str">
            <v>G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98.274429999999995</v>
          </cell>
          <cell r="L588">
            <v>98.274429999999995</v>
          </cell>
          <cell r="M588" t="str">
            <v>RP</v>
          </cell>
        </row>
        <row r="589">
          <cell r="A589" t="str">
            <v>9103-534B</v>
          </cell>
          <cell r="B589" t="str">
            <v>DEBIT BLADE</v>
          </cell>
          <cell r="C589" t="str">
            <v>F13</v>
          </cell>
          <cell r="D589" t="str">
            <v>Z</v>
          </cell>
          <cell r="E589" t="str">
            <v>2</v>
          </cell>
          <cell r="F589" t="str">
            <v>G</v>
          </cell>
          <cell r="G589">
            <v>475</v>
          </cell>
          <cell r="H589">
            <v>0</v>
          </cell>
          <cell r="I589">
            <v>0</v>
          </cell>
          <cell r="J589">
            <v>475</v>
          </cell>
          <cell r="K589">
            <v>74.588930000000005</v>
          </cell>
          <cell r="L589">
            <v>74.588930000000005</v>
          </cell>
          <cell r="M589" t="str">
            <v>RP</v>
          </cell>
        </row>
        <row r="590">
          <cell r="A590" t="str">
            <v>9103-529A</v>
          </cell>
          <cell r="B590" t="str">
            <v>GOVERNOR ARM BRACKET</v>
          </cell>
          <cell r="C590" t="str">
            <v>F13</v>
          </cell>
          <cell r="D590" t="str">
            <v>Z</v>
          </cell>
          <cell r="E590" t="str">
            <v>2</v>
          </cell>
          <cell r="F590" t="str">
            <v>G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26.81353</v>
          </cell>
          <cell r="L590">
            <v>26.81353</v>
          </cell>
          <cell r="M590" t="str">
            <v>RP</v>
          </cell>
        </row>
        <row r="591">
          <cell r="A591" t="str">
            <v>9103-528</v>
          </cell>
          <cell r="B591" t="str">
            <v>CONTROL BRACKET</v>
          </cell>
          <cell r="C591" t="str">
            <v>F13</v>
          </cell>
          <cell r="D591" t="str">
            <v>Z</v>
          </cell>
          <cell r="E591" t="str">
            <v>22</v>
          </cell>
          <cell r="F591" t="str">
            <v>G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48.75188</v>
          </cell>
          <cell r="L591">
            <v>48.75188</v>
          </cell>
          <cell r="M591" t="str">
            <v>RP</v>
          </cell>
        </row>
        <row r="592">
          <cell r="A592" t="str">
            <v>9103-528</v>
          </cell>
          <cell r="B592" t="str">
            <v>CONTROL BRACKET</v>
          </cell>
          <cell r="C592" t="str">
            <v>F13</v>
          </cell>
          <cell r="D592" t="str">
            <v>Z</v>
          </cell>
          <cell r="E592" t="str">
            <v>2</v>
          </cell>
          <cell r="F592" t="str">
            <v>G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48.715179999999997</v>
          </cell>
          <cell r="L592">
            <v>48.715179999999997</v>
          </cell>
          <cell r="M592" t="str">
            <v>RP</v>
          </cell>
        </row>
        <row r="593">
          <cell r="A593" t="str">
            <v>9103-527</v>
          </cell>
          <cell r="B593" t="str">
            <v>BACK PLATE - Transfer Pump</v>
          </cell>
          <cell r="C593" t="str">
            <v>F13</v>
          </cell>
          <cell r="D593" t="str">
            <v>Z</v>
          </cell>
          <cell r="E593" t="str">
            <v>22</v>
          </cell>
          <cell r="F593" t="str">
            <v>G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41.800220000000003</v>
          </cell>
          <cell r="L593">
            <v>41.800220000000003</v>
          </cell>
          <cell r="M593" t="str">
            <v>HB-10</v>
          </cell>
        </row>
        <row r="594">
          <cell r="A594" t="str">
            <v>9103-527</v>
          </cell>
          <cell r="B594" t="str">
            <v>BACK PLATE - Transfer Pump</v>
          </cell>
          <cell r="C594" t="str">
            <v>F13</v>
          </cell>
          <cell r="D594" t="str">
            <v>Z</v>
          </cell>
          <cell r="E594" t="str">
            <v>2</v>
          </cell>
          <cell r="F594" t="str">
            <v>G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41.335769999999997</v>
          </cell>
          <cell r="L594">
            <v>41.335769999999997</v>
          </cell>
          <cell r="M594" t="str">
            <v>HB-10</v>
          </cell>
        </row>
        <row r="595">
          <cell r="A595" t="str">
            <v>9103-526</v>
          </cell>
          <cell r="B595" t="str">
            <v>ADJ.PLATE</v>
          </cell>
          <cell r="C595" t="str">
            <v>F13</v>
          </cell>
          <cell r="D595" t="str">
            <v>Z</v>
          </cell>
          <cell r="E595" t="str">
            <v>2</v>
          </cell>
          <cell r="F595" t="str">
            <v>G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86.68</v>
          </cell>
          <cell r="L595">
            <v>86.68</v>
          </cell>
        </row>
        <row r="596">
          <cell r="A596" t="str">
            <v>9103-523</v>
          </cell>
          <cell r="B596" t="str">
            <v>CARRIAGE SPACER</v>
          </cell>
          <cell r="C596" t="str">
            <v>F13</v>
          </cell>
          <cell r="D596" t="str">
            <v>Z</v>
          </cell>
          <cell r="E596" t="str">
            <v>22</v>
          </cell>
          <cell r="F596" t="str">
            <v>G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20.132719999999999</v>
          </cell>
          <cell r="L596">
            <v>20.132719999999999</v>
          </cell>
          <cell r="M596" t="str">
            <v>HB-09</v>
          </cell>
        </row>
        <row r="597">
          <cell r="A597" t="str">
            <v>9103-523</v>
          </cell>
          <cell r="B597" t="str">
            <v>CARRIAGE SPACER</v>
          </cell>
          <cell r="C597" t="str">
            <v>F13</v>
          </cell>
          <cell r="D597" t="str">
            <v>Z</v>
          </cell>
          <cell r="E597" t="str">
            <v>2</v>
          </cell>
          <cell r="F597" t="str">
            <v>G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19.1736</v>
          </cell>
          <cell r="L597">
            <v>19.1736</v>
          </cell>
          <cell r="M597" t="str">
            <v>HB-09</v>
          </cell>
        </row>
        <row r="598">
          <cell r="A598" t="str">
            <v>9103-522</v>
          </cell>
          <cell r="B598" t="str">
            <v>GOVERNOR BRACKET</v>
          </cell>
          <cell r="C598" t="str">
            <v>F13</v>
          </cell>
          <cell r="D598" t="str">
            <v>Z</v>
          </cell>
          <cell r="E598" t="str">
            <v>2</v>
          </cell>
          <cell r="F598" t="str">
            <v>G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 t="str">
            <v>0</v>
          </cell>
        </row>
        <row r="599">
          <cell r="A599" t="str">
            <v>9103-520</v>
          </cell>
          <cell r="B599" t="str">
            <v>WASHER</v>
          </cell>
          <cell r="C599" t="str">
            <v>F13</v>
          </cell>
          <cell r="D599" t="str">
            <v>Z</v>
          </cell>
          <cell r="E599" t="str">
            <v>2</v>
          </cell>
          <cell r="F599" t="str">
            <v>G</v>
          </cell>
          <cell r="G599">
            <v>763</v>
          </cell>
          <cell r="H599">
            <v>0</v>
          </cell>
          <cell r="I599">
            <v>0</v>
          </cell>
          <cell r="J599">
            <v>763</v>
          </cell>
          <cell r="K599">
            <v>2.6167400000000001</v>
          </cell>
          <cell r="L599">
            <v>2.6167400000000001</v>
          </cell>
          <cell r="M599" t="str">
            <v>NP</v>
          </cell>
        </row>
        <row r="600">
          <cell r="A600" t="str">
            <v>9103-516C</v>
          </cell>
          <cell r="B600" t="str">
            <v>MAX.FUEL ADJUSTING PLATE</v>
          </cell>
          <cell r="C600" t="str">
            <v>F13</v>
          </cell>
          <cell r="D600" t="str">
            <v>Z</v>
          </cell>
          <cell r="E600" t="str">
            <v>2</v>
          </cell>
          <cell r="F600" t="str">
            <v>G</v>
          </cell>
          <cell r="G600">
            <v>1464</v>
          </cell>
          <cell r="H600">
            <v>0</v>
          </cell>
          <cell r="I600">
            <v>500</v>
          </cell>
          <cell r="J600">
            <v>964</v>
          </cell>
          <cell r="K600">
            <v>165.36699999999999</v>
          </cell>
          <cell r="L600">
            <v>165.36699999999999</v>
          </cell>
          <cell r="M600" t="str">
            <v>HE-01</v>
          </cell>
        </row>
        <row r="601">
          <cell r="A601" t="str">
            <v>9103-516B</v>
          </cell>
          <cell r="B601" t="str">
            <v>FUEL ADJUSTING PLATE</v>
          </cell>
          <cell r="C601" t="str">
            <v>F13</v>
          </cell>
          <cell r="D601" t="str">
            <v>Z</v>
          </cell>
          <cell r="E601" t="str">
            <v>22</v>
          </cell>
          <cell r="F601" t="str">
            <v>G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1E-3</v>
          </cell>
          <cell r="L601">
            <v>1E-3</v>
          </cell>
          <cell r="M601" t="str">
            <v>HD-12</v>
          </cell>
        </row>
        <row r="602">
          <cell r="A602" t="str">
            <v>9103-516B</v>
          </cell>
          <cell r="B602" t="str">
            <v>FUEL ADJUSTING PLATE</v>
          </cell>
          <cell r="C602" t="str">
            <v>F13</v>
          </cell>
          <cell r="D602" t="str">
            <v>Z</v>
          </cell>
          <cell r="E602" t="str">
            <v>2</v>
          </cell>
          <cell r="F602" t="str">
            <v>G</v>
          </cell>
          <cell r="G602">
            <v>369</v>
          </cell>
          <cell r="H602">
            <v>1531</v>
          </cell>
          <cell r="I602">
            <v>1032</v>
          </cell>
          <cell r="J602">
            <v>868</v>
          </cell>
          <cell r="K602">
            <v>138.8954</v>
          </cell>
          <cell r="L602">
            <v>143.78809999999999</v>
          </cell>
          <cell r="M602" t="str">
            <v>HD-12</v>
          </cell>
        </row>
        <row r="603">
          <cell r="A603" t="str">
            <v>9103-516A</v>
          </cell>
          <cell r="B603" t="str">
            <v>REGULATING PLATE</v>
          </cell>
          <cell r="C603" t="str">
            <v>F13</v>
          </cell>
          <cell r="D603" t="str">
            <v>Z</v>
          </cell>
          <cell r="E603" t="str">
            <v>2</v>
          </cell>
          <cell r="F603" t="str">
            <v>G</v>
          </cell>
          <cell r="G603">
            <v>1030</v>
          </cell>
          <cell r="H603">
            <v>0</v>
          </cell>
          <cell r="I603">
            <v>0</v>
          </cell>
          <cell r="J603">
            <v>1030</v>
          </cell>
          <cell r="K603">
            <v>77.299940000000007</v>
          </cell>
          <cell r="L603">
            <v>77.299940000000007</v>
          </cell>
          <cell r="M603" t="str">
            <v>HD-11</v>
          </cell>
        </row>
        <row r="604">
          <cell r="A604" t="str">
            <v>9103-514</v>
          </cell>
          <cell r="B604" t="str">
            <v>WASHER</v>
          </cell>
          <cell r="C604" t="str">
            <v>F13</v>
          </cell>
          <cell r="D604" t="str">
            <v>Z</v>
          </cell>
          <cell r="E604" t="str">
            <v>2</v>
          </cell>
          <cell r="F604" t="str">
            <v>G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7.7671999999999999</v>
          </cell>
          <cell r="L604">
            <v>7.7671999999999999</v>
          </cell>
          <cell r="M604" t="str">
            <v>RP</v>
          </cell>
        </row>
        <row r="605">
          <cell r="A605" t="str">
            <v>9103-514</v>
          </cell>
          <cell r="B605" t="str">
            <v>WASHER</v>
          </cell>
          <cell r="C605" t="str">
            <v>F13</v>
          </cell>
          <cell r="D605" t="str">
            <v>Z</v>
          </cell>
          <cell r="E605" t="str">
            <v>22</v>
          </cell>
          <cell r="F605" t="str">
            <v>G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7.8544700000000001</v>
          </cell>
          <cell r="L605">
            <v>7.8544700000000001</v>
          </cell>
        </row>
        <row r="606">
          <cell r="A606" t="str">
            <v>9103-512A</v>
          </cell>
          <cell r="B606" t="str">
            <v>BACK PLATE</v>
          </cell>
          <cell r="C606" t="str">
            <v>F13</v>
          </cell>
          <cell r="D606" t="str">
            <v>Z</v>
          </cell>
          <cell r="E606" t="str">
            <v>2</v>
          </cell>
          <cell r="F606" t="str">
            <v>G</v>
          </cell>
          <cell r="G606">
            <v>480</v>
          </cell>
          <cell r="H606">
            <v>0</v>
          </cell>
          <cell r="I606">
            <v>0</v>
          </cell>
          <cell r="J606">
            <v>480</v>
          </cell>
          <cell r="K606">
            <v>15.060129999999999</v>
          </cell>
          <cell r="L606">
            <v>15.060129999999999</v>
          </cell>
          <cell r="M606" t="str">
            <v>RP</v>
          </cell>
        </row>
        <row r="607">
          <cell r="A607" t="str">
            <v>9103-512</v>
          </cell>
          <cell r="B607" t="str">
            <v>BACK PLATE</v>
          </cell>
          <cell r="C607" t="str">
            <v>F13</v>
          </cell>
          <cell r="D607" t="str">
            <v>Z</v>
          </cell>
          <cell r="E607" t="str">
            <v>2</v>
          </cell>
          <cell r="F607" t="str">
            <v>G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27.545200000000001</v>
          </cell>
          <cell r="L607">
            <v>27.545200000000001</v>
          </cell>
          <cell r="M607" t="str">
            <v>WHAT</v>
          </cell>
        </row>
        <row r="608">
          <cell r="A608" t="str">
            <v>9103-506A</v>
          </cell>
          <cell r="B608" t="str">
            <v>DISTRIBUTION PLATE - T.P</v>
          </cell>
          <cell r="C608" t="str">
            <v>F13</v>
          </cell>
          <cell r="D608" t="str">
            <v>Z</v>
          </cell>
          <cell r="E608" t="str">
            <v>1</v>
          </cell>
          <cell r="F608" t="str">
            <v>G</v>
          </cell>
          <cell r="G608">
            <v>519</v>
          </cell>
          <cell r="H608">
            <v>0</v>
          </cell>
          <cell r="I608">
            <v>0</v>
          </cell>
          <cell r="J608">
            <v>519</v>
          </cell>
          <cell r="K608">
            <v>11.2</v>
          </cell>
          <cell r="L608">
            <v>11.2</v>
          </cell>
          <cell r="M608" t="str">
            <v>HB-08</v>
          </cell>
        </row>
        <row r="609">
          <cell r="A609" t="str">
            <v>9103-506A</v>
          </cell>
          <cell r="B609" t="str">
            <v>DISTRIBUTION PLATE - T.P</v>
          </cell>
          <cell r="C609" t="str">
            <v>F13</v>
          </cell>
          <cell r="D609" t="str">
            <v>Z</v>
          </cell>
          <cell r="E609" t="str">
            <v>22</v>
          </cell>
          <cell r="F609" t="str">
            <v>G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26.362130000000001</v>
          </cell>
          <cell r="L609">
            <v>26.362130000000001</v>
          </cell>
          <cell r="M609" t="str">
            <v>HB-08</v>
          </cell>
        </row>
        <row r="610">
          <cell r="A610" t="str">
            <v>9103-506A</v>
          </cell>
          <cell r="B610" t="str">
            <v>DISTRIBUTION PLATE - T.P</v>
          </cell>
          <cell r="C610" t="str">
            <v>F13</v>
          </cell>
          <cell r="D610" t="str">
            <v>Z</v>
          </cell>
          <cell r="E610" t="str">
            <v>2</v>
          </cell>
          <cell r="F610" t="str">
            <v>G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26.069210000000002</v>
          </cell>
          <cell r="L610">
            <v>26.069210000000002</v>
          </cell>
          <cell r="M610" t="str">
            <v>HB-08</v>
          </cell>
        </row>
        <row r="611">
          <cell r="A611" t="str">
            <v>9103-494</v>
          </cell>
          <cell r="B611" t="str">
            <v>DUST CAP</v>
          </cell>
          <cell r="C611" t="str">
            <v>F13</v>
          </cell>
          <cell r="D611" t="str">
            <v>Z</v>
          </cell>
          <cell r="E611" t="str">
            <v>22</v>
          </cell>
          <cell r="F611" t="str">
            <v>G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3.7918099999999999</v>
          </cell>
          <cell r="L611">
            <v>3.7918099999999999</v>
          </cell>
        </row>
        <row r="612">
          <cell r="A612" t="str">
            <v>9103-494</v>
          </cell>
          <cell r="B612" t="str">
            <v>DUST CAP</v>
          </cell>
          <cell r="C612" t="str">
            <v>F13</v>
          </cell>
          <cell r="D612" t="str">
            <v>Z</v>
          </cell>
          <cell r="E612" t="str">
            <v>2</v>
          </cell>
          <cell r="F612" t="str">
            <v>G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3.8869799999999999</v>
          </cell>
          <cell r="L612">
            <v>3.8869799999999999</v>
          </cell>
          <cell r="M612" t="str">
            <v>NP</v>
          </cell>
        </row>
        <row r="613">
          <cell r="A613" t="str">
            <v>9103-493</v>
          </cell>
          <cell r="B613" t="str">
            <v>REAR BRACKET</v>
          </cell>
          <cell r="C613" t="str">
            <v>F13</v>
          </cell>
          <cell r="D613" t="str">
            <v>Z</v>
          </cell>
          <cell r="E613" t="str">
            <v>1</v>
          </cell>
          <cell r="F613" t="str">
            <v>G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54.16</v>
          </cell>
          <cell r="L613">
            <v>54.16</v>
          </cell>
        </row>
        <row r="614">
          <cell r="A614" t="str">
            <v>9103-493</v>
          </cell>
          <cell r="B614" t="str">
            <v>REAR BRACKET</v>
          </cell>
          <cell r="C614" t="str">
            <v>F13</v>
          </cell>
          <cell r="D614" t="str">
            <v>Z</v>
          </cell>
          <cell r="E614" t="str">
            <v>2</v>
          </cell>
          <cell r="F614" t="str">
            <v>G</v>
          </cell>
          <cell r="G614">
            <v>1380</v>
          </cell>
          <cell r="H614">
            <v>0</v>
          </cell>
          <cell r="I614">
            <v>0</v>
          </cell>
          <cell r="J614">
            <v>1380</v>
          </cell>
          <cell r="K614">
            <v>62.83813</v>
          </cell>
          <cell r="L614">
            <v>62.83813</v>
          </cell>
          <cell r="M614" t="str">
            <v>NP</v>
          </cell>
        </row>
        <row r="615">
          <cell r="A615" t="str">
            <v>9103-493</v>
          </cell>
          <cell r="B615" t="str">
            <v>REAR BRACKET</v>
          </cell>
          <cell r="C615" t="str">
            <v>F13</v>
          </cell>
          <cell r="D615" t="str">
            <v>Z</v>
          </cell>
          <cell r="E615" t="str">
            <v>22</v>
          </cell>
          <cell r="F615" t="str">
            <v>G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54.168750000000003</v>
          </cell>
          <cell r="L615">
            <v>54.168750000000003</v>
          </cell>
        </row>
        <row r="616">
          <cell r="A616" t="str">
            <v>9103-492</v>
          </cell>
          <cell r="B616" t="str">
            <v>F.I.BRACKET</v>
          </cell>
          <cell r="C616" t="str">
            <v>F13</v>
          </cell>
          <cell r="D616" t="str">
            <v>Z</v>
          </cell>
          <cell r="E616" t="str">
            <v>2</v>
          </cell>
          <cell r="F616" t="str">
            <v>G</v>
          </cell>
          <cell r="G616">
            <v>1381</v>
          </cell>
          <cell r="H616">
            <v>0</v>
          </cell>
          <cell r="I616">
            <v>200</v>
          </cell>
          <cell r="J616">
            <v>1181</v>
          </cell>
          <cell r="K616">
            <v>14.32639</v>
          </cell>
          <cell r="L616">
            <v>14.32639</v>
          </cell>
          <cell r="M616" t="str">
            <v>NP</v>
          </cell>
        </row>
        <row r="617">
          <cell r="A617" t="str">
            <v>9103-492</v>
          </cell>
          <cell r="B617" t="str">
            <v>F.I.BRACKET</v>
          </cell>
          <cell r="C617" t="str">
            <v>F13</v>
          </cell>
          <cell r="D617" t="str">
            <v>Z</v>
          </cell>
          <cell r="E617" t="str">
            <v>22</v>
          </cell>
          <cell r="F617" t="str">
            <v>G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12.45881</v>
          </cell>
          <cell r="L617">
            <v>12.45881</v>
          </cell>
        </row>
        <row r="618">
          <cell r="A618" t="str">
            <v>9103-490</v>
          </cell>
          <cell r="B618" t="str">
            <v>IDLE LEVER</v>
          </cell>
          <cell r="C618" t="str">
            <v>F13</v>
          </cell>
          <cell r="D618" t="str">
            <v>Z</v>
          </cell>
          <cell r="E618" t="str">
            <v>2</v>
          </cell>
          <cell r="F618" t="str">
            <v>G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10.199999999999999</v>
          </cell>
          <cell r="L618">
            <v>10.199999999999999</v>
          </cell>
          <cell r="M618" t="str">
            <v>NP</v>
          </cell>
        </row>
        <row r="619">
          <cell r="A619" t="str">
            <v>9103-483</v>
          </cell>
          <cell r="C619" t="str">
            <v>F13</v>
          </cell>
          <cell r="D619" t="str">
            <v>Z</v>
          </cell>
          <cell r="E619" t="str">
            <v>2</v>
          </cell>
          <cell r="F619" t="str">
            <v>G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</row>
        <row r="620">
          <cell r="A620" t="str">
            <v>9103-479</v>
          </cell>
          <cell r="B620" t="str">
            <v>CABLE GUIDE UNO</v>
          </cell>
          <cell r="C620" t="str">
            <v>F13</v>
          </cell>
          <cell r="D620" t="str">
            <v>Z</v>
          </cell>
          <cell r="E620" t="str">
            <v>2</v>
          </cell>
          <cell r="F620" t="str">
            <v>G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26.858000000000001</v>
          </cell>
          <cell r="L620">
            <v>26.858000000000001</v>
          </cell>
        </row>
        <row r="621">
          <cell r="A621" t="str">
            <v>9103-438</v>
          </cell>
          <cell r="B621" t="str">
            <v>PLATE</v>
          </cell>
          <cell r="C621" t="str">
            <v>F13</v>
          </cell>
          <cell r="D621" t="str">
            <v>Z</v>
          </cell>
          <cell r="E621" t="str">
            <v>2</v>
          </cell>
          <cell r="F621" t="str">
            <v>G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6.7710900000000001</v>
          </cell>
          <cell r="L621">
            <v>6.7710900000000001</v>
          </cell>
        </row>
        <row r="622">
          <cell r="A622" t="str">
            <v>9103-386</v>
          </cell>
          <cell r="B622" t="str">
            <v>STOP PLATE - Metering Valve</v>
          </cell>
          <cell r="C622" t="str">
            <v>F13</v>
          </cell>
          <cell r="D622" t="str">
            <v>Z</v>
          </cell>
          <cell r="E622" t="str">
            <v>2</v>
          </cell>
          <cell r="F622" t="str">
            <v>G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10.522819999999999</v>
          </cell>
          <cell r="L622">
            <v>10.522819999999999</v>
          </cell>
        </row>
        <row r="623">
          <cell r="A623" t="str">
            <v>9103-386</v>
          </cell>
          <cell r="B623" t="str">
            <v>STOP PLATE - Metering Valve</v>
          </cell>
          <cell r="C623" t="str">
            <v>F13</v>
          </cell>
          <cell r="D623" t="str">
            <v>Z</v>
          </cell>
          <cell r="E623" t="str">
            <v>22</v>
          </cell>
          <cell r="F623" t="str">
            <v>G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9.3892500000000005</v>
          </cell>
          <cell r="L623">
            <v>9.3892500000000005</v>
          </cell>
        </row>
        <row r="624">
          <cell r="A624" t="str">
            <v>9103-385A</v>
          </cell>
          <cell r="B624" t="str">
            <v>WASHER</v>
          </cell>
          <cell r="C624" t="str">
            <v>F13</v>
          </cell>
          <cell r="D624" t="str">
            <v>Z</v>
          </cell>
          <cell r="E624" t="str">
            <v>2</v>
          </cell>
          <cell r="F624" t="str">
            <v>G</v>
          </cell>
          <cell r="G624">
            <v>1490</v>
          </cell>
          <cell r="H624">
            <v>1300</v>
          </cell>
          <cell r="I624">
            <v>1800</v>
          </cell>
          <cell r="J624">
            <v>990</v>
          </cell>
          <cell r="K624">
            <v>2.7396099999999999</v>
          </cell>
          <cell r="L624">
            <v>3.7377699999999998</v>
          </cell>
        </row>
        <row r="625">
          <cell r="A625" t="str">
            <v>9103-384</v>
          </cell>
          <cell r="B625" t="str">
            <v>WASHER</v>
          </cell>
          <cell r="C625" t="str">
            <v>F13</v>
          </cell>
          <cell r="D625" t="str">
            <v>Z</v>
          </cell>
          <cell r="E625" t="str">
            <v>2</v>
          </cell>
          <cell r="F625" t="str">
            <v>G</v>
          </cell>
          <cell r="G625">
            <v>1605</v>
          </cell>
          <cell r="H625">
            <v>1200</v>
          </cell>
          <cell r="I625">
            <v>1900</v>
          </cell>
          <cell r="J625">
            <v>905</v>
          </cell>
          <cell r="K625">
            <v>0.96892</v>
          </cell>
          <cell r="L625">
            <v>1.1729400000000001</v>
          </cell>
        </row>
        <row r="626">
          <cell r="A626" t="str">
            <v>9103-383B</v>
          </cell>
          <cell r="B626" t="str">
            <v>CAP</v>
          </cell>
          <cell r="C626" t="str">
            <v>F13</v>
          </cell>
          <cell r="D626" t="str">
            <v>Z</v>
          </cell>
          <cell r="E626" t="str">
            <v>2</v>
          </cell>
          <cell r="F626" t="str">
            <v>G</v>
          </cell>
          <cell r="G626">
            <v>1704</v>
          </cell>
          <cell r="H626">
            <v>0</v>
          </cell>
          <cell r="I626">
            <v>0</v>
          </cell>
          <cell r="J626">
            <v>1704</v>
          </cell>
          <cell r="K626">
            <v>15.44</v>
          </cell>
          <cell r="L626">
            <v>15.44</v>
          </cell>
        </row>
        <row r="627">
          <cell r="A627" t="str">
            <v>9103-383A</v>
          </cell>
          <cell r="B627" t="str">
            <v>CAP</v>
          </cell>
          <cell r="C627" t="str">
            <v>F13</v>
          </cell>
          <cell r="D627" t="str">
            <v>Z</v>
          </cell>
          <cell r="E627" t="str">
            <v>2</v>
          </cell>
          <cell r="F627" t="str">
            <v>G</v>
          </cell>
          <cell r="G627">
            <v>273</v>
          </cell>
          <cell r="H627">
            <v>723</v>
          </cell>
          <cell r="I627">
            <v>996</v>
          </cell>
          <cell r="J627">
            <v>0</v>
          </cell>
          <cell r="K627">
            <v>15.44966</v>
          </cell>
          <cell r="L627">
            <v>17.272539999999999</v>
          </cell>
        </row>
        <row r="628">
          <cell r="A628" t="str">
            <v>9103-368</v>
          </cell>
          <cell r="B628" t="str">
            <v>INTERNAL LEVER</v>
          </cell>
          <cell r="C628" t="str">
            <v>F13</v>
          </cell>
          <cell r="D628" t="str">
            <v>Z</v>
          </cell>
          <cell r="E628" t="str">
            <v>2</v>
          </cell>
          <cell r="F628" t="str">
            <v>G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</row>
        <row r="629">
          <cell r="A629" t="str">
            <v>9103-366A</v>
          </cell>
          <cell r="B629" t="str">
            <v>FAST IDLE LEVER</v>
          </cell>
          <cell r="C629" t="str">
            <v>F13</v>
          </cell>
          <cell r="D629" t="str">
            <v>Z</v>
          </cell>
          <cell r="E629" t="str">
            <v>2</v>
          </cell>
          <cell r="F629" t="str">
            <v>G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27.831720000000001</v>
          </cell>
          <cell r="L629">
            <v>27.831720000000001</v>
          </cell>
          <cell r="M629" t="str">
            <v>RP</v>
          </cell>
        </row>
        <row r="630">
          <cell r="A630" t="str">
            <v>9103-361</v>
          </cell>
          <cell r="B630" t="str">
            <v>LEVER</v>
          </cell>
          <cell r="C630" t="str">
            <v>F13</v>
          </cell>
          <cell r="D630" t="str">
            <v>Z</v>
          </cell>
          <cell r="E630" t="str">
            <v>2</v>
          </cell>
          <cell r="F630" t="str">
            <v>G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</row>
        <row r="631">
          <cell r="A631" t="str">
            <v>9103-360</v>
          </cell>
          <cell r="B631" t="str">
            <v>STOP LEVER</v>
          </cell>
          <cell r="C631" t="str">
            <v>F13</v>
          </cell>
          <cell r="D631" t="str">
            <v>Z</v>
          </cell>
          <cell r="E631" t="str">
            <v>1</v>
          </cell>
          <cell r="F631" t="str">
            <v>G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1.3</v>
          </cell>
          <cell r="L631">
            <v>1.3</v>
          </cell>
          <cell r="M631" t="str">
            <v>RP</v>
          </cell>
        </row>
        <row r="632">
          <cell r="A632" t="str">
            <v>9103-360</v>
          </cell>
          <cell r="B632" t="str">
            <v>STOP LEVER</v>
          </cell>
          <cell r="C632" t="str">
            <v>F13</v>
          </cell>
          <cell r="D632" t="str">
            <v>Z</v>
          </cell>
          <cell r="E632" t="str">
            <v>2</v>
          </cell>
          <cell r="F632" t="str">
            <v>G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5.7138</v>
          </cell>
          <cell r="L632">
            <v>5.7138</v>
          </cell>
          <cell r="M632" t="str">
            <v>RP</v>
          </cell>
        </row>
        <row r="633">
          <cell r="A633" t="str">
            <v>9103-360</v>
          </cell>
          <cell r="B633" t="str">
            <v>STOP LEVER</v>
          </cell>
          <cell r="C633" t="str">
            <v>F13</v>
          </cell>
          <cell r="D633" t="str">
            <v>Z</v>
          </cell>
          <cell r="E633" t="str">
            <v>22</v>
          </cell>
          <cell r="F633" t="str">
            <v>G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5.7779999999999996</v>
          </cell>
          <cell r="L633">
            <v>5.7779999999999996</v>
          </cell>
        </row>
        <row r="634">
          <cell r="A634" t="str">
            <v>9103-359/BHT</v>
          </cell>
          <cell r="B634" t="str">
            <v>FAST IDLE BRACKET</v>
          </cell>
          <cell r="C634" t="str">
            <v>F13</v>
          </cell>
          <cell r="D634" t="str">
            <v>Z</v>
          </cell>
          <cell r="E634" t="str">
            <v>2</v>
          </cell>
          <cell r="F634" t="str">
            <v>G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</row>
        <row r="635">
          <cell r="A635" t="str">
            <v>9103-359</v>
          </cell>
          <cell r="B635" t="str">
            <v>BRACKET</v>
          </cell>
          <cell r="C635" t="str">
            <v>F13</v>
          </cell>
          <cell r="D635" t="str">
            <v>Z</v>
          </cell>
          <cell r="E635" t="str">
            <v>2</v>
          </cell>
          <cell r="F635" t="str">
            <v>G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21.796019999999999</v>
          </cell>
          <cell r="L635">
            <v>21.796019999999999</v>
          </cell>
          <cell r="M635" t="str">
            <v>RP</v>
          </cell>
        </row>
        <row r="636">
          <cell r="A636" t="str">
            <v>9103-347</v>
          </cell>
          <cell r="B636" t="str">
            <v>BRACKET</v>
          </cell>
          <cell r="C636" t="str">
            <v>F13</v>
          </cell>
          <cell r="D636" t="str">
            <v>Z</v>
          </cell>
          <cell r="E636" t="str">
            <v>2</v>
          </cell>
          <cell r="F636" t="str">
            <v>G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 t="str">
            <v>NP</v>
          </cell>
        </row>
        <row r="637">
          <cell r="A637" t="str">
            <v>9103-338</v>
          </cell>
          <cell r="B637" t="str">
            <v>IDLE LEVER</v>
          </cell>
          <cell r="C637" t="str">
            <v>F13</v>
          </cell>
          <cell r="D637" t="str">
            <v>Z</v>
          </cell>
          <cell r="E637" t="str">
            <v>22</v>
          </cell>
          <cell r="F637" t="str">
            <v>G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1E-3</v>
          </cell>
          <cell r="L637">
            <v>1E-3</v>
          </cell>
          <cell r="M637" t="str">
            <v>IND</v>
          </cell>
        </row>
        <row r="638">
          <cell r="A638" t="str">
            <v>9103-338</v>
          </cell>
          <cell r="B638" t="str">
            <v>IDLE LEVER</v>
          </cell>
          <cell r="C638" t="str">
            <v>F13</v>
          </cell>
          <cell r="D638" t="str">
            <v>Z</v>
          </cell>
          <cell r="E638" t="str">
            <v>2</v>
          </cell>
          <cell r="F638" t="str">
            <v>G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41.723570000000002</v>
          </cell>
          <cell r="L638">
            <v>41.723570000000002</v>
          </cell>
          <cell r="M638" t="str">
            <v>IND</v>
          </cell>
        </row>
        <row r="639">
          <cell r="A639" t="str">
            <v>9103-337</v>
          </cell>
          <cell r="B639" t="str">
            <v>STOP WASHER - Ex.Fuel Piston</v>
          </cell>
          <cell r="C639" t="str">
            <v>F13</v>
          </cell>
          <cell r="D639" t="str">
            <v>Z</v>
          </cell>
          <cell r="E639" t="str">
            <v>22</v>
          </cell>
          <cell r="F639" t="str">
            <v>G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10.65319</v>
          </cell>
          <cell r="L639">
            <v>10.65319</v>
          </cell>
          <cell r="M639" t="str">
            <v>HB-07</v>
          </cell>
        </row>
        <row r="640">
          <cell r="A640" t="str">
            <v>9103-337</v>
          </cell>
          <cell r="B640" t="str">
            <v>STOP WASHER - Ex.Fuel Piston</v>
          </cell>
          <cell r="C640" t="str">
            <v>F13</v>
          </cell>
          <cell r="D640" t="str">
            <v>Z</v>
          </cell>
          <cell r="E640" t="str">
            <v>2</v>
          </cell>
          <cell r="F640" t="str">
            <v>G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10.53482</v>
          </cell>
          <cell r="L640">
            <v>10.53482</v>
          </cell>
          <cell r="M640" t="str">
            <v>HB-07</v>
          </cell>
        </row>
        <row r="641">
          <cell r="A641" t="str">
            <v>9103-330</v>
          </cell>
          <cell r="B641" t="str">
            <v>LEVER</v>
          </cell>
          <cell r="C641" t="str">
            <v>F13</v>
          </cell>
          <cell r="D641" t="str">
            <v>Z</v>
          </cell>
          <cell r="E641" t="str">
            <v>2</v>
          </cell>
          <cell r="F641" t="str">
            <v>G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 t="str">
            <v>0</v>
          </cell>
        </row>
        <row r="642">
          <cell r="A642" t="str">
            <v>9103-321</v>
          </cell>
          <cell r="B642" t="str">
            <v>WASHER - LLA</v>
          </cell>
          <cell r="C642" t="str">
            <v>F13</v>
          </cell>
          <cell r="D642" t="str">
            <v>Z</v>
          </cell>
          <cell r="E642" t="str">
            <v>2</v>
          </cell>
          <cell r="F642" t="str">
            <v>G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0.378</v>
          </cell>
          <cell r="L642">
            <v>0.378</v>
          </cell>
          <cell r="M642" t="str">
            <v>LOCAL</v>
          </cell>
        </row>
        <row r="643">
          <cell r="A643" t="str">
            <v>9103-317</v>
          </cell>
          <cell r="B643" t="str">
            <v>DUST CAP - LLA Assy</v>
          </cell>
          <cell r="C643" t="str">
            <v>F13</v>
          </cell>
          <cell r="D643" t="str">
            <v>Z</v>
          </cell>
          <cell r="E643" t="str">
            <v>2</v>
          </cell>
          <cell r="F643" t="str">
            <v>G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5.2966600000000001</v>
          </cell>
          <cell r="L643">
            <v>5.2966600000000001</v>
          </cell>
          <cell r="M643" t="str">
            <v>LOCAL</v>
          </cell>
        </row>
        <row r="644">
          <cell r="A644" t="str">
            <v>9103-316</v>
          </cell>
          <cell r="B644" t="str">
            <v>THRUST WASHER - LLA Shaft</v>
          </cell>
          <cell r="C644" t="str">
            <v>F13</v>
          </cell>
          <cell r="D644" t="str">
            <v>Z</v>
          </cell>
          <cell r="E644" t="str">
            <v>2</v>
          </cell>
          <cell r="F644" t="str">
            <v>G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</row>
        <row r="645">
          <cell r="A645" t="str">
            <v>9103-296B</v>
          </cell>
          <cell r="B645" t="str">
            <v>Carriage Retain Plate - Rear</v>
          </cell>
          <cell r="C645" t="str">
            <v>F13</v>
          </cell>
          <cell r="D645" t="str">
            <v>Z</v>
          </cell>
          <cell r="E645" t="str">
            <v>22</v>
          </cell>
          <cell r="F645" t="str">
            <v>G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18.236809999999998</v>
          </cell>
          <cell r="L645">
            <v>18.236809999999998</v>
          </cell>
          <cell r="M645" t="str">
            <v>HB-06</v>
          </cell>
        </row>
        <row r="646">
          <cell r="A646" t="str">
            <v>9103-296B</v>
          </cell>
          <cell r="B646" t="str">
            <v>Carriage Retain Plate - Rear</v>
          </cell>
          <cell r="C646" t="str">
            <v>F13</v>
          </cell>
          <cell r="D646" t="str">
            <v>Z</v>
          </cell>
          <cell r="E646" t="str">
            <v>2</v>
          </cell>
          <cell r="F646" t="str">
            <v>G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17.83155</v>
          </cell>
          <cell r="L646">
            <v>17.83155</v>
          </cell>
          <cell r="M646" t="str">
            <v>HB-06</v>
          </cell>
        </row>
        <row r="647">
          <cell r="A647" t="str">
            <v>9103-295B</v>
          </cell>
          <cell r="B647" t="str">
            <v>Carriage Retain Plate - Front</v>
          </cell>
          <cell r="C647" t="str">
            <v>F13</v>
          </cell>
          <cell r="D647" t="str">
            <v>Z</v>
          </cell>
          <cell r="E647" t="str">
            <v>22</v>
          </cell>
          <cell r="F647" t="str">
            <v>G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18.236809999999998</v>
          </cell>
          <cell r="L647">
            <v>18.236809999999998</v>
          </cell>
          <cell r="M647" t="str">
            <v>HB-05</v>
          </cell>
        </row>
        <row r="648">
          <cell r="A648" t="str">
            <v>9103-295B</v>
          </cell>
          <cell r="B648" t="str">
            <v>Carriage Retain Plate - Front</v>
          </cell>
          <cell r="C648" t="str">
            <v>F13</v>
          </cell>
          <cell r="D648" t="str">
            <v>Z</v>
          </cell>
          <cell r="E648" t="str">
            <v>2</v>
          </cell>
          <cell r="F648" t="str">
            <v>G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17.83155</v>
          </cell>
          <cell r="L648">
            <v>17.83155</v>
          </cell>
          <cell r="M648" t="str">
            <v>HB-05</v>
          </cell>
        </row>
        <row r="649">
          <cell r="A649" t="str">
            <v>9103-291C</v>
          </cell>
          <cell r="B649" t="str">
            <v>THROTTLE LEVER</v>
          </cell>
          <cell r="C649" t="str">
            <v>F13</v>
          </cell>
          <cell r="D649" t="str">
            <v>Z</v>
          </cell>
          <cell r="E649" t="str">
            <v>2</v>
          </cell>
          <cell r="F649" t="str">
            <v>G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 t="str">
            <v>LOCAL</v>
          </cell>
        </row>
        <row r="650">
          <cell r="A650" t="str">
            <v>9103-289A</v>
          </cell>
          <cell r="B650" t="str">
            <v>SHIM</v>
          </cell>
          <cell r="C650" t="str">
            <v>F13</v>
          </cell>
          <cell r="D650" t="str">
            <v>Z</v>
          </cell>
          <cell r="E650" t="str">
            <v>2</v>
          </cell>
          <cell r="F650" t="str">
            <v>G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3.8242099999999999</v>
          </cell>
          <cell r="L650">
            <v>3.8242099999999999</v>
          </cell>
          <cell r="M650" t="str">
            <v>RP</v>
          </cell>
        </row>
        <row r="651">
          <cell r="A651" t="str">
            <v>9103-289</v>
          </cell>
          <cell r="B651" t="str">
            <v>WASHER</v>
          </cell>
          <cell r="C651" t="str">
            <v>F13</v>
          </cell>
          <cell r="D651" t="str">
            <v>Z</v>
          </cell>
          <cell r="E651" t="str">
            <v>2</v>
          </cell>
          <cell r="F651" t="str">
            <v>G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0.41</v>
          </cell>
          <cell r="L651">
            <v>0.41</v>
          </cell>
        </row>
        <row r="652">
          <cell r="A652" t="str">
            <v>9103-287</v>
          </cell>
          <cell r="B652" t="str">
            <v>COPPER WASHER - Inlet Banjo</v>
          </cell>
          <cell r="C652" t="str">
            <v>F13</v>
          </cell>
          <cell r="D652" t="str">
            <v>Z</v>
          </cell>
          <cell r="E652" t="str">
            <v>2</v>
          </cell>
          <cell r="F652" t="str">
            <v>G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2.5912299999999999</v>
          </cell>
          <cell r="L652">
            <v>2.5912299999999999</v>
          </cell>
          <cell r="M652" t="str">
            <v>LOCAL</v>
          </cell>
        </row>
        <row r="653">
          <cell r="A653" t="str">
            <v>9103-279</v>
          </cell>
          <cell r="B653" t="str">
            <v>COVER</v>
          </cell>
          <cell r="C653" t="str">
            <v>F13</v>
          </cell>
          <cell r="D653" t="str">
            <v>Z</v>
          </cell>
          <cell r="E653" t="str">
            <v>2</v>
          </cell>
          <cell r="F653" t="str">
            <v>G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18.439160000000001</v>
          </cell>
          <cell r="L653">
            <v>18.439160000000001</v>
          </cell>
          <cell r="M653" t="str">
            <v>NP</v>
          </cell>
        </row>
        <row r="654">
          <cell r="A654" t="str">
            <v>9103-276</v>
          </cell>
          <cell r="B654" t="str">
            <v>SHUT OFF LEVER</v>
          </cell>
          <cell r="C654" t="str">
            <v>F13</v>
          </cell>
          <cell r="D654" t="str">
            <v>Z</v>
          </cell>
          <cell r="E654" t="str">
            <v>2</v>
          </cell>
          <cell r="F654" t="str">
            <v>G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13.903740000000001</v>
          </cell>
          <cell r="L654">
            <v>13.903740000000001</v>
          </cell>
          <cell r="M654" t="str">
            <v>RP</v>
          </cell>
        </row>
        <row r="655">
          <cell r="A655" t="str">
            <v>9103-275</v>
          </cell>
          <cell r="B655" t="str">
            <v>WASHER - Shut Off Lever</v>
          </cell>
          <cell r="C655" t="str">
            <v>F13</v>
          </cell>
          <cell r="D655" t="str">
            <v>Z</v>
          </cell>
          <cell r="E655" t="str">
            <v>2</v>
          </cell>
          <cell r="F655" t="str">
            <v>G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1.9789699999999999</v>
          </cell>
          <cell r="L655">
            <v>1.9789699999999999</v>
          </cell>
          <cell r="M655" t="str">
            <v>LOCAL</v>
          </cell>
        </row>
        <row r="656">
          <cell r="A656" t="str">
            <v>9103-275</v>
          </cell>
          <cell r="B656" t="str">
            <v>WASHER - Shut Off Lever</v>
          </cell>
          <cell r="C656" t="str">
            <v>F13</v>
          </cell>
          <cell r="D656" t="str">
            <v>Z</v>
          </cell>
          <cell r="E656" t="str">
            <v>22</v>
          </cell>
          <cell r="F656" t="str">
            <v>G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1.89591</v>
          </cell>
          <cell r="L656">
            <v>1.89591</v>
          </cell>
        </row>
        <row r="657">
          <cell r="A657" t="str">
            <v>9103-273</v>
          </cell>
          <cell r="B657" t="str">
            <v>BRACKET</v>
          </cell>
          <cell r="C657" t="str">
            <v>F13</v>
          </cell>
          <cell r="D657" t="str">
            <v>Z</v>
          </cell>
          <cell r="E657" t="str">
            <v>2</v>
          </cell>
          <cell r="F657" t="str">
            <v>G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19.294989999999999</v>
          </cell>
          <cell r="L657">
            <v>19.294989999999999</v>
          </cell>
          <cell r="M657" t="str">
            <v>LOCAL</v>
          </cell>
        </row>
        <row r="658">
          <cell r="A658" t="str">
            <v>9103-272</v>
          </cell>
          <cell r="B658" t="str">
            <v>NO DESC</v>
          </cell>
          <cell r="C658" t="str">
            <v>F13</v>
          </cell>
          <cell r="D658" t="str">
            <v>Z</v>
          </cell>
          <cell r="E658" t="str">
            <v>2</v>
          </cell>
          <cell r="F658" t="str">
            <v>G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 t="str">
            <v>0</v>
          </cell>
        </row>
        <row r="659">
          <cell r="A659" t="str">
            <v>9103-260</v>
          </cell>
          <cell r="B659" t="str">
            <v>DUST CAP - Throttle Shaft</v>
          </cell>
          <cell r="C659" t="str">
            <v>F13</v>
          </cell>
          <cell r="D659" t="str">
            <v>Z</v>
          </cell>
          <cell r="E659" t="str">
            <v>2</v>
          </cell>
          <cell r="F659" t="str">
            <v>G</v>
          </cell>
          <cell r="G659">
            <v>297</v>
          </cell>
          <cell r="H659">
            <v>0</v>
          </cell>
          <cell r="I659">
            <v>297</v>
          </cell>
          <cell r="J659">
            <v>0</v>
          </cell>
          <cell r="K659">
            <v>10.327870000000001</v>
          </cell>
          <cell r="L659">
            <v>10.327870000000001</v>
          </cell>
          <cell r="M659" t="str">
            <v>LOCAL</v>
          </cell>
        </row>
        <row r="660">
          <cell r="A660" t="str">
            <v>9103-260</v>
          </cell>
          <cell r="B660" t="str">
            <v>DUST CAP - Throttle Shaft</v>
          </cell>
          <cell r="C660" t="str">
            <v>F13</v>
          </cell>
          <cell r="D660" t="str">
            <v>Z</v>
          </cell>
          <cell r="E660" t="str">
            <v>22</v>
          </cell>
          <cell r="F660" t="str">
            <v>G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10.83375</v>
          </cell>
          <cell r="L660">
            <v>10.83375</v>
          </cell>
        </row>
        <row r="661">
          <cell r="A661" t="str">
            <v>9103-243</v>
          </cell>
          <cell r="B661" t="str">
            <v>NO DESC</v>
          </cell>
          <cell r="C661" t="str">
            <v>F13</v>
          </cell>
          <cell r="D661" t="str">
            <v>Z</v>
          </cell>
          <cell r="E661" t="str">
            <v>2</v>
          </cell>
          <cell r="F661" t="str">
            <v>G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 t="str">
            <v>0</v>
          </cell>
        </row>
        <row r="662">
          <cell r="A662" t="str">
            <v>9103-222</v>
          </cell>
          <cell r="B662" t="str">
            <v>Sealing WASHER -Head Fix.Screw</v>
          </cell>
          <cell r="C662" t="str">
            <v>F13</v>
          </cell>
          <cell r="D662" t="str">
            <v>Z</v>
          </cell>
          <cell r="E662" t="str">
            <v>22</v>
          </cell>
          <cell r="F662" t="str">
            <v>G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1.35422</v>
          </cell>
          <cell r="L662">
            <v>1.35422</v>
          </cell>
          <cell r="M662" t="str">
            <v>LOCAL</v>
          </cell>
        </row>
        <row r="663">
          <cell r="A663" t="str">
            <v>9103-222</v>
          </cell>
          <cell r="B663" t="str">
            <v>Sealing WASHER -Head Fix.Screw</v>
          </cell>
          <cell r="C663" t="str">
            <v>F13</v>
          </cell>
          <cell r="D663" t="str">
            <v>Z</v>
          </cell>
          <cell r="E663" t="str">
            <v>2</v>
          </cell>
          <cell r="F663" t="str">
            <v>G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1.33917</v>
          </cell>
          <cell r="L663">
            <v>1.33917</v>
          </cell>
          <cell r="M663" t="str">
            <v>LOCAL</v>
          </cell>
        </row>
        <row r="664">
          <cell r="A664" t="str">
            <v>9103-212</v>
          </cell>
          <cell r="B664" t="str">
            <v>REAR SUPPORT BRACKET</v>
          </cell>
          <cell r="C664" t="str">
            <v>F13</v>
          </cell>
          <cell r="D664" t="str">
            <v>Z</v>
          </cell>
          <cell r="E664" t="str">
            <v>22</v>
          </cell>
          <cell r="F664" t="str">
            <v>G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1E-3</v>
          </cell>
          <cell r="L664">
            <v>1E-3</v>
          </cell>
          <cell r="M664" t="str">
            <v>RP</v>
          </cell>
        </row>
        <row r="665">
          <cell r="A665" t="str">
            <v>9103-212</v>
          </cell>
          <cell r="B665" t="str">
            <v>REAR SUPPORT BRACKET</v>
          </cell>
          <cell r="C665" t="str">
            <v>F13</v>
          </cell>
          <cell r="D665" t="str">
            <v>Z</v>
          </cell>
          <cell r="E665" t="str">
            <v>2</v>
          </cell>
          <cell r="F665" t="str">
            <v>G</v>
          </cell>
          <cell r="G665">
            <v>20</v>
          </cell>
          <cell r="H665">
            <v>40</v>
          </cell>
          <cell r="I665">
            <v>0</v>
          </cell>
          <cell r="J665">
            <v>60</v>
          </cell>
          <cell r="K665">
            <v>10.35191</v>
          </cell>
          <cell r="L665">
            <v>10.35191</v>
          </cell>
          <cell r="M665" t="str">
            <v>RP</v>
          </cell>
        </row>
        <row r="666">
          <cell r="A666" t="str">
            <v>9103-207H</v>
          </cell>
          <cell r="B666" t="str">
            <v>SHIM (1.5mm) - Advance Setting</v>
          </cell>
          <cell r="C666" t="str">
            <v>F13</v>
          </cell>
          <cell r="D666" t="str">
            <v>Z</v>
          </cell>
          <cell r="E666" t="str">
            <v>2</v>
          </cell>
          <cell r="F666" t="str">
            <v>G</v>
          </cell>
          <cell r="G666">
            <v>88875</v>
          </cell>
          <cell r="H666">
            <v>3000</v>
          </cell>
          <cell r="I666">
            <v>10700</v>
          </cell>
          <cell r="J666">
            <v>81175</v>
          </cell>
          <cell r="K666">
            <v>3.4847199999999998</v>
          </cell>
          <cell r="L666">
            <v>3.4677099999999998</v>
          </cell>
          <cell r="M666" t="str">
            <v>SJ-06</v>
          </cell>
        </row>
        <row r="667">
          <cell r="A667" t="str">
            <v>9103-207H</v>
          </cell>
          <cell r="B667" t="str">
            <v>SHIM (1.5mm) - Advance Setting</v>
          </cell>
          <cell r="C667" t="str">
            <v>F13</v>
          </cell>
          <cell r="D667" t="str">
            <v>Z</v>
          </cell>
          <cell r="E667" t="str">
            <v>22</v>
          </cell>
          <cell r="F667" t="str">
            <v>G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2.61816</v>
          </cell>
          <cell r="L667">
            <v>2.61816</v>
          </cell>
        </row>
        <row r="668">
          <cell r="A668" t="str">
            <v>9103-207G</v>
          </cell>
          <cell r="B668" t="str">
            <v>SHIM (2.0mm) - Advance Setting</v>
          </cell>
          <cell r="C668" t="str">
            <v>F13</v>
          </cell>
          <cell r="D668" t="str">
            <v>Z</v>
          </cell>
          <cell r="E668" t="str">
            <v>2</v>
          </cell>
          <cell r="F668" t="str">
            <v>G</v>
          </cell>
          <cell r="G668">
            <v>10650</v>
          </cell>
          <cell r="H668">
            <v>0</v>
          </cell>
          <cell r="I668">
            <v>1100</v>
          </cell>
          <cell r="J668">
            <v>9550</v>
          </cell>
          <cell r="K668">
            <v>1.92161</v>
          </cell>
          <cell r="L668">
            <v>1.92161</v>
          </cell>
          <cell r="M668" t="str">
            <v>SJ-04</v>
          </cell>
        </row>
        <row r="669">
          <cell r="A669" t="str">
            <v>9103-207G</v>
          </cell>
          <cell r="B669" t="str">
            <v>SHIM (2.0mm) - Advance Setting</v>
          </cell>
          <cell r="C669" t="str">
            <v>F13</v>
          </cell>
          <cell r="D669" t="str">
            <v>Z</v>
          </cell>
          <cell r="E669" t="str">
            <v>22</v>
          </cell>
          <cell r="F669" t="str">
            <v>G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3.25013</v>
          </cell>
          <cell r="L669">
            <v>3.25013</v>
          </cell>
        </row>
        <row r="670">
          <cell r="A670" t="str">
            <v>9103-207F</v>
          </cell>
          <cell r="B670" t="str">
            <v>SHIM (1.0mm) - Advance Setting</v>
          </cell>
          <cell r="C670" t="str">
            <v>F13</v>
          </cell>
          <cell r="D670" t="str">
            <v>Z</v>
          </cell>
          <cell r="E670" t="str">
            <v>22</v>
          </cell>
          <cell r="F670" t="str">
            <v>G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1E-3</v>
          </cell>
          <cell r="L670">
            <v>1E-3</v>
          </cell>
          <cell r="M670" t="str">
            <v>RP</v>
          </cell>
        </row>
        <row r="671">
          <cell r="A671" t="str">
            <v>9103-207F</v>
          </cell>
          <cell r="B671" t="str">
            <v>SHIM (1.0mm) - Advance Setting</v>
          </cell>
          <cell r="C671" t="str">
            <v>F13</v>
          </cell>
          <cell r="D671" t="str">
            <v>Z</v>
          </cell>
          <cell r="E671" t="str">
            <v>2</v>
          </cell>
          <cell r="F671" t="str">
            <v>G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2.99634</v>
          </cell>
          <cell r="L671">
            <v>2.99634</v>
          </cell>
          <cell r="M671" t="str">
            <v>SJ-03</v>
          </cell>
        </row>
        <row r="672">
          <cell r="A672" t="str">
            <v>9103-207E</v>
          </cell>
          <cell r="B672" t="str">
            <v>AUTOMATIC ADVANCE SHIM</v>
          </cell>
          <cell r="C672" t="str">
            <v>F13</v>
          </cell>
          <cell r="D672" t="str">
            <v>Z</v>
          </cell>
          <cell r="E672" t="str">
            <v>2</v>
          </cell>
          <cell r="F672" t="str">
            <v>G</v>
          </cell>
          <cell r="G672">
            <v>300</v>
          </cell>
          <cell r="H672">
            <v>0</v>
          </cell>
          <cell r="I672">
            <v>0</v>
          </cell>
          <cell r="J672">
            <v>300</v>
          </cell>
          <cell r="K672">
            <v>1.8371</v>
          </cell>
          <cell r="L672">
            <v>1.8371</v>
          </cell>
          <cell r="M672" t="str">
            <v>RP</v>
          </cell>
        </row>
        <row r="673">
          <cell r="A673" t="str">
            <v>9103-207C</v>
          </cell>
          <cell r="B673" t="str">
            <v>ADV.SHIM</v>
          </cell>
          <cell r="C673" t="str">
            <v>F13</v>
          </cell>
          <cell r="D673" t="str">
            <v>Z</v>
          </cell>
          <cell r="E673" t="str">
            <v>2</v>
          </cell>
          <cell r="F673" t="str">
            <v>G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2.16</v>
          </cell>
          <cell r="L673">
            <v>2.16</v>
          </cell>
        </row>
        <row r="674">
          <cell r="A674" t="str">
            <v>9103-207B</v>
          </cell>
          <cell r="B674" t="str">
            <v>SHIM</v>
          </cell>
          <cell r="C674" t="str">
            <v>F13</v>
          </cell>
          <cell r="D674" t="str">
            <v>Z</v>
          </cell>
          <cell r="E674" t="str">
            <v>2</v>
          </cell>
          <cell r="F674" t="str">
            <v>G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3.95</v>
          </cell>
          <cell r="L674">
            <v>3.95</v>
          </cell>
          <cell r="M674" t="str">
            <v>NP</v>
          </cell>
        </row>
        <row r="675">
          <cell r="A675" t="str">
            <v>9103-207</v>
          </cell>
          <cell r="B675" t="str">
            <v>S H I M</v>
          </cell>
          <cell r="C675" t="str">
            <v>F13</v>
          </cell>
          <cell r="D675" t="str">
            <v>Z</v>
          </cell>
          <cell r="E675" t="str">
            <v>2</v>
          </cell>
          <cell r="F675" t="str">
            <v>G</v>
          </cell>
          <cell r="G675">
            <v>395</v>
          </cell>
          <cell r="H675">
            <v>0</v>
          </cell>
          <cell r="I675">
            <v>0</v>
          </cell>
          <cell r="J675">
            <v>395</v>
          </cell>
          <cell r="K675">
            <v>3.95</v>
          </cell>
          <cell r="L675">
            <v>3.95</v>
          </cell>
          <cell r="M675" t="str">
            <v>0</v>
          </cell>
        </row>
        <row r="676">
          <cell r="A676" t="str">
            <v>9103-204A</v>
          </cell>
          <cell r="B676" t="str">
            <v>DOUBLE TAB WASHER</v>
          </cell>
          <cell r="C676" t="str">
            <v>F13</v>
          </cell>
          <cell r="D676" t="str">
            <v>Z</v>
          </cell>
          <cell r="E676" t="str">
            <v>22</v>
          </cell>
          <cell r="F676" t="str">
            <v>G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1.8056300000000001</v>
          </cell>
          <cell r="L676">
            <v>1.8056300000000001</v>
          </cell>
          <cell r="M676" t="str">
            <v>LOCAL</v>
          </cell>
        </row>
        <row r="677">
          <cell r="A677" t="str">
            <v>9103-204A</v>
          </cell>
          <cell r="B677" t="str">
            <v>DOUBLE TAB WASHER</v>
          </cell>
          <cell r="C677" t="str">
            <v>F13</v>
          </cell>
          <cell r="D677" t="str">
            <v>Z</v>
          </cell>
          <cell r="E677" t="str">
            <v>2</v>
          </cell>
          <cell r="F677" t="str">
            <v>G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1.78556</v>
          </cell>
          <cell r="L677">
            <v>1.78556</v>
          </cell>
          <cell r="M677" t="str">
            <v>LOCAL</v>
          </cell>
        </row>
        <row r="678">
          <cell r="A678" t="str">
            <v>9103-203</v>
          </cell>
          <cell r="B678" t="str">
            <v>TAB WASHER - Metering Val.Stop</v>
          </cell>
          <cell r="C678" t="str">
            <v>F13</v>
          </cell>
          <cell r="D678" t="str">
            <v>Z</v>
          </cell>
          <cell r="E678" t="str">
            <v>22</v>
          </cell>
          <cell r="F678" t="str">
            <v>G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1.35422</v>
          </cell>
          <cell r="L678">
            <v>1.35422</v>
          </cell>
          <cell r="M678" t="str">
            <v>LOCAL</v>
          </cell>
        </row>
        <row r="679">
          <cell r="A679" t="str">
            <v>9103-203</v>
          </cell>
          <cell r="B679" t="str">
            <v>TAB WASHER - Metering Val.Stop</v>
          </cell>
          <cell r="C679" t="str">
            <v>F13</v>
          </cell>
          <cell r="D679" t="str">
            <v>Z</v>
          </cell>
          <cell r="E679" t="str">
            <v>2</v>
          </cell>
          <cell r="F679" t="str">
            <v>G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1.33917</v>
          </cell>
          <cell r="L679">
            <v>1.33917</v>
          </cell>
          <cell r="M679" t="str">
            <v>LOCAL</v>
          </cell>
        </row>
        <row r="680">
          <cell r="A680" t="str">
            <v>9103-139B</v>
          </cell>
          <cell r="B680" t="str">
            <v>TUD5 PUMP HSG CASTING</v>
          </cell>
          <cell r="C680" t="str">
            <v>F13</v>
          </cell>
          <cell r="D680" t="str">
            <v>Z</v>
          </cell>
          <cell r="E680" t="str">
            <v>2</v>
          </cell>
          <cell r="F680" t="str">
            <v>G</v>
          </cell>
          <cell r="G680">
            <v>1320</v>
          </cell>
          <cell r="H680">
            <v>0</v>
          </cell>
          <cell r="I680">
            <v>350</v>
          </cell>
          <cell r="J680">
            <v>970</v>
          </cell>
          <cell r="K680">
            <v>428.39069999999998</v>
          </cell>
          <cell r="L680">
            <v>428.39069999999998</v>
          </cell>
          <cell r="M680" t="str">
            <v>TRP</v>
          </cell>
        </row>
        <row r="681">
          <cell r="A681" t="str">
            <v>9103-138</v>
          </cell>
          <cell r="B681" t="str">
            <v>PUMP HOUSING CASTING</v>
          </cell>
          <cell r="C681" t="str">
            <v>F13</v>
          </cell>
          <cell r="D681" t="str">
            <v>Z</v>
          </cell>
          <cell r="E681" t="str">
            <v>2</v>
          </cell>
          <cell r="F681" t="str">
            <v>G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 t="str">
            <v>0</v>
          </cell>
        </row>
        <row r="682">
          <cell r="A682" t="str">
            <v>9103-134</v>
          </cell>
          <cell r="B682" t="str">
            <v>DPC TELCO TC HOUSING CASTING</v>
          </cell>
          <cell r="C682" t="str">
            <v>F13</v>
          </cell>
          <cell r="D682" t="str">
            <v>Z</v>
          </cell>
          <cell r="E682" t="str">
            <v>2</v>
          </cell>
          <cell r="F682" t="str">
            <v>G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39.869999999999997</v>
          </cell>
          <cell r="L682">
            <v>39.869999999999997</v>
          </cell>
          <cell r="M682" t="str">
            <v>TRP</v>
          </cell>
        </row>
        <row r="683">
          <cell r="A683" t="str">
            <v>9103-132B</v>
          </cell>
          <cell r="B683" t="str">
            <v>PUMP HOUSING CASTING FORD IKON</v>
          </cell>
          <cell r="C683" t="str">
            <v>F13</v>
          </cell>
          <cell r="D683" t="str">
            <v>Z</v>
          </cell>
          <cell r="E683" t="str">
            <v>2</v>
          </cell>
          <cell r="F683" t="str">
            <v>G</v>
          </cell>
          <cell r="G683">
            <v>64</v>
          </cell>
          <cell r="H683">
            <v>0</v>
          </cell>
          <cell r="I683">
            <v>64</v>
          </cell>
          <cell r="J683">
            <v>0</v>
          </cell>
          <cell r="K683">
            <v>436.79070000000002</v>
          </cell>
          <cell r="L683">
            <v>436.79070000000002</v>
          </cell>
        </row>
        <row r="684">
          <cell r="A684" t="str">
            <v>9103-129A</v>
          </cell>
          <cell r="B684" t="str">
            <v>TUD5 GOVERNOR COVER - PDC</v>
          </cell>
          <cell r="C684" t="str">
            <v>F13</v>
          </cell>
          <cell r="D684" t="str">
            <v>Z</v>
          </cell>
          <cell r="E684" t="str">
            <v>2</v>
          </cell>
          <cell r="F684" t="str">
            <v>G</v>
          </cell>
          <cell r="G684">
            <v>97</v>
          </cell>
          <cell r="H684">
            <v>0</v>
          </cell>
          <cell r="I684">
            <v>0</v>
          </cell>
          <cell r="J684">
            <v>97</v>
          </cell>
          <cell r="K684">
            <v>86.93</v>
          </cell>
          <cell r="L684">
            <v>86.93</v>
          </cell>
          <cell r="M684" t="str">
            <v>TRP</v>
          </cell>
        </row>
        <row r="685">
          <cell r="A685" t="str">
            <v>9103-122</v>
          </cell>
          <cell r="B685" t="str">
            <v>C.C.CASTING [DPC-HM]</v>
          </cell>
          <cell r="C685" t="str">
            <v>F13</v>
          </cell>
          <cell r="D685" t="str">
            <v>Z</v>
          </cell>
          <cell r="E685" t="str">
            <v>2</v>
          </cell>
          <cell r="F685" t="str">
            <v>G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72</v>
          </cell>
          <cell r="L685">
            <v>72</v>
          </cell>
          <cell r="M685" t="str">
            <v>RP</v>
          </cell>
        </row>
        <row r="686">
          <cell r="A686" t="str">
            <v>9103-114C</v>
          </cell>
          <cell r="B686" t="str">
            <v>CONTROL COVER CASTINGS</v>
          </cell>
          <cell r="C686" t="str">
            <v>F13</v>
          </cell>
          <cell r="D686" t="str">
            <v>Z</v>
          </cell>
          <cell r="E686" t="str">
            <v>2</v>
          </cell>
          <cell r="F686" t="str">
            <v>G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50.908470000000001</v>
          </cell>
          <cell r="L686">
            <v>50.908470000000001</v>
          </cell>
          <cell r="M686" t="str">
            <v>RP</v>
          </cell>
        </row>
        <row r="687">
          <cell r="A687" t="str">
            <v>9103-114</v>
          </cell>
          <cell r="B687" t="str">
            <v>COVER CASTING</v>
          </cell>
          <cell r="C687" t="str">
            <v>F13</v>
          </cell>
          <cell r="D687" t="str">
            <v>Z</v>
          </cell>
          <cell r="E687" t="str">
            <v>2</v>
          </cell>
          <cell r="F687" t="str">
            <v>G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 t="str">
            <v>RP</v>
          </cell>
        </row>
        <row r="688">
          <cell r="A688" t="str">
            <v>9103-113</v>
          </cell>
          <cell r="B688" t="str">
            <v>END PLATE T/P</v>
          </cell>
          <cell r="C688" t="str">
            <v>F13</v>
          </cell>
          <cell r="D688" t="str">
            <v>Z</v>
          </cell>
          <cell r="E688" t="str">
            <v>22</v>
          </cell>
          <cell r="F688" t="str">
            <v>G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14.62556</v>
          </cell>
          <cell r="L688">
            <v>14.62556</v>
          </cell>
          <cell r="M688" t="str">
            <v>HB-03</v>
          </cell>
        </row>
        <row r="689">
          <cell r="A689" t="str">
            <v>9103-113</v>
          </cell>
          <cell r="B689" t="str">
            <v>END PLATE T/P</v>
          </cell>
          <cell r="C689" t="str">
            <v>F13</v>
          </cell>
          <cell r="D689" t="str">
            <v>Z</v>
          </cell>
          <cell r="E689" t="str">
            <v>2</v>
          </cell>
          <cell r="F689" t="str">
            <v>G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14.463050000000001</v>
          </cell>
          <cell r="L689">
            <v>14.463050000000001</v>
          </cell>
          <cell r="M689" t="str">
            <v>HB-03</v>
          </cell>
        </row>
        <row r="690">
          <cell r="A690" t="str">
            <v>9103-111</v>
          </cell>
          <cell r="B690" t="str">
            <v>BANJO CASTING</v>
          </cell>
          <cell r="C690" t="str">
            <v>F13</v>
          </cell>
          <cell r="D690" t="str">
            <v>Z</v>
          </cell>
          <cell r="E690" t="str">
            <v>2</v>
          </cell>
          <cell r="F690" t="str">
            <v>G</v>
          </cell>
          <cell r="G690">
            <v>550</v>
          </cell>
          <cell r="H690">
            <v>0</v>
          </cell>
          <cell r="I690">
            <v>0</v>
          </cell>
          <cell r="J690">
            <v>550</v>
          </cell>
          <cell r="K690">
            <v>52.588430000000002</v>
          </cell>
          <cell r="L690">
            <v>52.588430000000002</v>
          </cell>
        </row>
        <row r="691">
          <cell r="A691" t="str">
            <v>9103-110A</v>
          </cell>
          <cell r="B691" t="str">
            <v>PUMP HSG CASTING [DPC MM]</v>
          </cell>
          <cell r="C691" t="str">
            <v>F13</v>
          </cell>
          <cell r="D691" t="str">
            <v>Z</v>
          </cell>
          <cell r="E691" t="str">
            <v>2</v>
          </cell>
          <cell r="F691" t="str">
            <v>G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355.45479999999998</v>
          </cell>
          <cell r="L691">
            <v>355.45479999999998</v>
          </cell>
          <cell r="M691" t="str">
            <v>0</v>
          </cell>
        </row>
        <row r="692">
          <cell r="A692" t="str">
            <v>9103-109D</v>
          </cell>
          <cell r="B692" t="str">
            <v>DPC(HM)PUMP HSG CASTING</v>
          </cell>
          <cell r="C692" t="str">
            <v>F13</v>
          </cell>
          <cell r="D692" t="str">
            <v>Z</v>
          </cell>
          <cell r="E692" t="str">
            <v>2</v>
          </cell>
          <cell r="F692" t="str">
            <v>G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467.40249999999997</v>
          </cell>
          <cell r="L692">
            <v>467.40249999999997</v>
          </cell>
          <cell r="M692" t="str">
            <v>LOCAL</v>
          </cell>
        </row>
        <row r="693">
          <cell r="A693" t="str">
            <v>9103-109B</v>
          </cell>
          <cell r="B693" t="str">
            <v>PUMP HSG CASTING [S/Car]</v>
          </cell>
          <cell r="C693" t="str">
            <v>F13</v>
          </cell>
          <cell r="D693" t="str">
            <v>Z</v>
          </cell>
          <cell r="E693" t="str">
            <v>2</v>
          </cell>
          <cell r="F693" t="str">
            <v>G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317.23829999999998</v>
          </cell>
          <cell r="L693">
            <v>317.23829999999998</v>
          </cell>
          <cell r="M693" t="str">
            <v>LOCAL</v>
          </cell>
        </row>
        <row r="694">
          <cell r="A694" t="str">
            <v>9103-109</v>
          </cell>
          <cell r="B694" t="str">
            <v>PUMP HOUSING CASTING</v>
          </cell>
          <cell r="C694" t="str">
            <v>F13</v>
          </cell>
          <cell r="D694" t="str">
            <v>Z</v>
          </cell>
          <cell r="E694" t="str">
            <v>2</v>
          </cell>
          <cell r="F694" t="str">
            <v>G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 t="str">
            <v>0</v>
          </cell>
        </row>
        <row r="695">
          <cell r="A695" t="str">
            <v>9103-106F</v>
          </cell>
          <cell r="B695" t="str">
            <v>XD2&amp;XD3 PUMP HOUSING CASTING</v>
          </cell>
          <cell r="C695" t="str">
            <v>F13</v>
          </cell>
          <cell r="D695" t="str">
            <v>Z</v>
          </cell>
          <cell r="E695" t="str">
            <v>2</v>
          </cell>
          <cell r="F695" t="str">
            <v>G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 t="str">
            <v>TRP</v>
          </cell>
        </row>
        <row r="696">
          <cell r="A696" t="str">
            <v>9103-106E</v>
          </cell>
          <cell r="B696" t="str">
            <v>PUMP HSG CASTING [TC]</v>
          </cell>
          <cell r="C696" t="str">
            <v>F13</v>
          </cell>
          <cell r="D696" t="str">
            <v>Z</v>
          </cell>
          <cell r="E696" t="str">
            <v>2</v>
          </cell>
          <cell r="F696" t="str">
            <v>G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284.17450000000002</v>
          </cell>
          <cell r="L696">
            <v>284.17450000000002</v>
          </cell>
          <cell r="M696" t="str">
            <v>NP</v>
          </cell>
        </row>
        <row r="697">
          <cell r="A697" t="str">
            <v>9103-106A</v>
          </cell>
          <cell r="B697" t="str">
            <v>XD3 HOUSING</v>
          </cell>
          <cell r="C697" t="str">
            <v>F13</v>
          </cell>
          <cell r="D697" t="str">
            <v>Z</v>
          </cell>
          <cell r="E697" t="str">
            <v>2</v>
          </cell>
          <cell r="F697" t="str">
            <v>G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372.98630000000003</v>
          </cell>
          <cell r="L697">
            <v>372.98630000000003</v>
          </cell>
        </row>
        <row r="698">
          <cell r="A698" t="str">
            <v>9103-025H</v>
          </cell>
          <cell r="B698" t="str">
            <v>NOZZLE (CDNOSPC 6389)</v>
          </cell>
          <cell r="C698" t="str">
            <v>F13</v>
          </cell>
          <cell r="D698" t="str">
            <v>Z</v>
          </cell>
          <cell r="E698" t="str">
            <v>2</v>
          </cell>
          <cell r="F698" t="str">
            <v>G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 t="str">
            <v>DPAHM</v>
          </cell>
        </row>
        <row r="699">
          <cell r="A699" t="str">
            <v>9103-023</v>
          </cell>
          <cell r="B699" t="str">
            <v>IDLE SCREW</v>
          </cell>
          <cell r="C699" t="str">
            <v>F13</v>
          </cell>
          <cell r="D699" t="str">
            <v>Z</v>
          </cell>
          <cell r="E699" t="str">
            <v>2</v>
          </cell>
          <cell r="F699" t="str">
            <v>G</v>
          </cell>
          <cell r="G699">
            <v>4872</v>
          </cell>
          <cell r="H699">
            <v>2700</v>
          </cell>
          <cell r="I699">
            <v>2000</v>
          </cell>
          <cell r="J699">
            <v>5572</v>
          </cell>
          <cell r="K699">
            <v>1.50268</v>
          </cell>
          <cell r="L699">
            <v>2.5162599999999999</v>
          </cell>
          <cell r="M699" t="str">
            <v>NP</v>
          </cell>
        </row>
        <row r="700">
          <cell r="A700" t="str">
            <v>9103-023</v>
          </cell>
          <cell r="B700" t="str">
            <v>IDLE SCREW</v>
          </cell>
          <cell r="C700" t="str">
            <v>F13</v>
          </cell>
          <cell r="D700" t="str">
            <v>Z</v>
          </cell>
          <cell r="E700" t="str">
            <v>22</v>
          </cell>
          <cell r="F700" t="str">
            <v>G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7.2225000000000001</v>
          </cell>
          <cell r="L700">
            <v>7.2225000000000001</v>
          </cell>
        </row>
        <row r="701">
          <cell r="A701" t="str">
            <v>9103-022</v>
          </cell>
          <cell r="B701" t="str">
            <v>SHOE STOP</v>
          </cell>
          <cell r="C701" t="str">
            <v>F13</v>
          </cell>
          <cell r="D701" t="str">
            <v>Z</v>
          </cell>
          <cell r="E701" t="str">
            <v>22</v>
          </cell>
          <cell r="F701" t="str">
            <v>G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20.719550000000002</v>
          </cell>
          <cell r="L701">
            <v>20.719550000000002</v>
          </cell>
          <cell r="M701" t="str">
            <v>HB-12</v>
          </cell>
        </row>
        <row r="702">
          <cell r="A702" t="str">
            <v>9103-022</v>
          </cell>
          <cell r="B702" t="str">
            <v>SHOE STOP</v>
          </cell>
          <cell r="C702" t="str">
            <v>F13</v>
          </cell>
          <cell r="D702" t="str">
            <v>Z</v>
          </cell>
          <cell r="E702" t="str">
            <v>2</v>
          </cell>
          <cell r="F702" t="str">
            <v>G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20.489329999999999</v>
          </cell>
          <cell r="L702">
            <v>20.489329999999999</v>
          </cell>
          <cell r="M702" t="str">
            <v>HB-12</v>
          </cell>
        </row>
        <row r="703">
          <cell r="A703" t="str">
            <v>9103-021</v>
          </cell>
          <cell r="B703" t="str">
            <v>FIXING SCREW</v>
          </cell>
          <cell r="C703" t="str">
            <v>F13</v>
          </cell>
          <cell r="D703" t="str">
            <v>Z</v>
          </cell>
          <cell r="E703" t="str">
            <v>2</v>
          </cell>
          <cell r="F703" t="str">
            <v>G</v>
          </cell>
          <cell r="G703">
            <v>8928</v>
          </cell>
          <cell r="H703">
            <v>0</v>
          </cell>
          <cell r="I703">
            <v>700</v>
          </cell>
          <cell r="J703">
            <v>8228</v>
          </cell>
          <cell r="K703">
            <v>9.2306500000000007</v>
          </cell>
          <cell r="L703">
            <v>9.2306500000000007</v>
          </cell>
          <cell r="M703" t="str">
            <v>NP</v>
          </cell>
        </row>
        <row r="704">
          <cell r="A704" t="str">
            <v>9103-021</v>
          </cell>
          <cell r="B704" t="str">
            <v>FIXING SCREW</v>
          </cell>
          <cell r="C704" t="str">
            <v>F13</v>
          </cell>
          <cell r="D704" t="str">
            <v>Z</v>
          </cell>
          <cell r="E704" t="str">
            <v>22</v>
          </cell>
          <cell r="F704" t="str">
            <v>G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6.5002500000000003</v>
          </cell>
          <cell r="L704">
            <v>6.5002500000000003</v>
          </cell>
          <cell r="M704" t="str">
            <v>NP</v>
          </cell>
        </row>
        <row r="705">
          <cell r="A705" t="str">
            <v>9103-020TC/055</v>
          </cell>
          <cell r="B705" t="str">
            <v>TC ROTOR(MILLED)</v>
          </cell>
          <cell r="C705" t="str">
            <v>F13</v>
          </cell>
          <cell r="D705" t="str">
            <v>Z</v>
          </cell>
          <cell r="E705" t="str">
            <v>21</v>
          </cell>
          <cell r="F705" t="str">
            <v>G</v>
          </cell>
          <cell r="G705">
            <v>0</v>
          </cell>
          <cell r="H705">
            <v>2387</v>
          </cell>
          <cell r="I705">
            <v>2387</v>
          </cell>
          <cell r="J705">
            <v>0</v>
          </cell>
          <cell r="K705">
            <v>123.01</v>
          </cell>
          <cell r="L705">
            <v>123.01</v>
          </cell>
        </row>
        <row r="706">
          <cell r="A706" t="str">
            <v>9103-020TC/050</v>
          </cell>
          <cell r="B706" t="str">
            <v>ROTOR (TC)-M/CD</v>
          </cell>
          <cell r="C706" t="str">
            <v>F13</v>
          </cell>
          <cell r="D706" t="str">
            <v>Z</v>
          </cell>
          <cell r="E706" t="str">
            <v>21</v>
          </cell>
          <cell r="F706" t="str">
            <v>G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128.22399999999999</v>
          </cell>
          <cell r="L706">
            <v>128.22399999999999</v>
          </cell>
          <cell r="M706" t="str">
            <v>C</v>
          </cell>
        </row>
        <row r="707">
          <cell r="A707" t="str">
            <v>9103-020/055</v>
          </cell>
          <cell r="B707" t="str">
            <v>DISTRIBUTOR ROTOR</v>
          </cell>
          <cell r="C707" t="str">
            <v>F13</v>
          </cell>
          <cell r="D707" t="str">
            <v>Z</v>
          </cell>
          <cell r="E707" t="str">
            <v>21</v>
          </cell>
          <cell r="F707" t="str">
            <v>G</v>
          </cell>
          <cell r="G707">
            <v>0</v>
          </cell>
          <cell r="H707">
            <v>7000</v>
          </cell>
          <cell r="I707">
            <v>7000</v>
          </cell>
          <cell r="J707">
            <v>0</v>
          </cell>
          <cell r="K707">
            <v>159.68</v>
          </cell>
          <cell r="L707">
            <v>159.68</v>
          </cell>
          <cell r="M707" t="str">
            <v>HA-02</v>
          </cell>
        </row>
        <row r="708">
          <cell r="A708" t="str">
            <v>9103-020/050</v>
          </cell>
          <cell r="B708" t="str">
            <v>ROTOR</v>
          </cell>
          <cell r="C708" t="str">
            <v>F13</v>
          </cell>
          <cell r="D708" t="str">
            <v>Z</v>
          </cell>
          <cell r="E708" t="str">
            <v>21</v>
          </cell>
          <cell r="F708" t="str">
            <v>G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157.97</v>
          </cell>
          <cell r="L708">
            <v>157.97</v>
          </cell>
          <cell r="M708" t="str">
            <v>C</v>
          </cell>
        </row>
        <row r="709">
          <cell r="A709" t="str">
            <v>9103-020/025</v>
          </cell>
          <cell r="B709" t="str">
            <v>ROTOR</v>
          </cell>
          <cell r="C709" t="str">
            <v>F13</v>
          </cell>
          <cell r="D709" t="str">
            <v>Z</v>
          </cell>
          <cell r="E709" t="str">
            <v>21</v>
          </cell>
          <cell r="F709" t="str">
            <v>G</v>
          </cell>
          <cell r="G709">
            <v>35</v>
          </cell>
          <cell r="H709">
            <v>0</v>
          </cell>
          <cell r="I709">
            <v>0</v>
          </cell>
          <cell r="J709">
            <v>35</v>
          </cell>
          <cell r="K709">
            <v>139.5496</v>
          </cell>
          <cell r="L709">
            <v>139.5496</v>
          </cell>
          <cell r="M709" t="str">
            <v>C</v>
          </cell>
        </row>
        <row r="710">
          <cell r="A710" t="str">
            <v>9103-020/020</v>
          </cell>
          <cell r="B710" t="str">
            <v>ROTOR</v>
          </cell>
          <cell r="C710" t="str">
            <v>F13</v>
          </cell>
          <cell r="D710" t="str">
            <v>Z</v>
          </cell>
          <cell r="E710" t="str">
            <v>21</v>
          </cell>
          <cell r="F710" t="str">
            <v>G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0.41649999999999998</v>
          </cell>
          <cell r="L710">
            <v>0.41649999999999998</v>
          </cell>
          <cell r="M710" t="str">
            <v>C</v>
          </cell>
        </row>
        <row r="711">
          <cell r="A711" t="str">
            <v>9103-020</v>
          </cell>
          <cell r="B711" t="str">
            <v>ROTOR FORGINGS</v>
          </cell>
          <cell r="C711" t="str">
            <v>F13</v>
          </cell>
          <cell r="D711" t="str">
            <v>Z</v>
          </cell>
          <cell r="E711" t="str">
            <v>2</v>
          </cell>
          <cell r="F711" t="str">
            <v>G</v>
          </cell>
          <cell r="G711">
            <v>3320</v>
          </cell>
          <cell r="H711">
            <v>2400</v>
          </cell>
          <cell r="I711">
            <v>5720</v>
          </cell>
          <cell r="J711">
            <v>0</v>
          </cell>
          <cell r="K711">
            <v>103.32980000000001</v>
          </cell>
          <cell r="L711">
            <v>105.46550000000001</v>
          </cell>
        </row>
        <row r="712">
          <cell r="A712" t="str">
            <v>9103-020</v>
          </cell>
          <cell r="B712" t="str">
            <v>ROTOR FORGINGS</v>
          </cell>
          <cell r="C712" t="str">
            <v>F13</v>
          </cell>
          <cell r="D712" t="str">
            <v>Z</v>
          </cell>
          <cell r="E712" t="str">
            <v>21</v>
          </cell>
          <cell r="F712" t="str">
            <v>G</v>
          </cell>
          <cell r="G712">
            <v>0</v>
          </cell>
          <cell r="H712">
            <v>7450</v>
          </cell>
          <cell r="I712">
            <v>7450</v>
          </cell>
          <cell r="J712">
            <v>0</v>
          </cell>
          <cell r="K712">
            <v>78.163820000000001</v>
          </cell>
          <cell r="L712">
            <v>28.54</v>
          </cell>
          <cell r="M712" t="str">
            <v>C</v>
          </cell>
        </row>
        <row r="713">
          <cell r="A713" t="str">
            <v>9103-017</v>
          </cell>
          <cell r="B713" t="str">
            <v>DPC BARREL FORGINGS</v>
          </cell>
          <cell r="C713" t="str">
            <v>F13</v>
          </cell>
          <cell r="D713" t="str">
            <v>Z</v>
          </cell>
          <cell r="E713" t="str">
            <v>2</v>
          </cell>
          <cell r="F713" t="str">
            <v>G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151.25040000000001</v>
          </cell>
          <cell r="L713">
            <v>151.25040000000001</v>
          </cell>
          <cell r="M713" t="str">
            <v>RP</v>
          </cell>
        </row>
        <row r="714">
          <cell r="A714" t="str">
            <v>9103-017</v>
          </cell>
          <cell r="B714" t="str">
            <v>DPC BARREL FORGINGS</v>
          </cell>
          <cell r="C714" t="str">
            <v>F13</v>
          </cell>
          <cell r="D714" t="str">
            <v>Z</v>
          </cell>
          <cell r="E714" t="str">
            <v>21</v>
          </cell>
          <cell r="F714" t="str">
            <v>G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131.4162</v>
          </cell>
          <cell r="L714">
            <v>131.4162</v>
          </cell>
          <cell r="M714" t="str">
            <v>C</v>
          </cell>
        </row>
        <row r="715">
          <cell r="A715" t="str">
            <v>9103-017</v>
          </cell>
          <cell r="B715" t="str">
            <v>DPC BARREL FORGINGS</v>
          </cell>
          <cell r="C715" t="str">
            <v>F13</v>
          </cell>
          <cell r="D715" t="str">
            <v>Z</v>
          </cell>
          <cell r="E715" t="str">
            <v>22</v>
          </cell>
          <cell r="F715" t="str">
            <v>G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161.4229</v>
          </cell>
          <cell r="L715">
            <v>161.4229</v>
          </cell>
        </row>
        <row r="716">
          <cell r="A716" t="str">
            <v>9103-011</v>
          </cell>
          <cell r="B716" t="str">
            <v>FIX.SCREW - Fast Idle Bracket</v>
          </cell>
          <cell r="C716" t="str">
            <v>F13</v>
          </cell>
          <cell r="D716" t="str">
            <v>Z</v>
          </cell>
          <cell r="E716" t="str">
            <v>22</v>
          </cell>
          <cell r="F716" t="str">
            <v>G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1E-3</v>
          </cell>
          <cell r="L716">
            <v>1E-3</v>
          </cell>
          <cell r="M716" t="str">
            <v>RP</v>
          </cell>
        </row>
        <row r="717">
          <cell r="A717" t="str">
            <v>9103-011</v>
          </cell>
          <cell r="B717" t="str">
            <v>FIX.SCREW - Fast Idle Bracket</v>
          </cell>
          <cell r="C717" t="str">
            <v>F13</v>
          </cell>
          <cell r="D717" t="str">
            <v>Z</v>
          </cell>
          <cell r="E717" t="str">
            <v>2</v>
          </cell>
          <cell r="F717" t="str">
            <v>G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2.5375000000000001</v>
          </cell>
          <cell r="L717">
            <v>2.5375000000000001</v>
          </cell>
          <cell r="M717" t="str">
            <v>RP</v>
          </cell>
        </row>
        <row r="718">
          <cell r="A718" t="str">
            <v>9103-009P</v>
          </cell>
          <cell r="B718" t="str">
            <v>T.P.LINER P-TYPE</v>
          </cell>
          <cell r="C718" t="str">
            <v>F13</v>
          </cell>
          <cell r="D718" t="str">
            <v>Z</v>
          </cell>
          <cell r="E718" t="str">
            <v>2</v>
          </cell>
          <cell r="F718" t="str">
            <v>G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67.945999999999998</v>
          </cell>
          <cell r="L718">
            <v>67.945999999999998</v>
          </cell>
          <cell r="M718" t="str">
            <v>RP</v>
          </cell>
        </row>
        <row r="719">
          <cell r="A719" t="str">
            <v>9103-009N</v>
          </cell>
          <cell r="B719" t="str">
            <v>T.P.LINER</v>
          </cell>
          <cell r="C719" t="str">
            <v>F13</v>
          </cell>
          <cell r="D719" t="str">
            <v>Z</v>
          </cell>
          <cell r="E719" t="str">
            <v>2</v>
          </cell>
          <cell r="F719" t="str">
            <v>G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84.52</v>
          </cell>
          <cell r="L719">
            <v>84.52</v>
          </cell>
          <cell r="M719" t="str">
            <v>RP</v>
          </cell>
        </row>
        <row r="720">
          <cell r="A720" t="str">
            <v>9103-009M</v>
          </cell>
          <cell r="B720" t="str">
            <v>TRANSFER PUMP LINER</v>
          </cell>
          <cell r="C720" t="str">
            <v>F13</v>
          </cell>
          <cell r="D720" t="str">
            <v>Z</v>
          </cell>
          <cell r="E720" t="str">
            <v>2</v>
          </cell>
          <cell r="F720" t="str">
            <v>G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 t="str">
            <v>RP</v>
          </cell>
        </row>
        <row r="721">
          <cell r="A721" t="str">
            <v>9103-009AP</v>
          </cell>
          <cell r="B721" t="str">
            <v>T.P.LINER</v>
          </cell>
          <cell r="C721" t="str">
            <v>F13</v>
          </cell>
          <cell r="D721" t="str">
            <v>Z</v>
          </cell>
          <cell r="E721" t="str">
            <v>2</v>
          </cell>
          <cell r="F721" t="str">
            <v>G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82.415999999999997</v>
          </cell>
          <cell r="L721">
            <v>82.415999999999997</v>
          </cell>
          <cell r="M721" t="str">
            <v>RP</v>
          </cell>
        </row>
        <row r="722">
          <cell r="A722" t="str">
            <v>9103-009AN</v>
          </cell>
          <cell r="B722" t="str">
            <v>T.P.LINER (N-TYPE)</v>
          </cell>
          <cell r="C722" t="str">
            <v>F13</v>
          </cell>
          <cell r="D722" t="str">
            <v>Z</v>
          </cell>
          <cell r="E722" t="str">
            <v>2</v>
          </cell>
          <cell r="F722" t="str">
            <v>G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 t="str">
            <v>RP</v>
          </cell>
        </row>
        <row r="723">
          <cell r="A723" t="str">
            <v>9103-009AM</v>
          </cell>
          <cell r="B723" t="str">
            <v>TP STATOR</v>
          </cell>
          <cell r="C723" t="str">
            <v>F13</v>
          </cell>
          <cell r="D723" t="str">
            <v>Z</v>
          </cell>
          <cell r="E723" t="str">
            <v>2</v>
          </cell>
          <cell r="F723" t="str">
            <v>G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140.8416</v>
          </cell>
          <cell r="L723">
            <v>140.8416</v>
          </cell>
          <cell r="M723" t="str">
            <v>RP</v>
          </cell>
        </row>
        <row r="724">
          <cell r="A724" t="str">
            <v>9103-009A</v>
          </cell>
          <cell r="B724" t="str">
            <v>TP LINER</v>
          </cell>
          <cell r="C724" t="str">
            <v>F13</v>
          </cell>
          <cell r="D724" t="str">
            <v>Z</v>
          </cell>
          <cell r="E724" t="str">
            <v>2</v>
          </cell>
          <cell r="F724" t="str">
            <v>G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20.236910000000002</v>
          </cell>
          <cell r="L724">
            <v>20.236910000000002</v>
          </cell>
          <cell r="M724" t="str">
            <v>RP</v>
          </cell>
        </row>
        <row r="725">
          <cell r="A725" t="str">
            <v>9103-009</v>
          </cell>
          <cell r="B725" t="str">
            <v>T.P.LINER</v>
          </cell>
          <cell r="C725" t="str">
            <v>F13</v>
          </cell>
          <cell r="D725" t="str">
            <v>Z</v>
          </cell>
          <cell r="E725" t="str">
            <v>2</v>
          </cell>
          <cell r="F725" t="str">
            <v>G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 t="str">
            <v>RP</v>
          </cell>
        </row>
        <row r="726">
          <cell r="A726" t="str">
            <v>9103-007A</v>
          </cell>
          <cell r="B726" t="str">
            <v>SETTING SCREW - Idling</v>
          </cell>
          <cell r="C726" t="str">
            <v>F13</v>
          </cell>
          <cell r="D726" t="str">
            <v>Z</v>
          </cell>
          <cell r="E726" t="str">
            <v>22</v>
          </cell>
          <cell r="F726" t="str">
            <v>G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1E-3</v>
          </cell>
          <cell r="L726">
            <v>1E-3</v>
          </cell>
          <cell r="M726" t="str">
            <v>RP</v>
          </cell>
        </row>
        <row r="727">
          <cell r="A727" t="str">
            <v>9103-007A</v>
          </cell>
          <cell r="B727" t="str">
            <v>SETTING SCREW - Idling</v>
          </cell>
          <cell r="C727" t="str">
            <v>F13</v>
          </cell>
          <cell r="D727" t="str">
            <v>Z</v>
          </cell>
          <cell r="E727" t="str">
            <v>2</v>
          </cell>
          <cell r="F727" t="str">
            <v>G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3.87791</v>
          </cell>
          <cell r="L727">
            <v>3.87791</v>
          </cell>
          <cell r="M727" t="str">
            <v>RP</v>
          </cell>
        </row>
        <row r="728">
          <cell r="A728" t="str">
            <v>9103-007</v>
          </cell>
          <cell r="B728" t="str">
            <v>SCREW</v>
          </cell>
          <cell r="C728" t="str">
            <v>F13</v>
          </cell>
          <cell r="D728" t="str">
            <v>Z</v>
          </cell>
          <cell r="E728" t="str">
            <v>2</v>
          </cell>
          <cell r="F728" t="str">
            <v>G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 t="str">
            <v>0</v>
          </cell>
        </row>
        <row r="729">
          <cell r="A729" t="str">
            <v>9103-006/BHT</v>
          </cell>
          <cell r="B729" t="str">
            <v>ADJUSTING SCREW</v>
          </cell>
          <cell r="C729" t="str">
            <v>F13</v>
          </cell>
          <cell r="D729" t="str">
            <v>Z</v>
          </cell>
          <cell r="E729" t="str">
            <v>2</v>
          </cell>
          <cell r="F729" t="str">
            <v>G</v>
          </cell>
          <cell r="G729">
            <v>2478</v>
          </cell>
          <cell r="H729">
            <v>0</v>
          </cell>
          <cell r="I729">
            <v>0</v>
          </cell>
          <cell r="J729">
            <v>2478</v>
          </cell>
          <cell r="K729">
            <v>1.87463</v>
          </cell>
          <cell r="L729">
            <v>1.87463</v>
          </cell>
        </row>
        <row r="730">
          <cell r="A730" t="str">
            <v>9103-006</v>
          </cell>
          <cell r="B730" t="str">
            <v>SETTING SCREW - AntiStall</v>
          </cell>
          <cell r="C730" t="str">
            <v>F13</v>
          </cell>
          <cell r="D730" t="str">
            <v>Z</v>
          </cell>
          <cell r="E730" t="str">
            <v>2</v>
          </cell>
          <cell r="F730" t="str">
            <v>G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9.7424999999999997</v>
          </cell>
          <cell r="L730">
            <v>9.7424999999999997</v>
          </cell>
          <cell r="M730" t="str">
            <v>RP</v>
          </cell>
        </row>
        <row r="731">
          <cell r="A731" t="str">
            <v>9103-004</v>
          </cell>
          <cell r="B731" t="str">
            <v>SINTERED SHOE STOP</v>
          </cell>
          <cell r="C731" t="str">
            <v>F13</v>
          </cell>
          <cell r="D731" t="str">
            <v>Z</v>
          </cell>
          <cell r="E731" t="str">
            <v>2</v>
          </cell>
          <cell r="F731" t="str">
            <v>G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 t="str">
            <v>WHAT</v>
          </cell>
        </row>
        <row r="732">
          <cell r="A732" t="str">
            <v>9103-003</v>
          </cell>
          <cell r="B732" t="str">
            <v>PROFILE FOR GOVERNOR WEIGHT</v>
          </cell>
          <cell r="C732" t="str">
            <v>F13</v>
          </cell>
          <cell r="D732" t="str">
            <v>Z</v>
          </cell>
          <cell r="E732" t="str">
            <v>21</v>
          </cell>
          <cell r="F732" t="str">
            <v>G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196.09180000000001</v>
          </cell>
          <cell r="L732">
            <v>196.09180000000001</v>
          </cell>
          <cell r="M732" t="str">
            <v>C</v>
          </cell>
        </row>
        <row r="733">
          <cell r="A733" t="str">
            <v>9103-003</v>
          </cell>
          <cell r="B733" t="str">
            <v>PROFILE FOR GOVERNOR WEIGHT</v>
          </cell>
          <cell r="C733" t="str">
            <v>F13</v>
          </cell>
          <cell r="D733" t="str">
            <v>Z</v>
          </cell>
          <cell r="E733" t="str">
            <v>2</v>
          </cell>
          <cell r="F733" t="str">
            <v>G</v>
          </cell>
          <cell r="G733">
            <v>163</v>
          </cell>
          <cell r="H733">
            <v>2548</v>
          </cell>
          <cell r="I733">
            <v>1000</v>
          </cell>
          <cell r="J733">
            <v>1711</v>
          </cell>
          <cell r="K733">
            <v>237.7619</v>
          </cell>
          <cell r="L733">
            <v>234.9811</v>
          </cell>
          <cell r="M733" t="str">
            <v>RP</v>
          </cell>
        </row>
        <row r="734">
          <cell r="A734" t="str">
            <v>9103-002</v>
          </cell>
          <cell r="B734" t="str">
            <v>STEEL BAR</v>
          </cell>
          <cell r="C734" t="str">
            <v>F13</v>
          </cell>
          <cell r="D734" t="str">
            <v>Z</v>
          </cell>
          <cell r="E734" t="str">
            <v>21</v>
          </cell>
          <cell r="F734" t="str">
            <v>G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156.12799999999999</v>
          </cell>
          <cell r="L734">
            <v>156.12799999999999</v>
          </cell>
          <cell r="M734" t="str">
            <v>C</v>
          </cell>
        </row>
        <row r="735">
          <cell r="A735" t="str">
            <v>9103-002</v>
          </cell>
          <cell r="B735" t="str">
            <v>STEEL BAR</v>
          </cell>
          <cell r="C735" t="str">
            <v>F13</v>
          </cell>
          <cell r="D735" t="str">
            <v>Z</v>
          </cell>
          <cell r="E735" t="str">
            <v>2</v>
          </cell>
          <cell r="F735" t="str">
            <v>G</v>
          </cell>
          <cell r="G735">
            <v>318</v>
          </cell>
          <cell r="H735">
            <v>0</v>
          </cell>
          <cell r="I735">
            <v>212</v>
          </cell>
          <cell r="J735">
            <v>106</v>
          </cell>
          <cell r="K735">
            <v>224.9684</v>
          </cell>
          <cell r="L735">
            <v>224.9684</v>
          </cell>
          <cell r="M735" t="str">
            <v>RP</v>
          </cell>
        </row>
        <row r="736">
          <cell r="A736" t="str">
            <v>9102-994B</v>
          </cell>
          <cell r="B736" t="str">
            <v>CLAMPLING CLIP</v>
          </cell>
          <cell r="C736" t="str">
            <v>F13</v>
          </cell>
          <cell r="D736" t="str">
            <v>Z</v>
          </cell>
          <cell r="E736" t="str">
            <v>2</v>
          </cell>
          <cell r="F736" t="str">
            <v>G</v>
          </cell>
          <cell r="G736">
            <v>540</v>
          </cell>
          <cell r="H736">
            <v>0</v>
          </cell>
          <cell r="I736">
            <v>200</v>
          </cell>
          <cell r="J736">
            <v>340</v>
          </cell>
          <cell r="K736">
            <v>5.2362799999999998</v>
          </cell>
          <cell r="L736">
            <v>5.2362799999999998</v>
          </cell>
        </row>
        <row r="737">
          <cell r="A737" t="str">
            <v>9102-991D</v>
          </cell>
          <cell r="B737" t="str">
            <v>T.P.BLADE</v>
          </cell>
          <cell r="C737" t="str">
            <v>F13</v>
          </cell>
          <cell r="D737" t="str">
            <v>Z</v>
          </cell>
          <cell r="E737" t="str">
            <v>21</v>
          </cell>
          <cell r="F737" t="str">
            <v>G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32.21</v>
          </cell>
          <cell r="L737">
            <v>32.21</v>
          </cell>
          <cell r="M737" t="str">
            <v>C</v>
          </cell>
        </row>
        <row r="738">
          <cell r="A738" t="str">
            <v>9102-991C</v>
          </cell>
          <cell r="B738" t="str">
            <v>T.P.BLADE</v>
          </cell>
          <cell r="C738" t="str">
            <v>F13</v>
          </cell>
          <cell r="D738" t="str">
            <v>Z</v>
          </cell>
          <cell r="E738" t="str">
            <v>2</v>
          </cell>
          <cell r="F738" t="str">
            <v>G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8.0751600000000003</v>
          </cell>
          <cell r="L738">
            <v>8.0751600000000003</v>
          </cell>
        </row>
        <row r="739">
          <cell r="A739" t="str">
            <v>9102-991B</v>
          </cell>
          <cell r="B739" t="str">
            <v>T.P.BLADE</v>
          </cell>
          <cell r="C739" t="str">
            <v>F13</v>
          </cell>
          <cell r="D739" t="str">
            <v>Z</v>
          </cell>
          <cell r="E739" t="str">
            <v>22</v>
          </cell>
          <cell r="F739" t="str">
            <v>G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14.53528</v>
          </cell>
          <cell r="L739">
            <v>14.53528</v>
          </cell>
          <cell r="M739" t="str">
            <v>RP</v>
          </cell>
        </row>
        <row r="740">
          <cell r="A740" t="str">
            <v>9102-991B</v>
          </cell>
          <cell r="B740" t="str">
            <v>T.P.BLADE</v>
          </cell>
          <cell r="C740" t="str">
            <v>F13</v>
          </cell>
          <cell r="D740" t="str">
            <v>Z</v>
          </cell>
          <cell r="E740" t="str">
            <v>21</v>
          </cell>
          <cell r="F740" t="str">
            <v>G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13.25</v>
          </cell>
          <cell r="L740">
            <v>13.25</v>
          </cell>
          <cell r="M740" t="str">
            <v>C</v>
          </cell>
        </row>
        <row r="741">
          <cell r="A741" t="str">
            <v>9102-991B</v>
          </cell>
          <cell r="B741" t="str">
            <v>T.P.BLADE</v>
          </cell>
          <cell r="C741" t="str">
            <v>F13</v>
          </cell>
          <cell r="D741" t="str">
            <v>Z</v>
          </cell>
          <cell r="E741" t="str">
            <v>2</v>
          </cell>
          <cell r="F741" t="str">
            <v>G</v>
          </cell>
          <cell r="G741">
            <v>0</v>
          </cell>
          <cell r="H741">
            <v>600</v>
          </cell>
          <cell r="I741">
            <v>0</v>
          </cell>
          <cell r="J741">
            <v>600</v>
          </cell>
          <cell r="K741">
            <v>17.456769999999999</v>
          </cell>
          <cell r="L741">
            <v>34.337940000000003</v>
          </cell>
          <cell r="M741" t="str">
            <v>RP</v>
          </cell>
        </row>
        <row r="742">
          <cell r="A742" t="str">
            <v>9102-991A/BGR</v>
          </cell>
          <cell r="B742" t="str">
            <v>T.P.BLADE</v>
          </cell>
          <cell r="C742" t="str">
            <v>F13</v>
          </cell>
          <cell r="D742" t="str">
            <v>Z</v>
          </cell>
          <cell r="E742" t="str">
            <v>21</v>
          </cell>
          <cell r="F742" t="str">
            <v>G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43.15</v>
          </cell>
          <cell r="L742">
            <v>43.15</v>
          </cell>
          <cell r="M742" t="str">
            <v>C</v>
          </cell>
        </row>
        <row r="743">
          <cell r="A743" t="str">
            <v>9102-991A</v>
          </cell>
          <cell r="B743" t="str">
            <v>T.P.BLADE</v>
          </cell>
          <cell r="C743" t="str">
            <v>F13</v>
          </cell>
          <cell r="D743" t="str">
            <v>Z</v>
          </cell>
          <cell r="E743" t="str">
            <v>2</v>
          </cell>
          <cell r="F743" t="str">
            <v>G</v>
          </cell>
          <cell r="G743">
            <v>31100</v>
          </cell>
          <cell r="H743">
            <v>8400</v>
          </cell>
          <cell r="I743">
            <v>22900</v>
          </cell>
          <cell r="J743">
            <v>16600</v>
          </cell>
          <cell r="K743">
            <v>7.80443</v>
          </cell>
          <cell r="L743">
            <v>11.755649999999999</v>
          </cell>
          <cell r="M743" t="str">
            <v>HG-02</v>
          </cell>
        </row>
        <row r="744">
          <cell r="A744" t="str">
            <v>9102-991A</v>
          </cell>
          <cell r="B744" t="str">
            <v>T.P.BLADE</v>
          </cell>
          <cell r="C744" t="str">
            <v>F13</v>
          </cell>
          <cell r="D744" t="str">
            <v>Z</v>
          </cell>
          <cell r="E744" t="str">
            <v>21</v>
          </cell>
          <cell r="F744" t="str">
            <v>G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32.21</v>
          </cell>
          <cell r="L744">
            <v>32.21</v>
          </cell>
          <cell r="M744" t="str">
            <v>HG-02</v>
          </cell>
        </row>
        <row r="745">
          <cell r="A745" t="str">
            <v>9102-991</v>
          </cell>
          <cell r="B745" t="str">
            <v>T.P.BLADE</v>
          </cell>
          <cell r="C745" t="str">
            <v>F13</v>
          </cell>
          <cell r="D745" t="str">
            <v>Z</v>
          </cell>
          <cell r="E745" t="str">
            <v>21</v>
          </cell>
          <cell r="F745" t="str">
            <v>G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32.21</v>
          </cell>
          <cell r="L745">
            <v>32.21</v>
          </cell>
          <cell r="M745" t="str">
            <v>C</v>
          </cell>
        </row>
        <row r="746">
          <cell r="A746" t="str">
            <v>9102-991</v>
          </cell>
          <cell r="B746" t="str">
            <v>T.P.BLADE</v>
          </cell>
          <cell r="C746" t="str">
            <v>F13</v>
          </cell>
          <cell r="D746" t="str">
            <v>Z</v>
          </cell>
          <cell r="E746" t="str">
            <v>2</v>
          </cell>
          <cell r="F746" t="str">
            <v>G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32.28351</v>
          </cell>
          <cell r="L746">
            <v>32.28351</v>
          </cell>
        </row>
        <row r="747">
          <cell r="A747" t="str">
            <v>9102-990R</v>
          </cell>
          <cell r="B747" t="str">
            <v>FUEL RETURN PIPE</v>
          </cell>
          <cell r="C747" t="str">
            <v>F13</v>
          </cell>
          <cell r="D747" t="str">
            <v>Z</v>
          </cell>
          <cell r="E747" t="str">
            <v>2</v>
          </cell>
          <cell r="F747" t="str">
            <v>G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7.85</v>
          </cell>
          <cell r="L747">
            <v>7.85</v>
          </cell>
        </row>
        <row r="748">
          <cell r="A748" t="str">
            <v>9102-990B</v>
          </cell>
          <cell r="B748" t="str">
            <v>FUEL RETURN PIPE</v>
          </cell>
          <cell r="C748" t="str">
            <v>F13</v>
          </cell>
          <cell r="D748" t="str">
            <v>Z</v>
          </cell>
          <cell r="E748" t="str">
            <v>2</v>
          </cell>
          <cell r="F748" t="str">
            <v>G</v>
          </cell>
          <cell r="G748">
            <v>900</v>
          </cell>
          <cell r="H748">
            <v>0</v>
          </cell>
          <cell r="I748">
            <v>0</v>
          </cell>
          <cell r="J748">
            <v>900</v>
          </cell>
          <cell r="K748">
            <v>6.7733999999999996</v>
          </cell>
          <cell r="L748">
            <v>6.7733999999999996</v>
          </cell>
        </row>
        <row r="749">
          <cell r="A749" t="str">
            <v>9102-985</v>
          </cell>
          <cell r="B749" t="str">
            <v>CUP</v>
          </cell>
          <cell r="C749" t="str">
            <v>F13</v>
          </cell>
          <cell r="D749" t="str">
            <v>Z</v>
          </cell>
          <cell r="E749" t="str">
            <v>22</v>
          </cell>
          <cell r="F749" t="str">
            <v>G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1E-3</v>
          </cell>
          <cell r="L749">
            <v>1E-3</v>
          </cell>
          <cell r="M749" t="str">
            <v>RP</v>
          </cell>
        </row>
        <row r="750">
          <cell r="A750" t="str">
            <v>9102-985</v>
          </cell>
          <cell r="B750" t="str">
            <v>CUP</v>
          </cell>
          <cell r="C750" t="str">
            <v>F13</v>
          </cell>
          <cell r="D750" t="str">
            <v>Z</v>
          </cell>
          <cell r="E750" t="str">
            <v>2</v>
          </cell>
          <cell r="F750" t="str">
            <v>G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5.48</v>
          </cell>
          <cell r="L750">
            <v>5.48</v>
          </cell>
          <cell r="M750" t="str">
            <v>RP</v>
          </cell>
        </row>
        <row r="751">
          <cell r="A751" t="str">
            <v>9102-984</v>
          </cell>
          <cell r="B751" t="str">
            <v>SETTING CAM</v>
          </cell>
          <cell r="C751" t="str">
            <v>F13</v>
          </cell>
          <cell r="D751" t="str">
            <v>Z</v>
          </cell>
          <cell r="E751" t="str">
            <v>2</v>
          </cell>
          <cell r="F751" t="str">
            <v>G</v>
          </cell>
          <cell r="G751">
            <v>444</v>
          </cell>
          <cell r="H751">
            <v>0</v>
          </cell>
          <cell r="I751">
            <v>0</v>
          </cell>
          <cell r="J751">
            <v>444</v>
          </cell>
          <cell r="K751">
            <v>11.84793</v>
          </cell>
          <cell r="L751">
            <v>11.84793</v>
          </cell>
        </row>
        <row r="752">
          <cell r="A752" t="str">
            <v>9102-983</v>
          </cell>
          <cell r="B752" t="str">
            <v>PROTECTION CAP - T.P.Screw</v>
          </cell>
          <cell r="C752" t="str">
            <v>F13</v>
          </cell>
          <cell r="D752" t="str">
            <v>Z</v>
          </cell>
          <cell r="E752" t="str">
            <v>22</v>
          </cell>
          <cell r="F752" t="str">
            <v>G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2.5278800000000001</v>
          </cell>
          <cell r="L752">
            <v>2.5278800000000001</v>
          </cell>
          <cell r="M752" t="str">
            <v>RP</v>
          </cell>
        </row>
        <row r="753">
          <cell r="A753" t="str">
            <v>9102-983</v>
          </cell>
          <cell r="B753" t="str">
            <v>PROTECTION CAP - T.P.Screw</v>
          </cell>
          <cell r="C753" t="str">
            <v>F13</v>
          </cell>
          <cell r="D753" t="str">
            <v>Z</v>
          </cell>
          <cell r="E753" t="str">
            <v>2</v>
          </cell>
          <cell r="F753" t="str">
            <v>G</v>
          </cell>
          <cell r="G753">
            <v>100</v>
          </cell>
          <cell r="H753">
            <v>0</v>
          </cell>
          <cell r="I753">
            <v>0</v>
          </cell>
          <cell r="J753">
            <v>100</v>
          </cell>
          <cell r="K753">
            <v>2.49979</v>
          </cell>
          <cell r="L753">
            <v>2.49979</v>
          </cell>
          <cell r="M753" t="str">
            <v>RP</v>
          </cell>
        </row>
        <row r="754">
          <cell r="A754" t="str">
            <v>9102-981</v>
          </cell>
          <cell r="B754" t="str">
            <v>PROTECTION CAP - Excess Fuel</v>
          </cell>
          <cell r="C754" t="str">
            <v>F13</v>
          </cell>
          <cell r="D754" t="str">
            <v>Z</v>
          </cell>
          <cell r="E754" t="str">
            <v>2</v>
          </cell>
          <cell r="F754" t="str">
            <v>G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2.4591599999999998</v>
          </cell>
          <cell r="L754">
            <v>2.4591599999999998</v>
          </cell>
          <cell r="M754" t="str">
            <v>RP</v>
          </cell>
        </row>
        <row r="755">
          <cell r="A755" t="str">
            <v>9102-979</v>
          </cell>
          <cell r="B755" t="str">
            <v>CAM</v>
          </cell>
          <cell r="C755" t="str">
            <v>F13</v>
          </cell>
          <cell r="D755" t="str">
            <v>Z</v>
          </cell>
          <cell r="E755" t="str">
            <v>2</v>
          </cell>
          <cell r="F755" t="str">
            <v>G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1</v>
          </cell>
          <cell r="L755">
            <v>1</v>
          </cell>
        </row>
        <row r="756">
          <cell r="A756" t="str">
            <v>9102-978</v>
          </cell>
          <cell r="B756" t="str">
            <v>PLLA FILTER</v>
          </cell>
          <cell r="C756" t="str">
            <v>F13</v>
          </cell>
          <cell r="D756" t="str">
            <v>Z</v>
          </cell>
          <cell r="E756" t="str">
            <v>2</v>
          </cell>
          <cell r="F756" t="str">
            <v>G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13.366770000000001</v>
          </cell>
          <cell r="L756">
            <v>13.366770000000001</v>
          </cell>
          <cell r="M756" t="str">
            <v>NP</v>
          </cell>
        </row>
        <row r="757">
          <cell r="A757" t="str">
            <v>9102-976</v>
          </cell>
          <cell r="B757" t="str">
            <v>STRUT</v>
          </cell>
          <cell r="C757" t="str">
            <v>F13</v>
          </cell>
          <cell r="D757" t="str">
            <v>Z</v>
          </cell>
          <cell r="E757" t="str">
            <v>1</v>
          </cell>
          <cell r="F757" t="str">
            <v>G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1.85</v>
          </cell>
          <cell r="L757">
            <v>1.85</v>
          </cell>
        </row>
        <row r="758">
          <cell r="A758" t="str">
            <v>9102-976</v>
          </cell>
          <cell r="B758" t="str">
            <v>STRUT</v>
          </cell>
          <cell r="C758" t="str">
            <v>F13</v>
          </cell>
          <cell r="D758" t="str">
            <v>Z</v>
          </cell>
          <cell r="E758" t="str">
            <v>2</v>
          </cell>
          <cell r="F758" t="str">
            <v>G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12.766769999999999</v>
          </cell>
          <cell r="L758">
            <v>12.766769999999999</v>
          </cell>
          <cell r="M758" t="str">
            <v>M_x001B_[DN</v>
          </cell>
        </row>
        <row r="759">
          <cell r="A759" t="str">
            <v>9102-976</v>
          </cell>
          <cell r="B759" t="str">
            <v>STRUT</v>
          </cell>
          <cell r="C759" t="str">
            <v>F13</v>
          </cell>
          <cell r="D759" t="str">
            <v>Z</v>
          </cell>
          <cell r="E759" t="str">
            <v>22</v>
          </cell>
          <cell r="F759" t="str">
            <v>G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12.910220000000001</v>
          </cell>
          <cell r="L759">
            <v>12.910220000000001</v>
          </cell>
        </row>
        <row r="760">
          <cell r="A760" t="str">
            <v>9102-975</v>
          </cell>
          <cell r="B760" t="str">
            <v>DUST PROTECTOR</v>
          </cell>
          <cell r="C760" t="str">
            <v>F13</v>
          </cell>
          <cell r="D760" t="str">
            <v>Z</v>
          </cell>
          <cell r="E760" t="str">
            <v>22</v>
          </cell>
          <cell r="F760" t="str">
            <v>G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7.5836300000000003</v>
          </cell>
          <cell r="L760">
            <v>7.5836300000000003</v>
          </cell>
        </row>
        <row r="761">
          <cell r="A761" t="str">
            <v>9102-975</v>
          </cell>
          <cell r="B761" t="str">
            <v>DUST PROTECTOR</v>
          </cell>
          <cell r="C761" t="str">
            <v>F13</v>
          </cell>
          <cell r="D761" t="str">
            <v>Z</v>
          </cell>
          <cell r="E761" t="str">
            <v>2</v>
          </cell>
          <cell r="F761" t="str">
            <v>G</v>
          </cell>
          <cell r="G761">
            <v>2093</v>
          </cell>
          <cell r="H761">
            <v>0</v>
          </cell>
          <cell r="I761">
            <v>200</v>
          </cell>
          <cell r="J761">
            <v>1893</v>
          </cell>
          <cell r="K761">
            <v>8.4182600000000001</v>
          </cell>
          <cell r="L761">
            <v>8.4182600000000001</v>
          </cell>
          <cell r="M761" t="str">
            <v>NP</v>
          </cell>
        </row>
        <row r="762">
          <cell r="A762" t="str">
            <v>9102-970</v>
          </cell>
          <cell r="B762" t="str">
            <v>OUTLET HP PROTECTING CAP</v>
          </cell>
          <cell r="C762" t="str">
            <v>F13</v>
          </cell>
          <cell r="D762" t="str">
            <v>Z</v>
          </cell>
          <cell r="E762" t="str">
            <v>22</v>
          </cell>
          <cell r="F762" t="str">
            <v>G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3.9723799999999998</v>
          </cell>
          <cell r="L762">
            <v>3.9723799999999998</v>
          </cell>
          <cell r="M762" t="str">
            <v>NP</v>
          </cell>
        </row>
        <row r="763">
          <cell r="A763" t="str">
            <v>9102-970</v>
          </cell>
          <cell r="B763" t="str">
            <v>OUTLET HP PROTECTING CAP</v>
          </cell>
          <cell r="C763" t="str">
            <v>F13</v>
          </cell>
          <cell r="D763" t="str">
            <v>Z</v>
          </cell>
          <cell r="E763" t="str">
            <v>2</v>
          </cell>
          <cell r="F763" t="str">
            <v>G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4.1518899999999999</v>
          </cell>
          <cell r="L763">
            <v>4.1518899999999999</v>
          </cell>
          <cell r="M763" t="str">
            <v>NP</v>
          </cell>
        </row>
        <row r="764">
          <cell r="A764" t="str">
            <v>9102-957A</v>
          </cell>
          <cell r="B764" t="str">
            <v>SLEEVE</v>
          </cell>
          <cell r="C764" t="str">
            <v>F13</v>
          </cell>
          <cell r="D764" t="str">
            <v>Z</v>
          </cell>
          <cell r="E764" t="str">
            <v>2</v>
          </cell>
          <cell r="F764" t="str">
            <v>G</v>
          </cell>
          <cell r="G764">
            <v>141</v>
          </cell>
          <cell r="H764">
            <v>0</v>
          </cell>
          <cell r="I764">
            <v>141</v>
          </cell>
          <cell r="J764">
            <v>0</v>
          </cell>
          <cell r="K764">
            <v>4.4103199999999996</v>
          </cell>
          <cell r="L764">
            <v>4.4103199999999996</v>
          </cell>
        </row>
        <row r="765">
          <cell r="A765" t="str">
            <v>9102-957</v>
          </cell>
          <cell r="B765" t="str">
            <v>PLUG</v>
          </cell>
          <cell r="C765" t="str">
            <v>F13</v>
          </cell>
          <cell r="D765" t="str">
            <v>Z</v>
          </cell>
          <cell r="E765" t="str">
            <v>2</v>
          </cell>
          <cell r="F765" t="str">
            <v>G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3.8414999999999999</v>
          </cell>
          <cell r="L765">
            <v>3.8414999999999999</v>
          </cell>
        </row>
        <row r="766">
          <cell r="A766" t="str">
            <v>9102-954</v>
          </cell>
          <cell r="B766" t="str">
            <v>GUIDE</v>
          </cell>
          <cell r="C766" t="str">
            <v>F13</v>
          </cell>
          <cell r="D766" t="str">
            <v>Z</v>
          </cell>
          <cell r="E766" t="str">
            <v>2</v>
          </cell>
          <cell r="F766" t="str">
            <v>G</v>
          </cell>
          <cell r="G766">
            <v>1812</v>
          </cell>
          <cell r="H766">
            <v>4200</v>
          </cell>
          <cell r="I766">
            <v>1600</v>
          </cell>
          <cell r="J766">
            <v>4412</v>
          </cell>
          <cell r="K766">
            <v>1.1008599999999999</v>
          </cell>
          <cell r="L766">
            <v>1.3140000000000001</v>
          </cell>
        </row>
        <row r="767">
          <cell r="A767" t="str">
            <v>9102-938</v>
          </cell>
          <cell r="B767" t="str">
            <v>SUPPORT WASHER</v>
          </cell>
          <cell r="C767" t="str">
            <v>F13</v>
          </cell>
          <cell r="D767" t="str">
            <v>Z</v>
          </cell>
          <cell r="E767" t="str">
            <v>2</v>
          </cell>
          <cell r="F767" t="str">
            <v>G</v>
          </cell>
          <cell r="G767">
            <v>1545</v>
          </cell>
          <cell r="H767">
            <v>1200</v>
          </cell>
          <cell r="I767">
            <v>1825</v>
          </cell>
          <cell r="J767">
            <v>920</v>
          </cell>
          <cell r="K767">
            <v>2.76403</v>
          </cell>
          <cell r="L767">
            <v>3.7678799999999999</v>
          </cell>
        </row>
        <row r="768">
          <cell r="A768" t="str">
            <v>9102-935</v>
          </cell>
          <cell r="B768" t="str">
            <v>PIVOT BALL</v>
          </cell>
          <cell r="C768" t="str">
            <v>F13</v>
          </cell>
          <cell r="D768" t="str">
            <v>Z</v>
          </cell>
          <cell r="E768" t="str">
            <v>2</v>
          </cell>
          <cell r="F768" t="str">
            <v>G</v>
          </cell>
          <cell r="G768">
            <v>1850</v>
          </cell>
          <cell r="H768">
            <v>0</v>
          </cell>
          <cell r="I768">
            <v>0</v>
          </cell>
          <cell r="J768">
            <v>1850</v>
          </cell>
          <cell r="K768">
            <v>2.1845300000000001</v>
          </cell>
          <cell r="L768">
            <v>2.1845300000000001</v>
          </cell>
        </row>
        <row r="769">
          <cell r="A769" t="str">
            <v>9102-933</v>
          </cell>
          <cell r="B769" t="str">
            <v>SOCKET</v>
          </cell>
          <cell r="C769" t="str">
            <v>F13</v>
          </cell>
          <cell r="D769" t="str">
            <v>Z</v>
          </cell>
          <cell r="E769" t="str">
            <v>2</v>
          </cell>
          <cell r="F769" t="str">
            <v>G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2.49979</v>
          </cell>
          <cell r="L769">
            <v>2.49979</v>
          </cell>
          <cell r="M769" t="str">
            <v>RP</v>
          </cell>
        </row>
        <row r="770">
          <cell r="A770" t="str">
            <v>9102-933</v>
          </cell>
          <cell r="B770" t="str">
            <v>SOCKET</v>
          </cell>
          <cell r="C770" t="str">
            <v>F13</v>
          </cell>
          <cell r="D770" t="str">
            <v>Z</v>
          </cell>
          <cell r="E770" t="str">
            <v>22</v>
          </cell>
          <cell r="F770" t="str">
            <v>G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2.5278800000000001</v>
          </cell>
          <cell r="L770">
            <v>2.5278800000000001</v>
          </cell>
        </row>
        <row r="771">
          <cell r="A771" t="str">
            <v>9102-932</v>
          </cell>
          <cell r="B771" t="str">
            <v>SPACER</v>
          </cell>
          <cell r="C771" t="str">
            <v>F13</v>
          </cell>
          <cell r="D771" t="str">
            <v>Z</v>
          </cell>
          <cell r="E771" t="str">
            <v>2</v>
          </cell>
          <cell r="F771" t="str">
            <v>G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2.1215999999999999</v>
          </cell>
          <cell r="L771">
            <v>2.1215999999999999</v>
          </cell>
          <cell r="M771" t="str">
            <v>LOCAL</v>
          </cell>
        </row>
        <row r="772">
          <cell r="A772" t="str">
            <v>9102-931</v>
          </cell>
          <cell r="B772" t="str">
            <v>PROTECTOR SHAFT</v>
          </cell>
          <cell r="C772" t="str">
            <v>F13</v>
          </cell>
          <cell r="D772" t="str">
            <v>Z</v>
          </cell>
          <cell r="E772" t="str">
            <v>2</v>
          </cell>
          <cell r="F772" t="str">
            <v>G</v>
          </cell>
          <cell r="G772">
            <v>2788</v>
          </cell>
          <cell r="H772">
            <v>0</v>
          </cell>
          <cell r="I772">
            <v>0</v>
          </cell>
          <cell r="J772">
            <v>2788</v>
          </cell>
          <cell r="K772">
            <v>2.75</v>
          </cell>
          <cell r="L772">
            <v>2.75</v>
          </cell>
          <cell r="M772" t="str">
            <v>LOCAL</v>
          </cell>
        </row>
        <row r="773">
          <cell r="A773" t="str">
            <v>9102-930</v>
          </cell>
          <cell r="B773" t="str">
            <v>DUST CAP</v>
          </cell>
          <cell r="C773" t="str">
            <v>F13</v>
          </cell>
          <cell r="D773" t="str">
            <v>Z</v>
          </cell>
          <cell r="E773" t="str">
            <v>2</v>
          </cell>
          <cell r="F773" t="str">
            <v>G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0.5</v>
          </cell>
          <cell r="L773">
            <v>0.5</v>
          </cell>
          <cell r="M773" t="str">
            <v>0</v>
          </cell>
        </row>
        <row r="774">
          <cell r="A774" t="str">
            <v>9102-929P</v>
          </cell>
          <cell r="B774" t="str">
            <v>T.P.BLADE</v>
          </cell>
          <cell r="C774" t="str">
            <v>F13</v>
          </cell>
          <cell r="D774" t="str">
            <v>Z</v>
          </cell>
          <cell r="E774" t="str">
            <v>2</v>
          </cell>
          <cell r="F774" t="str">
            <v>G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 t="str">
            <v>RP</v>
          </cell>
        </row>
        <row r="775">
          <cell r="A775" t="str">
            <v>9102-929N</v>
          </cell>
          <cell r="B775" t="str">
            <v>T.P.BLADE</v>
          </cell>
          <cell r="C775" t="str">
            <v>F13</v>
          </cell>
          <cell r="D775" t="str">
            <v>Z</v>
          </cell>
          <cell r="E775" t="str">
            <v>2</v>
          </cell>
          <cell r="F775" t="str">
            <v>G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33.78</v>
          </cell>
          <cell r="L775">
            <v>33.78</v>
          </cell>
          <cell r="M775" t="str">
            <v>RP</v>
          </cell>
        </row>
        <row r="776">
          <cell r="A776" t="str">
            <v>9102-929M</v>
          </cell>
          <cell r="B776" t="str">
            <v>TP BLADE</v>
          </cell>
          <cell r="C776" t="str">
            <v>F13</v>
          </cell>
          <cell r="D776" t="str">
            <v>Z</v>
          </cell>
          <cell r="E776" t="str">
            <v>2</v>
          </cell>
          <cell r="F776" t="str">
            <v>G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8.2799999999999994</v>
          </cell>
          <cell r="L776">
            <v>8.2799999999999994</v>
          </cell>
          <cell r="M776" t="str">
            <v>RP</v>
          </cell>
        </row>
        <row r="777">
          <cell r="A777" t="str">
            <v>9102-929</v>
          </cell>
          <cell r="B777" t="str">
            <v>T.P.BLADE</v>
          </cell>
          <cell r="C777" t="str">
            <v>F13</v>
          </cell>
          <cell r="D777" t="str">
            <v>Z</v>
          </cell>
          <cell r="E777" t="str">
            <v>2</v>
          </cell>
          <cell r="F777" t="str">
            <v>G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33</v>
          </cell>
          <cell r="L777">
            <v>33</v>
          </cell>
          <cell r="M777" t="str">
            <v>RP</v>
          </cell>
        </row>
        <row r="778">
          <cell r="A778" t="str">
            <v>9102-928</v>
          </cell>
          <cell r="B778" t="str">
            <v>CABLE GUIDE</v>
          </cell>
          <cell r="C778" t="str">
            <v>F13</v>
          </cell>
          <cell r="D778" t="str">
            <v>Z</v>
          </cell>
          <cell r="E778" t="str">
            <v>2</v>
          </cell>
          <cell r="F778" t="str">
            <v>G</v>
          </cell>
          <cell r="G778">
            <v>6295</v>
          </cell>
          <cell r="H778">
            <v>0</v>
          </cell>
          <cell r="I778">
            <v>400</v>
          </cell>
          <cell r="J778">
            <v>5895</v>
          </cell>
          <cell r="K778">
            <v>2.2603399999999998</v>
          </cell>
          <cell r="L778">
            <v>2.2603399999999998</v>
          </cell>
        </row>
        <row r="779">
          <cell r="A779" t="str">
            <v>9102-927</v>
          </cell>
          <cell r="B779" t="str">
            <v>INSPECTION PLUG SEAL</v>
          </cell>
          <cell r="C779" t="str">
            <v>F13</v>
          </cell>
          <cell r="D779" t="str">
            <v>Z</v>
          </cell>
          <cell r="E779" t="str">
            <v>2</v>
          </cell>
          <cell r="F779" t="str">
            <v>G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2.448</v>
          </cell>
          <cell r="L779">
            <v>2.448</v>
          </cell>
          <cell r="M779" t="str">
            <v>LOCAL</v>
          </cell>
        </row>
        <row r="780">
          <cell r="A780" t="str">
            <v>9102-925</v>
          </cell>
          <cell r="B780" t="str">
            <v>SPACER WASHER</v>
          </cell>
          <cell r="C780" t="str">
            <v>F13</v>
          </cell>
          <cell r="D780" t="str">
            <v>Z</v>
          </cell>
          <cell r="E780" t="str">
            <v>2</v>
          </cell>
          <cell r="F780" t="str">
            <v>G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1.51773</v>
          </cell>
          <cell r="L780">
            <v>1.51773</v>
          </cell>
          <cell r="M780" t="str">
            <v>LOCAL</v>
          </cell>
        </row>
        <row r="781">
          <cell r="A781" t="str">
            <v>9102-925</v>
          </cell>
          <cell r="B781" t="str">
            <v>SPACER WASHER</v>
          </cell>
          <cell r="C781" t="str">
            <v>F13</v>
          </cell>
          <cell r="D781" t="str">
            <v>Z</v>
          </cell>
          <cell r="E781" t="str">
            <v>22</v>
          </cell>
          <cell r="F781" t="str">
            <v>G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1.53478</v>
          </cell>
          <cell r="L781">
            <v>1.53478</v>
          </cell>
        </row>
        <row r="782">
          <cell r="A782" t="str">
            <v>9102-922</v>
          </cell>
          <cell r="B782" t="str">
            <v>SEAL - Inspection Plug</v>
          </cell>
          <cell r="C782" t="str">
            <v>F13</v>
          </cell>
          <cell r="D782" t="str">
            <v>Z</v>
          </cell>
          <cell r="E782" t="str">
            <v>2</v>
          </cell>
          <cell r="F782" t="str">
            <v>G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2.67876</v>
          </cell>
          <cell r="L782">
            <v>2.67876</v>
          </cell>
          <cell r="M782" t="str">
            <v>RP</v>
          </cell>
        </row>
        <row r="783">
          <cell r="A783" t="str">
            <v>9102-918</v>
          </cell>
          <cell r="B783" t="str">
            <v>CAP - Spring Guide</v>
          </cell>
          <cell r="C783" t="str">
            <v>F13</v>
          </cell>
          <cell r="D783" t="str">
            <v>Z</v>
          </cell>
          <cell r="E783" t="str">
            <v>2</v>
          </cell>
          <cell r="F783" t="str">
            <v>G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3.0241600000000002</v>
          </cell>
          <cell r="L783">
            <v>3.0241600000000002</v>
          </cell>
          <cell r="M783" t="str">
            <v>LOCAL</v>
          </cell>
        </row>
        <row r="784">
          <cell r="A784" t="str">
            <v>9102-916</v>
          </cell>
          <cell r="B784" t="str">
            <v>DELRIN / JACK PLUG</v>
          </cell>
          <cell r="C784" t="str">
            <v>F13</v>
          </cell>
          <cell r="D784" t="str">
            <v>Z</v>
          </cell>
          <cell r="E784" t="str">
            <v>22</v>
          </cell>
          <cell r="F784" t="str">
            <v>G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0.40627000000000002</v>
          </cell>
          <cell r="L784">
            <v>0.40627000000000002</v>
          </cell>
          <cell r="M784" t="str">
            <v>LOCAL</v>
          </cell>
        </row>
        <row r="785">
          <cell r="A785" t="str">
            <v>9102-916</v>
          </cell>
          <cell r="B785" t="str">
            <v>DELRIN / JACK PLUG</v>
          </cell>
          <cell r="C785" t="str">
            <v>F13</v>
          </cell>
          <cell r="D785" t="str">
            <v>Z</v>
          </cell>
          <cell r="E785" t="str">
            <v>2</v>
          </cell>
          <cell r="F785" t="str">
            <v>G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0.40175</v>
          </cell>
          <cell r="L785">
            <v>0.40175</v>
          </cell>
          <cell r="M785" t="str">
            <v>LOCAL</v>
          </cell>
        </row>
        <row r="786">
          <cell r="A786" t="str">
            <v>9102-915</v>
          </cell>
          <cell r="B786" t="str">
            <v>FILTER</v>
          </cell>
          <cell r="C786" t="str">
            <v>F13</v>
          </cell>
          <cell r="D786" t="str">
            <v>Z</v>
          </cell>
          <cell r="E786" t="str">
            <v>2</v>
          </cell>
          <cell r="F786" t="str">
            <v>G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15.29982</v>
          </cell>
          <cell r="L786">
            <v>15.29982</v>
          </cell>
          <cell r="M786" t="str">
            <v>RP</v>
          </cell>
        </row>
        <row r="787">
          <cell r="A787" t="str">
            <v>9102-915</v>
          </cell>
          <cell r="B787" t="str">
            <v>FILTER</v>
          </cell>
          <cell r="C787" t="str">
            <v>F13</v>
          </cell>
          <cell r="D787" t="str">
            <v>Z</v>
          </cell>
          <cell r="E787" t="str">
            <v>22</v>
          </cell>
          <cell r="F787" t="str">
            <v>G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17.06316</v>
          </cell>
          <cell r="L787">
            <v>17.06316</v>
          </cell>
          <cell r="M787" t="str">
            <v>RP</v>
          </cell>
        </row>
        <row r="788">
          <cell r="A788" t="str">
            <v>9102-914</v>
          </cell>
          <cell r="B788" t="str">
            <v>CAP PROTECTION</v>
          </cell>
          <cell r="C788" t="str">
            <v>F13</v>
          </cell>
          <cell r="D788" t="str">
            <v>Z</v>
          </cell>
          <cell r="E788" t="str">
            <v>2</v>
          </cell>
          <cell r="F788" t="str">
            <v>G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1.8153999999999999</v>
          </cell>
          <cell r="L788">
            <v>1.8153999999999999</v>
          </cell>
          <cell r="M788" t="str">
            <v>NP</v>
          </cell>
        </row>
        <row r="789">
          <cell r="A789" t="str">
            <v>9102-912A</v>
          </cell>
          <cell r="B789" t="str">
            <v>PIVOT CONNECTOR LEFT [BLACK]</v>
          </cell>
          <cell r="C789" t="str">
            <v>F13</v>
          </cell>
          <cell r="D789" t="str">
            <v>Z</v>
          </cell>
          <cell r="E789" t="str">
            <v>1</v>
          </cell>
          <cell r="F789" t="str">
            <v>G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3.3456000000000001</v>
          </cell>
          <cell r="L789">
            <v>3.3456000000000001</v>
          </cell>
          <cell r="M789" t="str">
            <v>RP</v>
          </cell>
        </row>
        <row r="790">
          <cell r="A790" t="str">
            <v>9102-912A</v>
          </cell>
          <cell r="B790" t="str">
            <v>PIVOT CONNECTOR LEFT [BLACK]</v>
          </cell>
          <cell r="C790" t="str">
            <v>F13</v>
          </cell>
          <cell r="D790" t="str">
            <v>Z</v>
          </cell>
          <cell r="E790" t="str">
            <v>22</v>
          </cell>
          <cell r="F790" t="str">
            <v>G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3.3404099999999999</v>
          </cell>
          <cell r="L790">
            <v>3.3404099999999999</v>
          </cell>
          <cell r="M790" t="str">
            <v>RP</v>
          </cell>
        </row>
        <row r="791">
          <cell r="A791" t="str">
            <v>9102-912A</v>
          </cell>
          <cell r="B791" t="str">
            <v>PIVOT CONNECTOR LEFT [BLACK]</v>
          </cell>
          <cell r="C791" t="str">
            <v>F13</v>
          </cell>
          <cell r="D791" t="str">
            <v>Z</v>
          </cell>
          <cell r="E791" t="str">
            <v>2</v>
          </cell>
          <cell r="F791" t="str">
            <v>G</v>
          </cell>
          <cell r="G791">
            <v>14600</v>
          </cell>
          <cell r="H791">
            <v>4500</v>
          </cell>
          <cell r="I791">
            <v>9500</v>
          </cell>
          <cell r="J791">
            <v>9600</v>
          </cell>
          <cell r="K791">
            <v>4.4841600000000001</v>
          </cell>
          <cell r="L791">
            <v>4.5631300000000001</v>
          </cell>
          <cell r="M791" t="str">
            <v>SF-04</v>
          </cell>
        </row>
        <row r="792">
          <cell r="A792" t="str">
            <v>9102-912</v>
          </cell>
          <cell r="B792" t="str">
            <v>PIVOT CONNECTOR RIGHT [WHITE]</v>
          </cell>
          <cell r="C792" t="str">
            <v>F13</v>
          </cell>
          <cell r="D792" t="str">
            <v>Z</v>
          </cell>
          <cell r="E792" t="str">
            <v>1</v>
          </cell>
          <cell r="F792" t="str">
            <v>G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3.3456000000000001</v>
          </cell>
          <cell r="L792">
            <v>3.3456000000000001</v>
          </cell>
          <cell r="M792" t="str">
            <v>RP</v>
          </cell>
        </row>
        <row r="793">
          <cell r="A793" t="str">
            <v>9102-912</v>
          </cell>
          <cell r="B793" t="str">
            <v>PIVOT CONNECTOR RIGHT [WHITE]</v>
          </cell>
          <cell r="C793" t="str">
            <v>F13</v>
          </cell>
          <cell r="D793" t="str">
            <v>Z</v>
          </cell>
          <cell r="E793" t="str">
            <v>22</v>
          </cell>
          <cell r="F793" t="str">
            <v>G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3.3404099999999999</v>
          </cell>
          <cell r="L793">
            <v>3.3404099999999999</v>
          </cell>
          <cell r="M793" t="str">
            <v>RP</v>
          </cell>
        </row>
        <row r="794">
          <cell r="A794" t="str">
            <v>9102-912</v>
          </cell>
          <cell r="B794" t="str">
            <v>PIVOT CONNECTOR RIGHT [WHITE]</v>
          </cell>
          <cell r="C794" t="str">
            <v>F13</v>
          </cell>
          <cell r="D794" t="str">
            <v>Z</v>
          </cell>
          <cell r="E794" t="str">
            <v>2</v>
          </cell>
          <cell r="F794" t="str">
            <v>G</v>
          </cell>
          <cell r="G794">
            <v>15515</v>
          </cell>
          <cell r="H794">
            <v>4500</v>
          </cell>
          <cell r="I794">
            <v>9500</v>
          </cell>
          <cell r="J794">
            <v>10515</v>
          </cell>
          <cell r="K794">
            <v>4.3051399999999997</v>
          </cell>
          <cell r="L794">
            <v>4.42075</v>
          </cell>
          <cell r="M794" t="str">
            <v>SF-03</v>
          </cell>
        </row>
        <row r="795">
          <cell r="A795" t="str">
            <v>9102-911F</v>
          </cell>
          <cell r="B795" t="str">
            <v>SEALING SLEEVE</v>
          </cell>
          <cell r="C795" t="str">
            <v>F13</v>
          </cell>
          <cell r="D795" t="str">
            <v>Z</v>
          </cell>
          <cell r="E795" t="str">
            <v>2</v>
          </cell>
          <cell r="F795" t="str">
            <v>G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0.19</v>
          </cell>
          <cell r="L795">
            <v>0.19</v>
          </cell>
          <cell r="M795" t="str">
            <v>NP</v>
          </cell>
        </row>
        <row r="796">
          <cell r="A796" t="str">
            <v>9102-911E</v>
          </cell>
          <cell r="B796" t="str">
            <v>SLEEVE</v>
          </cell>
          <cell r="C796" t="str">
            <v>F13</v>
          </cell>
          <cell r="D796" t="str">
            <v>Z</v>
          </cell>
          <cell r="E796" t="str">
            <v>22</v>
          </cell>
          <cell r="F796" t="str">
            <v>G</v>
          </cell>
          <cell r="G796">
            <v>402</v>
          </cell>
          <cell r="H796">
            <v>0</v>
          </cell>
          <cell r="I796">
            <v>0</v>
          </cell>
          <cell r="J796">
            <v>402</v>
          </cell>
          <cell r="K796">
            <v>0.19</v>
          </cell>
          <cell r="L796">
            <v>0.19</v>
          </cell>
          <cell r="M796" t="str">
            <v>NP</v>
          </cell>
        </row>
        <row r="797">
          <cell r="A797" t="str">
            <v>9102-911E</v>
          </cell>
          <cell r="B797" t="str">
            <v>SLEEVE</v>
          </cell>
          <cell r="C797" t="str">
            <v>F13</v>
          </cell>
          <cell r="D797" t="str">
            <v>Z</v>
          </cell>
          <cell r="E797" t="str">
            <v>2</v>
          </cell>
          <cell r="F797" t="str">
            <v>G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0.73440000000000005</v>
          </cell>
          <cell r="L797">
            <v>0.73440000000000005</v>
          </cell>
          <cell r="M797" t="str">
            <v>NP</v>
          </cell>
        </row>
        <row r="798">
          <cell r="A798" t="str">
            <v>9102-911D</v>
          </cell>
          <cell r="B798" t="str">
            <v>SEALING SLEEVE</v>
          </cell>
          <cell r="C798" t="str">
            <v>F13</v>
          </cell>
          <cell r="D798" t="str">
            <v>Z</v>
          </cell>
          <cell r="E798" t="str">
            <v>2</v>
          </cell>
          <cell r="F798" t="str">
            <v>G</v>
          </cell>
          <cell r="G798">
            <v>474</v>
          </cell>
          <cell r="H798">
            <v>0</v>
          </cell>
          <cell r="I798">
            <v>0</v>
          </cell>
          <cell r="J798">
            <v>474</v>
          </cell>
          <cell r="K798">
            <v>1.1259699999999999</v>
          </cell>
          <cell r="L798">
            <v>1.1259699999999999</v>
          </cell>
        </row>
        <row r="799">
          <cell r="A799" t="str">
            <v>9102-911</v>
          </cell>
          <cell r="B799" t="str">
            <v>HEAT SHRINK TUBING</v>
          </cell>
          <cell r="C799" t="str">
            <v>F13</v>
          </cell>
          <cell r="D799" t="str">
            <v>Z</v>
          </cell>
          <cell r="E799" t="str">
            <v>22</v>
          </cell>
          <cell r="F799" t="str">
            <v>G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0.81252999999999997</v>
          </cell>
          <cell r="L799">
            <v>0.81252999999999997</v>
          </cell>
          <cell r="M799" t="str">
            <v>RP</v>
          </cell>
        </row>
        <row r="800">
          <cell r="A800" t="str">
            <v>9102-911</v>
          </cell>
          <cell r="B800" t="str">
            <v>HEAT SHRINK TUBING</v>
          </cell>
          <cell r="C800" t="str">
            <v>F13</v>
          </cell>
          <cell r="D800" t="str">
            <v>Z</v>
          </cell>
          <cell r="E800" t="str">
            <v>2</v>
          </cell>
          <cell r="F800" t="str">
            <v>G</v>
          </cell>
          <cell r="G800">
            <v>0</v>
          </cell>
          <cell r="H800">
            <v>11800</v>
          </cell>
          <cell r="I800">
            <v>10800</v>
          </cell>
          <cell r="J800">
            <v>1000</v>
          </cell>
          <cell r="K800">
            <v>0.80591999999999997</v>
          </cell>
          <cell r="L800">
            <v>0.79325999999999997</v>
          </cell>
          <cell r="M800" t="str">
            <v>RP</v>
          </cell>
        </row>
        <row r="801">
          <cell r="A801" t="str">
            <v>9102-908</v>
          </cell>
          <cell r="B801" t="str">
            <v>FELT WASHER</v>
          </cell>
          <cell r="C801" t="str">
            <v>F13</v>
          </cell>
          <cell r="D801" t="str">
            <v>Z</v>
          </cell>
          <cell r="E801" t="str">
            <v>22</v>
          </cell>
          <cell r="F801" t="str">
            <v>G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1.53478</v>
          </cell>
          <cell r="L801">
            <v>1.53478</v>
          </cell>
          <cell r="M801" t="str">
            <v>RP</v>
          </cell>
        </row>
        <row r="802">
          <cell r="A802" t="str">
            <v>9102-908</v>
          </cell>
          <cell r="B802" t="str">
            <v>FELT WASHER</v>
          </cell>
          <cell r="C802" t="str">
            <v>F13</v>
          </cell>
          <cell r="D802" t="str">
            <v>Z</v>
          </cell>
          <cell r="E802" t="str">
            <v>2</v>
          </cell>
          <cell r="F802" t="str">
            <v>G</v>
          </cell>
          <cell r="G802">
            <v>14895</v>
          </cell>
          <cell r="H802">
            <v>4200</v>
          </cell>
          <cell r="I802">
            <v>8300</v>
          </cell>
          <cell r="J802">
            <v>10795</v>
          </cell>
          <cell r="K802">
            <v>1.8956200000000001</v>
          </cell>
          <cell r="L802">
            <v>1.9556899999999999</v>
          </cell>
          <cell r="M802" t="str">
            <v>RP</v>
          </cell>
        </row>
        <row r="803">
          <cell r="A803" t="str">
            <v>9102-907</v>
          </cell>
          <cell r="B803" t="str">
            <v>JET SOCKET</v>
          </cell>
          <cell r="C803" t="str">
            <v>F13</v>
          </cell>
          <cell r="D803" t="str">
            <v>Z</v>
          </cell>
          <cell r="E803" t="str">
            <v>2</v>
          </cell>
          <cell r="F803" t="str">
            <v>G</v>
          </cell>
          <cell r="G803">
            <v>1000</v>
          </cell>
          <cell r="H803">
            <v>0</v>
          </cell>
          <cell r="I803">
            <v>0</v>
          </cell>
          <cell r="J803">
            <v>1000</v>
          </cell>
          <cell r="K803">
            <v>2.7055699999999998</v>
          </cell>
          <cell r="L803">
            <v>2.7055699999999998</v>
          </cell>
        </row>
        <row r="804">
          <cell r="A804" t="str">
            <v>9102-807A</v>
          </cell>
          <cell r="B804" t="str">
            <v>SPRING</v>
          </cell>
          <cell r="C804" t="str">
            <v>F13</v>
          </cell>
          <cell r="D804" t="str">
            <v>Z</v>
          </cell>
          <cell r="E804" t="str">
            <v>2</v>
          </cell>
          <cell r="F804" t="str">
            <v>G</v>
          </cell>
          <cell r="G804">
            <v>200</v>
          </cell>
          <cell r="H804">
            <v>0</v>
          </cell>
          <cell r="I804">
            <v>0</v>
          </cell>
          <cell r="J804">
            <v>200</v>
          </cell>
          <cell r="K804">
            <v>12.83432</v>
          </cell>
          <cell r="L804">
            <v>12.83432</v>
          </cell>
        </row>
        <row r="805">
          <cell r="A805" t="str">
            <v>9102-803</v>
          </cell>
          <cell r="B805" t="str">
            <v>SPRING</v>
          </cell>
          <cell r="C805" t="str">
            <v>F13</v>
          </cell>
          <cell r="D805" t="str">
            <v>Z</v>
          </cell>
          <cell r="E805" t="str">
            <v>2</v>
          </cell>
          <cell r="F805" t="str">
            <v>G</v>
          </cell>
          <cell r="G805">
            <v>1344</v>
          </cell>
          <cell r="H805">
            <v>1200</v>
          </cell>
          <cell r="I805">
            <v>1625</v>
          </cell>
          <cell r="J805">
            <v>919</v>
          </cell>
          <cell r="K805">
            <v>1.7811399999999999</v>
          </cell>
          <cell r="L805">
            <v>3.3279299999999998</v>
          </cell>
        </row>
        <row r="806">
          <cell r="A806" t="str">
            <v>9102-797A</v>
          </cell>
          <cell r="B806" t="str">
            <v>RESSORT-LEVER</v>
          </cell>
          <cell r="C806" t="str">
            <v>F13</v>
          </cell>
          <cell r="D806" t="str">
            <v>Z</v>
          </cell>
          <cell r="E806" t="str">
            <v>2</v>
          </cell>
          <cell r="F806" t="str">
            <v>G</v>
          </cell>
          <cell r="G806">
            <v>2344</v>
          </cell>
          <cell r="H806">
            <v>1200</v>
          </cell>
          <cell r="I806">
            <v>1615</v>
          </cell>
          <cell r="J806">
            <v>1929</v>
          </cell>
          <cell r="K806">
            <v>9.2108000000000008</v>
          </cell>
          <cell r="L806">
            <v>13.92484</v>
          </cell>
        </row>
        <row r="807">
          <cell r="A807" t="str">
            <v>9102-796B</v>
          </cell>
          <cell r="B807" t="str">
            <v>RETURN SPRING</v>
          </cell>
          <cell r="C807" t="str">
            <v>F13</v>
          </cell>
          <cell r="D807" t="str">
            <v>Z</v>
          </cell>
          <cell r="E807" t="str">
            <v>2</v>
          </cell>
          <cell r="F807" t="str">
            <v>G</v>
          </cell>
          <cell r="G807">
            <v>604</v>
          </cell>
          <cell r="H807">
            <v>0</v>
          </cell>
          <cell r="I807">
            <v>200</v>
          </cell>
          <cell r="J807">
            <v>404</v>
          </cell>
          <cell r="K807">
            <v>3.91784</v>
          </cell>
          <cell r="L807">
            <v>3.91784</v>
          </cell>
        </row>
        <row r="808">
          <cell r="A808" t="str">
            <v>9102-795</v>
          </cell>
          <cell r="B808" t="str">
            <v>F.I.SPRING</v>
          </cell>
          <cell r="C808" t="str">
            <v>F13</v>
          </cell>
          <cell r="D808" t="str">
            <v>Z</v>
          </cell>
          <cell r="E808" t="str">
            <v>2</v>
          </cell>
          <cell r="F808" t="str">
            <v>G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4.13</v>
          </cell>
          <cell r="L808">
            <v>4.13</v>
          </cell>
        </row>
        <row r="809">
          <cell r="A809" t="str">
            <v>9102-793</v>
          </cell>
          <cell r="B809" t="str">
            <v>IDLE LEVER RETURN SPRING</v>
          </cell>
          <cell r="C809" t="str">
            <v>F13</v>
          </cell>
          <cell r="D809" t="str">
            <v>Z</v>
          </cell>
          <cell r="E809" t="str">
            <v>2</v>
          </cell>
          <cell r="F809" t="str">
            <v>G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0.38</v>
          </cell>
          <cell r="L809">
            <v>0.38</v>
          </cell>
          <cell r="M809" t="str">
            <v>NP</v>
          </cell>
        </row>
        <row r="810">
          <cell r="A810" t="str">
            <v>9102-792A</v>
          </cell>
          <cell r="B810" t="str">
            <v>SPRING</v>
          </cell>
          <cell r="C810" t="str">
            <v>F13</v>
          </cell>
          <cell r="D810" t="str">
            <v>Z</v>
          </cell>
          <cell r="E810" t="str">
            <v>2</v>
          </cell>
          <cell r="F810" t="str">
            <v>G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3.07301</v>
          </cell>
          <cell r="L810">
            <v>3.07301</v>
          </cell>
        </row>
        <row r="811">
          <cell r="A811" t="str">
            <v>9102-791B</v>
          </cell>
          <cell r="B811" t="str">
            <v>SPRING</v>
          </cell>
          <cell r="C811" t="str">
            <v>F13</v>
          </cell>
          <cell r="D811" t="str">
            <v>Z</v>
          </cell>
          <cell r="E811" t="str">
            <v>2</v>
          </cell>
          <cell r="F811" t="str">
            <v>G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21.359120000000001</v>
          </cell>
          <cell r="L811">
            <v>21.359120000000001</v>
          </cell>
        </row>
        <row r="812">
          <cell r="A812" t="str">
            <v>9102-791A</v>
          </cell>
          <cell r="B812" t="str">
            <v>SPRING</v>
          </cell>
          <cell r="C812" t="str">
            <v>F13</v>
          </cell>
          <cell r="D812" t="str">
            <v>Z</v>
          </cell>
          <cell r="E812" t="str">
            <v>2</v>
          </cell>
          <cell r="F812" t="str">
            <v>G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3.68208</v>
          </cell>
          <cell r="L812">
            <v>3.68208</v>
          </cell>
          <cell r="M812" t="str">
            <v>NP</v>
          </cell>
        </row>
        <row r="813">
          <cell r="A813" t="str">
            <v>9102-791A</v>
          </cell>
          <cell r="B813" t="str">
            <v>SPRING</v>
          </cell>
          <cell r="C813" t="str">
            <v>F13</v>
          </cell>
          <cell r="D813" t="str">
            <v>Z</v>
          </cell>
          <cell r="E813" t="str">
            <v>22</v>
          </cell>
          <cell r="F813" t="str">
            <v>G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10.472630000000001</v>
          </cell>
          <cell r="L813">
            <v>10.472630000000001</v>
          </cell>
        </row>
        <row r="814">
          <cell r="A814" t="str">
            <v>9102-788</v>
          </cell>
          <cell r="B814" t="str">
            <v>PIN</v>
          </cell>
          <cell r="C814" t="str">
            <v>F13</v>
          </cell>
          <cell r="D814" t="str">
            <v>Z</v>
          </cell>
          <cell r="E814" t="str">
            <v>2</v>
          </cell>
          <cell r="F814" t="str">
            <v>G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0.5</v>
          </cell>
          <cell r="L814">
            <v>0.5</v>
          </cell>
          <cell r="M814" t="str">
            <v>NP</v>
          </cell>
        </row>
        <row r="815">
          <cell r="A815" t="str">
            <v>9102-788</v>
          </cell>
          <cell r="B815" t="str">
            <v>PIN</v>
          </cell>
          <cell r="C815" t="str">
            <v>F13</v>
          </cell>
          <cell r="D815" t="str">
            <v>Z</v>
          </cell>
          <cell r="E815" t="str">
            <v>1</v>
          </cell>
          <cell r="F815" t="str">
            <v>G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 t="str">
            <v>NP</v>
          </cell>
        </row>
        <row r="816">
          <cell r="A816" t="str">
            <v>9102-787A</v>
          </cell>
          <cell r="B816" t="str">
            <v>ADVANCE SPRING</v>
          </cell>
          <cell r="C816" t="str">
            <v>F13</v>
          </cell>
          <cell r="D816" t="str">
            <v>Z</v>
          </cell>
          <cell r="E816" t="str">
            <v>2</v>
          </cell>
          <cell r="F816" t="str">
            <v>G</v>
          </cell>
          <cell r="G816">
            <v>2432</v>
          </cell>
          <cell r="H816">
            <v>0</v>
          </cell>
          <cell r="I816">
            <v>0</v>
          </cell>
          <cell r="J816">
            <v>2432</v>
          </cell>
          <cell r="K816">
            <v>3.1690900000000002</v>
          </cell>
          <cell r="L816">
            <v>3.1690900000000002</v>
          </cell>
        </row>
        <row r="817">
          <cell r="A817" t="str">
            <v>9102-785</v>
          </cell>
          <cell r="B817" t="str">
            <v>SPRING</v>
          </cell>
          <cell r="C817" t="str">
            <v>F13</v>
          </cell>
          <cell r="D817" t="str">
            <v>Z</v>
          </cell>
          <cell r="E817" t="str">
            <v>2</v>
          </cell>
          <cell r="F817" t="str">
            <v>G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10.15</v>
          </cell>
          <cell r="L817">
            <v>10.15</v>
          </cell>
        </row>
        <row r="818">
          <cell r="A818" t="str">
            <v>9102-784</v>
          </cell>
          <cell r="B818" t="str">
            <v>SPRING</v>
          </cell>
          <cell r="C818" t="str">
            <v>F13</v>
          </cell>
          <cell r="D818" t="str">
            <v>Z</v>
          </cell>
          <cell r="E818" t="str">
            <v>22</v>
          </cell>
          <cell r="F818" t="str">
            <v>G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2.5278800000000001</v>
          </cell>
          <cell r="L818">
            <v>2.5278800000000001</v>
          </cell>
        </row>
        <row r="819">
          <cell r="A819" t="str">
            <v>9102-784</v>
          </cell>
          <cell r="B819" t="str">
            <v>SPRING</v>
          </cell>
          <cell r="C819" t="str">
            <v>F13</v>
          </cell>
          <cell r="D819" t="str">
            <v>Z</v>
          </cell>
          <cell r="E819" t="str">
            <v>2</v>
          </cell>
          <cell r="F819" t="str">
            <v>G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2.3054100000000002</v>
          </cell>
          <cell r="L819">
            <v>2.3054100000000002</v>
          </cell>
          <cell r="M819" t="str">
            <v>NP</v>
          </cell>
        </row>
        <row r="820">
          <cell r="A820" t="str">
            <v>9102-783</v>
          </cell>
          <cell r="B820" t="str">
            <v>FAST IDLE SPRING</v>
          </cell>
          <cell r="C820" t="str">
            <v>F13</v>
          </cell>
          <cell r="D820" t="str">
            <v>Z</v>
          </cell>
          <cell r="E820" t="str">
            <v>2</v>
          </cell>
          <cell r="F820" t="str">
            <v>G</v>
          </cell>
          <cell r="G820">
            <v>834</v>
          </cell>
          <cell r="H820">
            <v>0</v>
          </cell>
          <cell r="I820">
            <v>0</v>
          </cell>
          <cell r="J820">
            <v>834</v>
          </cell>
          <cell r="K820">
            <v>2.85067</v>
          </cell>
          <cell r="L820">
            <v>2.85067</v>
          </cell>
        </row>
        <row r="821">
          <cell r="A821" t="str">
            <v>9102-779C</v>
          </cell>
          <cell r="B821" t="str">
            <v>LOAD LEVER ASSY SPRING</v>
          </cell>
          <cell r="C821" t="str">
            <v>F13</v>
          </cell>
          <cell r="D821" t="str">
            <v>Z</v>
          </cell>
          <cell r="E821" t="str">
            <v>2</v>
          </cell>
          <cell r="F821" t="str">
            <v>G</v>
          </cell>
          <cell r="G821">
            <v>340</v>
          </cell>
          <cell r="H821">
            <v>0</v>
          </cell>
          <cell r="I821">
            <v>200</v>
          </cell>
          <cell r="J821">
            <v>140</v>
          </cell>
          <cell r="K821">
            <v>15.711819999999999</v>
          </cell>
          <cell r="L821">
            <v>15.711819999999999</v>
          </cell>
        </row>
        <row r="822">
          <cell r="A822" t="str">
            <v>9102-778C</v>
          </cell>
          <cell r="B822" t="str">
            <v>LEVER THROTTLE ASSY SPRING</v>
          </cell>
          <cell r="C822" t="str">
            <v>F13</v>
          </cell>
          <cell r="D822" t="str">
            <v>Z</v>
          </cell>
          <cell r="E822" t="str">
            <v>2</v>
          </cell>
          <cell r="F822" t="str">
            <v>G</v>
          </cell>
          <cell r="G822">
            <v>0</v>
          </cell>
          <cell r="H822">
            <v>300</v>
          </cell>
          <cell r="I822">
            <v>200</v>
          </cell>
          <cell r="J822">
            <v>100</v>
          </cell>
          <cell r="K822">
            <v>11.11393</v>
          </cell>
          <cell r="L822">
            <v>12.341200000000001</v>
          </cell>
        </row>
        <row r="823">
          <cell r="A823" t="str">
            <v>9102-768L</v>
          </cell>
          <cell r="B823" t="str">
            <v>SPRING</v>
          </cell>
          <cell r="C823" t="str">
            <v>F13</v>
          </cell>
          <cell r="D823" t="str">
            <v>Z</v>
          </cell>
          <cell r="E823" t="str">
            <v>2</v>
          </cell>
          <cell r="F823" t="str">
            <v>G</v>
          </cell>
          <cell r="G823">
            <v>552</v>
          </cell>
          <cell r="H823">
            <v>0</v>
          </cell>
          <cell r="I823">
            <v>300</v>
          </cell>
          <cell r="J823">
            <v>252</v>
          </cell>
          <cell r="K823">
            <v>17.611000000000001</v>
          </cell>
          <cell r="L823">
            <v>17.611000000000001</v>
          </cell>
          <cell r="M823" t="str">
            <v>SJ-02</v>
          </cell>
        </row>
        <row r="824">
          <cell r="A824" t="str">
            <v>9102-768J</v>
          </cell>
          <cell r="B824" t="str">
            <v>SPRING</v>
          </cell>
          <cell r="C824" t="str">
            <v>F13</v>
          </cell>
          <cell r="D824" t="str">
            <v>Z</v>
          </cell>
          <cell r="E824" t="str">
            <v>2</v>
          </cell>
          <cell r="F824" t="str">
            <v>G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13.903309999999999</v>
          </cell>
          <cell r="L824">
            <v>13.903309999999999</v>
          </cell>
        </row>
        <row r="825">
          <cell r="A825" t="str">
            <v>9102-768H</v>
          </cell>
          <cell r="B825" t="str">
            <v>SPRING ADVANCE</v>
          </cell>
          <cell r="C825" t="str">
            <v>F13</v>
          </cell>
          <cell r="D825" t="str">
            <v>Z</v>
          </cell>
          <cell r="E825" t="str">
            <v>2</v>
          </cell>
          <cell r="F825" t="str">
            <v>G</v>
          </cell>
          <cell r="G825">
            <v>84</v>
          </cell>
          <cell r="H825">
            <v>4251</v>
          </cell>
          <cell r="I825">
            <v>240</v>
          </cell>
          <cell r="J825">
            <v>4095</v>
          </cell>
          <cell r="K825">
            <v>16.822569999999999</v>
          </cell>
          <cell r="L825">
            <v>18.757280000000002</v>
          </cell>
          <cell r="M825" t="str">
            <v>SJ-01</v>
          </cell>
        </row>
        <row r="826">
          <cell r="A826" t="str">
            <v>9102-768G</v>
          </cell>
          <cell r="B826" t="str">
            <v>ADVANCE SPRING</v>
          </cell>
          <cell r="C826" t="str">
            <v>F13</v>
          </cell>
          <cell r="D826" t="str">
            <v>Z</v>
          </cell>
          <cell r="E826" t="str">
            <v>2</v>
          </cell>
          <cell r="F826" t="str">
            <v>G</v>
          </cell>
          <cell r="G826">
            <v>6062</v>
          </cell>
          <cell r="H826">
            <v>0</v>
          </cell>
          <cell r="I826">
            <v>0</v>
          </cell>
          <cell r="J826">
            <v>6062</v>
          </cell>
          <cell r="K826">
            <v>16.506789999999999</v>
          </cell>
          <cell r="L826">
            <v>16.506789999999999</v>
          </cell>
          <cell r="M826" t="str">
            <v>SI-12</v>
          </cell>
        </row>
        <row r="827">
          <cell r="A827" t="str">
            <v>9102-768E</v>
          </cell>
          <cell r="B827" t="str">
            <v>SPRING</v>
          </cell>
          <cell r="C827" t="str">
            <v>F13</v>
          </cell>
          <cell r="D827" t="str">
            <v>Z</v>
          </cell>
          <cell r="E827" t="str">
            <v>2</v>
          </cell>
          <cell r="F827" t="str">
            <v>G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13.903309999999999</v>
          </cell>
          <cell r="L827">
            <v>13.903309999999999</v>
          </cell>
        </row>
        <row r="828">
          <cell r="A828" t="str">
            <v>9102-768C</v>
          </cell>
          <cell r="B828" t="str">
            <v>SPRING</v>
          </cell>
          <cell r="C828" t="str">
            <v>F13</v>
          </cell>
          <cell r="D828" t="str">
            <v>Z</v>
          </cell>
          <cell r="E828" t="str">
            <v>2</v>
          </cell>
          <cell r="F828" t="str">
            <v>G</v>
          </cell>
          <cell r="G828">
            <v>7870</v>
          </cell>
          <cell r="H828">
            <v>2400</v>
          </cell>
          <cell r="I828">
            <v>7700</v>
          </cell>
          <cell r="J828">
            <v>2570</v>
          </cell>
          <cell r="K828">
            <v>17.838370000000001</v>
          </cell>
          <cell r="L828">
            <v>18.06204</v>
          </cell>
          <cell r="M828" t="str">
            <v>SI-10</v>
          </cell>
        </row>
        <row r="829">
          <cell r="A829" t="str">
            <v>9102-768C</v>
          </cell>
          <cell r="B829" t="str">
            <v>SPRING</v>
          </cell>
          <cell r="C829" t="str">
            <v>F13</v>
          </cell>
          <cell r="D829" t="str">
            <v>Z</v>
          </cell>
          <cell r="E829" t="str">
            <v>22</v>
          </cell>
          <cell r="F829" t="str">
            <v>G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15.438090000000001</v>
          </cell>
          <cell r="L829">
            <v>15.438090000000001</v>
          </cell>
        </row>
        <row r="830">
          <cell r="A830" t="str">
            <v>9102-768A</v>
          </cell>
          <cell r="B830" t="str">
            <v>SPRING</v>
          </cell>
          <cell r="C830" t="str">
            <v>F13</v>
          </cell>
          <cell r="D830" t="str">
            <v>Z</v>
          </cell>
          <cell r="E830" t="str">
            <v>2</v>
          </cell>
          <cell r="F830" t="str">
            <v>G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13.903309999999999</v>
          </cell>
          <cell r="L830">
            <v>13.903309999999999</v>
          </cell>
        </row>
        <row r="831">
          <cell r="A831" t="str">
            <v>9102-768</v>
          </cell>
          <cell r="B831" t="str">
            <v>SPRING</v>
          </cell>
          <cell r="C831" t="str">
            <v>F13</v>
          </cell>
          <cell r="D831" t="str">
            <v>Z</v>
          </cell>
          <cell r="E831" t="str">
            <v>22</v>
          </cell>
          <cell r="F831" t="str">
            <v>G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1E-3</v>
          </cell>
          <cell r="L831">
            <v>1E-3</v>
          </cell>
          <cell r="M831" t="str">
            <v>NP</v>
          </cell>
        </row>
        <row r="832">
          <cell r="A832" t="str">
            <v>9102-768</v>
          </cell>
          <cell r="B832" t="str">
            <v>SPRING</v>
          </cell>
          <cell r="C832" t="str">
            <v>F13</v>
          </cell>
          <cell r="D832" t="str">
            <v>Z</v>
          </cell>
          <cell r="E832" t="str">
            <v>2</v>
          </cell>
          <cell r="F832" t="str">
            <v>G</v>
          </cell>
          <cell r="G832">
            <v>1024</v>
          </cell>
          <cell r="H832">
            <v>0</v>
          </cell>
          <cell r="I832">
            <v>0</v>
          </cell>
          <cell r="J832">
            <v>1024</v>
          </cell>
          <cell r="K832">
            <v>15.438090000000001</v>
          </cell>
          <cell r="L832">
            <v>15.438090000000001</v>
          </cell>
          <cell r="M832" t="str">
            <v>SI-09</v>
          </cell>
        </row>
        <row r="833">
          <cell r="A833" t="str">
            <v>9102-764B</v>
          </cell>
          <cell r="B833" t="str">
            <v>LEAF SPRING</v>
          </cell>
          <cell r="C833" t="str">
            <v>F13</v>
          </cell>
          <cell r="D833" t="str">
            <v>Z</v>
          </cell>
          <cell r="E833" t="str">
            <v>2</v>
          </cell>
          <cell r="F833" t="str">
            <v>G</v>
          </cell>
          <cell r="G833">
            <v>1886</v>
          </cell>
          <cell r="H833">
            <v>0</v>
          </cell>
          <cell r="I833">
            <v>1000</v>
          </cell>
          <cell r="J833">
            <v>886</v>
          </cell>
          <cell r="K833">
            <v>3.3286899999999999</v>
          </cell>
          <cell r="L833">
            <v>3.3286899999999999</v>
          </cell>
          <cell r="M833" t="str">
            <v>SC-12</v>
          </cell>
        </row>
        <row r="834">
          <cell r="A834" t="str">
            <v>9102-764A</v>
          </cell>
          <cell r="B834" t="str">
            <v>LEAF SPRING</v>
          </cell>
          <cell r="C834" t="str">
            <v>F13</v>
          </cell>
          <cell r="D834" t="str">
            <v>Z</v>
          </cell>
          <cell r="E834" t="str">
            <v>2</v>
          </cell>
          <cell r="F834" t="str">
            <v>G</v>
          </cell>
          <cell r="G834">
            <v>19051</v>
          </cell>
          <cell r="H834">
            <v>4500</v>
          </cell>
          <cell r="I834">
            <v>9700</v>
          </cell>
          <cell r="J834">
            <v>13851</v>
          </cell>
          <cell r="K834">
            <v>2.0196399999999999</v>
          </cell>
          <cell r="L834">
            <v>2.0481199999999999</v>
          </cell>
          <cell r="M834" t="str">
            <v>SC-11</v>
          </cell>
        </row>
        <row r="835">
          <cell r="A835" t="str">
            <v>9102-764</v>
          </cell>
          <cell r="B835" t="str">
            <v>LEAF SPRING</v>
          </cell>
          <cell r="C835" t="str">
            <v>F13</v>
          </cell>
          <cell r="D835" t="str">
            <v>Z</v>
          </cell>
          <cell r="E835" t="str">
            <v>2</v>
          </cell>
          <cell r="F835" t="str">
            <v>G</v>
          </cell>
          <cell r="G835">
            <v>9125</v>
          </cell>
          <cell r="H835">
            <v>1500</v>
          </cell>
          <cell r="I835">
            <v>300</v>
          </cell>
          <cell r="J835">
            <v>10325</v>
          </cell>
          <cell r="K835">
            <v>2.0468000000000002</v>
          </cell>
          <cell r="L835">
            <v>2.1000700000000001</v>
          </cell>
          <cell r="M835" t="str">
            <v>SC-10</v>
          </cell>
        </row>
        <row r="836">
          <cell r="A836" t="str">
            <v>9102-762</v>
          </cell>
          <cell r="B836" t="str">
            <v>SPRING</v>
          </cell>
          <cell r="C836" t="str">
            <v>F13</v>
          </cell>
          <cell r="D836" t="str">
            <v>Z</v>
          </cell>
          <cell r="E836" t="str">
            <v>2</v>
          </cell>
          <cell r="F836" t="str">
            <v>G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</row>
        <row r="837">
          <cell r="A837" t="str">
            <v>9102-760</v>
          </cell>
          <cell r="B837" t="str">
            <v>SPRING</v>
          </cell>
          <cell r="C837" t="str">
            <v>F13</v>
          </cell>
          <cell r="D837" t="str">
            <v>Z</v>
          </cell>
          <cell r="E837" t="str">
            <v>2</v>
          </cell>
          <cell r="F837" t="str">
            <v>G</v>
          </cell>
          <cell r="G837">
            <v>48468</v>
          </cell>
          <cell r="H837">
            <v>16800</v>
          </cell>
          <cell r="I837">
            <v>31000</v>
          </cell>
          <cell r="J837">
            <v>34268</v>
          </cell>
          <cell r="K837">
            <v>2.9617599999999999</v>
          </cell>
          <cell r="L837">
            <v>3.03674</v>
          </cell>
          <cell r="M837" t="str">
            <v>HD-10</v>
          </cell>
        </row>
        <row r="838">
          <cell r="A838" t="str">
            <v>9102-759</v>
          </cell>
          <cell r="B838" t="str">
            <v>SPRING</v>
          </cell>
          <cell r="C838" t="str">
            <v>F13</v>
          </cell>
          <cell r="D838" t="str">
            <v>Z</v>
          </cell>
          <cell r="E838" t="str">
            <v>2</v>
          </cell>
          <cell r="F838" t="str">
            <v>G</v>
          </cell>
          <cell r="G838">
            <v>2395</v>
          </cell>
          <cell r="H838">
            <v>0</v>
          </cell>
          <cell r="I838">
            <v>0</v>
          </cell>
          <cell r="J838">
            <v>2395</v>
          </cell>
          <cell r="K838">
            <v>29.259460000000001</v>
          </cell>
          <cell r="L838">
            <v>29.259460000000001</v>
          </cell>
          <cell r="M838" t="str">
            <v>RP</v>
          </cell>
        </row>
        <row r="839">
          <cell r="A839" t="str">
            <v>9102-757</v>
          </cell>
          <cell r="B839" t="str">
            <v>SPRING</v>
          </cell>
          <cell r="C839" t="str">
            <v>F13</v>
          </cell>
          <cell r="D839" t="str">
            <v>Z</v>
          </cell>
          <cell r="E839" t="str">
            <v>2</v>
          </cell>
          <cell r="F839" t="str">
            <v>G</v>
          </cell>
          <cell r="G839">
            <v>260</v>
          </cell>
          <cell r="H839">
            <v>0</v>
          </cell>
          <cell r="I839">
            <v>200</v>
          </cell>
          <cell r="J839">
            <v>60</v>
          </cell>
          <cell r="K839">
            <v>3.2796699999999999</v>
          </cell>
          <cell r="L839">
            <v>3.2796699999999999</v>
          </cell>
        </row>
        <row r="840">
          <cell r="A840" t="str">
            <v>9102-753A</v>
          </cell>
          <cell r="B840" t="str">
            <v>SPRING</v>
          </cell>
          <cell r="C840" t="str">
            <v>F13</v>
          </cell>
          <cell r="D840" t="str">
            <v>Z</v>
          </cell>
          <cell r="E840" t="str">
            <v>2</v>
          </cell>
          <cell r="F840" t="str">
            <v>G</v>
          </cell>
          <cell r="G840">
            <v>1579</v>
          </cell>
          <cell r="H840">
            <v>0</v>
          </cell>
          <cell r="I840">
            <v>0</v>
          </cell>
          <cell r="J840">
            <v>1579</v>
          </cell>
          <cell r="K840">
            <v>17.81748</v>
          </cell>
          <cell r="L840">
            <v>17.81748</v>
          </cell>
        </row>
        <row r="841">
          <cell r="A841" t="str">
            <v>9102-752</v>
          </cell>
          <cell r="B841" t="str">
            <v>SPRING</v>
          </cell>
          <cell r="C841" t="str">
            <v>F13</v>
          </cell>
          <cell r="D841" t="str">
            <v>Z</v>
          </cell>
          <cell r="E841" t="str">
            <v>2</v>
          </cell>
          <cell r="F841" t="str">
            <v>G</v>
          </cell>
          <cell r="G841">
            <v>1074</v>
          </cell>
          <cell r="H841">
            <v>0</v>
          </cell>
          <cell r="I841">
            <v>0</v>
          </cell>
          <cell r="J841">
            <v>1074</v>
          </cell>
          <cell r="K841">
            <v>1.6919200000000001</v>
          </cell>
          <cell r="L841">
            <v>1.6919200000000001</v>
          </cell>
        </row>
        <row r="842">
          <cell r="A842" t="str">
            <v>9102-751</v>
          </cell>
          <cell r="B842" t="str">
            <v>SPRING</v>
          </cell>
          <cell r="C842" t="str">
            <v>F13</v>
          </cell>
          <cell r="D842" t="str">
            <v>Z</v>
          </cell>
          <cell r="E842" t="str">
            <v>2</v>
          </cell>
          <cell r="F842" t="str">
            <v>G</v>
          </cell>
          <cell r="G842">
            <v>673</v>
          </cell>
          <cell r="H842">
            <v>0</v>
          </cell>
          <cell r="I842">
            <v>500</v>
          </cell>
          <cell r="J842">
            <v>173</v>
          </cell>
          <cell r="K842">
            <v>6.1521299999999997</v>
          </cell>
          <cell r="L842">
            <v>6.1521299999999997</v>
          </cell>
          <cell r="M842" t="str">
            <v>RP</v>
          </cell>
        </row>
        <row r="843">
          <cell r="A843" t="str">
            <v>9102-750D</v>
          </cell>
          <cell r="B843" t="str">
            <v>IDLE LEVER SPRING</v>
          </cell>
          <cell r="C843" t="str">
            <v>F13</v>
          </cell>
          <cell r="D843" t="str">
            <v>Z</v>
          </cell>
          <cell r="E843" t="str">
            <v>2</v>
          </cell>
          <cell r="F843" t="str">
            <v>G</v>
          </cell>
          <cell r="G843">
            <v>1255</v>
          </cell>
          <cell r="H843">
            <v>1200</v>
          </cell>
          <cell r="I843">
            <v>1600</v>
          </cell>
          <cell r="J843">
            <v>855</v>
          </cell>
          <cell r="K843">
            <v>1.94743</v>
          </cell>
          <cell r="L843">
            <v>3.8223600000000002</v>
          </cell>
        </row>
        <row r="844">
          <cell r="A844" t="str">
            <v>9102-750C</v>
          </cell>
          <cell r="B844" t="str">
            <v>SHUT OFF LEVER SPRING</v>
          </cell>
          <cell r="C844" t="str">
            <v>F13</v>
          </cell>
          <cell r="D844" t="str">
            <v>Z</v>
          </cell>
          <cell r="E844" t="str">
            <v>2</v>
          </cell>
          <cell r="F844" t="str">
            <v>G</v>
          </cell>
          <cell r="G844">
            <v>1887</v>
          </cell>
          <cell r="H844">
            <v>0</v>
          </cell>
          <cell r="I844">
            <v>0</v>
          </cell>
          <cell r="J844">
            <v>1887</v>
          </cell>
          <cell r="K844">
            <v>9.1186500000000006</v>
          </cell>
          <cell r="L844">
            <v>9.1186500000000006</v>
          </cell>
        </row>
        <row r="845">
          <cell r="A845" t="str">
            <v>9102-750A</v>
          </cell>
          <cell r="B845" t="str">
            <v>SHUT OFF LEVER SPRING</v>
          </cell>
          <cell r="C845" t="str">
            <v>F13</v>
          </cell>
          <cell r="D845" t="str">
            <v>Z</v>
          </cell>
          <cell r="E845" t="str">
            <v>2</v>
          </cell>
          <cell r="F845" t="str">
            <v>G</v>
          </cell>
          <cell r="G845">
            <v>6478</v>
          </cell>
          <cell r="H845">
            <v>320</v>
          </cell>
          <cell r="I845">
            <v>700</v>
          </cell>
          <cell r="J845">
            <v>6098</v>
          </cell>
          <cell r="K845">
            <v>3.8378899999999998</v>
          </cell>
          <cell r="L845">
            <v>3.8387699999999998</v>
          </cell>
          <cell r="M845" t="str">
            <v>RP</v>
          </cell>
        </row>
        <row r="846">
          <cell r="A846" t="str">
            <v>9102-750A</v>
          </cell>
          <cell r="B846" t="str">
            <v>SHUT OFF LEVER SPRING</v>
          </cell>
          <cell r="C846" t="str">
            <v>F13</v>
          </cell>
          <cell r="D846" t="str">
            <v>Z</v>
          </cell>
          <cell r="E846" t="str">
            <v>22</v>
          </cell>
          <cell r="F846" t="str">
            <v>G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4.9654699999999998</v>
          </cell>
          <cell r="L846">
            <v>4.9654699999999998</v>
          </cell>
        </row>
        <row r="847">
          <cell r="A847" t="str">
            <v>9102-750</v>
          </cell>
          <cell r="B847" t="str">
            <v>SPRING</v>
          </cell>
          <cell r="C847" t="str">
            <v>F13</v>
          </cell>
          <cell r="D847" t="str">
            <v>Z</v>
          </cell>
          <cell r="E847" t="str">
            <v>2</v>
          </cell>
          <cell r="F847" t="str">
            <v>G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 t="str">
            <v>0</v>
          </cell>
        </row>
        <row r="848">
          <cell r="A848" t="str">
            <v>9102-746F</v>
          </cell>
          <cell r="B848" t="str">
            <v>C.R.SPRING T/C</v>
          </cell>
          <cell r="C848" t="str">
            <v>F13</v>
          </cell>
          <cell r="D848" t="str">
            <v>Z</v>
          </cell>
          <cell r="E848" t="str">
            <v>2</v>
          </cell>
          <cell r="F848" t="str">
            <v>G</v>
          </cell>
          <cell r="G848">
            <v>300</v>
          </cell>
          <cell r="H848">
            <v>0</v>
          </cell>
          <cell r="I848">
            <v>0</v>
          </cell>
          <cell r="J848">
            <v>300</v>
          </cell>
          <cell r="K848">
            <v>10.403840000000001</v>
          </cell>
          <cell r="L848">
            <v>10.403840000000001</v>
          </cell>
        </row>
        <row r="849">
          <cell r="A849" t="str">
            <v>9102-746E</v>
          </cell>
          <cell r="B849" t="str">
            <v>SPRING</v>
          </cell>
          <cell r="C849" t="str">
            <v>F13</v>
          </cell>
          <cell r="D849" t="str">
            <v>Z</v>
          </cell>
          <cell r="E849" t="str">
            <v>2</v>
          </cell>
          <cell r="F849" t="str">
            <v>G</v>
          </cell>
          <cell r="G849">
            <v>2400</v>
          </cell>
          <cell r="H849">
            <v>0</v>
          </cell>
          <cell r="I849">
            <v>0</v>
          </cell>
          <cell r="J849">
            <v>2400</v>
          </cell>
          <cell r="K849">
            <v>6.8765700000000001</v>
          </cell>
          <cell r="L849">
            <v>6.8765700000000001</v>
          </cell>
          <cell r="M849" t="str">
            <v>NP</v>
          </cell>
        </row>
        <row r="850">
          <cell r="A850" t="str">
            <v>9102-746E</v>
          </cell>
          <cell r="B850" t="str">
            <v>SPRING</v>
          </cell>
          <cell r="C850" t="str">
            <v>F13</v>
          </cell>
          <cell r="D850" t="str">
            <v>Z</v>
          </cell>
          <cell r="E850" t="str">
            <v>22</v>
          </cell>
          <cell r="F850" t="str">
            <v>G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5.6877199999999997</v>
          </cell>
          <cell r="L850">
            <v>5.6877199999999997</v>
          </cell>
        </row>
        <row r="851">
          <cell r="A851" t="str">
            <v>9102-743B</v>
          </cell>
          <cell r="B851" t="str">
            <v>SPRING</v>
          </cell>
          <cell r="C851" t="str">
            <v>F13</v>
          </cell>
          <cell r="D851" t="str">
            <v>Z</v>
          </cell>
          <cell r="E851" t="str">
            <v>2</v>
          </cell>
          <cell r="F851" t="str">
            <v>G</v>
          </cell>
          <cell r="G851">
            <v>1284</v>
          </cell>
          <cell r="H851">
            <v>1200</v>
          </cell>
          <cell r="I851">
            <v>2100</v>
          </cell>
          <cell r="J851">
            <v>384</v>
          </cell>
          <cell r="K851">
            <v>2.8700600000000001</v>
          </cell>
          <cell r="L851">
            <v>3.9281600000000001</v>
          </cell>
          <cell r="M851" t="str">
            <v>SI-08</v>
          </cell>
        </row>
        <row r="852">
          <cell r="A852" t="str">
            <v>9102-743A</v>
          </cell>
          <cell r="B852" t="str">
            <v>ADV. FIRST STAGE SPRING</v>
          </cell>
          <cell r="C852" t="str">
            <v>F13</v>
          </cell>
          <cell r="D852" t="str">
            <v>Z</v>
          </cell>
          <cell r="E852" t="str">
            <v>2</v>
          </cell>
          <cell r="F852" t="str">
            <v>G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4.5366</v>
          </cell>
          <cell r="L852">
            <v>4.5366</v>
          </cell>
          <cell r="M852" t="str">
            <v>SI-07</v>
          </cell>
        </row>
        <row r="853">
          <cell r="A853" t="str">
            <v>9102-743A</v>
          </cell>
          <cell r="B853" t="str">
            <v>ADV. FIRST STAGE SPRING</v>
          </cell>
          <cell r="C853" t="str">
            <v>F13</v>
          </cell>
          <cell r="D853" t="str">
            <v>Z</v>
          </cell>
          <cell r="E853" t="str">
            <v>22</v>
          </cell>
          <cell r="F853" t="str">
            <v>G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3.9723799999999998</v>
          </cell>
          <cell r="L853">
            <v>3.9723799999999998</v>
          </cell>
        </row>
        <row r="854">
          <cell r="A854" t="str">
            <v>9102-743</v>
          </cell>
          <cell r="B854" t="str">
            <v>SPRING</v>
          </cell>
          <cell r="C854" t="str">
            <v>F13</v>
          </cell>
          <cell r="D854" t="str">
            <v>Z</v>
          </cell>
          <cell r="E854" t="str">
            <v>2</v>
          </cell>
          <cell r="F854" t="str">
            <v>G</v>
          </cell>
          <cell r="G854">
            <v>10047</v>
          </cell>
          <cell r="H854">
            <v>1200</v>
          </cell>
          <cell r="I854">
            <v>5400</v>
          </cell>
          <cell r="J854">
            <v>5847</v>
          </cell>
          <cell r="K854">
            <v>4.6909299999999998</v>
          </cell>
          <cell r="L854">
            <v>4.73034</v>
          </cell>
          <cell r="M854" t="str">
            <v>SI-06</v>
          </cell>
        </row>
        <row r="855">
          <cell r="A855" t="str">
            <v>9102-740</v>
          </cell>
          <cell r="B855" t="str">
            <v>THROTTLE LEVER SPRING</v>
          </cell>
          <cell r="C855" t="str">
            <v>F13</v>
          </cell>
          <cell r="D855" t="str">
            <v>Z</v>
          </cell>
          <cell r="E855" t="str">
            <v>2</v>
          </cell>
          <cell r="F855" t="str">
            <v>G</v>
          </cell>
          <cell r="G855">
            <v>18060</v>
          </cell>
          <cell r="H855">
            <v>0</v>
          </cell>
          <cell r="I855">
            <v>0</v>
          </cell>
          <cell r="J855">
            <v>18060</v>
          </cell>
          <cell r="K855">
            <v>28.54316</v>
          </cell>
          <cell r="L855">
            <v>28.54316</v>
          </cell>
          <cell r="M855" t="str">
            <v>RP</v>
          </cell>
        </row>
        <row r="856">
          <cell r="A856" t="str">
            <v>9102-734</v>
          </cell>
          <cell r="B856" t="str">
            <v>SPRING - Carriage Return</v>
          </cell>
          <cell r="C856" t="str">
            <v>F13</v>
          </cell>
          <cell r="D856" t="str">
            <v>Z</v>
          </cell>
          <cell r="E856" t="str">
            <v>2</v>
          </cell>
          <cell r="F856" t="str">
            <v>G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1.41875</v>
          </cell>
          <cell r="L856">
            <v>1.41875</v>
          </cell>
          <cell r="M856" t="str">
            <v>LOCAL</v>
          </cell>
        </row>
        <row r="857">
          <cell r="A857" t="str">
            <v>9102-733</v>
          </cell>
          <cell r="B857" t="str">
            <v>SPRING - Cable Bracket</v>
          </cell>
          <cell r="C857" t="str">
            <v>F13</v>
          </cell>
          <cell r="D857" t="str">
            <v>Z</v>
          </cell>
          <cell r="E857" t="str">
            <v>2</v>
          </cell>
          <cell r="F857" t="str">
            <v>G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3.9677899999999999</v>
          </cell>
          <cell r="L857">
            <v>3.9677899999999999</v>
          </cell>
          <cell r="M857" t="str">
            <v>LOCAL</v>
          </cell>
        </row>
        <row r="858">
          <cell r="A858" t="str">
            <v>9102-732</v>
          </cell>
          <cell r="B858" t="str">
            <v>SPRING - Shut Off Lever</v>
          </cell>
          <cell r="C858" t="str">
            <v>F13</v>
          </cell>
          <cell r="D858" t="str">
            <v>Z</v>
          </cell>
          <cell r="E858" t="str">
            <v>2</v>
          </cell>
          <cell r="F858" t="str">
            <v>G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3.3658899999999998</v>
          </cell>
          <cell r="L858">
            <v>3.3658899999999998</v>
          </cell>
          <cell r="M858" t="str">
            <v>LOCAL</v>
          </cell>
        </row>
        <row r="859">
          <cell r="A859" t="str">
            <v>9102-726A</v>
          </cell>
          <cell r="B859" t="str">
            <v>THROTTLE LEVER SPRING</v>
          </cell>
          <cell r="C859" t="str">
            <v>F13</v>
          </cell>
          <cell r="D859" t="str">
            <v>Z</v>
          </cell>
          <cell r="E859" t="str">
            <v>2</v>
          </cell>
          <cell r="F859" t="str">
            <v>G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9.6803399999999993</v>
          </cell>
          <cell r="L859">
            <v>9.6803399999999993</v>
          </cell>
          <cell r="M859" t="str">
            <v>RP</v>
          </cell>
        </row>
        <row r="860">
          <cell r="A860" t="str">
            <v>9102-726</v>
          </cell>
          <cell r="B860" t="str">
            <v>SPRING - Throttle Lever</v>
          </cell>
          <cell r="C860" t="str">
            <v>F13</v>
          </cell>
          <cell r="D860" t="str">
            <v>Z</v>
          </cell>
          <cell r="E860" t="str">
            <v>22</v>
          </cell>
          <cell r="F860" t="str">
            <v>G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1E-3</v>
          </cell>
          <cell r="L860">
            <v>1E-3</v>
          </cell>
          <cell r="M860" t="str">
            <v>LOCAL</v>
          </cell>
        </row>
        <row r="861">
          <cell r="A861" t="str">
            <v>9102-726</v>
          </cell>
          <cell r="B861" t="str">
            <v>SPRING - Throttle Lever</v>
          </cell>
          <cell r="C861" t="str">
            <v>F13</v>
          </cell>
          <cell r="D861" t="str">
            <v>Z</v>
          </cell>
          <cell r="E861" t="str">
            <v>2</v>
          </cell>
          <cell r="F861" t="str">
            <v>G</v>
          </cell>
          <cell r="G861">
            <v>190</v>
          </cell>
          <cell r="H861">
            <v>0</v>
          </cell>
          <cell r="I861">
            <v>0</v>
          </cell>
          <cell r="J861">
            <v>190</v>
          </cell>
          <cell r="K861">
            <v>9.2149699999999992</v>
          </cell>
          <cell r="L861">
            <v>9.2149699999999992</v>
          </cell>
          <cell r="M861" t="str">
            <v>LOCAL</v>
          </cell>
        </row>
        <row r="862">
          <cell r="A862" t="str">
            <v>9102-723B</v>
          </cell>
          <cell r="B862" t="str">
            <v>SPRING</v>
          </cell>
          <cell r="C862" t="str">
            <v>F13</v>
          </cell>
          <cell r="D862" t="str">
            <v>Z</v>
          </cell>
          <cell r="E862" t="str">
            <v>2</v>
          </cell>
          <cell r="F862" t="str">
            <v>G</v>
          </cell>
          <cell r="G862">
            <v>5793</v>
          </cell>
          <cell r="H862">
            <v>0</v>
          </cell>
          <cell r="I862">
            <v>0</v>
          </cell>
          <cell r="J862">
            <v>5793</v>
          </cell>
          <cell r="K862">
            <v>2.4508899999999998</v>
          </cell>
          <cell r="L862">
            <v>2.4508899999999998</v>
          </cell>
          <cell r="M862" t="str">
            <v>WHAT</v>
          </cell>
        </row>
        <row r="863">
          <cell r="A863" t="str">
            <v>9102-722J</v>
          </cell>
          <cell r="B863" t="str">
            <v>SPRING</v>
          </cell>
          <cell r="C863" t="str">
            <v>F13</v>
          </cell>
          <cell r="D863" t="str">
            <v>Z</v>
          </cell>
          <cell r="E863" t="str">
            <v>2</v>
          </cell>
          <cell r="F863" t="str">
            <v>G</v>
          </cell>
          <cell r="G863">
            <v>1528</v>
          </cell>
          <cell r="H863">
            <v>0</v>
          </cell>
          <cell r="I863">
            <v>0</v>
          </cell>
          <cell r="J863">
            <v>1528</v>
          </cell>
          <cell r="K863">
            <v>6.5</v>
          </cell>
          <cell r="L863">
            <v>6.5</v>
          </cell>
        </row>
        <row r="864">
          <cell r="A864" t="str">
            <v>9102-722G</v>
          </cell>
          <cell r="B864" t="str">
            <v>RESSORT-RAPPEL SURCHARGE</v>
          </cell>
          <cell r="C864" t="str">
            <v>F13</v>
          </cell>
          <cell r="D864" t="str">
            <v>Z</v>
          </cell>
          <cell r="E864" t="str">
            <v>2</v>
          </cell>
          <cell r="F864" t="str">
            <v>G</v>
          </cell>
          <cell r="G864">
            <v>920</v>
          </cell>
          <cell r="H864">
            <v>90</v>
          </cell>
          <cell r="I864">
            <v>300</v>
          </cell>
          <cell r="J864">
            <v>710</v>
          </cell>
          <cell r="K864">
            <v>4.4423399999999997</v>
          </cell>
          <cell r="L864">
            <v>4.4423399999999997</v>
          </cell>
        </row>
        <row r="865">
          <cell r="A865" t="str">
            <v>9102-722F</v>
          </cell>
          <cell r="B865" t="str">
            <v>SPRING</v>
          </cell>
          <cell r="C865" t="str">
            <v>F13</v>
          </cell>
          <cell r="D865" t="str">
            <v>Z</v>
          </cell>
          <cell r="E865" t="str">
            <v>2</v>
          </cell>
          <cell r="F865" t="str">
            <v>G</v>
          </cell>
          <cell r="G865">
            <v>500</v>
          </cell>
          <cell r="H865">
            <v>0</v>
          </cell>
          <cell r="I865">
            <v>0</v>
          </cell>
          <cell r="J865">
            <v>500</v>
          </cell>
          <cell r="K865">
            <v>13.34808</v>
          </cell>
          <cell r="L865">
            <v>13.34808</v>
          </cell>
        </row>
        <row r="866">
          <cell r="A866" t="str">
            <v>9102-722D</v>
          </cell>
          <cell r="B866" t="str">
            <v>SPRING</v>
          </cell>
          <cell r="C866" t="str">
            <v>F13</v>
          </cell>
          <cell r="D866" t="str">
            <v>Z</v>
          </cell>
          <cell r="E866" t="str">
            <v>2</v>
          </cell>
          <cell r="F866" t="str">
            <v>G</v>
          </cell>
          <cell r="G866">
            <v>11614</v>
          </cell>
          <cell r="H866">
            <v>3000</v>
          </cell>
          <cell r="I866">
            <v>5200</v>
          </cell>
          <cell r="J866">
            <v>9414</v>
          </cell>
          <cell r="K866">
            <v>10.71951</v>
          </cell>
          <cell r="L866">
            <v>10.893380000000001</v>
          </cell>
          <cell r="M866" t="str">
            <v>WHAT</v>
          </cell>
        </row>
        <row r="867">
          <cell r="A867" t="str">
            <v>9102-722C</v>
          </cell>
          <cell r="B867" t="str">
            <v>CARRIAGE RETURN SPRING</v>
          </cell>
          <cell r="C867" t="str">
            <v>F13</v>
          </cell>
          <cell r="D867" t="str">
            <v>Z</v>
          </cell>
          <cell r="E867" t="str">
            <v>2</v>
          </cell>
          <cell r="F867" t="str">
            <v>G</v>
          </cell>
          <cell r="G867">
            <v>3860</v>
          </cell>
          <cell r="H867">
            <v>0</v>
          </cell>
          <cell r="I867">
            <v>1600</v>
          </cell>
          <cell r="J867">
            <v>2260</v>
          </cell>
          <cell r="K867">
            <v>25.32733</v>
          </cell>
          <cell r="L867">
            <v>25.32733</v>
          </cell>
          <cell r="M867" t="str">
            <v>NP</v>
          </cell>
        </row>
        <row r="868">
          <cell r="A868" t="str">
            <v>9102-722</v>
          </cell>
          <cell r="B868" t="str">
            <v>SPRING</v>
          </cell>
          <cell r="C868" t="str">
            <v>F13</v>
          </cell>
          <cell r="D868" t="str">
            <v>Z</v>
          </cell>
          <cell r="E868" t="str">
            <v>2</v>
          </cell>
          <cell r="F868" t="str">
            <v>G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4.33</v>
          </cell>
          <cell r="L868">
            <v>4.33</v>
          </cell>
        </row>
        <row r="869">
          <cell r="A869" t="str">
            <v>9102-721E</v>
          </cell>
          <cell r="B869" t="str">
            <v>EXCESS FUEL SPRING</v>
          </cell>
          <cell r="C869" t="str">
            <v>F13</v>
          </cell>
          <cell r="D869" t="str">
            <v>Z</v>
          </cell>
          <cell r="E869" t="str">
            <v>2</v>
          </cell>
          <cell r="F869" t="str">
            <v>G</v>
          </cell>
          <cell r="G869">
            <v>10000</v>
          </cell>
          <cell r="H869">
            <v>0</v>
          </cell>
          <cell r="I869">
            <v>0</v>
          </cell>
          <cell r="J869">
            <v>10000</v>
          </cell>
          <cell r="K869">
            <v>1.84639</v>
          </cell>
          <cell r="L869">
            <v>1.84639</v>
          </cell>
          <cell r="M869" t="str">
            <v>SM-11</v>
          </cell>
        </row>
        <row r="870">
          <cell r="A870" t="str">
            <v>9102-721D</v>
          </cell>
          <cell r="B870" t="str">
            <v>SPRING - Valve Adjusting</v>
          </cell>
          <cell r="C870" t="str">
            <v>F13</v>
          </cell>
          <cell r="D870" t="str">
            <v>Z</v>
          </cell>
          <cell r="E870" t="str">
            <v>2</v>
          </cell>
          <cell r="F870" t="str">
            <v>G</v>
          </cell>
          <cell r="G870">
            <v>16932</v>
          </cell>
          <cell r="H870">
            <v>0</v>
          </cell>
          <cell r="I870">
            <v>325</v>
          </cell>
          <cell r="J870">
            <v>16607</v>
          </cell>
          <cell r="K870">
            <v>0.96181000000000005</v>
          </cell>
          <cell r="L870">
            <v>0.96181000000000005</v>
          </cell>
          <cell r="M870" t="str">
            <v>SM-10</v>
          </cell>
        </row>
        <row r="871">
          <cell r="A871" t="str">
            <v>9102-721B</v>
          </cell>
          <cell r="B871" t="str">
            <v>WASHER</v>
          </cell>
          <cell r="C871" t="str">
            <v>F13</v>
          </cell>
          <cell r="D871" t="str">
            <v>Z</v>
          </cell>
          <cell r="E871" t="str">
            <v>2</v>
          </cell>
          <cell r="F871" t="str">
            <v>G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0.57120000000000004</v>
          </cell>
          <cell r="L871">
            <v>0.57120000000000004</v>
          </cell>
          <cell r="M871" t="str">
            <v>ST</v>
          </cell>
        </row>
        <row r="872">
          <cell r="A872" t="str">
            <v>9102-721A</v>
          </cell>
          <cell r="B872" t="str">
            <v>RESSORT CLAPET SURCHARGE</v>
          </cell>
          <cell r="C872" t="str">
            <v>F13</v>
          </cell>
          <cell r="D872" t="str">
            <v>Z</v>
          </cell>
          <cell r="E872" t="str">
            <v>2</v>
          </cell>
          <cell r="F872" t="str">
            <v>G</v>
          </cell>
          <cell r="G872">
            <v>1980</v>
          </cell>
          <cell r="H872">
            <v>300</v>
          </cell>
          <cell r="I872">
            <v>1200</v>
          </cell>
          <cell r="J872">
            <v>1080</v>
          </cell>
          <cell r="K872">
            <v>2.2921900000000002</v>
          </cell>
          <cell r="L872">
            <v>2.2759399999999999</v>
          </cell>
          <cell r="M872" t="str">
            <v>SM-09</v>
          </cell>
        </row>
        <row r="873">
          <cell r="A873" t="str">
            <v>9102-721</v>
          </cell>
          <cell r="B873" t="str">
            <v>VALVE SPRING</v>
          </cell>
          <cell r="C873" t="str">
            <v>F13</v>
          </cell>
          <cell r="D873" t="str">
            <v>Z</v>
          </cell>
          <cell r="E873" t="str">
            <v>2</v>
          </cell>
          <cell r="F873" t="str">
            <v>G</v>
          </cell>
          <cell r="G873">
            <v>2817</v>
          </cell>
          <cell r="H873">
            <v>0</v>
          </cell>
          <cell r="I873">
            <v>200</v>
          </cell>
          <cell r="J873">
            <v>2617</v>
          </cell>
          <cell r="K873">
            <v>2.06576</v>
          </cell>
          <cell r="L873">
            <v>2.06576</v>
          </cell>
          <cell r="M873" t="str">
            <v>SM-08</v>
          </cell>
        </row>
        <row r="874">
          <cell r="A874" t="str">
            <v>9102-720A</v>
          </cell>
          <cell r="B874" t="str">
            <v>GOVERNOR HOOK SPRING</v>
          </cell>
          <cell r="C874" t="str">
            <v>F13</v>
          </cell>
          <cell r="D874" t="str">
            <v>Z</v>
          </cell>
          <cell r="E874" t="str">
            <v>22</v>
          </cell>
          <cell r="F874" t="str">
            <v>G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1.53478</v>
          </cell>
          <cell r="L874">
            <v>1.53478</v>
          </cell>
          <cell r="M874" t="str">
            <v>LOCAL</v>
          </cell>
        </row>
        <row r="875">
          <cell r="A875" t="str">
            <v>9102-720A</v>
          </cell>
          <cell r="B875" t="str">
            <v>GOVERNOR HOOK SPRING</v>
          </cell>
          <cell r="C875" t="str">
            <v>F13</v>
          </cell>
          <cell r="D875" t="str">
            <v>Z</v>
          </cell>
          <cell r="E875" t="str">
            <v>2</v>
          </cell>
          <cell r="F875" t="str">
            <v>G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1.51773</v>
          </cell>
          <cell r="L875">
            <v>1.51773</v>
          </cell>
          <cell r="M875" t="str">
            <v>LOCAL</v>
          </cell>
        </row>
        <row r="876">
          <cell r="A876" t="str">
            <v>9102-713</v>
          </cell>
          <cell r="B876" t="str">
            <v>SPRING - Rotula Retaining</v>
          </cell>
          <cell r="C876" t="str">
            <v>F13</v>
          </cell>
          <cell r="D876" t="str">
            <v>Z</v>
          </cell>
          <cell r="E876" t="str">
            <v>22</v>
          </cell>
          <cell r="F876" t="str">
            <v>G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1.1736599999999999</v>
          </cell>
          <cell r="L876">
            <v>1.1736599999999999</v>
          </cell>
          <cell r="M876" t="str">
            <v>RP</v>
          </cell>
        </row>
        <row r="877">
          <cell r="A877" t="str">
            <v>9102-713</v>
          </cell>
          <cell r="B877" t="str">
            <v>SPRING - Rotula Retaining</v>
          </cell>
          <cell r="C877" t="str">
            <v>F13</v>
          </cell>
          <cell r="D877" t="str">
            <v>Z</v>
          </cell>
          <cell r="E877" t="str">
            <v>2</v>
          </cell>
          <cell r="F877" t="str">
            <v>G</v>
          </cell>
          <cell r="G877">
            <v>28139</v>
          </cell>
          <cell r="H877">
            <v>4500</v>
          </cell>
          <cell r="I877">
            <v>9500</v>
          </cell>
          <cell r="J877">
            <v>23139</v>
          </cell>
          <cell r="K877">
            <v>1.30969</v>
          </cell>
          <cell r="L877">
            <v>1.32846</v>
          </cell>
          <cell r="M877" t="str">
            <v>SC-09</v>
          </cell>
        </row>
        <row r="878">
          <cell r="A878" t="str">
            <v>9102-712A</v>
          </cell>
          <cell r="B878" t="str">
            <v>SPRING - Back Leak Valve</v>
          </cell>
          <cell r="C878" t="str">
            <v>F13</v>
          </cell>
          <cell r="D878" t="str">
            <v>Z</v>
          </cell>
          <cell r="E878" t="str">
            <v>2</v>
          </cell>
          <cell r="F878" t="str">
            <v>G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1.08595</v>
          </cell>
          <cell r="L878">
            <v>1.08595</v>
          </cell>
          <cell r="M878" t="str">
            <v>RP</v>
          </cell>
        </row>
        <row r="879">
          <cell r="A879" t="str">
            <v>9102-709</v>
          </cell>
          <cell r="B879" t="str">
            <v>SPRING - Priming</v>
          </cell>
          <cell r="C879" t="str">
            <v>F13</v>
          </cell>
          <cell r="D879" t="str">
            <v>Z</v>
          </cell>
          <cell r="E879" t="str">
            <v>22</v>
          </cell>
          <cell r="F879" t="str">
            <v>G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1.0833699999999999</v>
          </cell>
          <cell r="L879">
            <v>1.0833699999999999</v>
          </cell>
          <cell r="M879" t="str">
            <v>RP</v>
          </cell>
        </row>
        <row r="880">
          <cell r="A880" t="str">
            <v>9102-709</v>
          </cell>
          <cell r="B880" t="str">
            <v>SPRING - Priming</v>
          </cell>
          <cell r="C880" t="str">
            <v>F13</v>
          </cell>
          <cell r="D880" t="str">
            <v>Z</v>
          </cell>
          <cell r="E880" t="str">
            <v>2</v>
          </cell>
          <cell r="F880" t="str">
            <v>G</v>
          </cell>
          <cell r="G880">
            <v>17557</v>
          </cell>
          <cell r="H880">
            <v>4500</v>
          </cell>
          <cell r="I880">
            <v>9700</v>
          </cell>
          <cell r="J880">
            <v>12357</v>
          </cell>
          <cell r="K880">
            <v>1.2908900000000001</v>
          </cell>
          <cell r="L880">
            <v>1.3225</v>
          </cell>
          <cell r="M880" t="str">
            <v>RP</v>
          </cell>
        </row>
        <row r="881">
          <cell r="A881" t="str">
            <v>9102-704N</v>
          </cell>
          <cell r="B881" t="str">
            <v>SPRING</v>
          </cell>
          <cell r="C881" t="str">
            <v>F13</v>
          </cell>
          <cell r="D881" t="str">
            <v>Z</v>
          </cell>
          <cell r="E881" t="str">
            <v>2</v>
          </cell>
          <cell r="F881" t="str">
            <v>G</v>
          </cell>
          <cell r="G881">
            <v>560</v>
          </cell>
          <cell r="H881">
            <v>0</v>
          </cell>
          <cell r="I881">
            <v>0</v>
          </cell>
          <cell r="J881">
            <v>560</v>
          </cell>
          <cell r="K881">
            <v>807.18349999999998</v>
          </cell>
          <cell r="L881">
            <v>807.18349999999998</v>
          </cell>
        </row>
        <row r="882">
          <cell r="A882" t="str">
            <v>9102-704</v>
          </cell>
          <cell r="C882" t="str">
            <v>F13</v>
          </cell>
          <cell r="D882" t="str">
            <v>Z</v>
          </cell>
          <cell r="E882" t="str">
            <v>2</v>
          </cell>
          <cell r="F882" t="str">
            <v>G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</row>
        <row r="883">
          <cell r="A883" t="str">
            <v>9102-703</v>
          </cell>
          <cell r="B883" t="str">
            <v>SPRING - Start Retard</v>
          </cell>
          <cell r="C883" t="str">
            <v>F13</v>
          </cell>
          <cell r="D883" t="str">
            <v>Z</v>
          </cell>
          <cell r="E883" t="str">
            <v>2</v>
          </cell>
          <cell r="F883" t="str">
            <v>G</v>
          </cell>
          <cell r="G883">
            <v>5365</v>
          </cell>
          <cell r="H883">
            <v>300</v>
          </cell>
          <cell r="I883">
            <v>1700</v>
          </cell>
          <cell r="J883">
            <v>3965</v>
          </cell>
          <cell r="K883">
            <v>4.7052300000000002</v>
          </cell>
          <cell r="L883">
            <v>4.72403</v>
          </cell>
          <cell r="M883" t="str">
            <v>SK-08</v>
          </cell>
        </row>
        <row r="884">
          <cell r="A884" t="str">
            <v>9102-528</v>
          </cell>
          <cell r="B884" t="str">
            <v>GOVERNOR BRACKET</v>
          </cell>
          <cell r="C884" t="str">
            <v>F13</v>
          </cell>
          <cell r="D884" t="str">
            <v>Z</v>
          </cell>
          <cell r="E884" t="str">
            <v>2</v>
          </cell>
          <cell r="F884" t="str">
            <v>G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49.98</v>
          </cell>
          <cell r="L884">
            <v>49.98</v>
          </cell>
          <cell r="M884" t="str">
            <v>NP</v>
          </cell>
        </row>
        <row r="885">
          <cell r="A885" t="str">
            <v>9102-030</v>
          </cell>
          <cell r="B885" t="str">
            <v>PROTECTION CAP -HP OUT</v>
          </cell>
          <cell r="C885" t="str">
            <v>F13</v>
          </cell>
          <cell r="D885" t="str">
            <v>Z</v>
          </cell>
          <cell r="E885" t="str">
            <v>2</v>
          </cell>
          <cell r="F885" t="str">
            <v>G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2.9403700000000002</v>
          </cell>
          <cell r="L885">
            <v>2.9403700000000002</v>
          </cell>
        </row>
        <row r="886">
          <cell r="A886" t="str">
            <v>9102-029A</v>
          </cell>
          <cell r="B886" t="str">
            <v>O-RING</v>
          </cell>
          <cell r="C886" t="str">
            <v>F13</v>
          </cell>
          <cell r="D886" t="str">
            <v>Z</v>
          </cell>
          <cell r="E886" t="str">
            <v>2</v>
          </cell>
          <cell r="F886" t="str">
            <v>G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9.4627400000000002</v>
          </cell>
          <cell r="L886">
            <v>9.4627400000000002</v>
          </cell>
          <cell r="M886" t="str">
            <v>RP</v>
          </cell>
        </row>
        <row r="887">
          <cell r="A887" t="str">
            <v>9102-027</v>
          </cell>
          <cell r="B887" t="str">
            <v>SEALING PLUG</v>
          </cell>
          <cell r="C887" t="str">
            <v>F13</v>
          </cell>
          <cell r="D887" t="str">
            <v>Z</v>
          </cell>
          <cell r="E887" t="str">
            <v>22</v>
          </cell>
          <cell r="F887" t="str">
            <v>G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4.3334999999999999</v>
          </cell>
          <cell r="L887">
            <v>4.3334999999999999</v>
          </cell>
          <cell r="M887" t="str">
            <v>RP</v>
          </cell>
        </row>
        <row r="888">
          <cell r="A888" t="str">
            <v>9102-027</v>
          </cell>
          <cell r="B888" t="str">
            <v>SEALING PLUG</v>
          </cell>
          <cell r="C888" t="str">
            <v>F13</v>
          </cell>
          <cell r="D888" t="str">
            <v>Z</v>
          </cell>
          <cell r="E888" t="str">
            <v>2</v>
          </cell>
          <cell r="F888" t="str">
            <v>G</v>
          </cell>
          <cell r="G888">
            <v>1683</v>
          </cell>
          <cell r="H888">
            <v>1500</v>
          </cell>
          <cell r="I888">
            <v>1300</v>
          </cell>
          <cell r="J888">
            <v>1883</v>
          </cell>
          <cell r="K888">
            <v>4.9849199999999998</v>
          </cell>
          <cell r="L888">
            <v>5.0244099999999996</v>
          </cell>
          <cell r="M888" t="str">
            <v>RP</v>
          </cell>
        </row>
        <row r="889">
          <cell r="A889" t="str">
            <v>9102-019</v>
          </cell>
          <cell r="B889" t="str">
            <v>STOP WASHER</v>
          </cell>
          <cell r="C889" t="str">
            <v>F13</v>
          </cell>
          <cell r="D889" t="str">
            <v>Z</v>
          </cell>
          <cell r="E889" t="str">
            <v>2</v>
          </cell>
          <cell r="F889" t="str">
            <v>G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1.9901599999999999</v>
          </cell>
          <cell r="L889">
            <v>1.9901599999999999</v>
          </cell>
          <cell r="M889" t="str">
            <v>RP</v>
          </cell>
        </row>
        <row r="890">
          <cell r="A890" t="str">
            <v>9102-017</v>
          </cell>
          <cell r="B890" t="str">
            <v>SETTING CAM</v>
          </cell>
          <cell r="C890" t="str">
            <v>F13</v>
          </cell>
          <cell r="D890" t="str">
            <v>Z</v>
          </cell>
          <cell r="E890" t="str">
            <v>2</v>
          </cell>
          <cell r="F890" t="str">
            <v>G</v>
          </cell>
          <cell r="G890">
            <v>256</v>
          </cell>
          <cell r="H890">
            <v>0</v>
          </cell>
          <cell r="I890">
            <v>0</v>
          </cell>
          <cell r="J890">
            <v>256</v>
          </cell>
          <cell r="K890">
            <v>11.82685</v>
          </cell>
          <cell r="L890">
            <v>11.82685</v>
          </cell>
        </row>
        <row r="891">
          <cell r="A891" t="str">
            <v>9102-016C</v>
          </cell>
          <cell r="B891" t="str">
            <v>CABLE LINK</v>
          </cell>
          <cell r="C891" t="str">
            <v>F13</v>
          </cell>
          <cell r="D891" t="str">
            <v>Z</v>
          </cell>
          <cell r="E891" t="str">
            <v>2</v>
          </cell>
          <cell r="F891" t="str">
            <v>G</v>
          </cell>
          <cell r="G891">
            <v>471</v>
          </cell>
          <cell r="H891">
            <v>0</v>
          </cell>
          <cell r="I891">
            <v>200</v>
          </cell>
          <cell r="J891">
            <v>271</v>
          </cell>
          <cell r="K891">
            <v>3.26796</v>
          </cell>
          <cell r="L891">
            <v>3.26796</v>
          </cell>
        </row>
        <row r="892">
          <cell r="A892" t="str">
            <v>9102-016A</v>
          </cell>
          <cell r="B892" t="str">
            <v>SUPPORT</v>
          </cell>
          <cell r="C892" t="str">
            <v>F13</v>
          </cell>
          <cell r="D892" t="str">
            <v>Z</v>
          </cell>
          <cell r="E892" t="str">
            <v>2</v>
          </cell>
          <cell r="F892" t="str">
            <v>G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0.82067000000000001</v>
          </cell>
          <cell r="L892">
            <v>0.82067000000000001</v>
          </cell>
        </row>
        <row r="893">
          <cell r="A893" t="str">
            <v>9102-015</v>
          </cell>
          <cell r="B893" t="str">
            <v>PROTECTION CAP - COLD</v>
          </cell>
          <cell r="C893" t="str">
            <v>F13</v>
          </cell>
          <cell r="D893" t="str">
            <v>Z</v>
          </cell>
          <cell r="E893" t="str">
            <v>2</v>
          </cell>
          <cell r="F893" t="str">
            <v>G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14.509069999999999</v>
          </cell>
          <cell r="L893">
            <v>14.509069999999999</v>
          </cell>
        </row>
        <row r="894">
          <cell r="A894" t="str">
            <v>9102-013</v>
          </cell>
          <cell r="B894" t="str">
            <v>PROTECTION CAP</v>
          </cell>
          <cell r="C894" t="str">
            <v>F13</v>
          </cell>
          <cell r="D894" t="str">
            <v>Z</v>
          </cell>
          <cell r="E894" t="str">
            <v>2</v>
          </cell>
          <cell r="F894" t="str">
            <v>G</v>
          </cell>
          <cell r="G894">
            <v>2550</v>
          </cell>
          <cell r="H894">
            <v>0</v>
          </cell>
          <cell r="I894">
            <v>0</v>
          </cell>
          <cell r="J894">
            <v>2550</v>
          </cell>
          <cell r="K894">
            <v>12.866770000000001</v>
          </cell>
          <cell r="L894">
            <v>12.866770000000001</v>
          </cell>
        </row>
        <row r="895">
          <cell r="A895" t="str">
            <v>9102-011E</v>
          </cell>
          <cell r="C895" t="str">
            <v>F13</v>
          </cell>
          <cell r="D895" t="str">
            <v>Z</v>
          </cell>
          <cell r="E895" t="str">
            <v>2</v>
          </cell>
          <cell r="F895" t="str">
            <v>G</v>
          </cell>
          <cell r="G895">
            <v>114</v>
          </cell>
          <cell r="H895">
            <v>0</v>
          </cell>
          <cell r="I895">
            <v>0</v>
          </cell>
          <cell r="J895">
            <v>114</v>
          </cell>
          <cell r="K895">
            <v>0</v>
          </cell>
          <cell r="L895">
            <v>0</v>
          </cell>
        </row>
        <row r="896">
          <cell r="A896" t="str">
            <v>9102-004</v>
          </cell>
          <cell r="B896" t="str">
            <v>FILTER</v>
          </cell>
          <cell r="C896" t="str">
            <v>F13</v>
          </cell>
          <cell r="D896" t="str">
            <v>Z</v>
          </cell>
          <cell r="E896" t="str">
            <v>2</v>
          </cell>
          <cell r="F896" t="str">
            <v>G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9.3160900000000009</v>
          </cell>
          <cell r="L896">
            <v>9.3160900000000009</v>
          </cell>
          <cell r="M896" t="str">
            <v>NP</v>
          </cell>
        </row>
        <row r="897">
          <cell r="A897" t="str">
            <v>9102-004</v>
          </cell>
          <cell r="B897" t="str">
            <v>FILTER</v>
          </cell>
          <cell r="C897" t="str">
            <v>F13</v>
          </cell>
          <cell r="D897" t="str">
            <v>Z</v>
          </cell>
          <cell r="E897" t="str">
            <v>22</v>
          </cell>
          <cell r="F897" t="str">
            <v>G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9.31</v>
          </cell>
          <cell r="L897">
            <v>9.31</v>
          </cell>
        </row>
        <row r="898">
          <cell r="A898" t="str">
            <v>9102-003</v>
          </cell>
          <cell r="B898" t="str">
            <v>CAM PLATE</v>
          </cell>
          <cell r="C898" t="str">
            <v>F13</v>
          </cell>
          <cell r="D898" t="str">
            <v>Z</v>
          </cell>
          <cell r="E898" t="str">
            <v>2</v>
          </cell>
          <cell r="F898" t="str">
            <v>G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11.784750000000001</v>
          </cell>
          <cell r="L898">
            <v>11.784750000000001</v>
          </cell>
        </row>
        <row r="899">
          <cell r="A899" t="str">
            <v>9101X622</v>
          </cell>
          <cell r="B899" t="str">
            <v>BEARING SUPPORT SHAFT</v>
          </cell>
          <cell r="C899" t="str">
            <v>F13</v>
          </cell>
          <cell r="D899" t="str">
            <v>Z</v>
          </cell>
          <cell r="E899" t="str">
            <v>2</v>
          </cell>
          <cell r="F899" t="str">
            <v>G</v>
          </cell>
          <cell r="G899">
            <v>1448</v>
          </cell>
          <cell r="H899">
            <v>96</v>
          </cell>
          <cell r="I899">
            <v>1448</v>
          </cell>
          <cell r="J899">
            <v>96</v>
          </cell>
          <cell r="K899">
            <v>421.14699999999999</v>
          </cell>
          <cell r="L899">
            <v>421.5256</v>
          </cell>
        </row>
        <row r="900">
          <cell r="A900" t="str">
            <v>9101X621D</v>
          </cell>
          <cell r="B900" t="str">
            <v>DRIVE SHAFT</v>
          </cell>
          <cell r="C900" t="str">
            <v>F13</v>
          </cell>
          <cell r="D900" t="str">
            <v>Z</v>
          </cell>
          <cell r="E900" t="str">
            <v>2</v>
          </cell>
          <cell r="F900" t="str">
            <v>G</v>
          </cell>
          <cell r="G900">
            <v>1600</v>
          </cell>
          <cell r="H900">
            <v>0</v>
          </cell>
          <cell r="I900">
            <v>0</v>
          </cell>
          <cell r="J900">
            <v>1600</v>
          </cell>
          <cell r="K900">
            <v>241.53919999999999</v>
          </cell>
          <cell r="L900">
            <v>241.53919999999999</v>
          </cell>
        </row>
        <row r="901">
          <cell r="A901" t="str">
            <v>9101X370</v>
          </cell>
          <cell r="B901" t="str">
            <v>T.P.BOLD</v>
          </cell>
          <cell r="C901" t="str">
            <v>F13</v>
          </cell>
          <cell r="D901" t="str">
            <v>Z</v>
          </cell>
          <cell r="E901" t="str">
            <v>2</v>
          </cell>
          <cell r="F901" t="str">
            <v>G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28.934809999999999</v>
          </cell>
          <cell r="L901">
            <v>28.934809999999999</v>
          </cell>
        </row>
        <row r="902">
          <cell r="A902" t="str">
            <v>9101X266</v>
          </cell>
          <cell r="B902" t="str">
            <v>LLA SCREW</v>
          </cell>
          <cell r="C902" t="str">
            <v>F13</v>
          </cell>
          <cell r="D902" t="str">
            <v>Z</v>
          </cell>
          <cell r="E902" t="str">
            <v>2</v>
          </cell>
          <cell r="F902" t="str">
            <v>G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38.95055</v>
          </cell>
          <cell r="L902">
            <v>38.95055</v>
          </cell>
        </row>
        <row r="903">
          <cell r="A903" t="str">
            <v>9101X265</v>
          </cell>
          <cell r="B903" t="str">
            <v>ADVANCE SHAFT</v>
          </cell>
          <cell r="C903" t="str">
            <v>F13</v>
          </cell>
          <cell r="D903" t="str">
            <v>Z</v>
          </cell>
          <cell r="E903" t="str">
            <v>2</v>
          </cell>
          <cell r="F903" t="str">
            <v>G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27.02</v>
          </cell>
          <cell r="L903">
            <v>27.02</v>
          </cell>
        </row>
        <row r="904">
          <cell r="A904" t="str">
            <v>9101X225</v>
          </cell>
          <cell r="B904" t="str">
            <v>EXCESS FUEL SCREW</v>
          </cell>
          <cell r="C904" t="str">
            <v>F13</v>
          </cell>
          <cell r="D904" t="str">
            <v>Z</v>
          </cell>
          <cell r="E904" t="str">
            <v>2</v>
          </cell>
          <cell r="F904" t="str">
            <v>G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40.23075</v>
          </cell>
          <cell r="L904">
            <v>40.23075</v>
          </cell>
        </row>
        <row r="905">
          <cell r="A905" t="str">
            <v>9101X082H</v>
          </cell>
          <cell r="B905" t="str">
            <v>VALVE BODY</v>
          </cell>
          <cell r="C905" t="str">
            <v>F13</v>
          </cell>
          <cell r="D905" t="str">
            <v>Z</v>
          </cell>
          <cell r="E905" t="str">
            <v>2</v>
          </cell>
          <cell r="F905" t="str">
            <v>G</v>
          </cell>
          <cell r="G905">
            <v>17995</v>
          </cell>
          <cell r="H905">
            <v>0</v>
          </cell>
          <cell r="I905">
            <v>10053</v>
          </cell>
          <cell r="J905">
            <v>7942</v>
          </cell>
          <cell r="K905">
            <v>31.8901</v>
          </cell>
          <cell r="L905">
            <v>31.8901</v>
          </cell>
          <cell r="M905" t="str">
            <v>SG-11</v>
          </cell>
        </row>
        <row r="906">
          <cell r="A906" t="str">
            <v>9101X082B</v>
          </cell>
          <cell r="B906" t="str">
            <v>VALVE BODY [ For Honing ]</v>
          </cell>
          <cell r="C906" t="str">
            <v>F13</v>
          </cell>
          <cell r="D906" t="str">
            <v>Z</v>
          </cell>
          <cell r="E906" t="str">
            <v>2</v>
          </cell>
          <cell r="F906" t="str">
            <v>G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26.89</v>
          </cell>
          <cell r="L906">
            <v>26.89</v>
          </cell>
        </row>
        <row r="907">
          <cell r="A907" t="str">
            <v>9101T370</v>
          </cell>
          <cell r="B907" t="str">
            <v>T.P.BOLT</v>
          </cell>
          <cell r="C907" t="str">
            <v>F13</v>
          </cell>
          <cell r="D907" t="str">
            <v>Z</v>
          </cell>
          <cell r="E907" t="str">
            <v>2</v>
          </cell>
          <cell r="F907" t="str">
            <v>G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18.350000000000001</v>
          </cell>
          <cell r="L907">
            <v>18.350000000000001</v>
          </cell>
        </row>
        <row r="908">
          <cell r="A908" t="str">
            <v>9101-914</v>
          </cell>
          <cell r="B908" t="str">
            <v>CAP</v>
          </cell>
          <cell r="C908" t="str">
            <v>F13</v>
          </cell>
          <cell r="D908" t="str">
            <v>Z</v>
          </cell>
          <cell r="E908" t="str">
            <v>2</v>
          </cell>
          <cell r="F908" t="str">
            <v>G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0.02</v>
          </cell>
          <cell r="L908">
            <v>0.02</v>
          </cell>
          <cell r="M908" t="str">
            <v>0</v>
          </cell>
        </row>
        <row r="909">
          <cell r="A909" t="str">
            <v>9101-713</v>
          </cell>
          <cell r="B909" t="str">
            <v>SPRING</v>
          </cell>
          <cell r="C909" t="str">
            <v>F13</v>
          </cell>
          <cell r="D909" t="str">
            <v>Z</v>
          </cell>
          <cell r="E909" t="str">
            <v>2</v>
          </cell>
          <cell r="F909" t="str">
            <v>G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1.1816500000000001</v>
          </cell>
          <cell r="L909">
            <v>1.1816500000000001</v>
          </cell>
          <cell r="M909" t="str">
            <v>WHAT</v>
          </cell>
        </row>
        <row r="910">
          <cell r="A910" t="str">
            <v>9101-698B</v>
          </cell>
          <cell r="B910" t="str">
            <v>PLUG SCREW</v>
          </cell>
          <cell r="C910" t="str">
            <v>F13</v>
          </cell>
          <cell r="D910" t="str">
            <v>Z</v>
          </cell>
          <cell r="E910" t="str">
            <v>2</v>
          </cell>
          <cell r="F910" t="str">
            <v>G</v>
          </cell>
          <cell r="G910">
            <v>5156</v>
          </cell>
          <cell r="H910">
            <v>0</v>
          </cell>
          <cell r="I910">
            <v>0</v>
          </cell>
          <cell r="J910">
            <v>5156</v>
          </cell>
          <cell r="K910">
            <v>24.97775</v>
          </cell>
          <cell r="L910">
            <v>24.97775</v>
          </cell>
          <cell r="M910" t="str">
            <v>SL-08</v>
          </cell>
        </row>
        <row r="911">
          <cell r="A911" t="str">
            <v>9101-698A</v>
          </cell>
          <cell r="B911" t="str">
            <v>SCREW</v>
          </cell>
          <cell r="C911" t="str">
            <v>F13</v>
          </cell>
          <cell r="D911" t="str">
            <v>Z</v>
          </cell>
          <cell r="E911" t="str">
            <v>2</v>
          </cell>
          <cell r="F911" t="str">
            <v>G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7.2551300000000003</v>
          </cell>
          <cell r="L911">
            <v>7.2551300000000003</v>
          </cell>
        </row>
        <row r="912">
          <cell r="A912" t="str">
            <v>9101-689A/110</v>
          </cell>
          <cell r="B912" t="str">
            <v>CAM RING</v>
          </cell>
          <cell r="C912" t="str">
            <v>F13</v>
          </cell>
          <cell r="D912" t="str">
            <v>Z</v>
          </cell>
          <cell r="E912" t="str">
            <v>21</v>
          </cell>
          <cell r="F912" t="str">
            <v>G</v>
          </cell>
          <cell r="G912">
            <v>600</v>
          </cell>
          <cell r="H912">
            <v>264</v>
          </cell>
          <cell r="I912">
            <v>0</v>
          </cell>
          <cell r="J912">
            <v>864</v>
          </cell>
          <cell r="K912">
            <v>327.05</v>
          </cell>
          <cell r="L912">
            <v>327.05</v>
          </cell>
        </row>
        <row r="913">
          <cell r="A913" t="str">
            <v>9101-689A/110</v>
          </cell>
          <cell r="B913" t="str">
            <v>CAM RING</v>
          </cell>
          <cell r="C913" t="str">
            <v>F13</v>
          </cell>
          <cell r="D913" t="str">
            <v>Z</v>
          </cell>
          <cell r="E913" t="str">
            <v>1</v>
          </cell>
          <cell r="F913" t="str">
            <v>G</v>
          </cell>
          <cell r="G913">
            <v>0</v>
          </cell>
          <cell r="H913">
            <v>500</v>
          </cell>
          <cell r="I913">
            <v>0</v>
          </cell>
          <cell r="J913">
            <v>500</v>
          </cell>
          <cell r="K913">
            <v>0</v>
          </cell>
          <cell r="L913">
            <v>351.9</v>
          </cell>
        </row>
        <row r="914">
          <cell r="A914" t="str">
            <v>9101-689A/080</v>
          </cell>
          <cell r="B914" t="str">
            <v>CAMRING SOFT [ S/CAR ]</v>
          </cell>
          <cell r="C914" t="str">
            <v>F13</v>
          </cell>
          <cell r="D914" t="str">
            <v>Z</v>
          </cell>
          <cell r="E914" t="str">
            <v>21</v>
          </cell>
          <cell r="F914" t="str">
            <v>G</v>
          </cell>
          <cell r="G914">
            <v>2361</v>
          </cell>
          <cell r="H914">
            <v>0</v>
          </cell>
          <cell r="I914">
            <v>2361</v>
          </cell>
          <cell r="J914">
            <v>0</v>
          </cell>
          <cell r="K914">
            <v>351.90219999999999</v>
          </cell>
          <cell r="L914">
            <v>351.90219999999999</v>
          </cell>
        </row>
        <row r="915">
          <cell r="A915" t="str">
            <v>9101-685A/080</v>
          </cell>
          <cell r="B915" t="str">
            <v>CAMRING SOFT [ TUD5 ]</v>
          </cell>
          <cell r="C915" t="str">
            <v>F13</v>
          </cell>
          <cell r="D915" t="str">
            <v>Z</v>
          </cell>
          <cell r="E915" t="str">
            <v>21</v>
          </cell>
          <cell r="F915" t="str">
            <v>G</v>
          </cell>
          <cell r="G915">
            <v>318</v>
          </cell>
          <cell r="H915">
            <v>930</v>
          </cell>
          <cell r="I915">
            <v>318</v>
          </cell>
          <cell r="J915">
            <v>930</v>
          </cell>
          <cell r="K915">
            <v>305.1413</v>
          </cell>
          <cell r="L915">
            <v>346.34910000000002</v>
          </cell>
        </row>
        <row r="916">
          <cell r="A916" t="str">
            <v>9101-682A/BPL</v>
          </cell>
          <cell r="B916" t="str">
            <v>INLET SCREW SPACER</v>
          </cell>
          <cell r="C916" t="str">
            <v>F13</v>
          </cell>
          <cell r="D916" t="str">
            <v>Z</v>
          </cell>
          <cell r="E916" t="str">
            <v>2</v>
          </cell>
          <cell r="F916" t="str">
            <v>G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33.01</v>
          </cell>
          <cell r="L916">
            <v>33.01</v>
          </cell>
        </row>
        <row r="917">
          <cell r="A917" t="str">
            <v>9101-682A</v>
          </cell>
          <cell r="B917" t="str">
            <v>SCREW SPACER T/C</v>
          </cell>
          <cell r="C917" t="str">
            <v>F13</v>
          </cell>
          <cell r="D917" t="str">
            <v>Z</v>
          </cell>
          <cell r="E917" t="str">
            <v>2</v>
          </cell>
          <cell r="F917" t="str">
            <v>G</v>
          </cell>
          <cell r="G917">
            <v>641</v>
          </cell>
          <cell r="H917">
            <v>1200</v>
          </cell>
          <cell r="I917">
            <v>1841</v>
          </cell>
          <cell r="J917">
            <v>0</v>
          </cell>
          <cell r="K917">
            <v>15.205780000000001</v>
          </cell>
          <cell r="L917">
            <v>28.854510000000001</v>
          </cell>
        </row>
        <row r="918">
          <cell r="A918" t="str">
            <v>9101-673A/025</v>
          </cell>
          <cell r="B918" t="str">
            <v>PLLA PISTON</v>
          </cell>
          <cell r="C918" t="str">
            <v>F13</v>
          </cell>
          <cell r="D918" t="str">
            <v>Z</v>
          </cell>
          <cell r="E918" t="str">
            <v>21</v>
          </cell>
          <cell r="F918" t="str">
            <v>G</v>
          </cell>
          <cell r="G918">
            <v>500</v>
          </cell>
          <cell r="H918">
            <v>0</v>
          </cell>
          <cell r="I918">
            <v>0</v>
          </cell>
          <cell r="J918">
            <v>500</v>
          </cell>
          <cell r="K918">
            <v>46.25</v>
          </cell>
          <cell r="L918">
            <v>46.25</v>
          </cell>
          <cell r="M918" t="str">
            <v>C</v>
          </cell>
        </row>
        <row r="919">
          <cell r="A919" t="str">
            <v>9101-649</v>
          </cell>
          <cell r="B919" t="str">
            <v>BARREL</v>
          </cell>
          <cell r="C919" t="str">
            <v>F13</v>
          </cell>
          <cell r="D919" t="str">
            <v>Z</v>
          </cell>
          <cell r="E919" t="str">
            <v>2</v>
          </cell>
          <cell r="F919" t="str">
            <v>G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773.75</v>
          </cell>
          <cell r="L919">
            <v>773.75</v>
          </cell>
        </row>
        <row r="920">
          <cell r="A920" t="str">
            <v>9101-647</v>
          </cell>
          <cell r="B920" t="str">
            <v>BARREL</v>
          </cell>
          <cell r="C920" t="str">
            <v>F13</v>
          </cell>
          <cell r="D920" t="str">
            <v>Z</v>
          </cell>
          <cell r="E920" t="str">
            <v>2</v>
          </cell>
          <cell r="F920" t="str">
            <v>G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722.69</v>
          </cell>
          <cell r="L920">
            <v>722.69</v>
          </cell>
        </row>
        <row r="921">
          <cell r="A921" t="str">
            <v>9101-638B</v>
          </cell>
          <cell r="B921" t="str">
            <v>INLET SCREW SPACER</v>
          </cell>
          <cell r="C921" t="str">
            <v>F13</v>
          </cell>
          <cell r="D921" t="str">
            <v>Z</v>
          </cell>
          <cell r="E921" t="str">
            <v>2</v>
          </cell>
          <cell r="F921" t="str">
            <v>G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27.31</v>
          </cell>
          <cell r="L921">
            <v>27.31</v>
          </cell>
        </row>
        <row r="922">
          <cell r="A922" t="str">
            <v>9101-635A</v>
          </cell>
          <cell r="B922" t="str">
            <v>ROLLER SHOE SUB ASSY</v>
          </cell>
          <cell r="C922" t="str">
            <v>F13</v>
          </cell>
          <cell r="D922" t="str">
            <v>Z</v>
          </cell>
          <cell r="E922" t="str">
            <v>2</v>
          </cell>
          <cell r="F922" t="str">
            <v>G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 t="str">
            <v>0</v>
          </cell>
        </row>
        <row r="923">
          <cell r="A923" t="str">
            <v>9101-624</v>
          </cell>
          <cell r="B923" t="str">
            <v>NUT</v>
          </cell>
          <cell r="C923" t="str">
            <v>F13</v>
          </cell>
          <cell r="D923" t="str">
            <v>Z</v>
          </cell>
          <cell r="E923" t="str">
            <v>2</v>
          </cell>
          <cell r="F923" t="str">
            <v>G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15.26</v>
          </cell>
          <cell r="L923">
            <v>15.26</v>
          </cell>
        </row>
        <row r="924">
          <cell r="A924" t="str">
            <v>9101-621K/080</v>
          </cell>
          <cell r="B924" t="str">
            <v>BEARING SUPPORT SHAFT</v>
          </cell>
          <cell r="C924" t="str">
            <v>F13</v>
          </cell>
          <cell r="D924" t="str">
            <v>Z</v>
          </cell>
          <cell r="E924" t="str">
            <v>21</v>
          </cell>
          <cell r="F924" t="str">
            <v>G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330</v>
          </cell>
          <cell r="L924">
            <v>330</v>
          </cell>
          <cell r="M924" t="str">
            <v>C</v>
          </cell>
        </row>
        <row r="925">
          <cell r="A925" t="str">
            <v>9101-621K/040</v>
          </cell>
          <cell r="B925" t="str">
            <v>BEARING SUPPORT SHAFT</v>
          </cell>
          <cell r="C925" t="str">
            <v>F13</v>
          </cell>
          <cell r="D925" t="str">
            <v>Z</v>
          </cell>
          <cell r="E925" t="str">
            <v>21</v>
          </cell>
          <cell r="F925" t="str">
            <v>G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341.23</v>
          </cell>
          <cell r="L925">
            <v>341.23</v>
          </cell>
        </row>
        <row r="926">
          <cell r="A926" t="str">
            <v>9101-621K</v>
          </cell>
          <cell r="B926" t="str">
            <v>BEARING SUPPORT SHAFT</v>
          </cell>
          <cell r="C926" t="str">
            <v>F13</v>
          </cell>
          <cell r="D926" t="str">
            <v>Z</v>
          </cell>
          <cell r="E926" t="str">
            <v>2</v>
          </cell>
          <cell r="F926" t="str">
            <v>G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</row>
        <row r="927">
          <cell r="A927" t="str">
            <v>9101-621J/080</v>
          </cell>
          <cell r="B927" t="str">
            <v>Bearing Support Shaft</v>
          </cell>
          <cell r="C927" t="str">
            <v>F13</v>
          </cell>
          <cell r="D927" t="str">
            <v>Z</v>
          </cell>
          <cell r="E927" t="str">
            <v>2</v>
          </cell>
          <cell r="F927" t="str">
            <v>G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421.66</v>
          </cell>
          <cell r="L927">
            <v>421.66</v>
          </cell>
        </row>
        <row r="928">
          <cell r="A928" t="str">
            <v>9101-621J/080</v>
          </cell>
          <cell r="B928" t="str">
            <v>Bearing Support Shaft</v>
          </cell>
          <cell r="C928" t="str">
            <v>F13</v>
          </cell>
          <cell r="D928" t="str">
            <v>Z</v>
          </cell>
          <cell r="E928" t="str">
            <v>21</v>
          </cell>
          <cell r="F928" t="str">
            <v>G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421.66</v>
          </cell>
          <cell r="L928">
            <v>421.66</v>
          </cell>
          <cell r="M928" t="str">
            <v>C</v>
          </cell>
        </row>
        <row r="929">
          <cell r="A929" t="str">
            <v>9101-621J/065</v>
          </cell>
          <cell r="B929" t="str">
            <v>BEARING SUPPORT SHAFT</v>
          </cell>
          <cell r="C929" t="str">
            <v>F13</v>
          </cell>
          <cell r="D929" t="str">
            <v>Z</v>
          </cell>
          <cell r="E929" t="str">
            <v>21</v>
          </cell>
          <cell r="F929" t="str">
            <v>G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330</v>
          </cell>
          <cell r="L929">
            <v>330</v>
          </cell>
          <cell r="M929" t="str">
            <v>C</v>
          </cell>
        </row>
        <row r="930">
          <cell r="A930" t="str">
            <v>9101-621J/060</v>
          </cell>
          <cell r="B930" t="str">
            <v>BEARING SUPPORT SHAFT</v>
          </cell>
          <cell r="C930" t="str">
            <v>F13</v>
          </cell>
          <cell r="D930" t="str">
            <v>Z</v>
          </cell>
          <cell r="E930" t="str">
            <v>21</v>
          </cell>
          <cell r="F930" t="str">
            <v>G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330</v>
          </cell>
          <cell r="L930">
            <v>330</v>
          </cell>
          <cell r="M930" t="str">
            <v>C</v>
          </cell>
        </row>
        <row r="931">
          <cell r="A931" t="str">
            <v>9101-621J/040</v>
          </cell>
          <cell r="B931" t="str">
            <v>BEARING SUPPORT SHAFT</v>
          </cell>
          <cell r="C931" t="str">
            <v>F13</v>
          </cell>
          <cell r="D931" t="str">
            <v>Z</v>
          </cell>
          <cell r="E931" t="str">
            <v>21</v>
          </cell>
          <cell r="F931" t="str">
            <v>G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341.23</v>
          </cell>
          <cell r="L931">
            <v>341.23</v>
          </cell>
          <cell r="M931" t="str">
            <v>C</v>
          </cell>
        </row>
        <row r="932">
          <cell r="A932" t="str">
            <v>9101-621J</v>
          </cell>
          <cell r="B932" t="str">
            <v>BEARING SUPPORT SHAFT</v>
          </cell>
          <cell r="C932" t="str">
            <v>F13</v>
          </cell>
          <cell r="D932" t="str">
            <v>Z</v>
          </cell>
          <cell r="E932" t="str">
            <v>21</v>
          </cell>
          <cell r="F932" t="str">
            <v>G</v>
          </cell>
          <cell r="G932">
            <v>48</v>
          </cell>
          <cell r="H932">
            <v>0</v>
          </cell>
          <cell r="I932">
            <v>0</v>
          </cell>
          <cell r="J932">
            <v>48</v>
          </cell>
          <cell r="K932">
            <v>330</v>
          </cell>
          <cell r="L932">
            <v>330</v>
          </cell>
          <cell r="M932" t="str">
            <v>C</v>
          </cell>
        </row>
        <row r="933">
          <cell r="A933" t="str">
            <v>9101-621J</v>
          </cell>
          <cell r="B933" t="str">
            <v>BEARING SUPPORT SHAFT</v>
          </cell>
          <cell r="C933" t="str">
            <v>F13</v>
          </cell>
          <cell r="D933" t="str">
            <v>Z</v>
          </cell>
          <cell r="E933" t="str">
            <v>2</v>
          </cell>
          <cell r="F933" t="str">
            <v>G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204.60040000000001</v>
          </cell>
          <cell r="L933">
            <v>204.60040000000001</v>
          </cell>
        </row>
        <row r="934">
          <cell r="A934" t="str">
            <v>9101-621C/060</v>
          </cell>
          <cell r="B934" t="str">
            <v>BEARING SUPPORT SHAFT</v>
          </cell>
          <cell r="C934" t="str">
            <v>F13</v>
          </cell>
          <cell r="D934" t="str">
            <v>Z</v>
          </cell>
          <cell r="E934" t="str">
            <v>21</v>
          </cell>
          <cell r="F934" t="str">
            <v>G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300.49</v>
          </cell>
          <cell r="L934">
            <v>300.49</v>
          </cell>
        </row>
        <row r="935">
          <cell r="A935" t="str">
            <v>9101-621C</v>
          </cell>
          <cell r="B935" t="str">
            <v>BEARING SUPPORT SHAFT-DPC</v>
          </cell>
          <cell r="C935" t="str">
            <v>F13</v>
          </cell>
          <cell r="D935" t="str">
            <v>Z</v>
          </cell>
          <cell r="E935" t="str">
            <v>2</v>
          </cell>
          <cell r="F935" t="str">
            <v>G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330</v>
          </cell>
          <cell r="L935">
            <v>330</v>
          </cell>
        </row>
        <row r="936">
          <cell r="A936" t="str">
            <v>9101-621/070</v>
          </cell>
          <cell r="B936" t="str">
            <v>BEARING SUPPORT SHAFT</v>
          </cell>
          <cell r="C936" t="str">
            <v>F13</v>
          </cell>
          <cell r="D936" t="str">
            <v>Z</v>
          </cell>
          <cell r="E936" t="str">
            <v>21</v>
          </cell>
          <cell r="F936" t="str">
            <v>G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343</v>
          </cell>
          <cell r="L936">
            <v>343</v>
          </cell>
          <cell r="M936" t="str">
            <v>C</v>
          </cell>
        </row>
        <row r="937">
          <cell r="A937" t="str">
            <v>9101-621/060</v>
          </cell>
          <cell r="B937" t="str">
            <v>BEARING SUPPORT SHAFT</v>
          </cell>
          <cell r="C937" t="str">
            <v>F13</v>
          </cell>
          <cell r="D937" t="str">
            <v>Z</v>
          </cell>
          <cell r="E937" t="str">
            <v>21</v>
          </cell>
          <cell r="F937" t="str">
            <v>G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 t="str">
            <v>C</v>
          </cell>
        </row>
        <row r="938">
          <cell r="A938" t="str">
            <v>9101-619</v>
          </cell>
          <cell r="B938" t="str">
            <v>CAMRING</v>
          </cell>
          <cell r="C938" t="str">
            <v>F13</v>
          </cell>
          <cell r="D938" t="str">
            <v>Z</v>
          </cell>
          <cell r="E938" t="str">
            <v>2</v>
          </cell>
          <cell r="F938" t="str">
            <v>G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603.01</v>
          </cell>
          <cell r="L938">
            <v>603.01</v>
          </cell>
        </row>
        <row r="939">
          <cell r="A939" t="str">
            <v>9101-607</v>
          </cell>
          <cell r="B939" t="str">
            <v>LLA SLEEVE</v>
          </cell>
          <cell r="C939" t="str">
            <v>F13</v>
          </cell>
          <cell r="D939" t="str">
            <v>Z</v>
          </cell>
          <cell r="E939" t="str">
            <v>2</v>
          </cell>
          <cell r="F939" t="str">
            <v>G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6.38</v>
          </cell>
          <cell r="L939">
            <v>6.38</v>
          </cell>
          <cell r="M939" t="str">
            <v>0</v>
          </cell>
        </row>
        <row r="940">
          <cell r="A940" t="str">
            <v>9101-601</v>
          </cell>
          <cell r="B940" t="str">
            <v>A/C THROTTLE SHAFT</v>
          </cell>
          <cell r="C940" t="str">
            <v>F13</v>
          </cell>
          <cell r="D940" t="str">
            <v>Z</v>
          </cell>
          <cell r="E940" t="str">
            <v>2</v>
          </cell>
          <cell r="F940" t="str">
            <v>G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7.38</v>
          </cell>
          <cell r="L940">
            <v>7.38</v>
          </cell>
          <cell r="M940" t="str">
            <v>0</v>
          </cell>
        </row>
        <row r="941">
          <cell r="A941" t="str">
            <v>9101-587A</v>
          </cell>
          <cell r="B941" t="str">
            <v>T/C CAMRING</v>
          </cell>
          <cell r="C941" t="str">
            <v>F13</v>
          </cell>
          <cell r="D941" t="str">
            <v>Z</v>
          </cell>
          <cell r="E941" t="str">
            <v>2</v>
          </cell>
          <cell r="F941" t="str">
            <v>G</v>
          </cell>
          <cell r="G941">
            <v>165</v>
          </cell>
          <cell r="H941">
            <v>0</v>
          </cell>
          <cell r="I941">
            <v>0</v>
          </cell>
          <cell r="J941">
            <v>165</v>
          </cell>
          <cell r="K941">
            <v>864.25909999999999</v>
          </cell>
          <cell r="L941">
            <v>864.25909999999999</v>
          </cell>
        </row>
        <row r="942">
          <cell r="A942" t="str">
            <v>9101-584</v>
          </cell>
          <cell r="B942" t="str">
            <v>CAMRING (ENG)</v>
          </cell>
          <cell r="C942" t="str">
            <v>F13</v>
          </cell>
          <cell r="D942" t="str">
            <v>Z</v>
          </cell>
          <cell r="E942" t="str">
            <v>2</v>
          </cell>
          <cell r="F942" t="str">
            <v>G</v>
          </cell>
          <cell r="G942">
            <v>200</v>
          </cell>
          <cell r="H942">
            <v>0</v>
          </cell>
          <cell r="I942">
            <v>0</v>
          </cell>
          <cell r="J942">
            <v>200</v>
          </cell>
          <cell r="K942">
            <v>360.35129999999998</v>
          </cell>
          <cell r="L942">
            <v>360.35129999999998</v>
          </cell>
        </row>
        <row r="943">
          <cell r="A943" t="str">
            <v>9101-571</v>
          </cell>
          <cell r="B943" t="str">
            <v>INLET SCREW</v>
          </cell>
          <cell r="C943" t="str">
            <v>F13</v>
          </cell>
          <cell r="D943" t="str">
            <v>Z</v>
          </cell>
          <cell r="E943" t="str">
            <v>2</v>
          </cell>
          <cell r="F943" t="str">
            <v>G</v>
          </cell>
          <cell r="G943">
            <v>935</v>
          </cell>
          <cell r="H943">
            <v>0</v>
          </cell>
          <cell r="I943">
            <v>0</v>
          </cell>
          <cell r="J943">
            <v>935</v>
          </cell>
          <cell r="K943">
            <v>23.499759999999998</v>
          </cell>
          <cell r="L943">
            <v>23.499759999999998</v>
          </cell>
        </row>
        <row r="944">
          <cell r="A944" t="str">
            <v>9101-553G</v>
          </cell>
          <cell r="B944" t="str">
            <v>HALLOW SCREW</v>
          </cell>
          <cell r="C944" t="str">
            <v>F13</v>
          </cell>
          <cell r="D944" t="str">
            <v>Z</v>
          </cell>
          <cell r="E944" t="str">
            <v>2</v>
          </cell>
          <cell r="F944" t="str">
            <v>G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46.352870000000003</v>
          </cell>
          <cell r="L944">
            <v>46.352870000000003</v>
          </cell>
          <cell r="M944" t="str">
            <v>RP</v>
          </cell>
        </row>
        <row r="945">
          <cell r="A945" t="str">
            <v>9101-553G</v>
          </cell>
          <cell r="B945" t="str">
            <v>HALLOW SCREW</v>
          </cell>
          <cell r="C945" t="str">
            <v>F13</v>
          </cell>
          <cell r="D945" t="str">
            <v>Z</v>
          </cell>
          <cell r="E945" t="str">
            <v>22</v>
          </cell>
          <cell r="F945" t="str">
            <v>G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45.682310000000001</v>
          </cell>
          <cell r="L945">
            <v>45.682310000000001</v>
          </cell>
          <cell r="M945" t="str">
            <v>RP</v>
          </cell>
        </row>
        <row r="946">
          <cell r="A946" t="str">
            <v>9101-553F</v>
          </cell>
          <cell r="B946" t="str">
            <v>LLA HOLLOW SCREW</v>
          </cell>
          <cell r="C946" t="str">
            <v>F13</v>
          </cell>
          <cell r="D946" t="str">
            <v>Z</v>
          </cell>
          <cell r="E946" t="str">
            <v>2</v>
          </cell>
          <cell r="F946" t="str">
            <v>G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47.41</v>
          </cell>
          <cell r="L946">
            <v>47.41</v>
          </cell>
        </row>
        <row r="947">
          <cell r="A947" t="str">
            <v>9101-552</v>
          </cell>
          <cell r="B947" t="str">
            <v>ADVANCE SCREW BODY</v>
          </cell>
          <cell r="C947" t="str">
            <v>F13</v>
          </cell>
          <cell r="D947" t="str">
            <v>Z</v>
          </cell>
          <cell r="E947" t="str">
            <v>2</v>
          </cell>
          <cell r="F947" t="str">
            <v>G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43.756320000000002</v>
          </cell>
          <cell r="L947">
            <v>43.756320000000002</v>
          </cell>
          <cell r="M947" t="str">
            <v>RP</v>
          </cell>
        </row>
        <row r="948">
          <cell r="A948" t="str">
            <v>9101-552</v>
          </cell>
          <cell r="B948" t="str">
            <v>ADVANCE SCREW BODY</v>
          </cell>
          <cell r="C948" t="str">
            <v>F13</v>
          </cell>
          <cell r="D948" t="str">
            <v>Z</v>
          </cell>
          <cell r="E948" t="str">
            <v>22</v>
          </cell>
          <cell r="F948" t="str">
            <v>G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45.140630000000002</v>
          </cell>
          <cell r="L948">
            <v>45.140630000000002</v>
          </cell>
          <cell r="M948" t="str">
            <v>RP</v>
          </cell>
        </row>
        <row r="949">
          <cell r="A949" t="str">
            <v>9101-547</v>
          </cell>
          <cell r="B949" t="str">
            <v>CAMRING</v>
          </cell>
          <cell r="C949" t="str">
            <v>F13</v>
          </cell>
          <cell r="D949" t="str">
            <v>Z</v>
          </cell>
          <cell r="E949" t="str">
            <v>2</v>
          </cell>
          <cell r="F949" t="str">
            <v>G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293.45999999999998</v>
          </cell>
          <cell r="L949">
            <v>293.45999999999998</v>
          </cell>
        </row>
        <row r="950">
          <cell r="A950" t="str">
            <v>9101-546</v>
          </cell>
          <cell r="B950" t="str">
            <v>BARREL</v>
          </cell>
          <cell r="C950" t="str">
            <v>F13</v>
          </cell>
          <cell r="D950" t="str">
            <v>Z</v>
          </cell>
          <cell r="E950" t="str">
            <v>21</v>
          </cell>
          <cell r="F950" t="str">
            <v>G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67.66</v>
          </cell>
          <cell r="L950">
            <v>67.66</v>
          </cell>
          <cell r="M950" t="str">
            <v>C</v>
          </cell>
        </row>
        <row r="951">
          <cell r="A951" t="str">
            <v>9101-546</v>
          </cell>
          <cell r="B951" t="str">
            <v>BARREL</v>
          </cell>
          <cell r="C951" t="str">
            <v>F13</v>
          </cell>
          <cell r="D951" t="str">
            <v>Z</v>
          </cell>
          <cell r="E951" t="str">
            <v>2</v>
          </cell>
          <cell r="F951" t="str">
            <v>G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167.32</v>
          </cell>
          <cell r="L951">
            <v>167.32</v>
          </cell>
          <cell r="M951" t="str">
            <v>0</v>
          </cell>
        </row>
        <row r="952">
          <cell r="A952" t="str">
            <v>9101-545</v>
          </cell>
          <cell r="B952" t="str">
            <v>BARREL</v>
          </cell>
          <cell r="C952" t="str">
            <v>F13</v>
          </cell>
          <cell r="D952" t="str">
            <v>Z</v>
          </cell>
          <cell r="E952" t="str">
            <v>2</v>
          </cell>
          <cell r="F952" t="str">
            <v>G</v>
          </cell>
          <cell r="G952">
            <v>899</v>
          </cell>
          <cell r="H952">
            <v>0</v>
          </cell>
          <cell r="I952">
            <v>0</v>
          </cell>
          <cell r="J952">
            <v>899</v>
          </cell>
          <cell r="K952">
            <v>813.9212</v>
          </cell>
          <cell r="L952">
            <v>813.9212</v>
          </cell>
        </row>
        <row r="953">
          <cell r="A953" t="str">
            <v>9101-532</v>
          </cell>
          <cell r="B953" t="str">
            <v>SCREW</v>
          </cell>
          <cell r="C953" t="str">
            <v>F13</v>
          </cell>
          <cell r="D953" t="str">
            <v>Z</v>
          </cell>
          <cell r="E953" t="str">
            <v>2</v>
          </cell>
          <cell r="F953" t="str">
            <v>G</v>
          </cell>
          <cell r="G953">
            <v>552</v>
          </cell>
          <cell r="H953">
            <v>0</v>
          </cell>
          <cell r="I953">
            <v>0</v>
          </cell>
          <cell r="J953">
            <v>552</v>
          </cell>
          <cell r="K953">
            <v>49.678080000000001</v>
          </cell>
          <cell r="L953">
            <v>49.678080000000001</v>
          </cell>
          <cell r="M953" t="str">
            <v>NP</v>
          </cell>
        </row>
        <row r="954">
          <cell r="A954" t="str">
            <v>9101-531</v>
          </cell>
          <cell r="B954" t="str">
            <v>ADVANCE PISTON PLUG</v>
          </cell>
          <cell r="C954" t="str">
            <v>F13</v>
          </cell>
          <cell r="D954" t="str">
            <v>Z</v>
          </cell>
          <cell r="E954" t="str">
            <v>2</v>
          </cell>
          <cell r="F954" t="str">
            <v>G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33.211469999999998</v>
          </cell>
          <cell r="L954">
            <v>33.211469999999998</v>
          </cell>
          <cell r="M954" t="str">
            <v>RP</v>
          </cell>
        </row>
        <row r="955">
          <cell r="A955" t="str">
            <v>9101-531</v>
          </cell>
          <cell r="B955" t="str">
            <v>ADVANCE PISTON PLUG</v>
          </cell>
          <cell r="C955" t="str">
            <v>F13</v>
          </cell>
          <cell r="D955" t="str">
            <v>Z</v>
          </cell>
          <cell r="E955" t="str">
            <v>22</v>
          </cell>
          <cell r="F955" t="str">
            <v>G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33.584629999999997</v>
          </cell>
          <cell r="L955">
            <v>33.584629999999997</v>
          </cell>
          <cell r="M955" t="str">
            <v>RP</v>
          </cell>
        </row>
        <row r="956">
          <cell r="A956" t="str">
            <v>9101-527</v>
          </cell>
          <cell r="B956" t="str">
            <v>SHAFT OF THROTTLE LEVER</v>
          </cell>
          <cell r="C956" t="str">
            <v>F13</v>
          </cell>
          <cell r="D956" t="str">
            <v>Z</v>
          </cell>
          <cell r="E956" t="str">
            <v>2</v>
          </cell>
          <cell r="F956" t="str">
            <v>G</v>
          </cell>
          <cell r="G956">
            <v>62</v>
          </cell>
          <cell r="H956">
            <v>435</v>
          </cell>
          <cell r="I956">
            <v>200</v>
          </cell>
          <cell r="J956">
            <v>297</v>
          </cell>
          <cell r="K956">
            <v>28.844449999999998</v>
          </cell>
          <cell r="L956">
            <v>31.181090000000001</v>
          </cell>
        </row>
        <row r="957">
          <cell r="A957" t="str">
            <v>9101-526B/040</v>
          </cell>
          <cell r="B957" t="str">
            <v>BEARING SUPPORT SHAFT</v>
          </cell>
          <cell r="C957" t="str">
            <v>F13</v>
          </cell>
          <cell r="D957" t="str">
            <v>Z</v>
          </cell>
          <cell r="E957" t="str">
            <v>21</v>
          </cell>
          <cell r="F957" t="str">
            <v>G</v>
          </cell>
          <cell r="G957">
            <v>0</v>
          </cell>
          <cell r="H957">
            <v>214</v>
          </cell>
          <cell r="I957">
            <v>0</v>
          </cell>
          <cell r="J957">
            <v>214</v>
          </cell>
          <cell r="K957">
            <v>341.24</v>
          </cell>
          <cell r="L957">
            <v>341.24</v>
          </cell>
        </row>
        <row r="958">
          <cell r="A958" t="str">
            <v>9101-524B</v>
          </cell>
          <cell r="B958" t="str">
            <v>SPACER WASHER</v>
          </cell>
          <cell r="C958" t="str">
            <v>F13</v>
          </cell>
          <cell r="D958" t="str">
            <v>Z</v>
          </cell>
          <cell r="E958" t="str">
            <v>2</v>
          </cell>
          <cell r="F958" t="str">
            <v>G</v>
          </cell>
          <cell r="G958">
            <v>1697</v>
          </cell>
          <cell r="H958">
            <v>1200</v>
          </cell>
          <cell r="I958">
            <v>1620</v>
          </cell>
          <cell r="J958">
            <v>1277</v>
          </cell>
          <cell r="K958">
            <v>3.3578800000000002</v>
          </cell>
          <cell r="L958">
            <v>4.6619599999999997</v>
          </cell>
        </row>
        <row r="959">
          <cell r="A959" t="str">
            <v>9101-524A</v>
          </cell>
          <cell r="B959" t="str">
            <v>WASHER</v>
          </cell>
          <cell r="C959" t="str">
            <v>F13</v>
          </cell>
          <cell r="D959" t="str">
            <v>Z</v>
          </cell>
          <cell r="E959" t="str">
            <v>2</v>
          </cell>
          <cell r="F959" t="str">
            <v>G</v>
          </cell>
          <cell r="G959">
            <v>452</v>
          </cell>
          <cell r="H959">
            <v>0</v>
          </cell>
          <cell r="I959">
            <v>0</v>
          </cell>
          <cell r="J959">
            <v>452</v>
          </cell>
          <cell r="K959">
            <v>4.8988199999999997</v>
          </cell>
          <cell r="L959">
            <v>4.8988199999999997</v>
          </cell>
        </row>
        <row r="960">
          <cell r="A960" t="str">
            <v>9101-515</v>
          </cell>
          <cell r="B960" t="str">
            <v>TENSION BOLT</v>
          </cell>
          <cell r="C960" t="str">
            <v>F13</v>
          </cell>
          <cell r="D960" t="str">
            <v>Z</v>
          </cell>
          <cell r="E960" t="str">
            <v>2</v>
          </cell>
          <cell r="F960" t="str">
            <v>G</v>
          </cell>
          <cell r="G960">
            <v>732</v>
          </cell>
          <cell r="H960">
            <v>0</v>
          </cell>
          <cell r="I960">
            <v>0</v>
          </cell>
          <cell r="J960">
            <v>732</v>
          </cell>
          <cell r="K960">
            <v>17.1221</v>
          </cell>
          <cell r="L960">
            <v>17.1221</v>
          </cell>
        </row>
        <row r="961">
          <cell r="A961" t="str">
            <v>9101-513</v>
          </cell>
          <cell r="B961" t="str">
            <v>SPACER</v>
          </cell>
          <cell r="C961" t="str">
            <v>F13</v>
          </cell>
          <cell r="D961" t="str">
            <v>Z</v>
          </cell>
          <cell r="E961" t="str">
            <v>2</v>
          </cell>
          <cell r="F961" t="str">
            <v>G</v>
          </cell>
          <cell r="G961">
            <v>559</v>
          </cell>
          <cell r="H961">
            <v>0</v>
          </cell>
          <cell r="I961">
            <v>0</v>
          </cell>
          <cell r="J961">
            <v>559</v>
          </cell>
          <cell r="K961">
            <v>8.84</v>
          </cell>
          <cell r="L961">
            <v>8.84</v>
          </cell>
        </row>
        <row r="962">
          <cell r="A962" t="str">
            <v>9101-512B</v>
          </cell>
          <cell r="B962" t="str">
            <v>ADVANCE CAP</v>
          </cell>
          <cell r="C962" t="str">
            <v>F13</v>
          </cell>
          <cell r="D962" t="str">
            <v>Z</v>
          </cell>
          <cell r="E962" t="str">
            <v>2</v>
          </cell>
          <cell r="F962" t="str">
            <v>G</v>
          </cell>
          <cell r="G962">
            <v>1212</v>
          </cell>
          <cell r="H962">
            <v>0</v>
          </cell>
          <cell r="I962">
            <v>0</v>
          </cell>
          <cell r="J962">
            <v>1212</v>
          </cell>
          <cell r="K962">
            <v>34.997309999999999</v>
          </cell>
          <cell r="L962">
            <v>34.997309999999999</v>
          </cell>
        </row>
        <row r="963">
          <cell r="A963" t="str">
            <v>9101-511G</v>
          </cell>
          <cell r="B963" t="str">
            <v>MAX ADVANCE STOP</v>
          </cell>
          <cell r="C963" t="str">
            <v>F13</v>
          </cell>
          <cell r="D963" t="str">
            <v>Z</v>
          </cell>
          <cell r="E963" t="str">
            <v>2</v>
          </cell>
          <cell r="F963" t="str">
            <v>G</v>
          </cell>
          <cell r="G963">
            <v>2800</v>
          </cell>
          <cell r="H963">
            <v>0</v>
          </cell>
          <cell r="I963">
            <v>0</v>
          </cell>
          <cell r="J963">
            <v>2800</v>
          </cell>
          <cell r="K963">
            <v>12.27773</v>
          </cell>
          <cell r="L963">
            <v>12.27773</v>
          </cell>
        </row>
        <row r="964">
          <cell r="A964" t="str">
            <v>9101-506A</v>
          </cell>
          <cell r="B964" t="str">
            <v>CAM RING</v>
          </cell>
          <cell r="C964" t="str">
            <v>F13</v>
          </cell>
          <cell r="D964" t="str">
            <v>Z</v>
          </cell>
          <cell r="E964" t="str">
            <v>21</v>
          </cell>
          <cell r="F964" t="str">
            <v>G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380</v>
          </cell>
          <cell r="L964">
            <v>380</v>
          </cell>
          <cell r="M964" t="str">
            <v>C</v>
          </cell>
        </row>
        <row r="965">
          <cell r="A965" t="str">
            <v>9101-506A</v>
          </cell>
          <cell r="B965" t="str">
            <v>CAM RING</v>
          </cell>
          <cell r="C965" t="str">
            <v>F13</v>
          </cell>
          <cell r="D965" t="str">
            <v>Z</v>
          </cell>
          <cell r="E965" t="str">
            <v>2</v>
          </cell>
          <cell r="F965" t="str">
            <v>G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380</v>
          </cell>
          <cell r="L965">
            <v>380</v>
          </cell>
          <cell r="M965" t="str">
            <v>NP</v>
          </cell>
        </row>
        <row r="966">
          <cell r="A966" t="str">
            <v>9101-505</v>
          </cell>
          <cell r="B966" t="str">
            <v>SCREW - T.P.Adjusting</v>
          </cell>
          <cell r="C966" t="str">
            <v>F13</v>
          </cell>
          <cell r="D966" t="str">
            <v>Z</v>
          </cell>
          <cell r="E966" t="str">
            <v>22</v>
          </cell>
          <cell r="F966" t="str">
            <v>G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5.9585600000000003</v>
          </cell>
          <cell r="L966">
            <v>5.9585600000000003</v>
          </cell>
          <cell r="M966" t="str">
            <v>RP</v>
          </cell>
        </row>
        <row r="967">
          <cell r="A967" t="str">
            <v>9101-505</v>
          </cell>
          <cell r="B967" t="str">
            <v>SCREW - T.P.Adjusting</v>
          </cell>
          <cell r="C967" t="str">
            <v>F13</v>
          </cell>
          <cell r="D967" t="str">
            <v>Z</v>
          </cell>
          <cell r="E967" t="str">
            <v>2</v>
          </cell>
          <cell r="F967" t="str">
            <v>G</v>
          </cell>
          <cell r="G967">
            <v>47332</v>
          </cell>
          <cell r="H967">
            <v>4500</v>
          </cell>
          <cell r="I967">
            <v>6000</v>
          </cell>
          <cell r="J967">
            <v>45832</v>
          </cell>
          <cell r="K967">
            <v>7.3883999999999999</v>
          </cell>
          <cell r="L967">
            <v>7.4917199999999999</v>
          </cell>
          <cell r="M967" t="str">
            <v>SF-13</v>
          </cell>
        </row>
        <row r="968">
          <cell r="A968" t="str">
            <v>9101-503</v>
          </cell>
          <cell r="B968" t="str">
            <v>NUT</v>
          </cell>
          <cell r="C968" t="str">
            <v>F13</v>
          </cell>
          <cell r="D968" t="str">
            <v>Z</v>
          </cell>
          <cell r="E968" t="str">
            <v>2</v>
          </cell>
          <cell r="F968" t="str">
            <v>G</v>
          </cell>
          <cell r="G968">
            <v>2119</v>
          </cell>
          <cell r="H968">
            <v>1350</v>
          </cell>
          <cell r="I968">
            <v>1800</v>
          </cell>
          <cell r="J968">
            <v>1669</v>
          </cell>
          <cell r="K968">
            <v>1.80562</v>
          </cell>
          <cell r="L968">
            <v>2.1812900000000002</v>
          </cell>
        </row>
        <row r="969">
          <cell r="A969" t="str">
            <v>9101-486/080</v>
          </cell>
          <cell r="B969" t="str">
            <v>CAMRING SOFT [ HM+ ]</v>
          </cell>
          <cell r="C969" t="str">
            <v>F13</v>
          </cell>
          <cell r="D969" t="str">
            <v>Z</v>
          </cell>
          <cell r="E969" t="str">
            <v>21</v>
          </cell>
          <cell r="F969" t="str">
            <v>G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</row>
        <row r="970">
          <cell r="A970" t="str">
            <v>9101-486</v>
          </cell>
          <cell r="B970" t="str">
            <v>CAMRING [DPC HM]</v>
          </cell>
          <cell r="C970" t="str">
            <v>F13</v>
          </cell>
          <cell r="D970" t="str">
            <v>Z</v>
          </cell>
          <cell r="E970" t="str">
            <v>21</v>
          </cell>
          <cell r="F970" t="str">
            <v>G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365</v>
          </cell>
          <cell r="L970">
            <v>365</v>
          </cell>
          <cell r="M970" t="str">
            <v>C</v>
          </cell>
        </row>
        <row r="971">
          <cell r="A971" t="str">
            <v>9101-486</v>
          </cell>
          <cell r="B971" t="str">
            <v>CAMRING [DPC HM]</v>
          </cell>
          <cell r="C971" t="str">
            <v>F13</v>
          </cell>
          <cell r="D971" t="str">
            <v>Z</v>
          </cell>
          <cell r="E971" t="str">
            <v>2</v>
          </cell>
          <cell r="F971" t="str">
            <v>G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541.12580000000003</v>
          </cell>
          <cell r="L971">
            <v>541.12580000000003</v>
          </cell>
        </row>
        <row r="972">
          <cell r="A972" t="str">
            <v>9101-485D</v>
          </cell>
          <cell r="B972" t="str">
            <v>CAM ROLLER</v>
          </cell>
          <cell r="C972" t="str">
            <v>F13</v>
          </cell>
          <cell r="D972" t="str">
            <v>Z</v>
          </cell>
          <cell r="E972" t="str">
            <v>2</v>
          </cell>
          <cell r="F972" t="str">
            <v>G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14.641970000000001</v>
          </cell>
          <cell r="L972">
            <v>14.641970000000001</v>
          </cell>
        </row>
        <row r="973">
          <cell r="A973" t="str">
            <v>9101-485C</v>
          </cell>
          <cell r="B973" t="str">
            <v>CAM ROLLER</v>
          </cell>
          <cell r="C973" t="str">
            <v>F13</v>
          </cell>
          <cell r="D973" t="str">
            <v>Z</v>
          </cell>
          <cell r="E973" t="str">
            <v>2</v>
          </cell>
          <cell r="F973" t="str">
            <v>G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14.641970000000001</v>
          </cell>
          <cell r="L973">
            <v>14.641970000000001</v>
          </cell>
        </row>
        <row r="974">
          <cell r="A974" t="str">
            <v>9101-485B</v>
          </cell>
          <cell r="B974" t="str">
            <v>CAM ROLLER</v>
          </cell>
          <cell r="C974" t="str">
            <v>F13</v>
          </cell>
          <cell r="D974" t="str">
            <v>Z</v>
          </cell>
          <cell r="E974" t="str">
            <v>2</v>
          </cell>
          <cell r="F974" t="str">
            <v>G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14.641970000000001</v>
          </cell>
          <cell r="L974">
            <v>14.641970000000001</v>
          </cell>
        </row>
        <row r="975">
          <cell r="A975" t="str">
            <v>9101-485A</v>
          </cell>
          <cell r="B975" t="str">
            <v>CAM ROLLER</v>
          </cell>
          <cell r="C975" t="str">
            <v>F13</v>
          </cell>
          <cell r="D975" t="str">
            <v>Z</v>
          </cell>
          <cell r="E975" t="str">
            <v>2</v>
          </cell>
          <cell r="F975" t="str">
            <v>G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14.641970000000001</v>
          </cell>
          <cell r="L975">
            <v>14.641970000000001</v>
          </cell>
        </row>
        <row r="976">
          <cell r="A976" t="str">
            <v>9101-485/030</v>
          </cell>
          <cell r="B976" t="str">
            <v>CAM ROLLER</v>
          </cell>
          <cell r="C976" t="str">
            <v>F13</v>
          </cell>
          <cell r="D976" t="str">
            <v>Z</v>
          </cell>
          <cell r="E976" t="str">
            <v>21</v>
          </cell>
          <cell r="F976" t="str">
            <v>G</v>
          </cell>
          <cell r="G976">
            <v>3000</v>
          </cell>
          <cell r="H976">
            <v>0</v>
          </cell>
          <cell r="I976">
            <v>0</v>
          </cell>
          <cell r="J976">
            <v>3000</v>
          </cell>
          <cell r="K976">
            <v>10.2704</v>
          </cell>
          <cell r="L976">
            <v>10.2704</v>
          </cell>
        </row>
        <row r="977">
          <cell r="A977" t="str">
            <v>9101-483</v>
          </cell>
          <cell r="B977" t="str">
            <v>ADVANCE PLUG</v>
          </cell>
          <cell r="C977" t="str">
            <v>F13</v>
          </cell>
          <cell r="D977" t="str">
            <v>Z</v>
          </cell>
          <cell r="E977" t="str">
            <v>2</v>
          </cell>
          <cell r="F977" t="str">
            <v>G</v>
          </cell>
          <cell r="G977">
            <v>1259</v>
          </cell>
          <cell r="H977">
            <v>0</v>
          </cell>
          <cell r="I977">
            <v>0</v>
          </cell>
          <cell r="J977">
            <v>1259</v>
          </cell>
          <cell r="K977">
            <v>34.653179999999999</v>
          </cell>
          <cell r="L977">
            <v>34.653179999999999</v>
          </cell>
        </row>
        <row r="978">
          <cell r="A978" t="str">
            <v>9101-479</v>
          </cell>
          <cell r="B978" t="str">
            <v>COUPLING BOX</v>
          </cell>
          <cell r="C978" t="str">
            <v>F13</v>
          </cell>
          <cell r="D978" t="str">
            <v>Z</v>
          </cell>
          <cell r="E978" t="str">
            <v>2</v>
          </cell>
          <cell r="F978" t="str">
            <v>G</v>
          </cell>
          <cell r="G978">
            <v>165</v>
          </cell>
          <cell r="H978">
            <v>350</v>
          </cell>
          <cell r="I978">
            <v>200</v>
          </cell>
          <cell r="J978">
            <v>315</v>
          </cell>
          <cell r="K978">
            <v>227.24529999999999</v>
          </cell>
          <cell r="L978">
            <v>234.22139999999999</v>
          </cell>
          <cell r="M978" t="str">
            <v>NP</v>
          </cell>
        </row>
        <row r="979">
          <cell r="A979" t="str">
            <v>9101-475</v>
          </cell>
          <cell r="B979" t="str">
            <v>CAP - Excess Fuel</v>
          </cell>
          <cell r="C979" t="str">
            <v>F13</v>
          </cell>
          <cell r="D979" t="str">
            <v>Z</v>
          </cell>
          <cell r="E979" t="str">
            <v>2</v>
          </cell>
          <cell r="F979" t="str">
            <v>G</v>
          </cell>
          <cell r="G979">
            <v>1090</v>
          </cell>
          <cell r="H979">
            <v>0</v>
          </cell>
          <cell r="I979">
            <v>700</v>
          </cell>
          <cell r="J979">
            <v>390</v>
          </cell>
          <cell r="K979">
            <v>11.6546</v>
          </cell>
          <cell r="L979">
            <v>11.6546</v>
          </cell>
          <cell r="M979" t="str">
            <v>RP</v>
          </cell>
        </row>
        <row r="980">
          <cell r="A980" t="str">
            <v>9101-474</v>
          </cell>
          <cell r="B980" t="str">
            <v>LOCK NUT - T.P.Adjusting</v>
          </cell>
          <cell r="C980" t="str">
            <v>F13</v>
          </cell>
          <cell r="D980" t="str">
            <v>Z</v>
          </cell>
          <cell r="E980" t="str">
            <v>22</v>
          </cell>
          <cell r="F980" t="str">
            <v>G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5.6877199999999997</v>
          </cell>
          <cell r="L980">
            <v>5.6877199999999997</v>
          </cell>
          <cell r="M980" t="str">
            <v>RP</v>
          </cell>
        </row>
        <row r="981">
          <cell r="A981" t="str">
            <v>9101-474</v>
          </cell>
          <cell r="B981" t="str">
            <v>LOCK NUT - T.P.Adjusting</v>
          </cell>
          <cell r="C981" t="str">
            <v>F13</v>
          </cell>
          <cell r="D981" t="str">
            <v>Z</v>
          </cell>
          <cell r="E981" t="str">
            <v>2</v>
          </cell>
          <cell r="F981" t="str">
            <v>G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5.7138999999999998</v>
          </cell>
          <cell r="L981">
            <v>5.7138999999999998</v>
          </cell>
          <cell r="M981" t="str">
            <v>RP</v>
          </cell>
        </row>
        <row r="982">
          <cell r="A982" t="str">
            <v>9101-471K/025</v>
          </cell>
          <cell r="B982" t="str">
            <v>PROGRESIVE LOAD ADVANCE PISTON</v>
          </cell>
          <cell r="C982" t="str">
            <v>F13</v>
          </cell>
          <cell r="D982" t="str">
            <v>Z</v>
          </cell>
          <cell r="E982" t="str">
            <v>2</v>
          </cell>
          <cell r="F982" t="str">
            <v>G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1</v>
          </cell>
          <cell r="L982">
            <v>1</v>
          </cell>
        </row>
        <row r="983">
          <cell r="A983" t="str">
            <v>9101-471K</v>
          </cell>
          <cell r="B983" t="str">
            <v>PLLA PISTON</v>
          </cell>
          <cell r="C983" t="str">
            <v>F13</v>
          </cell>
          <cell r="D983" t="str">
            <v>Z</v>
          </cell>
          <cell r="E983" t="str">
            <v>2</v>
          </cell>
          <cell r="F983" t="str">
            <v>G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</row>
        <row r="984">
          <cell r="A984" t="str">
            <v>9101-467B/025</v>
          </cell>
          <cell r="B984" t="str">
            <v>PLLA PISTON</v>
          </cell>
          <cell r="C984" t="str">
            <v>F13</v>
          </cell>
          <cell r="D984" t="str">
            <v>Z</v>
          </cell>
          <cell r="E984" t="str">
            <v>2</v>
          </cell>
          <cell r="F984" t="str">
            <v>G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</row>
        <row r="985">
          <cell r="A985" t="str">
            <v>9101-467B</v>
          </cell>
          <cell r="B985" t="str">
            <v>PLLA PISTON</v>
          </cell>
          <cell r="C985" t="str">
            <v>F13</v>
          </cell>
          <cell r="D985" t="str">
            <v>Z</v>
          </cell>
          <cell r="E985" t="str">
            <v>2</v>
          </cell>
          <cell r="F985" t="str">
            <v>G</v>
          </cell>
          <cell r="G985">
            <v>465</v>
          </cell>
          <cell r="H985">
            <v>0</v>
          </cell>
          <cell r="I985">
            <v>0</v>
          </cell>
          <cell r="J985">
            <v>465</v>
          </cell>
          <cell r="K985">
            <v>1</v>
          </cell>
          <cell r="L985">
            <v>1</v>
          </cell>
        </row>
        <row r="986">
          <cell r="A986" t="str">
            <v>9101-464A</v>
          </cell>
          <cell r="C986" t="str">
            <v>F13</v>
          </cell>
          <cell r="D986" t="str">
            <v>Z</v>
          </cell>
          <cell r="E986" t="str">
            <v>2</v>
          </cell>
          <cell r="F986" t="str">
            <v>G</v>
          </cell>
          <cell r="G986">
            <v>78</v>
          </cell>
          <cell r="H986">
            <v>0</v>
          </cell>
          <cell r="I986">
            <v>0</v>
          </cell>
          <cell r="J986">
            <v>78</v>
          </cell>
          <cell r="K986">
            <v>0</v>
          </cell>
          <cell r="L986">
            <v>0</v>
          </cell>
        </row>
        <row r="987">
          <cell r="A987" t="str">
            <v>9101-462</v>
          </cell>
          <cell r="B987" t="str">
            <v>NUT</v>
          </cell>
          <cell r="C987" t="str">
            <v>F13</v>
          </cell>
          <cell r="D987" t="str">
            <v>Z</v>
          </cell>
          <cell r="E987" t="str">
            <v>2</v>
          </cell>
          <cell r="F987" t="str">
            <v>G</v>
          </cell>
          <cell r="G987">
            <v>6400</v>
          </cell>
          <cell r="H987">
            <v>0</v>
          </cell>
          <cell r="I987">
            <v>200</v>
          </cell>
          <cell r="J987">
            <v>6200</v>
          </cell>
          <cell r="K987">
            <v>6.6484800000000002</v>
          </cell>
          <cell r="L987">
            <v>6.6484800000000002</v>
          </cell>
          <cell r="M987" t="str">
            <v>NP</v>
          </cell>
        </row>
        <row r="988">
          <cell r="A988" t="str">
            <v>9101-460</v>
          </cell>
          <cell r="B988" t="str">
            <v>SCREW</v>
          </cell>
          <cell r="C988" t="str">
            <v>F13</v>
          </cell>
          <cell r="D988" t="str">
            <v>Z</v>
          </cell>
          <cell r="E988" t="str">
            <v>2</v>
          </cell>
          <cell r="F988" t="str">
            <v>G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29.282900000000001</v>
          </cell>
          <cell r="L988">
            <v>29.282900000000001</v>
          </cell>
          <cell r="M988" t="str">
            <v>NP</v>
          </cell>
        </row>
        <row r="989">
          <cell r="A989" t="str">
            <v>9101-455</v>
          </cell>
          <cell r="B989" t="str">
            <v>COUPLING BOX</v>
          </cell>
          <cell r="C989" t="str">
            <v>F13</v>
          </cell>
          <cell r="D989" t="str">
            <v>Z</v>
          </cell>
          <cell r="E989" t="str">
            <v>1</v>
          </cell>
          <cell r="F989" t="str">
            <v>G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233.28</v>
          </cell>
          <cell r="L989">
            <v>233.28</v>
          </cell>
        </row>
        <row r="990">
          <cell r="A990" t="str">
            <v>9101-455</v>
          </cell>
          <cell r="B990" t="str">
            <v>COUPLING BOX</v>
          </cell>
          <cell r="C990" t="str">
            <v>F13</v>
          </cell>
          <cell r="D990" t="str">
            <v>Z</v>
          </cell>
          <cell r="E990" t="str">
            <v>2</v>
          </cell>
          <cell r="F990" t="str">
            <v>G</v>
          </cell>
          <cell r="G990">
            <v>53</v>
          </cell>
          <cell r="H990">
            <v>0</v>
          </cell>
          <cell r="I990">
            <v>0</v>
          </cell>
          <cell r="J990">
            <v>53</v>
          </cell>
          <cell r="K990">
            <v>255.51830000000001</v>
          </cell>
          <cell r="L990">
            <v>255.51830000000001</v>
          </cell>
          <cell r="M990" t="str">
            <v>NP</v>
          </cell>
        </row>
        <row r="991">
          <cell r="A991" t="str">
            <v>9101-455</v>
          </cell>
          <cell r="B991" t="str">
            <v>COUPLING BOX</v>
          </cell>
          <cell r="C991" t="str">
            <v>F13</v>
          </cell>
          <cell r="D991" t="str">
            <v>Z</v>
          </cell>
          <cell r="E991" t="str">
            <v>22</v>
          </cell>
          <cell r="F991" t="str">
            <v>G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233.2868</v>
          </cell>
          <cell r="L991">
            <v>233.2868</v>
          </cell>
        </row>
        <row r="992">
          <cell r="A992" t="str">
            <v>9101-454</v>
          </cell>
          <cell r="B992" t="str">
            <v>NUT</v>
          </cell>
          <cell r="C992" t="str">
            <v>F13</v>
          </cell>
          <cell r="D992" t="str">
            <v>Z</v>
          </cell>
          <cell r="E992" t="str">
            <v>2</v>
          </cell>
          <cell r="F992" t="str">
            <v>G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13.38374</v>
          </cell>
          <cell r="L992">
            <v>13.38374</v>
          </cell>
          <cell r="M992" t="str">
            <v>NP</v>
          </cell>
        </row>
        <row r="993">
          <cell r="A993" t="str">
            <v>9101-454</v>
          </cell>
          <cell r="B993" t="str">
            <v>NUT</v>
          </cell>
          <cell r="C993" t="str">
            <v>F13</v>
          </cell>
          <cell r="D993" t="str">
            <v>Z</v>
          </cell>
          <cell r="E993" t="str">
            <v>22</v>
          </cell>
          <cell r="F993" t="str">
            <v>G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13.18106</v>
          </cell>
          <cell r="L993">
            <v>13.18106</v>
          </cell>
        </row>
        <row r="994">
          <cell r="A994" t="str">
            <v>9101-453</v>
          </cell>
          <cell r="B994" t="str">
            <v>NUT</v>
          </cell>
          <cell r="C994" t="str">
            <v>F13</v>
          </cell>
          <cell r="D994" t="str">
            <v>Z</v>
          </cell>
          <cell r="E994" t="str">
            <v>22</v>
          </cell>
          <cell r="F994" t="str">
            <v>G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1E-3</v>
          </cell>
          <cell r="L994">
            <v>1E-3</v>
          </cell>
          <cell r="M994" t="str">
            <v>NP</v>
          </cell>
        </row>
        <row r="995">
          <cell r="A995" t="str">
            <v>9101-453</v>
          </cell>
          <cell r="B995" t="str">
            <v>NUT</v>
          </cell>
          <cell r="C995" t="str">
            <v>F13</v>
          </cell>
          <cell r="D995" t="str">
            <v>Z</v>
          </cell>
          <cell r="E995" t="str">
            <v>2</v>
          </cell>
          <cell r="F995" t="str">
            <v>G</v>
          </cell>
          <cell r="G995">
            <v>51560</v>
          </cell>
          <cell r="H995">
            <v>0</v>
          </cell>
          <cell r="I995">
            <v>6100</v>
          </cell>
          <cell r="J995">
            <v>45460</v>
          </cell>
          <cell r="K995">
            <v>0.75353999999999999</v>
          </cell>
          <cell r="L995">
            <v>0.75353999999999999</v>
          </cell>
          <cell r="M995" t="str">
            <v>NP</v>
          </cell>
        </row>
        <row r="996">
          <cell r="A996" t="str">
            <v>9101-451/080</v>
          </cell>
          <cell r="B996" t="str">
            <v>CAMRING SOFT [ N/A ]</v>
          </cell>
          <cell r="C996" t="str">
            <v>F13</v>
          </cell>
          <cell r="D996" t="str">
            <v>Z</v>
          </cell>
          <cell r="E996" t="str">
            <v>21</v>
          </cell>
          <cell r="F996" t="str">
            <v>G</v>
          </cell>
          <cell r="G996">
            <v>22</v>
          </cell>
          <cell r="H996">
            <v>0</v>
          </cell>
          <cell r="I996">
            <v>0</v>
          </cell>
          <cell r="J996">
            <v>22</v>
          </cell>
          <cell r="K996">
            <v>0</v>
          </cell>
          <cell r="L996">
            <v>0</v>
          </cell>
        </row>
        <row r="997">
          <cell r="A997" t="str">
            <v>9101-448B</v>
          </cell>
          <cell r="B997" t="str">
            <v>CONNECTION LINK</v>
          </cell>
          <cell r="C997" t="str">
            <v>F13</v>
          </cell>
          <cell r="D997" t="str">
            <v>Z</v>
          </cell>
          <cell r="E997" t="str">
            <v>2</v>
          </cell>
          <cell r="F997" t="str">
            <v>G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7.1742299999999997</v>
          </cell>
          <cell r="L997">
            <v>7.1742299999999997</v>
          </cell>
          <cell r="M997" t="str">
            <v>NP</v>
          </cell>
        </row>
        <row r="998">
          <cell r="A998" t="str">
            <v>9101-448B</v>
          </cell>
          <cell r="B998" t="str">
            <v>CONNECTION LINK</v>
          </cell>
          <cell r="C998" t="str">
            <v>F13</v>
          </cell>
          <cell r="D998" t="str">
            <v>Z</v>
          </cell>
          <cell r="E998" t="str">
            <v>22</v>
          </cell>
          <cell r="F998" t="str">
            <v>G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7.5836300000000003</v>
          </cell>
          <cell r="L998">
            <v>7.5836300000000003</v>
          </cell>
        </row>
        <row r="999">
          <cell r="A999" t="str">
            <v>9101-445</v>
          </cell>
          <cell r="B999" t="str">
            <v>SLEEVE</v>
          </cell>
          <cell r="C999" t="str">
            <v>F13</v>
          </cell>
          <cell r="D999" t="str">
            <v>Z</v>
          </cell>
          <cell r="E999" t="str">
            <v>2</v>
          </cell>
          <cell r="F999" t="str">
            <v>G</v>
          </cell>
          <cell r="G999">
            <v>300</v>
          </cell>
          <cell r="H999">
            <v>1200</v>
          </cell>
          <cell r="I999">
            <v>0</v>
          </cell>
          <cell r="J999">
            <v>1500</v>
          </cell>
          <cell r="K999">
            <v>5.8916399999999998</v>
          </cell>
          <cell r="L999">
            <v>28.35952</v>
          </cell>
        </row>
        <row r="1000">
          <cell r="A1000" t="str">
            <v>9101-436</v>
          </cell>
          <cell r="B1000" t="str">
            <v>SLEEVE</v>
          </cell>
          <cell r="C1000" t="str">
            <v>F13</v>
          </cell>
          <cell r="D1000" t="str">
            <v>Z</v>
          </cell>
          <cell r="E1000" t="str">
            <v>2</v>
          </cell>
          <cell r="F1000" t="str">
            <v>G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27.38</v>
          </cell>
          <cell r="L1000">
            <v>27.38</v>
          </cell>
          <cell r="M1000" t="str">
            <v>0</v>
          </cell>
        </row>
        <row r="1001">
          <cell r="A1001" t="str">
            <v>9101-435</v>
          </cell>
          <cell r="B1001" t="str">
            <v>NUT</v>
          </cell>
          <cell r="C1001" t="str">
            <v>F13</v>
          </cell>
          <cell r="D1001" t="str">
            <v>Z</v>
          </cell>
          <cell r="E1001" t="str">
            <v>2</v>
          </cell>
          <cell r="F1001" t="str">
            <v>G</v>
          </cell>
          <cell r="G1001">
            <v>700</v>
          </cell>
          <cell r="H1001">
            <v>0</v>
          </cell>
          <cell r="I1001">
            <v>200</v>
          </cell>
          <cell r="J1001">
            <v>500</v>
          </cell>
          <cell r="K1001">
            <v>14.538019999999999</v>
          </cell>
          <cell r="L1001">
            <v>14.538019999999999</v>
          </cell>
          <cell r="M1001" t="str">
            <v>NP</v>
          </cell>
        </row>
        <row r="1002">
          <cell r="A1002" t="str">
            <v>9101-427A</v>
          </cell>
          <cell r="B1002" t="str">
            <v>ROTULA</v>
          </cell>
          <cell r="C1002" t="str">
            <v>F13</v>
          </cell>
          <cell r="D1002" t="str">
            <v>Z</v>
          </cell>
          <cell r="E1002" t="str">
            <v>2</v>
          </cell>
          <cell r="F1002" t="str">
            <v>G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</row>
        <row r="1003">
          <cell r="A1003" t="str">
            <v>9101-426/080</v>
          </cell>
          <cell r="B1003" t="str">
            <v>CAMRING SOFT [ FORD ]</v>
          </cell>
          <cell r="C1003" t="str">
            <v>F13</v>
          </cell>
          <cell r="D1003" t="str">
            <v>Z</v>
          </cell>
          <cell r="E1003" t="str">
            <v>21</v>
          </cell>
          <cell r="F1003" t="str">
            <v>G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287.73</v>
          </cell>
          <cell r="L1003">
            <v>287.73</v>
          </cell>
        </row>
        <row r="1004">
          <cell r="A1004" t="str">
            <v>9101-426</v>
          </cell>
          <cell r="B1004" t="str">
            <v>CAM RING</v>
          </cell>
          <cell r="C1004" t="str">
            <v>F13</v>
          </cell>
          <cell r="D1004" t="str">
            <v>Z</v>
          </cell>
          <cell r="E1004" t="str">
            <v>2</v>
          </cell>
          <cell r="F1004" t="str">
            <v>G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61.49</v>
          </cell>
          <cell r="L1004">
            <v>61.49</v>
          </cell>
          <cell r="M1004" t="str">
            <v>NP</v>
          </cell>
        </row>
        <row r="1005">
          <cell r="A1005" t="str">
            <v>9101-423C</v>
          </cell>
          <cell r="B1005" t="str">
            <v>SNUBBER HP UNION</v>
          </cell>
          <cell r="C1005" t="str">
            <v>F13</v>
          </cell>
          <cell r="D1005" t="str">
            <v>Z</v>
          </cell>
          <cell r="E1005" t="str">
            <v>2</v>
          </cell>
          <cell r="F1005" t="str">
            <v>G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18.778500000000001</v>
          </cell>
          <cell r="L1005">
            <v>18.778500000000001</v>
          </cell>
          <cell r="M1005" t="str">
            <v>HC8,9</v>
          </cell>
        </row>
        <row r="1006">
          <cell r="A1006" t="str">
            <v>9101-423B</v>
          </cell>
          <cell r="B1006" t="str">
            <v>SNUBBER HP UNION</v>
          </cell>
          <cell r="C1006" t="str">
            <v>F13</v>
          </cell>
          <cell r="D1006" t="str">
            <v>Z</v>
          </cell>
          <cell r="E1006" t="str">
            <v>2</v>
          </cell>
          <cell r="F1006" t="str">
            <v>G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24.398399999999999</v>
          </cell>
          <cell r="L1006">
            <v>24.398399999999999</v>
          </cell>
          <cell r="M1006" t="str">
            <v>HC6,7</v>
          </cell>
        </row>
        <row r="1007">
          <cell r="A1007" t="str">
            <v>9101-423A</v>
          </cell>
          <cell r="B1007" t="str">
            <v>SNUBBER VALVE BODY</v>
          </cell>
          <cell r="C1007" t="str">
            <v>F13</v>
          </cell>
          <cell r="D1007" t="str">
            <v>Z</v>
          </cell>
          <cell r="E1007" t="str">
            <v>2</v>
          </cell>
          <cell r="F1007" t="str">
            <v>G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19.52262</v>
          </cell>
          <cell r="L1007">
            <v>19.52262</v>
          </cell>
        </row>
        <row r="1008">
          <cell r="A1008" t="str">
            <v>9101-416</v>
          </cell>
          <cell r="B1008" t="str">
            <v>SCREW - Fuel Adjusting</v>
          </cell>
          <cell r="C1008" t="str">
            <v>F13</v>
          </cell>
          <cell r="D1008" t="str">
            <v>Z</v>
          </cell>
          <cell r="E1008" t="str">
            <v>22</v>
          </cell>
          <cell r="F1008" t="str">
            <v>G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20.945250000000001</v>
          </cell>
          <cell r="L1008">
            <v>20.945250000000001</v>
          </cell>
          <cell r="M1008" t="str">
            <v>HD-09</v>
          </cell>
        </row>
        <row r="1009">
          <cell r="A1009" t="str">
            <v>9101-416</v>
          </cell>
          <cell r="B1009" t="str">
            <v>SCREW - Fuel Adjusting</v>
          </cell>
          <cell r="C1009" t="str">
            <v>F13</v>
          </cell>
          <cell r="D1009" t="str">
            <v>Z</v>
          </cell>
          <cell r="E1009" t="str">
            <v>2</v>
          </cell>
          <cell r="F1009" t="str">
            <v>G</v>
          </cell>
          <cell r="G1009">
            <v>5995</v>
          </cell>
          <cell r="H1009">
            <v>6400</v>
          </cell>
          <cell r="I1009">
            <v>10000</v>
          </cell>
          <cell r="J1009">
            <v>2395</v>
          </cell>
          <cell r="K1009">
            <v>23.21152</v>
          </cell>
          <cell r="L1009">
            <v>24.330929999999999</v>
          </cell>
          <cell r="M1009" t="str">
            <v>HD-09</v>
          </cell>
        </row>
        <row r="1010">
          <cell r="A1010" t="str">
            <v>9101-415</v>
          </cell>
          <cell r="B1010" t="str">
            <v>SPACER</v>
          </cell>
          <cell r="C1010" t="str">
            <v>F13</v>
          </cell>
          <cell r="D1010" t="str">
            <v>Z</v>
          </cell>
          <cell r="E1010" t="str">
            <v>2</v>
          </cell>
          <cell r="F1010" t="str">
            <v>G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3.8464800000000001</v>
          </cell>
          <cell r="L1010">
            <v>3.8464800000000001</v>
          </cell>
        </row>
        <row r="1011">
          <cell r="A1011" t="str">
            <v>9101-414</v>
          </cell>
          <cell r="B1011" t="str">
            <v>SPACER</v>
          </cell>
          <cell r="C1011" t="str">
            <v>F13</v>
          </cell>
          <cell r="D1011" t="str">
            <v>Z</v>
          </cell>
          <cell r="E1011" t="str">
            <v>2</v>
          </cell>
          <cell r="F1011" t="str">
            <v>G</v>
          </cell>
          <cell r="G1011">
            <v>750</v>
          </cell>
          <cell r="H1011">
            <v>0</v>
          </cell>
          <cell r="I1011">
            <v>0</v>
          </cell>
          <cell r="J1011">
            <v>750</v>
          </cell>
          <cell r="K1011">
            <v>58.16</v>
          </cell>
          <cell r="L1011">
            <v>58.16</v>
          </cell>
        </row>
        <row r="1012">
          <cell r="A1012" t="str">
            <v>9101-412B</v>
          </cell>
          <cell r="B1012" t="str">
            <v>BUSH</v>
          </cell>
          <cell r="C1012" t="str">
            <v>F13</v>
          </cell>
          <cell r="D1012" t="str">
            <v>Z</v>
          </cell>
          <cell r="E1012" t="str">
            <v>2</v>
          </cell>
          <cell r="F1012" t="str">
            <v>G</v>
          </cell>
          <cell r="G1012">
            <v>26056</v>
          </cell>
          <cell r="H1012">
            <v>0</v>
          </cell>
          <cell r="I1012">
            <v>0</v>
          </cell>
          <cell r="J1012">
            <v>26056</v>
          </cell>
          <cell r="K1012">
            <v>2.11</v>
          </cell>
          <cell r="L1012">
            <v>2.11</v>
          </cell>
          <cell r="M1012" t="str">
            <v>MATB</v>
          </cell>
        </row>
        <row r="1013">
          <cell r="A1013" t="str">
            <v>9101-412B</v>
          </cell>
          <cell r="B1013" t="str">
            <v>BUSH</v>
          </cell>
          <cell r="C1013" t="str">
            <v>F13</v>
          </cell>
          <cell r="D1013" t="str">
            <v>Z</v>
          </cell>
          <cell r="E1013" t="str">
            <v>22</v>
          </cell>
          <cell r="F1013" t="str">
            <v>G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1E-3</v>
          </cell>
          <cell r="L1013">
            <v>1E-3</v>
          </cell>
        </row>
        <row r="1014">
          <cell r="A1014" t="str">
            <v>9101-408B</v>
          </cell>
          <cell r="B1014" t="str">
            <v>CONNECTOR LINK</v>
          </cell>
          <cell r="C1014" t="str">
            <v>F13</v>
          </cell>
          <cell r="D1014" t="str">
            <v>Z</v>
          </cell>
          <cell r="E1014" t="str">
            <v>2</v>
          </cell>
          <cell r="F1014" t="str">
            <v>G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5.0129099999999998</v>
          </cell>
          <cell r="L1014">
            <v>5.0129099999999998</v>
          </cell>
          <cell r="M1014" t="str">
            <v>LOCAL</v>
          </cell>
        </row>
        <row r="1015">
          <cell r="A1015" t="str">
            <v>9101-408A</v>
          </cell>
          <cell r="B1015" t="str">
            <v>TENSION BOLT</v>
          </cell>
          <cell r="C1015" t="str">
            <v>F13</v>
          </cell>
          <cell r="D1015" t="str">
            <v>Z</v>
          </cell>
          <cell r="E1015" t="str">
            <v>22</v>
          </cell>
          <cell r="F1015" t="str">
            <v>G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1E-3</v>
          </cell>
          <cell r="L1015">
            <v>1E-3</v>
          </cell>
          <cell r="M1015" t="str">
            <v>NP</v>
          </cell>
        </row>
        <row r="1016">
          <cell r="A1016" t="str">
            <v>9101-400J</v>
          </cell>
          <cell r="B1016" t="str">
            <v>BEARING SUPPORT SHAFT</v>
          </cell>
          <cell r="C1016" t="str">
            <v>F13</v>
          </cell>
          <cell r="D1016" t="str">
            <v>Z</v>
          </cell>
          <cell r="E1016" t="str">
            <v>2</v>
          </cell>
          <cell r="F1016" t="str">
            <v>G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5.43</v>
          </cell>
          <cell r="L1016">
            <v>5.43</v>
          </cell>
          <cell r="M1016" t="str">
            <v>0</v>
          </cell>
        </row>
        <row r="1017">
          <cell r="A1017" t="str">
            <v>9101-398</v>
          </cell>
          <cell r="B1017" t="str">
            <v>SPRING GUIDE NUT</v>
          </cell>
          <cell r="C1017" t="str">
            <v>F13</v>
          </cell>
          <cell r="D1017" t="str">
            <v>Z</v>
          </cell>
          <cell r="E1017" t="str">
            <v>2</v>
          </cell>
          <cell r="F1017" t="str">
            <v>G</v>
          </cell>
          <cell r="G1017">
            <v>705</v>
          </cell>
          <cell r="H1017">
            <v>0</v>
          </cell>
          <cell r="I1017">
            <v>0</v>
          </cell>
          <cell r="J1017">
            <v>705</v>
          </cell>
          <cell r="K1017">
            <v>28.459620000000001</v>
          </cell>
          <cell r="L1017">
            <v>28.459620000000001</v>
          </cell>
        </row>
        <row r="1018">
          <cell r="A1018" t="str">
            <v>9101-397</v>
          </cell>
          <cell r="B1018" t="str">
            <v>WASHER</v>
          </cell>
          <cell r="C1018" t="str">
            <v>F13</v>
          </cell>
          <cell r="D1018" t="str">
            <v>Z</v>
          </cell>
          <cell r="E1018" t="str">
            <v>2</v>
          </cell>
          <cell r="F1018" t="str">
            <v>G</v>
          </cell>
          <cell r="G1018">
            <v>792</v>
          </cell>
          <cell r="H1018">
            <v>0</v>
          </cell>
          <cell r="I1018">
            <v>0</v>
          </cell>
          <cell r="J1018">
            <v>792</v>
          </cell>
          <cell r="K1018">
            <v>10.51769</v>
          </cell>
          <cell r="L1018">
            <v>10.51769</v>
          </cell>
        </row>
        <row r="1019">
          <cell r="A1019" t="str">
            <v>9101-396</v>
          </cell>
          <cell r="B1019" t="str">
            <v>AXIAL SPACER</v>
          </cell>
          <cell r="C1019" t="str">
            <v>F13</v>
          </cell>
          <cell r="D1019" t="str">
            <v>Z</v>
          </cell>
          <cell r="E1019" t="str">
            <v>2</v>
          </cell>
          <cell r="F1019" t="str">
            <v>G</v>
          </cell>
          <cell r="G1019">
            <v>750</v>
          </cell>
          <cell r="H1019">
            <v>0</v>
          </cell>
          <cell r="I1019">
            <v>0</v>
          </cell>
          <cell r="J1019">
            <v>750</v>
          </cell>
          <cell r="K1019">
            <v>21.654060000000001</v>
          </cell>
          <cell r="L1019">
            <v>21.654060000000001</v>
          </cell>
        </row>
        <row r="1020">
          <cell r="A1020" t="str">
            <v>9101-395A</v>
          </cell>
          <cell r="B1020" t="str">
            <v>PISTON ABOUTMENT</v>
          </cell>
          <cell r="C1020" t="str">
            <v>F13</v>
          </cell>
          <cell r="D1020" t="str">
            <v>Z</v>
          </cell>
          <cell r="E1020" t="str">
            <v>2</v>
          </cell>
          <cell r="F1020" t="str">
            <v>G</v>
          </cell>
          <cell r="G1020">
            <v>697</v>
          </cell>
          <cell r="H1020">
            <v>0</v>
          </cell>
          <cell r="I1020">
            <v>0</v>
          </cell>
          <cell r="J1020">
            <v>697</v>
          </cell>
          <cell r="K1020">
            <v>63.19688</v>
          </cell>
          <cell r="L1020">
            <v>63.19688</v>
          </cell>
        </row>
        <row r="1021">
          <cell r="A1021" t="str">
            <v>9101-393A</v>
          </cell>
          <cell r="B1021" t="str">
            <v>INLET SCREW</v>
          </cell>
          <cell r="C1021" t="str">
            <v>F13</v>
          </cell>
          <cell r="D1021" t="str">
            <v>Z</v>
          </cell>
          <cell r="E1021" t="str">
            <v>2</v>
          </cell>
          <cell r="F1021" t="str">
            <v>G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31.8</v>
          </cell>
          <cell r="L1021">
            <v>31.8</v>
          </cell>
          <cell r="M1021" t="str">
            <v>NP</v>
          </cell>
        </row>
        <row r="1022">
          <cell r="A1022" t="str">
            <v>9101-389</v>
          </cell>
          <cell r="B1022" t="str">
            <v>M.V.PIN</v>
          </cell>
          <cell r="C1022" t="str">
            <v>F13</v>
          </cell>
          <cell r="D1022" t="str">
            <v>Z</v>
          </cell>
          <cell r="E1022" t="str">
            <v>2</v>
          </cell>
          <cell r="F1022" t="str">
            <v>G</v>
          </cell>
          <cell r="G1022">
            <v>24155</v>
          </cell>
          <cell r="H1022">
            <v>0</v>
          </cell>
          <cell r="I1022">
            <v>10500</v>
          </cell>
          <cell r="J1022">
            <v>13655</v>
          </cell>
          <cell r="K1022">
            <v>9.2368699999999997</v>
          </cell>
          <cell r="L1022">
            <v>9.2368699999999997</v>
          </cell>
        </row>
        <row r="1023">
          <cell r="A1023" t="str">
            <v>9101-388</v>
          </cell>
          <cell r="B1023" t="str">
            <v>SLEEVE</v>
          </cell>
          <cell r="C1023" t="str">
            <v>F13</v>
          </cell>
          <cell r="D1023" t="str">
            <v>Z</v>
          </cell>
          <cell r="E1023" t="str">
            <v>2</v>
          </cell>
          <cell r="F1023" t="str">
            <v>G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39.884250000000002</v>
          </cell>
          <cell r="L1023">
            <v>39.884250000000002</v>
          </cell>
        </row>
        <row r="1024">
          <cell r="A1024" t="str">
            <v>9101-375</v>
          </cell>
          <cell r="B1024" t="str">
            <v>INLET SCREW SPACER</v>
          </cell>
          <cell r="C1024" t="str">
            <v>F13</v>
          </cell>
          <cell r="D1024" t="str">
            <v>Z</v>
          </cell>
          <cell r="E1024" t="str">
            <v>2</v>
          </cell>
          <cell r="F1024" t="str">
            <v>G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26.93469</v>
          </cell>
          <cell r="L1024">
            <v>26.93469</v>
          </cell>
          <cell r="M1024" t="str">
            <v>RP</v>
          </cell>
        </row>
        <row r="1025">
          <cell r="A1025" t="str">
            <v>9101-370TP</v>
          </cell>
          <cell r="B1025" t="str">
            <v>VALVE BODY</v>
          </cell>
          <cell r="C1025" t="str">
            <v>F13</v>
          </cell>
          <cell r="D1025" t="str">
            <v>Z</v>
          </cell>
          <cell r="E1025" t="str">
            <v>2</v>
          </cell>
          <cell r="F1025" t="str">
            <v>G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 t="str">
            <v>WHAT</v>
          </cell>
        </row>
        <row r="1026">
          <cell r="A1026" t="str">
            <v>9101-370</v>
          </cell>
          <cell r="B1026" t="str">
            <v>T.P.VALVE BODY</v>
          </cell>
          <cell r="C1026" t="str">
            <v>F13</v>
          </cell>
          <cell r="D1026" t="str">
            <v>Z</v>
          </cell>
          <cell r="E1026" t="str">
            <v>22</v>
          </cell>
          <cell r="F1026" t="str">
            <v>G</v>
          </cell>
          <cell r="G1026">
            <v>670</v>
          </cell>
          <cell r="H1026">
            <v>0</v>
          </cell>
          <cell r="I1026">
            <v>0</v>
          </cell>
          <cell r="J1026">
            <v>670</v>
          </cell>
          <cell r="K1026">
            <v>89.197879999999998</v>
          </cell>
          <cell r="L1026">
            <v>89.197879999999998</v>
          </cell>
          <cell r="M1026" t="str">
            <v>RP</v>
          </cell>
        </row>
        <row r="1027">
          <cell r="A1027" t="str">
            <v>9101-370</v>
          </cell>
          <cell r="B1027" t="str">
            <v>T.P.VALVE BODY</v>
          </cell>
          <cell r="C1027" t="str">
            <v>F13</v>
          </cell>
          <cell r="D1027" t="str">
            <v>Z</v>
          </cell>
          <cell r="E1027" t="str">
            <v>2</v>
          </cell>
          <cell r="F1027" t="str">
            <v>G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88.206789999999998</v>
          </cell>
          <cell r="L1027">
            <v>88.206789999999998</v>
          </cell>
          <cell r="M1027" t="str">
            <v>RP</v>
          </cell>
        </row>
        <row r="1028">
          <cell r="A1028" t="str">
            <v>9101-356</v>
          </cell>
          <cell r="B1028" t="str">
            <v>GUIDE VALUE</v>
          </cell>
          <cell r="C1028" t="str">
            <v>F13</v>
          </cell>
          <cell r="D1028" t="str">
            <v>Z</v>
          </cell>
          <cell r="E1028" t="str">
            <v>2</v>
          </cell>
          <cell r="F1028" t="str">
            <v>G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1.8</v>
          </cell>
          <cell r="L1028">
            <v>1.8</v>
          </cell>
          <cell r="M1028" t="str">
            <v>HC-01</v>
          </cell>
        </row>
        <row r="1029">
          <cell r="A1029" t="str">
            <v>9101-348/010</v>
          </cell>
          <cell r="B1029" t="str">
            <v>VALVE STEM</v>
          </cell>
          <cell r="C1029" t="str">
            <v>F13</v>
          </cell>
          <cell r="D1029" t="str">
            <v>Z</v>
          </cell>
          <cell r="E1029" t="str">
            <v>2</v>
          </cell>
          <cell r="F1029" t="str">
            <v>G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</row>
        <row r="1030">
          <cell r="A1030" t="str">
            <v>9101-348</v>
          </cell>
          <cell r="B1030" t="str">
            <v>EXCESS FUEL VALVE</v>
          </cell>
          <cell r="C1030" t="str">
            <v>F13</v>
          </cell>
          <cell r="D1030" t="str">
            <v>Z</v>
          </cell>
          <cell r="E1030" t="str">
            <v>2</v>
          </cell>
          <cell r="F1030" t="str">
            <v>G</v>
          </cell>
          <cell r="G1030">
            <v>559</v>
          </cell>
          <cell r="H1030">
            <v>0</v>
          </cell>
          <cell r="I1030">
            <v>200</v>
          </cell>
          <cell r="J1030">
            <v>359</v>
          </cell>
          <cell r="K1030">
            <v>36.142600000000002</v>
          </cell>
          <cell r="L1030">
            <v>36.142600000000002</v>
          </cell>
          <cell r="M1030" t="str">
            <v>SM-07</v>
          </cell>
        </row>
        <row r="1031">
          <cell r="A1031" t="str">
            <v>9101-347</v>
          </cell>
          <cell r="B1031" t="str">
            <v>SEAT</v>
          </cell>
          <cell r="C1031" t="str">
            <v>F13</v>
          </cell>
          <cell r="D1031" t="str">
            <v>Z</v>
          </cell>
          <cell r="E1031" t="str">
            <v>2</v>
          </cell>
          <cell r="F1031" t="str">
            <v>G</v>
          </cell>
          <cell r="G1031">
            <v>10675</v>
          </cell>
          <cell r="H1031">
            <v>0</v>
          </cell>
          <cell r="I1031">
            <v>200</v>
          </cell>
          <cell r="J1031">
            <v>10475</v>
          </cell>
          <cell r="K1031">
            <v>7.6291700000000002</v>
          </cell>
          <cell r="L1031">
            <v>7.6291700000000002</v>
          </cell>
          <cell r="M1031" t="str">
            <v>SM-06</v>
          </cell>
        </row>
        <row r="1032">
          <cell r="A1032" t="str">
            <v>9101-345A</v>
          </cell>
          <cell r="B1032" t="str">
            <v>ADJUSTING SCREW</v>
          </cell>
          <cell r="C1032" t="str">
            <v>F13</v>
          </cell>
          <cell r="D1032" t="str">
            <v>Z</v>
          </cell>
          <cell r="E1032" t="str">
            <v>2</v>
          </cell>
          <cell r="F1032" t="str">
            <v>G</v>
          </cell>
          <cell r="G1032">
            <v>4364</v>
          </cell>
          <cell r="H1032">
            <v>300</v>
          </cell>
          <cell r="I1032">
            <v>1700</v>
          </cell>
          <cell r="J1032">
            <v>2964</v>
          </cell>
          <cell r="K1032">
            <v>24.628319999999999</v>
          </cell>
          <cell r="L1032">
            <v>24.811129999999999</v>
          </cell>
          <cell r="M1032" t="str">
            <v>SM-05</v>
          </cell>
        </row>
        <row r="1033">
          <cell r="A1033" t="str">
            <v>9101-345</v>
          </cell>
          <cell r="B1033" t="str">
            <v>SETTING SCREW (ES LOCK)</v>
          </cell>
          <cell r="C1033" t="str">
            <v>F13</v>
          </cell>
          <cell r="D1033" t="str">
            <v>Z</v>
          </cell>
          <cell r="E1033" t="str">
            <v>2</v>
          </cell>
          <cell r="F1033" t="str">
            <v>G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 t="str">
            <v>0</v>
          </cell>
        </row>
        <row r="1034">
          <cell r="A1034" t="str">
            <v>9101-344</v>
          </cell>
          <cell r="B1034" t="str">
            <v>LLA SHAFT</v>
          </cell>
          <cell r="C1034" t="str">
            <v>F13</v>
          </cell>
          <cell r="D1034" t="str">
            <v>Z</v>
          </cell>
          <cell r="E1034" t="str">
            <v>2</v>
          </cell>
          <cell r="F1034" t="str">
            <v>G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48.237470000000002</v>
          </cell>
          <cell r="L1034">
            <v>48.237470000000002</v>
          </cell>
        </row>
        <row r="1035">
          <cell r="A1035" t="str">
            <v>9101-335</v>
          </cell>
          <cell r="B1035" t="str">
            <v>TIMING HOLE PLUG</v>
          </cell>
          <cell r="C1035" t="str">
            <v>F13</v>
          </cell>
          <cell r="D1035" t="str">
            <v>Z</v>
          </cell>
          <cell r="E1035" t="str">
            <v>21</v>
          </cell>
          <cell r="F1035" t="str">
            <v>G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4.99</v>
          </cell>
          <cell r="L1035">
            <v>4.99</v>
          </cell>
        </row>
        <row r="1036">
          <cell r="A1036" t="str">
            <v>9101-335</v>
          </cell>
          <cell r="B1036" t="str">
            <v>TIMING HOLE PLUG</v>
          </cell>
          <cell r="C1036" t="str">
            <v>F13</v>
          </cell>
          <cell r="D1036" t="str">
            <v>Z</v>
          </cell>
          <cell r="E1036" t="str">
            <v>22</v>
          </cell>
          <cell r="F1036" t="str">
            <v>G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1E-3</v>
          </cell>
          <cell r="L1036">
            <v>1E-3</v>
          </cell>
          <cell r="M1036" t="str">
            <v>RP</v>
          </cell>
        </row>
        <row r="1037">
          <cell r="A1037" t="str">
            <v>9101-335</v>
          </cell>
          <cell r="B1037" t="str">
            <v>TIMING HOLE PLUG</v>
          </cell>
          <cell r="C1037" t="str">
            <v>F13</v>
          </cell>
          <cell r="D1037" t="str">
            <v>Z</v>
          </cell>
          <cell r="E1037" t="str">
            <v>2</v>
          </cell>
          <cell r="F1037" t="str">
            <v>G</v>
          </cell>
          <cell r="G1037">
            <v>2500</v>
          </cell>
          <cell r="H1037">
            <v>300</v>
          </cell>
          <cell r="I1037">
            <v>300</v>
          </cell>
          <cell r="J1037">
            <v>2500</v>
          </cell>
          <cell r="K1037">
            <v>6.5609799999999998</v>
          </cell>
          <cell r="L1037">
            <v>6.7100099999999996</v>
          </cell>
          <cell r="M1037" t="str">
            <v>RP</v>
          </cell>
        </row>
        <row r="1038">
          <cell r="A1038" t="str">
            <v>9101-333/080</v>
          </cell>
          <cell r="B1038" t="str">
            <v>CAMRING SOFT [ FIAT ]</v>
          </cell>
          <cell r="C1038" t="str">
            <v>F13</v>
          </cell>
          <cell r="D1038" t="str">
            <v>Z</v>
          </cell>
          <cell r="E1038" t="str">
            <v>21</v>
          </cell>
          <cell r="F1038" t="str">
            <v>G</v>
          </cell>
          <cell r="G1038">
            <v>503</v>
          </cell>
          <cell r="H1038">
            <v>0</v>
          </cell>
          <cell r="I1038">
            <v>0</v>
          </cell>
          <cell r="J1038">
            <v>503</v>
          </cell>
          <cell r="K1038">
            <v>287.52</v>
          </cell>
          <cell r="L1038">
            <v>287.52</v>
          </cell>
        </row>
        <row r="1039">
          <cell r="A1039" t="str">
            <v>9101-333</v>
          </cell>
          <cell r="B1039" t="str">
            <v>CAM RING</v>
          </cell>
          <cell r="C1039" t="str">
            <v>F13</v>
          </cell>
          <cell r="D1039" t="str">
            <v>Z</v>
          </cell>
          <cell r="E1039" t="str">
            <v>2</v>
          </cell>
          <cell r="F1039" t="str">
            <v>G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577.82939999999996</v>
          </cell>
          <cell r="L1039">
            <v>577.82939999999996</v>
          </cell>
        </row>
        <row r="1040">
          <cell r="A1040" t="str">
            <v>9101-333</v>
          </cell>
          <cell r="B1040" t="str">
            <v>CAM RING</v>
          </cell>
          <cell r="C1040" t="str">
            <v>F13</v>
          </cell>
          <cell r="D1040" t="str">
            <v>Z</v>
          </cell>
          <cell r="E1040" t="str">
            <v>21</v>
          </cell>
          <cell r="F1040" t="str">
            <v>G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327</v>
          </cell>
          <cell r="L1040">
            <v>327</v>
          </cell>
        </row>
        <row r="1041">
          <cell r="A1041" t="str">
            <v>9101-332H</v>
          </cell>
          <cell r="B1041" t="str">
            <v>CAP SPRING</v>
          </cell>
          <cell r="C1041" t="str">
            <v>F13</v>
          </cell>
          <cell r="D1041" t="str">
            <v>Z</v>
          </cell>
          <cell r="E1041" t="str">
            <v>22</v>
          </cell>
          <cell r="F1041" t="str">
            <v>G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1E-3</v>
          </cell>
          <cell r="L1041">
            <v>1E-3</v>
          </cell>
          <cell r="M1041" t="str">
            <v>NP</v>
          </cell>
        </row>
        <row r="1042">
          <cell r="A1042" t="str">
            <v>9101-332H</v>
          </cell>
          <cell r="B1042" t="str">
            <v>CAP SPRING</v>
          </cell>
          <cell r="C1042" t="str">
            <v>F13</v>
          </cell>
          <cell r="D1042" t="str">
            <v>Z</v>
          </cell>
          <cell r="E1042" t="str">
            <v>2</v>
          </cell>
          <cell r="F1042" t="str">
            <v>G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34.685630000000003</v>
          </cell>
          <cell r="L1042">
            <v>34.685630000000003</v>
          </cell>
          <cell r="M1042" t="str">
            <v>NP</v>
          </cell>
        </row>
        <row r="1043">
          <cell r="A1043" t="str">
            <v>9101-332E</v>
          </cell>
          <cell r="B1043" t="str">
            <v>LLA PLUG</v>
          </cell>
          <cell r="C1043" t="str">
            <v>F13</v>
          </cell>
          <cell r="D1043" t="str">
            <v>Z</v>
          </cell>
          <cell r="E1043" t="str">
            <v>2</v>
          </cell>
          <cell r="F1043" t="str">
            <v>G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 t="str">
            <v>0</v>
          </cell>
        </row>
        <row r="1044">
          <cell r="A1044" t="str">
            <v>9101-332D</v>
          </cell>
          <cell r="B1044" t="str">
            <v>LLA PLUG</v>
          </cell>
          <cell r="C1044" t="str">
            <v>F13</v>
          </cell>
          <cell r="D1044" t="str">
            <v>Z</v>
          </cell>
          <cell r="E1044" t="str">
            <v>2</v>
          </cell>
          <cell r="F1044" t="str">
            <v>G</v>
          </cell>
          <cell r="G1044">
            <v>1727</v>
          </cell>
          <cell r="H1044">
            <v>0</v>
          </cell>
          <cell r="I1044">
            <v>0</v>
          </cell>
          <cell r="J1044">
            <v>1727</v>
          </cell>
          <cell r="K1044">
            <v>34.783189999999998</v>
          </cell>
          <cell r="L1044">
            <v>34.783189999999998</v>
          </cell>
        </row>
        <row r="1045">
          <cell r="A1045" t="str">
            <v>9101-332C</v>
          </cell>
          <cell r="B1045" t="str">
            <v>PISTON PLUG DPC(C)</v>
          </cell>
          <cell r="C1045" t="str">
            <v>F13</v>
          </cell>
          <cell r="D1045" t="str">
            <v>Z</v>
          </cell>
          <cell r="E1045" t="str">
            <v>2</v>
          </cell>
          <cell r="F1045" t="str">
            <v>G</v>
          </cell>
          <cell r="G1045">
            <v>8852</v>
          </cell>
          <cell r="H1045">
            <v>0</v>
          </cell>
          <cell r="I1045">
            <v>0</v>
          </cell>
          <cell r="J1045">
            <v>8852</v>
          </cell>
          <cell r="K1045">
            <v>38.714530000000003</v>
          </cell>
          <cell r="L1045">
            <v>38.714530000000003</v>
          </cell>
          <cell r="M1045" t="str">
            <v>RP</v>
          </cell>
        </row>
        <row r="1046">
          <cell r="A1046" t="str">
            <v>9101-332B</v>
          </cell>
          <cell r="B1046" t="str">
            <v>PLUG - LLA</v>
          </cell>
          <cell r="C1046" t="str">
            <v>F13</v>
          </cell>
          <cell r="D1046" t="str">
            <v>Z</v>
          </cell>
          <cell r="E1046" t="str">
            <v>2</v>
          </cell>
          <cell r="F1046" t="str">
            <v>G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39.00638</v>
          </cell>
          <cell r="L1046">
            <v>39.00638</v>
          </cell>
          <cell r="M1046" t="str">
            <v>RP</v>
          </cell>
        </row>
        <row r="1047">
          <cell r="A1047" t="str">
            <v>9101-332A</v>
          </cell>
          <cell r="B1047" t="str">
            <v>LLA PLUG</v>
          </cell>
          <cell r="C1047" t="str">
            <v>F13</v>
          </cell>
          <cell r="D1047" t="str">
            <v>Z</v>
          </cell>
          <cell r="E1047" t="str">
            <v>2</v>
          </cell>
          <cell r="F1047" t="str">
            <v>G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13.61931</v>
          </cell>
          <cell r="L1047">
            <v>13.61931</v>
          </cell>
          <cell r="M1047" t="str">
            <v>0</v>
          </cell>
        </row>
        <row r="1048">
          <cell r="A1048" t="str">
            <v>9101-328</v>
          </cell>
          <cell r="B1048" t="str">
            <v>REG.HOOK</v>
          </cell>
          <cell r="C1048" t="str">
            <v>F13</v>
          </cell>
          <cell r="D1048" t="str">
            <v>Z</v>
          </cell>
          <cell r="E1048" t="str">
            <v>2</v>
          </cell>
          <cell r="F1048" t="str">
            <v>G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 t="str">
            <v>WHAT</v>
          </cell>
        </row>
        <row r="1049">
          <cell r="A1049" t="str">
            <v>9101-326</v>
          </cell>
          <cell r="B1049" t="str">
            <v>HOOK</v>
          </cell>
          <cell r="C1049" t="str">
            <v>F13</v>
          </cell>
          <cell r="D1049" t="str">
            <v>Z</v>
          </cell>
          <cell r="E1049" t="str">
            <v>1</v>
          </cell>
          <cell r="F1049" t="str">
            <v>G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20.3</v>
          </cell>
          <cell r="L1049">
            <v>20.3</v>
          </cell>
          <cell r="M1049" t="str">
            <v>RP</v>
          </cell>
        </row>
        <row r="1050">
          <cell r="A1050" t="str">
            <v>9101-326</v>
          </cell>
          <cell r="B1050" t="str">
            <v>HOOK</v>
          </cell>
          <cell r="C1050" t="str">
            <v>F13</v>
          </cell>
          <cell r="D1050" t="str">
            <v>Z</v>
          </cell>
          <cell r="E1050" t="str">
            <v>2</v>
          </cell>
          <cell r="F1050" t="str">
            <v>G</v>
          </cell>
          <cell r="G1050">
            <v>7840</v>
          </cell>
          <cell r="H1050">
            <v>3840</v>
          </cell>
          <cell r="I1050">
            <v>9200</v>
          </cell>
          <cell r="J1050">
            <v>2480</v>
          </cell>
          <cell r="K1050">
            <v>21.544049999999999</v>
          </cell>
          <cell r="L1050">
            <v>22.520710000000001</v>
          </cell>
          <cell r="M1050" t="str">
            <v>SC-08</v>
          </cell>
        </row>
        <row r="1051">
          <cell r="A1051" t="str">
            <v>9101-326</v>
          </cell>
          <cell r="B1051" t="str">
            <v>HOOK</v>
          </cell>
          <cell r="C1051" t="str">
            <v>F13</v>
          </cell>
          <cell r="D1051" t="str">
            <v>Z</v>
          </cell>
          <cell r="E1051" t="str">
            <v>22</v>
          </cell>
          <cell r="F1051" t="str">
            <v>G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19.22991</v>
          </cell>
          <cell r="L1051">
            <v>19.22991</v>
          </cell>
          <cell r="M1051" t="str">
            <v>RP</v>
          </cell>
        </row>
        <row r="1052">
          <cell r="A1052" t="str">
            <v>9101-322</v>
          </cell>
          <cell r="B1052" t="str">
            <v>PISTON</v>
          </cell>
          <cell r="C1052" t="str">
            <v>F13</v>
          </cell>
          <cell r="D1052" t="str">
            <v>Z</v>
          </cell>
          <cell r="E1052" t="str">
            <v>2</v>
          </cell>
          <cell r="F1052" t="str">
            <v>G</v>
          </cell>
          <cell r="G1052">
            <v>733</v>
          </cell>
          <cell r="H1052">
            <v>0</v>
          </cell>
          <cell r="I1052">
            <v>0</v>
          </cell>
          <cell r="J1052">
            <v>733</v>
          </cell>
          <cell r="K1052">
            <v>8.5514399999999995</v>
          </cell>
          <cell r="L1052">
            <v>8.5514399999999995</v>
          </cell>
          <cell r="M1052" t="str">
            <v>SG-03</v>
          </cell>
        </row>
        <row r="1053">
          <cell r="A1053" t="str">
            <v>9101-321</v>
          </cell>
          <cell r="B1053" t="str">
            <v>SPACER</v>
          </cell>
          <cell r="C1053" t="str">
            <v>F13</v>
          </cell>
          <cell r="D1053" t="str">
            <v>Z</v>
          </cell>
          <cell r="E1053" t="str">
            <v>2</v>
          </cell>
          <cell r="F1053" t="str">
            <v>G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12.41</v>
          </cell>
          <cell r="L1053">
            <v>12.41</v>
          </cell>
        </row>
        <row r="1054">
          <cell r="A1054" t="str">
            <v>9101-320</v>
          </cell>
          <cell r="B1054" t="str">
            <v>VALVE SCREW</v>
          </cell>
          <cell r="C1054" t="str">
            <v>F13</v>
          </cell>
          <cell r="D1054" t="str">
            <v>Z</v>
          </cell>
          <cell r="E1054" t="str">
            <v>2</v>
          </cell>
          <cell r="F1054" t="str">
            <v>G</v>
          </cell>
          <cell r="G1054">
            <v>1402</v>
          </cell>
          <cell r="H1054">
            <v>0</v>
          </cell>
          <cell r="I1054">
            <v>0</v>
          </cell>
          <cell r="J1054">
            <v>1402</v>
          </cell>
          <cell r="K1054">
            <v>94.372500000000002</v>
          </cell>
          <cell r="L1054">
            <v>94.372500000000002</v>
          </cell>
          <cell r="M1054" t="str">
            <v>SG-02</v>
          </cell>
        </row>
        <row r="1055">
          <cell r="A1055" t="str">
            <v>9101-300</v>
          </cell>
          <cell r="B1055" t="str">
            <v>TIMING CHIMNEY</v>
          </cell>
          <cell r="C1055" t="str">
            <v>F13</v>
          </cell>
          <cell r="D1055" t="str">
            <v>Z</v>
          </cell>
          <cell r="E1055" t="str">
            <v>2</v>
          </cell>
          <cell r="F1055" t="str">
            <v>G</v>
          </cell>
          <cell r="G1055">
            <v>12250</v>
          </cell>
          <cell r="H1055">
            <v>0</v>
          </cell>
          <cell r="I1055">
            <v>300</v>
          </cell>
          <cell r="J1055">
            <v>11950</v>
          </cell>
          <cell r="K1055">
            <v>18.031220000000001</v>
          </cell>
          <cell r="L1055">
            <v>18.031220000000001</v>
          </cell>
          <cell r="M1055" t="str">
            <v>RP</v>
          </cell>
        </row>
        <row r="1056">
          <cell r="A1056" t="str">
            <v>9101-299</v>
          </cell>
          <cell r="B1056" t="str">
            <v>ROTOR WELDING PIN</v>
          </cell>
          <cell r="C1056" t="str">
            <v>F13</v>
          </cell>
          <cell r="D1056" t="str">
            <v>Z</v>
          </cell>
          <cell r="E1056" t="str">
            <v>2</v>
          </cell>
          <cell r="F1056" t="str">
            <v>G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1.6993100000000001</v>
          </cell>
          <cell r="L1056">
            <v>1.6993100000000001</v>
          </cell>
        </row>
        <row r="1057">
          <cell r="A1057" t="str">
            <v>9101-289A</v>
          </cell>
          <cell r="B1057" t="str">
            <v>PLUG - Inspection</v>
          </cell>
          <cell r="C1057" t="str">
            <v>F13</v>
          </cell>
          <cell r="D1057" t="str">
            <v>Z</v>
          </cell>
          <cell r="E1057" t="str">
            <v>2</v>
          </cell>
          <cell r="F1057" t="str">
            <v>G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39.747709999999998</v>
          </cell>
          <cell r="L1057">
            <v>39.747709999999998</v>
          </cell>
          <cell r="M1057" t="str">
            <v>RP</v>
          </cell>
        </row>
        <row r="1058">
          <cell r="A1058" t="str">
            <v>9101-279</v>
          </cell>
          <cell r="B1058" t="str">
            <v>CUP</v>
          </cell>
          <cell r="C1058" t="str">
            <v>F13</v>
          </cell>
          <cell r="D1058" t="str">
            <v>Z</v>
          </cell>
          <cell r="E1058" t="str">
            <v>2</v>
          </cell>
          <cell r="F1058" t="str">
            <v>G</v>
          </cell>
          <cell r="G1058">
            <v>680</v>
          </cell>
          <cell r="H1058">
            <v>0</v>
          </cell>
          <cell r="I1058">
            <v>0</v>
          </cell>
          <cell r="J1058">
            <v>680</v>
          </cell>
          <cell r="K1058">
            <v>0.81252999999999997</v>
          </cell>
          <cell r="L1058">
            <v>0.81252999999999997</v>
          </cell>
        </row>
        <row r="1059">
          <cell r="A1059" t="str">
            <v>9101-273</v>
          </cell>
          <cell r="B1059" t="str">
            <v>SHOE-2</v>
          </cell>
          <cell r="C1059" t="str">
            <v>F13</v>
          </cell>
          <cell r="D1059" t="str">
            <v>Z</v>
          </cell>
          <cell r="E1059" t="str">
            <v>2</v>
          </cell>
          <cell r="F1059" t="str">
            <v>G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114.85080000000001</v>
          </cell>
          <cell r="L1059">
            <v>114.85080000000001</v>
          </cell>
          <cell r="M1059" t="str">
            <v>RP</v>
          </cell>
        </row>
        <row r="1060">
          <cell r="A1060" t="str">
            <v>9101-273</v>
          </cell>
          <cell r="B1060" t="str">
            <v>SHOE-2</v>
          </cell>
          <cell r="C1060" t="str">
            <v>F13</v>
          </cell>
          <cell r="D1060" t="str">
            <v>Z</v>
          </cell>
          <cell r="E1060" t="str">
            <v>22</v>
          </cell>
          <cell r="F1060" t="str">
            <v>G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1E-3</v>
          </cell>
          <cell r="L1060">
            <v>1E-3</v>
          </cell>
          <cell r="M1060" t="str">
            <v>RP</v>
          </cell>
        </row>
        <row r="1061">
          <cell r="A1061" t="str">
            <v>9101-272/075</v>
          </cell>
          <cell r="B1061" t="str">
            <v>CAM ROLLER SHOE</v>
          </cell>
          <cell r="C1061" t="str">
            <v>F13</v>
          </cell>
          <cell r="D1061" t="str">
            <v>Z</v>
          </cell>
          <cell r="E1061" t="str">
            <v>21</v>
          </cell>
          <cell r="F1061" t="str">
            <v>G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16.9878</v>
          </cell>
          <cell r="L1061">
            <v>16.9878</v>
          </cell>
        </row>
        <row r="1062">
          <cell r="A1062" t="str">
            <v>9101-272/070</v>
          </cell>
          <cell r="B1062" t="str">
            <v>CAM ROLLER SHOE</v>
          </cell>
          <cell r="C1062" t="str">
            <v>F13</v>
          </cell>
          <cell r="D1062" t="str">
            <v>Z</v>
          </cell>
          <cell r="E1062" t="str">
            <v>1</v>
          </cell>
          <cell r="F1062" t="str">
            <v>G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114.85</v>
          </cell>
          <cell r="L1062">
            <v>114.85</v>
          </cell>
        </row>
        <row r="1063">
          <cell r="A1063" t="str">
            <v>9101-272/070</v>
          </cell>
          <cell r="B1063" t="str">
            <v>CAM ROLLER SHOE</v>
          </cell>
          <cell r="C1063" t="str">
            <v>F13</v>
          </cell>
          <cell r="D1063" t="str">
            <v>Z</v>
          </cell>
          <cell r="E1063" t="str">
            <v>21</v>
          </cell>
          <cell r="F1063" t="str">
            <v>G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10.77</v>
          </cell>
          <cell r="L1063">
            <v>10.77</v>
          </cell>
        </row>
        <row r="1064">
          <cell r="A1064" t="str">
            <v>9101-272/020</v>
          </cell>
          <cell r="B1064" t="str">
            <v>CAM ROLLER SHOE</v>
          </cell>
          <cell r="C1064" t="str">
            <v>F13</v>
          </cell>
          <cell r="D1064" t="str">
            <v>Z</v>
          </cell>
          <cell r="E1064" t="str">
            <v>1</v>
          </cell>
          <cell r="F1064" t="str">
            <v>G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23</v>
          </cell>
          <cell r="L1064">
            <v>23</v>
          </cell>
        </row>
        <row r="1065">
          <cell r="A1065" t="str">
            <v>9101-272</v>
          </cell>
          <cell r="B1065" t="str">
            <v>SHOE-1</v>
          </cell>
          <cell r="C1065" t="str">
            <v>F13</v>
          </cell>
          <cell r="D1065" t="str">
            <v>Z</v>
          </cell>
          <cell r="E1065" t="str">
            <v>2</v>
          </cell>
          <cell r="F1065" t="str">
            <v>G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114.85760000000001</v>
          </cell>
          <cell r="L1065">
            <v>114.85760000000001</v>
          </cell>
          <cell r="M1065" t="str">
            <v>RP</v>
          </cell>
        </row>
        <row r="1066">
          <cell r="A1066" t="str">
            <v>9101-272</v>
          </cell>
          <cell r="B1066" t="str">
            <v>SHOE-1</v>
          </cell>
          <cell r="C1066" t="str">
            <v>F13</v>
          </cell>
          <cell r="D1066" t="str">
            <v>Z</v>
          </cell>
          <cell r="E1066" t="str">
            <v>22</v>
          </cell>
          <cell r="F1066" t="str">
            <v>G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1E-3</v>
          </cell>
          <cell r="L1066">
            <v>1E-3</v>
          </cell>
          <cell r="M1066" t="str">
            <v>RP</v>
          </cell>
        </row>
        <row r="1067">
          <cell r="A1067" t="str">
            <v>9101-266/060</v>
          </cell>
          <cell r="B1067" t="str">
            <v>LLA SCREW BODY DPC</v>
          </cell>
          <cell r="C1067" t="str">
            <v>F13</v>
          </cell>
          <cell r="D1067" t="str">
            <v>Z</v>
          </cell>
          <cell r="E1067" t="str">
            <v>21</v>
          </cell>
          <cell r="F1067" t="str">
            <v>G</v>
          </cell>
          <cell r="G1067">
            <v>520</v>
          </cell>
          <cell r="H1067">
            <v>744</v>
          </cell>
          <cell r="I1067">
            <v>1264</v>
          </cell>
          <cell r="J1067">
            <v>0</v>
          </cell>
          <cell r="K1067">
            <v>49.32</v>
          </cell>
          <cell r="L1067">
            <v>47.667949999999998</v>
          </cell>
          <cell r="M1067" t="str">
            <v>C</v>
          </cell>
        </row>
        <row r="1068">
          <cell r="A1068" t="str">
            <v>9101-266</v>
          </cell>
          <cell r="B1068" t="str">
            <v>LLA SCREW BODY DPC(C)</v>
          </cell>
          <cell r="C1068" t="str">
            <v>F13</v>
          </cell>
          <cell r="D1068" t="str">
            <v>Z</v>
          </cell>
          <cell r="E1068" t="str">
            <v>2</v>
          </cell>
          <cell r="F1068" t="str">
            <v>G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49.808869999999999</v>
          </cell>
          <cell r="L1068">
            <v>49.808869999999999</v>
          </cell>
          <cell r="M1068" t="str">
            <v>RP</v>
          </cell>
        </row>
        <row r="1069">
          <cell r="A1069" t="str">
            <v>9101-265</v>
          </cell>
          <cell r="B1069" t="str">
            <v>LLA SPINDLE</v>
          </cell>
          <cell r="C1069" t="str">
            <v>F13</v>
          </cell>
          <cell r="D1069" t="str">
            <v>Z</v>
          </cell>
          <cell r="E1069" t="str">
            <v>2</v>
          </cell>
          <cell r="F1069" t="str">
            <v>G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70.927350000000004</v>
          </cell>
          <cell r="L1069">
            <v>70.927350000000004</v>
          </cell>
          <cell r="M1069" t="str">
            <v>RP</v>
          </cell>
        </row>
        <row r="1070">
          <cell r="A1070" t="str">
            <v>9101-256</v>
          </cell>
          <cell r="B1070" t="str">
            <v>EXCESS FUEL VALVE PISTON</v>
          </cell>
          <cell r="C1070" t="str">
            <v>F13</v>
          </cell>
          <cell r="D1070" t="str">
            <v>Z</v>
          </cell>
          <cell r="E1070" t="str">
            <v>2</v>
          </cell>
          <cell r="F1070" t="str">
            <v>G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21.807259999999999</v>
          </cell>
          <cell r="L1070">
            <v>21.807259999999999</v>
          </cell>
          <cell r="M1070" t="str">
            <v>RP</v>
          </cell>
        </row>
        <row r="1071">
          <cell r="A1071" t="str">
            <v>9101-249/160</v>
          </cell>
          <cell r="B1071" t="str">
            <v>DPC BARREL</v>
          </cell>
          <cell r="C1071" t="str">
            <v>F13</v>
          </cell>
          <cell r="D1071" t="str">
            <v>Z</v>
          </cell>
          <cell r="E1071" t="str">
            <v>21</v>
          </cell>
          <cell r="F1071" t="str">
            <v>G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 t="str">
            <v>C</v>
          </cell>
        </row>
        <row r="1072">
          <cell r="A1072" t="str">
            <v>9101-249/15</v>
          </cell>
          <cell r="B1072" t="str">
            <v>DPC BARREL</v>
          </cell>
          <cell r="C1072" t="str">
            <v>F13</v>
          </cell>
          <cell r="D1072" t="str">
            <v>Z</v>
          </cell>
          <cell r="E1072" t="str">
            <v>21</v>
          </cell>
          <cell r="F1072" t="str">
            <v>G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174.54249999999999</v>
          </cell>
          <cell r="L1072">
            <v>174.54249999999999</v>
          </cell>
          <cell r="M1072" t="str">
            <v>HA-01</v>
          </cell>
        </row>
        <row r="1073">
          <cell r="A1073" t="str">
            <v>9101-249</v>
          </cell>
          <cell r="B1073" t="str">
            <v>HYD. HEAD BARREL</v>
          </cell>
          <cell r="C1073" t="str">
            <v>F13</v>
          </cell>
          <cell r="D1073" t="str">
            <v>Z</v>
          </cell>
          <cell r="E1073" t="str">
            <v>2</v>
          </cell>
          <cell r="F1073" t="str">
            <v>G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 t="str">
            <v>IND</v>
          </cell>
        </row>
        <row r="1074">
          <cell r="A1074" t="str">
            <v>9101-248/15</v>
          </cell>
          <cell r="B1074" t="str">
            <v>SLEEVE SOFT</v>
          </cell>
          <cell r="C1074" t="str">
            <v>F13</v>
          </cell>
          <cell r="D1074" t="str">
            <v>Z</v>
          </cell>
          <cell r="E1074" t="str">
            <v>21</v>
          </cell>
          <cell r="F1074" t="str">
            <v>G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29.2</v>
          </cell>
          <cell r="L1074">
            <v>29.2</v>
          </cell>
          <cell r="M1074" t="str">
            <v>C</v>
          </cell>
        </row>
        <row r="1075">
          <cell r="A1075" t="str">
            <v>9101-248/040A</v>
          </cell>
          <cell r="B1075" t="str">
            <v>SLEEVE-XS FUEL HOLE DRILLED</v>
          </cell>
          <cell r="C1075" t="str">
            <v>F13</v>
          </cell>
          <cell r="D1075" t="str">
            <v>Z</v>
          </cell>
          <cell r="E1075" t="str">
            <v>21</v>
          </cell>
          <cell r="F1075" t="str">
            <v>G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30.815149999999999</v>
          </cell>
          <cell r="L1075">
            <v>30.815149999999999</v>
          </cell>
          <cell r="M1075" t="str">
            <v>HA-04</v>
          </cell>
        </row>
        <row r="1076">
          <cell r="A1076" t="str">
            <v>9101-248/040</v>
          </cell>
          <cell r="B1076" t="str">
            <v>SLEEVE DRILLED</v>
          </cell>
          <cell r="C1076" t="str">
            <v>F13</v>
          </cell>
          <cell r="D1076" t="str">
            <v>Z</v>
          </cell>
          <cell r="E1076" t="str">
            <v>21</v>
          </cell>
          <cell r="F1076" t="str">
            <v>G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73.27</v>
          </cell>
          <cell r="L1076">
            <v>73.27</v>
          </cell>
        </row>
        <row r="1077">
          <cell r="A1077" t="str">
            <v>9101-248/030</v>
          </cell>
          <cell r="B1077" t="str">
            <v>SLEEVE</v>
          </cell>
          <cell r="C1077" t="str">
            <v>F13</v>
          </cell>
          <cell r="D1077" t="str">
            <v>Z</v>
          </cell>
          <cell r="E1077" t="str">
            <v>21</v>
          </cell>
          <cell r="F1077" t="str">
            <v>G</v>
          </cell>
          <cell r="G1077">
            <v>31</v>
          </cell>
          <cell r="H1077">
            <v>0</v>
          </cell>
          <cell r="I1077">
            <v>0</v>
          </cell>
          <cell r="J1077">
            <v>31</v>
          </cell>
          <cell r="K1077">
            <v>30.696719999999999</v>
          </cell>
          <cell r="L1077">
            <v>30.696719999999999</v>
          </cell>
          <cell r="M1077" t="str">
            <v>C</v>
          </cell>
        </row>
        <row r="1078">
          <cell r="A1078" t="str">
            <v>9101-248/020</v>
          </cell>
          <cell r="B1078" t="str">
            <v>SLEEVE</v>
          </cell>
          <cell r="C1078" t="str">
            <v>F13</v>
          </cell>
          <cell r="D1078" t="str">
            <v>Z</v>
          </cell>
          <cell r="E1078" t="str">
            <v>21</v>
          </cell>
          <cell r="F1078" t="str">
            <v>G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63.583100000000002</v>
          </cell>
          <cell r="L1078">
            <v>63.583100000000002</v>
          </cell>
        </row>
        <row r="1079">
          <cell r="A1079" t="str">
            <v>9101-248</v>
          </cell>
          <cell r="B1079" t="str">
            <v>SLEEVE</v>
          </cell>
          <cell r="C1079" t="str">
            <v>F13</v>
          </cell>
          <cell r="D1079" t="str">
            <v>Z</v>
          </cell>
          <cell r="E1079" t="str">
            <v>22</v>
          </cell>
          <cell r="F1079" t="str">
            <v>G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</row>
        <row r="1080">
          <cell r="A1080" t="str">
            <v>9101-248</v>
          </cell>
          <cell r="B1080" t="str">
            <v>SLEEVE</v>
          </cell>
          <cell r="C1080" t="str">
            <v>F13</v>
          </cell>
          <cell r="D1080" t="str">
            <v>Z</v>
          </cell>
          <cell r="E1080" t="str">
            <v>21</v>
          </cell>
          <cell r="F1080" t="str">
            <v>G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69.37</v>
          </cell>
          <cell r="L1080">
            <v>69.37</v>
          </cell>
        </row>
        <row r="1081">
          <cell r="A1081" t="str">
            <v>9101-248</v>
          </cell>
          <cell r="B1081" t="str">
            <v>SLEEVE</v>
          </cell>
          <cell r="C1081" t="str">
            <v>F13</v>
          </cell>
          <cell r="D1081" t="str">
            <v>Z</v>
          </cell>
          <cell r="E1081" t="str">
            <v>2</v>
          </cell>
          <cell r="F1081" t="str">
            <v>G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6.24</v>
          </cell>
          <cell r="L1081">
            <v>6.24</v>
          </cell>
        </row>
        <row r="1082">
          <cell r="A1082" t="str">
            <v>9101-245</v>
          </cell>
          <cell r="B1082" t="str">
            <v>FIXING SCREW</v>
          </cell>
          <cell r="C1082" t="str">
            <v>F13</v>
          </cell>
          <cell r="D1082" t="str">
            <v>Z</v>
          </cell>
          <cell r="E1082" t="str">
            <v>2</v>
          </cell>
          <cell r="F1082" t="str">
            <v>G</v>
          </cell>
          <cell r="G1082">
            <v>300</v>
          </cell>
          <cell r="H1082">
            <v>0</v>
          </cell>
          <cell r="I1082">
            <v>0</v>
          </cell>
          <cell r="J1082">
            <v>300</v>
          </cell>
          <cell r="K1082">
            <v>2.0683400000000001</v>
          </cell>
          <cell r="L1082">
            <v>2.0683400000000001</v>
          </cell>
          <cell r="M1082" t="str">
            <v>RP</v>
          </cell>
        </row>
        <row r="1083">
          <cell r="A1083" t="str">
            <v>9101-245</v>
          </cell>
          <cell r="B1083" t="str">
            <v>FIXING SCREW</v>
          </cell>
          <cell r="C1083" t="str">
            <v>F13</v>
          </cell>
          <cell r="D1083" t="str">
            <v>Z</v>
          </cell>
          <cell r="E1083" t="str">
            <v>22</v>
          </cell>
          <cell r="F1083" t="str">
            <v>G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4.24322</v>
          </cell>
          <cell r="L1083">
            <v>4.24322</v>
          </cell>
          <cell r="M1083" t="str">
            <v>RP</v>
          </cell>
        </row>
        <row r="1084">
          <cell r="A1084" t="str">
            <v>9101-244C/BGR</v>
          </cell>
          <cell r="B1084" t="str">
            <v>EXCESS FUEL PISTON</v>
          </cell>
          <cell r="C1084" t="str">
            <v>F13</v>
          </cell>
          <cell r="D1084" t="str">
            <v>Z</v>
          </cell>
          <cell r="E1084" t="str">
            <v>22</v>
          </cell>
          <cell r="F1084" t="str">
            <v>G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1E-3</v>
          </cell>
          <cell r="L1084">
            <v>1E-3</v>
          </cell>
        </row>
        <row r="1085">
          <cell r="A1085" t="str">
            <v>9101-244B/20</v>
          </cell>
          <cell r="B1085" t="str">
            <v>EXCESS FUEL PISTON</v>
          </cell>
          <cell r="C1085" t="str">
            <v>F13</v>
          </cell>
          <cell r="D1085" t="str">
            <v>Z</v>
          </cell>
          <cell r="E1085" t="str">
            <v>2</v>
          </cell>
          <cell r="F1085" t="str">
            <v>G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</row>
        <row r="1086">
          <cell r="A1086" t="str">
            <v>9101-244B</v>
          </cell>
          <cell r="B1086" t="str">
            <v>EXCESS FUEL PISTON</v>
          </cell>
          <cell r="C1086" t="str">
            <v>F13</v>
          </cell>
          <cell r="D1086" t="str">
            <v>Z</v>
          </cell>
          <cell r="E1086" t="str">
            <v>22</v>
          </cell>
          <cell r="F1086" t="str">
            <v>G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6.7409999999999997</v>
          </cell>
          <cell r="L1086">
            <v>6.7409999999999997</v>
          </cell>
          <cell r="M1086" t="str">
            <v>LOCAL</v>
          </cell>
        </row>
        <row r="1087">
          <cell r="A1087" t="str">
            <v>9101-244B</v>
          </cell>
          <cell r="B1087" t="str">
            <v>EXCESS FUEL PISTON</v>
          </cell>
          <cell r="C1087" t="str">
            <v>F13</v>
          </cell>
          <cell r="D1087" t="str">
            <v>Z</v>
          </cell>
          <cell r="E1087" t="str">
            <v>2</v>
          </cell>
          <cell r="F1087" t="str">
            <v>G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12.904199999999999</v>
          </cell>
          <cell r="L1087">
            <v>12.904199999999999</v>
          </cell>
        </row>
        <row r="1088">
          <cell r="A1088" t="str">
            <v>9101-244</v>
          </cell>
          <cell r="B1088" t="str">
            <v>EXCESS FUEL PISTON</v>
          </cell>
          <cell r="C1088" t="str">
            <v>F13</v>
          </cell>
          <cell r="D1088" t="str">
            <v>Z</v>
          </cell>
          <cell r="E1088" t="str">
            <v>2</v>
          </cell>
          <cell r="F1088" t="str">
            <v>G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 t="str">
            <v>0</v>
          </cell>
        </row>
        <row r="1089">
          <cell r="A1089" t="str">
            <v>9101-242</v>
          </cell>
          <cell r="B1089" t="str">
            <v>EXCESS FUEL SCREW CAP</v>
          </cell>
          <cell r="C1089" t="str">
            <v>F13</v>
          </cell>
          <cell r="D1089" t="str">
            <v>Z</v>
          </cell>
          <cell r="E1089" t="str">
            <v>2</v>
          </cell>
          <cell r="F1089" t="str">
            <v>G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19.448540000000001</v>
          </cell>
          <cell r="L1089">
            <v>19.448540000000001</v>
          </cell>
          <cell r="M1089" t="str">
            <v>RP</v>
          </cell>
        </row>
        <row r="1090">
          <cell r="A1090" t="str">
            <v>9101-238F</v>
          </cell>
          <cell r="B1090" t="str">
            <v>AUTO ADV.PISTON</v>
          </cell>
          <cell r="C1090" t="str">
            <v>F13</v>
          </cell>
          <cell r="D1090" t="str">
            <v>Z</v>
          </cell>
          <cell r="E1090" t="str">
            <v>2</v>
          </cell>
          <cell r="F1090" t="str">
            <v>G</v>
          </cell>
          <cell r="G1090">
            <v>2374</v>
          </cell>
          <cell r="H1090">
            <v>0</v>
          </cell>
          <cell r="I1090">
            <v>0</v>
          </cell>
          <cell r="J1090">
            <v>2374</v>
          </cell>
          <cell r="K1090">
            <v>46.533459999999998</v>
          </cell>
          <cell r="L1090">
            <v>46.533459999999998</v>
          </cell>
        </row>
        <row r="1091">
          <cell r="A1091" t="str">
            <v>9101-238E</v>
          </cell>
          <cell r="B1091" t="str">
            <v>AA PISTON</v>
          </cell>
          <cell r="C1091" t="str">
            <v>F13</v>
          </cell>
          <cell r="D1091" t="str">
            <v>Z</v>
          </cell>
          <cell r="E1091" t="str">
            <v>2</v>
          </cell>
          <cell r="F1091" t="str">
            <v>G</v>
          </cell>
          <cell r="G1091">
            <v>144</v>
          </cell>
          <cell r="H1091">
            <v>0</v>
          </cell>
          <cell r="I1091">
            <v>0</v>
          </cell>
          <cell r="J1091">
            <v>144</v>
          </cell>
          <cell r="K1091">
            <v>112.48</v>
          </cell>
          <cell r="L1091">
            <v>112.48</v>
          </cell>
        </row>
        <row r="1092">
          <cell r="A1092" t="str">
            <v>9101-238/BGR</v>
          </cell>
          <cell r="B1092" t="str">
            <v>AA PISTON</v>
          </cell>
          <cell r="C1092" t="str">
            <v>F13</v>
          </cell>
          <cell r="D1092" t="str">
            <v>Z</v>
          </cell>
          <cell r="E1092" t="str">
            <v>2</v>
          </cell>
          <cell r="F1092" t="str">
            <v>G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14.72</v>
          </cell>
          <cell r="L1092">
            <v>14.72</v>
          </cell>
        </row>
        <row r="1093">
          <cell r="A1093" t="str">
            <v>9101-234E</v>
          </cell>
          <cell r="B1093" t="str">
            <v>CUP</v>
          </cell>
          <cell r="C1093" t="str">
            <v>F13</v>
          </cell>
          <cell r="D1093" t="str">
            <v>Z</v>
          </cell>
          <cell r="E1093" t="str">
            <v>22</v>
          </cell>
          <cell r="F1093" t="str">
            <v>G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1E-3</v>
          </cell>
          <cell r="L1093">
            <v>1E-3</v>
          </cell>
          <cell r="M1093" t="str">
            <v>NP</v>
          </cell>
        </row>
        <row r="1094">
          <cell r="A1094" t="str">
            <v>9101-234E</v>
          </cell>
          <cell r="B1094" t="str">
            <v>CUP</v>
          </cell>
          <cell r="C1094" t="str">
            <v>F13</v>
          </cell>
          <cell r="D1094" t="str">
            <v>Z</v>
          </cell>
          <cell r="E1094" t="str">
            <v>21</v>
          </cell>
          <cell r="F1094" t="str">
            <v>G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0.01</v>
          </cell>
          <cell r="L1094">
            <v>0.01</v>
          </cell>
          <cell r="M1094" t="str">
            <v>NP</v>
          </cell>
        </row>
        <row r="1095">
          <cell r="A1095" t="str">
            <v>9101-232C</v>
          </cell>
          <cell r="B1095" t="str">
            <v>ROLLER/SHOE</v>
          </cell>
          <cell r="C1095" t="str">
            <v>F13</v>
          </cell>
          <cell r="D1095" t="str">
            <v>Z</v>
          </cell>
          <cell r="E1095" t="str">
            <v>22</v>
          </cell>
          <cell r="F1095" t="str">
            <v>G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1E-3</v>
          </cell>
          <cell r="L1095">
            <v>1E-3</v>
          </cell>
          <cell r="M1095" t="str">
            <v>NP</v>
          </cell>
        </row>
        <row r="1096">
          <cell r="A1096" t="str">
            <v>9101-232A</v>
          </cell>
          <cell r="B1096" t="str">
            <v>SHOE 2</v>
          </cell>
          <cell r="C1096" t="str">
            <v>F13</v>
          </cell>
          <cell r="D1096" t="str">
            <v>Z</v>
          </cell>
          <cell r="E1096" t="str">
            <v>1</v>
          </cell>
          <cell r="F1096" t="str">
            <v>G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 t="str">
            <v>RP</v>
          </cell>
        </row>
        <row r="1097">
          <cell r="A1097" t="str">
            <v>9101-232A</v>
          </cell>
          <cell r="B1097" t="str">
            <v>SHOE 2</v>
          </cell>
          <cell r="C1097" t="str">
            <v>F13</v>
          </cell>
          <cell r="D1097" t="str">
            <v>Z</v>
          </cell>
          <cell r="E1097" t="str">
            <v>2</v>
          </cell>
          <cell r="F1097" t="str">
            <v>G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118.49509999999999</v>
          </cell>
          <cell r="L1097">
            <v>118.49509999999999</v>
          </cell>
          <cell r="M1097" t="str">
            <v>RP</v>
          </cell>
        </row>
        <row r="1098">
          <cell r="A1098" t="str">
            <v>9101-232</v>
          </cell>
          <cell r="B1098" t="str">
            <v>CAM ROLLER SHOE 2</v>
          </cell>
          <cell r="C1098" t="str">
            <v>F13</v>
          </cell>
          <cell r="D1098" t="str">
            <v>Z</v>
          </cell>
          <cell r="E1098" t="str">
            <v>2</v>
          </cell>
          <cell r="F1098" t="str">
            <v>G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144.57419999999999</v>
          </cell>
          <cell r="L1098">
            <v>144.57419999999999</v>
          </cell>
          <cell r="M1098" t="str">
            <v>RP</v>
          </cell>
        </row>
        <row r="1099">
          <cell r="A1099" t="str">
            <v>9101-231C</v>
          </cell>
          <cell r="B1099" t="str">
            <v>ROLLER/SHOE</v>
          </cell>
          <cell r="C1099" t="str">
            <v>F13</v>
          </cell>
          <cell r="D1099" t="str">
            <v>Z</v>
          </cell>
          <cell r="E1099" t="str">
            <v>22</v>
          </cell>
          <cell r="F1099" t="str">
            <v>G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1E-3</v>
          </cell>
          <cell r="L1099">
            <v>1E-3</v>
          </cell>
          <cell r="M1099" t="str">
            <v>NP</v>
          </cell>
        </row>
        <row r="1100">
          <cell r="A1100" t="str">
            <v>9101-231A</v>
          </cell>
          <cell r="B1100" t="str">
            <v>SHOE 1</v>
          </cell>
          <cell r="C1100" t="str">
            <v>F13</v>
          </cell>
          <cell r="D1100" t="str">
            <v>Z</v>
          </cell>
          <cell r="E1100" t="str">
            <v>1</v>
          </cell>
          <cell r="F1100" t="str">
            <v>G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 t="str">
            <v>RP</v>
          </cell>
        </row>
        <row r="1101">
          <cell r="A1101" t="str">
            <v>9101-231A</v>
          </cell>
          <cell r="B1101" t="str">
            <v>SHOE 1</v>
          </cell>
          <cell r="C1101" t="str">
            <v>F13</v>
          </cell>
          <cell r="D1101" t="str">
            <v>Z</v>
          </cell>
          <cell r="E1101" t="str">
            <v>2</v>
          </cell>
          <cell r="F1101" t="str">
            <v>G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119.0686</v>
          </cell>
          <cell r="L1101">
            <v>119.0686</v>
          </cell>
          <cell r="M1101" t="str">
            <v>RP</v>
          </cell>
        </row>
        <row r="1102">
          <cell r="A1102" t="str">
            <v>9101-231</v>
          </cell>
          <cell r="B1102" t="str">
            <v>CAM ROLLER SHOE 1</v>
          </cell>
          <cell r="C1102" t="str">
            <v>F13</v>
          </cell>
          <cell r="D1102" t="str">
            <v>Z</v>
          </cell>
          <cell r="E1102" t="str">
            <v>2</v>
          </cell>
          <cell r="F1102" t="str">
            <v>G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144.02719999999999</v>
          </cell>
          <cell r="L1102">
            <v>144.02719999999999</v>
          </cell>
          <cell r="M1102" t="str">
            <v>RP</v>
          </cell>
        </row>
        <row r="1103">
          <cell r="A1103" t="str">
            <v>9101-225/060</v>
          </cell>
          <cell r="B1103" t="str">
            <v>EXCESS FUEL SCREW-ZINC PLATED</v>
          </cell>
          <cell r="C1103" t="str">
            <v>F13</v>
          </cell>
          <cell r="D1103" t="str">
            <v>Z</v>
          </cell>
          <cell r="E1103" t="str">
            <v>21</v>
          </cell>
          <cell r="F1103" t="str">
            <v>G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110.1609</v>
          </cell>
          <cell r="L1103">
            <v>110.1609</v>
          </cell>
        </row>
        <row r="1104">
          <cell r="A1104" t="str">
            <v>9101-225/060</v>
          </cell>
          <cell r="B1104" t="str">
            <v>EXCESS FUEL SCREW-ZINC PLATED</v>
          </cell>
          <cell r="C1104" t="str">
            <v>F13</v>
          </cell>
          <cell r="D1104" t="str">
            <v>Z</v>
          </cell>
          <cell r="E1104" t="str">
            <v>2</v>
          </cell>
          <cell r="F1104" t="str">
            <v>G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8</v>
          </cell>
          <cell r="L1104">
            <v>8</v>
          </cell>
        </row>
        <row r="1105">
          <cell r="A1105" t="str">
            <v>9101-225</v>
          </cell>
          <cell r="B1105" t="str">
            <v>VALVE BODY - Excess Fuel</v>
          </cell>
          <cell r="C1105" t="str">
            <v>F13</v>
          </cell>
          <cell r="D1105" t="str">
            <v>Z</v>
          </cell>
          <cell r="E1105" t="str">
            <v>2</v>
          </cell>
          <cell r="F1105" t="str">
            <v>G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39.348399999999998</v>
          </cell>
          <cell r="L1105">
            <v>39.348399999999998</v>
          </cell>
          <cell r="M1105" t="str">
            <v>RP</v>
          </cell>
        </row>
        <row r="1106">
          <cell r="A1106" t="str">
            <v>9101-220</v>
          </cell>
          <cell r="B1106" t="str">
            <v>ADJUSTING CAP</v>
          </cell>
          <cell r="C1106" t="str">
            <v>F13</v>
          </cell>
          <cell r="D1106" t="str">
            <v>Z</v>
          </cell>
          <cell r="E1106" t="str">
            <v>2</v>
          </cell>
          <cell r="F1106" t="str">
            <v>G</v>
          </cell>
          <cell r="G1106">
            <v>460</v>
          </cell>
          <cell r="H1106">
            <v>0</v>
          </cell>
          <cell r="I1106">
            <v>0</v>
          </cell>
          <cell r="J1106">
            <v>460</v>
          </cell>
          <cell r="K1106">
            <v>25.867270000000001</v>
          </cell>
          <cell r="L1106">
            <v>25.867270000000001</v>
          </cell>
          <cell r="M1106" t="str">
            <v>0</v>
          </cell>
        </row>
        <row r="1107">
          <cell r="A1107" t="str">
            <v>9101-216</v>
          </cell>
          <cell r="B1107" t="str">
            <v>INLET BANJO BOLT</v>
          </cell>
          <cell r="C1107" t="str">
            <v>F13</v>
          </cell>
          <cell r="D1107" t="str">
            <v>Z</v>
          </cell>
          <cell r="E1107" t="str">
            <v>22</v>
          </cell>
          <cell r="F1107" t="str">
            <v>G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17.06316</v>
          </cell>
          <cell r="L1107">
            <v>17.06316</v>
          </cell>
          <cell r="M1107" t="str">
            <v>LOCAL</v>
          </cell>
        </row>
        <row r="1108">
          <cell r="A1108" t="str">
            <v>9101-216</v>
          </cell>
          <cell r="B1108" t="str">
            <v>INLET BANJO BOLT</v>
          </cell>
          <cell r="C1108" t="str">
            <v>F13</v>
          </cell>
          <cell r="D1108" t="str">
            <v>Z</v>
          </cell>
          <cell r="E1108" t="str">
            <v>2</v>
          </cell>
          <cell r="F1108" t="str">
            <v>G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14.675549999999999</v>
          </cell>
          <cell r="L1108">
            <v>14.675549999999999</v>
          </cell>
          <cell r="M1108" t="str">
            <v>LOCAL</v>
          </cell>
        </row>
        <row r="1109">
          <cell r="A1109" t="str">
            <v>9101-206B/BHT</v>
          </cell>
          <cell r="B1109" t="str">
            <v>DRIVE SHAFT</v>
          </cell>
          <cell r="C1109" t="str">
            <v>F13</v>
          </cell>
          <cell r="D1109" t="str">
            <v>Z</v>
          </cell>
          <cell r="E1109" t="str">
            <v>2</v>
          </cell>
          <cell r="F1109" t="str">
            <v>G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</row>
        <row r="1110">
          <cell r="A1110" t="str">
            <v>9101-206B/90</v>
          </cell>
          <cell r="B1110" t="str">
            <v>QUILL SHAFT</v>
          </cell>
          <cell r="C1110" t="str">
            <v>F13</v>
          </cell>
          <cell r="D1110" t="str">
            <v>Z</v>
          </cell>
          <cell r="E1110" t="str">
            <v>2</v>
          </cell>
          <cell r="F1110" t="str">
            <v>G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160</v>
          </cell>
          <cell r="L1110">
            <v>160</v>
          </cell>
        </row>
        <row r="1111">
          <cell r="A1111" t="str">
            <v>9101-206B/90</v>
          </cell>
          <cell r="B1111" t="str">
            <v>QUILL SHAFT</v>
          </cell>
          <cell r="C1111" t="str">
            <v>F13</v>
          </cell>
          <cell r="D1111" t="str">
            <v>Z</v>
          </cell>
          <cell r="E1111" t="str">
            <v>1</v>
          </cell>
          <cell r="F1111" t="str">
            <v>G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</row>
        <row r="1112">
          <cell r="A1112" t="str">
            <v>9101-206B/030</v>
          </cell>
          <cell r="B1112" t="str">
            <v>QUILL (Drive) SHAFT</v>
          </cell>
          <cell r="C1112" t="str">
            <v>F13</v>
          </cell>
          <cell r="D1112" t="str">
            <v>Z</v>
          </cell>
          <cell r="E1112" t="str">
            <v>2</v>
          </cell>
          <cell r="F1112" t="str">
            <v>G</v>
          </cell>
          <cell r="G1112">
            <v>5400</v>
          </cell>
          <cell r="H1112">
            <v>0</v>
          </cell>
          <cell r="I1112">
            <v>0</v>
          </cell>
          <cell r="J1112">
            <v>5400</v>
          </cell>
          <cell r="K1112">
            <v>147.93</v>
          </cell>
          <cell r="L1112">
            <v>147.93</v>
          </cell>
        </row>
        <row r="1113">
          <cell r="A1113" t="str">
            <v>9101-206B</v>
          </cell>
          <cell r="B1113" t="str">
            <v>AUXILIARY (QUIL) SHAFT</v>
          </cell>
          <cell r="C1113" t="str">
            <v>F13</v>
          </cell>
          <cell r="D1113" t="str">
            <v>Z</v>
          </cell>
          <cell r="E1113" t="str">
            <v>2</v>
          </cell>
          <cell r="F1113" t="str">
            <v>G</v>
          </cell>
          <cell r="G1113">
            <v>1818</v>
          </cell>
          <cell r="H1113">
            <v>0</v>
          </cell>
          <cell r="I1113">
            <v>0</v>
          </cell>
          <cell r="J1113">
            <v>1818</v>
          </cell>
          <cell r="K1113">
            <v>147.3092</v>
          </cell>
          <cell r="L1113">
            <v>147.3092</v>
          </cell>
        </row>
        <row r="1114">
          <cell r="A1114" t="str">
            <v>9101-200A</v>
          </cell>
          <cell r="B1114" t="str">
            <v>GOVERNOR LINKAGE HOOK</v>
          </cell>
          <cell r="C1114" t="str">
            <v>F13</v>
          </cell>
          <cell r="D1114" t="str">
            <v>Z</v>
          </cell>
          <cell r="E1114" t="str">
            <v>2</v>
          </cell>
          <cell r="F1114" t="str">
            <v>G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 t="str">
            <v>0</v>
          </cell>
        </row>
        <row r="1115">
          <cell r="A1115" t="str">
            <v>9101-200</v>
          </cell>
          <cell r="B1115" t="str">
            <v>LINK HOOK</v>
          </cell>
          <cell r="C1115" t="str">
            <v>F13</v>
          </cell>
          <cell r="D1115" t="str">
            <v>Z</v>
          </cell>
          <cell r="E1115" t="str">
            <v>2</v>
          </cell>
          <cell r="F1115" t="str">
            <v>G</v>
          </cell>
          <cell r="G1115">
            <v>9375</v>
          </cell>
          <cell r="H1115">
            <v>0</v>
          </cell>
          <cell r="I1115">
            <v>300</v>
          </cell>
          <cell r="J1115">
            <v>9075</v>
          </cell>
          <cell r="K1115">
            <v>13.2592</v>
          </cell>
          <cell r="L1115">
            <v>13.2592</v>
          </cell>
          <cell r="M1115" t="str">
            <v>SC-06</v>
          </cell>
        </row>
        <row r="1116">
          <cell r="A1116" t="str">
            <v>9101-195</v>
          </cell>
          <cell r="B1116" t="str">
            <v>CAP</v>
          </cell>
          <cell r="C1116" t="str">
            <v>F13</v>
          </cell>
          <cell r="D1116" t="str">
            <v>Z</v>
          </cell>
          <cell r="E1116" t="str">
            <v>2</v>
          </cell>
          <cell r="F1116" t="str">
            <v>G</v>
          </cell>
          <cell r="G1116">
            <v>700</v>
          </cell>
          <cell r="H1116">
            <v>0</v>
          </cell>
          <cell r="I1116">
            <v>0</v>
          </cell>
          <cell r="J1116">
            <v>700</v>
          </cell>
          <cell r="K1116">
            <v>87.234920000000002</v>
          </cell>
          <cell r="L1116">
            <v>87.234920000000002</v>
          </cell>
        </row>
        <row r="1117">
          <cell r="A1117" t="str">
            <v>9101-183</v>
          </cell>
          <cell r="B1117" t="str">
            <v>SPACING WASHER</v>
          </cell>
          <cell r="C1117" t="str">
            <v>F13</v>
          </cell>
          <cell r="D1117" t="str">
            <v>Z</v>
          </cell>
          <cell r="E1117" t="str">
            <v>22</v>
          </cell>
          <cell r="F1117" t="str">
            <v>G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4.24322</v>
          </cell>
          <cell r="L1117">
            <v>4.24322</v>
          </cell>
          <cell r="M1117" t="str">
            <v>RP</v>
          </cell>
        </row>
        <row r="1118">
          <cell r="A1118" t="str">
            <v>9101-183</v>
          </cell>
          <cell r="B1118" t="str">
            <v>SPACING WASHER</v>
          </cell>
          <cell r="C1118" t="str">
            <v>F13</v>
          </cell>
          <cell r="D1118" t="str">
            <v>Z</v>
          </cell>
          <cell r="E1118" t="str">
            <v>2</v>
          </cell>
          <cell r="F1118" t="str">
            <v>G</v>
          </cell>
          <cell r="G1118">
            <v>4600</v>
          </cell>
          <cell r="H1118">
            <v>3300</v>
          </cell>
          <cell r="I1118">
            <v>7500</v>
          </cell>
          <cell r="J1118">
            <v>400</v>
          </cell>
          <cell r="K1118">
            <v>4.7868399999999998</v>
          </cell>
          <cell r="L1118">
            <v>4.9010800000000003</v>
          </cell>
          <cell r="M1118" t="str">
            <v>RP</v>
          </cell>
        </row>
        <row r="1119">
          <cell r="A1119" t="str">
            <v>9101-178</v>
          </cell>
          <cell r="B1119" t="str">
            <v>VALVE SEAT</v>
          </cell>
          <cell r="C1119" t="str">
            <v>F13</v>
          </cell>
          <cell r="D1119" t="str">
            <v>Z</v>
          </cell>
          <cell r="E1119" t="str">
            <v>2</v>
          </cell>
          <cell r="F1119" t="str">
            <v>G</v>
          </cell>
          <cell r="G1119">
            <v>2200</v>
          </cell>
          <cell r="H1119">
            <v>300</v>
          </cell>
          <cell r="I1119">
            <v>1500</v>
          </cell>
          <cell r="J1119">
            <v>1000</v>
          </cell>
          <cell r="K1119">
            <v>5.2838900000000004</v>
          </cell>
          <cell r="L1119">
            <v>5.1703099999999997</v>
          </cell>
          <cell r="M1119" t="str">
            <v>SM-04</v>
          </cell>
        </row>
        <row r="1120">
          <cell r="A1120" t="str">
            <v>9101-166B</v>
          </cell>
          <cell r="B1120" t="str">
            <v>THREADED LINKAGE AND BAR</v>
          </cell>
          <cell r="C1120" t="str">
            <v>F13</v>
          </cell>
          <cell r="D1120" t="str">
            <v>Z</v>
          </cell>
          <cell r="E1120" t="str">
            <v>2</v>
          </cell>
          <cell r="F1120" t="str">
            <v>G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 t="str">
            <v>0</v>
          </cell>
        </row>
        <row r="1121">
          <cell r="A1121" t="str">
            <v>9101-155</v>
          </cell>
          <cell r="B1121" t="str">
            <v>PIVOT BALL</v>
          </cell>
          <cell r="C1121" t="str">
            <v>F13</v>
          </cell>
          <cell r="D1121" t="str">
            <v>Z</v>
          </cell>
          <cell r="E1121" t="str">
            <v>2</v>
          </cell>
          <cell r="F1121" t="str">
            <v>G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 t="str">
            <v>0</v>
          </cell>
        </row>
        <row r="1122">
          <cell r="A1122" t="str">
            <v>9101-150GD</v>
          </cell>
          <cell r="B1122" t="str">
            <v>PISTON</v>
          </cell>
          <cell r="C1122" t="str">
            <v>F13</v>
          </cell>
          <cell r="D1122" t="str">
            <v>Z</v>
          </cell>
          <cell r="E1122" t="str">
            <v>22</v>
          </cell>
          <cell r="F1122" t="str">
            <v>G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1E-3</v>
          </cell>
          <cell r="L1122">
            <v>1E-3</v>
          </cell>
          <cell r="M1122" t="str">
            <v>NP</v>
          </cell>
        </row>
        <row r="1123">
          <cell r="A1123" t="str">
            <v>9101-150GD</v>
          </cell>
          <cell r="B1123" t="str">
            <v>PISTON</v>
          </cell>
          <cell r="C1123" t="str">
            <v>F13</v>
          </cell>
          <cell r="D1123" t="str">
            <v>Z</v>
          </cell>
          <cell r="E1123" t="str">
            <v>21</v>
          </cell>
          <cell r="F1123" t="str">
            <v>G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0.01</v>
          </cell>
          <cell r="L1123">
            <v>0.01</v>
          </cell>
          <cell r="M1123" t="str">
            <v>NP</v>
          </cell>
        </row>
        <row r="1124">
          <cell r="A1124" t="str">
            <v>9101-141A</v>
          </cell>
          <cell r="B1124" t="str">
            <v>PISTON</v>
          </cell>
          <cell r="C1124" t="str">
            <v>F13</v>
          </cell>
          <cell r="D1124" t="str">
            <v>Z</v>
          </cell>
          <cell r="E1124" t="str">
            <v>2</v>
          </cell>
          <cell r="F1124" t="str">
            <v>G</v>
          </cell>
          <cell r="G1124">
            <v>705</v>
          </cell>
          <cell r="H1124">
            <v>0</v>
          </cell>
          <cell r="I1124">
            <v>0</v>
          </cell>
          <cell r="J1124">
            <v>705</v>
          </cell>
          <cell r="K1124">
            <v>16.704560000000001</v>
          </cell>
          <cell r="L1124">
            <v>16.704560000000001</v>
          </cell>
        </row>
        <row r="1125">
          <cell r="A1125" t="str">
            <v>9101-137C</v>
          </cell>
          <cell r="B1125" t="str">
            <v>SHOE-1</v>
          </cell>
          <cell r="C1125" t="str">
            <v>F13</v>
          </cell>
          <cell r="D1125" t="str">
            <v>Z</v>
          </cell>
          <cell r="E1125" t="str">
            <v>2</v>
          </cell>
          <cell r="F1125" t="str">
            <v>G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135.11699999999999</v>
          </cell>
          <cell r="L1125">
            <v>135.11699999999999</v>
          </cell>
          <cell r="M1125" t="str">
            <v>RP</v>
          </cell>
        </row>
        <row r="1126">
          <cell r="A1126" t="str">
            <v>9101-128</v>
          </cell>
          <cell r="B1126" t="str">
            <v>SPLIT BUSH</v>
          </cell>
          <cell r="C1126" t="str">
            <v>F13</v>
          </cell>
          <cell r="D1126" t="str">
            <v>Z</v>
          </cell>
          <cell r="E1126" t="str">
            <v>2</v>
          </cell>
          <cell r="F1126" t="str">
            <v>G</v>
          </cell>
          <cell r="G1126">
            <v>2368</v>
          </cell>
          <cell r="H1126">
            <v>1100</v>
          </cell>
          <cell r="I1126">
            <v>3468</v>
          </cell>
          <cell r="J1126">
            <v>0</v>
          </cell>
          <cell r="K1126">
            <v>6.3170799999999998</v>
          </cell>
          <cell r="L1126">
            <v>7.1755699999999996</v>
          </cell>
          <cell r="M1126" t="str">
            <v>SL-06</v>
          </cell>
        </row>
        <row r="1127">
          <cell r="A1127" t="str">
            <v>9101-124</v>
          </cell>
          <cell r="B1127" t="str">
            <v>GOVERNOR THRUST SLEEVE</v>
          </cell>
          <cell r="C1127" t="str">
            <v>F13</v>
          </cell>
          <cell r="D1127" t="str">
            <v>Z</v>
          </cell>
          <cell r="E1127" t="str">
            <v>2</v>
          </cell>
          <cell r="F1127" t="str">
            <v>G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52.9</v>
          </cell>
          <cell r="L1127">
            <v>52.9</v>
          </cell>
          <cell r="M1127" t="str">
            <v>RP</v>
          </cell>
        </row>
        <row r="1128">
          <cell r="A1128" t="str">
            <v>9101-122</v>
          </cell>
          <cell r="B1128" t="str">
            <v>SCREW VENT</v>
          </cell>
          <cell r="C1128" t="str">
            <v>F13</v>
          </cell>
          <cell r="D1128" t="str">
            <v>Z</v>
          </cell>
          <cell r="E1128" t="str">
            <v>2</v>
          </cell>
          <cell r="F1128" t="str">
            <v>G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 t="str">
            <v>0</v>
          </cell>
        </row>
        <row r="1129">
          <cell r="A1129" t="str">
            <v>9101-110X</v>
          </cell>
          <cell r="B1129" t="str">
            <v>SNUBBER VALVE ASSY</v>
          </cell>
          <cell r="C1129" t="str">
            <v>F13</v>
          </cell>
          <cell r="D1129" t="str">
            <v>Z</v>
          </cell>
          <cell r="E1129" t="str">
            <v>2</v>
          </cell>
          <cell r="F1129" t="str">
            <v>G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</row>
        <row r="1130">
          <cell r="A1130" t="str">
            <v>9101-109</v>
          </cell>
          <cell r="B1130" t="str">
            <v>DRIVE HUB</v>
          </cell>
          <cell r="C1130" t="str">
            <v>F13</v>
          </cell>
          <cell r="D1130" t="str">
            <v>Z</v>
          </cell>
          <cell r="E1130" t="str">
            <v>22</v>
          </cell>
          <cell r="F1130" t="str">
            <v>G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1E-3</v>
          </cell>
          <cell r="L1130">
            <v>1E-3</v>
          </cell>
          <cell r="M1130" t="str">
            <v>RP</v>
          </cell>
        </row>
        <row r="1131">
          <cell r="A1131" t="str">
            <v>9101-109</v>
          </cell>
          <cell r="B1131" t="str">
            <v>DRIVE HUB</v>
          </cell>
          <cell r="C1131" t="str">
            <v>F13</v>
          </cell>
          <cell r="D1131" t="str">
            <v>Z</v>
          </cell>
          <cell r="E1131" t="str">
            <v>2</v>
          </cell>
          <cell r="F1131" t="str">
            <v>G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459.20659999999998</v>
          </cell>
          <cell r="L1131">
            <v>459.20659999999998</v>
          </cell>
          <cell r="M1131" t="str">
            <v>RP</v>
          </cell>
        </row>
        <row r="1132">
          <cell r="A1132" t="str">
            <v>9101-107A/080</v>
          </cell>
          <cell r="B1132" t="str">
            <v>CAMRING SOFT [ MM,J9 ]</v>
          </cell>
          <cell r="C1132" t="str">
            <v>F13</v>
          </cell>
          <cell r="D1132" t="str">
            <v>Z</v>
          </cell>
          <cell r="E1132" t="str">
            <v>21</v>
          </cell>
          <cell r="F1132" t="str">
            <v>G</v>
          </cell>
          <cell r="G1132">
            <v>238</v>
          </cell>
          <cell r="H1132">
            <v>0</v>
          </cell>
          <cell r="I1132">
            <v>0</v>
          </cell>
          <cell r="J1132">
            <v>238</v>
          </cell>
          <cell r="K1132">
            <v>253.69</v>
          </cell>
          <cell r="L1132">
            <v>253.69</v>
          </cell>
        </row>
        <row r="1133">
          <cell r="A1133" t="str">
            <v>9101-107A</v>
          </cell>
          <cell r="B1133" t="str">
            <v>CAMRING DPCMM</v>
          </cell>
          <cell r="C1133" t="str">
            <v>F13</v>
          </cell>
          <cell r="D1133" t="str">
            <v>Z</v>
          </cell>
          <cell r="E1133" t="str">
            <v>2</v>
          </cell>
          <cell r="F1133" t="str">
            <v>G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730.0883</v>
          </cell>
          <cell r="L1133">
            <v>730.0883</v>
          </cell>
          <cell r="M1133" t="str">
            <v>RP</v>
          </cell>
        </row>
        <row r="1134">
          <cell r="A1134" t="str">
            <v>9101-107A</v>
          </cell>
          <cell r="B1134" t="str">
            <v>CAMRING DPCMM</v>
          </cell>
          <cell r="C1134" t="str">
            <v>F13</v>
          </cell>
          <cell r="D1134" t="str">
            <v>Z</v>
          </cell>
          <cell r="E1134" t="str">
            <v>21</v>
          </cell>
          <cell r="F1134" t="str">
            <v>G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335.26</v>
          </cell>
          <cell r="L1134">
            <v>335.26</v>
          </cell>
          <cell r="M1134" t="str">
            <v>C</v>
          </cell>
        </row>
        <row r="1135">
          <cell r="A1135" t="str">
            <v>9101-105</v>
          </cell>
          <cell r="B1135" t="str">
            <v>KEY</v>
          </cell>
          <cell r="C1135" t="str">
            <v>F13</v>
          </cell>
          <cell r="D1135" t="str">
            <v>Z</v>
          </cell>
          <cell r="E1135" t="str">
            <v>2</v>
          </cell>
          <cell r="F1135" t="str">
            <v>G</v>
          </cell>
          <cell r="G1135">
            <v>13368</v>
          </cell>
          <cell r="H1135">
            <v>4200</v>
          </cell>
          <cell r="I1135">
            <v>8400</v>
          </cell>
          <cell r="J1135">
            <v>9168</v>
          </cell>
          <cell r="K1135">
            <v>5.2993899999999998</v>
          </cell>
          <cell r="L1135">
            <v>5.4150600000000004</v>
          </cell>
          <cell r="M1135" t="str">
            <v>0</v>
          </cell>
        </row>
        <row r="1136">
          <cell r="A1136" t="str">
            <v>9101-085C</v>
          </cell>
          <cell r="B1136" t="str">
            <v>COLLER ( Rotula )</v>
          </cell>
          <cell r="C1136" t="str">
            <v>F13</v>
          </cell>
          <cell r="D1136" t="str">
            <v>Z</v>
          </cell>
          <cell r="E1136" t="str">
            <v>22</v>
          </cell>
          <cell r="F1136" t="str">
            <v>G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5.9585600000000003</v>
          </cell>
          <cell r="L1136">
            <v>5.9585600000000003</v>
          </cell>
          <cell r="M1136" t="str">
            <v>RP</v>
          </cell>
        </row>
        <row r="1137">
          <cell r="A1137" t="str">
            <v>9101-085C</v>
          </cell>
          <cell r="B1137" t="str">
            <v>COLLER ( Rotula )</v>
          </cell>
          <cell r="C1137" t="str">
            <v>F13</v>
          </cell>
          <cell r="D1137" t="str">
            <v>Z</v>
          </cell>
          <cell r="E1137" t="str">
            <v>2</v>
          </cell>
          <cell r="F1137" t="str">
            <v>G</v>
          </cell>
          <cell r="G1137">
            <v>13050</v>
          </cell>
          <cell r="H1137">
            <v>4500</v>
          </cell>
          <cell r="I1137">
            <v>9550</v>
          </cell>
          <cell r="J1137">
            <v>8000</v>
          </cell>
          <cell r="K1137">
            <v>8.2422699999999995</v>
          </cell>
          <cell r="L1137">
            <v>7.9824700000000002</v>
          </cell>
          <cell r="M1137" t="str">
            <v>SC-04</v>
          </cell>
        </row>
        <row r="1138">
          <cell r="A1138" t="str">
            <v>9101-085C</v>
          </cell>
          <cell r="B1138" t="str">
            <v>COLLER ( Rotula )</v>
          </cell>
          <cell r="C1138" t="str">
            <v>F13</v>
          </cell>
          <cell r="D1138" t="str">
            <v>Z</v>
          </cell>
          <cell r="E1138" t="str">
            <v>1</v>
          </cell>
          <cell r="F1138" t="str">
            <v>G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6.29</v>
          </cell>
          <cell r="L1138">
            <v>6.29</v>
          </cell>
        </row>
        <row r="1139">
          <cell r="A1139" t="str">
            <v>9101-085</v>
          </cell>
          <cell r="B1139" t="str">
            <v>GOVERNOR PACK ARM COLLAR</v>
          </cell>
          <cell r="C1139" t="str">
            <v>F13</v>
          </cell>
          <cell r="D1139" t="str">
            <v>Z</v>
          </cell>
          <cell r="E1139" t="str">
            <v>2</v>
          </cell>
          <cell r="F1139" t="str">
            <v>G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6.2591599999999996</v>
          </cell>
          <cell r="L1139">
            <v>6.2591599999999996</v>
          </cell>
          <cell r="M1139" t="str">
            <v>0</v>
          </cell>
        </row>
        <row r="1140">
          <cell r="A1140" t="str">
            <v>9101-084D</v>
          </cell>
          <cell r="B1140" t="str">
            <v>END PLUG</v>
          </cell>
          <cell r="C1140" t="str">
            <v>F13</v>
          </cell>
          <cell r="D1140" t="str">
            <v>Z</v>
          </cell>
          <cell r="E1140" t="str">
            <v>2</v>
          </cell>
          <cell r="F1140" t="str">
            <v>G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8.0868699999999993</v>
          </cell>
          <cell r="L1140">
            <v>8.0868699999999993</v>
          </cell>
        </row>
        <row r="1141">
          <cell r="A1141" t="str">
            <v>9101-084D</v>
          </cell>
          <cell r="B1141" t="str">
            <v>END PLUG</v>
          </cell>
          <cell r="C1141" t="str">
            <v>F13</v>
          </cell>
          <cell r="D1141" t="str">
            <v>Z</v>
          </cell>
          <cell r="E1141" t="str">
            <v>22</v>
          </cell>
          <cell r="F1141" t="str">
            <v>G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1E-3</v>
          </cell>
          <cell r="L1141">
            <v>1E-3</v>
          </cell>
        </row>
        <row r="1142">
          <cell r="A1142" t="str">
            <v>9101-084C</v>
          </cell>
          <cell r="B1142" t="str">
            <v>END PLUG - Mini-Maxi</v>
          </cell>
          <cell r="C1142" t="str">
            <v>F13</v>
          </cell>
          <cell r="D1142" t="str">
            <v>Z</v>
          </cell>
          <cell r="E1142" t="str">
            <v>2</v>
          </cell>
          <cell r="F1142" t="str">
            <v>G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14.228210000000001</v>
          </cell>
          <cell r="L1142">
            <v>14.228210000000001</v>
          </cell>
          <cell r="M1142" t="str">
            <v>RP</v>
          </cell>
        </row>
        <row r="1143">
          <cell r="A1143" t="str">
            <v>9101-083E</v>
          </cell>
          <cell r="B1143" t="str">
            <v>BACK LEAK PISTON</v>
          </cell>
          <cell r="C1143" t="str">
            <v>F13</v>
          </cell>
          <cell r="D1143" t="str">
            <v>Z</v>
          </cell>
          <cell r="E1143" t="str">
            <v>2</v>
          </cell>
          <cell r="F1143" t="str">
            <v>G</v>
          </cell>
          <cell r="G1143">
            <v>457</v>
          </cell>
          <cell r="H1143">
            <v>0</v>
          </cell>
          <cell r="I1143">
            <v>0</v>
          </cell>
          <cell r="J1143">
            <v>457</v>
          </cell>
          <cell r="K1143">
            <v>1.9</v>
          </cell>
          <cell r="L1143">
            <v>1.9</v>
          </cell>
        </row>
        <row r="1144">
          <cell r="A1144" t="str">
            <v>9101-083C</v>
          </cell>
          <cell r="B1144" t="str">
            <v>PISTON - Back Leak Valve</v>
          </cell>
          <cell r="C1144" t="str">
            <v>F13</v>
          </cell>
          <cell r="D1144" t="str">
            <v>Z</v>
          </cell>
          <cell r="E1144" t="str">
            <v>1</v>
          </cell>
          <cell r="F1144" t="str">
            <v>G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3</v>
          </cell>
          <cell r="L1144">
            <v>3</v>
          </cell>
        </row>
        <row r="1145">
          <cell r="A1145" t="str">
            <v>9101-082B/80</v>
          </cell>
          <cell r="B1145" t="str">
            <v>VALVE BODY</v>
          </cell>
          <cell r="C1145" t="str">
            <v>F13</v>
          </cell>
          <cell r="D1145" t="str">
            <v>Z</v>
          </cell>
          <cell r="E1145" t="str">
            <v>21</v>
          </cell>
          <cell r="F1145" t="str">
            <v>G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6.5468000000000002</v>
          </cell>
          <cell r="L1145">
            <v>6.5468000000000002</v>
          </cell>
          <cell r="M1145" t="str">
            <v>C</v>
          </cell>
        </row>
        <row r="1146">
          <cell r="A1146" t="str">
            <v>9101-082B/060</v>
          </cell>
          <cell r="B1146" t="str">
            <v>VALVE BODY</v>
          </cell>
          <cell r="C1146" t="str">
            <v>F13</v>
          </cell>
          <cell r="D1146" t="str">
            <v>Z</v>
          </cell>
          <cell r="E1146" t="str">
            <v>21</v>
          </cell>
          <cell r="F1146" t="str">
            <v>G</v>
          </cell>
          <cell r="G1146">
            <v>7488</v>
          </cell>
          <cell r="H1146">
            <v>0</v>
          </cell>
          <cell r="I1146">
            <v>0</v>
          </cell>
          <cell r="J1146">
            <v>7488</v>
          </cell>
          <cell r="K1146">
            <v>6.95</v>
          </cell>
          <cell r="L1146">
            <v>6.95</v>
          </cell>
          <cell r="M1146" t="str">
            <v>C</v>
          </cell>
        </row>
        <row r="1147">
          <cell r="A1147" t="str">
            <v>9101-082B</v>
          </cell>
          <cell r="B1147" t="str">
            <v>VALVE BODY</v>
          </cell>
          <cell r="C1147" t="str">
            <v>F13</v>
          </cell>
          <cell r="D1147" t="str">
            <v>Z</v>
          </cell>
          <cell r="E1147" t="str">
            <v>1</v>
          </cell>
          <cell r="F1147" t="str">
            <v>G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26.89</v>
          </cell>
          <cell r="L1147">
            <v>26.89</v>
          </cell>
          <cell r="M1147" t="str">
            <v>RP</v>
          </cell>
        </row>
        <row r="1148">
          <cell r="A1148" t="str">
            <v>9101-082B</v>
          </cell>
          <cell r="B1148" t="str">
            <v>VALVE BODY</v>
          </cell>
          <cell r="C1148" t="str">
            <v>F13</v>
          </cell>
          <cell r="D1148" t="str">
            <v>Z</v>
          </cell>
          <cell r="E1148" t="str">
            <v>2</v>
          </cell>
          <cell r="F1148" t="str">
            <v>G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26.89</v>
          </cell>
          <cell r="L1148">
            <v>26.89</v>
          </cell>
          <cell r="M1148" t="str">
            <v>RP</v>
          </cell>
        </row>
        <row r="1149">
          <cell r="A1149" t="str">
            <v>9101-081/BGR</v>
          </cell>
          <cell r="B1149" t="str">
            <v>GOVERNOR WEIGHT (BEFORE GRD)</v>
          </cell>
          <cell r="C1149" t="str">
            <v>F13</v>
          </cell>
          <cell r="D1149" t="str">
            <v>Z</v>
          </cell>
          <cell r="E1149" t="str">
            <v>21</v>
          </cell>
          <cell r="F1149" t="str">
            <v>G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7.6</v>
          </cell>
          <cell r="L1149">
            <v>7.6</v>
          </cell>
          <cell r="M1149" t="str">
            <v>C</v>
          </cell>
        </row>
        <row r="1150">
          <cell r="A1150" t="str">
            <v>9101-081/70</v>
          </cell>
          <cell r="B1150" t="str">
            <v>GOV.WEIGHT [GROUND]</v>
          </cell>
          <cell r="C1150" t="str">
            <v>F13</v>
          </cell>
          <cell r="D1150" t="str">
            <v>Z</v>
          </cell>
          <cell r="E1150" t="str">
            <v>21</v>
          </cell>
          <cell r="F1150" t="str">
            <v>G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8.6</v>
          </cell>
          <cell r="L1150">
            <v>8.6</v>
          </cell>
          <cell r="M1150" t="str">
            <v>C</v>
          </cell>
        </row>
        <row r="1151">
          <cell r="A1151" t="str">
            <v>9101-081/55/BGR</v>
          </cell>
          <cell r="B1151" t="str">
            <v>GOVERNOR WEIGHT</v>
          </cell>
          <cell r="C1151" t="str">
            <v>F13</v>
          </cell>
          <cell r="D1151" t="str">
            <v>Z</v>
          </cell>
          <cell r="E1151" t="str">
            <v>21</v>
          </cell>
          <cell r="F1151" t="str">
            <v>G</v>
          </cell>
          <cell r="G1151">
            <v>4330</v>
          </cell>
          <cell r="H1151">
            <v>0</v>
          </cell>
          <cell r="I1151">
            <v>4330</v>
          </cell>
          <cell r="J1151">
            <v>0</v>
          </cell>
          <cell r="K1151">
            <v>4.6990999999999996</v>
          </cell>
          <cell r="L1151">
            <v>4.6990999999999996</v>
          </cell>
          <cell r="M1151" t="str">
            <v>C</v>
          </cell>
        </row>
        <row r="1152">
          <cell r="A1152" t="str">
            <v>9101-081/50/BGR</v>
          </cell>
          <cell r="B1152" t="str">
            <v>GOVERNOR WEIGHT</v>
          </cell>
          <cell r="C1152" t="str">
            <v>F13</v>
          </cell>
          <cell r="D1152" t="str">
            <v>Z</v>
          </cell>
          <cell r="E1152" t="str">
            <v>21</v>
          </cell>
          <cell r="F1152" t="str">
            <v>G</v>
          </cell>
          <cell r="G1152">
            <v>0</v>
          </cell>
          <cell r="H1152">
            <v>21284</v>
          </cell>
          <cell r="I1152">
            <v>21284</v>
          </cell>
          <cell r="J1152">
            <v>0</v>
          </cell>
          <cell r="K1152">
            <v>9.8415499999999998</v>
          </cell>
          <cell r="L1152">
            <v>9.8415499999999998</v>
          </cell>
          <cell r="M1152" t="str">
            <v>C</v>
          </cell>
        </row>
        <row r="1153">
          <cell r="A1153" t="str">
            <v>9101-081/50</v>
          </cell>
          <cell r="B1153" t="str">
            <v>GOVERNOR WEIGHT</v>
          </cell>
          <cell r="C1153" t="str">
            <v>F13</v>
          </cell>
          <cell r="D1153" t="str">
            <v>Z</v>
          </cell>
          <cell r="E1153" t="str">
            <v>21</v>
          </cell>
          <cell r="F1153" t="str">
            <v>G</v>
          </cell>
          <cell r="G1153">
            <v>2539</v>
          </cell>
          <cell r="H1153">
            <v>0</v>
          </cell>
          <cell r="I1153">
            <v>0</v>
          </cell>
          <cell r="J1153">
            <v>2539</v>
          </cell>
          <cell r="K1153">
            <v>0.65</v>
          </cell>
          <cell r="L1153">
            <v>0.65</v>
          </cell>
        </row>
        <row r="1154">
          <cell r="A1154" t="str">
            <v>9101-081/40/BHT</v>
          </cell>
          <cell r="B1154" t="str">
            <v>GOVERNER WEIGHT</v>
          </cell>
          <cell r="C1154" t="str">
            <v>F13</v>
          </cell>
          <cell r="D1154" t="str">
            <v>Z</v>
          </cell>
          <cell r="E1154" t="str">
            <v>21</v>
          </cell>
          <cell r="F1154" t="str">
            <v>G</v>
          </cell>
          <cell r="G1154">
            <v>0</v>
          </cell>
          <cell r="H1154">
            <v>15135</v>
          </cell>
          <cell r="I1154">
            <v>15135</v>
          </cell>
          <cell r="J1154">
            <v>0</v>
          </cell>
          <cell r="K1154">
            <v>8.7894600000000001</v>
          </cell>
          <cell r="L1154">
            <v>8.7894600000000001</v>
          </cell>
          <cell r="M1154" t="str">
            <v>C</v>
          </cell>
        </row>
        <row r="1155">
          <cell r="A1155" t="str">
            <v>9101-081/100</v>
          </cell>
          <cell r="B1155" t="str">
            <v>GOVERNOR WEIGHT</v>
          </cell>
          <cell r="C1155" t="str">
            <v>F13</v>
          </cell>
          <cell r="D1155" t="str">
            <v>Z</v>
          </cell>
          <cell r="E1155" t="str">
            <v>21</v>
          </cell>
          <cell r="F1155" t="str">
            <v>G</v>
          </cell>
          <cell r="G1155">
            <v>8933</v>
          </cell>
          <cell r="H1155">
            <v>20985</v>
          </cell>
          <cell r="I1155">
            <v>26883</v>
          </cell>
          <cell r="J1155">
            <v>3035</v>
          </cell>
          <cell r="K1155">
            <v>6.06494</v>
          </cell>
          <cell r="L1155">
            <v>6.06494</v>
          </cell>
          <cell r="M1155" t="str">
            <v>C</v>
          </cell>
        </row>
        <row r="1156">
          <cell r="A1156" t="str">
            <v>9101-081/070</v>
          </cell>
          <cell r="B1156" t="str">
            <v>GOVERNOR WEIGHT</v>
          </cell>
          <cell r="C1156" t="str">
            <v>F13</v>
          </cell>
          <cell r="D1156" t="str">
            <v>Z</v>
          </cell>
          <cell r="E1156" t="str">
            <v>21</v>
          </cell>
          <cell r="F1156" t="str">
            <v>G</v>
          </cell>
          <cell r="G1156">
            <v>2432</v>
          </cell>
          <cell r="H1156">
            <v>19569</v>
          </cell>
          <cell r="I1156">
            <v>22001</v>
          </cell>
          <cell r="J1156">
            <v>0</v>
          </cell>
          <cell r="K1156">
            <v>11.19</v>
          </cell>
          <cell r="L1156">
            <v>11.19</v>
          </cell>
        </row>
        <row r="1157">
          <cell r="A1157" t="str">
            <v>9101-081</v>
          </cell>
          <cell r="B1157" t="str">
            <v>GOVERNOR WEIGHT</v>
          </cell>
          <cell r="C1157" t="str">
            <v>F13</v>
          </cell>
          <cell r="D1157" t="str">
            <v>Z</v>
          </cell>
          <cell r="E1157" t="str">
            <v>2</v>
          </cell>
          <cell r="F1157" t="str">
            <v>G</v>
          </cell>
          <cell r="G1157">
            <v>19</v>
          </cell>
          <cell r="H1157">
            <v>0</v>
          </cell>
          <cell r="I1157">
            <v>19</v>
          </cell>
          <cell r="J1157">
            <v>0</v>
          </cell>
          <cell r="K1157">
            <v>23.480149999999998</v>
          </cell>
          <cell r="L1157">
            <v>23.480149999999998</v>
          </cell>
          <cell r="M1157" t="str">
            <v>LOCAL</v>
          </cell>
        </row>
        <row r="1158">
          <cell r="A1158" t="str">
            <v>9101-081</v>
          </cell>
          <cell r="B1158" t="str">
            <v>GOVERNOR WEIGHT</v>
          </cell>
          <cell r="C1158" t="str">
            <v>F13</v>
          </cell>
          <cell r="D1158" t="str">
            <v>Z</v>
          </cell>
          <cell r="E1158" t="str">
            <v>22</v>
          </cell>
          <cell r="F1158" t="str">
            <v>G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23.743970000000001</v>
          </cell>
          <cell r="L1158">
            <v>23.743970000000001</v>
          </cell>
          <cell r="M1158" t="str">
            <v>C</v>
          </cell>
        </row>
        <row r="1159">
          <cell r="A1159" t="str">
            <v>9101-068N</v>
          </cell>
          <cell r="B1159" t="str">
            <v>ADVANCE MOBILE STOP</v>
          </cell>
          <cell r="C1159" t="str">
            <v>F13</v>
          </cell>
          <cell r="D1159" t="str">
            <v>Z</v>
          </cell>
          <cell r="E1159" t="str">
            <v>2</v>
          </cell>
          <cell r="F1159" t="str">
            <v>G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</row>
        <row r="1160">
          <cell r="A1160" t="str">
            <v>9101-068K</v>
          </cell>
          <cell r="B1160" t="str">
            <v>ADVANCE MOBILE STOP</v>
          </cell>
          <cell r="C1160" t="str">
            <v>F13</v>
          </cell>
          <cell r="D1160" t="str">
            <v>Z</v>
          </cell>
          <cell r="E1160" t="str">
            <v>2</v>
          </cell>
          <cell r="F1160" t="str">
            <v>G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11.94523</v>
          </cell>
          <cell r="L1160">
            <v>11.94523</v>
          </cell>
          <cell r="M1160" t="str">
            <v>RP</v>
          </cell>
        </row>
        <row r="1161">
          <cell r="A1161" t="str">
            <v>9101-068J</v>
          </cell>
          <cell r="B1161" t="str">
            <v>ADVANCE MOBILE STOP</v>
          </cell>
          <cell r="C1161" t="str">
            <v>F13</v>
          </cell>
          <cell r="D1161" t="str">
            <v>Z</v>
          </cell>
          <cell r="E1161" t="str">
            <v>2</v>
          </cell>
          <cell r="F1161" t="str">
            <v>G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6.7401499999999999</v>
          </cell>
          <cell r="L1161">
            <v>6.7401499999999999</v>
          </cell>
          <cell r="M1161" t="str">
            <v>NP</v>
          </cell>
        </row>
        <row r="1162">
          <cell r="A1162" t="str">
            <v>9101-068H</v>
          </cell>
          <cell r="B1162" t="str">
            <v>ADVANCE MOBILE STOP</v>
          </cell>
          <cell r="C1162" t="str">
            <v>F13</v>
          </cell>
          <cell r="D1162" t="str">
            <v>Z</v>
          </cell>
          <cell r="E1162" t="str">
            <v>2</v>
          </cell>
          <cell r="F1162" t="str">
            <v>G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5.3109400000000004</v>
          </cell>
          <cell r="L1162">
            <v>5.3109400000000004</v>
          </cell>
          <cell r="M1162" t="str">
            <v>NP</v>
          </cell>
        </row>
        <row r="1163">
          <cell r="A1163" t="str">
            <v>9101-068G</v>
          </cell>
          <cell r="B1163" t="str">
            <v>ADVANCE MOBILE STOP</v>
          </cell>
          <cell r="C1163" t="str">
            <v>F13</v>
          </cell>
          <cell r="D1163" t="str">
            <v>Z</v>
          </cell>
          <cell r="E1163" t="str">
            <v>2</v>
          </cell>
          <cell r="F1163" t="str">
            <v>G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7.2730199999999998</v>
          </cell>
          <cell r="L1163">
            <v>7.2730199999999998</v>
          </cell>
          <cell r="M1163" t="str">
            <v>NP</v>
          </cell>
        </row>
        <row r="1164">
          <cell r="A1164" t="str">
            <v>9101-068G</v>
          </cell>
          <cell r="B1164" t="str">
            <v>ADVANCE MOBILE STOP</v>
          </cell>
          <cell r="C1164" t="str">
            <v>F13</v>
          </cell>
          <cell r="D1164" t="str">
            <v>Z</v>
          </cell>
          <cell r="E1164" t="str">
            <v>22</v>
          </cell>
          <cell r="F1164" t="str">
            <v>G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7.5836300000000003</v>
          </cell>
          <cell r="L1164">
            <v>7.5836300000000003</v>
          </cell>
        </row>
        <row r="1165">
          <cell r="A1165" t="str">
            <v>9101-068F</v>
          </cell>
          <cell r="B1165" t="str">
            <v>ADVANCE MOBILE STOP</v>
          </cell>
          <cell r="C1165" t="str">
            <v>F13</v>
          </cell>
          <cell r="D1165" t="str">
            <v>Z</v>
          </cell>
          <cell r="E1165" t="str">
            <v>2</v>
          </cell>
          <cell r="F1165" t="str">
            <v>G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0.5</v>
          </cell>
          <cell r="L1165">
            <v>0.5</v>
          </cell>
          <cell r="M1165" t="str">
            <v>NP</v>
          </cell>
        </row>
        <row r="1166">
          <cell r="A1166" t="str">
            <v>9101-068D</v>
          </cell>
          <cell r="B1166" t="str">
            <v>ADVANCE MOBILE STOP</v>
          </cell>
          <cell r="C1166" t="str">
            <v>F13</v>
          </cell>
          <cell r="D1166" t="str">
            <v>Z</v>
          </cell>
          <cell r="E1166" t="str">
            <v>2</v>
          </cell>
          <cell r="F1166" t="str">
            <v>G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 t="str">
            <v>NP</v>
          </cell>
        </row>
        <row r="1167">
          <cell r="A1167" t="str">
            <v>9101-068B</v>
          </cell>
          <cell r="B1167" t="str">
            <v>ADVANCE MOBILE STOP</v>
          </cell>
          <cell r="C1167" t="str">
            <v>F13</v>
          </cell>
          <cell r="D1167" t="str">
            <v>Z</v>
          </cell>
          <cell r="E1167" t="str">
            <v>2</v>
          </cell>
          <cell r="F1167" t="str">
            <v>G</v>
          </cell>
          <cell r="G1167">
            <v>310</v>
          </cell>
          <cell r="H1167">
            <v>0</v>
          </cell>
          <cell r="I1167">
            <v>0</v>
          </cell>
          <cell r="J1167">
            <v>310</v>
          </cell>
          <cell r="K1167">
            <v>6.5387700000000004</v>
          </cell>
          <cell r="L1167">
            <v>6.5387700000000004</v>
          </cell>
          <cell r="M1167" t="str">
            <v>NP</v>
          </cell>
        </row>
        <row r="1168">
          <cell r="A1168" t="str">
            <v>9101-068</v>
          </cell>
          <cell r="B1168" t="str">
            <v>ADVANCE MOBILE STOP</v>
          </cell>
          <cell r="C1168" t="str">
            <v>F13</v>
          </cell>
          <cell r="D1168" t="str">
            <v>Z</v>
          </cell>
          <cell r="E1168" t="str">
            <v>22</v>
          </cell>
          <cell r="F1168" t="str">
            <v>G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1E-3</v>
          </cell>
          <cell r="L1168">
            <v>1E-3</v>
          </cell>
          <cell r="M1168" t="str">
            <v>RP</v>
          </cell>
        </row>
        <row r="1169">
          <cell r="A1169" t="str">
            <v>9101-068</v>
          </cell>
          <cell r="B1169" t="str">
            <v>ADVANCE MOBILE STOP</v>
          </cell>
          <cell r="C1169" t="str">
            <v>F13</v>
          </cell>
          <cell r="D1169" t="str">
            <v>Z</v>
          </cell>
          <cell r="E1169" t="str">
            <v>2</v>
          </cell>
          <cell r="F1169" t="str">
            <v>G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8.7016600000000004</v>
          </cell>
          <cell r="L1169">
            <v>8.7016600000000004</v>
          </cell>
          <cell r="M1169" t="str">
            <v>RP</v>
          </cell>
        </row>
        <row r="1170">
          <cell r="A1170" t="str">
            <v>9101-067</v>
          </cell>
          <cell r="B1170" t="str">
            <v>LLA SLEEVE</v>
          </cell>
          <cell r="C1170" t="str">
            <v>F13</v>
          </cell>
          <cell r="D1170" t="str">
            <v>Z</v>
          </cell>
          <cell r="E1170" t="str">
            <v>2</v>
          </cell>
          <cell r="F1170" t="str">
            <v>G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52.9</v>
          </cell>
          <cell r="L1170">
            <v>52.9</v>
          </cell>
          <cell r="M1170" t="str">
            <v>LOCAL</v>
          </cell>
        </row>
        <row r="1171">
          <cell r="A1171" t="str">
            <v>9101-066V</v>
          </cell>
          <cell r="B1171" t="str">
            <v>LLA PISTON</v>
          </cell>
          <cell r="C1171" t="str">
            <v>F13</v>
          </cell>
          <cell r="D1171" t="str">
            <v>Z</v>
          </cell>
          <cell r="E1171" t="str">
            <v>2</v>
          </cell>
          <cell r="F1171" t="str">
            <v>G</v>
          </cell>
          <cell r="G1171">
            <v>199</v>
          </cell>
          <cell r="H1171">
            <v>0</v>
          </cell>
          <cell r="I1171">
            <v>199</v>
          </cell>
          <cell r="J1171">
            <v>0</v>
          </cell>
          <cell r="K1171">
            <v>21.2059</v>
          </cell>
          <cell r="L1171">
            <v>21.2059</v>
          </cell>
        </row>
        <row r="1172">
          <cell r="A1172" t="str">
            <v>9101-066Q</v>
          </cell>
          <cell r="B1172" t="str">
            <v>LLA PISTON</v>
          </cell>
          <cell r="C1172" t="str">
            <v>F13</v>
          </cell>
          <cell r="D1172" t="str">
            <v>Z</v>
          </cell>
          <cell r="E1172" t="str">
            <v>2</v>
          </cell>
          <cell r="F1172" t="str">
            <v>G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 t="str">
            <v>0</v>
          </cell>
        </row>
        <row r="1173">
          <cell r="A1173" t="str">
            <v>9101-066N/30</v>
          </cell>
          <cell r="B1173" t="str">
            <v>LLA PISTON</v>
          </cell>
          <cell r="C1173" t="str">
            <v>F13</v>
          </cell>
          <cell r="D1173" t="str">
            <v>Z</v>
          </cell>
          <cell r="E1173" t="str">
            <v>2</v>
          </cell>
          <cell r="F1173" t="str">
            <v>G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</row>
        <row r="1174">
          <cell r="A1174" t="str">
            <v>9101-066L/45</v>
          </cell>
          <cell r="B1174" t="str">
            <v>LLA PISTON</v>
          </cell>
          <cell r="C1174" t="str">
            <v>F13</v>
          </cell>
          <cell r="D1174" t="str">
            <v>Z</v>
          </cell>
          <cell r="E1174" t="str">
            <v>21</v>
          </cell>
          <cell r="F1174" t="str">
            <v>G</v>
          </cell>
          <cell r="G1174">
            <v>0</v>
          </cell>
          <cell r="H1174">
            <v>205</v>
          </cell>
          <cell r="I1174">
            <v>0</v>
          </cell>
          <cell r="J1174">
            <v>205</v>
          </cell>
          <cell r="K1174">
            <v>25</v>
          </cell>
          <cell r="L1174">
            <v>25</v>
          </cell>
        </row>
        <row r="1175">
          <cell r="A1175" t="str">
            <v>9101-066L/40</v>
          </cell>
          <cell r="B1175" t="str">
            <v>LLA PISTON</v>
          </cell>
          <cell r="C1175" t="str">
            <v>F13</v>
          </cell>
          <cell r="D1175" t="str">
            <v>Z</v>
          </cell>
          <cell r="E1175" t="str">
            <v>21</v>
          </cell>
          <cell r="F1175" t="str">
            <v>G</v>
          </cell>
          <cell r="G1175">
            <v>0</v>
          </cell>
          <cell r="H1175">
            <v>405</v>
          </cell>
          <cell r="I1175">
            <v>405</v>
          </cell>
          <cell r="J1175">
            <v>0</v>
          </cell>
          <cell r="K1175">
            <v>25.2</v>
          </cell>
          <cell r="L1175">
            <v>25.2</v>
          </cell>
        </row>
        <row r="1176">
          <cell r="A1176" t="str">
            <v>9101-066K</v>
          </cell>
          <cell r="B1176" t="str">
            <v>ADVANCE PISTON</v>
          </cell>
          <cell r="C1176" t="str">
            <v>F13</v>
          </cell>
          <cell r="D1176" t="str">
            <v>Z</v>
          </cell>
          <cell r="E1176" t="str">
            <v>2</v>
          </cell>
          <cell r="F1176" t="str">
            <v>G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51.244799999999998</v>
          </cell>
          <cell r="L1176">
            <v>51.244799999999998</v>
          </cell>
          <cell r="M1176" t="str">
            <v>LOCAL</v>
          </cell>
        </row>
        <row r="1177">
          <cell r="A1177" t="str">
            <v>9101-066J</v>
          </cell>
          <cell r="B1177" t="str">
            <v>ADVANCE PISTON</v>
          </cell>
          <cell r="C1177" t="str">
            <v>F13</v>
          </cell>
          <cell r="D1177" t="str">
            <v>Z</v>
          </cell>
          <cell r="E1177" t="str">
            <v>2</v>
          </cell>
          <cell r="F1177" t="str">
            <v>G</v>
          </cell>
          <cell r="G1177">
            <v>1391</v>
          </cell>
          <cell r="H1177">
            <v>0</v>
          </cell>
          <cell r="I1177">
            <v>0</v>
          </cell>
          <cell r="J1177">
            <v>1391</v>
          </cell>
          <cell r="K1177">
            <v>16.931999999999999</v>
          </cell>
          <cell r="L1177">
            <v>16.931999999999999</v>
          </cell>
          <cell r="M1177" t="str">
            <v>LOCAL</v>
          </cell>
        </row>
        <row r="1178">
          <cell r="A1178" t="str">
            <v>9101-066G</v>
          </cell>
          <cell r="B1178" t="str">
            <v>LLA PISTON</v>
          </cell>
          <cell r="C1178" t="str">
            <v>F13</v>
          </cell>
          <cell r="D1178" t="str">
            <v>Z</v>
          </cell>
          <cell r="E1178" t="str">
            <v>22</v>
          </cell>
          <cell r="F1178" t="str">
            <v>G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1E-3</v>
          </cell>
          <cell r="L1178">
            <v>1E-3</v>
          </cell>
          <cell r="M1178" t="str">
            <v>LOCAL</v>
          </cell>
        </row>
        <row r="1179">
          <cell r="A1179" t="str">
            <v>9101-066G</v>
          </cell>
          <cell r="B1179" t="str">
            <v>LLA PISTON</v>
          </cell>
          <cell r="C1179" t="str">
            <v>F13</v>
          </cell>
          <cell r="D1179" t="str">
            <v>Z</v>
          </cell>
          <cell r="E1179" t="str">
            <v>2</v>
          </cell>
          <cell r="F1179" t="str">
            <v>G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53.723300000000002</v>
          </cell>
          <cell r="L1179">
            <v>53.723300000000002</v>
          </cell>
          <cell r="M1179" t="str">
            <v>LOCAL</v>
          </cell>
        </row>
        <row r="1180">
          <cell r="A1180" t="str">
            <v>9101-065D</v>
          </cell>
          <cell r="B1180" t="str">
            <v>AA PLUG</v>
          </cell>
          <cell r="C1180" t="str">
            <v>F13</v>
          </cell>
          <cell r="D1180" t="str">
            <v>Z</v>
          </cell>
          <cell r="E1180" t="str">
            <v>2</v>
          </cell>
          <cell r="F1180" t="str">
            <v>G</v>
          </cell>
          <cell r="G1180">
            <v>100</v>
          </cell>
          <cell r="H1180">
            <v>0</v>
          </cell>
          <cell r="I1180">
            <v>0</v>
          </cell>
          <cell r="J1180">
            <v>100</v>
          </cell>
          <cell r="K1180">
            <v>0.66810999999999998</v>
          </cell>
          <cell r="L1180">
            <v>0.66810999999999998</v>
          </cell>
          <cell r="M1180" t="str">
            <v>NP</v>
          </cell>
        </row>
        <row r="1181">
          <cell r="A1181" t="str">
            <v>9101-065C</v>
          </cell>
          <cell r="B1181" t="str">
            <v>ADVANCE CAP</v>
          </cell>
          <cell r="C1181" t="str">
            <v>F13</v>
          </cell>
          <cell r="D1181" t="str">
            <v>Z</v>
          </cell>
          <cell r="E1181" t="str">
            <v>2</v>
          </cell>
          <cell r="F1181" t="str">
            <v>G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23.756180000000001</v>
          </cell>
          <cell r="L1181">
            <v>23.756180000000001</v>
          </cell>
          <cell r="M1181" t="str">
            <v>0</v>
          </cell>
        </row>
        <row r="1182">
          <cell r="A1182" t="str">
            <v>9101-065B</v>
          </cell>
          <cell r="B1182" t="str">
            <v>ADVANCE PISTON</v>
          </cell>
          <cell r="C1182" t="str">
            <v>F13</v>
          </cell>
          <cell r="D1182" t="str">
            <v>Z</v>
          </cell>
          <cell r="E1182" t="str">
            <v>2</v>
          </cell>
          <cell r="F1182" t="str">
            <v>G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39.69</v>
          </cell>
          <cell r="L1182">
            <v>39.69</v>
          </cell>
        </row>
        <row r="1183">
          <cell r="A1183" t="str">
            <v>9101-065A</v>
          </cell>
          <cell r="C1183" t="str">
            <v>F13</v>
          </cell>
          <cell r="D1183" t="str">
            <v>Z</v>
          </cell>
          <cell r="E1183" t="str">
            <v>2</v>
          </cell>
          <cell r="F1183" t="str">
            <v>G</v>
          </cell>
          <cell r="G1183">
            <v>54</v>
          </cell>
          <cell r="H1183">
            <v>0</v>
          </cell>
          <cell r="I1183">
            <v>0</v>
          </cell>
          <cell r="J1183">
            <v>54</v>
          </cell>
          <cell r="K1183">
            <v>13.95</v>
          </cell>
          <cell r="L1183">
            <v>13.95</v>
          </cell>
        </row>
        <row r="1184">
          <cell r="A1184" t="str">
            <v>9101-065</v>
          </cell>
          <cell r="B1184" t="str">
            <v>PISTON PLUG - Advance</v>
          </cell>
          <cell r="C1184" t="str">
            <v>F13</v>
          </cell>
          <cell r="D1184" t="str">
            <v>Z</v>
          </cell>
          <cell r="E1184" t="str">
            <v>2</v>
          </cell>
          <cell r="F1184" t="str">
            <v>G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40.437049999999999</v>
          </cell>
          <cell r="L1184">
            <v>40.437049999999999</v>
          </cell>
          <cell r="M1184" t="str">
            <v>LOCAL</v>
          </cell>
        </row>
        <row r="1185">
          <cell r="A1185" t="str">
            <v>9101-060A</v>
          </cell>
          <cell r="B1185" t="str">
            <v>SCREW</v>
          </cell>
          <cell r="C1185" t="str">
            <v>F13</v>
          </cell>
          <cell r="D1185" t="str">
            <v>Z</v>
          </cell>
          <cell r="E1185" t="str">
            <v>2</v>
          </cell>
          <cell r="F1185" t="str">
            <v>G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3.7644000000000002</v>
          </cell>
          <cell r="L1185">
            <v>3.7644000000000002</v>
          </cell>
          <cell r="M1185" t="str">
            <v>LOCAL</v>
          </cell>
        </row>
        <row r="1186">
          <cell r="A1186" t="str">
            <v>9101-060</v>
          </cell>
          <cell r="C1186" t="str">
            <v>F13</v>
          </cell>
          <cell r="D1186" t="str">
            <v>Z</v>
          </cell>
          <cell r="E1186" t="str">
            <v>2</v>
          </cell>
          <cell r="F1186" t="str">
            <v>G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3.76</v>
          </cell>
          <cell r="L1186">
            <v>3.76</v>
          </cell>
        </row>
        <row r="1187">
          <cell r="A1187" t="str">
            <v>9101-056A</v>
          </cell>
          <cell r="B1187" t="str">
            <v>H.P.Fuel Line CONNECTION</v>
          </cell>
          <cell r="C1187" t="str">
            <v>F13</v>
          </cell>
          <cell r="D1187" t="str">
            <v>Z</v>
          </cell>
          <cell r="E1187" t="str">
            <v>2</v>
          </cell>
          <cell r="F1187" t="str">
            <v>G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20.02591</v>
          </cell>
          <cell r="L1187">
            <v>20.02591</v>
          </cell>
          <cell r="M1187" t="str">
            <v>HC4,5</v>
          </cell>
        </row>
        <row r="1188">
          <cell r="A1188" t="str">
            <v>9101-056</v>
          </cell>
          <cell r="B1188" t="str">
            <v>FUEL LINE CONNECTOR</v>
          </cell>
          <cell r="C1188" t="str">
            <v>F13</v>
          </cell>
          <cell r="D1188" t="str">
            <v>Z</v>
          </cell>
          <cell r="E1188" t="str">
            <v>2</v>
          </cell>
          <cell r="F1188" t="str">
            <v>G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19.983270000000001</v>
          </cell>
          <cell r="L1188">
            <v>19.983270000000001</v>
          </cell>
          <cell r="M1188" t="str">
            <v>RP</v>
          </cell>
        </row>
        <row r="1189">
          <cell r="A1189" t="str">
            <v>9101-040/040</v>
          </cell>
          <cell r="B1189" t="str">
            <v>CONTROL PISTON</v>
          </cell>
          <cell r="C1189" t="str">
            <v>F13</v>
          </cell>
          <cell r="D1189" t="str">
            <v>Z</v>
          </cell>
          <cell r="E1189" t="str">
            <v>2</v>
          </cell>
          <cell r="F1189" t="str">
            <v>G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</row>
        <row r="1190">
          <cell r="A1190" t="str">
            <v>9101-040</v>
          </cell>
          <cell r="B1190" t="str">
            <v>CONTROL PISTON</v>
          </cell>
          <cell r="C1190" t="str">
            <v>F13</v>
          </cell>
          <cell r="D1190" t="str">
            <v>Z</v>
          </cell>
          <cell r="E1190" t="str">
            <v>22</v>
          </cell>
          <cell r="F1190" t="str">
            <v>G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11.91713</v>
          </cell>
          <cell r="L1190">
            <v>11.91713</v>
          </cell>
          <cell r="M1190" t="str">
            <v>RP</v>
          </cell>
        </row>
        <row r="1191">
          <cell r="A1191" t="str">
            <v>9101-040</v>
          </cell>
          <cell r="B1191" t="str">
            <v>CONTROL PISTON</v>
          </cell>
          <cell r="C1191" t="str">
            <v>F13</v>
          </cell>
          <cell r="D1191" t="str">
            <v>Z</v>
          </cell>
          <cell r="E1191" t="str">
            <v>2</v>
          </cell>
          <cell r="F1191" t="str">
            <v>G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11.78472</v>
          </cell>
          <cell r="L1191">
            <v>11.78472</v>
          </cell>
          <cell r="M1191" t="str">
            <v>RP</v>
          </cell>
        </row>
        <row r="1192">
          <cell r="A1192" t="str">
            <v>9101-040</v>
          </cell>
          <cell r="B1192" t="str">
            <v>CONTROL PISTON</v>
          </cell>
          <cell r="C1192" t="str">
            <v>F13</v>
          </cell>
          <cell r="D1192" t="str">
            <v>Z</v>
          </cell>
          <cell r="E1192" t="str">
            <v>1</v>
          </cell>
          <cell r="F1192" t="str">
            <v>G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1.42</v>
          </cell>
          <cell r="L1192">
            <v>1.42</v>
          </cell>
        </row>
        <row r="1193">
          <cell r="A1193" t="str">
            <v>9101-030B</v>
          </cell>
          <cell r="B1193" t="str">
            <v>HOOK STOP</v>
          </cell>
          <cell r="C1193" t="str">
            <v>F13</v>
          </cell>
          <cell r="D1193" t="str">
            <v>Z</v>
          </cell>
          <cell r="E1193" t="str">
            <v>2</v>
          </cell>
          <cell r="F1193" t="str">
            <v>G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9.2452699999999997</v>
          </cell>
          <cell r="L1193">
            <v>9.2452699999999997</v>
          </cell>
        </row>
        <row r="1194">
          <cell r="A1194" t="str">
            <v>9101-030</v>
          </cell>
          <cell r="B1194" t="str">
            <v>SPRING STOP</v>
          </cell>
          <cell r="C1194" t="str">
            <v>F13</v>
          </cell>
          <cell r="D1194" t="str">
            <v>Z</v>
          </cell>
          <cell r="E1194" t="str">
            <v>22</v>
          </cell>
          <cell r="F1194" t="str">
            <v>G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3.3404099999999999</v>
          </cell>
          <cell r="L1194">
            <v>3.3404099999999999</v>
          </cell>
          <cell r="M1194" t="str">
            <v>LOCAL</v>
          </cell>
        </row>
        <row r="1195">
          <cell r="A1195" t="str">
            <v>9101-030</v>
          </cell>
          <cell r="B1195" t="str">
            <v>SPRING STOP</v>
          </cell>
          <cell r="C1195" t="str">
            <v>F13</v>
          </cell>
          <cell r="D1195" t="str">
            <v>Z</v>
          </cell>
          <cell r="E1195" t="str">
            <v>2</v>
          </cell>
          <cell r="F1195" t="str">
            <v>G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3.21502</v>
          </cell>
          <cell r="L1195">
            <v>3.21502</v>
          </cell>
          <cell r="M1195" t="str">
            <v>LOCAL</v>
          </cell>
        </row>
        <row r="1196">
          <cell r="A1196" t="str">
            <v>9101-024/060</v>
          </cell>
          <cell r="B1196" t="str">
            <v>CAM ADVANCE SCREW HEAT TREATED</v>
          </cell>
          <cell r="C1196" t="str">
            <v>F13</v>
          </cell>
          <cell r="D1196" t="str">
            <v>Z</v>
          </cell>
          <cell r="E1196" t="str">
            <v>21</v>
          </cell>
          <cell r="F1196" t="str">
            <v>G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13.51</v>
          </cell>
          <cell r="L1196">
            <v>13.51</v>
          </cell>
        </row>
        <row r="1197">
          <cell r="A1197" t="str">
            <v>9101-024</v>
          </cell>
          <cell r="B1197" t="str">
            <v>CAM ADVANCE SCREW</v>
          </cell>
          <cell r="C1197" t="str">
            <v>F13</v>
          </cell>
          <cell r="D1197" t="str">
            <v>Z</v>
          </cell>
          <cell r="E1197" t="str">
            <v>22</v>
          </cell>
          <cell r="F1197" t="str">
            <v>G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35.570810000000002</v>
          </cell>
          <cell r="L1197">
            <v>35.570810000000002</v>
          </cell>
          <cell r="M1197" t="str">
            <v>RP</v>
          </cell>
        </row>
        <row r="1198">
          <cell r="A1198" t="str">
            <v>9101-024</v>
          </cell>
          <cell r="B1198" t="str">
            <v>CAM ADVANCE SCREW</v>
          </cell>
          <cell r="C1198" t="str">
            <v>F13</v>
          </cell>
          <cell r="D1198" t="str">
            <v>Z</v>
          </cell>
          <cell r="E1198" t="str">
            <v>2</v>
          </cell>
          <cell r="F1198" t="str">
            <v>G</v>
          </cell>
          <cell r="G1198">
            <v>1693</v>
          </cell>
          <cell r="H1198">
            <v>500</v>
          </cell>
          <cell r="I1198">
            <v>2193</v>
          </cell>
          <cell r="J1198">
            <v>0</v>
          </cell>
          <cell r="K1198">
            <v>41.262430000000002</v>
          </cell>
          <cell r="L1198">
            <v>41.262430000000002</v>
          </cell>
          <cell r="M1198" t="str">
            <v>RP</v>
          </cell>
        </row>
        <row r="1199">
          <cell r="A1199" t="str">
            <v>9101-014</v>
          </cell>
          <cell r="B1199" t="str">
            <v>FUEL ADJUSTMENT SCREW</v>
          </cell>
          <cell r="C1199" t="str">
            <v>F13</v>
          </cell>
          <cell r="D1199" t="str">
            <v>Z</v>
          </cell>
          <cell r="E1199" t="str">
            <v>2</v>
          </cell>
          <cell r="F1199" t="str">
            <v>G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0.3</v>
          </cell>
          <cell r="L1199">
            <v>0.3</v>
          </cell>
          <cell r="M1199" t="str">
            <v>RP</v>
          </cell>
        </row>
        <row r="1200">
          <cell r="A1200" t="str">
            <v>9101-012/BGR</v>
          </cell>
          <cell r="B1200" t="str">
            <v>GOVERNOR WEIGHT</v>
          </cell>
          <cell r="C1200" t="str">
            <v>F13</v>
          </cell>
          <cell r="D1200" t="str">
            <v>Z</v>
          </cell>
          <cell r="E1200" t="str">
            <v>21</v>
          </cell>
          <cell r="F1200" t="str">
            <v>G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10.76</v>
          </cell>
          <cell r="L1200">
            <v>10.76</v>
          </cell>
          <cell r="M1200" t="str">
            <v>C</v>
          </cell>
        </row>
        <row r="1201">
          <cell r="A1201" t="str">
            <v>9101-012/55/BGR</v>
          </cell>
          <cell r="B1201" t="str">
            <v>GOVERNOR WEIGHT</v>
          </cell>
          <cell r="C1201" t="str">
            <v>F13</v>
          </cell>
          <cell r="D1201" t="str">
            <v>Z</v>
          </cell>
          <cell r="E1201" t="str">
            <v>21</v>
          </cell>
          <cell r="F1201" t="str">
            <v>G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10.76</v>
          </cell>
          <cell r="L1201">
            <v>10.76</v>
          </cell>
          <cell r="M1201" t="str">
            <v>C</v>
          </cell>
        </row>
        <row r="1202">
          <cell r="A1202" t="str">
            <v>9101-012/50/BGR</v>
          </cell>
          <cell r="B1202" t="str">
            <v>GOVERNOR WEIGHT</v>
          </cell>
          <cell r="C1202" t="str">
            <v>F13</v>
          </cell>
          <cell r="D1202" t="str">
            <v>Z</v>
          </cell>
          <cell r="E1202" t="str">
            <v>21</v>
          </cell>
          <cell r="F1202" t="str">
            <v>G</v>
          </cell>
          <cell r="G1202">
            <v>0</v>
          </cell>
          <cell r="H1202">
            <v>2795</v>
          </cell>
          <cell r="I1202">
            <v>2795</v>
          </cell>
          <cell r="J1202">
            <v>0</v>
          </cell>
          <cell r="K1202">
            <v>10.76652</v>
          </cell>
          <cell r="L1202">
            <v>10.76652</v>
          </cell>
        </row>
        <row r="1203">
          <cell r="A1203" t="str">
            <v>9101-012/40/BHT</v>
          </cell>
          <cell r="B1203" t="str">
            <v>GOVERNOR WEIGHT</v>
          </cell>
          <cell r="C1203" t="str">
            <v>F13</v>
          </cell>
          <cell r="D1203" t="str">
            <v>Z</v>
          </cell>
          <cell r="E1203" t="str">
            <v>21</v>
          </cell>
          <cell r="F1203" t="str">
            <v>G</v>
          </cell>
          <cell r="G1203">
            <v>0</v>
          </cell>
          <cell r="H1203">
            <v>2000</v>
          </cell>
          <cell r="I1203">
            <v>2000</v>
          </cell>
          <cell r="J1203">
            <v>0</v>
          </cell>
          <cell r="K1203">
            <v>8.6197999999999997</v>
          </cell>
          <cell r="L1203">
            <v>8.6197999999999997</v>
          </cell>
        </row>
        <row r="1204">
          <cell r="A1204" t="str">
            <v>9101-012/070</v>
          </cell>
          <cell r="B1204" t="str">
            <v>GOVERNOR WEIGHT</v>
          </cell>
          <cell r="C1204" t="str">
            <v>F13</v>
          </cell>
          <cell r="D1204" t="str">
            <v>Z</v>
          </cell>
          <cell r="E1204" t="str">
            <v>21</v>
          </cell>
          <cell r="F1204" t="str">
            <v>G</v>
          </cell>
          <cell r="G1204">
            <v>2600</v>
          </cell>
          <cell r="H1204">
            <v>150</v>
          </cell>
          <cell r="I1204">
            <v>1000</v>
          </cell>
          <cell r="J1204">
            <v>1750</v>
          </cell>
          <cell r="K1204">
            <v>12.21</v>
          </cell>
          <cell r="L1204">
            <v>12.21</v>
          </cell>
        </row>
        <row r="1205">
          <cell r="A1205" t="str">
            <v>9101-012</v>
          </cell>
          <cell r="B1205" t="str">
            <v>GOVERNOR WEIGHT</v>
          </cell>
          <cell r="C1205" t="str">
            <v>F13</v>
          </cell>
          <cell r="D1205" t="str">
            <v>Z</v>
          </cell>
          <cell r="E1205" t="str">
            <v>22</v>
          </cell>
          <cell r="F1205" t="str">
            <v>G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1E-3</v>
          </cell>
          <cell r="L1205">
            <v>1E-3</v>
          </cell>
          <cell r="M1205" t="str">
            <v>RP</v>
          </cell>
        </row>
        <row r="1206">
          <cell r="A1206" t="str">
            <v>9101-012</v>
          </cell>
          <cell r="B1206" t="str">
            <v>GOVERNOR WEIGHT</v>
          </cell>
          <cell r="C1206" t="str">
            <v>F13</v>
          </cell>
          <cell r="D1206" t="str">
            <v>Z</v>
          </cell>
          <cell r="E1206" t="str">
            <v>2</v>
          </cell>
          <cell r="F1206" t="str">
            <v>G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35.752479999999998</v>
          </cell>
          <cell r="L1206">
            <v>35.752479999999998</v>
          </cell>
          <cell r="M1206" t="str">
            <v>RP</v>
          </cell>
        </row>
        <row r="1207">
          <cell r="A1207" t="str">
            <v>9101-012</v>
          </cell>
          <cell r="B1207" t="str">
            <v>GOVERNOR WEIGHT</v>
          </cell>
          <cell r="C1207" t="str">
            <v>F13</v>
          </cell>
          <cell r="D1207" t="str">
            <v>Z</v>
          </cell>
          <cell r="E1207" t="str">
            <v>21</v>
          </cell>
          <cell r="F1207" t="str">
            <v>G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0.01</v>
          </cell>
          <cell r="L1207">
            <v>0.01</v>
          </cell>
          <cell r="M1207" t="str">
            <v>RP</v>
          </cell>
        </row>
        <row r="1208">
          <cell r="A1208" t="str">
            <v>9101-006</v>
          </cell>
          <cell r="B1208" t="str">
            <v>DRIVE SHAFT</v>
          </cell>
          <cell r="C1208" t="str">
            <v>F13</v>
          </cell>
          <cell r="D1208" t="str">
            <v>Z</v>
          </cell>
          <cell r="E1208" t="str">
            <v>22</v>
          </cell>
          <cell r="F1208" t="str">
            <v>G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1E-3</v>
          </cell>
          <cell r="L1208">
            <v>1E-3</v>
          </cell>
          <cell r="M1208" t="str">
            <v>RP</v>
          </cell>
        </row>
        <row r="1209">
          <cell r="A1209" t="str">
            <v>9101-006</v>
          </cell>
          <cell r="B1209" t="str">
            <v>DRIVE SHAFT</v>
          </cell>
          <cell r="C1209" t="str">
            <v>F13</v>
          </cell>
          <cell r="D1209" t="str">
            <v>Z</v>
          </cell>
          <cell r="E1209" t="str">
            <v>2</v>
          </cell>
          <cell r="F1209" t="str">
            <v>G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2347.473</v>
          </cell>
          <cell r="L1209">
            <v>2347.473</v>
          </cell>
          <cell r="M1209" t="str">
            <v>RP</v>
          </cell>
        </row>
        <row r="1210">
          <cell r="A1210" t="str">
            <v>9101-006</v>
          </cell>
          <cell r="B1210" t="str">
            <v>DRIVE SHAFT</v>
          </cell>
          <cell r="C1210" t="str">
            <v>F13</v>
          </cell>
          <cell r="D1210" t="str">
            <v>Z</v>
          </cell>
          <cell r="E1210" t="str">
            <v>21</v>
          </cell>
          <cell r="F1210" t="str">
            <v>G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0.01</v>
          </cell>
          <cell r="L1210">
            <v>0.01</v>
          </cell>
          <cell r="M1210" t="str">
            <v>RP</v>
          </cell>
        </row>
        <row r="1211">
          <cell r="A1211" t="str">
            <v>9101*451</v>
          </cell>
          <cell r="C1211" t="str">
            <v>F13</v>
          </cell>
          <cell r="D1211" t="str">
            <v>Z</v>
          </cell>
          <cell r="E1211" t="str">
            <v>2</v>
          </cell>
          <cell r="F1211" t="str">
            <v>G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</row>
        <row r="1212">
          <cell r="A1212" t="str">
            <v>9100-978C/BCR</v>
          </cell>
          <cell r="B1212" t="str">
            <v>COLD ADVANCE SOLENOID</v>
          </cell>
          <cell r="C1212" t="str">
            <v>F13</v>
          </cell>
          <cell r="D1212" t="str">
            <v>Z</v>
          </cell>
          <cell r="E1212" t="str">
            <v>2</v>
          </cell>
          <cell r="F1212" t="str">
            <v>G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0.21</v>
          </cell>
          <cell r="L1212">
            <v>0.21</v>
          </cell>
        </row>
        <row r="1213">
          <cell r="A1213" t="str">
            <v>9100-978C</v>
          </cell>
          <cell r="B1213" t="str">
            <v>X COLD ADVANCE</v>
          </cell>
          <cell r="C1213" t="str">
            <v>F13</v>
          </cell>
          <cell r="D1213" t="str">
            <v>Z</v>
          </cell>
          <cell r="E1213" t="str">
            <v>21</v>
          </cell>
          <cell r="F1213" t="str">
            <v>G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446.30880000000002</v>
          </cell>
          <cell r="L1213">
            <v>446.30880000000002</v>
          </cell>
          <cell r="M1213" t="str">
            <v>C</v>
          </cell>
        </row>
        <row r="1214">
          <cell r="A1214" t="str">
            <v>9100-978C</v>
          </cell>
          <cell r="B1214" t="str">
            <v>X COLD ADVANCE</v>
          </cell>
          <cell r="C1214" t="str">
            <v>F13</v>
          </cell>
          <cell r="D1214" t="str">
            <v>Z</v>
          </cell>
          <cell r="E1214" t="str">
            <v>2</v>
          </cell>
          <cell r="F1214" t="str">
            <v>G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351.01459999999997</v>
          </cell>
          <cell r="L1214">
            <v>351.01459999999997</v>
          </cell>
        </row>
        <row r="1215">
          <cell r="A1215" t="str">
            <v>9100-957N</v>
          </cell>
          <cell r="B1215" t="str">
            <v>HYD. HEAD ASSY</v>
          </cell>
          <cell r="C1215" t="str">
            <v>F13</v>
          </cell>
          <cell r="D1215" t="str">
            <v>Z</v>
          </cell>
          <cell r="E1215" t="str">
            <v>21</v>
          </cell>
          <cell r="F1215" t="str">
            <v>G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1555.9179999999999</v>
          </cell>
          <cell r="L1215">
            <v>1555.9179999999999</v>
          </cell>
          <cell r="M1215" t="str">
            <v>C</v>
          </cell>
        </row>
        <row r="1216">
          <cell r="A1216" t="str">
            <v>9100-957N</v>
          </cell>
          <cell r="B1216" t="str">
            <v>HYD. HEAD ASSY</v>
          </cell>
          <cell r="C1216" t="str">
            <v>F13</v>
          </cell>
          <cell r="D1216" t="str">
            <v>Z</v>
          </cell>
          <cell r="E1216" t="str">
            <v>2</v>
          </cell>
          <cell r="F1216" t="str">
            <v>G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 t="str">
            <v>NP</v>
          </cell>
        </row>
        <row r="1217">
          <cell r="A1217" t="str">
            <v>9100-955B</v>
          </cell>
          <cell r="B1217" t="str">
            <v>C.S.BRACKET</v>
          </cell>
          <cell r="C1217" t="str">
            <v>F13</v>
          </cell>
          <cell r="D1217" t="str">
            <v>Z</v>
          </cell>
          <cell r="E1217" t="str">
            <v>2</v>
          </cell>
          <cell r="F1217" t="str">
            <v>G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</row>
        <row r="1218">
          <cell r="A1218" t="str">
            <v>9100-952</v>
          </cell>
          <cell r="B1218" t="str">
            <v>SCREW BRACKET ASSY</v>
          </cell>
          <cell r="C1218" t="str">
            <v>F13</v>
          </cell>
          <cell r="D1218" t="str">
            <v>Z</v>
          </cell>
          <cell r="E1218" t="str">
            <v>2</v>
          </cell>
          <cell r="F1218" t="str">
            <v>G</v>
          </cell>
          <cell r="G1218">
            <v>320</v>
          </cell>
          <cell r="H1218">
            <v>0</v>
          </cell>
          <cell r="I1218">
            <v>200</v>
          </cell>
          <cell r="J1218">
            <v>120</v>
          </cell>
          <cell r="K1218">
            <v>57.994599999999998</v>
          </cell>
          <cell r="L1218">
            <v>57.994599999999998</v>
          </cell>
        </row>
        <row r="1219">
          <cell r="A1219" t="str">
            <v>9100-912B</v>
          </cell>
          <cell r="B1219" t="str">
            <v>CORE &amp; JOINT ASSY</v>
          </cell>
          <cell r="C1219" t="str">
            <v>F13</v>
          </cell>
          <cell r="D1219" t="str">
            <v>Z</v>
          </cell>
          <cell r="E1219" t="str">
            <v>2</v>
          </cell>
          <cell r="F1219" t="str">
            <v>G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32.74</v>
          </cell>
          <cell r="L1219">
            <v>32.74</v>
          </cell>
          <cell r="M1219" t="str">
            <v>RP</v>
          </cell>
        </row>
        <row r="1220">
          <cell r="A1220" t="str">
            <v>9100-912A</v>
          </cell>
          <cell r="B1220" t="str">
            <v>CORE &amp; JOINT ASSY</v>
          </cell>
          <cell r="C1220" t="str">
            <v>F13</v>
          </cell>
          <cell r="D1220" t="str">
            <v>Z</v>
          </cell>
          <cell r="E1220" t="str">
            <v>2</v>
          </cell>
          <cell r="F1220" t="str">
            <v>G</v>
          </cell>
          <cell r="G1220">
            <v>18690</v>
          </cell>
          <cell r="H1220">
            <v>4500</v>
          </cell>
          <cell r="I1220">
            <v>13100</v>
          </cell>
          <cell r="J1220">
            <v>10090</v>
          </cell>
          <cell r="K1220">
            <v>36.976770000000002</v>
          </cell>
          <cell r="L1220">
            <v>37.376519999999999</v>
          </cell>
          <cell r="M1220" t="str">
            <v>RP</v>
          </cell>
        </row>
        <row r="1221">
          <cell r="A1221" t="str">
            <v>9100-912A</v>
          </cell>
          <cell r="B1221" t="str">
            <v>CORE &amp; JOINT ASSY</v>
          </cell>
          <cell r="C1221" t="str">
            <v>F13</v>
          </cell>
          <cell r="D1221" t="str">
            <v>Z</v>
          </cell>
          <cell r="E1221" t="str">
            <v>1</v>
          </cell>
          <cell r="F1221" t="str">
            <v>G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27.744</v>
          </cell>
          <cell r="L1221">
            <v>27.744</v>
          </cell>
        </row>
        <row r="1222">
          <cell r="A1222" t="str">
            <v>9100-886B</v>
          </cell>
          <cell r="B1222" t="str">
            <v>ASSY.METERING VALVE</v>
          </cell>
          <cell r="C1222" t="str">
            <v>F13</v>
          </cell>
          <cell r="D1222" t="str">
            <v>Z</v>
          </cell>
          <cell r="E1222" t="str">
            <v>2</v>
          </cell>
          <cell r="F1222" t="str">
            <v>G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</row>
        <row r="1223">
          <cell r="A1223" t="str">
            <v>9100-886</v>
          </cell>
          <cell r="B1223" t="str">
            <v>METERING VALVE ASSY</v>
          </cell>
          <cell r="C1223" t="str">
            <v>F13</v>
          </cell>
          <cell r="D1223" t="str">
            <v>Z</v>
          </cell>
          <cell r="E1223" t="str">
            <v>2</v>
          </cell>
          <cell r="F1223" t="str">
            <v>G</v>
          </cell>
          <cell r="G1223">
            <v>2450</v>
          </cell>
          <cell r="H1223">
            <v>0</v>
          </cell>
          <cell r="I1223">
            <v>0</v>
          </cell>
          <cell r="J1223">
            <v>2450</v>
          </cell>
          <cell r="K1223">
            <v>81.848470000000006</v>
          </cell>
          <cell r="L1223">
            <v>81.848470000000006</v>
          </cell>
        </row>
        <row r="1224">
          <cell r="A1224" t="str">
            <v>9100-873</v>
          </cell>
          <cell r="B1224" t="str">
            <v>CONNECTION ASSY</v>
          </cell>
          <cell r="C1224" t="str">
            <v>F13</v>
          </cell>
          <cell r="D1224" t="str">
            <v>Z</v>
          </cell>
          <cell r="E1224" t="str">
            <v>2</v>
          </cell>
          <cell r="F1224" t="str">
            <v>G</v>
          </cell>
          <cell r="G1224">
            <v>340</v>
          </cell>
          <cell r="H1224">
            <v>0</v>
          </cell>
          <cell r="I1224">
            <v>200</v>
          </cell>
          <cell r="J1224">
            <v>140</v>
          </cell>
          <cell r="K1224">
            <v>97.95335</v>
          </cell>
          <cell r="L1224">
            <v>97.95335</v>
          </cell>
        </row>
        <row r="1225">
          <cell r="A1225" t="str">
            <v>9100-872</v>
          </cell>
          <cell r="B1225" t="str">
            <v>BANJO</v>
          </cell>
          <cell r="C1225" t="str">
            <v>F13</v>
          </cell>
          <cell r="D1225" t="str">
            <v>Z</v>
          </cell>
          <cell r="E1225" t="str">
            <v>2</v>
          </cell>
          <cell r="F1225" t="str">
            <v>G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</row>
        <row r="1226">
          <cell r="A1226" t="str">
            <v>9100-859A</v>
          </cell>
          <cell r="B1226" t="str">
            <v>COVER [FORD IKON]</v>
          </cell>
          <cell r="C1226" t="str">
            <v>F13</v>
          </cell>
          <cell r="D1226" t="str">
            <v>Z</v>
          </cell>
          <cell r="E1226" t="str">
            <v>2</v>
          </cell>
          <cell r="F1226" t="str">
            <v>G</v>
          </cell>
          <cell r="G1226">
            <v>280</v>
          </cell>
          <cell r="H1226">
            <v>0</v>
          </cell>
          <cell r="I1226">
            <v>200</v>
          </cell>
          <cell r="J1226">
            <v>80</v>
          </cell>
          <cell r="K1226">
            <v>369.13889999999998</v>
          </cell>
          <cell r="L1226">
            <v>369.13889999999998</v>
          </cell>
        </row>
        <row r="1227">
          <cell r="A1227" t="str">
            <v>9100-850B</v>
          </cell>
          <cell r="B1227" t="str">
            <v>COVER</v>
          </cell>
          <cell r="C1227" t="str">
            <v>F13</v>
          </cell>
          <cell r="D1227" t="str">
            <v>Z</v>
          </cell>
          <cell r="E1227" t="str">
            <v>2</v>
          </cell>
          <cell r="F1227" t="str">
            <v>G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</row>
        <row r="1228">
          <cell r="A1228" t="str">
            <v>9100-839B</v>
          </cell>
          <cell r="B1228" t="str">
            <v>GOVN WEIGN ASSY TUD5</v>
          </cell>
          <cell r="C1228" t="str">
            <v>F13</v>
          </cell>
          <cell r="D1228" t="str">
            <v>Z</v>
          </cell>
          <cell r="E1228" t="str">
            <v>2</v>
          </cell>
          <cell r="F1228" t="str">
            <v>G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870.52750000000003</v>
          </cell>
          <cell r="L1228">
            <v>870.52750000000003</v>
          </cell>
          <cell r="M1228" t="str">
            <v>NP</v>
          </cell>
        </row>
        <row r="1229">
          <cell r="A1229" t="str">
            <v>9100-839B</v>
          </cell>
          <cell r="B1229" t="str">
            <v>GOVN WEIGN ASSY TUD5</v>
          </cell>
          <cell r="C1229" t="str">
            <v>F13</v>
          </cell>
          <cell r="D1229" t="str">
            <v>Z</v>
          </cell>
          <cell r="E1229" t="str">
            <v>22</v>
          </cell>
          <cell r="F1229" t="str">
            <v>G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881.41579999999999</v>
          </cell>
          <cell r="L1229">
            <v>881.41579999999999</v>
          </cell>
        </row>
        <row r="1230">
          <cell r="A1230" t="str">
            <v>9100-830A</v>
          </cell>
          <cell r="B1230" t="str">
            <v>STOP &amp; IDLE SHAFT ASSY</v>
          </cell>
          <cell r="C1230" t="str">
            <v>F13</v>
          </cell>
          <cell r="D1230" t="str">
            <v>Z</v>
          </cell>
          <cell r="E1230" t="str">
            <v>22</v>
          </cell>
          <cell r="F1230" t="str">
            <v>G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26.81353</v>
          </cell>
          <cell r="L1230">
            <v>26.81353</v>
          </cell>
        </row>
        <row r="1231">
          <cell r="A1231" t="str">
            <v>9100-830A</v>
          </cell>
          <cell r="B1231" t="str">
            <v>STOP &amp; IDLE SHAFT ASSY</v>
          </cell>
          <cell r="C1231" t="str">
            <v>F13</v>
          </cell>
          <cell r="D1231" t="str">
            <v>Z</v>
          </cell>
          <cell r="E1231" t="str">
            <v>2</v>
          </cell>
          <cell r="F1231" t="str">
            <v>G</v>
          </cell>
          <cell r="G1231">
            <v>3930</v>
          </cell>
          <cell r="H1231">
            <v>0</v>
          </cell>
          <cell r="I1231">
            <v>200</v>
          </cell>
          <cell r="J1231">
            <v>3730</v>
          </cell>
          <cell r="K1231">
            <v>31.119430000000001</v>
          </cell>
          <cell r="L1231">
            <v>31.119430000000001</v>
          </cell>
          <cell r="M1231" t="str">
            <v>NP</v>
          </cell>
        </row>
        <row r="1232">
          <cell r="A1232" t="str">
            <v>9100-830</v>
          </cell>
          <cell r="B1232" t="str">
            <v>SPINDLE SHUT-OFF</v>
          </cell>
          <cell r="C1232" t="str">
            <v>F13</v>
          </cell>
          <cell r="D1232" t="str">
            <v>Z</v>
          </cell>
          <cell r="E1232" t="str">
            <v>2</v>
          </cell>
          <cell r="F1232" t="str">
            <v>G</v>
          </cell>
          <cell r="G1232">
            <v>1130</v>
          </cell>
          <cell r="H1232">
            <v>0</v>
          </cell>
          <cell r="I1232">
            <v>0</v>
          </cell>
          <cell r="J1232">
            <v>1130</v>
          </cell>
          <cell r="K1232">
            <v>26.016559999999998</v>
          </cell>
          <cell r="L1232">
            <v>26.016559999999998</v>
          </cell>
          <cell r="M1232" t="str">
            <v>0</v>
          </cell>
        </row>
        <row r="1233">
          <cell r="A1233" t="str">
            <v>9100-825</v>
          </cell>
          <cell r="B1233" t="str">
            <v>ASSEMBLY BLADES/LINER</v>
          </cell>
          <cell r="C1233" t="str">
            <v>F13</v>
          </cell>
          <cell r="D1233" t="str">
            <v>Z</v>
          </cell>
          <cell r="E1233" t="str">
            <v>2</v>
          </cell>
          <cell r="F1233" t="str">
            <v>G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 t="str">
            <v>0</v>
          </cell>
        </row>
        <row r="1234">
          <cell r="A1234" t="str">
            <v>9100-812E</v>
          </cell>
          <cell r="B1234" t="str">
            <v>RING</v>
          </cell>
          <cell r="C1234" t="str">
            <v>F13</v>
          </cell>
          <cell r="D1234" t="str">
            <v>Z</v>
          </cell>
          <cell r="E1234" t="str">
            <v>2</v>
          </cell>
          <cell r="F1234" t="str">
            <v>G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552.59519999999998</v>
          </cell>
          <cell r="L1234">
            <v>552.59519999999998</v>
          </cell>
          <cell r="M1234" t="str">
            <v>0</v>
          </cell>
        </row>
        <row r="1235">
          <cell r="A1235" t="str">
            <v>9100-809D</v>
          </cell>
          <cell r="B1235" t="str">
            <v>MINIMAX ASSY</v>
          </cell>
          <cell r="C1235" t="str">
            <v>F13</v>
          </cell>
          <cell r="D1235" t="str">
            <v>Z</v>
          </cell>
          <cell r="E1235" t="str">
            <v>2</v>
          </cell>
          <cell r="F1235" t="str">
            <v>G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</row>
        <row r="1236">
          <cell r="A1236" t="str">
            <v>9100-763A</v>
          </cell>
          <cell r="B1236" t="str">
            <v>COILING ASSEMBLY</v>
          </cell>
          <cell r="C1236" t="str">
            <v>F13</v>
          </cell>
          <cell r="D1236" t="str">
            <v>Z</v>
          </cell>
          <cell r="E1236" t="str">
            <v>2</v>
          </cell>
          <cell r="F1236" t="str">
            <v>G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2.53729</v>
          </cell>
          <cell r="L1236">
            <v>2.53729</v>
          </cell>
        </row>
        <row r="1237">
          <cell r="A1237" t="str">
            <v>9100-762A</v>
          </cell>
          <cell r="B1237" t="str">
            <v>MOULDED FIELD COIL</v>
          </cell>
          <cell r="C1237" t="str">
            <v>F13</v>
          </cell>
          <cell r="D1237" t="str">
            <v>Z</v>
          </cell>
          <cell r="E1237" t="str">
            <v>2</v>
          </cell>
          <cell r="F1237" t="str">
            <v>G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</row>
        <row r="1238">
          <cell r="A1238" t="str">
            <v>9100-762/BML</v>
          </cell>
          <cell r="B1238" t="str">
            <v>MOULDED FIELD COIL</v>
          </cell>
          <cell r="C1238" t="str">
            <v>F13</v>
          </cell>
          <cell r="D1238" t="str">
            <v>Z</v>
          </cell>
          <cell r="E1238" t="str">
            <v>2</v>
          </cell>
          <cell r="F1238" t="str">
            <v>G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</row>
        <row r="1239">
          <cell r="A1239" t="str">
            <v>9100-747</v>
          </cell>
          <cell r="B1239" t="str">
            <v>HYD.HEAD(FORD)</v>
          </cell>
          <cell r="C1239" t="str">
            <v>F13</v>
          </cell>
          <cell r="D1239" t="str">
            <v>Z</v>
          </cell>
          <cell r="E1239" t="str">
            <v>2</v>
          </cell>
          <cell r="F1239" t="str">
            <v>G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</row>
        <row r="1240">
          <cell r="A1240" t="str">
            <v>9100-732N</v>
          </cell>
          <cell r="C1240" t="str">
            <v>F13</v>
          </cell>
          <cell r="D1240" t="str">
            <v>Z</v>
          </cell>
          <cell r="E1240" t="str">
            <v>2</v>
          </cell>
          <cell r="F1240" t="str">
            <v>G</v>
          </cell>
          <cell r="G1240">
            <v>55</v>
          </cell>
          <cell r="H1240">
            <v>0</v>
          </cell>
          <cell r="I1240">
            <v>0</v>
          </cell>
          <cell r="J1240">
            <v>55</v>
          </cell>
          <cell r="K1240">
            <v>0</v>
          </cell>
          <cell r="L1240">
            <v>0</v>
          </cell>
        </row>
        <row r="1241">
          <cell r="A1241" t="str">
            <v>9100-721J</v>
          </cell>
          <cell r="C1241" t="str">
            <v>F13</v>
          </cell>
          <cell r="D1241" t="str">
            <v>Z</v>
          </cell>
          <cell r="E1241" t="str">
            <v>2</v>
          </cell>
          <cell r="F1241" t="str">
            <v>G</v>
          </cell>
          <cell r="G1241">
            <v>155</v>
          </cell>
          <cell r="H1241">
            <v>0</v>
          </cell>
          <cell r="I1241">
            <v>0</v>
          </cell>
          <cell r="J1241">
            <v>155</v>
          </cell>
          <cell r="K1241">
            <v>0</v>
          </cell>
          <cell r="L1241">
            <v>0</v>
          </cell>
        </row>
        <row r="1242">
          <cell r="A1242" t="str">
            <v>9100-721E</v>
          </cell>
          <cell r="C1242" t="str">
            <v>F13</v>
          </cell>
          <cell r="D1242" t="str">
            <v>Z</v>
          </cell>
          <cell r="E1242" t="str">
            <v>2</v>
          </cell>
          <cell r="F1242" t="str">
            <v>G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</row>
        <row r="1243">
          <cell r="A1243" t="str">
            <v>9100-712N</v>
          </cell>
          <cell r="B1243" t="str">
            <v>DISTIBUTOR ROTOR</v>
          </cell>
          <cell r="C1243" t="str">
            <v>F13</v>
          </cell>
          <cell r="D1243" t="str">
            <v>Z</v>
          </cell>
          <cell r="E1243" t="str">
            <v>21</v>
          </cell>
          <cell r="F1243" t="str">
            <v>G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270</v>
          </cell>
          <cell r="L1243">
            <v>270</v>
          </cell>
          <cell r="M1243" t="str">
            <v>C</v>
          </cell>
        </row>
        <row r="1244">
          <cell r="A1244" t="str">
            <v>9100-711W</v>
          </cell>
          <cell r="B1244" t="str">
            <v>ASSY.PLLA</v>
          </cell>
          <cell r="C1244" t="str">
            <v>F13</v>
          </cell>
          <cell r="D1244" t="str">
            <v>Z</v>
          </cell>
          <cell r="E1244" t="str">
            <v>2</v>
          </cell>
          <cell r="F1244" t="str">
            <v>G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356.35849999999999</v>
          </cell>
          <cell r="L1244">
            <v>356.35849999999999</v>
          </cell>
        </row>
        <row r="1245">
          <cell r="A1245" t="str">
            <v>9100-711U</v>
          </cell>
          <cell r="B1245" t="str">
            <v>ASSY PLLA</v>
          </cell>
          <cell r="C1245" t="str">
            <v>F13</v>
          </cell>
          <cell r="D1245" t="str">
            <v>Z</v>
          </cell>
          <cell r="E1245" t="str">
            <v>2</v>
          </cell>
          <cell r="F1245" t="str">
            <v>G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310.34109999999998</v>
          </cell>
          <cell r="L1245">
            <v>310.34109999999998</v>
          </cell>
          <cell r="M1245" t="str">
            <v>NP</v>
          </cell>
        </row>
        <row r="1246">
          <cell r="A1246" t="str">
            <v>9100-711U</v>
          </cell>
          <cell r="B1246" t="str">
            <v>ASSY PLLA</v>
          </cell>
          <cell r="C1246" t="str">
            <v>F13</v>
          </cell>
          <cell r="D1246" t="str">
            <v>Z</v>
          </cell>
          <cell r="E1246" t="str">
            <v>22</v>
          </cell>
          <cell r="F1246" t="str">
            <v>G</v>
          </cell>
          <cell r="G1246">
            <v>502</v>
          </cell>
          <cell r="H1246">
            <v>0</v>
          </cell>
          <cell r="I1246">
            <v>0</v>
          </cell>
          <cell r="J1246">
            <v>502</v>
          </cell>
          <cell r="K1246">
            <v>351.73579999999998</v>
          </cell>
          <cell r="L1246">
            <v>351.73579999999998</v>
          </cell>
        </row>
        <row r="1247">
          <cell r="A1247" t="str">
            <v>9100-711S</v>
          </cell>
          <cell r="B1247" t="str">
            <v>ASSY PLLA</v>
          </cell>
          <cell r="C1247" t="str">
            <v>F13</v>
          </cell>
          <cell r="D1247" t="str">
            <v>Z</v>
          </cell>
          <cell r="E1247" t="str">
            <v>2</v>
          </cell>
          <cell r="F1247" t="str">
            <v>G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401.63569999999999</v>
          </cell>
          <cell r="L1247">
            <v>401.63569999999999</v>
          </cell>
        </row>
        <row r="1248">
          <cell r="A1248" t="str">
            <v>9100-711M</v>
          </cell>
          <cell r="B1248" t="str">
            <v>ASSY.PLLA</v>
          </cell>
          <cell r="C1248" t="str">
            <v>F13</v>
          </cell>
          <cell r="D1248" t="str">
            <v>Z</v>
          </cell>
          <cell r="E1248" t="str">
            <v>2</v>
          </cell>
          <cell r="F1248" t="str">
            <v>G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0.1</v>
          </cell>
          <cell r="L1248">
            <v>0.1</v>
          </cell>
        </row>
        <row r="1249">
          <cell r="A1249" t="str">
            <v>9100-711L</v>
          </cell>
          <cell r="B1249" t="str">
            <v>USE 9100-711U</v>
          </cell>
          <cell r="C1249" t="str">
            <v>F13</v>
          </cell>
          <cell r="D1249" t="str">
            <v>Z</v>
          </cell>
          <cell r="E1249" t="str">
            <v>2</v>
          </cell>
          <cell r="F1249" t="str">
            <v>G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265.51920000000001</v>
          </cell>
          <cell r="L1249">
            <v>265.51920000000001</v>
          </cell>
          <cell r="M1249" t="str">
            <v>RP</v>
          </cell>
        </row>
        <row r="1250">
          <cell r="A1250" t="str">
            <v>9100-711G</v>
          </cell>
          <cell r="B1250" t="str">
            <v>ASSY.PROGRESSIVE LOAD ADVANCE</v>
          </cell>
          <cell r="C1250" t="str">
            <v>F13</v>
          </cell>
          <cell r="D1250" t="str">
            <v>Z</v>
          </cell>
          <cell r="E1250" t="str">
            <v>2</v>
          </cell>
          <cell r="F1250" t="str">
            <v>G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257.46289999999999</v>
          </cell>
          <cell r="L1250">
            <v>257.46289999999999</v>
          </cell>
          <cell r="M1250" t="str">
            <v>NP</v>
          </cell>
        </row>
        <row r="1251">
          <cell r="A1251" t="str">
            <v>9100-688</v>
          </cell>
          <cell r="B1251" t="str">
            <v>CONNECTOR ASSY</v>
          </cell>
          <cell r="C1251" t="str">
            <v>F13</v>
          </cell>
          <cell r="D1251" t="str">
            <v>Z</v>
          </cell>
          <cell r="E1251" t="str">
            <v>2</v>
          </cell>
          <cell r="F1251" t="str">
            <v>G</v>
          </cell>
          <cell r="G1251">
            <v>2442</v>
          </cell>
          <cell r="H1251">
            <v>0</v>
          </cell>
          <cell r="I1251">
            <v>250</v>
          </cell>
          <cell r="J1251">
            <v>2192</v>
          </cell>
          <cell r="K1251">
            <v>85.595370000000003</v>
          </cell>
          <cell r="L1251">
            <v>85.595370000000003</v>
          </cell>
          <cell r="M1251" t="str">
            <v>NP</v>
          </cell>
        </row>
        <row r="1252">
          <cell r="A1252" t="str">
            <v>9100-688</v>
          </cell>
          <cell r="B1252" t="str">
            <v>CONNECTOR ASSY</v>
          </cell>
          <cell r="C1252" t="str">
            <v>F13</v>
          </cell>
          <cell r="D1252" t="str">
            <v>Z</v>
          </cell>
          <cell r="E1252" t="str">
            <v>22</v>
          </cell>
          <cell r="F1252" t="str">
            <v>G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73.488939999999999</v>
          </cell>
          <cell r="L1252">
            <v>73.488939999999999</v>
          </cell>
        </row>
        <row r="1253">
          <cell r="A1253" t="str">
            <v>9100-676</v>
          </cell>
          <cell r="B1253" t="str">
            <v>HYD.HEAD ASSY</v>
          </cell>
          <cell r="C1253" t="str">
            <v>F13</v>
          </cell>
          <cell r="D1253" t="str">
            <v>Z</v>
          </cell>
          <cell r="E1253" t="str">
            <v>2</v>
          </cell>
          <cell r="F1253" t="str">
            <v>G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1574.59</v>
          </cell>
          <cell r="L1253">
            <v>1574.59</v>
          </cell>
        </row>
        <row r="1254">
          <cell r="A1254" t="str">
            <v>9100-668N</v>
          </cell>
          <cell r="B1254" t="str">
            <v>ROTOR</v>
          </cell>
          <cell r="C1254" t="str">
            <v>F13</v>
          </cell>
          <cell r="D1254" t="str">
            <v>Z</v>
          </cell>
          <cell r="E1254" t="str">
            <v>2</v>
          </cell>
          <cell r="F1254" t="str">
            <v>G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2462.5</v>
          </cell>
          <cell r="L1254">
            <v>2462.5</v>
          </cell>
        </row>
        <row r="1255">
          <cell r="A1255" t="str">
            <v>9100-662</v>
          </cell>
          <cell r="B1255" t="str">
            <v>HYD.HEAD [S/CAR]</v>
          </cell>
          <cell r="C1255" t="str">
            <v>F13</v>
          </cell>
          <cell r="D1255" t="str">
            <v>Z</v>
          </cell>
          <cell r="E1255" t="str">
            <v>21</v>
          </cell>
          <cell r="F1255" t="str">
            <v>G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115</v>
          </cell>
          <cell r="L1255">
            <v>115</v>
          </cell>
          <cell r="M1255" t="str">
            <v>C</v>
          </cell>
        </row>
        <row r="1256">
          <cell r="A1256" t="str">
            <v>9100-662</v>
          </cell>
          <cell r="B1256" t="str">
            <v>HYD.HEAD [S/CAR]</v>
          </cell>
          <cell r="C1256" t="str">
            <v>F13</v>
          </cell>
          <cell r="D1256" t="str">
            <v>Z</v>
          </cell>
          <cell r="E1256" t="str">
            <v>2</v>
          </cell>
          <cell r="F1256" t="str">
            <v>G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918.05859999999996</v>
          </cell>
          <cell r="L1256">
            <v>918.05859999999996</v>
          </cell>
          <cell r="M1256" t="str">
            <v>NP</v>
          </cell>
        </row>
        <row r="1257">
          <cell r="A1257" t="str">
            <v>9100-660N</v>
          </cell>
          <cell r="B1257" t="str">
            <v>ROTOR</v>
          </cell>
          <cell r="C1257" t="str">
            <v>F13</v>
          </cell>
          <cell r="D1257" t="str">
            <v>Z</v>
          </cell>
          <cell r="E1257" t="str">
            <v>2</v>
          </cell>
          <cell r="F1257" t="str">
            <v>G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2462.5</v>
          </cell>
          <cell r="L1257">
            <v>2462.5</v>
          </cell>
        </row>
        <row r="1258">
          <cell r="A1258" t="str">
            <v>9100-660L</v>
          </cell>
          <cell r="B1258" t="str">
            <v>ROTOR</v>
          </cell>
          <cell r="C1258" t="str">
            <v>F13</v>
          </cell>
          <cell r="D1258" t="str">
            <v>Z</v>
          </cell>
          <cell r="E1258" t="str">
            <v>2</v>
          </cell>
          <cell r="F1258" t="str">
            <v>G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343.41239999999999</v>
          </cell>
          <cell r="L1258">
            <v>343.41239999999999</v>
          </cell>
        </row>
        <row r="1259">
          <cell r="A1259" t="str">
            <v>9100-660L</v>
          </cell>
          <cell r="B1259" t="str">
            <v>ROTOR</v>
          </cell>
          <cell r="C1259" t="str">
            <v>F13</v>
          </cell>
          <cell r="D1259" t="str">
            <v>Z</v>
          </cell>
          <cell r="E1259" t="str">
            <v>21</v>
          </cell>
          <cell r="F1259" t="str">
            <v>G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115</v>
          </cell>
          <cell r="L1259">
            <v>115</v>
          </cell>
          <cell r="M1259" t="str">
            <v>C</v>
          </cell>
        </row>
        <row r="1260">
          <cell r="A1260" t="str">
            <v>9100-657C</v>
          </cell>
          <cell r="B1260" t="str">
            <v>DRIVE SUB-ASSY</v>
          </cell>
          <cell r="C1260" t="str">
            <v>F13</v>
          </cell>
          <cell r="D1260" t="str">
            <v>Z</v>
          </cell>
          <cell r="E1260" t="str">
            <v>2</v>
          </cell>
          <cell r="F1260" t="str">
            <v>G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1007.472</v>
          </cell>
          <cell r="L1260">
            <v>1007.472</v>
          </cell>
          <cell r="M1260" t="str">
            <v>RP</v>
          </cell>
        </row>
        <row r="1261">
          <cell r="A1261" t="str">
            <v>9100-657B</v>
          </cell>
          <cell r="B1261" t="str">
            <v>DRIVE SHAFT NA+SC</v>
          </cell>
          <cell r="C1261" t="str">
            <v>F13</v>
          </cell>
          <cell r="D1261" t="str">
            <v>Z</v>
          </cell>
          <cell r="E1261" t="str">
            <v>2</v>
          </cell>
          <cell r="F1261" t="str">
            <v>G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404.46289999999999</v>
          </cell>
          <cell r="L1261">
            <v>404.46289999999999</v>
          </cell>
          <cell r="M1261" t="str">
            <v>RP</v>
          </cell>
        </row>
        <row r="1262">
          <cell r="A1262" t="str">
            <v>9100-657A</v>
          </cell>
          <cell r="B1262" t="str">
            <v>DRIVE SUB-ASSY</v>
          </cell>
          <cell r="C1262" t="str">
            <v>F13</v>
          </cell>
          <cell r="D1262" t="str">
            <v>Z</v>
          </cell>
          <cell r="E1262" t="str">
            <v>2</v>
          </cell>
          <cell r="F1262" t="str">
            <v>G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 t="str">
            <v>0</v>
          </cell>
        </row>
        <row r="1263">
          <cell r="A1263" t="str">
            <v>9100-635B</v>
          </cell>
          <cell r="B1263" t="str">
            <v>ROLLER SHOE ASSY</v>
          </cell>
          <cell r="C1263" t="str">
            <v>F13</v>
          </cell>
          <cell r="D1263" t="str">
            <v>Z</v>
          </cell>
          <cell r="E1263" t="str">
            <v>2</v>
          </cell>
          <cell r="F1263" t="str">
            <v>G</v>
          </cell>
          <cell r="G1263">
            <v>3247</v>
          </cell>
          <cell r="H1263">
            <v>1200</v>
          </cell>
          <cell r="I1263">
            <v>1900</v>
          </cell>
          <cell r="J1263">
            <v>2547</v>
          </cell>
          <cell r="K1263">
            <v>133.001</v>
          </cell>
          <cell r="L1263">
            <v>159.33930000000001</v>
          </cell>
          <cell r="M1263" t="str">
            <v>HD7,8</v>
          </cell>
        </row>
        <row r="1264">
          <cell r="A1264" t="str">
            <v>9100-635A</v>
          </cell>
          <cell r="B1264" t="str">
            <v>CAM ROLLER SHOE</v>
          </cell>
          <cell r="C1264" t="str">
            <v>F13</v>
          </cell>
          <cell r="D1264" t="str">
            <v>Z</v>
          </cell>
          <cell r="E1264" t="str">
            <v>2</v>
          </cell>
          <cell r="F1264" t="str">
            <v>G</v>
          </cell>
          <cell r="G1264">
            <v>395</v>
          </cell>
          <cell r="H1264">
            <v>0</v>
          </cell>
          <cell r="I1264">
            <v>100</v>
          </cell>
          <cell r="J1264">
            <v>295</v>
          </cell>
          <cell r="K1264">
            <v>180.40770000000001</v>
          </cell>
          <cell r="L1264">
            <v>180.40770000000001</v>
          </cell>
          <cell r="M1264" t="str">
            <v>HD-06</v>
          </cell>
        </row>
        <row r="1265">
          <cell r="A1265" t="str">
            <v>9100-635</v>
          </cell>
          <cell r="B1265" t="str">
            <v>ROLLER SHOE ASSY 2</v>
          </cell>
          <cell r="C1265" t="str">
            <v>F13</v>
          </cell>
          <cell r="D1265" t="str">
            <v>Z</v>
          </cell>
          <cell r="E1265" t="str">
            <v>2</v>
          </cell>
          <cell r="F1265" t="str">
            <v>G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201.1096</v>
          </cell>
          <cell r="L1265">
            <v>201.1096</v>
          </cell>
        </row>
        <row r="1266">
          <cell r="A1266" t="str">
            <v>9100-634B</v>
          </cell>
          <cell r="B1266" t="str">
            <v>ROLLER SHOE ASSY</v>
          </cell>
          <cell r="C1266" t="str">
            <v>F13</v>
          </cell>
          <cell r="D1266" t="str">
            <v>Z</v>
          </cell>
          <cell r="E1266" t="str">
            <v>2</v>
          </cell>
          <cell r="F1266" t="str">
            <v>G</v>
          </cell>
          <cell r="G1266">
            <v>3248</v>
          </cell>
          <cell r="H1266">
            <v>1200</v>
          </cell>
          <cell r="I1266">
            <v>1900</v>
          </cell>
          <cell r="J1266">
            <v>2548</v>
          </cell>
          <cell r="K1266">
            <v>132.2448</v>
          </cell>
          <cell r="L1266">
            <v>158.78120000000001</v>
          </cell>
          <cell r="M1266" t="str">
            <v>HD-05</v>
          </cell>
        </row>
        <row r="1267">
          <cell r="A1267" t="str">
            <v>9100-634A</v>
          </cell>
          <cell r="B1267" t="str">
            <v>CAM ROLLER SHOE</v>
          </cell>
          <cell r="C1267" t="str">
            <v>F13</v>
          </cell>
          <cell r="D1267" t="str">
            <v>Z</v>
          </cell>
          <cell r="E1267" t="str">
            <v>2</v>
          </cell>
          <cell r="F1267" t="str">
            <v>G</v>
          </cell>
          <cell r="G1267">
            <v>154</v>
          </cell>
          <cell r="H1267">
            <v>0</v>
          </cell>
          <cell r="I1267">
            <v>100</v>
          </cell>
          <cell r="J1267">
            <v>54</v>
          </cell>
          <cell r="K1267">
            <v>188.44290000000001</v>
          </cell>
          <cell r="L1267">
            <v>188.44290000000001</v>
          </cell>
          <cell r="M1267" t="str">
            <v>HD-04</v>
          </cell>
        </row>
        <row r="1268">
          <cell r="A1268" t="str">
            <v>9100-634</v>
          </cell>
          <cell r="B1268" t="str">
            <v>ROLLER SHOE ASSY 1</v>
          </cell>
          <cell r="C1268" t="str">
            <v>F13</v>
          </cell>
          <cell r="D1268" t="str">
            <v>Z</v>
          </cell>
          <cell r="E1268" t="str">
            <v>2</v>
          </cell>
          <cell r="F1268" t="str">
            <v>G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156.01179999999999</v>
          </cell>
          <cell r="L1268">
            <v>156.01179999999999</v>
          </cell>
        </row>
        <row r="1269">
          <cell r="A1269" t="str">
            <v>9100-629</v>
          </cell>
          <cell r="B1269" t="str">
            <v>LEVER SHAFT SUB-ASSY.</v>
          </cell>
          <cell r="C1269" t="str">
            <v>F13</v>
          </cell>
          <cell r="D1269" t="str">
            <v>Z</v>
          </cell>
          <cell r="E1269" t="str">
            <v>2</v>
          </cell>
          <cell r="F1269" t="str">
            <v>G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9.7014499999999995</v>
          </cell>
          <cell r="L1269">
            <v>9.7014499999999995</v>
          </cell>
        </row>
        <row r="1270">
          <cell r="A1270" t="str">
            <v>9100-626L</v>
          </cell>
          <cell r="B1270" t="str">
            <v>ROTOR</v>
          </cell>
          <cell r="C1270" t="str">
            <v>F13</v>
          </cell>
          <cell r="D1270" t="str">
            <v>Z</v>
          </cell>
          <cell r="E1270" t="str">
            <v>2</v>
          </cell>
          <cell r="F1270" t="str">
            <v>G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 t="str">
            <v>RP</v>
          </cell>
        </row>
        <row r="1271">
          <cell r="A1271" t="str">
            <v>9100-626L</v>
          </cell>
          <cell r="B1271" t="str">
            <v>ROTOR</v>
          </cell>
          <cell r="C1271" t="str">
            <v>F13</v>
          </cell>
          <cell r="D1271" t="str">
            <v>Z</v>
          </cell>
          <cell r="E1271" t="str">
            <v>21</v>
          </cell>
          <cell r="F1271" t="str">
            <v>G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115</v>
          </cell>
          <cell r="L1271">
            <v>115</v>
          </cell>
          <cell r="M1271" t="str">
            <v>C</v>
          </cell>
        </row>
        <row r="1272">
          <cell r="A1272" t="str">
            <v>9100-626J/170</v>
          </cell>
          <cell r="B1272" t="str">
            <v>ROTOR</v>
          </cell>
          <cell r="C1272" t="str">
            <v>F13</v>
          </cell>
          <cell r="D1272" t="str">
            <v>Z</v>
          </cell>
          <cell r="E1272" t="str">
            <v>2</v>
          </cell>
          <cell r="F1272" t="str">
            <v>G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</row>
        <row r="1273">
          <cell r="A1273" t="str">
            <v>9100-626J</v>
          </cell>
          <cell r="B1273" t="str">
            <v>ROTOR</v>
          </cell>
          <cell r="C1273" t="str">
            <v>F13</v>
          </cell>
          <cell r="D1273" t="str">
            <v>Z</v>
          </cell>
          <cell r="E1273" t="str">
            <v>21</v>
          </cell>
          <cell r="F1273" t="str">
            <v>G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115</v>
          </cell>
          <cell r="L1273">
            <v>115</v>
          </cell>
          <cell r="M1273" t="str">
            <v>C</v>
          </cell>
        </row>
        <row r="1274">
          <cell r="A1274" t="str">
            <v>9100-615K</v>
          </cell>
          <cell r="B1274" t="str">
            <v>ASSY.THROTTLE SHAFT</v>
          </cell>
          <cell r="C1274" t="str">
            <v>F13</v>
          </cell>
          <cell r="D1274" t="str">
            <v>Z</v>
          </cell>
          <cell r="E1274" t="str">
            <v>2</v>
          </cell>
          <cell r="F1274" t="str">
            <v>G</v>
          </cell>
          <cell r="G1274">
            <v>2125</v>
          </cell>
          <cell r="H1274">
            <v>0</v>
          </cell>
          <cell r="I1274">
            <v>0</v>
          </cell>
          <cell r="J1274">
            <v>2125</v>
          </cell>
          <cell r="K1274">
            <v>26.457850000000001</v>
          </cell>
          <cell r="L1274">
            <v>26.457850000000001</v>
          </cell>
        </row>
        <row r="1275">
          <cell r="A1275" t="str">
            <v>9100-604C</v>
          </cell>
          <cell r="B1275" t="str">
            <v>DRIVE SHAFT ASSY.</v>
          </cell>
          <cell r="C1275" t="str">
            <v>F13</v>
          </cell>
          <cell r="D1275" t="str">
            <v>Z</v>
          </cell>
          <cell r="E1275" t="str">
            <v>2</v>
          </cell>
          <cell r="F1275" t="str">
            <v>G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204.31</v>
          </cell>
          <cell r="L1275">
            <v>204.31</v>
          </cell>
        </row>
        <row r="1276">
          <cell r="A1276" t="str">
            <v>9100-604</v>
          </cell>
          <cell r="B1276" t="str">
            <v>INTERNAL SHAFT SUB-ASSY</v>
          </cell>
          <cell r="C1276" t="str">
            <v>F13</v>
          </cell>
          <cell r="D1276" t="str">
            <v>Z</v>
          </cell>
          <cell r="E1276" t="str">
            <v>2</v>
          </cell>
          <cell r="F1276" t="str">
            <v>G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3.83</v>
          </cell>
          <cell r="L1276">
            <v>3.83</v>
          </cell>
          <cell r="M1276" t="str">
            <v>0</v>
          </cell>
        </row>
        <row r="1277">
          <cell r="A1277" t="str">
            <v>9100-601</v>
          </cell>
          <cell r="B1277" t="str">
            <v>Sub.Assy THROTTLE SHAFT</v>
          </cell>
          <cell r="C1277" t="str">
            <v>F13</v>
          </cell>
          <cell r="D1277" t="str">
            <v>Z</v>
          </cell>
          <cell r="E1277" t="str">
            <v>2</v>
          </cell>
          <cell r="F1277" t="str">
            <v>G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37.22316</v>
          </cell>
          <cell r="L1277">
            <v>37.22316</v>
          </cell>
          <cell r="M1277" t="str">
            <v>RP</v>
          </cell>
        </row>
        <row r="1278">
          <cell r="A1278" t="str">
            <v>9100-590N</v>
          </cell>
          <cell r="B1278" t="str">
            <v>ROTOR</v>
          </cell>
          <cell r="C1278" t="str">
            <v>F13</v>
          </cell>
          <cell r="D1278" t="str">
            <v>Z</v>
          </cell>
          <cell r="E1278" t="str">
            <v>2</v>
          </cell>
          <cell r="F1278" t="str">
            <v>G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2462.5</v>
          </cell>
          <cell r="L1278">
            <v>2462.5</v>
          </cell>
        </row>
        <row r="1279">
          <cell r="A1279" t="str">
            <v>9100-588Q</v>
          </cell>
          <cell r="B1279" t="str">
            <v>ROTOR</v>
          </cell>
          <cell r="C1279" t="str">
            <v>F13</v>
          </cell>
          <cell r="D1279" t="str">
            <v>Z</v>
          </cell>
          <cell r="E1279" t="str">
            <v>2</v>
          </cell>
          <cell r="F1279" t="str">
            <v>G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 t="str">
            <v>0</v>
          </cell>
        </row>
        <row r="1280">
          <cell r="A1280" t="str">
            <v>9100-574</v>
          </cell>
          <cell r="B1280" t="str">
            <v>TRANSFER PUMP LINER BLADE</v>
          </cell>
          <cell r="C1280" t="str">
            <v>F13</v>
          </cell>
          <cell r="D1280" t="str">
            <v>Z</v>
          </cell>
          <cell r="E1280" t="str">
            <v>22</v>
          </cell>
          <cell r="F1280" t="str">
            <v>G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1E-3</v>
          </cell>
          <cell r="L1280">
            <v>1E-3</v>
          </cell>
          <cell r="M1280" t="str">
            <v>RP</v>
          </cell>
        </row>
        <row r="1281">
          <cell r="A1281" t="str">
            <v>9100-574</v>
          </cell>
          <cell r="B1281" t="str">
            <v>TRANSFER PUMP LINER BLADE</v>
          </cell>
          <cell r="C1281" t="str">
            <v>F13</v>
          </cell>
          <cell r="D1281" t="str">
            <v>Z</v>
          </cell>
          <cell r="E1281" t="str">
            <v>2</v>
          </cell>
          <cell r="F1281" t="str">
            <v>G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26.8</v>
          </cell>
          <cell r="L1281">
            <v>26.8</v>
          </cell>
          <cell r="M1281" t="str">
            <v>RP</v>
          </cell>
        </row>
        <row r="1282">
          <cell r="A1282" t="str">
            <v>9100-574</v>
          </cell>
          <cell r="B1282" t="str">
            <v>TRANSFER PUMP LINER BLADE</v>
          </cell>
          <cell r="C1282" t="str">
            <v>F13</v>
          </cell>
          <cell r="D1282" t="str">
            <v>Z</v>
          </cell>
          <cell r="E1282" t="str">
            <v>21</v>
          </cell>
          <cell r="F1282" t="str">
            <v>G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0.01</v>
          </cell>
          <cell r="L1282">
            <v>0.01</v>
          </cell>
          <cell r="M1282" t="str">
            <v>RP</v>
          </cell>
        </row>
        <row r="1283">
          <cell r="A1283" t="str">
            <v>9100-571J</v>
          </cell>
          <cell r="B1283" t="str">
            <v>ROTORS</v>
          </cell>
          <cell r="C1283" t="str">
            <v>F13</v>
          </cell>
          <cell r="D1283" t="str">
            <v>Z</v>
          </cell>
          <cell r="E1283" t="str">
            <v>2</v>
          </cell>
          <cell r="F1283" t="str">
            <v>G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9.64</v>
          </cell>
          <cell r="L1283">
            <v>9.64</v>
          </cell>
        </row>
        <row r="1284">
          <cell r="A1284" t="str">
            <v>9100-566J</v>
          </cell>
          <cell r="B1284" t="str">
            <v>ROTOR SUB-ASSY</v>
          </cell>
          <cell r="C1284" t="str">
            <v>F13</v>
          </cell>
          <cell r="D1284" t="str">
            <v>Z</v>
          </cell>
          <cell r="E1284" t="str">
            <v>2</v>
          </cell>
          <cell r="F1284" t="str">
            <v>G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129.61000000000001</v>
          </cell>
          <cell r="L1284">
            <v>129.61000000000001</v>
          </cell>
        </row>
        <row r="1285">
          <cell r="A1285" t="str">
            <v>9100-566J</v>
          </cell>
          <cell r="B1285" t="str">
            <v>ROTOR SUB-ASSY</v>
          </cell>
          <cell r="C1285" t="str">
            <v>F13</v>
          </cell>
          <cell r="D1285" t="str">
            <v>Z</v>
          </cell>
          <cell r="E1285" t="str">
            <v>21</v>
          </cell>
          <cell r="F1285" t="str">
            <v>G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115</v>
          </cell>
          <cell r="L1285">
            <v>115</v>
          </cell>
          <cell r="M1285" t="str">
            <v>C</v>
          </cell>
        </row>
        <row r="1286">
          <cell r="A1286" t="str">
            <v>9100-566A</v>
          </cell>
          <cell r="C1286" t="str">
            <v>F13</v>
          </cell>
          <cell r="D1286" t="str">
            <v>Z</v>
          </cell>
          <cell r="E1286" t="str">
            <v>2</v>
          </cell>
          <cell r="F1286" t="str">
            <v>G</v>
          </cell>
          <cell r="G1286">
            <v>440</v>
          </cell>
          <cell r="H1286">
            <v>0</v>
          </cell>
          <cell r="I1286">
            <v>0</v>
          </cell>
          <cell r="J1286">
            <v>440</v>
          </cell>
          <cell r="K1286">
            <v>0</v>
          </cell>
          <cell r="L1286">
            <v>0</v>
          </cell>
        </row>
        <row r="1287">
          <cell r="A1287" t="str">
            <v>9100-566</v>
          </cell>
          <cell r="B1287" t="str">
            <v>HYD.HEAD (T.C)</v>
          </cell>
          <cell r="C1287" t="str">
            <v>F13</v>
          </cell>
          <cell r="D1287" t="str">
            <v>Z</v>
          </cell>
          <cell r="E1287" t="str">
            <v>2</v>
          </cell>
          <cell r="F1287" t="str">
            <v>G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</row>
        <row r="1288">
          <cell r="A1288" t="str">
            <v>9100-564L</v>
          </cell>
          <cell r="B1288" t="str">
            <v>ROTOR</v>
          </cell>
          <cell r="C1288" t="str">
            <v>F13</v>
          </cell>
          <cell r="D1288" t="str">
            <v>Z</v>
          </cell>
          <cell r="E1288" t="str">
            <v>2</v>
          </cell>
          <cell r="F1288" t="str">
            <v>G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954.71</v>
          </cell>
          <cell r="L1288">
            <v>954.71</v>
          </cell>
          <cell r="M1288" t="str">
            <v>RP</v>
          </cell>
        </row>
        <row r="1289">
          <cell r="A1289" t="str">
            <v>9100-564L</v>
          </cell>
          <cell r="B1289" t="str">
            <v>ROTOR</v>
          </cell>
          <cell r="C1289" t="str">
            <v>F13</v>
          </cell>
          <cell r="D1289" t="str">
            <v>Z</v>
          </cell>
          <cell r="E1289" t="str">
            <v>21</v>
          </cell>
          <cell r="F1289" t="str">
            <v>G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115</v>
          </cell>
          <cell r="L1289">
            <v>115</v>
          </cell>
          <cell r="M1289" t="str">
            <v>C</v>
          </cell>
        </row>
        <row r="1290">
          <cell r="A1290" t="str">
            <v>9100-549</v>
          </cell>
          <cell r="B1290" t="str">
            <v>HYD.HEAD ASSY [For MG]</v>
          </cell>
          <cell r="C1290" t="str">
            <v>F13</v>
          </cell>
          <cell r="D1290" t="str">
            <v>Z</v>
          </cell>
          <cell r="E1290" t="str">
            <v>1</v>
          </cell>
          <cell r="F1290" t="str">
            <v>G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 t="str">
            <v>RP</v>
          </cell>
        </row>
        <row r="1291">
          <cell r="A1291" t="str">
            <v>9100-549</v>
          </cell>
          <cell r="B1291" t="str">
            <v>HYD.HEAD ASSY [For MG]</v>
          </cell>
          <cell r="C1291" t="str">
            <v>F13</v>
          </cell>
          <cell r="D1291" t="str">
            <v>Z</v>
          </cell>
          <cell r="E1291" t="str">
            <v>2</v>
          </cell>
          <cell r="F1291" t="str">
            <v>G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306.32</v>
          </cell>
          <cell r="L1291">
            <v>306.32</v>
          </cell>
          <cell r="M1291" t="str">
            <v>RP</v>
          </cell>
        </row>
        <row r="1292">
          <cell r="A1292" t="str">
            <v>9100-549</v>
          </cell>
          <cell r="B1292" t="str">
            <v>HYD.HEAD ASSY [For MG]</v>
          </cell>
          <cell r="C1292" t="str">
            <v>F13</v>
          </cell>
          <cell r="D1292" t="str">
            <v>Z</v>
          </cell>
          <cell r="E1292" t="str">
            <v>21</v>
          </cell>
          <cell r="F1292" t="str">
            <v>G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270</v>
          </cell>
          <cell r="L1292">
            <v>270</v>
          </cell>
          <cell r="M1292" t="str">
            <v>C</v>
          </cell>
        </row>
        <row r="1293">
          <cell r="A1293" t="str">
            <v>9100-526</v>
          </cell>
          <cell r="B1293" t="str">
            <v>SHAFT</v>
          </cell>
          <cell r="C1293" t="str">
            <v>F13</v>
          </cell>
          <cell r="D1293" t="str">
            <v>Z</v>
          </cell>
          <cell r="E1293" t="str">
            <v>22</v>
          </cell>
          <cell r="F1293" t="str">
            <v>G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1E-3</v>
          </cell>
          <cell r="L1293">
            <v>1E-3</v>
          </cell>
          <cell r="M1293" t="str">
            <v>NP</v>
          </cell>
        </row>
        <row r="1294">
          <cell r="A1294" t="str">
            <v>9100-487</v>
          </cell>
          <cell r="B1294" t="str">
            <v>ASSY.SWITCH</v>
          </cell>
          <cell r="C1294" t="str">
            <v>F13</v>
          </cell>
          <cell r="D1294" t="str">
            <v>Z</v>
          </cell>
          <cell r="E1294" t="str">
            <v>2</v>
          </cell>
          <cell r="F1294" t="str">
            <v>G</v>
          </cell>
          <cell r="G1294">
            <v>2000</v>
          </cell>
          <cell r="H1294">
            <v>3200</v>
          </cell>
          <cell r="I1294">
            <v>2510</v>
          </cell>
          <cell r="J1294">
            <v>2690</v>
          </cell>
          <cell r="K1294">
            <v>348.26240000000001</v>
          </cell>
          <cell r="L1294">
            <v>357.5401</v>
          </cell>
        </row>
        <row r="1295">
          <cell r="A1295" t="str">
            <v>9100-484B</v>
          </cell>
          <cell r="B1295" t="str">
            <v>THROTTLE LEVER ASSY</v>
          </cell>
          <cell r="C1295" t="str">
            <v>F13</v>
          </cell>
          <cell r="D1295" t="str">
            <v>Z</v>
          </cell>
          <cell r="E1295" t="str">
            <v>2</v>
          </cell>
          <cell r="F1295" t="str">
            <v>G</v>
          </cell>
          <cell r="G1295">
            <v>295</v>
          </cell>
          <cell r="H1295">
            <v>0</v>
          </cell>
          <cell r="I1295">
            <v>0</v>
          </cell>
          <cell r="J1295">
            <v>295</v>
          </cell>
          <cell r="K1295">
            <v>0.87046000000000001</v>
          </cell>
          <cell r="L1295">
            <v>0.87046000000000001</v>
          </cell>
          <cell r="M1295" t="str">
            <v>RP</v>
          </cell>
        </row>
        <row r="1296">
          <cell r="A1296" t="str">
            <v>9100-484</v>
          </cell>
          <cell r="B1296" t="str">
            <v>THROTTLE LEVER ASSY</v>
          </cell>
          <cell r="C1296" t="str">
            <v>F13</v>
          </cell>
          <cell r="D1296" t="str">
            <v>Z</v>
          </cell>
          <cell r="E1296" t="str">
            <v>2</v>
          </cell>
          <cell r="F1296" t="str">
            <v>G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 t="str">
            <v>RP</v>
          </cell>
        </row>
        <row r="1297">
          <cell r="A1297" t="str">
            <v>9100-483E</v>
          </cell>
          <cell r="B1297" t="str">
            <v>METERING VALVE(Oversize)</v>
          </cell>
          <cell r="C1297" t="str">
            <v>F13</v>
          </cell>
          <cell r="D1297" t="str">
            <v>Z</v>
          </cell>
          <cell r="E1297" t="str">
            <v>2</v>
          </cell>
          <cell r="F1297" t="str">
            <v>G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8.4348500000000008</v>
          </cell>
          <cell r="L1297">
            <v>8.4348500000000008</v>
          </cell>
        </row>
        <row r="1298">
          <cell r="A1298" t="str">
            <v>9100-483D</v>
          </cell>
          <cell r="B1298" t="str">
            <v>METERING VALVE</v>
          </cell>
          <cell r="C1298" t="str">
            <v>F13</v>
          </cell>
          <cell r="D1298" t="str">
            <v>Z</v>
          </cell>
          <cell r="E1298" t="str">
            <v>2</v>
          </cell>
          <cell r="F1298" t="str">
            <v>G</v>
          </cell>
          <cell r="G1298">
            <v>3611</v>
          </cell>
          <cell r="H1298">
            <v>50</v>
          </cell>
          <cell r="I1298">
            <v>200</v>
          </cell>
          <cell r="J1298">
            <v>3461</v>
          </cell>
          <cell r="K1298">
            <v>103.6895</v>
          </cell>
          <cell r="L1298">
            <v>103.6895</v>
          </cell>
          <cell r="M1298" t="str">
            <v>RP</v>
          </cell>
        </row>
        <row r="1299">
          <cell r="A1299" t="str">
            <v>9100-483A</v>
          </cell>
          <cell r="B1299" t="str">
            <v>METERING VALVE</v>
          </cell>
          <cell r="C1299" t="str">
            <v>F13</v>
          </cell>
          <cell r="D1299" t="str">
            <v>Z</v>
          </cell>
          <cell r="E1299" t="str">
            <v>2</v>
          </cell>
          <cell r="F1299" t="str">
            <v>G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104.74</v>
          </cell>
          <cell r="L1299">
            <v>104.74</v>
          </cell>
        </row>
        <row r="1300">
          <cell r="A1300" t="str">
            <v>9100-483</v>
          </cell>
          <cell r="B1300" t="str">
            <v>ASSY. METERING VALVE</v>
          </cell>
          <cell r="C1300" t="str">
            <v>F13</v>
          </cell>
          <cell r="D1300" t="str">
            <v>Z</v>
          </cell>
          <cell r="E1300" t="str">
            <v>2</v>
          </cell>
          <cell r="F1300" t="str">
            <v>G</v>
          </cell>
          <cell r="G1300">
            <v>1580</v>
          </cell>
          <cell r="H1300">
            <v>0</v>
          </cell>
          <cell r="I1300">
            <v>1247</v>
          </cell>
          <cell r="J1300">
            <v>333</v>
          </cell>
          <cell r="K1300">
            <v>97.423720000000003</v>
          </cell>
          <cell r="L1300">
            <v>97.423720000000003</v>
          </cell>
          <cell r="M1300" t="str">
            <v>NP</v>
          </cell>
        </row>
        <row r="1301">
          <cell r="A1301" t="str">
            <v>9100-483</v>
          </cell>
          <cell r="B1301" t="str">
            <v>ASSY. METERING VALVE</v>
          </cell>
          <cell r="C1301" t="str">
            <v>F13</v>
          </cell>
          <cell r="D1301" t="str">
            <v>Z</v>
          </cell>
          <cell r="E1301" t="str">
            <v>22</v>
          </cell>
          <cell r="F1301" t="str">
            <v>G</v>
          </cell>
          <cell r="G1301">
            <v>180</v>
          </cell>
          <cell r="H1301">
            <v>0</v>
          </cell>
          <cell r="I1301">
            <v>0</v>
          </cell>
          <cell r="J1301">
            <v>180</v>
          </cell>
          <cell r="K1301">
            <v>67.530379999999994</v>
          </cell>
          <cell r="L1301">
            <v>67.530379999999994</v>
          </cell>
        </row>
        <row r="1302">
          <cell r="A1302" t="str">
            <v>9100-479</v>
          </cell>
          <cell r="B1302" t="str">
            <v>M.V.ASSY</v>
          </cell>
          <cell r="C1302" t="str">
            <v>F13</v>
          </cell>
          <cell r="D1302" t="str">
            <v>Z</v>
          </cell>
          <cell r="E1302" t="str">
            <v>2</v>
          </cell>
          <cell r="F1302" t="str">
            <v>G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84.61</v>
          </cell>
          <cell r="L1302">
            <v>84.61</v>
          </cell>
        </row>
        <row r="1303">
          <cell r="A1303" t="str">
            <v>9100-477C</v>
          </cell>
          <cell r="B1303" t="str">
            <v>LINCKAGE</v>
          </cell>
          <cell r="C1303" t="str">
            <v>F13</v>
          </cell>
          <cell r="D1303" t="str">
            <v>Z</v>
          </cell>
          <cell r="E1303" t="str">
            <v>2</v>
          </cell>
          <cell r="F1303" t="str">
            <v>G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15.75</v>
          </cell>
          <cell r="L1303">
            <v>15.75</v>
          </cell>
        </row>
        <row r="1304">
          <cell r="A1304" t="str">
            <v>9100-477A</v>
          </cell>
          <cell r="B1304" t="str">
            <v>ASSY.THROTTLE LEVER</v>
          </cell>
          <cell r="C1304" t="str">
            <v>F13</v>
          </cell>
          <cell r="D1304" t="str">
            <v>Z</v>
          </cell>
          <cell r="E1304" t="str">
            <v>2</v>
          </cell>
          <cell r="F1304" t="str">
            <v>G</v>
          </cell>
          <cell r="G1304">
            <v>0</v>
          </cell>
          <cell r="H1304">
            <v>2659</v>
          </cell>
          <cell r="I1304">
            <v>0</v>
          </cell>
          <cell r="J1304">
            <v>2659</v>
          </cell>
          <cell r="K1304">
            <v>55.099919999999997</v>
          </cell>
          <cell r="L1304">
            <v>55.663609999999998</v>
          </cell>
          <cell r="M1304" t="str">
            <v>NP</v>
          </cell>
        </row>
        <row r="1305">
          <cell r="A1305" t="str">
            <v>9100-477A</v>
          </cell>
          <cell r="B1305" t="str">
            <v>ASSY.THROTTLE LEVER</v>
          </cell>
          <cell r="C1305" t="str">
            <v>F13</v>
          </cell>
          <cell r="D1305" t="str">
            <v>Z</v>
          </cell>
          <cell r="E1305" t="str">
            <v>22</v>
          </cell>
          <cell r="F1305" t="str">
            <v>G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45.321190000000001</v>
          </cell>
          <cell r="L1305">
            <v>45.321190000000001</v>
          </cell>
        </row>
        <row r="1306">
          <cell r="A1306" t="str">
            <v>9100-476</v>
          </cell>
          <cell r="B1306" t="str">
            <v>LEVER ASSEMBLY</v>
          </cell>
          <cell r="C1306" t="str">
            <v>F13</v>
          </cell>
          <cell r="D1306" t="str">
            <v>Z</v>
          </cell>
          <cell r="E1306" t="str">
            <v>2</v>
          </cell>
          <cell r="F1306" t="str">
            <v>G</v>
          </cell>
          <cell r="G1306">
            <v>400</v>
          </cell>
          <cell r="H1306">
            <v>0</v>
          </cell>
          <cell r="I1306">
            <v>0</v>
          </cell>
          <cell r="J1306">
            <v>400</v>
          </cell>
          <cell r="K1306">
            <v>18.391300000000001</v>
          </cell>
          <cell r="L1306">
            <v>18.391300000000001</v>
          </cell>
          <cell r="M1306" t="str">
            <v>RP</v>
          </cell>
        </row>
        <row r="1307">
          <cell r="A1307" t="str">
            <v>9100-476</v>
          </cell>
          <cell r="B1307" t="str">
            <v>LEVER ASSEMBLY</v>
          </cell>
          <cell r="C1307" t="str">
            <v>F13</v>
          </cell>
          <cell r="D1307" t="str">
            <v>Z</v>
          </cell>
          <cell r="E1307" t="str">
            <v>22</v>
          </cell>
          <cell r="F1307" t="str">
            <v>G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18.597940000000001</v>
          </cell>
          <cell r="L1307">
            <v>18.597940000000001</v>
          </cell>
          <cell r="M1307" t="str">
            <v>RP</v>
          </cell>
        </row>
        <row r="1308">
          <cell r="A1308" t="str">
            <v>9100-475A</v>
          </cell>
          <cell r="B1308" t="str">
            <v>PLA T.AXIS ASSY</v>
          </cell>
          <cell r="C1308" t="str">
            <v>F13</v>
          </cell>
          <cell r="D1308" t="str">
            <v>Z</v>
          </cell>
          <cell r="E1308" t="str">
            <v>2</v>
          </cell>
          <cell r="F1308" t="str">
            <v>G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10.645849999999999</v>
          </cell>
          <cell r="L1308">
            <v>10.645849999999999</v>
          </cell>
        </row>
        <row r="1309">
          <cell r="A1309" t="str">
            <v>9100-474L</v>
          </cell>
          <cell r="B1309" t="str">
            <v>GOVERNOR COVER</v>
          </cell>
          <cell r="C1309" t="str">
            <v>F13</v>
          </cell>
          <cell r="D1309" t="str">
            <v>Z</v>
          </cell>
          <cell r="E1309" t="str">
            <v>2</v>
          </cell>
          <cell r="F1309" t="str">
            <v>G</v>
          </cell>
          <cell r="G1309">
            <v>900</v>
          </cell>
          <cell r="H1309">
            <v>1010</v>
          </cell>
          <cell r="I1309">
            <v>1740</v>
          </cell>
          <cell r="J1309">
            <v>170</v>
          </cell>
          <cell r="K1309">
            <v>138.86779999999999</v>
          </cell>
          <cell r="L1309">
            <v>203.05179999999999</v>
          </cell>
        </row>
        <row r="1310">
          <cell r="A1310" t="str">
            <v>9100-468B</v>
          </cell>
          <cell r="B1310" t="str">
            <v>HOUSING PUMP ASSY</v>
          </cell>
          <cell r="C1310" t="str">
            <v>F13</v>
          </cell>
          <cell r="D1310" t="str">
            <v>Z</v>
          </cell>
          <cell r="E1310" t="str">
            <v>2</v>
          </cell>
          <cell r="F1310" t="str">
            <v>G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 t="str">
            <v>0</v>
          </cell>
        </row>
        <row r="1311">
          <cell r="A1311" t="str">
            <v>9100-468</v>
          </cell>
          <cell r="B1311" t="str">
            <v>ASSY HOUSING PUMP</v>
          </cell>
          <cell r="C1311" t="str">
            <v>F13</v>
          </cell>
          <cell r="D1311" t="str">
            <v>Z</v>
          </cell>
          <cell r="E1311" t="str">
            <v>2</v>
          </cell>
          <cell r="F1311" t="str">
            <v>G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 t="str">
            <v>0</v>
          </cell>
        </row>
        <row r="1312">
          <cell r="A1312" t="str">
            <v>9100-465L</v>
          </cell>
          <cell r="B1312" t="str">
            <v>Head &amp; Rotor Assy [Telco]</v>
          </cell>
          <cell r="C1312" t="str">
            <v>F13</v>
          </cell>
          <cell r="D1312" t="str">
            <v>Z</v>
          </cell>
          <cell r="E1312" t="str">
            <v>2</v>
          </cell>
          <cell r="F1312" t="str">
            <v>G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260.89999999999998</v>
          </cell>
          <cell r="L1312">
            <v>260.89999999999998</v>
          </cell>
          <cell r="M1312" t="str">
            <v>RP</v>
          </cell>
        </row>
        <row r="1313">
          <cell r="A1313" t="str">
            <v>9100-465L</v>
          </cell>
          <cell r="B1313" t="str">
            <v>Head &amp; Rotor Assy [Telco]</v>
          </cell>
          <cell r="C1313" t="str">
            <v>F13</v>
          </cell>
          <cell r="D1313" t="str">
            <v>Z</v>
          </cell>
          <cell r="E1313" t="str">
            <v>21</v>
          </cell>
          <cell r="F1313" t="str">
            <v>G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385</v>
          </cell>
          <cell r="L1313">
            <v>385</v>
          </cell>
          <cell r="M1313" t="str">
            <v>C</v>
          </cell>
        </row>
        <row r="1314">
          <cell r="A1314" t="str">
            <v>9100-465J</v>
          </cell>
          <cell r="B1314" t="str">
            <v>Head &amp; Rotor Assy [HM]</v>
          </cell>
          <cell r="C1314" t="str">
            <v>F13</v>
          </cell>
          <cell r="D1314" t="str">
            <v>Z</v>
          </cell>
          <cell r="E1314" t="str">
            <v>2</v>
          </cell>
          <cell r="F1314" t="str">
            <v>G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 t="str">
            <v>RP</v>
          </cell>
        </row>
        <row r="1315">
          <cell r="A1315" t="str">
            <v>9100-465J</v>
          </cell>
          <cell r="B1315" t="str">
            <v>Head &amp; Rotor Assy [HM]</v>
          </cell>
          <cell r="C1315" t="str">
            <v>F13</v>
          </cell>
          <cell r="D1315" t="str">
            <v>Z</v>
          </cell>
          <cell r="E1315" t="str">
            <v>21</v>
          </cell>
          <cell r="F1315" t="str">
            <v>G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385</v>
          </cell>
          <cell r="L1315">
            <v>385</v>
          </cell>
          <cell r="M1315" t="str">
            <v>C</v>
          </cell>
        </row>
        <row r="1316">
          <cell r="A1316" t="str">
            <v>9100-457J</v>
          </cell>
          <cell r="B1316" t="str">
            <v>S/ASSY THROTTLE SHAFT</v>
          </cell>
          <cell r="C1316" t="str">
            <v>F13</v>
          </cell>
          <cell r="D1316" t="str">
            <v>Z</v>
          </cell>
          <cell r="E1316" t="str">
            <v>2</v>
          </cell>
          <cell r="F1316" t="str">
            <v>G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</row>
        <row r="1317">
          <cell r="A1317" t="str">
            <v>9100-457E</v>
          </cell>
          <cell r="B1317" t="str">
            <v>THROTTLE SHAFT ASSY</v>
          </cell>
          <cell r="C1317" t="str">
            <v>F13</v>
          </cell>
          <cell r="D1317" t="str">
            <v>Z</v>
          </cell>
          <cell r="E1317" t="str">
            <v>2</v>
          </cell>
          <cell r="F1317" t="str">
            <v>G</v>
          </cell>
          <cell r="G1317">
            <v>250</v>
          </cell>
          <cell r="H1317">
            <v>0</v>
          </cell>
          <cell r="I1317">
            <v>200</v>
          </cell>
          <cell r="J1317">
            <v>50</v>
          </cell>
          <cell r="K1317">
            <v>55.657240000000002</v>
          </cell>
          <cell r="L1317">
            <v>55.657240000000002</v>
          </cell>
        </row>
        <row r="1318">
          <cell r="A1318" t="str">
            <v>9100-445D</v>
          </cell>
          <cell r="B1318" t="str">
            <v>ASSY. SNUBBER VALVE</v>
          </cell>
          <cell r="C1318" t="str">
            <v>F13</v>
          </cell>
          <cell r="D1318" t="str">
            <v>Z</v>
          </cell>
          <cell r="E1318" t="str">
            <v>22</v>
          </cell>
          <cell r="F1318" t="str">
            <v>G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1E-3</v>
          </cell>
          <cell r="L1318">
            <v>1E-3</v>
          </cell>
          <cell r="M1318" t="str">
            <v>RP</v>
          </cell>
        </row>
        <row r="1319">
          <cell r="A1319" t="str">
            <v>9100-445B</v>
          </cell>
          <cell r="B1319" t="str">
            <v>CONNECTION FUEL</v>
          </cell>
          <cell r="C1319" t="str">
            <v>F13</v>
          </cell>
          <cell r="D1319" t="str">
            <v>Z</v>
          </cell>
          <cell r="E1319" t="str">
            <v>2</v>
          </cell>
          <cell r="F1319" t="str">
            <v>G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76.296000000000006</v>
          </cell>
          <cell r="L1319">
            <v>76.296000000000006</v>
          </cell>
          <cell r="M1319" t="str">
            <v>NP</v>
          </cell>
        </row>
        <row r="1320">
          <cell r="A1320" t="str">
            <v>9100-436</v>
          </cell>
          <cell r="B1320" t="str">
            <v>BOOSTER ASSEMBLY</v>
          </cell>
          <cell r="C1320" t="str">
            <v>F13</v>
          </cell>
          <cell r="D1320" t="str">
            <v>Z</v>
          </cell>
          <cell r="E1320" t="str">
            <v>2</v>
          </cell>
          <cell r="F1320" t="str">
            <v>G</v>
          </cell>
          <cell r="G1320">
            <v>50</v>
          </cell>
          <cell r="H1320">
            <v>0</v>
          </cell>
          <cell r="I1320">
            <v>0</v>
          </cell>
          <cell r="J1320">
            <v>50</v>
          </cell>
          <cell r="K1320">
            <v>935.00879999999995</v>
          </cell>
          <cell r="L1320">
            <v>935.00879999999995</v>
          </cell>
          <cell r="M1320" t="str">
            <v>NP</v>
          </cell>
        </row>
        <row r="1321">
          <cell r="A1321" t="str">
            <v>9100-430F</v>
          </cell>
          <cell r="B1321" t="str">
            <v>ASSY LIAISON BEARING</v>
          </cell>
          <cell r="C1321" t="str">
            <v>F13</v>
          </cell>
          <cell r="D1321" t="str">
            <v>Z</v>
          </cell>
          <cell r="E1321" t="str">
            <v>2</v>
          </cell>
          <cell r="F1321" t="str">
            <v>G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0.5</v>
          </cell>
          <cell r="L1321">
            <v>0.5</v>
          </cell>
          <cell r="M1321" t="str">
            <v>WHAT</v>
          </cell>
        </row>
        <row r="1322">
          <cell r="A1322" t="str">
            <v>9100-429A</v>
          </cell>
          <cell r="B1322" t="str">
            <v>ASSY SHAFT &amp; SPRING</v>
          </cell>
          <cell r="C1322" t="str">
            <v>F13</v>
          </cell>
          <cell r="D1322" t="str">
            <v>Z</v>
          </cell>
          <cell r="E1322" t="str">
            <v>2</v>
          </cell>
          <cell r="F1322" t="str">
            <v>G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192.61</v>
          </cell>
          <cell r="L1322">
            <v>192.61</v>
          </cell>
          <cell r="M1322" t="str">
            <v>NP</v>
          </cell>
        </row>
        <row r="1323">
          <cell r="A1323" t="str">
            <v>9100-428</v>
          </cell>
          <cell r="B1323" t="str">
            <v>THROTTLE SHAFT ASSY</v>
          </cell>
          <cell r="C1323" t="str">
            <v>F13</v>
          </cell>
          <cell r="D1323" t="str">
            <v>Z</v>
          </cell>
          <cell r="E1323" t="str">
            <v>2</v>
          </cell>
          <cell r="F1323" t="str">
            <v>G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7.38</v>
          </cell>
          <cell r="L1323">
            <v>7.38</v>
          </cell>
          <cell r="M1323" t="str">
            <v>0</v>
          </cell>
        </row>
        <row r="1324">
          <cell r="A1324" t="str">
            <v>9100-427E</v>
          </cell>
          <cell r="B1324" t="str">
            <v>ASSY PNEUMATIC ACTUATOR</v>
          </cell>
          <cell r="C1324" t="str">
            <v>F13</v>
          </cell>
          <cell r="D1324" t="str">
            <v>Z</v>
          </cell>
          <cell r="E1324" t="str">
            <v>2</v>
          </cell>
          <cell r="F1324" t="str">
            <v>G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299.98500000000001</v>
          </cell>
          <cell r="L1324">
            <v>299.98500000000001</v>
          </cell>
        </row>
        <row r="1325">
          <cell r="A1325" t="str">
            <v>9100-427B</v>
          </cell>
          <cell r="B1325" t="str">
            <v>PNEUMATIQUE</v>
          </cell>
          <cell r="C1325" t="str">
            <v>F13</v>
          </cell>
          <cell r="D1325" t="str">
            <v>Z</v>
          </cell>
          <cell r="E1325" t="str">
            <v>2</v>
          </cell>
          <cell r="F1325" t="str">
            <v>G</v>
          </cell>
          <cell r="G1325">
            <v>770</v>
          </cell>
          <cell r="H1325">
            <v>0</v>
          </cell>
          <cell r="I1325">
            <v>0</v>
          </cell>
          <cell r="J1325">
            <v>770</v>
          </cell>
          <cell r="K1325">
            <v>347.0136</v>
          </cell>
          <cell r="L1325">
            <v>347.0136</v>
          </cell>
        </row>
        <row r="1326">
          <cell r="A1326" t="str">
            <v>9100-400J</v>
          </cell>
          <cell r="B1326" t="str">
            <v>DRIVE SHAFT ASSY</v>
          </cell>
          <cell r="C1326" t="str">
            <v>F13</v>
          </cell>
          <cell r="D1326" t="str">
            <v>Z</v>
          </cell>
          <cell r="E1326" t="str">
            <v>2</v>
          </cell>
          <cell r="F1326" t="str">
            <v>G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 t="str">
            <v>0</v>
          </cell>
        </row>
        <row r="1327">
          <cell r="A1327" t="str">
            <v>9100-397</v>
          </cell>
          <cell r="B1327" t="str">
            <v>X VALVE METRING</v>
          </cell>
          <cell r="C1327" t="str">
            <v>F13</v>
          </cell>
          <cell r="D1327" t="str">
            <v>Z</v>
          </cell>
          <cell r="E1327" t="str">
            <v>2</v>
          </cell>
          <cell r="F1327" t="str">
            <v>G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177.6712</v>
          </cell>
          <cell r="L1327">
            <v>177.6712</v>
          </cell>
          <cell r="M1327" t="str">
            <v>NP</v>
          </cell>
        </row>
        <row r="1328">
          <cell r="A1328" t="str">
            <v>9100-375D</v>
          </cell>
          <cell r="B1328" t="str">
            <v>ASSEM.GOVERNOR ARM</v>
          </cell>
          <cell r="C1328" t="str">
            <v>F13</v>
          </cell>
          <cell r="D1328" t="str">
            <v>Z</v>
          </cell>
          <cell r="E1328" t="str">
            <v>2</v>
          </cell>
          <cell r="F1328" t="str">
            <v>G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 t="str">
            <v>RP</v>
          </cell>
        </row>
        <row r="1329">
          <cell r="A1329" t="str">
            <v>9100-375D</v>
          </cell>
          <cell r="B1329" t="str">
            <v>ASSEM.GOVERNOR ARM</v>
          </cell>
          <cell r="C1329" t="str">
            <v>F13</v>
          </cell>
          <cell r="D1329" t="str">
            <v>Z</v>
          </cell>
          <cell r="E1329" t="str">
            <v>21</v>
          </cell>
          <cell r="F1329" t="str">
            <v>G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 t="str">
            <v>C</v>
          </cell>
        </row>
        <row r="1330">
          <cell r="A1330" t="str">
            <v>9100-375C</v>
          </cell>
          <cell r="B1330" t="str">
            <v>GOVERNOR ARM ASSY</v>
          </cell>
          <cell r="C1330" t="str">
            <v>F13</v>
          </cell>
          <cell r="D1330" t="str">
            <v>Z</v>
          </cell>
          <cell r="E1330" t="str">
            <v>21</v>
          </cell>
          <cell r="F1330" t="str">
            <v>G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 t="str">
            <v>C</v>
          </cell>
        </row>
        <row r="1331">
          <cell r="A1331" t="str">
            <v>9100-375C</v>
          </cell>
          <cell r="B1331" t="str">
            <v>GOVERNOR ARM ASSY</v>
          </cell>
          <cell r="C1331" t="str">
            <v>F13</v>
          </cell>
          <cell r="D1331" t="str">
            <v>Z</v>
          </cell>
          <cell r="E1331" t="str">
            <v>2</v>
          </cell>
          <cell r="F1331" t="str">
            <v>G</v>
          </cell>
          <cell r="G1331">
            <v>200</v>
          </cell>
          <cell r="H1331">
            <v>0</v>
          </cell>
          <cell r="I1331">
            <v>0</v>
          </cell>
          <cell r="J1331">
            <v>200</v>
          </cell>
          <cell r="K1331">
            <v>0</v>
          </cell>
          <cell r="L1331">
            <v>0</v>
          </cell>
          <cell r="M1331" t="str">
            <v>NP</v>
          </cell>
        </row>
        <row r="1332">
          <cell r="A1332" t="str">
            <v>9100-375A</v>
          </cell>
          <cell r="B1332" t="str">
            <v>GOVERNOR ARM ASSEMBLY</v>
          </cell>
          <cell r="C1332" t="str">
            <v>F13</v>
          </cell>
          <cell r="D1332" t="str">
            <v>Z</v>
          </cell>
          <cell r="E1332" t="str">
            <v>22</v>
          </cell>
          <cell r="F1332" t="str">
            <v>G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34.938839999999999</v>
          </cell>
          <cell r="L1332">
            <v>34.938839999999999</v>
          </cell>
          <cell r="M1332" t="str">
            <v>RP</v>
          </cell>
        </row>
        <row r="1333">
          <cell r="A1333" t="str">
            <v>9100-375A</v>
          </cell>
          <cell r="B1333" t="str">
            <v>GOVERNOR ARM ASSEMBLY</v>
          </cell>
          <cell r="C1333" t="str">
            <v>F13</v>
          </cell>
          <cell r="D1333" t="str">
            <v>Z</v>
          </cell>
          <cell r="E1333" t="str">
            <v>2</v>
          </cell>
          <cell r="F1333" t="str">
            <v>G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36.859299999999998</v>
          </cell>
          <cell r="L1333">
            <v>36.859299999999998</v>
          </cell>
          <cell r="M1333" t="str">
            <v>RP</v>
          </cell>
        </row>
        <row r="1334">
          <cell r="A1334" t="str">
            <v>9100-375A</v>
          </cell>
          <cell r="B1334" t="str">
            <v>GOVERNOR ARM ASSEMBLY</v>
          </cell>
          <cell r="C1334" t="str">
            <v>F13</v>
          </cell>
          <cell r="D1334" t="str">
            <v>Z</v>
          </cell>
          <cell r="E1334" t="str">
            <v>21</v>
          </cell>
          <cell r="F1334" t="str">
            <v>G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0.01</v>
          </cell>
          <cell r="L1334">
            <v>0.01</v>
          </cell>
          <cell r="M1334" t="str">
            <v>RP</v>
          </cell>
        </row>
        <row r="1335">
          <cell r="A1335" t="str">
            <v>9100-360A</v>
          </cell>
          <cell r="B1335" t="str">
            <v>TWO SPEED GOV. ASSY</v>
          </cell>
          <cell r="C1335" t="str">
            <v>F13</v>
          </cell>
          <cell r="D1335" t="str">
            <v>Z</v>
          </cell>
          <cell r="E1335" t="str">
            <v>2</v>
          </cell>
          <cell r="F1335" t="str">
            <v>G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552.52</v>
          </cell>
          <cell r="L1335">
            <v>552.52</v>
          </cell>
          <cell r="M1335" t="str">
            <v>LOCAL</v>
          </cell>
        </row>
        <row r="1336">
          <cell r="A1336" t="str">
            <v>9100-340G</v>
          </cell>
          <cell r="B1336" t="str">
            <v>AUTO ADVANCE PISTON</v>
          </cell>
          <cell r="C1336" t="str">
            <v>F13</v>
          </cell>
          <cell r="D1336" t="str">
            <v>Z</v>
          </cell>
          <cell r="E1336" t="str">
            <v>2</v>
          </cell>
          <cell r="F1336" t="str">
            <v>G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 t="str">
            <v>0</v>
          </cell>
        </row>
        <row r="1337">
          <cell r="A1337" t="str">
            <v>9100-340D</v>
          </cell>
          <cell r="B1337" t="str">
            <v>ADV.PISTON &amp; SLEEVE ASSY.</v>
          </cell>
          <cell r="C1337" t="str">
            <v>F13</v>
          </cell>
          <cell r="D1337" t="str">
            <v>Z</v>
          </cell>
          <cell r="E1337" t="str">
            <v>2</v>
          </cell>
          <cell r="F1337" t="str">
            <v>G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100.2864</v>
          </cell>
          <cell r="L1337">
            <v>100.2864</v>
          </cell>
          <cell r="M1337" t="str">
            <v>LOCAL</v>
          </cell>
        </row>
        <row r="1338">
          <cell r="A1338" t="str">
            <v>9100-340C</v>
          </cell>
          <cell r="B1338" t="str">
            <v>AUTO ADVANCE PISTON</v>
          </cell>
          <cell r="C1338" t="str">
            <v>F13</v>
          </cell>
          <cell r="D1338" t="str">
            <v>Z</v>
          </cell>
          <cell r="E1338" t="str">
            <v>22</v>
          </cell>
          <cell r="F1338" t="str">
            <v>G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115.4697</v>
          </cell>
          <cell r="L1338">
            <v>115.4697</v>
          </cell>
        </row>
        <row r="1339">
          <cell r="A1339" t="str">
            <v>9100-340C</v>
          </cell>
          <cell r="B1339" t="str">
            <v>AUTO ADVANCE PISTON</v>
          </cell>
          <cell r="C1339" t="str">
            <v>F13</v>
          </cell>
          <cell r="D1339" t="str">
            <v>Z</v>
          </cell>
          <cell r="E1339" t="str">
            <v>2</v>
          </cell>
          <cell r="F1339" t="str">
            <v>G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111.9799</v>
          </cell>
          <cell r="L1339">
            <v>111.9799</v>
          </cell>
          <cell r="M1339" t="str">
            <v>LOCAL</v>
          </cell>
        </row>
        <row r="1340">
          <cell r="A1340" t="str">
            <v>9100-340B</v>
          </cell>
          <cell r="B1340" t="str">
            <v>ADVANCE SLEEVE PISTON</v>
          </cell>
          <cell r="C1340" t="str">
            <v>F13</v>
          </cell>
          <cell r="D1340" t="str">
            <v>Z</v>
          </cell>
          <cell r="E1340" t="str">
            <v>2</v>
          </cell>
          <cell r="F1340" t="str">
            <v>G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100.2864</v>
          </cell>
          <cell r="L1340">
            <v>100.2864</v>
          </cell>
          <cell r="M1340" t="str">
            <v>LOCAL</v>
          </cell>
        </row>
        <row r="1341">
          <cell r="A1341" t="str">
            <v>9100-340</v>
          </cell>
          <cell r="B1341" t="str">
            <v>ADVANCE PISTON</v>
          </cell>
          <cell r="C1341" t="str">
            <v>F13</v>
          </cell>
          <cell r="D1341" t="str">
            <v>Z</v>
          </cell>
          <cell r="E1341" t="str">
            <v>22</v>
          </cell>
          <cell r="F1341" t="str">
            <v>G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1E-3</v>
          </cell>
          <cell r="L1341">
            <v>1E-3</v>
          </cell>
          <cell r="M1341" t="str">
            <v>NP</v>
          </cell>
        </row>
        <row r="1342">
          <cell r="A1342" t="str">
            <v>9100-340</v>
          </cell>
          <cell r="B1342" t="str">
            <v>ADVANCE PISTON</v>
          </cell>
          <cell r="C1342" t="str">
            <v>F13</v>
          </cell>
          <cell r="D1342" t="str">
            <v>Z</v>
          </cell>
          <cell r="E1342" t="str">
            <v>2</v>
          </cell>
          <cell r="F1342" t="str">
            <v>G</v>
          </cell>
          <cell r="G1342">
            <v>68</v>
          </cell>
          <cell r="H1342">
            <v>0</v>
          </cell>
          <cell r="I1342">
            <v>0</v>
          </cell>
          <cell r="J1342">
            <v>68</v>
          </cell>
          <cell r="K1342">
            <v>166.54150000000001</v>
          </cell>
          <cell r="L1342">
            <v>166.54150000000001</v>
          </cell>
          <cell r="M1342" t="str">
            <v>NP</v>
          </cell>
        </row>
        <row r="1343">
          <cell r="A1343" t="str">
            <v>9100-340</v>
          </cell>
          <cell r="B1343" t="str">
            <v>ADVANCE PISTON</v>
          </cell>
          <cell r="C1343" t="str">
            <v>F13</v>
          </cell>
          <cell r="D1343" t="str">
            <v>Z</v>
          </cell>
          <cell r="E1343" t="str">
            <v>21</v>
          </cell>
          <cell r="F1343" t="str">
            <v>G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0.01</v>
          </cell>
          <cell r="L1343">
            <v>0.01</v>
          </cell>
          <cell r="M1343" t="str">
            <v>NP</v>
          </cell>
        </row>
        <row r="1344">
          <cell r="A1344" t="str">
            <v>9100-339B</v>
          </cell>
          <cell r="B1344" t="str">
            <v>DRIVE SHAFT</v>
          </cell>
          <cell r="C1344" t="str">
            <v>F13</v>
          </cell>
          <cell r="D1344" t="str">
            <v>Z</v>
          </cell>
          <cell r="E1344" t="str">
            <v>2</v>
          </cell>
          <cell r="F1344" t="str">
            <v>G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 t="str">
            <v>0</v>
          </cell>
        </row>
        <row r="1345">
          <cell r="A1345" t="str">
            <v>9100-339</v>
          </cell>
          <cell r="B1345" t="str">
            <v>RETURN PIPE ASSY</v>
          </cell>
          <cell r="C1345" t="str">
            <v>F13</v>
          </cell>
          <cell r="D1345" t="str">
            <v>Z</v>
          </cell>
          <cell r="E1345" t="str">
            <v>2</v>
          </cell>
          <cell r="F1345" t="str">
            <v>G</v>
          </cell>
          <cell r="G1345">
            <v>2368</v>
          </cell>
          <cell r="H1345">
            <v>268</v>
          </cell>
          <cell r="I1345">
            <v>500</v>
          </cell>
          <cell r="J1345">
            <v>2136</v>
          </cell>
          <cell r="K1345">
            <v>110.6036</v>
          </cell>
          <cell r="L1345">
            <v>111.1777</v>
          </cell>
          <cell r="M1345" t="str">
            <v>RP</v>
          </cell>
        </row>
        <row r="1346">
          <cell r="A1346" t="str">
            <v>9100-335A</v>
          </cell>
          <cell r="B1346" t="str">
            <v>FAST IDLE LEVER</v>
          </cell>
          <cell r="C1346" t="str">
            <v>F13</v>
          </cell>
          <cell r="D1346" t="str">
            <v>Z</v>
          </cell>
          <cell r="E1346" t="str">
            <v>2</v>
          </cell>
          <cell r="F1346" t="str">
            <v>G</v>
          </cell>
          <cell r="G1346">
            <v>484</v>
          </cell>
          <cell r="H1346">
            <v>0</v>
          </cell>
          <cell r="I1346">
            <v>0</v>
          </cell>
          <cell r="J1346">
            <v>484</v>
          </cell>
          <cell r="K1346">
            <v>36.043709999999997</v>
          </cell>
          <cell r="L1346">
            <v>36.043709999999997</v>
          </cell>
        </row>
        <row r="1347">
          <cell r="A1347" t="str">
            <v>9100-334A</v>
          </cell>
          <cell r="B1347" t="str">
            <v>THROTTLE LEVER ASSY</v>
          </cell>
          <cell r="C1347" t="str">
            <v>F13</v>
          </cell>
          <cell r="D1347" t="str">
            <v>Z</v>
          </cell>
          <cell r="E1347" t="str">
            <v>2</v>
          </cell>
          <cell r="F1347" t="str">
            <v>G</v>
          </cell>
          <cell r="G1347">
            <v>940</v>
          </cell>
          <cell r="H1347">
            <v>0</v>
          </cell>
          <cell r="I1347">
            <v>0</v>
          </cell>
          <cell r="J1347">
            <v>940</v>
          </cell>
          <cell r="K1347">
            <v>56.919040000000003</v>
          </cell>
          <cell r="L1347">
            <v>56.919040000000003</v>
          </cell>
        </row>
        <row r="1348">
          <cell r="A1348" t="str">
            <v>9100-333</v>
          </cell>
          <cell r="B1348" t="str">
            <v>ASSY.THROTTLE SHAFT</v>
          </cell>
          <cell r="C1348" t="str">
            <v>F13</v>
          </cell>
          <cell r="D1348" t="str">
            <v>Z</v>
          </cell>
          <cell r="E1348" t="str">
            <v>2</v>
          </cell>
          <cell r="F1348" t="str">
            <v>G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43.192790000000002</v>
          </cell>
          <cell r="L1348">
            <v>43.192790000000002</v>
          </cell>
        </row>
        <row r="1349">
          <cell r="A1349" t="str">
            <v>9100-326D</v>
          </cell>
          <cell r="B1349" t="str">
            <v>ASSEM.IDLING SHAFT</v>
          </cell>
          <cell r="C1349" t="str">
            <v>F13</v>
          </cell>
          <cell r="D1349" t="str">
            <v>Z</v>
          </cell>
          <cell r="E1349" t="str">
            <v>2</v>
          </cell>
          <cell r="F1349" t="str">
            <v>G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46.2607</v>
          </cell>
          <cell r="L1349">
            <v>46.2607</v>
          </cell>
          <cell r="M1349" t="str">
            <v>RP</v>
          </cell>
        </row>
        <row r="1350">
          <cell r="A1350" t="str">
            <v>9100-326C</v>
          </cell>
          <cell r="B1350" t="str">
            <v>SHUT OFF ASSY</v>
          </cell>
          <cell r="C1350" t="str">
            <v>F13</v>
          </cell>
          <cell r="D1350" t="str">
            <v>Z</v>
          </cell>
          <cell r="E1350" t="str">
            <v>2</v>
          </cell>
          <cell r="F1350" t="str">
            <v>G</v>
          </cell>
          <cell r="G1350">
            <v>18</v>
          </cell>
          <cell r="H1350">
            <v>0</v>
          </cell>
          <cell r="I1350">
            <v>0</v>
          </cell>
          <cell r="J1350">
            <v>18</v>
          </cell>
          <cell r="K1350">
            <v>48.42474</v>
          </cell>
          <cell r="L1350">
            <v>48.42474</v>
          </cell>
          <cell r="M1350" t="str">
            <v>NP</v>
          </cell>
        </row>
        <row r="1351">
          <cell r="A1351" t="str">
            <v>9100-326B</v>
          </cell>
          <cell r="B1351" t="str">
            <v>ASSY. STOP SHAFT</v>
          </cell>
          <cell r="C1351" t="str">
            <v>F13</v>
          </cell>
          <cell r="D1351" t="str">
            <v>Z</v>
          </cell>
          <cell r="E1351" t="str">
            <v>2</v>
          </cell>
          <cell r="F1351" t="str">
            <v>G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40.7879</v>
          </cell>
          <cell r="L1351">
            <v>40.7879</v>
          </cell>
          <cell r="M1351" t="str">
            <v>RP</v>
          </cell>
        </row>
        <row r="1352">
          <cell r="A1352" t="str">
            <v>9100-326</v>
          </cell>
          <cell r="B1352" t="str">
            <v>THROTTLE SHAFT</v>
          </cell>
          <cell r="C1352" t="str">
            <v>F13</v>
          </cell>
          <cell r="D1352" t="str">
            <v>Z</v>
          </cell>
          <cell r="E1352" t="str">
            <v>2</v>
          </cell>
          <cell r="F1352" t="str">
            <v>G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 t="str">
            <v>0</v>
          </cell>
        </row>
        <row r="1353">
          <cell r="A1353" t="str">
            <v>9100-325B</v>
          </cell>
          <cell r="B1353" t="str">
            <v>STOP &amp; IDLE SHAFT ASSY</v>
          </cell>
          <cell r="C1353" t="str">
            <v>F13</v>
          </cell>
          <cell r="D1353" t="str">
            <v>Z</v>
          </cell>
          <cell r="E1353" t="str">
            <v>2</v>
          </cell>
          <cell r="F1353" t="str">
            <v>G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56.814500000000002</v>
          </cell>
          <cell r="L1353">
            <v>56.814500000000002</v>
          </cell>
        </row>
        <row r="1354">
          <cell r="A1354" t="str">
            <v>9100-325A</v>
          </cell>
          <cell r="B1354" t="str">
            <v>STOP SHAFT ASSY</v>
          </cell>
          <cell r="C1354" t="str">
            <v>F13</v>
          </cell>
          <cell r="D1354" t="str">
            <v>Z</v>
          </cell>
          <cell r="E1354" t="str">
            <v>2</v>
          </cell>
          <cell r="F1354" t="str">
            <v>G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23.357420000000001</v>
          </cell>
          <cell r="L1354">
            <v>23.357420000000001</v>
          </cell>
          <cell r="M1354" t="str">
            <v>RP</v>
          </cell>
        </row>
        <row r="1355">
          <cell r="A1355" t="str">
            <v>9100-323</v>
          </cell>
          <cell r="B1355" t="str">
            <v>THROTTLE SHAFT</v>
          </cell>
          <cell r="C1355" t="str">
            <v>F13</v>
          </cell>
          <cell r="D1355" t="str">
            <v>Z</v>
          </cell>
          <cell r="E1355" t="str">
            <v>2</v>
          </cell>
          <cell r="F1355" t="str">
            <v>G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38.480849999999997</v>
          </cell>
          <cell r="L1355">
            <v>38.480849999999997</v>
          </cell>
          <cell r="M1355" t="str">
            <v>RP</v>
          </cell>
        </row>
        <row r="1356">
          <cell r="A1356" t="str">
            <v>9100-320</v>
          </cell>
          <cell r="B1356" t="str">
            <v>COVER ASSY</v>
          </cell>
          <cell r="C1356" t="str">
            <v>F13</v>
          </cell>
          <cell r="D1356" t="str">
            <v>Z</v>
          </cell>
          <cell r="E1356" t="str">
            <v>2</v>
          </cell>
          <cell r="F1356" t="str">
            <v>G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128.0855</v>
          </cell>
          <cell r="L1356">
            <v>128.0855</v>
          </cell>
        </row>
        <row r="1357">
          <cell r="A1357" t="str">
            <v>9100-317</v>
          </cell>
          <cell r="B1357" t="str">
            <v>PRESS. VALVE ASSY</v>
          </cell>
          <cell r="C1357" t="str">
            <v>F13</v>
          </cell>
          <cell r="D1357" t="str">
            <v>Z</v>
          </cell>
          <cell r="E1357" t="str">
            <v>2</v>
          </cell>
          <cell r="F1357" t="str">
            <v>G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144.07210000000001</v>
          </cell>
          <cell r="L1357">
            <v>144.07210000000001</v>
          </cell>
        </row>
        <row r="1358">
          <cell r="A1358" t="str">
            <v>9100-302B</v>
          </cell>
          <cell r="B1358" t="str">
            <v>X BRACKET</v>
          </cell>
          <cell r="C1358" t="str">
            <v>F13</v>
          </cell>
          <cell r="D1358" t="str">
            <v>Z</v>
          </cell>
          <cell r="E1358" t="str">
            <v>2</v>
          </cell>
          <cell r="F1358" t="str">
            <v>G</v>
          </cell>
          <cell r="G1358">
            <v>747</v>
          </cell>
          <cell r="H1358">
            <v>0</v>
          </cell>
          <cell r="I1358">
            <v>0</v>
          </cell>
          <cell r="J1358">
            <v>747</v>
          </cell>
          <cell r="K1358">
            <v>138.11500000000001</v>
          </cell>
          <cell r="L1358">
            <v>138.11500000000001</v>
          </cell>
          <cell r="M1358" t="str">
            <v>RP</v>
          </cell>
        </row>
        <row r="1359">
          <cell r="A1359" t="str">
            <v>9100-302</v>
          </cell>
          <cell r="B1359" t="str">
            <v>CABLE SUPPORT BRKT ASSY</v>
          </cell>
          <cell r="C1359" t="str">
            <v>F13</v>
          </cell>
          <cell r="D1359" t="str">
            <v>Z</v>
          </cell>
          <cell r="E1359" t="str">
            <v>2</v>
          </cell>
          <cell r="F1359" t="str">
            <v>G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 t="str">
            <v>0</v>
          </cell>
        </row>
        <row r="1360">
          <cell r="A1360" t="str">
            <v>9100-296</v>
          </cell>
          <cell r="B1360" t="str">
            <v>PUMP COVER ASSEMBLY</v>
          </cell>
          <cell r="C1360" t="str">
            <v>F13</v>
          </cell>
          <cell r="D1360" t="str">
            <v>Z</v>
          </cell>
          <cell r="E1360" t="str">
            <v>22</v>
          </cell>
          <cell r="F1360" t="str">
            <v>G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1E-3</v>
          </cell>
          <cell r="L1360">
            <v>1E-3</v>
          </cell>
          <cell r="M1360" t="str">
            <v>RP</v>
          </cell>
        </row>
        <row r="1361">
          <cell r="A1361" t="str">
            <v>9100-296</v>
          </cell>
          <cell r="B1361" t="str">
            <v>PUMP COVER ASSEMBLY</v>
          </cell>
          <cell r="C1361" t="str">
            <v>F13</v>
          </cell>
          <cell r="D1361" t="str">
            <v>Z</v>
          </cell>
          <cell r="E1361" t="str">
            <v>2</v>
          </cell>
          <cell r="F1361" t="str">
            <v>G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337.33120000000002</v>
          </cell>
          <cell r="L1361">
            <v>337.33120000000002</v>
          </cell>
          <cell r="M1361" t="str">
            <v>RP</v>
          </cell>
        </row>
        <row r="1362">
          <cell r="A1362" t="str">
            <v>9100-296</v>
          </cell>
          <cell r="B1362" t="str">
            <v>PUMP COVER ASSEMBLY</v>
          </cell>
          <cell r="C1362" t="str">
            <v>F13</v>
          </cell>
          <cell r="D1362" t="str">
            <v>Z</v>
          </cell>
          <cell r="E1362" t="str">
            <v>21</v>
          </cell>
          <cell r="F1362" t="str">
            <v>G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0.01</v>
          </cell>
          <cell r="L1362">
            <v>0.01</v>
          </cell>
          <cell r="M1362" t="str">
            <v>RP</v>
          </cell>
        </row>
        <row r="1363">
          <cell r="A1363" t="str">
            <v>9100-275L</v>
          </cell>
          <cell r="B1363" t="str">
            <v>ASSEMBLY HYDRAULUC HEAD</v>
          </cell>
          <cell r="C1363" t="str">
            <v>F13</v>
          </cell>
          <cell r="D1363" t="str">
            <v>Z</v>
          </cell>
          <cell r="E1363" t="str">
            <v>22</v>
          </cell>
          <cell r="F1363" t="str">
            <v>G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1E-3</v>
          </cell>
          <cell r="L1363">
            <v>1E-3</v>
          </cell>
          <cell r="M1363" t="str">
            <v>RP</v>
          </cell>
        </row>
        <row r="1364">
          <cell r="A1364" t="str">
            <v>9100-275L</v>
          </cell>
          <cell r="B1364" t="str">
            <v>ASSEMBLY HYDRAULUC HEAD</v>
          </cell>
          <cell r="C1364" t="str">
            <v>F13</v>
          </cell>
          <cell r="D1364" t="str">
            <v>Z</v>
          </cell>
          <cell r="E1364" t="str">
            <v>2</v>
          </cell>
          <cell r="F1364" t="str">
            <v>G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364.3</v>
          </cell>
          <cell r="L1364">
            <v>364.3</v>
          </cell>
          <cell r="M1364" t="str">
            <v>RP</v>
          </cell>
        </row>
        <row r="1365">
          <cell r="A1365" t="str">
            <v>9100-275L</v>
          </cell>
          <cell r="B1365" t="str">
            <v>ASSEMBLY HYDRAULUC HEAD</v>
          </cell>
          <cell r="C1365" t="str">
            <v>F13</v>
          </cell>
          <cell r="D1365" t="str">
            <v>Z</v>
          </cell>
          <cell r="E1365" t="str">
            <v>21</v>
          </cell>
          <cell r="F1365" t="str">
            <v>G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0.01</v>
          </cell>
          <cell r="L1365">
            <v>0.01</v>
          </cell>
          <cell r="M1365" t="str">
            <v>RP</v>
          </cell>
        </row>
        <row r="1366">
          <cell r="A1366" t="str">
            <v>9100-273</v>
          </cell>
          <cell r="B1366" t="str">
            <v>IDLING LEVER</v>
          </cell>
          <cell r="C1366" t="str">
            <v>F13</v>
          </cell>
          <cell r="D1366" t="str">
            <v>Z</v>
          </cell>
          <cell r="E1366" t="str">
            <v>22</v>
          </cell>
          <cell r="F1366" t="str">
            <v>G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1E-3</v>
          </cell>
          <cell r="L1366">
            <v>1E-3</v>
          </cell>
          <cell r="M1366" t="str">
            <v>RP</v>
          </cell>
        </row>
        <row r="1367">
          <cell r="A1367" t="str">
            <v>9100-273</v>
          </cell>
          <cell r="B1367" t="str">
            <v>IDLING LEVER</v>
          </cell>
          <cell r="C1367" t="str">
            <v>F13</v>
          </cell>
          <cell r="D1367" t="str">
            <v>Z</v>
          </cell>
          <cell r="E1367" t="str">
            <v>2</v>
          </cell>
          <cell r="F1367" t="str">
            <v>G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1</v>
          </cell>
          <cell r="L1367">
            <v>1</v>
          </cell>
          <cell r="M1367" t="str">
            <v>RP</v>
          </cell>
        </row>
        <row r="1368">
          <cell r="A1368" t="str">
            <v>9100-271</v>
          </cell>
          <cell r="B1368" t="str">
            <v>LEVER BALL ASSY</v>
          </cell>
          <cell r="C1368" t="str">
            <v>F13</v>
          </cell>
          <cell r="D1368" t="str">
            <v>Z</v>
          </cell>
          <cell r="E1368" t="str">
            <v>2</v>
          </cell>
          <cell r="F1368" t="str">
            <v>G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18.39424</v>
          </cell>
          <cell r="L1368">
            <v>18.39424</v>
          </cell>
        </row>
        <row r="1369">
          <cell r="A1369" t="str">
            <v>9100-266L</v>
          </cell>
          <cell r="C1369" t="str">
            <v>F13</v>
          </cell>
          <cell r="D1369" t="str">
            <v>Z</v>
          </cell>
          <cell r="E1369" t="str">
            <v>2</v>
          </cell>
          <cell r="F1369" t="str">
            <v>G</v>
          </cell>
          <cell r="G1369">
            <v>50</v>
          </cell>
          <cell r="H1369">
            <v>0</v>
          </cell>
          <cell r="I1369">
            <v>0</v>
          </cell>
          <cell r="J1369">
            <v>50</v>
          </cell>
          <cell r="K1369">
            <v>0.12</v>
          </cell>
          <cell r="L1369">
            <v>0.12</v>
          </cell>
        </row>
        <row r="1370">
          <cell r="A1370" t="str">
            <v>9100-266A</v>
          </cell>
          <cell r="B1370" t="str">
            <v>Assy.LLA CONTROL LEVER</v>
          </cell>
          <cell r="C1370" t="str">
            <v>F13</v>
          </cell>
          <cell r="D1370" t="str">
            <v>Z</v>
          </cell>
          <cell r="E1370" t="str">
            <v>2</v>
          </cell>
          <cell r="F1370" t="str">
            <v>G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27.27074</v>
          </cell>
          <cell r="L1370">
            <v>27.27074</v>
          </cell>
        </row>
        <row r="1371">
          <cell r="A1371" t="str">
            <v>9100-266</v>
          </cell>
          <cell r="B1371" t="str">
            <v>LEVER AND BALL</v>
          </cell>
          <cell r="C1371" t="str">
            <v>F13</v>
          </cell>
          <cell r="D1371" t="str">
            <v>Z</v>
          </cell>
          <cell r="E1371" t="str">
            <v>2</v>
          </cell>
          <cell r="F1371" t="str">
            <v>G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30.374669999999998</v>
          </cell>
          <cell r="L1371">
            <v>30.374669999999998</v>
          </cell>
          <cell r="M1371" t="str">
            <v>RP</v>
          </cell>
        </row>
        <row r="1372">
          <cell r="A1372" t="str">
            <v>9100-234/BPL</v>
          </cell>
          <cell r="B1372" t="str">
            <v>CABLE SUPPORT BRACKET</v>
          </cell>
          <cell r="C1372" t="str">
            <v>F13</v>
          </cell>
          <cell r="D1372" t="str">
            <v>Z</v>
          </cell>
          <cell r="E1372" t="str">
            <v>2</v>
          </cell>
          <cell r="F1372" t="str">
            <v>G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110</v>
          </cell>
          <cell r="L1372">
            <v>110</v>
          </cell>
        </row>
        <row r="1373">
          <cell r="A1373" t="str">
            <v>9100-234</v>
          </cell>
          <cell r="B1373" t="str">
            <v>X THROTTLE BRACKET</v>
          </cell>
          <cell r="C1373" t="str">
            <v>F13</v>
          </cell>
          <cell r="D1373" t="str">
            <v>Z</v>
          </cell>
          <cell r="E1373" t="str">
            <v>2</v>
          </cell>
          <cell r="F1373" t="str">
            <v>G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88.940060000000003</v>
          </cell>
          <cell r="L1373">
            <v>88.940060000000003</v>
          </cell>
        </row>
        <row r="1374">
          <cell r="A1374" t="str">
            <v>9100-228F</v>
          </cell>
          <cell r="B1374" t="str">
            <v>METERING VALVE (PAL)</v>
          </cell>
          <cell r="C1374" t="str">
            <v>F13</v>
          </cell>
          <cell r="D1374" t="str">
            <v>Z</v>
          </cell>
          <cell r="E1374" t="str">
            <v>2</v>
          </cell>
          <cell r="F1374" t="str">
            <v>G</v>
          </cell>
          <cell r="G1374">
            <v>100</v>
          </cell>
          <cell r="H1374">
            <v>0</v>
          </cell>
          <cell r="I1374">
            <v>0</v>
          </cell>
          <cell r="J1374">
            <v>100</v>
          </cell>
          <cell r="K1374">
            <v>130.6671</v>
          </cell>
          <cell r="L1374">
            <v>130.6671</v>
          </cell>
        </row>
        <row r="1375">
          <cell r="A1375" t="str">
            <v>9100-228A</v>
          </cell>
          <cell r="B1375" t="str">
            <v>METERING VALVE BODY</v>
          </cell>
          <cell r="C1375" t="str">
            <v>F13</v>
          </cell>
          <cell r="D1375" t="str">
            <v>Z</v>
          </cell>
          <cell r="E1375" t="str">
            <v>2</v>
          </cell>
          <cell r="F1375" t="str">
            <v>G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112.6448</v>
          </cell>
          <cell r="L1375">
            <v>112.6448</v>
          </cell>
          <cell r="M1375" t="str">
            <v>RP</v>
          </cell>
        </row>
        <row r="1376">
          <cell r="A1376" t="str">
            <v>9100-228</v>
          </cell>
          <cell r="B1376" t="str">
            <v>METERING VALVE</v>
          </cell>
          <cell r="C1376" t="str">
            <v>F13</v>
          </cell>
          <cell r="D1376" t="str">
            <v>Z</v>
          </cell>
          <cell r="E1376" t="str">
            <v>2</v>
          </cell>
          <cell r="F1376" t="str">
            <v>G</v>
          </cell>
          <cell r="G1376">
            <v>600</v>
          </cell>
          <cell r="H1376">
            <v>50</v>
          </cell>
          <cell r="I1376">
            <v>300</v>
          </cell>
          <cell r="J1376">
            <v>350</v>
          </cell>
          <cell r="K1376">
            <v>165.48609999999999</v>
          </cell>
          <cell r="L1376">
            <v>165.48609999999999</v>
          </cell>
          <cell r="M1376" t="str">
            <v>RP</v>
          </cell>
        </row>
        <row r="1377">
          <cell r="A1377" t="str">
            <v>9100-194B</v>
          </cell>
          <cell r="B1377" t="str">
            <v>X SLEEVE/PISTON A.A</v>
          </cell>
          <cell r="C1377" t="str">
            <v>F13</v>
          </cell>
          <cell r="D1377" t="str">
            <v>Z</v>
          </cell>
          <cell r="E1377" t="str">
            <v>2</v>
          </cell>
          <cell r="F1377" t="str">
            <v>G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52.9</v>
          </cell>
          <cell r="L1377">
            <v>52.9</v>
          </cell>
          <cell r="M1377" t="str">
            <v>LOCAL</v>
          </cell>
        </row>
        <row r="1378">
          <cell r="A1378" t="str">
            <v>9100-191F</v>
          </cell>
          <cell r="B1378" t="str">
            <v>PRESSURE VALVE ASSY.</v>
          </cell>
          <cell r="C1378" t="str">
            <v>F13</v>
          </cell>
          <cell r="D1378" t="str">
            <v>Z</v>
          </cell>
          <cell r="E1378" t="str">
            <v>2</v>
          </cell>
          <cell r="F1378" t="str">
            <v>G</v>
          </cell>
          <cell r="G1378">
            <v>600</v>
          </cell>
          <cell r="H1378">
            <v>0</v>
          </cell>
          <cell r="I1378">
            <v>0</v>
          </cell>
          <cell r="J1378">
            <v>600</v>
          </cell>
          <cell r="K1378">
            <v>89.007949999999994</v>
          </cell>
          <cell r="L1378">
            <v>89.007949999999994</v>
          </cell>
        </row>
        <row r="1379">
          <cell r="A1379" t="str">
            <v>9100-191B</v>
          </cell>
          <cell r="B1379" t="str">
            <v>PRESSUREING VALVE ASSY.</v>
          </cell>
          <cell r="C1379" t="str">
            <v>F13</v>
          </cell>
          <cell r="D1379" t="str">
            <v>Z</v>
          </cell>
          <cell r="E1379" t="str">
            <v>2</v>
          </cell>
          <cell r="F1379" t="str">
            <v>G</v>
          </cell>
          <cell r="G1379">
            <v>1050</v>
          </cell>
          <cell r="H1379">
            <v>0</v>
          </cell>
          <cell r="I1379">
            <v>0</v>
          </cell>
          <cell r="J1379">
            <v>1050</v>
          </cell>
          <cell r="K1379">
            <v>71.71508</v>
          </cell>
          <cell r="L1379">
            <v>71.71508</v>
          </cell>
        </row>
        <row r="1380">
          <cell r="A1380" t="str">
            <v>9100-191</v>
          </cell>
          <cell r="B1380" t="str">
            <v>BACKLEAK PRES. VALVE ASSY</v>
          </cell>
          <cell r="C1380" t="str">
            <v>F13</v>
          </cell>
          <cell r="D1380" t="str">
            <v>Z</v>
          </cell>
          <cell r="E1380" t="str">
            <v>22</v>
          </cell>
          <cell r="F1380" t="str">
            <v>G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69.606840000000005</v>
          </cell>
          <cell r="L1380">
            <v>69.606840000000005</v>
          </cell>
          <cell r="M1380" t="str">
            <v>RP</v>
          </cell>
        </row>
        <row r="1381">
          <cell r="A1381" t="str">
            <v>9100-191</v>
          </cell>
          <cell r="B1381" t="str">
            <v>BACKLEAK PRES. VALVE ASSY</v>
          </cell>
          <cell r="C1381" t="str">
            <v>F13</v>
          </cell>
          <cell r="D1381" t="str">
            <v>Z</v>
          </cell>
          <cell r="E1381" t="str">
            <v>2</v>
          </cell>
          <cell r="F1381" t="str">
            <v>G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77.179950000000005</v>
          </cell>
          <cell r="L1381">
            <v>77.179950000000005</v>
          </cell>
          <cell r="M1381" t="str">
            <v>RP</v>
          </cell>
        </row>
        <row r="1382">
          <cell r="A1382" t="str">
            <v>9100-182C</v>
          </cell>
          <cell r="B1382" t="str">
            <v>THROTTLE LEVER</v>
          </cell>
          <cell r="C1382" t="str">
            <v>F13</v>
          </cell>
          <cell r="D1382" t="str">
            <v>Z</v>
          </cell>
          <cell r="E1382" t="str">
            <v>2</v>
          </cell>
          <cell r="F1382" t="str">
            <v>G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70.866720000000001</v>
          </cell>
          <cell r="L1382">
            <v>70.866720000000001</v>
          </cell>
        </row>
        <row r="1383">
          <cell r="A1383" t="str">
            <v>9100-178U</v>
          </cell>
          <cell r="B1383" t="str">
            <v>ASSEM.SHAFT DRIVE</v>
          </cell>
          <cell r="C1383" t="str">
            <v>F13</v>
          </cell>
          <cell r="D1383" t="str">
            <v>Z</v>
          </cell>
          <cell r="E1383" t="str">
            <v>2</v>
          </cell>
          <cell r="F1383" t="str">
            <v>G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250.512</v>
          </cell>
          <cell r="L1383">
            <v>250.512</v>
          </cell>
          <cell r="M1383" t="str">
            <v>LOCAL</v>
          </cell>
        </row>
        <row r="1384">
          <cell r="A1384" t="str">
            <v>9100-178</v>
          </cell>
          <cell r="B1384" t="str">
            <v>GOVERNOR PACK</v>
          </cell>
          <cell r="C1384" t="str">
            <v>F13</v>
          </cell>
          <cell r="D1384" t="str">
            <v>Z</v>
          </cell>
          <cell r="E1384" t="str">
            <v>2</v>
          </cell>
          <cell r="F1384" t="str">
            <v>G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 t="str">
            <v>0</v>
          </cell>
        </row>
        <row r="1385">
          <cell r="A1385" t="str">
            <v>9100-176B</v>
          </cell>
          <cell r="B1385" t="str">
            <v>THROTTLE SHAFT ASSY</v>
          </cell>
          <cell r="C1385" t="str">
            <v>F13</v>
          </cell>
          <cell r="D1385" t="str">
            <v>Z</v>
          </cell>
          <cell r="E1385" t="str">
            <v>2</v>
          </cell>
          <cell r="F1385" t="str">
            <v>G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11.94936</v>
          </cell>
          <cell r="L1385">
            <v>11.94936</v>
          </cell>
          <cell r="M1385" t="str">
            <v>IND</v>
          </cell>
        </row>
        <row r="1386">
          <cell r="A1386" t="str">
            <v>9100-176</v>
          </cell>
          <cell r="B1386" t="str">
            <v>ASSY THROTTLE SHAFT</v>
          </cell>
          <cell r="C1386" t="str">
            <v>F13</v>
          </cell>
          <cell r="D1386" t="str">
            <v>Z</v>
          </cell>
          <cell r="E1386" t="str">
            <v>22</v>
          </cell>
          <cell r="F1386" t="str">
            <v>G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1E-3</v>
          </cell>
          <cell r="L1386">
            <v>1E-3</v>
          </cell>
          <cell r="M1386" t="str">
            <v>LOCAL</v>
          </cell>
        </row>
        <row r="1387">
          <cell r="A1387" t="str">
            <v>9100-176</v>
          </cell>
          <cell r="B1387" t="str">
            <v>ASSY THROTTLE SHAFT</v>
          </cell>
          <cell r="C1387" t="str">
            <v>F13</v>
          </cell>
          <cell r="D1387" t="str">
            <v>Z</v>
          </cell>
          <cell r="E1387" t="str">
            <v>2</v>
          </cell>
          <cell r="F1387" t="str">
            <v>G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79.639110000000002</v>
          </cell>
          <cell r="L1387">
            <v>79.639110000000002</v>
          </cell>
          <cell r="M1387" t="str">
            <v>LOCAL</v>
          </cell>
        </row>
        <row r="1388">
          <cell r="A1388" t="str">
            <v>9100-128</v>
          </cell>
          <cell r="B1388" t="str">
            <v>WASHER</v>
          </cell>
          <cell r="C1388" t="str">
            <v>F13</v>
          </cell>
          <cell r="D1388" t="str">
            <v>Z</v>
          </cell>
          <cell r="E1388" t="str">
            <v>2</v>
          </cell>
          <cell r="F1388" t="str">
            <v>G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6.02637</v>
          </cell>
          <cell r="L1388">
            <v>6.02637</v>
          </cell>
          <cell r="M1388" t="str">
            <v>RP</v>
          </cell>
        </row>
        <row r="1389">
          <cell r="A1389" t="str">
            <v>9100-105E</v>
          </cell>
          <cell r="B1389" t="str">
            <v>LEVER THROTTLE ASSY</v>
          </cell>
          <cell r="C1389" t="str">
            <v>F13</v>
          </cell>
          <cell r="D1389" t="str">
            <v>Z</v>
          </cell>
          <cell r="E1389" t="str">
            <v>2</v>
          </cell>
          <cell r="F1389" t="str">
            <v>G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43.924079999999996</v>
          </cell>
          <cell r="L1389">
            <v>43.924079999999996</v>
          </cell>
          <cell r="M1389" t="str">
            <v>RP</v>
          </cell>
        </row>
        <row r="1390">
          <cell r="A1390" t="str">
            <v>9100-105B</v>
          </cell>
          <cell r="B1390" t="str">
            <v>THROTTLE LEVER</v>
          </cell>
          <cell r="C1390" t="str">
            <v>F13</v>
          </cell>
          <cell r="D1390" t="str">
            <v>Z</v>
          </cell>
          <cell r="E1390" t="str">
            <v>2</v>
          </cell>
          <cell r="F1390" t="str">
            <v>G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89.974500000000006</v>
          </cell>
          <cell r="L1390">
            <v>89.974500000000006</v>
          </cell>
          <cell r="M1390" t="str">
            <v>RP</v>
          </cell>
        </row>
        <row r="1391">
          <cell r="A1391" t="str">
            <v>9100-104</v>
          </cell>
          <cell r="B1391" t="str">
            <v>LEVER</v>
          </cell>
          <cell r="C1391" t="str">
            <v>F13</v>
          </cell>
          <cell r="D1391" t="str">
            <v>Z</v>
          </cell>
          <cell r="E1391" t="str">
            <v>22</v>
          </cell>
          <cell r="F1391" t="str">
            <v>G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1E-3</v>
          </cell>
          <cell r="L1391">
            <v>1E-3</v>
          </cell>
          <cell r="M1391" t="str">
            <v>RP</v>
          </cell>
        </row>
        <row r="1392">
          <cell r="A1392" t="str">
            <v>9100-104</v>
          </cell>
          <cell r="B1392" t="str">
            <v>LEVER</v>
          </cell>
          <cell r="C1392" t="str">
            <v>F13</v>
          </cell>
          <cell r="D1392" t="str">
            <v>Z</v>
          </cell>
          <cell r="E1392" t="str">
            <v>2</v>
          </cell>
          <cell r="F1392" t="str">
            <v>G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3.75</v>
          </cell>
          <cell r="L1392">
            <v>3.75</v>
          </cell>
          <cell r="M1392" t="str">
            <v>RP</v>
          </cell>
        </row>
        <row r="1393">
          <cell r="A1393" t="str">
            <v>9100-104</v>
          </cell>
          <cell r="B1393" t="str">
            <v>LEVER</v>
          </cell>
          <cell r="C1393" t="str">
            <v>F13</v>
          </cell>
          <cell r="D1393" t="str">
            <v>Z</v>
          </cell>
          <cell r="E1393" t="str">
            <v>21</v>
          </cell>
          <cell r="F1393" t="str">
            <v>G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0.01</v>
          </cell>
          <cell r="L1393">
            <v>0.01</v>
          </cell>
          <cell r="M1393" t="str">
            <v>RP</v>
          </cell>
        </row>
        <row r="1394">
          <cell r="A1394" t="str">
            <v>9100-081B</v>
          </cell>
          <cell r="B1394" t="str">
            <v>THRUST SLEEVE</v>
          </cell>
          <cell r="C1394" t="str">
            <v>F13</v>
          </cell>
          <cell r="D1394" t="str">
            <v>Z</v>
          </cell>
          <cell r="E1394" t="str">
            <v>2</v>
          </cell>
          <cell r="F1394" t="str">
            <v>G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61.951999999999998</v>
          </cell>
          <cell r="L1394">
            <v>61.951999999999998</v>
          </cell>
          <cell r="M1394" t="str">
            <v>RP</v>
          </cell>
        </row>
        <row r="1395">
          <cell r="A1395" t="str">
            <v>9100-081/AHT</v>
          </cell>
          <cell r="B1395" t="str">
            <v>THRUST SLEEVE</v>
          </cell>
          <cell r="C1395" t="str">
            <v>F13</v>
          </cell>
          <cell r="D1395" t="str">
            <v>Z</v>
          </cell>
          <cell r="E1395" t="str">
            <v>21</v>
          </cell>
          <cell r="F1395" t="str">
            <v>G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25.41</v>
          </cell>
          <cell r="L1395">
            <v>25.41</v>
          </cell>
          <cell r="M1395" t="str">
            <v>C</v>
          </cell>
        </row>
        <row r="1396">
          <cell r="A1396" t="str">
            <v>9100-081</v>
          </cell>
          <cell r="B1396" t="str">
            <v>THRUST SLEEVE ASSY</v>
          </cell>
          <cell r="C1396" t="str">
            <v>F13</v>
          </cell>
          <cell r="D1396" t="str">
            <v>Z</v>
          </cell>
          <cell r="E1396" t="str">
            <v>2</v>
          </cell>
          <cell r="F1396" t="str">
            <v>G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46.067520000000002</v>
          </cell>
          <cell r="L1396">
            <v>46.067520000000002</v>
          </cell>
        </row>
        <row r="1397">
          <cell r="A1397" t="str">
            <v>9100-081</v>
          </cell>
          <cell r="B1397" t="str">
            <v>THRUST SLEEVE ASSY</v>
          </cell>
          <cell r="C1397" t="str">
            <v>F13</v>
          </cell>
          <cell r="D1397" t="str">
            <v>Z</v>
          </cell>
          <cell r="E1397" t="str">
            <v>22</v>
          </cell>
          <cell r="F1397" t="str">
            <v>G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46.585129999999999</v>
          </cell>
          <cell r="L1397">
            <v>46.585129999999999</v>
          </cell>
        </row>
        <row r="1398">
          <cell r="A1398" t="str">
            <v>9081-2A</v>
          </cell>
          <cell r="B1398" t="str">
            <v>BANJO BOLT</v>
          </cell>
          <cell r="C1398" t="str">
            <v>F13</v>
          </cell>
          <cell r="D1398" t="str">
            <v>Z</v>
          </cell>
          <cell r="E1398" t="str">
            <v>2</v>
          </cell>
          <cell r="F1398" t="str">
            <v>G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 t="str">
            <v>WHAT</v>
          </cell>
        </row>
        <row r="1399">
          <cell r="A1399" t="str">
            <v>9080-681</v>
          </cell>
          <cell r="B1399" t="str">
            <v>NAME PLATE</v>
          </cell>
          <cell r="C1399" t="str">
            <v>F13</v>
          </cell>
          <cell r="D1399" t="str">
            <v>Z</v>
          </cell>
          <cell r="E1399" t="str">
            <v>2</v>
          </cell>
          <cell r="F1399" t="str">
            <v>G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 t="str">
            <v>0</v>
          </cell>
        </row>
        <row r="1400">
          <cell r="A1400" t="str">
            <v>9080-668</v>
          </cell>
          <cell r="B1400" t="str">
            <v>NAME PLATE</v>
          </cell>
          <cell r="C1400" t="str">
            <v>F13</v>
          </cell>
          <cell r="D1400" t="str">
            <v>Z</v>
          </cell>
          <cell r="E1400" t="str">
            <v>2</v>
          </cell>
          <cell r="F1400" t="str">
            <v>G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 t="str">
            <v>0</v>
          </cell>
        </row>
        <row r="1401">
          <cell r="A1401" t="str">
            <v>9080-667</v>
          </cell>
          <cell r="B1401" t="str">
            <v>NAME PLATE</v>
          </cell>
          <cell r="C1401" t="str">
            <v>F13</v>
          </cell>
          <cell r="D1401" t="str">
            <v>Z</v>
          </cell>
          <cell r="E1401" t="str">
            <v>2</v>
          </cell>
          <cell r="F1401" t="str">
            <v>G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0.31</v>
          </cell>
          <cell r="L1401">
            <v>0.31</v>
          </cell>
          <cell r="M1401" t="str">
            <v>0</v>
          </cell>
        </row>
        <row r="1402">
          <cell r="A1402" t="str">
            <v>9080-662</v>
          </cell>
          <cell r="B1402" t="str">
            <v>SUPPORT PLATE</v>
          </cell>
          <cell r="C1402" t="str">
            <v>F13</v>
          </cell>
          <cell r="D1402" t="str">
            <v>Z</v>
          </cell>
          <cell r="E1402" t="str">
            <v>2</v>
          </cell>
          <cell r="F1402" t="str">
            <v>G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 t="str">
            <v>0</v>
          </cell>
        </row>
        <row r="1403">
          <cell r="A1403" t="str">
            <v>9080-595</v>
          </cell>
          <cell r="B1403" t="str">
            <v>SUPPORT PLATE</v>
          </cell>
          <cell r="C1403" t="str">
            <v>F13</v>
          </cell>
          <cell r="D1403" t="str">
            <v>Z</v>
          </cell>
          <cell r="E1403" t="str">
            <v>2</v>
          </cell>
          <cell r="F1403" t="str">
            <v>G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0.14000000000000001</v>
          </cell>
          <cell r="L1403">
            <v>0.14000000000000001</v>
          </cell>
          <cell r="M1403" t="str">
            <v>0</v>
          </cell>
        </row>
        <row r="1404">
          <cell r="A1404" t="str">
            <v>9080-251A</v>
          </cell>
          <cell r="B1404" t="str">
            <v>ASSY PRESSURISING VAL.</v>
          </cell>
          <cell r="C1404" t="str">
            <v>F13</v>
          </cell>
          <cell r="D1404" t="str">
            <v>Z</v>
          </cell>
          <cell r="E1404" t="str">
            <v>2</v>
          </cell>
          <cell r="F1404" t="str">
            <v>G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 t="str">
            <v>0</v>
          </cell>
        </row>
        <row r="1405">
          <cell r="A1405" t="str">
            <v>9080-219A</v>
          </cell>
          <cell r="B1405" t="str">
            <v>NUT</v>
          </cell>
          <cell r="C1405" t="str">
            <v>F13</v>
          </cell>
          <cell r="D1405" t="str">
            <v>Z</v>
          </cell>
          <cell r="E1405" t="str">
            <v>2</v>
          </cell>
          <cell r="F1405" t="str">
            <v>G</v>
          </cell>
          <cell r="G1405">
            <v>1650</v>
          </cell>
          <cell r="H1405">
            <v>200</v>
          </cell>
          <cell r="I1405">
            <v>250</v>
          </cell>
          <cell r="J1405">
            <v>1600</v>
          </cell>
          <cell r="K1405">
            <v>1.06114</v>
          </cell>
          <cell r="L1405">
            <v>1.06538</v>
          </cell>
          <cell r="M1405" t="str">
            <v>DP203</v>
          </cell>
        </row>
        <row r="1406">
          <cell r="A1406" t="str">
            <v>9080-207B</v>
          </cell>
          <cell r="B1406" t="str">
            <v>THROTTLE LEVER</v>
          </cell>
          <cell r="C1406" t="str">
            <v>F13</v>
          </cell>
          <cell r="D1406" t="str">
            <v>Z</v>
          </cell>
          <cell r="E1406" t="str">
            <v>2</v>
          </cell>
          <cell r="F1406" t="str">
            <v>G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 t="str">
            <v>0</v>
          </cell>
        </row>
        <row r="1407">
          <cell r="A1407" t="str">
            <v>9080-206A</v>
          </cell>
          <cell r="B1407" t="str">
            <v>THROTTLE LEVER</v>
          </cell>
          <cell r="C1407" t="str">
            <v>F13</v>
          </cell>
          <cell r="D1407" t="str">
            <v>Z</v>
          </cell>
          <cell r="E1407" t="str">
            <v>2</v>
          </cell>
          <cell r="F1407" t="str">
            <v>G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 t="str">
            <v>0</v>
          </cell>
        </row>
        <row r="1408">
          <cell r="A1408" t="str">
            <v>9080-137</v>
          </cell>
          <cell r="B1408" t="str">
            <v>ASSY BANJO</v>
          </cell>
          <cell r="C1408" t="str">
            <v>F13</v>
          </cell>
          <cell r="D1408" t="str">
            <v>Z</v>
          </cell>
          <cell r="E1408" t="str">
            <v>2</v>
          </cell>
          <cell r="F1408" t="str">
            <v>G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 t="str">
            <v>0</v>
          </cell>
        </row>
        <row r="1409">
          <cell r="A1409" t="str">
            <v>9080-101</v>
          </cell>
          <cell r="B1409" t="str">
            <v>BANJO BOLT</v>
          </cell>
          <cell r="C1409" t="str">
            <v>F13</v>
          </cell>
          <cell r="D1409" t="str">
            <v>Z</v>
          </cell>
          <cell r="E1409" t="str">
            <v>2</v>
          </cell>
          <cell r="F1409" t="str">
            <v>G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 t="str">
            <v>0</v>
          </cell>
        </row>
        <row r="1410">
          <cell r="A1410" t="str">
            <v>9050-062</v>
          </cell>
          <cell r="B1410" t="str">
            <v>SCREW [5335-684]</v>
          </cell>
          <cell r="C1410" t="str">
            <v>F13</v>
          </cell>
          <cell r="D1410" t="str">
            <v>Z</v>
          </cell>
          <cell r="E1410" t="str">
            <v>2</v>
          </cell>
          <cell r="F1410" t="str">
            <v>G</v>
          </cell>
          <cell r="G1410">
            <v>1000</v>
          </cell>
          <cell r="H1410">
            <v>0</v>
          </cell>
          <cell r="I1410">
            <v>0</v>
          </cell>
          <cell r="J1410">
            <v>1000</v>
          </cell>
          <cell r="K1410">
            <v>17.254169999999998</v>
          </cell>
          <cell r="L1410">
            <v>17.254169999999998</v>
          </cell>
          <cell r="M1410" t="str">
            <v>DPAHM</v>
          </cell>
        </row>
        <row r="1411">
          <cell r="A1411" t="str">
            <v>9048-338B</v>
          </cell>
          <cell r="B1411" t="str">
            <v>WASHER</v>
          </cell>
          <cell r="C1411" t="str">
            <v>F13</v>
          </cell>
          <cell r="D1411" t="str">
            <v>Z</v>
          </cell>
          <cell r="E1411" t="str">
            <v>2</v>
          </cell>
          <cell r="F1411" t="str">
            <v>G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 t="str">
            <v>DPAHM</v>
          </cell>
        </row>
        <row r="1412">
          <cell r="A1412" t="str">
            <v>9048-338A</v>
          </cell>
          <cell r="B1412" t="str">
            <v>WASHER</v>
          </cell>
          <cell r="C1412" t="str">
            <v>F13</v>
          </cell>
          <cell r="D1412" t="str">
            <v>Z</v>
          </cell>
          <cell r="E1412" t="str">
            <v>2</v>
          </cell>
          <cell r="F1412" t="str">
            <v>G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 t="str">
            <v>DPAHM</v>
          </cell>
        </row>
        <row r="1413">
          <cell r="A1413" t="str">
            <v>9048-116</v>
          </cell>
          <cell r="B1413" t="str">
            <v>SPRING WASHER</v>
          </cell>
          <cell r="C1413" t="str">
            <v>F13</v>
          </cell>
          <cell r="D1413" t="str">
            <v>Z</v>
          </cell>
          <cell r="E1413" t="str">
            <v>2</v>
          </cell>
          <cell r="F1413" t="str">
            <v>G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 t="str">
            <v>0</v>
          </cell>
        </row>
        <row r="1414">
          <cell r="A1414" t="str">
            <v>9048-068F</v>
          </cell>
          <cell r="B1414" t="str">
            <v>SCREW</v>
          </cell>
          <cell r="C1414" t="str">
            <v>F13</v>
          </cell>
          <cell r="D1414" t="str">
            <v>Z</v>
          </cell>
          <cell r="E1414" t="str">
            <v>2</v>
          </cell>
          <cell r="F1414" t="str">
            <v>G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 t="str">
            <v>0</v>
          </cell>
        </row>
        <row r="1415">
          <cell r="A1415" t="str">
            <v>9045-974</v>
          </cell>
          <cell r="B1415" t="str">
            <v>STOP CONTROL AXIL</v>
          </cell>
          <cell r="C1415" t="str">
            <v>F13</v>
          </cell>
          <cell r="D1415" t="str">
            <v>Z</v>
          </cell>
          <cell r="E1415" t="str">
            <v>2</v>
          </cell>
          <cell r="F1415" t="str">
            <v>G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24.271719999999998</v>
          </cell>
          <cell r="L1415">
            <v>24.271719999999998</v>
          </cell>
        </row>
        <row r="1416">
          <cell r="A1416" t="str">
            <v>9045-899E</v>
          </cell>
          <cell r="B1416" t="str">
            <v>HEAD AND ROTOR</v>
          </cell>
          <cell r="C1416" t="str">
            <v>F13</v>
          </cell>
          <cell r="D1416" t="str">
            <v>Z</v>
          </cell>
          <cell r="E1416" t="str">
            <v>1</v>
          </cell>
          <cell r="F1416" t="str">
            <v>G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</row>
        <row r="1417">
          <cell r="A1417" t="str">
            <v>9045-899E</v>
          </cell>
          <cell r="B1417" t="str">
            <v>HEAD AND ROTOR</v>
          </cell>
          <cell r="C1417" t="str">
            <v>F13</v>
          </cell>
          <cell r="D1417" t="str">
            <v>Z</v>
          </cell>
          <cell r="E1417" t="str">
            <v>2</v>
          </cell>
          <cell r="F1417" t="str">
            <v>G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</row>
        <row r="1418">
          <cell r="A1418" t="str">
            <v>9045-862/020</v>
          </cell>
          <cell r="B1418" t="str">
            <v>SLEEVE - MACHINING</v>
          </cell>
          <cell r="C1418" t="str">
            <v>F13</v>
          </cell>
          <cell r="D1418" t="str">
            <v>Z</v>
          </cell>
          <cell r="E1418" t="str">
            <v>21</v>
          </cell>
          <cell r="F1418" t="str">
            <v>G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44.554299999999998</v>
          </cell>
          <cell r="L1418">
            <v>44.554299999999998</v>
          </cell>
        </row>
        <row r="1419">
          <cell r="A1419" t="str">
            <v>9045-862</v>
          </cell>
          <cell r="B1419" t="str">
            <v>SLEEVE</v>
          </cell>
          <cell r="C1419" t="str">
            <v>F13</v>
          </cell>
          <cell r="D1419" t="str">
            <v>Z</v>
          </cell>
          <cell r="E1419" t="str">
            <v>2</v>
          </cell>
          <cell r="F1419" t="str">
            <v>G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27.38</v>
          </cell>
          <cell r="L1419">
            <v>27.38</v>
          </cell>
        </row>
        <row r="1420">
          <cell r="A1420" t="str">
            <v>9045-861/010</v>
          </cell>
          <cell r="B1420" t="str">
            <v>HYDROLIC HEAD BARREL</v>
          </cell>
          <cell r="C1420" t="str">
            <v>F13</v>
          </cell>
          <cell r="D1420" t="str">
            <v>Z</v>
          </cell>
          <cell r="E1420" t="str">
            <v>21</v>
          </cell>
          <cell r="F1420" t="str">
            <v>G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168.32</v>
          </cell>
          <cell r="L1420">
            <v>168.32</v>
          </cell>
          <cell r="M1420" t="str">
            <v>C</v>
          </cell>
        </row>
        <row r="1421">
          <cell r="A1421" t="str">
            <v>9045-861</v>
          </cell>
          <cell r="B1421" t="str">
            <v>BARREL</v>
          </cell>
          <cell r="C1421" t="str">
            <v>F13</v>
          </cell>
          <cell r="D1421" t="str">
            <v>Z</v>
          </cell>
          <cell r="E1421" t="str">
            <v>2</v>
          </cell>
          <cell r="F1421" t="str">
            <v>G</v>
          </cell>
          <cell r="G1421">
            <v>34</v>
          </cell>
          <cell r="H1421">
            <v>0</v>
          </cell>
          <cell r="I1421">
            <v>0</v>
          </cell>
          <cell r="J1421">
            <v>34</v>
          </cell>
          <cell r="K1421">
            <v>167.32</v>
          </cell>
          <cell r="L1421">
            <v>167.32</v>
          </cell>
        </row>
        <row r="1422">
          <cell r="A1422" t="str">
            <v>9045-860</v>
          </cell>
          <cell r="B1422" t="str">
            <v>HYDHEAD DPAHM</v>
          </cell>
          <cell r="C1422" t="str">
            <v>F13</v>
          </cell>
          <cell r="D1422" t="str">
            <v>Z</v>
          </cell>
          <cell r="E1422" t="str">
            <v>2</v>
          </cell>
          <cell r="F1422" t="str">
            <v>G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746.38</v>
          </cell>
          <cell r="L1422">
            <v>746.38</v>
          </cell>
        </row>
        <row r="1423">
          <cell r="A1423" t="str">
            <v>9045-836</v>
          </cell>
          <cell r="B1423" t="str">
            <v>ASSY ANTI STALL</v>
          </cell>
          <cell r="C1423" t="str">
            <v>F13</v>
          </cell>
          <cell r="D1423" t="str">
            <v>Z</v>
          </cell>
          <cell r="E1423" t="str">
            <v>2</v>
          </cell>
          <cell r="F1423" t="str">
            <v>G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</row>
        <row r="1424">
          <cell r="A1424" t="str">
            <v>9045-798D</v>
          </cell>
          <cell r="B1424" t="str">
            <v>PIVOT</v>
          </cell>
          <cell r="C1424" t="str">
            <v>F13</v>
          </cell>
          <cell r="D1424" t="str">
            <v>Z</v>
          </cell>
          <cell r="E1424" t="str">
            <v>2</v>
          </cell>
          <cell r="F1424" t="str">
            <v>G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</row>
        <row r="1425">
          <cell r="A1425" t="str">
            <v>9045-798C</v>
          </cell>
          <cell r="B1425" t="str">
            <v>PIVOT {CABLE GUIDE}</v>
          </cell>
          <cell r="C1425" t="str">
            <v>F13</v>
          </cell>
          <cell r="D1425" t="str">
            <v>Z</v>
          </cell>
          <cell r="E1425" t="str">
            <v>2</v>
          </cell>
          <cell r="F1425" t="str">
            <v>G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</row>
        <row r="1426">
          <cell r="A1426" t="str">
            <v>9045-702B</v>
          </cell>
          <cell r="C1426" t="str">
            <v>F13</v>
          </cell>
          <cell r="D1426" t="str">
            <v>Z</v>
          </cell>
          <cell r="E1426" t="str">
            <v>2</v>
          </cell>
          <cell r="F1426" t="str">
            <v>G</v>
          </cell>
          <cell r="G1426">
            <v>89</v>
          </cell>
          <cell r="H1426">
            <v>0</v>
          </cell>
          <cell r="I1426">
            <v>0</v>
          </cell>
          <cell r="J1426">
            <v>89</v>
          </cell>
          <cell r="K1426">
            <v>0</v>
          </cell>
          <cell r="L1426">
            <v>0</v>
          </cell>
        </row>
        <row r="1427">
          <cell r="A1427" t="str">
            <v>9045-682B</v>
          </cell>
          <cell r="B1427" t="str">
            <v>RIVET</v>
          </cell>
          <cell r="C1427" t="str">
            <v>F13</v>
          </cell>
          <cell r="D1427" t="str">
            <v>Z</v>
          </cell>
          <cell r="E1427" t="str">
            <v>2</v>
          </cell>
          <cell r="F1427" t="str">
            <v>G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</row>
        <row r="1428">
          <cell r="A1428" t="str">
            <v>9045-667A</v>
          </cell>
          <cell r="B1428" t="str">
            <v>SHAFT</v>
          </cell>
          <cell r="C1428" t="str">
            <v>F13</v>
          </cell>
          <cell r="D1428" t="str">
            <v>Z</v>
          </cell>
          <cell r="E1428" t="str">
            <v>2</v>
          </cell>
          <cell r="F1428" t="str">
            <v>G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2.4500000000000002</v>
          </cell>
          <cell r="L1428">
            <v>2.4500000000000002</v>
          </cell>
        </row>
        <row r="1429">
          <cell r="A1429" t="str">
            <v>9045-630</v>
          </cell>
          <cell r="B1429" t="str">
            <v>LEAD WIRE</v>
          </cell>
          <cell r="C1429" t="str">
            <v>F13</v>
          </cell>
          <cell r="D1429" t="str">
            <v>Z</v>
          </cell>
          <cell r="E1429" t="str">
            <v>2</v>
          </cell>
          <cell r="F1429" t="str">
            <v>G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</row>
        <row r="1430">
          <cell r="A1430" t="str">
            <v>9045-604B</v>
          </cell>
          <cell r="B1430" t="str">
            <v>RIVET</v>
          </cell>
          <cell r="C1430" t="str">
            <v>F13</v>
          </cell>
          <cell r="D1430" t="str">
            <v>Z</v>
          </cell>
          <cell r="E1430" t="str">
            <v>2</v>
          </cell>
          <cell r="F1430" t="str">
            <v>G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0.04</v>
          </cell>
          <cell r="L1430">
            <v>0.04</v>
          </cell>
        </row>
        <row r="1431">
          <cell r="A1431" t="str">
            <v>9045-599D</v>
          </cell>
          <cell r="C1431" t="str">
            <v>F13</v>
          </cell>
          <cell r="D1431" t="str">
            <v>Z</v>
          </cell>
          <cell r="E1431" t="str">
            <v>2</v>
          </cell>
          <cell r="F1431" t="str">
            <v>G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</row>
        <row r="1432">
          <cell r="A1432" t="str">
            <v>9045-451</v>
          </cell>
          <cell r="B1432" t="str">
            <v>WEIGHTS</v>
          </cell>
          <cell r="C1432" t="str">
            <v>F13</v>
          </cell>
          <cell r="D1432" t="str">
            <v>Z</v>
          </cell>
          <cell r="E1432" t="str">
            <v>2</v>
          </cell>
          <cell r="F1432" t="str">
            <v>G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16.025580000000001</v>
          </cell>
          <cell r="L1432">
            <v>16.025580000000001</v>
          </cell>
        </row>
        <row r="1433">
          <cell r="A1433" t="str">
            <v>9045-450/BGR</v>
          </cell>
          <cell r="B1433" t="str">
            <v>GOVERNOR WEIGHT</v>
          </cell>
          <cell r="C1433" t="str">
            <v>F13</v>
          </cell>
          <cell r="D1433" t="str">
            <v>Z</v>
          </cell>
          <cell r="E1433" t="str">
            <v>21</v>
          </cell>
          <cell r="F1433" t="str">
            <v>G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 t="str">
            <v>C</v>
          </cell>
        </row>
        <row r="1434">
          <cell r="A1434" t="str">
            <v>9045-450/010</v>
          </cell>
          <cell r="B1434" t="str">
            <v>GOVERNOR WEIGHT(SINTERED)</v>
          </cell>
          <cell r="C1434" t="str">
            <v>F13</v>
          </cell>
          <cell r="D1434" t="str">
            <v>Z</v>
          </cell>
          <cell r="E1434" t="str">
            <v>21</v>
          </cell>
          <cell r="F1434" t="str">
            <v>G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 t="str">
            <v>C</v>
          </cell>
        </row>
        <row r="1435">
          <cell r="A1435" t="str">
            <v>9045-348</v>
          </cell>
          <cell r="B1435" t="str">
            <v>BANJO</v>
          </cell>
          <cell r="C1435" t="str">
            <v>F13</v>
          </cell>
          <cell r="D1435" t="str">
            <v>Z</v>
          </cell>
          <cell r="E1435" t="str">
            <v>2</v>
          </cell>
          <cell r="F1435" t="str">
            <v>G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2.4500000000000002</v>
          </cell>
          <cell r="L1435">
            <v>2.4500000000000002</v>
          </cell>
        </row>
        <row r="1436">
          <cell r="A1436" t="str">
            <v>9045-295</v>
          </cell>
          <cell r="B1436" t="str">
            <v>INSPECTION COVER</v>
          </cell>
          <cell r="C1436" t="str">
            <v>F13</v>
          </cell>
          <cell r="D1436" t="str">
            <v>Z</v>
          </cell>
          <cell r="E1436" t="str">
            <v>2</v>
          </cell>
          <cell r="F1436" t="str">
            <v>G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</row>
        <row r="1437">
          <cell r="A1437" t="str">
            <v>9045-261A</v>
          </cell>
          <cell r="B1437" t="str">
            <v>HUB FIXING SCREW</v>
          </cell>
          <cell r="C1437" t="str">
            <v>F13</v>
          </cell>
          <cell r="D1437" t="str">
            <v>Z</v>
          </cell>
          <cell r="E1437" t="str">
            <v>2</v>
          </cell>
          <cell r="F1437" t="str">
            <v>G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5.2606200000000003</v>
          </cell>
          <cell r="L1437">
            <v>5.2606200000000003</v>
          </cell>
        </row>
        <row r="1438">
          <cell r="A1438" t="str">
            <v>9045-209</v>
          </cell>
          <cell r="B1438" t="str">
            <v>SCREW HEAD LOCATING</v>
          </cell>
          <cell r="C1438" t="str">
            <v>F13</v>
          </cell>
          <cell r="D1438" t="str">
            <v>Z</v>
          </cell>
          <cell r="E1438" t="str">
            <v>2</v>
          </cell>
          <cell r="F1438" t="str">
            <v>G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</row>
        <row r="1439">
          <cell r="A1439" t="str">
            <v>9045-196Y</v>
          </cell>
          <cell r="B1439" t="str">
            <v>HOUSING ASSY</v>
          </cell>
          <cell r="C1439" t="str">
            <v>F13</v>
          </cell>
          <cell r="D1439" t="str">
            <v>Z</v>
          </cell>
          <cell r="E1439" t="str">
            <v>2</v>
          </cell>
          <cell r="F1439" t="str">
            <v>G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</row>
        <row r="1440">
          <cell r="A1440" t="str">
            <v>9045-196K</v>
          </cell>
          <cell r="B1440" t="str">
            <v>PUMP BODY</v>
          </cell>
          <cell r="C1440" t="str">
            <v>F13</v>
          </cell>
          <cell r="D1440" t="str">
            <v>Z</v>
          </cell>
          <cell r="E1440" t="str">
            <v>2</v>
          </cell>
          <cell r="F1440" t="str">
            <v>G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</row>
        <row r="1441">
          <cell r="A1441" t="str">
            <v>9045-149BK</v>
          </cell>
          <cell r="B1441" t="str">
            <v>SUB.ASS.BODY &amp; PISTON</v>
          </cell>
          <cell r="C1441" t="str">
            <v>F13</v>
          </cell>
          <cell r="D1441" t="str">
            <v>Z</v>
          </cell>
          <cell r="E1441" t="str">
            <v>2</v>
          </cell>
          <cell r="F1441" t="str">
            <v>G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10.9</v>
          </cell>
          <cell r="L1441">
            <v>10.9</v>
          </cell>
        </row>
        <row r="1442">
          <cell r="A1442" t="str">
            <v>9045-149B</v>
          </cell>
          <cell r="B1442" t="str">
            <v>AUTO ADVAN  SUB ASSEMBLY</v>
          </cell>
          <cell r="C1442" t="str">
            <v>F13</v>
          </cell>
          <cell r="D1442" t="str">
            <v>Z</v>
          </cell>
          <cell r="E1442" t="str">
            <v>2</v>
          </cell>
          <cell r="F1442" t="str">
            <v>G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</row>
        <row r="1443">
          <cell r="A1443" t="str">
            <v>9045-147S</v>
          </cell>
          <cell r="B1443" t="str">
            <v>SHUT OFF LEVER</v>
          </cell>
          <cell r="C1443" t="str">
            <v>F13</v>
          </cell>
          <cell r="D1443" t="str">
            <v>Z</v>
          </cell>
          <cell r="E1443" t="str">
            <v>2</v>
          </cell>
          <cell r="F1443" t="str">
            <v>G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3.75</v>
          </cell>
          <cell r="L1443">
            <v>3.75</v>
          </cell>
        </row>
        <row r="1444">
          <cell r="A1444" t="str">
            <v>9045-140G</v>
          </cell>
          <cell r="B1444" t="str">
            <v>CAM RING</v>
          </cell>
          <cell r="C1444" t="str">
            <v>F13</v>
          </cell>
          <cell r="D1444" t="str">
            <v>Z</v>
          </cell>
          <cell r="E1444" t="str">
            <v>2</v>
          </cell>
          <cell r="F1444" t="str">
            <v>G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501</v>
          </cell>
          <cell r="L1444">
            <v>501</v>
          </cell>
        </row>
        <row r="1445">
          <cell r="A1445" t="str">
            <v>9045-137A</v>
          </cell>
          <cell r="B1445" t="str">
            <v>GASKET COVER PLATE</v>
          </cell>
          <cell r="C1445" t="str">
            <v>F13</v>
          </cell>
          <cell r="D1445" t="str">
            <v>Z</v>
          </cell>
          <cell r="E1445" t="str">
            <v>22</v>
          </cell>
          <cell r="F1445" t="str">
            <v>G</v>
          </cell>
          <cell r="G1445">
            <v>5793</v>
          </cell>
          <cell r="H1445">
            <v>0</v>
          </cell>
          <cell r="I1445">
            <v>0</v>
          </cell>
          <cell r="J1445">
            <v>5793</v>
          </cell>
          <cell r="K1445">
            <v>1E-3</v>
          </cell>
          <cell r="L1445">
            <v>1E-3</v>
          </cell>
        </row>
        <row r="1446">
          <cell r="A1446" t="str">
            <v>9045-137</v>
          </cell>
          <cell r="B1446" t="str">
            <v>COVER PLATE GASKET</v>
          </cell>
          <cell r="C1446" t="str">
            <v>F13</v>
          </cell>
          <cell r="D1446" t="str">
            <v>Z</v>
          </cell>
          <cell r="E1446" t="str">
            <v>22</v>
          </cell>
          <cell r="F1446" t="str">
            <v>G</v>
          </cell>
          <cell r="G1446">
            <v>9950</v>
          </cell>
          <cell r="H1446">
            <v>0</v>
          </cell>
          <cell r="I1446">
            <v>70</v>
          </cell>
          <cell r="J1446">
            <v>9880</v>
          </cell>
          <cell r="K1446">
            <v>4.4000000000000004</v>
          </cell>
          <cell r="L1446">
            <v>4.4000000000000004</v>
          </cell>
        </row>
        <row r="1447">
          <cell r="A1447" t="str">
            <v>9045-137</v>
          </cell>
          <cell r="B1447" t="str">
            <v>COVER PLATE GASKET</v>
          </cell>
          <cell r="C1447" t="str">
            <v>F13</v>
          </cell>
          <cell r="D1447" t="str">
            <v>Z</v>
          </cell>
          <cell r="E1447" t="str">
            <v>2</v>
          </cell>
          <cell r="F1447" t="str">
            <v>G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4.9367700000000001</v>
          </cell>
          <cell r="L1447">
            <v>4.9367700000000001</v>
          </cell>
          <cell r="M1447" t="str">
            <v>DPAHM</v>
          </cell>
        </row>
        <row r="1448">
          <cell r="A1448" t="str">
            <v>9045-127</v>
          </cell>
          <cell r="B1448" t="str">
            <v>SCREW</v>
          </cell>
          <cell r="C1448" t="str">
            <v>F13</v>
          </cell>
          <cell r="D1448" t="str">
            <v>Z</v>
          </cell>
          <cell r="E1448" t="str">
            <v>2</v>
          </cell>
          <cell r="F1448" t="str">
            <v>G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</row>
        <row r="1449">
          <cell r="A1449" t="str">
            <v>9045-113F</v>
          </cell>
          <cell r="B1449" t="str">
            <v>WEIGHT &amp; SHAFT ASSY</v>
          </cell>
          <cell r="C1449" t="str">
            <v>F13</v>
          </cell>
          <cell r="D1449" t="str">
            <v>Z</v>
          </cell>
          <cell r="E1449" t="str">
            <v>2</v>
          </cell>
          <cell r="F1449" t="str">
            <v>G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</row>
        <row r="1450">
          <cell r="A1450" t="str">
            <v>9045-110E</v>
          </cell>
          <cell r="B1450" t="str">
            <v>WEIGHT GOVERNOR</v>
          </cell>
          <cell r="C1450" t="str">
            <v>F13</v>
          </cell>
          <cell r="D1450" t="str">
            <v>Z</v>
          </cell>
          <cell r="E1450" t="str">
            <v>2</v>
          </cell>
          <cell r="F1450" t="str">
            <v>G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</row>
        <row r="1451">
          <cell r="A1451" t="str">
            <v>9045-110A</v>
          </cell>
          <cell r="B1451" t="str">
            <v>PLAIN WASHER</v>
          </cell>
          <cell r="C1451" t="str">
            <v>F13</v>
          </cell>
          <cell r="D1451" t="str">
            <v>Z</v>
          </cell>
          <cell r="E1451" t="str">
            <v>2</v>
          </cell>
          <cell r="F1451" t="str">
            <v>G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</row>
        <row r="1452">
          <cell r="A1452" t="str">
            <v>9045-110</v>
          </cell>
          <cell r="B1452" t="str">
            <v>PLATE</v>
          </cell>
          <cell r="C1452" t="str">
            <v>F13</v>
          </cell>
          <cell r="D1452" t="str">
            <v>Z</v>
          </cell>
          <cell r="E1452" t="str">
            <v>2</v>
          </cell>
          <cell r="F1452" t="str">
            <v>G</v>
          </cell>
          <cell r="G1452">
            <v>5450</v>
          </cell>
          <cell r="H1452">
            <v>0</v>
          </cell>
          <cell r="I1452">
            <v>0</v>
          </cell>
          <cell r="J1452">
            <v>5450</v>
          </cell>
          <cell r="K1452">
            <v>7.0554600000000001</v>
          </cell>
          <cell r="L1452">
            <v>7.0554600000000001</v>
          </cell>
        </row>
        <row r="1453">
          <cell r="A1453" t="str">
            <v>9045-110</v>
          </cell>
          <cell r="B1453" t="str">
            <v>PLATE</v>
          </cell>
          <cell r="C1453" t="str">
            <v>F13</v>
          </cell>
          <cell r="D1453" t="str">
            <v>Z</v>
          </cell>
          <cell r="E1453" t="str">
            <v>22</v>
          </cell>
          <cell r="F1453" t="str">
            <v>G</v>
          </cell>
          <cell r="G1453">
            <v>3807</v>
          </cell>
          <cell r="H1453">
            <v>0</v>
          </cell>
          <cell r="I1453">
            <v>0</v>
          </cell>
          <cell r="J1453">
            <v>3807</v>
          </cell>
          <cell r="K1453">
            <v>1E-3</v>
          </cell>
          <cell r="L1453">
            <v>1E-3</v>
          </cell>
        </row>
        <row r="1454">
          <cell r="A1454" t="str">
            <v>9045-109H/WOHT</v>
          </cell>
          <cell r="B1454" t="str">
            <v>DRIVE SHAFT(W/O HEAT TRT)</v>
          </cell>
          <cell r="C1454" t="str">
            <v>F13</v>
          </cell>
          <cell r="D1454" t="str">
            <v>Z</v>
          </cell>
          <cell r="E1454" t="str">
            <v>2</v>
          </cell>
          <cell r="F1454" t="str">
            <v>G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</row>
        <row r="1455">
          <cell r="A1455" t="str">
            <v>9045-109H/WOGS</v>
          </cell>
          <cell r="B1455" t="str">
            <v>DRIVE SHAFT(W/O GEAR SHG)</v>
          </cell>
          <cell r="C1455" t="str">
            <v>F13</v>
          </cell>
          <cell r="D1455" t="str">
            <v>Z</v>
          </cell>
          <cell r="E1455" t="str">
            <v>2</v>
          </cell>
          <cell r="F1455" t="str">
            <v>G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</row>
        <row r="1456">
          <cell r="A1456" t="str">
            <v>9045-109H/WOG</v>
          </cell>
          <cell r="B1456" t="str">
            <v>DRIVE SHAFT(W/O GRINDING)</v>
          </cell>
          <cell r="C1456" t="str">
            <v>F13</v>
          </cell>
          <cell r="D1456" t="str">
            <v>Z</v>
          </cell>
          <cell r="E1456" t="str">
            <v>2</v>
          </cell>
          <cell r="F1456" t="str">
            <v>G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</row>
        <row r="1457">
          <cell r="A1457" t="str">
            <v>9045-076K</v>
          </cell>
          <cell r="B1457" t="str">
            <v>SCREW</v>
          </cell>
          <cell r="C1457" t="str">
            <v>F13</v>
          </cell>
          <cell r="D1457" t="str">
            <v>Z</v>
          </cell>
          <cell r="E1457" t="str">
            <v>2</v>
          </cell>
          <cell r="F1457" t="str">
            <v>G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2.36</v>
          </cell>
          <cell r="L1457">
            <v>2.36</v>
          </cell>
          <cell r="M1457" t="str">
            <v>LOCAL</v>
          </cell>
        </row>
        <row r="1458">
          <cell r="A1458" t="str">
            <v>9045-076E</v>
          </cell>
          <cell r="B1458" t="str">
            <v>RETAINING SCREW</v>
          </cell>
          <cell r="C1458" t="str">
            <v>F13</v>
          </cell>
          <cell r="D1458" t="str">
            <v>Z</v>
          </cell>
          <cell r="E1458" t="str">
            <v>2</v>
          </cell>
          <cell r="F1458" t="str">
            <v>G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</row>
        <row r="1459">
          <cell r="A1459" t="str">
            <v>9045-076D</v>
          </cell>
          <cell r="B1459" t="str">
            <v>SCREW</v>
          </cell>
          <cell r="C1459" t="str">
            <v>F13</v>
          </cell>
          <cell r="D1459" t="str">
            <v>Z</v>
          </cell>
          <cell r="E1459" t="str">
            <v>2</v>
          </cell>
          <cell r="F1459" t="str">
            <v>G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</row>
        <row r="1460">
          <cell r="A1460" t="str">
            <v>9045-018A</v>
          </cell>
          <cell r="B1460" t="str">
            <v>FIXING SCREW</v>
          </cell>
          <cell r="C1460" t="str">
            <v>F13</v>
          </cell>
          <cell r="D1460" t="str">
            <v>Z</v>
          </cell>
          <cell r="E1460" t="str">
            <v>2</v>
          </cell>
          <cell r="F1460" t="str">
            <v>G</v>
          </cell>
          <cell r="G1460">
            <v>25368</v>
          </cell>
          <cell r="H1460">
            <v>0</v>
          </cell>
          <cell r="I1460">
            <v>0</v>
          </cell>
          <cell r="J1460">
            <v>25368</v>
          </cell>
          <cell r="K1460">
            <v>0.98</v>
          </cell>
          <cell r="L1460">
            <v>0.98</v>
          </cell>
        </row>
        <row r="1461">
          <cell r="A1461" t="str">
            <v>9045-018</v>
          </cell>
          <cell r="B1461" t="str">
            <v>SCREW</v>
          </cell>
          <cell r="C1461" t="str">
            <v>F13</v>
          </cell>
          <cell r="D1461" t="str">
            <v>Z</v>
          </cell>
          <cell r="E1461" t="str">
            <v>2</v>
          </cell>
          <cell r="F1461" t="str">
            <v>G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</row>
        <row r="1462">
          <cell r="A1462" t="str">
            <v>9043-261F</v>
          </cell>
          <cell r="B1462" t="str">
            <v>FILTER HEAD</v>
          </cell>
          <cell r="C1462" t="str">
            <v>F13</v>
          </cell>
          <cell r="D1462" t="str">
            <v>Z</v>
          </cell>
          <cell r="E1462" t="str">
            <v>2</v>
          </cell>
          <cell r="F1462" t="str">
            <v>G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 t="str">
            <v>0</v>
          </cell>
        </row>
        <row r="1463">
          <cell r="A1463" t="str">
            <v>9043-060D</v>
          </cell>
          <cell r="B1463" t="str">
            <v>CONNECTION SCREW</v>
          </cell>
          <cell r="C1463" t="str">
            <v>F13</v>
          </cell>
          <cell r="D1463" t="str">
            <v>Z</v>
          </cell>
          <cell r="E1463" t="str">
            <v>2</v>
          </cell>
          <cell r="F1463" t="str">
            <v>G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5.33</v>
          </cell>
          <cell r="L1463">
            <v>5.33</v>
          </cell>
        </row>
        <row r="1464">
          <cell r="A1464" t="str">
            <v>9042-463N</v>
          </cell>
          <cell r="B1464" t="str">
            <v>DOWEL PIN</v>
          </cell>
          <cell r="C1464" t="str">
            <v>F13</v>
          </cell>
          <cell r="D1464" t="str">
            <v>Z</v>
          </cell>
          <cell r="E1464" t="str">
            <v>2</v>
          </cell>
          <cell r="F1464" t="str">
            <v>G</v>
          </cell>
          <cell r="G1464">
            <v>5896</v>
          </cell>
          <cell r="H1464">
            <v>0</v>
          </cell>
          <cell r="I1464">
            <v>0</v>
          </cell>
          <cell r="J1464">
            <v>5896</v>
          </cell>
          <cell r="K1464">
            <v>1.0877600000000001</v>
          </cell>
          <cell r="L1464">
            <v>1.0877600000000001</v>
          </cell>
        </row>
        <row r="1465">
          <cell r="A1465" t="str">
            <v>9042-463B</v>
          </cell>
          <cell r="B1465" t="str">
            <v>RETAINING DOWEL</v>
          </cell>
          <cell r="C1465" t="str">
            <v>F13</v>
          </cell>
          <cell r="D1465" t="str">
            <v>Z</v>
          </cell>
          <cell r="E1465" t="str">
            <v>2</v>
          </cell>
          <cell r="F1465" t="str">
            <v>G</v>
          </cell>
          <cell r="G1465">
            <v>16700</v>
          </cell>
          <cell r="H1465">
            <v>0</v>
          </cell>
          <cell r="I1465">
            <v>0</v>
          </cell>
          <cell r="J1465">
            <v>16700</v>
          </cell>
          <cell r="K1465">
            <v>0.5</v>
          </cell>
          <cell r="L1465">
            <v>0.5</v>
          </cell>
          <cell r="M1465" t="str">
            <v>HATB</v>
          </cell>
        </row>
        <row r="1466">
          <cell r="A1466" t="str">
            <v>9042-463</v>
          </cell>
          <cell r="B1466" t="str">
            <v>DOWEL PIN</v>
          </cell>
          <cell r="C1466" t="str">
            <v>F13</v>
          </cell>
          <cell r="D1466" t="str">
            <v>Z</v>
          </cell>
          <cell r="E1466" t="str">
            <v>2</v>
          </cell>
          <cell r="F1466" t="str">
            <v>G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4.2639999999999997E-2</v>
          </cell>
          <cell r="L1466">
            <v>4.2639999999999997E-2</v>
          </cell>
          <cell r="M1466" t="str">
            <v>0</v>
          </cell>
        </row>
        <row r="1467">
          <cell r="A1467" t="str">
            <v>9042-396</v>
          </cell>
          <cell r="B1467" t="str">
            <v>PROTECTION BODY</v>
          </cell>
          <cell r="C1467" t="str">
            <v>F13</v>
          </cell>
          <cell r="D1467" t="str">
            <v>Z</v>
          </cell>
          <cell r="E1467" t="str">
            <v>2</v>
          </cell>
          <cell r="F1467" t="str">
            <v>G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 t="str">
            <v>0</v>
          </cell>
        </row>
        <row r="1468">
          <cell r="A1468" t="str">
            <v>9042-361</v>
          </cell>
          <cell r="B1468" t="str">
            <v>NOZZLE SPRING</v>
          </cell>
          <cell r="C1468" t="str">
            <v>F13</v>
          </cell>
          <cell r="D1468" t="str">
            <v>Z</v>
          </cell>
          <cell r="E1468" t="str">
            <v>2</v>
          </cell>
          <cell r="F1468" t="str">
            <v>G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 t="str">
            <v>0</v>
          </cell>
        </row>
        <row r="1469">
          <cell r="A1469" t="str">
            <v>9042-013</v>
          </cell>
          <cell r="B1469" t="str">
            <v>PROTECTION CAP</v>
          </cell>
          <cell r="C1469" t="str">
            <v>F13</v>
          </cell>
          <cell r="D1469" t="str">
            <v>Z</v>
          </cell>
          <cell r="E1469" t="str">
            <v>2</v>
          </cell>
          <cell r="F1469" t="str">
            <v>G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 t="str">
            <v>0</v>
          </cell>
        </row>
        <row r="1470">
          <cell r="A1470" t="str">
            <v>9042-011</v>
          </cell>
          <cell r="B1470" t="str">
            <v>SPRING CAP NUT</v>
          </cell>
          <cell r="C1470" t="str">
            <v>F13</v>
          </cell>
          <cell r="D1470" t="str">
            <v>Z</v>
          </cell>
          <cell r="E1470" t="str">
            <v>2</v>
          </cell>
          <cell r="F1470" t="str">
            <v>G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 t="str">
            <v>0</v>
          </cell>
        </row>
        <row r="1471">
          <cell r="A1471" t="str">
            <v>9010-183</v>
          </cell>
          <cell r="C1471" t="str">
            <v>F13</v>
          </cell>
          <cell r="D1471" t="str">
            <v>Z</v>
          </cell>
          <cell r="E1471" t="str">
            <v>2</v>
          </cell>
          <cell r="F1471" t="str">
            <v>G</v>
          </cell>
          <cell r="G1471">
            <v>300</v>
          </cell>
          <cell r="H1471">
            <v>0</v>
          </cell>
          <cell r="I1471">
            <v>0</v>
          </cell>
          <cell r="J1471">
            <v>300</v>
          </cell>
          <cell r="K1471">
            <v>0</v>
          </cell>
          <cell r="L1471">
            <v>0</v>
          </cell>
        </row>
        <row r="1472">
          <cell r="A1472" t="str">
            <v>9009-538/BPL</v>
          </cell>
          <cell r="B1472" t="str">
            <v>TERMINAL</v>
          </cell>
          <cell r="C1472" t="str">
            <v>F13</v>
          </cell>
          <cell r="D1472" t="str">
            <v>Z</v>
          </cell>
          <cell r="E1472" t="str">
            <v>21</v>
          </cell>
          <cell r="F1472" t="str">
            <v>G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 t="str">
            <v>C</v>
          </cell>
        </row>
        <row r="1473">
          <cell r="A1473" t="str">
            <v>9009-538</v>
          </cell>
          <cell r="B1473" t="str">
            <v>TERMINAL</v>
          </cell>
          <cell r="C1473" t="str">
            <v>F13</v>
          </cell>
          <cell r="D1473" t="str">
            <v>Z</v>
          </cell>
          <cell r="E1473" t="str">
            <v>2</v>
          </cell>
          <cell r="F1473" t="str">
            <v>G</v>
          </cell>
          <cell r="G1473">
            <v>30090</v>
          </cell>
          <cell r="H1473">
            <v>7990</v>
          </cell>
          <cell r="I1473">
            <v>20000</v>
          </cell>
          <cell r="J1473">
            <v>18080</v>
          </cell>
          <cell r="K1473">
            <v>14.36636</v>
          </cell>
          <cell r="L1473">
            <v>14.704129999999999</v>
          </cell>
          <cell r="M1473" t="str">
            <v>TRP</v>
          </cell>
        </row>
        <row r="1474">
          <cell r="A1474" t="str">
            <v>9009-537</v>
          </cell>
          <cell r="B1474" t="str">
            <v>CORE</v>
          </cell>
          <cell r="C1474" t="str">
            <v>F13</v>
          </cell>
          <cell r="D1474" t="str">
            <v>Z</v>
          </cell>
          <cell r="E1474" t="str">
            <v>2</v>
          </cell>
          <cell r="F1474" t="str">
            <v>G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1.75</v>
          </cell>
          <cell r="L1474">
            <v>1.75</v>
          </cell>
          <cell r="M1474" t="str">
            <v>TRP</v>
          </cell>
        </row>
        <row r="1475">
          <cell r="A1475" t="str">
            <v>9009-535</v>
          </cell>
          <cell r="B1475" t="str">
            <v>CORE</v>
          </cell>
          <cell r="C1475" t="str">
            <v>F13</v>
          </cell>
          <cell r="D1475" t="str">
            <v>Z</v>
          </cell>
          <cell r="E1475" t="str">
            <v>2</v>
          </cell>
          <cell r="F1475" t="str">
            <v>G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1.75</v>
          </cell>
          <cell r="L1475">
            <v>1.75</v>
          </cell>
          <cell r="M1475" t="str">
            <v>TRP</v>
          </cell>
        </row>
        <row r="1476">
          <cell r="A1476" t="str">
            <v>9009-533B</v>
          </cell>
          <cell r="B1476" t="str">
            <v>RIVET</v>
          </cell>
          <cell r="C1476" t="str">
            <v>F13</v>
          </cell>
          <cell r="D1476" t="str">
            <v>Z</v>
          </cell>
          <cell r="E1476" t="str">
            <v>2</v>
          </cell>
          <cell r="F1476" t="str">
            <v>G</v>
          </cell>
          <cell r="G1476">
            <v>61882</v>
          </cell>
          <cell r="H1476">
            <v>12600</v>
          </cell>
          <cell r="I1476">
            <v>26400</v>
          </cell>
          <cell r="J1476">
            <v>48082</v>
          </cell>
          <cell r="K1476">
            <v>0.40214</v>
          </cell>
          <cell r="L1476">
            <v>0.41564000000000001</v>
          </cell>
          <cell r="M1476" t="str">
            <v>RP</v>
          </cell>
        </row>
        <row r="1477">
          <cell r="A1477" t="str">
            <v>9009-528/RM</v>
          </cell>
          <cell r="B1477" t="str">
            <v>STEEL ROD FOR SOL.BODY</v>
          </cell>
          <cell r="C1477" t="str">
            <v>F13</v>
          </cell>
          <cell r="D1477" t="str">
            <v>Z</v>
          </cell>
          <cell r="E1477" t="str">
            <v>2</v>
          </cell>
          <cell r="F1477" t="str">
            <v>G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 t="str">
            <v>WHAT</v>
          </cell>
        </row>
        <row r="1478">
          <cell r="A1478" t="str">
            <v>9009-524A</v>
          </cell>
          <cell r="B1478" t="str">
            <v>RIVET - Governor Arm</v>
          </cell>
          <cell r="C1478" t="str">
            <v>F13</v>
          </cell>
          <cell r="D1478" t="str">
            <v>Z</v>
          </cell>
          <cell r="E1478" t="str">
            <v>2</v>
          </cell>
          <cell r="F1478" t="str">
            <v>G</v>
          </cell>
          <cell r="G1478">
            <v>66596</v>
          </cell>
          <cell r="H1478">
            <v>9000</v>
          </cell>
          <cell r="I1478">
            <v>20000</v>
          </cell>
          <cell r="J1478">
            <v>55596</v>
          </cell>
          <cell r="K1478">
            <v>0.27861999999999998</v>
          </cell>
          <cell r="L1478">
            <v>0.28848000000000001</v>
          </cell>
          <cell r="M1478" t="str">
            <v>SC-03</v>
          </cell>
        </row>
        <row r="1479">
          <cell r="A1479" t="str">
            <v>9009-523A</v>
          </cell>
          <cell r="C1479" t="str">
            <v>F13</v>
          </cell>
          <cell r="D1479" t="str">
            <v>Z</v>
          </cell>
          <cell r="E1479" t="str">
            <v>2</v>
          </cell>
          <cell r="F1479" t="str">
            <v>G</v>
          </cell>
          <cell r="G1479">
            <v>443</v>
          </cell>
          <cell r="H1479">
            <v>0</v>
          </cell>
          <cell r="I1479">
            <v>0</v>
          </cell>
          <cell r="J1479">
            <v>443</v>
          </cell>
          <cell r="K1479">
            <v>0</v>
          </cell>
          <cell r="L1479">
            <v>0</v>
          </cell>
        </row>
        <row r="1480">
          <cell r="A1480" t="str">
            <v>9009-517A</v>
          </cell>
          <cell r="B1480" t="str">
            <v>BRASS TUBE</v>
          </cell>
          <cell r="C1480" t="str">
            <v>F13</v>
          </cell>
          <cell r="D1480" t="str">
            <v>Z</v>
          </cell>
          <cell r="E1480" t="str">
            <v>2</v>
          </cell>
          <cell r="F1480" t="str">
            <v>G</v>
          </cell>
          <cell r="G1480">
            <v>24941</v>
          </cell>
          <cell r="H1480">
            <v>1200</v>
          </cell>
          <cell r="I1480">
            <v>0</v>
          </cell>
          <cell r="J1480">
            <v>26141</v>
          </cell>
          <cell r="K1480">
            <v>3.2550300000000001</v>
          </cell>
          <cell r="L1480">
            <v>3.2715299999999998</v>
          </cell>
        </row>
        <row r="1481">
          <cell r="A1481" t="str">
            <v>9009-517</v>
          </cell>
          <cell r="B1481" t="str">
            <v>BRASS TUBE</v>
          </cell>
          <cell r="C1481" t="str">
            <v>F13</v>
          </cell>
          <cell r="D1481" t="str">
            <v>Z</v>
          </cell>
          <cell r="E1481" t="str">
            <v>2</v>
          </cell>
          <cell r="F1481" t="str">
            <v>G</v>
          </cell>
          <cell r="G1481">
            <v>17972</v>
          </cell>
          <cell r="H1481">
            <v>8700</v>
          </cell>
          <cell r="I1481">
            <v>12300</v>
          </cell>
          <cell r="J1481">
            <v>14372</v>
          </cell>
          <cell r="K1481">
            <v>2.6105900000000002</v>
          </cell>
          <cell r="L1481">
            <v>2.7349299999999999</v>
          </cell>
          <cell r="M1481" t="str">
            <v>RP</v>
          </cell>
        </row>
        <row r="1482">
          <cell r="A1482" t="str">
            <v>9009-514E</v>
          </cell>
          <cell r="B1482" t="str">
            <v>STEEL BALL DIA 2.5</v>
          </cell>
          <cell r="C1482" t="str">
            <v>F13</v>
          </cell>
          <cell r="D1482" t="str">
            <v>Z</v>
          </cell>
          <cell r="E1482" t="str">
            <v>2</v>
          </cell>
          <cell r="F1482" t="str">
            <v>G</v>
          </cell>
          <cell r="G1482">
            <v>19548</v>
          </cell>
          <cell r="H1482">
            <v>1500</v>
          </cell>
          <cell r="I1482">
            <v>3900</v>
          </cell>
          <cell r="J1482">
            <v>17148</v>
          </cell>
          <cell r="K1482">
            <v>0.26585999999999999</v>
          </cell>
          <cell r="L1482">
            <v>0.28326000000000001</v>
          </cell>
          <cell r="M1482" t="str">
            <v>RP</v>
          </cell>
        </row>
        <row r="1483">
          <cell r="A1483" t="str">
            <v>9009-514C</v>
          </cell>
          <cell r="B1483" t="str">
            <v>STEEL BALL</v>
          </cell>
          <cell r="C1483" t="str">
            <v>F13</v>
          </cell>
          <cell r="D1483" t="str">
            <v>Z</v>
          </cell>
          <cell r="E1483" t="str">
            <v>2</v>
          </cell>
          <cell r="F1483" t="str">
            <v>G</v>
          </cell>
          <cell r="G1483">
            <v>13437</v>
          </cell>
          <cell r="H1483">
            <v>0</v>
          </cell>
          <cell r="I1483">
            <v>0</v>
          </cell>
          <cell r="J1483">
            <v>13437</v>
          </cell>
          <cell r="K1483">
            <v>0.40273999999999999</v>
          </cell>
          <cell r="L1483">
            <v>0.40273999999999999</v>
          </cell>
          <cell r="M1483" t="str">
            <v>MATB</v>
          </cell>
        </row>
        <row r="1484">
          <cell r="A1484" t="str">
            <v>9009-514</v>
          </cell>
          <cell r="B1484" t="str">
            <v>STEEL BALL</v>
          </cell>
          <cell r="C1484" t="str">
            <v>F13</v>
          </cell>
          <cell r="D1484" t="str">
            <v>Z</v>
          </cell>
          <cell r="E1484" t="str">
            <v>2</v>
          </cell>
          <cell r="F1484" t="str">
            <v>G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0.27421000000000001</v>
          </cell>
          <cell r="L1484">
            <v>0.27421000000000001</v>
          </cell>
        </row>
        <row r="1485">
          <cell r="A1485" t="str">
            <v>9009-513</v>
          </cell>
          <cell r="B1485" t="str">
            <v>RIVET (NR21-004)</v>
          </cell>
          <cell r="C1485" t="str">
            <v>F13</v>
          </cell>
          <cell r="D1485" t="str">
            <v>Z</v>
          </cell>
          <cell r="E1485" t="str">
            <v>22</v>
          </cell>
          <cell r="F1485" t="str">
            <v>G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0.45140999999999998</v>
          </cell>
          <cell r="L1485">
            <v>0.45140999999999998</v>
          </cell>
          <cell r="M1485" t="str">
            <v>RP</v>
          </cell>
        </row>
        <row r="1486">
          <cell r="A1486" t="str">
            <v>9009-513</v>
          </cell>
          <cell r="B1486" t="str">
            <v>RIVET (NR21-004)</v>
          </cell>
          <cell r="C1486" t="str">
            <v>F13</v>
          </cell>
          <cell r="D1486" t="str">
            <v>Z</v>
          </cell>
          <cell r="E1486" t="str">
            <v>2</v>
          </cell>
          <cell r="F1486" t="str">
            <v>G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0.49571999999999999</v>
          </cell>
          <cell r="L1486">
            <v>0.49571999999999999</v>
          </cell>
          <cell r="M1486" t="str">
            <v>RP</v>
          </cell>
        </row>
        <row r="1487">
          <cell r="A1487" t="str">
            <v>9009-400A</v>
          </cell>
          <cell r="B1487" t="str">
            <v>SPRING</v>
          </cell>
          <cell r="C1487" t="str">
            <v>F13</v>
          </cell>
          <cell r="D1487" t="str">
            <v>Z</v>
          </cell>
          <cell r="E1487" t="str">
            <v>2</v>
          </cell>
          <cell r="F1487" t="str">
            <v>G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0.90181</v>
          </cell>
          <cell r="L1487">
            <v>0.90181</v>
          </cell>
          <cell r="M1487" t="str">
            <v>IND</v>
          </cell>
        </row>
        <row r="1488">
          <cell r="A1488" t="str">
            <v>9009-305</v>
          </cell>
          <cell r="B1488" t="str">
            <v>LUCAR-ARM BLADE</v>
          </cell>
          <cell r="C1488" t="str">
            <v>F13</v>
          </cell>
          <cell r="D1488" t="str">
            <v>Z</v>
          </cell>
          <cell r="E1488" t="str">
            <v>2</v>
          </cell>
          <cell r="F1488" t="str">
            <v>G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1.2295799999999999</v>
          </cell>
          <cell r="L1488">
            <v>1.2295799999999999</v>
          </cell>
          <cell r="M1488" t="str">
            <v>LOCAL</v>
          </cell>
        </row>
        <row r="1489">
          <cell r="A1489" t="str">
            <v>9009-301D</v>
          </cell>
          <cell r="B1489" t="str">
            <v>WASHER</v>
          </cell>
          <cell r="C1489" t="str">
            <v>F13</v>
          </cell>
          <cell r="D1489" t="str">
            <v>Z</v>
          </cell>
          <cell r="E1489" t="str">
            <v>2</v>
          </cell>
          <cell r="F1489" t="str">
            <v>G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1</v>
          </cell>
          <cell r="L1489">
            <v>1</v>
          </cell>
          <cell r="M1489" t="str">
            <v>RP</v>
          </cell>
        </row>
        <row r="1490">
          <cell r="A1490" t="str">
            <v>9009-301C</v>
          </cell>
          <cell r="B1490" t="str">
            <v>WASHER</v>
          </cell>
          <cell r="C1490" t="str">
            <v>F13</v>
          </cell>
          <cell r="D1490" t="str">
            <v>Z</v>
          </cell>
          <cell r="E1490" t="str">
            <v>2</v>
          </cell>
          <cell r="F1490" t="str">
            <v>G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1</v>
          </cell>
          <cell r="L1490">
            <v>1</v>
          </cell>
          <cell r="M1490" t="str">
            <v>LOCAL</v>
          </cell>
        </row>
        <row r="1491">
          <cell r="A1491" t="str">
            <v>9009-091</v>
          </cell>
          <cell r="B1491" t="str">
            <v>SEALING WIRE</v>
          </cell>
          <cell r="C1491" t="str">
            <v>F13</v>
          </cell>
          <cell r="D1491" t="str">
            <v>Z</v>
          </cell>
          <cell r="E1491" t="str">
            <v>1</v>
          </cell>
          <cell r="F1491" t="str">
            <v>G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0.5</v>
          </cell>
          <cell r="L1491">
            <v>0.5</v>
          </cell>
        </row>
        <row r="1492">
          <cell r="A1492" t="str">
            <v>9009-091</v>
          </cell>
          <cell r="B1492" t="str">
            <v>SEALING WIRE</v>
          </cell>
          <cell r="C1492" t="str">
            <v>F13</v>
          </cell>
          <cell r="D1492" t="str">
            <v>Z</v>
          </cell>
          <cell r="E1492" t="str">
            <v>2</v>
          </cell>
          <cell r="F1492" t="str">
            <v>G</v>
          </cell>
          <cell r="G1492">
            <v>122</v>
          </cell>
          <cell r="H1492">
            <v>0</v>
          </cell>
          <cell r="I1492">
            <v>0</v>
          </cell>
          <cell r="J1492">
            <v>122</v>
          </cell>
          <cell r="K1492">
            <v>9.4229999999999994E-2</v>
          </cell>
          <cell r="L1492">
            <v>9.4229999999999994E-2</v>
          </cell>
          <cell r="M1492" t="str">
            <v>RP</v>
          </cell>
        </row>
        <row r="1493">
          <cell r="A1493" t="str">
            <v>9009-091</v>
          </cell>
          <cell r="B1493" t="str">
            <v>SEALING WIRE</v>
          </cell>
          <cell r="C1493" t="str">
            <v>F13</v>
          </cell>
          <cell r="D1493" t="str">
            <v>Z</v>
          </cell>
          <cell r="E1493" t="str">
            <v>22</v>
          </cell>
          <cell r="F1493" t="str">
            <v>G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1E-3</v>
          </cell>
          <cell r="L1493">
            <v>1E-3</v>
          </cell>
        </row>
        <row r="1494">
          <cell r="A1494" t="str">
            <v>9009-090</v>
          </cell>
          <cell r="B1494" t="str">
            <v>SEAL</v>
          </cell>
          <cell r="C1494" t="str">
            <v>F13</v>
          </cell>
          <cell r="D1494" t="str">
            <v>Z</v>
          </cell>
          <cell r="E1494" t="str">
            <v>2</v>
          </cell>
          <cell r="F1494" t="str">
            <v>G</v>
          </cell>
          <cell r="G1494">
            <v>233524</v>
          </cell>
          <cell r="H1494">
            <v>0</v>
          </cell>
          <cell r="I1494">
            <v>0</v>
          </cell>
          <cell r="J1494">
            <v>233524</v>
          </cell>
          <cell r="K1494">
            <v>0.67591999999999997</v>
          </cell>
          <cell r="L1494">
            <v>0.67591999999999997</v>
          </cell>
          <cell r="M1494" t="str">
            <v>RP</v>
          </cell>
        </row>
        <row r="1495">
          <cell r="A1495" t="str">
            <v>9009-090</v>
          </cell>
          <cell r="B1495" t="str">
            <v>SEAL</v>
          </cell>
          <cell r="C1495" t="str">
            <v>F13</v>
          </cell>
          <cell r="D1495" t="str">
            <v>Z</v>
          </cell>
          <cell r="E1495" t="str">
            <v>22</v>
          </cell>
          <cell r="F1495" t="str">
            <v>G</v>
          </cell>
          <cell r="G1495">
            <v>3000</v>
          </cell>
          <cell r="H1495">
            <v>0</v>
          </cell>
          <cell r="I1495">
            <v>0</v>
          </cell>
          <cell r="J1495">
            <v>3000</v>
          </cell>
          <cell r="K1495">
            <v>1E-3</v>
          </cell>
          <cell r="L1495">
            <v>1E-3</v>
          </cell>
        </row>
        <row r="1496">
          <cell r="A1496" t="str">
            <v>9009-088J</v>
          </cell>
          <cell r="B1496" t="str">
            <v>DELIVERY VALVE ASSEMBLY</v>
          </cell>
          <cell r="C1496" t="str">
            <v>F13</v>
          </cell>
          <cell r="D1496" t="str">
            <v>Z</v>
          </cell>
          <cell r="E1496" t="str">
            <v>2</v>
          </cell>
          <cell r="F1496" t="str">
            <v>G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</row>
        <row r="1497">
          <cell r="A1497" t="str">
            <v>9009-052</v>
          </cell>
          <cell r="B1497" t="str">
            <v>SOLENOID SUBASS 8OHMS</v>
          </cell>
          <cell r="C1497" t="str">
            <v>F13</v>
          </cell>
          <cell r="D1497" t="str">
            <v>Z</v>
          </cell>
          <cell r="E1497" t="str">
            <v>2</v>
          </cell>
          <cell r="F1497" t="str">
            <v>G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140.2774</v>
          </cell>
          <cell r="L1497">
            <v>140.2774</v>
          </cell>
          <cell r="M1497" t="str">
            <v>RP</v>
          </cell>
        </row>
        <row r="1498">
          <cell r="A1498" t="str">
            <v>9009-049</v>
          </cell>
          <cell r="B1498" t="str">
            <v>SOLENOID ASSEMBLY</v>
          </cell>
          <cell r="C1498" t="str">
            <v>F13</v>
          </cell>
          <cell r="D1498" t="str">
            <v>Z</v>
          </cell>
          <cell r="E1498" t="str">
            <v>22</v>
          </cell>
          <cell r="F1498" t="str">
            <v>G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1E-3</v>
          </cell>
          <cell r="L1498">
            <v>1E-3</v>
          </cell>
          <cell r="M1498" t="str">
            <v>RP</v>
          </cell>
        </row>
        <row r="1499">
          <cell r="A1499" t="str">
            <v>9009-047B</v>
          </cell>
          <cell r="B1499" t="str">
            <v>TERMINAL ASSEMBLY</v>
          </cell>
          <cell r="C1499" t="str">
            <v>F13</v>
          </cell>
          <cell r="D1499" t="str">
            <v>Z</v>
          </cell>
          <cell r="E1499" t="str">
            <v>21</v>
          </cell>
          <cell r="F1499" t="str">
            <v>G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3.6132300000000002</v>
          </cell>
          <cell r="L1499">
            <v>3.6132300000000002</v>
          </cell>
        </row>
        <row r="1500">
          <cell r="A1500" t="str">
            <v>9009-008Q</v>
          </cell>
          <cell r="B1500" t="str">
            <v>Assy.DELIVERY VALVE</v>
          </cell>
          <cell r="C1500" t="str">
            <v>F13</v>
          </cell>
          <cell r="D1500" t="str">
            <v>Z</v>
          </cell>
          <cell r="E1500" t="str">
            <v>2</v>
          </cell>
          <cell r="F1500" t="str">
            <v>G</v>
          </cell>
          <cell r="G1500">
            <v>2000</v>
          </cell>
          <cell r="H1500">
            <v>0</v>
          </cell>
          <cell r="I1500">
            <v>0</v>
          </cell>
          <cell r="J1500">
            <v>2000</v>
          </cell>
          <cell r="K1500">
            <v>65.086640000000003</v>
          </cell>
          <cell r="L1500">
            <v>65.086640000000003</v>
          </cell>
          <cell r="M1500" t="str">
            <v>HG-08</v>
          </cell>
        </row>
        <row r="1501">
          <cell r="A1501" t="str">
            <v>9009-008P</v>
          </cell>
          <cell r="B1501" t="str">
            <v>Assy.DELIVERY VALVE</v>
          </cell>
          <cell r="C1501" t="str">
            <v>F13</v>
          </cell>
          <cell r="D1501" t="str">
            <v>Z</v>
          </cell>
          <cell r="E1501" t="str">
            <v>2</v>
          </cell>
          <cell r="F1501" t="str">
            <v>G</v>
          </cell>
          <cell r="G1501">
            <v>1800</v>
          </cell>
          <cell r="H1501">
            <v>150</v>
          </cell>
          <cell r="I1501">
            <v>850</v>
          </cell>
          <cell r="J1501">
            <v>1100</v>
          </cell>
          <cell r="K1501">
            <v>166.0693</v>
          </cell>
          <cell r="L1501">
            <v>172.1541</v>
          </cell>
          <cell r="M1501" t="str">
            <v>HG-07</v>
          </cell>
        </row>
        <row r="1502">
          <cell r="A1502" t="str">
            <v>9009-008N</v>
          </cell>
          <cell r="B1502" t="str">
            <v>Assy.DELIVERY VALVE</v>
          </cell>
          <cell r="C1502" t="str">
            <v>F13</v>
          </cell>
          <cell r="D1502" t="str">
            <v>Z</v>
          </cell>
          <cell r="E1502" t="str">
            <v>2</v>
          </cell>
          <cell r="F1502" t="str">
            <v>G</v>
          </cell>
          <cell r="G1502">
            <v>1100</v>
          </cell>
          <cell r="H1502">
            <v>575</v>
          </cell>
          <cell r="I1502">
            <v>1495</v>
          </cell>
          <cell r="J1502">
            <v>180</v>
          </cell>
          <cell r="K1502">
            <v>90.768349999999998</v>
          </cell>
          <cell r="L1502">
            <v>90.768349999999998</v>
          </cell>
          <cell r="M1502" t="str">
            <v>HG-06</v>
          </cell>
        </row>
        <row r="1503">
          <cell r="A1503" t="str">
            <v>9009-008J</v>
          </cell>
          <cell r="B1503" t="str">
            <v>Assy.DELIVERY VALVE</v>
          </cell>
          <cell r="C1503" t="str">
            <v>F13</v>
          </cell>
          <cell r="D1503" t="str">
            <v>Z</v>
          </cell>
          <cell r="E1503" t="str">
            <v>22</v>
          </cell>
          <cell r="F1503" t="str">
            <v>G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1E-3</v>
          </cell>
          <cell r="L1503">
            <v>1E-3</v>
          </cell>
          <cell r="M1503" t="str">
            <v>HG-05</v>
          </cell>
        </row>
        <row r="1504">
          <cell r="A1504" t="str">
            <v>9009-008J</v>
          </cell>
          <cell r="B1504" t="str">
            <v>Assy.DELIVERY VALVE</v>
          </cell>
          <cell r="C1504" t="str">
            <v>F13</v>
          </cell>
          <cell r="D1504" t="str">
            <v>Z</v>
          </cell>
          <cell r="E1504" t="str">
            <v>2</v>
          </cell>
          <cell r="F1504" t="str">
            <v>G</v>
          </cell>
          <cell r="G1504">
            <v>168</v>
          </cell>
          <cell r="H1504">
            <v>3300</v>
          </cell>
          <cell r="I1504">
            <v>3468</v>
          </cell>
          <cell r="J1504">
            <v>0</v>
          </cell>
          <cell r="K1504">
            <v>84.661199999999994</v>
          </cell>
          <cell r="L1504">
            <v>100.8943</v>
          </cell>
          <cell r="M1504" t="str">
            <v>HG-05</v>
          </cell>
        </row>
        <row r="1505">
          <cell r="A1505" t="str">
            <v>9009-008E</v>
          </cell>
          <cell r="B1505" t="str">
            <v>Assy.DELIVERY VALVE</v>
          </cell>
          <cell r="C1505" t="str">
            <v>F13</v>
          </cell>
          <cell r="D1505" t="str">
            <v>Z</v>
          </cell>
          <cell r="E1505" t="str">
            <v>2</v>
          </cell>
          <cell r="F1505" t="str">
            <v>G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65</v>
          </cell>
          <cell r="L1505">
            <v>65</v>
          </cell>
        </row>
        <row r="1506">
          <cell r="A1506" t="str">
            <v>9009-008C</v>
          </cell>
          <cell r="B1506" t="str">
            <v>Assy.DELIVERY VALVE</v>
          </cell>
          <cell r="C1506" t="str">
            <v>F13</v>
          </cell>
          <cell r="D1506" t="str">
            <v>Z</v>
          </cell>
          <cell r="E1506" t="str">
            <v>2</v>
          </cell>
          <cell r="F1506" t="str">
            <v>G</v>
          </cell>
          <cell r="G1506">
            <v>2804</v>
          </cell>
          <cell r="H1506">
            <v>0</v>
          </cell>
          <cell r="I1506">
            <v>0</v>
          </cell>
          <cell r="J1506">
            <v>2804</v>
          </cell>
          <cell r="K1506">
            <v>100.18340000000001</v>
          </cell>
          <cell r="L1506">
            <v>100.18340000000001</v>
          </cell>
          <cell r="M1506" t="str">
            <v>HG-04</v>
          </cell>
        </row>
        <row r="1507">
          <cell r="A1507" t="str">
            <v>9009-008B</v>
          </cell>
          <cell r="B1507" t="str">
            <v>Assy.DELIVERY VALVE</v>
          </cell>
          <cell r="C1507" t="str">
            <v>F13</v>
          </cell>
          <cell r="D1507" t="str">
            <v>Z</v>
          </cell>
          <cell r="E1507" t="str">
            <v>2</v>
          </cell>
          <cell r="F1507" t="str">
            <v>G</v>
          </cell>
          <cell r="G1507">
            <v>4100</v>
          </cell>
          <cell r="H1507">
            <v>0</v>
          </cell>
          <cell r="I1507">
            <v>2000</v>
          </cell>
          <cell r="J1507">
            <v>2100</v>
          </cell>
          <cell r="K1507">
            <v>95.689359999999994</v>
          </cell>
          <cell r="L1507">
            <v>95.689359999999994</v>
          </cell>
          <cell r="M1507" t="str">
            <v>HG-01</v>
          </cell>
        </row>
        <row r="1508">
          <cell r="A1508" t="str">
            <v>9008X978</v>
          </cell>
          <cell r="B1508" t="str">
            <v>NEEDLE BLANK</v>
          </cell>
          <cell r="C1508" t="str">
            <v>F13</v>
          </cell>
          <cell r="D1508" t="str">
            <v>Z</v>
          </cell>
          <cell r="E1508" t="str">
            <v>2</v>
          </cell>
          <cell r="F1508" t="str">
            <v>G</v>
          </cell>
          <cell r="G1508">
            <v>21835</v>
          </cell>
          <cell r="H1508">
            <v>0</v>
          </cell>
          <cell r="I1508">
            <v>0</v>
          </cell>
          <cell r="J1508">
            <v>21835</v>
          </cell>
          <cell r="K1508">
            <v>11.94248</v>
          </cell>
          <cell r="L1508">
            <v>11.94248</v>
          </cell>
        </row>
        <row r="1509">
          <cell r="A1509" t="str">
            <v>9008-999DV</v>
          </cell>
          <cell r="B1509" t="str">
            <v>NOZZLE BODY</v>
          </cell>
          <cell r="C1509" t="str">
            <v>F13</v>
          </cell>
          <cell r="D1509" t="str">
            <v>Z</v>
          </cell>
          <cell r="E1509" t="str">
            <v>2</v>
          </cell>
          <cell r="F1509" t="str">
            <v>G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319.45999999999998</v>
          </cell>
          <cell r="L1509">
            <v>319.45999999999998</v>
          </cell>
        </row>
        <row r="1510">
          <cell r="A1510" t="str">
            <v>9008-999</v>
          </cell>
          <cell r="B1510" t="str">
            <v>NOZZLE BODY</v>
          </cell>
          <cell r="C1510" t="str">
            <v>F13</v>
          </cell>
          <cell r="D1510" t="str">
            <v>Z</v>
          </cell>
          <cell r="E1510" t="str">
            <v>2</v>
          </cell>
          <cell r="F1510" t="str">
            <v>G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319.45999999999998</v>
          </cell>
          <cell r="L1510">
            <v>319.45999999999998</v>
          </cell>
        </row>
        <row r="1511">
          <cell r="A1511" t="str">
            <v>9008-978G</v>
          </cell>
          <cell r="B1511" t="str">
            <v>NEEDLE FOR NOZZLE</v>
          </cell>
          <cell r="C1511" t="str">
            <v>F13</v>
          </cell>
          <cell r="D1511" t="str">
            <v>Z</v>
          </cell>
          <cell r="E1511" t="str">
            <v>2</v>
          </cell>
          <cell r="F1511" t="str">
            <v>G</v>
          </cell>
          <cell r="G1511">
            <v>7000</v>
          </cell>
          <cell r="H1511">
            <v>0</v>
          </cell>
          <cell r="I1511">
            <v>7000</v>
          </cell>
          <cell r="J1511">
            <v>0</v>
          </cell>
          <cell r="K1511">
            <v>31.764330000000001</v>
          </cell>
          <cell r="L1511">
            <v>31.764330000000001</v>
          </cell>
        </row>
        <row r="1512">
          <cell r="A1512" t="str">
            <v>9008-978</v>
          </cell>
          <cell r="B1512" t="str">
            <v>NOZZLE NEEDLE</v>
          </cell>
          <cell r="C1512" t="str">
            <v>F13</v>
          </cell>
          <cell r="D1512" t="str">
            <v>Z</v>
          </cell>
          <cell r="E1512" t="str">
            <v>2</v>
          </cell>
          <cell r="F1512" t="str">
            <v>G</v>
          </cell>
          <cell r="G1512">
            <v>0</v>
          </cell>
          <cell r="H1512">
            <v>40000</v>
          </cell>
          <cell r="I1512">
            <v>31000</v>
          </cell>
          <cell r="J1512">
            <v>9000</v>
          </cell>
          <cell r="K1512">
            <v>29.787669999999999</v>
          </cell>
          <cell r="L1512">
            <v>33.253590000000003</v>
          </cell>
        </row>
        <row r="1513">
          <cell r="A1513" t="str">
            <v>9008-735A</v>
          </cell>
          <cell r="B1513" t="str">
            <v>SPRING SEAT</v>
          </cell>
          <cell r="C1513" t="str">
            <v>F13</v>
          </cell>
          <cell r="D1513" t="str">
            <v>Z</v>
          </cell>
          <cell r="E1513" t="str">
            <v>2</v>
          </cell>
          <cell r="F1513" t="str">
            <v>G</v>
          </cell>
          <cell r="G1513">
            <v>2532</v>
          </cell>
          <cell r="H1513">
            <v>0</v>
          </cell>
          <cell r="I1513">
            <v>1500</v>
          </cell>
          <cell r="J1513">
            <v>1032</v>
          </cell>
          <cell r="K1513">
            <v>13.022349999999999</v>
          </cell>
          <cell r="L1513">
            <v>13.022349999999999</v>
          </cell>
        </row>
        <row r="1514">
          <cell r="A1514" t="str">
            <v>9008-732Z</v>
          </cell>
          <cell r="B1514" t="str">
            <v>SHIM [ 1.45 MM ]</v>
          </cell>
          <cell r="C1514" t="str">
            <v>F13</v>
          </cell>
          <cell r="D1514" t="str">
            <v>Z</v>
          </cell>
          <cell r="E1514" t="str">
            <v>2</v>
          </cell>
          <cell r="F1514" t="str">
            <v>G</v>
          </cell>
          <cell r="G1514">
            <v>0</v>
          </cell>
          <cell r="H1514">
            <v>2000</v>
          </cell>
          <cell r="I1514">
            <v>0</v>
          </cell>
          <cell r="J1514">
            <v>2000</v>
          </cell>
          <cell r="K1514">
            <v>5.8711399999999996</v>
          </cell>
          <cell r="L1514">
            <v>6.6113600000000003</v>
          </cell>
          <cell r="M1514" t="str">
            <v>RP</v>
          </cell>
        </row>
        <row r="1515">
          <cell r="A1515" t="str">
            <v>9008-732Y</v>
          </cell>
          <cell r="B1515" t="str">
            <v>SHIM [ 1.42 MM ]</v>
          </cell>
          <cell r="C1515" t="str">
            <v>F13</v>
          </cell>
          <cell r="D1515" t="str">
            <v>Z</v>
          </cell>
          <cell r="E1515" t="str">
            <v>2</v>
          </cell>
          <cell r="F1515" t="str">
            <v>G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6.0979000000000001</v>
          </cell>
          <cell r="L1515">
            <v>6.0979000000000001</v>
          </cell>
          <cell r="M1515" t="str">
            <v>RP</v>
          </cell>
        </row>
        <row r="1516">
          <cell r="A1516" t="str">
            <v>9008-732X</v>
          </cell>
          <cell r="B1516" t="str">
            <v>SHIM [ 1.39 MM ]</v>
          </cell>
          <cell r="C1516" t="str">
            <v>F13</v>
          </cell>
          <cell r="D1516" t="str">
            <v>Z</v>
          </cell>
          <cell r="E1516" t="str">
            <v>2</v>
          </cell>
          <cell r="F1516" t="str">
            <v>G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6.0979000000000001</v>
          </cell>
          <cell r="L1516">
            <v>6.0979000000000001</v>
          </cell>
          <cell r="M1516" t="str">
            <v>RP</v>
          </cell>
        </row>
        <row r="1517">
          <cell r="A1517" t="str">
            <v>9008-732W</v>
          </cell>
          <cell r="B1517" t="str">
            <v>SHIM [ 1.36 MM ]</v>
          </cell>
          <cell r="C1517" t="str">
            <v>F13</v>
          </cell>
          <cell r="D1517" t="str">
            <v>Z</v>
          </cell>
          <cell r="E1517" t="str">
            <v>2</v>
          </cell>
          <cell r="F1517" t="str">
            <v>G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5.7317600000000004</v>
          </cell>
          <cell r="L1517">
            <v>5.7317600000000004</v>
          </cell>
          <cell r="M1517" t="str">
            <v>RP</v>
          </cell>
        </row>
        <row r="1518">
          <cell r="A1518" t="str">
            <v>9008-732V</v>
          </cell>
          <cell r="B1518" t="str">
            <v>SHIM [ 1.33 MM ]</v>
          </cell>
          <cell r="C1518" t="str">
            <v>F13</v>
          </cell>
          <cell r="D1518" t="str">
            <v>Z</v>
          </cell>
          <cell r="E1518" t="str">
            <v>2</v>
          </cell>
          <cell r="F1518" t="str">
            <v>G</v>
          </cell>
          <cell r="G1518">
            <v>2960</v>
          </cell>
          <cell r="H1518">
            <v>0</v>
          </cell>
          <cell r="I1518">
            <v>0</v>
          </cell>
          <cell r="J1518">
            <v>2960</v>
          </cell>
          <cell r="K1518">
            <v>5.86191</v>
          </cell>
          <cell r="L1518">
            <v>5.86191</v>
          </cell>
          <cell r="M1518" t="str">
            <v>RP</v>
          </cell>
        </row>
        <row r="1519">
          <cell r="A1519" t="str">
            <v>9008-732U</v>
          </cell>
          <cell r="B1519" t="str">
            <v>SHIM [ 1.30 MM ]</v>
          </cell>
          <cell r="C1519" t="str">
            <v>F13</v>
          </cell>
          <cell r="D1519" t="str">
            <v>Z</v>
          </cell>
          <cell r="E1519" t="str">
            <v>2</v>
          </cell>
          <cell r="F1519" t="str">
            <v>G</v>
          </cell>
          <cell r="G1519">
            <v>1000</v>
          </cell>
          <cell r="H1519">
            <v>0</v>
          </cell>
          <cell r="I1519">
            <v>1000</v>
          </cell>
          <cell r="J1519">
            <v>0</v>
          </cell>
          <cell r="K1519">
            <v>5.2664099999999996</v>
          </cell>
          <cell r="L1519">
            <v>5.2664099999999996</v>
          </cell>
          <cell r="M1519" t="str">
            <v>RP</v>
          </cell>
        </row>
        <row r="1520">
          <cell r="A1520" t="str">
            <v>9008-732T</v>
          </cell>
          <cell r="B1520" t="str">
            <v>SHIM [1.27 MM]</v>
          </cell>
          <cell r="C1520" t="str">
            <v>F13</v>
          </cell>
          <cell r="D1520" t="str">
            <v>Z</v>
          </cell>
          <cell r="E1520" t="str">
            <v>2</v>
          </cell>
          <cell r="F1520" t="str">
            <v>G</v>
          </cell>
          <cell r="G1520">
            <v>1500</v>
          </cell>
          <cell r="H1520">
            <v>0</v>
          </cell>
          <cell r="I1520">
            <v>0</v>
          </cell>
          <cell r="J1520">
            <v>1500</v>
          </cell>
          <cell r="K1520">
            <v>5.59666</v>
          </cell>
          <cell r="L1520">
            <v>5.59666</v>
          </cell>
          <cell r="M1520" t="str">
            <v>RP</v>
          </cell>
        </row>
        <row r="1521">
          <cell r="A1521" t="str">
            <v>9008-732S</v>
          </cell>
          <cell r="B1521" t="str">
            <v>SHIM [1.24 MM]</v>
          </cell>
          <cell r="C1521" t="str">
            <v>F13</v>
          </cell>
          <cell r="D1521" t="str">
            <v>Z</v>
          </cell>
          <cell r="E1521" t="str">
            <v>2</v>
          </cell>
          <cell r="F1521" t="str">
            <v>G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5.8742200000000002</v>
          </cell>
          <cell r="L1521">
            <v>5.8742200000000002</v>
          </cell>
          <cell r="M1521" t="str">
            <v>RP</v>
          </cell>
        </row>
        <row r="1522">
          <cell r="A1522" t="str">
            <v>9008-732R</v>
          </cell>
          <cell r="B1522" t="str">
            <v>SHIM [1.21 MM]</v>
          </cell>
          <cell r="C1522" t="str">
            <v>F13</v>
          </cell>
          <cell r="D1522" t="str">
            <v>Z</v>
          </cell>
          <cell r="E1522" t="str">
            <v>2</v>
          </cell>
          <cell r="F1522" t="str">
            <v>G</v>
          </cell>
          <cell r="G1522">
            <v>1000</v>
          </cell>
          <cell r="H1522">
            <v>0</v>
          </cell>
          <cell r="I1522">
            <v>1000</v>
          </cell>
          <cell r="J1522">
            <v>0</v>
          </cell>
          <cell r="K1522">
            <v>5.8783899999999996</v>
          </cell>
          <cell r="L1522">
            <v>5.8783899999999996</v>
          </cell>
          <cell r="M1522" t="str">
            <v>RP</v>
          </cell>
        </row>
        <row r="1523">
          <cell r="A1523" t="str">
            <v>9008-732Q</v>
          </cell>
          <cell r="B1523" t="str">
            <v>SHIM [1.18 MM]</v>
          </cell>
          <cell r="C1523" t="str">
            <v>F13</v>
          </cell>
          <cell r="D1523" t="str">
            <v>Z</v>
          </cell>
          <cell r="E1523" t="str">
            <v>2</v>
          </cell>
          <cell r="F1523" t="str">
            <v>G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5.8955399999999996</v>
          </cell>
          <cell r="L1523">
            <v>5.8955399999999996</v>
          </cell>
          <cell r="M1523" t="str">
            <v>RP</v>
          </cell>
        </row>
        <row r="1524">
          <cell r="A1524" t="str">
            <v>9008-732P</v>
          </cell>
          <cell r="B1524" t="str">
            <v>SHIM [ 1.15 MM ]</v>
          </cell>
          <cell r="C1524" t="str">
            <v>F13</v>
          </cell>
          <cell r="D1524" t="str">
            <v>Z</v>
          </cell>
          <cell r="E1524" t="str">
            <v>2</v>
          </cell>
          <cell r="F1524" t="str">
            <v>G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5.7875199999999998</v>
          </cell>
          <cell r="L1524">
            <v>5.7875199999999998</v>
          </cell>
          <cell r="M1524" t="str">
            <v>RP</v>
          </cell>
        </row>
        <row r="1525">
          <cell r="A1525" t="str">
            <v>9008-732N</v>
          </cell>
          <cell r="B1525" t="str">
            <v>SHIM [ 1.12 MM ]</v>
          </cell>
          <cell r="C1525" t="str">
            <v>F13</v>
          </cell>
          <cell r="D1525" t="str">
            <v>Z</v>
          </cell>
          <cell r="E1525" t="str">
            <v>2</v>
          </cell>
          <cell r="F1525" t="str">
            <v>G</v>
          </cell>
          <cell r="G1525">
            <v>1000</v>
          </cell>
          <cell r="H1525">
            <v>0</v>
          </cell>
          <cell r="I1525">
            <v>1000</v>
          </cell>
          <cell r="J1525">
            <v>0</v>
          </cell>
          <cell r="K1525">
            <v>5.7771999999999997</v>
          </cell>
          <cell r="L1525">
            <v>5.7771999999999997</v>
          </cell>
          <cell r="M1525" t="str">
            <v>RP</v>
          </cell>
        </row>
        <row r="1526">
          <cell r="A1526" t="str">
            <v>9008-732M</v>
          </cell>
          <cell r="B1526" t="str">
            <v>SHIM [ 1.09 MM ]</v>
          </cell>
          <cell r="C1526" t="str">
            <v>F13</v>
          </cell>
          <cell r="D1526" t="str">
            <v>Z</v>
          </cell>
          <cell r="E1526" t="str">
            <v>2</v>
          </cell>
          <cell r="F1526" t="str">
            <v>G</v>
          </cell>
          <cell r="G1526">
            <v>3400</v>
          </cell>
          <cell r="H1526">
            <v>0</v>
          </cell>
          <cell r="I1526">
            <v>1500</v>
          </cell>
          <cell r="J1526">
            <v>1900</v>
          </cell>
          <cell r="K1526">
            <v>5.8860299999999999</v>
          </cell>
          <cell r="L1526">
            <v>5.8860299999999999</v>
          </cell>
          <cell r="M1526" t="str">
            <v>RP</v>
          </cell>
        </row>
        <row r="1527">
          <cell r="A1527" t="str">
            <v>9008-732L</v>
          </cell>
          <cell r="B1527" t="str">
            <v>SHIM [ 1.06 MM ]</v>
          </cell>
          <cell r="C1527" t="str">
            <v>F13</v>
          </cell>
          <cell r="D1527" t="str">
            <v>Z</v>
          </cell>
          <cell r="E1527" t="str">
            <v>2</v>
          </cell>
          <cell r="F1527" t="str">
            <v>G</v>
          </cell>
          <cell r="G1527">
            <v>3520</v>
          </cell>
          <cell r="H1527">
            <v>0</v>
          </cell>
          <cell r="I1527">
            <v>1500</v>
          </cell>
          <cell r="J1527">
            <v>2020</v>
          </cell>
          <cell r="K1527">
            <v>5.6779400000000004</v>
          </cell>
          <cell r="L1527">
            <v>5.6779400000000004</v>
          </cell>
          <cell r="M1527" t="str">
            <v>RP</v>
          </cell>
        </row>
        <row r="1528">
          <cell r="A1528" t="str">
            <v>9008-732K</v>
          </cell>
          <cell r="B1528" t="str">
            <v>SHIM [1.03 MM]</v>
          </cell>
          <cell r="C1528" t="str">
            <v>F13</v>
          </cell>
          <cell r="D1528" t="str">
            <v>Z</v>
          </cell>
          <cell r="E1528" t="str">
            <v>2</v>
          </cell>
          <cell r="F1528" t="str">
            <v>G</v>
          </cell>
          <cell r="G1528">
            <v>500</v>
          </cell>
          <cell r="H1528">
            <v>0</v>
          </cell>
          <cell r="I1528">
            <v>500</v>
          </cell>
          <cell r="J1528">
            <v>0</v>
          </cell>
          <cell r="K1528">
            <v>5.8061499999999997</v>
          </cell>
          <cell r="L1528">
            <v>5.8061499999999997</v>
          </cell>
          <cell r="M1528" t="str">
            <v>RP</v>
          </cell>
        </row>
        <row r="1529">
          <cell r="A1529" t="str">
            <v>9008-732K</v>
          </cell>
          <cell r="B1529" t="str">
            <v>SHIM [1.03 MM]</v>
          </cell>
          <cell r="C1529" t="str">
            <v>F13</v>
          </cell>
          <cell r="D1529" t="str">
            <v>Z</v>
          </cell>
          <cell r="E1529" t="str">
            <v>21</v>
          </cell>
          <cell r="F1529" t="str">
            <v>G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3.61</v>
          </cell>
          <cell r="L1529">
            <v>3.61</v>
          </cell>
          <cell r="M1529" t="str">
            <v>C</v>
          </cell>
        </row>
        <row r="1530">
          <cell r="A1530" t="str">
            <v>9008-732J</v>
          </cell>
          <cell r="B1530" t="str">
            <v>SHIM [1.00 MM]</v>
          </cell>
          <cell r="C1530" t="str">
            <v>F13</v>
          </cell>
          <cell r="D1530" t="str">
            <v>Z</v>
          </cell>
          <cell r="E1530" t="str">
            <v>2</v>
          </cell>
          <cell r="F1530" t="str">
            <v>G</v>
          </cell>
          <cell r="G1530">
            <v>1000</v>
          </cell>
          <cell r="H1530">
            <v>0</v>
          </cell>
          <cell r="I1530">
            <v>1000</v>
          </cell>
          <cell r="J1530">
            <v>0</v>
          </cell>
          <cell r="K1530">
            <v>5.6242599999999996</v>
          </cell>
          <cell r="L1530">
            <v>5.6242599999999996</v>
          </cell>
          <cell r="M1530" t="str">
            <v>RP</v>
          </cell>
        </row>
        <row r="1531">
          <cell r="A1531" t="str">
            <v>9008-732H</v>
          </cell>
          <cell r="B1531" t="str">
            <v>SHIM [0.97 MM]</v>
          </cell>
          <cell r="C1531" t="str">
            <v>F13</v>
          </cell>
          <cell r="D1531" t="str">
            <v>Z</v>
          </cell>
          <cell r="E1531" t="str">
            <v>2</v>
          </cell>
          <cell r="F1531" t="str">
            <v>G</v>
          </cell>
          <cell r="G1531">
            <v>2500</v>
          </cell>
          <cell r="H1531">
            <v>2000</v>
          </cell>
          <cell r="I1531">
            <v>500</v>
          </cell>
          <cell r="J1531">
            <v>4000</v>
          </cell>
          <cell r="K1531">
            <v>5.2764300000000004</v>
          </cell>
          <cell r="L1531">
            <v>5.8697299999999997</v>
          </cell>
          <cell r="M1531" t="str">
            <v>RP</v>
          </cell>
        </row>
        <row r="1532">
          <cell r="A1532" t="str">
            <v>9008-732G</v>
          </cell>
          <cell r="B1532" t="str">
            <v>SHIM [ 0.94MM ]</v>
          </cell>
          <cell r="C1532" t="str">
            <v>F13</v>
          </cell>
          <cell r="D1532" t="str">
            <v>Z</v>
          </cell>
          <cell r="E1532" t="str">
            <v>2</v>
          </cell>
          <cell r="F1532" t="str">
            <v>G</v>
          </cell>
          <cell r="G1532">
            <v>2000</v>
          </cell>
          <cell r="H1532">
            <v>0</v>
          </cell>
          <cell r="I1532">
            <v>0</v>
          </cell>
          <cell r="J1532">
            <v>2000</v>
          </cell>
          <cell r="K1532">
            <v>4.6614800000000001</v>
          </cell>
          <cell r="L1532">
            <v>4.6614800000000001</v>
          </cell>
          <cell r="M1532" t="str">
            <v>RP</v>
          </cell>
        </row>
        <row r="1533">
          <cell r="A1533" t="str">
            <v>9008-732F</v>
          </cell>
          <cell r="B1533" t="str">
            <v>SHIM [0.91 MM]</v>
          </cell>
          <cell r="C1533" t="str">
            <v>F13</v>
          </cell>
          <cell r="D1533" t="str">
            <v>Z</v>
          </cell>
          <cell r="E1533" t="str">
            <v>2</v>
          </cell>
          <cell r="F1533" t="str">
            <v>G</v>
          </cell>
          <cell r="G1533">
            <v>3000</v>
          </cell>
          <cell r="H1533">
            <v>0</v>
          </cell>
          <cell r="I1533">
            <v>0</v>
          </cell>
          <cell r="J1533">
            <v>3000</v>
          </cell>
          <cell r="K1533">
            <v>5.4125199999999998</v>
          </cell>
          <cell r="L1533">
            <v>5.4125199999999998</v>
          </cell>
          <cell r="M1533" t="str">
            <v>RP</v>
          </cell>
        </row>
        <row r="1534">
          <cell r="A1534" t="str">
            <v>9008-732E</v>
          </cell>
          <cell r="B1534" t="str">
            <v>SHIM [ 0.88 MM ]</v>
          </cell>
          <cell r="C1534" t="str">
            <v>F13</v>
          </cell>
          <cell r="D1534" t="str">
            <v>Z</v>
          </cell>
          <cell r="E1534" t="str">
            <v>2</v>
          </cell>
          <cell r="F1534" t="str">
            <v>G</v>
          </cell>
          <cell r="G1534">
            <v>4000</v>
          </cell>
          <cell r="H1534">
            <v>0</v>
          </cell>
          <cell r="I1534">
            <v>0</v>
          </cell>
          <cell r="J1534">
            <v>4000</v>
          </cell>
          <cell r="K1534">
            <v>5.3719400000000004</v>
          </cell>
          <cell r="L1534">
            <v>5.3719400000000004</v>
          </cell>
          <cell r="M1534" t="str">
            <v>RP</v>
          </cell>
        </row>
        <row r="1535">
          <cell r="A1535" t="str">
            <v>9008-732D</v>
          </cell>
          <cell r="B1535" t="str">
            <v>SHIM [ 0.85 MM ]</v>
          </cell>
          <cell r="C1535" t="str">
            <v>F13</v>
          </cell>
          <cell r="D1535" t="str">
            <v>Z</v>
          </cell>
          <cell r="E1535" t="str">
            <v>2</v>
          </cell>
          <cell r="F1535" t="str">
            <v>G</v>
          </cell>
          <cell r="G1535">
            <v>3800</v>
          </cell>
          <cell r="H1535">
            <v>0</v>
          </cell>
          <cell r="I1535">
            <v>0</v>
          </cell>
          <cell r="J1535">
            <v>3800</v>
          </cell>
          <cell r="K1535">
            <v>5.3258799999999997</v>
          </cell>
          <cell r="L1535">
            <v>5.3258799999999997</v>
          </cell>
          <cell r="M1535" t="str">
            <v>RP</v>
          </cell>
        </row>
        <row r="1536">
          <cell r="A1536" t="str">
            <v>9008-732C</v>
          </cell>
          <cell r="B1536" t="str">
            <v>SHIM [0.82 MM]</v>
          </cell>
          <cell r="C1536" t="str">
            <v>F13</v>
          </cell>
          <cell r="D1536" t="str">
            <v>Z</v>
          </cell>
          <cell r="E1536" t="str">
            <v>2</v>
          </cell>
          <cell r="F1536" t="str">
            <v>G</v>
          </cell>
          <cell r="G1536">
            <v>2000</v>
          </cell>
          <cell r="H1536">
            <v>0</v>
          </cell>
          <cell r="I1536">
            <v>0</v>
          </cell>
          <cell r="J1536">
            <v>2000</v>
          </cell>
          <cell r="K1536">
            <v>5.3739699999999999</v>
          </cell>
          <cell r="L1536">
            <v>5.3739699999999999</v>
          </cell>
          <cell r="M1536" t="str">
            <v>RP</v>
          </cell>
        </row>
        <row r="1537">
          <cell r="A1537" t="str">
            <v>9008-732B</v>
          </cell>
          <cell r="B1537" t="str">
            <v>SHIM [ 0.79 MM ]</v>
          </cell>
          <cell r="C1537" t="str">
            <v>F13</v>
          </cell>
          <cell r="D1537" t="str">
            <v>Z</v>
          </cell>
          <cell r="E1537" t="str">
            <v>2</v>
          </cell>
          <cell r="F1537" t="str">
            <v>G</v>
          </cell>
          <cell r="G1537">
            <v>3833</v>
          </cell>
          <cell r="H1537">
            <v>0</v>
          </cell>
          <cell r="I1537">
            <v>0</v>
          </cell>
          <cell r="J1537">
            <v>3833</v>
          </cell>
          <cell r="K1537">
            <v>4.7308599999999998</v>
          </cell>
          <cell r="L1537">
            <v>4.7308599999999998</v>
          </cell>
          <cell r="M1537" t="str">
            <v>RP</v>
          </cell>
        </row>
        <row r="1538">
          <cell r="A1538" t="str">
            <v>9008-732AP</v>
          </cell>
          <cell r="B1538" t="str">
            <v>SHIM [ 1.285 MM ]</v>
          </cell>
          <cell r="C1538" t="str">
            <v>F13</v>
          </cell>
          <cell r="D1538" t="str">
            <v>Z</v>
          </cell>
          <cell r="E1538" t="str">
            <v>2</v>
          </cell>
          <cell r="F1538" t="str">
            <v>G</v>
          </cell>
          <cell r="G1538">
            <v>0</v>
          </cell>
          <cell r="H1538">
            <v>4000</v>
          </cell>
          <cell r="I1538">
            <v>0</v>
          </cell>
          <cell r="J1538">
            <v>4000</v>
          </cell>
          <cell r="K1538">
            <v>0</v>
          </cell>
          <cell r="L1538">
            <v>8.8026499999999999</v>
          </cell>
        </row>
        <row r="1539">
          <cell r="A1539" t="str">
            <v>9008-732AN</v>
          </cell>
          <cell r="B1539" t="str">
            <v>SHIM [ 1.255 MM ]</v>
          </cell>
          <cell r="C1539" t="str">
            <v>F13</v>
          </cell>
          <cell r="D1539" t="str">
            <v>Z</v>
          </cell>
          <cell r="E1539" t="str">
            <v>2</v>
          </cell>
          <cell r="F1539" t="str">
            <v>G</v>
          </cell>
          <cell r="G1539">
            <v>0</v>
          </cell>
          <cell r="H1539">
            <v>4000</v>
          </cell>
          <cell r="I1539">
            <v>0</v>
          </cell>
          <cell r="J1539">
            <v>4000</v>
          </cell>
          <cell r="K1539">
            <v>0</v>
          </cell>
          <cell r="L1539">
            <v>8.8026499999999999</v>
          </cell>
        </row>
        <row r="1540">
          <cell r="A1540" t="str">
            <v>9008-732AM</v>
          </cell>
          <cell r="B1540" t="str">
            <v>SHIM [ 1.225 MM ]</v>
          </cell>
          <cell r="C1540" t="str">
            <v>F13</v>
          </cell>
          <cell r="D1540" t="str">
            <v>Z</v>
          </cell>
          <cell r="E1540" t="str">
            <v>2</v>
          </cell>
          <cell r="F1540" t="str">
            <v>G</v>
          </cell>
          <cell r="G1540">
            <v>0</v>
          </cell>
          <cell r="H1540">
            <v>4000</v>
          </cell>
          <cell r="I1540">
            <v>0</v>
          </cell>
          <cell r="J1540">
            <v>4000</v>
          </cell>
          <cell r="K1540">
            <v>0</v>
          </cell>
          <cell r="L1540">
            <v>8.8026499999999999</v>
          </cell>
        </row>
        <row r="1541">
          <cell r="A1541" t="str">
            <v>9008-732AL</v>
          </cell>
          <cell r="B1541" t="str">
            <v>SHIM [ 1.195 MM ]</v>
          </cell>
          <cell r="C1541" t="str">
            <v>F13</v>
          </cell>
          <cell r="D1541" t="str">
            <v>Z</v>
          </cell>
          <cell r="E1541" t="str">
            <v>2</v>
          </cell>
          <cell r="F1541" t="str">
            <v>G</v>
          </cell>
          <cell r="G1541">
            <v>0</v>
          </cell>
          <cell r="H1541">
            <v>4000</v>
          </cell>
          <cell r="I1541">
            <v>0</v>
          </cell>
          <cell r="J1541">
            <v>4000</v>
          </cell>
          <cell r="K1541">
            <v>0</v>
          </cell>
          <cell r="L1541">
            <v>8.8026499999999999</v>
          </cell>
        </row>
        <row r="1542">
          <cell r="A1542" t="str">
            <v>9008-732AK</v>
          </cell>
          <cell r="B1542" t="str">
            <v>SHIM [ 1.165 MM ]</v>
          </cell>
          <cell r="C1542" t="str">
            <v>F13</v>
          </cell>
          <cell r="D1542" t="str">
            <v>Z</v>
          </cell>
          <cell r="E1542" t="str">
            <v>2</v>
          </cell>
          <cell r="F1542" t="str">
            <v>G</v>
          </cell>
          <cell r="G1542">
            <v>0</v>
          </cell>
          <cell r="H1542">
            <v>4000</v>
          </cell>
          <cell r="I1542">
            <v>0</v>
          </cell>
          <cell r="J1542">
            <v>4000</v>
          </cell>
          <cell r="K1542">
            <v>0</v>
          </cell>
          <cell r="L1542">
            <v>8.8026499999999999</v>
          </cell>
        </row>
        <row r="1543">
          <cell r="A1543" t="str">
            <v>9008-732AJ</v>
          </cell>
          <cell r="B1543" t="str">
            <v>SHIM [ 1.135 MM ]</v>
          </cell>
          <cell r="C1543" t="str">
            <v>F13</v>
          </cell>
          <cell r="D1543" t="str">
            <v>Z</v>
          </cell>
          <cell r="E1543" t="str">
            <v>2</v>
          </cell>
          <cell r="F1543" t="str">
            <v>G</v>
          </cell>
          <cell r="G1543">
            <v>0</v>
          </cell>
          <cell r="H1543">
            <v>4000</v>
          </cell>
          <cell r="I1543">
            <v>0</v>
          </cell>
          <cell r="J1543">
            <v>4000</v>
          </cell>
          <cell r="K1543">
            <v>0</v>
          </cell>
          <cell r="L1543">
            <v>8.8026499999999999</v>
          </cell>
        </row>
        <row r="1544">
          <cell r="A1544" t="str">
            <v>9008-732AH</v>
          </cell>
          <cell r="B1544" t="str">
            <v>SHIM [ 1.105 MM ]</v>
          </cell>
          <cell r="C1544" t="str">
            <v>F13</v>
          </cell>
          <cell r="D1544" t="str">
            <v>Z</v>
          </cell>
          <cell r="E1544" t="str">
            <v>2</v>
          </cell>
          <cell r="F1544" t="str">
            <v>G</v>
          </cell>
          <cell r="G1544">
            <v>0</v>
          </cell>
          <cell r="H1544">
            <v>4000</v>
          </cell>
          <cell r="I1544">
            <v>0</v>
          </cell>
          <cell r="J1544">
            <v>4000</v>
          </cell>
          <cell r="K1544">
            <v>0</v>
          </cell>
          <cell r="L1544">
            <v>8.8026499999999999</v>
          </cell>
        </row>
        <row r="1545">
          <cell r="A1545" t="str">
            <v>9008-732AG</v>
          </cell>
          <cell r="B1545" t="str">
            <v>SHIM [ 1.075 MM ]</v>
          </cell>
          <cell r="C1545" t="str">
            <v>F13</v>
          </cell>
          <cell r="D1545" t="str">
            <v>Z</v>
          </cell>
          <cell r="E1545" t="str">
            <v>2</v>
          </cell>
          <cell r="F1545" t="str">
            <v>G</v>
          </cell>
          <cell r="G1545">
            <v>0</v>
          </cell>
          <cell r="H1545">
            <v>4000</v>
          </cell>
          <cell r="I1545">
            <v>0</v>
          </cell>
          <cell r="J1545">
            <v>4000</v>
          </cell>
          <cell r="K1545">
            <v>0</v>
          </cell>
          <cell r="L1545">
            <v>8.8026499999999999</v>
          </cell>
        </row>
        <row r="1546">
          <cell r="A1546" t="str">
            <v>9008-732AF</v>
          </cell>
          <cell r="B1546" t="str">
            <v>SHIM [ 1.045 MM ]</v>
          </cell>
          <cell r="C1546" t="str">
            <v>F13</v>
          </cell>
          <cell r="D1546" t="str">
            <v>Z</v>
          </cell>
          <cell r="E1546" t="str">
            <v>2</v>
          </cell>
          <cell r="F1546" t="str">
            <v>G</v>
          </cell>
          <cell r="G1546">
            <v>0</v>
          </cell>
          <cell r="H1546">
            <v>4000</v>
          </cell>
          <cell r="I1546">
            <v>0</v>
          </cell>
          <cell r="J1546">
            <v>4000</v>
          </cell>
          <cell r="K1546">
            <v>0</v>
          </cell>
          <cell r="L1546">
            <v>8.8026499999999999</v>
          </cell>
        </row>
        <row r="1547">
          <cell r="A1547" t="str">
            <v>9008-732AE</v>
          </cell>
          <cell r="B1547" t="str">
            <v>SHIM [ 1.60 MM ]</v>
          </cell>
          <cell r="C1547" t="str">
            <v>F13</v>
          </cell>
          <cell r="D1547" t="str">
            <v>Z</v>
          </cell>
          <cell r="E1547" t="str">
            <v>2</v>
          </cell>
          <cell r="F1547" t="str">
            <v>G</v>
          </cell>
          <cell r="G1547">
            <v>0</v>
          </cell>
          <cell r="H1547">
            <v>4000</v>
          </cell>
          <cell r="I1547">
            <v>0</v>
          </cell>
          <cell r="J1547">
            <v>4000</v>
          </cell>
          <cell r="K1547">
            <v>0</v>
          </cell>
          <cell r="L1547">
            <v>8.8026499999999999</v>
          </cell>
        </row>
        <row r="1548">
          <cell r="A1548" t="str">
            <v>9008-732AD</v>
          </cell>
          <cell r="B1548" t="str">
            <v>SHIM [ 1.57 MM ]</v>
          </cell>
          <cell r="C1548" t="str">
            <v>F13</v>
          </cell>
          <cell r="D1548" t="str">
            <v>Z</v>
          </cell>
          <cell r="E1548" t="str">
            <v>2</v>
          </cell>
          <cell r="F1548" t="str">
            <v>G</v>
          </cell>
          <cell r="G1548">
            <v>2000</v>
          </cell>
          <cell r="H1548">
            <v>0</v>
          </cell>
          <cell r="I1548">
            <v>0</v>
          </cell>
          <cell r="J1548">
            <v>2000</v>
          </cell>
          <cell r="K1548">
            <v>5.4189999999999996</v>
          </cell>
          <cell r="L1548">
            <v>5.4189999999999996</v>
          </cell>
        </row>
        <row r="1549">
          <cell r="A1549" t="str">
            <v>9008-732AC</v>
          </cell>
          <cell r="B1549" t="str">
            <v>SHIM [ 1.54 MM ]</v>
          </cell>
          <cell r="C1549" t="str">
            <v>F13</v>
          </cell>
          <cell r="D1549" t="str">
            <v>Z</v>
          </cell>
          <cell r="E1549" t="str">
            <v>2</v>
          </cell>
          <cell r="F1549" t="str">
            <v>G</v>
          </cell>
          <cell r="G1549">
            <v>6500</v>
          </cell>
          <cell r="H1549">
            <v>0</v>
          </cell>
          <cell r="I1549">
            <v>0</v>
          </cell>
          <cell r="J1549">
            <v>6500</v>
          </cell>
          <cell r="K1549">
            <v>4.9552800000000001</v>
          </cell>
          <cell r="L1549">
            <v>4.9552800000000001</v>
          </cell>
          <cell r="M1549" t="str">
            <v>RP</v>
          </cell>
        </row>
        <row r="1550">
          <cell r="A1550" t="str">
            <v>9008-732AB</v>
          </cell>
          <cell r="B1550" t="str">
            <v>SHIM [ 1.51 MM ]</v>
          </cell>
          <cell r="C1550" t="str">
            <v>F13</v>
          </cell>
          <cell r="D1550" t="str">
            <v>Z</v>
          </cell>
          <cell r="E1550" t="str">
            <v>2</v>
          </cell>
          <cell r="F1550" t="str">
            <v>G</v>
          </cell>
          <cell r="G1550">
            <v>4470</v>
          </cell>
          <cell r="H1550">
            <v>0</v>
          </cell>
          <cell r="I1550">
            <v>0</v>
          </cell>
          <cell r="J1550">
            <v>4470</v>
          </cell>
          <cell r="K1550">
            <v>5.0872599999999997</v>
          </cell>
          <cell r="L1550">
            <v>5.0872599999999997</v>
          </cell>
          <cell r="M1550" t="str">
            <v>RP</v>
          </cell>
        </row>
        <row r="1551">
          <cell r="A1551" t="str">
            <v>9008-732AA</v>
          </cell>
          <cell r="B1551" t="str">
            <v>SHIM [ 1.48 MM ]</v>
          </cell>
          <cell r="C1551" t="str">
            <v>F13</v>
          </cell>
          <cell r="D1551" t="str">
            <v>Z</v>
          </cell>
          <cell r="E1551" t="str">
            <v>2</v>
          </cell>
          <cell r="F1551" t="str">
            <v>G</v>
          </cell>
          <cell r="G1551">
            <v>1000</v>
          </cell>
          <cell r="H1551">
            <v>0</v>
          </cell>
          <cell r="I1551">
            <v>0</v>
          </cell>
          <cell r="J1551">
            <v>1000</v>
          </cell>
          <cell r="K1551">
            <v>5.7317600000000004</v>
          </cell>
          <cell r="L1551">
            <v>5.7317600000000004</v>
          </cell>
          <cell r="M1551" t="str">
            <v>RP</v>
          </cell>
        </row>
        <row r="1552">
          <cell r="A1552" t="str">
            <v>9008-729</v>
          </cell>
          <cell r="B1552" t="str">
            <v>SPRING SEAT</v>
          </cell>
          <cell r="C1552" t="str">
            <v>F13</v>
          </cell>
          <cell r="D1552" t="str">
            <v>Z</v>
          </cell>
          <cell r="E1552" t="str">
            <v>2</v>
          </cell>
          <cell r="F1552" t="str">
            <v>G</v>
          </cell>
          <cell r="G1552">
            <v>339</v>
          </cell>
          <cell r="H1552">
            <v>0</v>
          </cell>
          <cell r="I1552">
            <v>0</v>
          </cell>
          <cell r="J1552">
            <v>339</v>
          </cell>
          <cell r="K1552">
            <v>9.9595300000000009</v>
          </cell>
          <cell r="L1552">
            <v>9.9595300000000009</v>
          </cell>
        </row>
        <row r="1553">
          <cell r="A1553" t="str">
            <v>9008-728/020</v>
          </cell>
          <cell r="B1553" t="str">
            <v>ADAPTOR PLATE</v>
          </cell>
          <cell r="C1553" t="str">
            <v>F13</v>
          </cell>
          <cell r="D1553" t="str">
            <v>Z</v>
          </cell>
          <cell r="E1553" t="str">
            <v>2</v>
          </cell>
          <cell r="F1553" t="str">
            <v>G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34.299999999999997</v>
          </cell>
          <cell r="L1553">
            <v>34.299999999999997</v>
          </cell>
        </row>
        <row r="1554">
          <cell r="A1554" t="str">
            <v>9008-728</v>
          </cell>
          <cell r="B1554" t="str">
            <v>ADAPTOR PLATE</v>
          </cell>
          <cell r="C1554" t="str">
            <v>F13</v>
          </cell>
          <cell r="D1554" t="str">
            <v>Z</v>
          </cell>
          <cell r="E1554" t="str">
            <v>2</v>
          </cell>
          <cell r="F1554" t="str">
            <v>G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34.305039999999998</v>
          </cell>
          <cell r="L1554">
            <v>34.305039999999998</v>
          </cell>
        </row>
        <row r="1555">
          <cell r="A1555" t="str">
            <v>9008-724</v>
          </cell>
          <cell r="B1555" t="str">
            <v>NIPPLE [Telco S/C]</v>
          </cell>
          <cell r="C1555" t="str">
            <v>F13</v>
          </cell>
          <cell r="D1555" t="str">
            <v>Z</v>
          </cell>
          <cell r="E1555" t="str">
            <v>2</v>
          </cell>
          <cell r="F1555" t="str">
            <v>G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5.6</v>
          </cell>
          <cell r="L1555">
            <v>5.6</v>
          </cell>
        </row>
        <row r="1556">
          <cell r="A1556" t="str">
            <v>9008-720/BHT</v>
          </cell>
          <cell r="B1556" t="str">
            <v>SPRING SEAT</v>
          </cell>
          <cell r="C1556" t="str">
            <v>F13</v>
          </cell>
          <cell r="D1556" t="str">
            <v>Z</v>
          </cell>
          <cell r="E1556" t="str">
            <v>21</v>
          </cell>
          <cell r="F1556" t="str">
            <v>G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4.8540900000000002</v>
          </cell>
          <cell r="L1556">
            <v>4.8540900000000002</v>
          </cell>
        </row>
        <row r="1557">
          <cell r="A1557" t="str">
            <v>9008-720/BHT</v>
          </cell>
          <cell r="B1557" t="str">
            <v>SPRING SEAT</v>
          </cell>
          <cell r="C1557" t="str">
            <v>F13</v>
          </cell>
          <cell r="D1557" t="str">
            <v>Z</v>
          </cell>
          <cell r="E1557" t="str">
            <v>2</v>
          </cell>
          <cell r="F1557" t="str">
            <v>G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1</v>
          </cell>
          <cell r="L1557">
            <v>1</v>
          </cell>
        </row>
        <row r="1558">
          <cell r="A1558" t="str">
            <v>9008-720</v>
          </cell>
          <cell r="B1558" t="str">
            <v>SPRING SEAT</v>
          </cell>
          <cell r="C1558" t="str">
            <v>F13</v>
          </cell>
          <cell r="D1558" t="str">
            <v>Z</v>
          </cell>
          <cell r="E1558" t="str">
            <v>2</v>
          </cell>
          <cell r="F1558" t="str">
            <v>G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8.46814</v>
          </cell>
          <cell r="L1558">
            <v>8.46814</v>
          </cell>
          <cell r="M1558" t="str">
            <v>RP</v>
          </cell>
        </row>
        <row r="1559">
          <cell r="A1559" t="str">
            <v>9008-717/BGR</v>
          </cell>
          <cell r="B1559" t="str">
            <v>ADAPTOR PLATE</v>
          </cell>
          <cell r="C1559" t="str">
            <v>F13</v>
          </cell>
          <cell r="D1559" t="str">
            <v>Z</v>
          </cell>
          <cell r="E1559" t="str">
            <v>2</v>
          </cell>
          <cell r="F1559" t="str">
            <v>G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16.5</v>
          </cell>
          <cell r="L1559">
            <v>16.5</v>
          </cell>
        </row>
        <row r="1560">
          <cell r="A1560" t="str">
            <v>9008-717/030</v>
          </cell>
          <cell r="B1560" t="str">
            <v>ADAPTOR PLATE</v>
          </cell>
          <cell r="C1560" t="str">
            <v>F13</v>
          </cell>
          <cell r="D1560" t="str">
            <v>Z</v>
          </cell>
          <cell r="E1560" t="str">
            <v>2</v>
          </cell>
          <cell r="F1560" t="str">
            <v>G</v>
          </cell>
          <cell r="G1560">
            <v>945</v>
          </cell>
          <cell r="H1560">
            <v>0</v>
          </cell>
          <cell r="I1560">
            <v>945</v>
          </cell>
          <cell r="J1560">
            <v>0</v>
          </cell>
          <cell r="K1560">
            <v>5.7948000000000004</v>
          </cell>
          <cell r="L1560">
            <v>5.7948000000000004</v>
          </cell>
        </row>
        <row r="1561">
          <cell r="A1561" t="str">
            <v>9008-717</v>
          </cell>
          <cell r="B1561" t="str">
            <v>ADAPTOR PLATE</v>
          </cell>
          <cell r="C1561" t="str">
            <v>F13</v>
          </cell>
          <cell r="D1561" t="str">
            <v>Z</v>
          </cell>
          <cell r="E1561" t="str">
            <v>2</v>
          </cell>
          <cell r="F1561" t="str">
            <v>G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31.27872</v>
          </cell>
          <cell r="L1561">
            <v>31.27872</v>
          </cell>
          <cell r="M1561" t="str">
            <v>RP</v>
          </cell>
        </row>
        <row r="1562">
          <cell r="A1562" t="str">
            <v>9008-714</v>
          </cell>
          <cell r="B1562" t="str">
            <v>LEAK OFF NIPPLE</v>
          </cell>
          <cell r="C1562" t="str">
            <v>F13</v>
          </cell>
          <cell r="D1562" t="str">
            <v>Z</v>
          </cell>
          <cell r="E1562" t="str">
            <v>2</v>
          </cell>
          <cell r="F1562" t="str">
            <v>G</v>
          </cell>
          <cell r="G1562">
            <v>643</v>
          </cell>
          <cell r="H1562">
            <v>0</v>
          </cell>
          <cell r="I1562">
            <v>643</v>
          </cell>
          <cell r="J1562">
            <v>0</v>
          </cell>
          <cell r="K1562">
            <v>8.8529099999999996</v>
          </cell>
          <cell r="L1562">
            <v>8.8529099999999996</v>
          </cell>
        </row>
        <row r="1563">
          <cell r="A1563" t="str">
            <v>9008-520</v>
          </cell>
          <cell r="B1563" t="str">
            <v>INJ.BODY(Imported)</v>
          </cell>
          <cell r="C1563" t="str">
            <v>F13</v>
          </cell>
          <cell r="D1563" t="str">
            <v>Z</v>
          </cell>
          <cell r="E1563" t="str">
            <v>2</v>
          </cell>
          <cell r="F1563" t="str">
            <v>G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85.14</v>
          </cell>
          <cell r="L1563">
            <v>85.14</v>
          </cell>
        </row>
        <row r="1564">
          <cell r="A1564" t="str">
            <v>9008-413</v>
          </cell>
          <cell r="B1564" t="str">
            <v>INJECTOR SPRING</v>
          </cell>
          <cell r="C1564" t="str">
            <v>F13</v>
          </cell>
          <cell r="D1564" t="str">
            <v>Z</v>
          </cell>
          <cell r="E1564" t="str">
            <v>2</v>
          </cell>
          <cell r="F1564" t="str">
            <v>G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 t="str">
            <v>RP</v>
          </cell>
        </row>
        <row r="1565">
          <cell r="A1565" t="str">
            <v>9008-412</v>
          </cell>
          <cell r="B1565" t="str">
            <v>INJECTOR SPRING</v>
          </cell>
          <cell r="C1565" t="str">
            <v>F13</v>
          </cell>
          <cell r="D1565" t="str">
            <v>Z</v>
          </cell>
          <cell r="E1565" t="str">
            <v>2</v>
          </cell>
          <cell r="F1565" t="str">
            <v>G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3.55</v>
          </cell>
          <cell r="L1565">
            <v>3.55</v>
          </cell>
          <cell r="M1565" t="str">
            <v>0</v>
          </cell>
        </row>
        <row r="1566">
          <cell r="A1566" t="str">
            <v>9008-412</v>
          </cell>
          <cell r="B1566" t="str">
            <v>INJECTOR SPRING</v>
          </cell>
          <cell r="C1566" t="str">
            <v>F13</v>
          </cell>
          <cell r="D1566" t="str">
            <v>Z</v>
          </cell>
          <cell r="E1566" t="str">
            <v>1</v>
          </cell>
          <cell r="F1566" t="str">
            <v>G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 t="str">
            <v>0</v>
          </cell>
        </row>
        <row r="1567">
          <cell r="A1567" t="str">
            <v>9008-411</v>
          </cell>
          <cell r="B1567" t="str">
            <v>INJECTOR SPRING</v>
          </cell>
          <cell r="C1567" t="str">
            <v>F13</v>
          </cell>
          <cell r="D1567" t="str">
            <v>Z</v>
          </cell>
          <cell r="E1567" t="str">
            <v>2</v>
          </cell>
          <cell r="F1567" t="str">
            <v>G</v>
          </cell>
          <cell r="G1567">
            <v>698</v>
          </cell>
          <cell r="H1567">
            <v>0</v>
          </cell>
          <cell r="I1567">
            <v>0</v>
          </cell>
          <cell r="J1567">
            <v>698</v>
          </cell>
          <cell r="K1567">
            <v>21.025670000000002</v>
          </cell>
          <cell r="L1567">
            <v>21.025670000000002</v>
          </cell>
          <cell r="M1567" t="str">
            <v>0</v>
          </cell>
        </row>
        <row r="1568">
          <cell r="A1568" t="str">
            <v>9008-411</v>
          </cell>
          <cell r="B1568" t="str">
            <v>INJECTOR SPRING</v>
          </cell>
          <cell r="C1568" t="str">
            <v>F13</v>
          </cell>
          <cell r="D1568" t="str">
            <v>Z</v>
          </cell>
          <cell r="E1568" t="str">
            <v>1</v>
          </cell>
          <cell r="F1568" t="str">
            <v>G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 t="str">
            <v>0</v>
          </cell>
        </row>
        <row r="1569">
          <cell r="A1569" t="str">
            <v>9008-410</v>
          </cell>
          <cell r="B1569" t="str">
            <v>INJECTOR SPRING</v>
          </cell>
          <cell r="C1569" t="str">
            <v>F13</v>
          </cell>
          <cell r="D1569" t="str">
            <v>Z</v>
          </cell>
          <cell r="E1569" t="str">
            <v>2</v>
          </cell>
          <cell r="F1569" t="str">
            <v>G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18.666250000000002</v>
          </cell>
          <cell r="L1569">
            <v>18.666250000000002</v>
          </cell>
          <cell r="M1569" t="str">
            <v>RP</v>
          </cell>
        </row>
        <row r="1570">
          <cell r="A1570" t="str">
            <v>9008-409</v>
          </cell>
          <cell r="B1570" t="str">
            <v>NOZZLE SPRING</v>
          </cell>
          <cell r="C1570" t="str">
            <v>F13</v>
          </cell>
          <cell r="D1570" t="str">
            <v>Z</v>
          </cell>
          <cell r="E1570" t="str">
            <v>2</v>
          </cell>
          <cell r="F1570" t="str">
            <v>G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16.682120000000001</v>
          </cell>
          <cell r="L1570">
            <v>16.682120000000001</v>
          </cell>
          <cell r="M1570" t="str">
            <v>RP</v>
          </cell>
        </row>
        <row r="1571">
          <cell r="A1571" t="str">
            <v>9008-408</v>
          </cell>
          <cell r="B1571" t="str">
            <v>SPRING</v>
          </cell>
          <cell r="C1571" t="str">
            <v>F13</v>
          </cell>
          <cell r="D1571" t="str">
            <v>Z</v>
          </cell>
          <cell r="E1571" t="str">
            <v>1</v>
          </cell>
          <cell r="F1571" t="str">
            <v>G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 t="str">
            <v>0</v>
          </cell>
        </row>
        <row r="1572">
          <cell r="A1572" t="str">
            <v>9008-404</v>
          </cell>
          <cell r="B1572" t="str">
            <v>SPRING</v>
          </cell>
          <cell r="C1572" t="str">
            <v>F13</v>
          </cell>
          <cell r="D1572" t="str">
            <v>Z</v>
          </cell>
          <cell r="E1572" t="str">
            <v>2</v>
          </cell>
          <cell r="F1572" t="str">
            <v>G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 t="str">
            <v>0</v>
          </cell>
        </row>
        <row r="1573">
          <cell r="A1573" t="str">
            <v>9008-099V</v>
          </cell>
          <cell r="B1573" t="str">
            <v>NOZZLE [DPC MM]</v>
          </cell>
          <cell r="C1573" t="str">
            <v>F13</v>
          </cell>
          <cell r="D1573" t="str">
            <v>Z</v>
          </cell>
          <cell r="E1573" t="str">
            <v>21</v>
          </cell>
          <cell r="F1573" t="str">
            <v>G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45</v>
          </cell>
          <cell r="L1573">
            <v>45</v>
          </cell>
          <cell r="M1573" t="str">
            <v>C</v>
          </cell>
        </row>
        <row r="1574">
          <cell r="A1574" t="str">
            <v>9008-099V</v>
          </cell>
          <cell r="B1574" t="str">
            <v>NOZZLE [DPC MM]</v>
          </cell>
          <cell r="C1574" t="str">
            <v>F13</v>
          </cell>
          <cell r="D1574" t="str">
            <v>Z</v>
          </cell>
          <cell r="E1574" t="str">
            <v>2</v>
          </cell>
          <cell r="F1574" t="str">
            <v>G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299.72410000000002</v>
          </cell>
          <cell r="L1574">
            <v>299.72410000000002</v>
          </cell>
          <cell r="M1574" t="str">
            <v>RP</v>
          </cell>
        </row>
        <row r="1575">
          <cell r="A1575" t="str">
            <v>9008-099L</v>
          </cell>
          <cell r="B1575" t="str">
            <v>INJECTOR 6755R</v>
          </cell>
          <cell r="C1575" t="str">
            <v>F13</v>
          </cell>
          <cell r="D1575" t="str">
            <v>Z</v>
          </cell>
          <cell r="E1575" t="str">
            <v>2</v>
          </cell>
          <cell r="F1575" t="str">
            <v>G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288</v>
          </cell>
          <cell r="L1575">
            <v>288</v>
          </cell>
          <cell r="M1575" t="str">
            <v>0</v>
          </cell>
        </row>
        <row r="1576">
          <cell r="A1576" t="str">
            <v>9008-099AM</v>
          </cell>
          <cell r="B1576" t="str">
            <v>NOZZLE (6890 C)</v>
          </cell>
          <cell r="C1576" t="str">
            <v>F13</v>
          </cell>
          <cell r="D1576" t="str">
            <v>Z</v>
          </cell>
          <cell r="E1576" t="str">
            <v>21</v>
          </cell>
          <cell r="F1576" t="str">
            <v>G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338.01479999999998</v>
          </cell>
          <cell r="L1576">
            <v>338.01479999999998</v>
          </cell>
          <cell r="M1576" t="str">
            <v>C</v>
          </cell>
        </row>
        <row r="1577">
          <cell r="A1577" t="str">
            <v>9008-099AM</v>
          </cell>
          <cell r="B1577" t="str">
            <v>NOZZLE (6890 C)</v>
          </cell>
          <cell r="C1577" t="str">
            <v>F13</v>
          </cell>
          <cell r="D1577" t="str">
            <v>Z</v>
          </cell>
          <cell r="E1577" t="str">
            <v>2</v>
          </cell>
          <cell r="F1577" t="str">
            <v>G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360.74160000000001</v>
          </cell>
          <cell r="L1577">
            <v>360.74160000000001</v>
          </cell>
          <cell r="M1577" t="str">
            <v>RP</v>
          </cell>
        </row>
        <row r="1578">
          <cell r="A1578" t="str">
            <v>9008-099AL</v>
          </cell>
          <cell r="B1578" t="str">
            <v>NOZZLE</v>
          </cell>
          <cell r="C1578" t="str">
            <v>F13</v>
          </cell>
          <cell r="D1578" t="str">
            <v>Z</v>
          </cell>
          <cell r="E1578" t="str">
            <v>2</v>
          </cell>
          <cell r="F1578" t="str">
            <v>G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 t="str">
            <v>0</v>
          </cell>
        </row>
        <row r="1579">
          <cell r="A1579" t="str">
            <v>9008-099AK</v>
          </cell>
          <cell r="B1579" t="str">
            <v>NOZZLE</v>
          </cell>
          <cell r="C1579" t="str">
            <v>F13</v>
          </cell>
          <cell r="D1579" t="str">
            <v>Z</v>
          </cell>
          <cell r="E1579" t="str">
            <v>2</v>
          </cell>
          <cell r="F1579" t="str">
            <v>G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 t="str">
            <v>0</v>
          </cell>
        </row>
        <row r="1580">
          <cell r="A1580" t="str">
            <v>9008-099AJ</v>
          </cell>
          <cell r="B1580" t="str">
            <v>TEST NOZZLE</v>
          </cell>
          <cell r="C1580" t="str">
            <v>F13</v>
          </cell>
          <cell r="D1580" t="str">
            <v>Z</v>
          </cell>
          <cell r="E1580" t="str">
            <v>2</v>
          </cell>
          <cell r="F1580" t="str">
            <v>G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4.1239999999999999E-2</v>
          </cell>
          <cell r="L1580">
            <v>4.1239999999999999E-2</v>
          </cell>
          <cell r="M1580" t="str">
            <v>WHAT</v>
          </cell>
        </row>
        <row r="1581">
          <cell r="A1581" t="str">
            <v>9008-099AH</v>
          </cell>
          <cell r="B1581" t="str">
            <v>NOZZLE</v>
          </cell>
          <cell r="C1581" t="str">
            <v>F13</v>
          </cell>
          <cell r="D1581" t="str">
            <v>Z</v>
          </cell>
          <cell r="E1581" t="str">
            <v>2</v>
          </cell>
          <cell r="F1581" t="str">
            <v>G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 t="str">
            <v>0</v>
          </cell>
        </row>
        <row r="1582">
          <cell r="A1582" t="str">
            <v>9008-099AG</v>
          </cell>
          <cell r="B1582" t="str">
            <v>NOZZLE</v>
          </cell>
          <cell r="C1582" t="str">
            <v>F13</v>
          </cell>
          <cell r="D1582" t="str">
            <v>Z</v>
          </cell>
          <cell r="E1582" t="str">
            <v>2</v>
          </cell>
          <cell r="F1582" t="str">
            <v>G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 t="str">
            <v>0</v>
          </cell>
        </row>
        <row r="1583">
          <cell r="A1583" t="str">
            <v>9008-099AF</v>
          </cell>
          <cell r="B1583" t="str">
            <v>NOZZLE (6890 D)</v>
          </cell>
          <cell r="C1583" t="str">
            <v>F13</v>
          </cell>
          <cell r="D1583" t="str">
            <v>Z</v>
          </cell>
          <cell r="E1583" t="str">
            <v>2</v>
          </cell>
          <cell r="F1583" t="str">
            <v>G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278.29000000000002</v>
          </cell>
          <cell r="L1583">
            <v>278.29000000000002</v>
          </cell>
          <cell r="M1583" t="str">
            <v>WHAT</v>
          </cell>
        </row>
        <row r="1584">
          <cell r="A1584" t="str">
            <v>9008-099AE</v>
          </cell>
          <cell r="B1584" t="str">
            <v>NOZZLE</v>
          </cell>
          <cell r="C1584" t="str">
            <v>F13</v>
          </cell>
          <cell r="D1584" t="str">
            <v>Z</v>
          </cell>
          <cell r="E1584" t="str">
            <v>2</v>
          </cell>
          <cell r="F1584" t="str">
            <v>G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 t="str">
            <v>0</v>
          </cell>
        </row>
        <row r="1585">
          <cell r="A1585" t="str">
            <v>9008-099AA</v>
          </cell>
          <cell r="B1585" t="str">
            <v>NOZZLE</v>
          </cell>
          <cell r="C1585" t="str">
            <v>F13</v>
          </cell>
          <cell r="D1585" t="str">
            <v>Z</v>
          </cell>
          <cell r="E1585" t="str">
            <v>2</v>
          </cell>
          <cell r="F1585" t="str">
            <v>G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341.44560000000001</v>
          </cell>
          <cell r="L1585">
            <v>341.44560000000001</v>
          </cell>
        </row>
        <row r="1586">
          <cell r="A1586" t="str">
            <v>9008-088W</v>
          </cell>
          <cell r="B1586" t="str">
            <v>NOZZLE</v>
          </cell>
          <cell r="C1586" t="str">
            <v>F13</v>
          </cell>
          <cell r="D1586" t="str">
            <v>Z</v>
          </cell>
          <cell r="E1586" t="str">
            <v>2</v>
          </cell>
          <cell r="F1586" t="str">
            <v>G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360.75990000000002</v>
          </cell>
          <cell r="L1586">
            <v>360.75990000000002</v>
          </cell>
          <cell r="M1586" t="str">
            <v>0</v>
          </cell>
        </row>
        <row r="1587">
          <cell r="A1587" t="str">
            <v>9008-088W</v>
          </cell>
          <cell r="B1587" t="str">
            <v>NOZZLE</v>
          </cell>
          <cell r="C1587" t="str">
            <v>F13</v>
          </cell>
          <cell r="D1587" t="str">
            <v>Z</v>
          </cell>
          <cell r="E1587" t="str">
            <v>21</v>
          </cell>
          <cell r="F1587" t="str">
            <v>G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40.200000000000003</v>
          </cell>
          <cell r="L1587">
            <v>40.200000000000003</v>
          </cell>
          <cell r="M1587" t="str">
            <v>C</v>
          </cell>
        </row>
        <row r="1588">
          <cell r="A1588" t="str">
            <v>9008-088V</v>
          </cell>
          <cell r="B1588" t="str">
            <v>NOZZLE [ 6897 S/Car ]</v>
          </cell>
          <cell r="C1588" t="str">
            <v>F13</v>
          </cell>
          <cell r="D1588" t="str">
            <v>Z</v>
          </cell>
          <cell r="E1588" t="str">
            <v>2</v>
          </cell>
          <cell r="F1588" t="str">
            <v>G</v>
          </cell>
          <cell r="G1588">
            <v>0</v>
          </cell>
          <cell r="H1588">
            <v>2400</v>
          </cell>
          <cell r="I1588">
            <v>2400</v>
          </cell>
          <cell r="J1588">
            <v>0</v>
          </cell>
          <cell r="K1588">
            <v>388.15429999999998</v>
          </cell>
          <cell r="L1588">
            <v>406.48820000000001</v>
          </cell>
          <cell r="M1588" t="str">
            <v>RP</v>
          </cell>
        </row>
        <row r="1589">
          <cell r="A1589" t="str">
            <v>9008-088V</v>
          </cell>
          <cell r="B1589" t="str">
            <v>NOZZLE [ 6897 S/Car ]</v>
          </cell>
          <cell r="C1589" t="str">
            <v>F13</v>
          </cell>
          <cell r="D1589" t="str">
            <v>Z</v>
          </cell>
          <cell r="E1589" t="str">
            <v>21</v>
          </cell>
          <cell r="F1589" t="str">
            <v>G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33.21</v>
          </cell>
          <cell r="L1589">
            <v>33.21</v>
          </cell>
          <cell r="M1589" t="str">
            <v>C</v>
          </cell>
        </row>
        <row r="1590">
          <cell r="A1590" t="str">
            <v>9008-088U</v>
          </cell>
          <cell r="B1590" t="str">
            <v>NOZZLE OBS</v>
          </cell>
          <cell r="C1590" t="str">
            <v>F13</v>
          </cell>
          <cell r="D1590" t="str">
            <v>Z</v>
          </cell>
          <cell r="E1590" t="str">
            <v>2</v>
          </cell>
          <cell r="F1590" t="str">
            <v>G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348.71</v>
          </cell>
          <cell r="L1590">
            <v>348.71</v>
          </cell>
        </row>
        <row r="1591">
          <cell r="A1591" t="str">
            <v>9008-088T</v>
          </cell>
          <cell r="B1591" t="str">
            <v>NOZZLE</v>
          </cell>
          <cell r="C1591" t="str">
            <v>F13</v>
          </cell>
          <cell r="D1591" t="str">
            <v>Z</v>
          </cell>
          <cell r="E1591" t="str">
            <v>2</v>
          </cell>
          <cell r="F1591" t="str">
            <v>G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 t="str">
            <v>0</v>
          </cell>
        </row>
        <row r="1592">
          <cell r="A1592" t="str">
            <v>9008-088R</v>
          </cell>
          <cell r="B1592" t="str">
            <v>NOZZLE ASSY (R5643076)</v>
          </cell>
          <cell r="C1592" t="str">
            <v>F13</v>
          </cell>
          <cell r="D1592" t="str">
            <v>Z</v>
          </cell>
          <cell r="E1592" t="str">
            <v>2</v>
          </cell>
          <cell r="F1592" t="str">
            <v>G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277.02999999999997</v>
          </cell>
          <cell r="L1592">
            <v>277.02999999999997</v>
          </cell>
          <cell r="M1592" t="str">
            <v>NP</v>
          </cell>
        </row>
        <row r="1593">
          <cell r="A1593" t="str">
            <v>9008-088Q</v>
          </cell>
          <cell r="B1593" t="str">
            <v>NOZZLE</v>
          </cell>
          <cell r="C1593" t="str">
            <v>F13</v>
          </cell>
          <cell r="D1593" t="str">
            <v>Z</v>
          </cell>
          <cell r="E1593" t="str">
            <v>2</v>
          </cell>
          <cell r="F1593" t="str">
            <v>G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 t="str">
            <v>0</v>
          </cell>
        </row>
        <row r="1594">
          <cell r="A1594" t="str">
            <v>9008-088P</v>
          </cell>
          <cell r="B1594" t="str">
            <v>NOZZLE DPAMM</v>
          </cell>
          <cell r="C1594" t="str">
            <v>F13</v>
          </cell>
          <cell r="D1594" t="str">
            <v>Z</v>
          </cell>
          <cell r="E1594" t="str">
            <v>2</v>
          </cell>
          <cell r="F1594" t="str">
            <v>G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189.2294</v>
          </cell>
          <cell r="L1594">
            <v>189.2294</v>
          </cell>
          <cell r="M1594" t="str">
            <v>RP</v>
          </cell>
        </row>
        <row r="1595">
          <cell r="A1595" t="str">
            <v>9008-088N</v>
          </cell>
          <cell r="B1595" t="str">
            <v>NOZZLE</v>
          </cell>
          <cell r="C1595" t="str">
            <v>F13</v>
          </cell>
          <cell r="D1595" t="str">
            <v>Z</v>
          </cell>
          <cell r="E1595" t="str">
            <v>2</v>
          </cell>
          <cell r="F1595" t="str">
            <v>G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 t="str">
            <v>0</v>
          </cell>
        </row>
        <row r="1596">
          <cell r="A1596" t="str">
            <v>9008-088M</v>
          </cell>
          <cell r="B1596" t="str">
            <v>NOZZLE ASSEMBLY</v>
          </cell>
          <cell r="C1596" t="str">
            <v>F13</v>
          </cell>
          <cell r="D1596" t="str">
            <v>Z</v>
          </cell>
          <cell r="E1596" t="str">
            <v>2</v>
          </cell>
          <cell r="F1596" t="str">
            <v>G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</row>
        <row r="1597">
          <cell r="A1597" t="str">
            <v>9008-088K</v>
          </cell>
          <cell r="B1597" t="str">
            <v>NOZZLE</v>
          </cell>
          <cell r="C1597" t="str">
            <v>F13</v>
          </cell>
          <cell r="D1597" t="str">
            <v>Z</v>
          </cell>
          <cell r="E1597" t="str">
            <v>2</v>
          </cell>
          <cell r="F1597" t="str">
            <v>G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 t="str">
            <v>0</v>
          </cell>
        </row>
        <row r="1598">
          <cell r="A1598" t="str">
            <v>9008-088F</v>
          </cell>
          <cell r="B1598" t="str">
            <v>NOZZLE</v>
          </cell>
          <cell r="C1598" t="str">
            <v>F13</v>
          </cell>
          <cell r="D1598" t="str">
            <v>Z</v>
          </cell>
          <cell r="E1598" t="str">
            <v>2</v>
          </cell>
          <cell r="F1598" t="str">
            <v>G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 t="str">
            <v>0</v>
          </cell>
        </row>
        <row r="1599">
          <cell r="A1599" t="str">
            <v>9008-088E</v>
          </cell>
          <cell r="B1599" t="str">
            <v>NOZZLE</v>
          </cell>
          <cell r="C1599" t="str">
            <v>F13</v>
          </cell>
          <cell r="D1599" t="str">
            <v>Z</v>
          </cell>
          <cell r="E1599" t="str">
            <v>2</v>
          </cell>
          <cell r="F1599" t="str">
            <v>G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 t="str">
            <v>0</v>
          </cell>
        </row>
        <row r="1600">
          <cell r="A1600" t="str">
            <v>9008-088C</v>
          </cell>
          <cell r="B1600" t="str">
            <v>NOZZLE</v>
          </cell>
          <cell r="C1600" t="str">
            <v>F13</v>
          </cell>
          <cell r="D1600" t="str">
            <v>Z</v>
          </cell>
          <cell r="E1600" t="str">
            <v>2</v>
          </cell>
          <cell r="F1600" t="str">
            <v>G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 t="str">
            <v>0</v>
          </cell>
        </row>
        <row r="1601">
          <cell r="A1601" t="str">
            <v>9008-088B</v>
          </cell>
          <cell r="B1601" t="str">
            <v>NOZZLE</v>
          </cell>
          <cell r="C1601" t="str">
            <v>F13</v>
          </cell>
          <cell r="D1601" t="str">
            <v>Z</v>
          </cell>
          <cell r="E1601" t="str">
            <v>2</v>
          </cell>
          <cell r="F1601" t="str">
            <v>G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362.72</v>
          </cell>
          <cell r="L1601">
            <v>362.72</v>
          </cell>
          <cell r="M1601" t="str">
            <v>0</v>
          </cell>
        </row>
        <row r="1602">
          <cell r="A1602" t="str">
            <v>9008-088AF</v>
          </cell>
          <cell r="B1602" t="str">
            <v>NOZZLE</v>
          </cell>
          <cell r="C1602" t="str">
            <v>F13</v>
          </cell>
          <cell r="D1602" t="str">
            <v>Z</v>
          </cell>
          <cell r="E1602" t="str">
            <v>2</v>
          </cell>
          <cell r="F1602" t="str">
            <v>G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333.86</v>
          </cell>
          <cell r="L1602">
            <v>333.86</v>
          </cell>
        </row>
        <row r="1603">
          <cell r="A1603" t="str">
            <v>9008-086</v>
          </cell>
          <cell r="B1603" t="str">
            <v>ASSY NOZZLE(5641928)</v>
          </cell>
          <cell r="C1603" t="str">
            <v>F13</v>
          </cell>
          <cell r="D1603" t="str">
            <v>Z</v>
          </cell>
          <cell r="E1603" t="str">
            <v>2</v>
          </cell>
          <cell r="F1603" t="str">
            <v>G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275.54689999999999</v>
          </cell>
          <cell r="L1603">
            <v>275.54689999999999</v>
          </cell>
        </row>
        <row r="1604">
          <cell r="A1604" t="str">
            <v>9008-081</v>
          </cell>
          <cell r="B1604" t="str">
            <v>NOZZLE</v>
          </cell>
          <cell r="C1604" t="str">
            <v>F13</v>
          </cell>
          <cell r="D1604" t="str">
            <v>Z</v>
          </cell>
          <cell r="E1604" t="str">
            <v>2</v>
          </cell>
          <cell r="F1604" t="str">
            <v>G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34.909999999999997</v>
          </cell>
          <cell r="L1604">
            <v>34.909999999999997</v>
          </cell>
          <cell r="M1604" t="str">
            <v>0</v>
          </cell>
        </row>
        <row r="1605">
          <cell r="A1605" t="str">
            <v>9008-080</v>
          </cell>
          <cell r="B1605" t="str">
            <v>NOZZLE</v>
          </cell>
          <cell r="C1605" t="str">
            <v>F13</v>
          </cell>
          <cell r="D1605" t="str">
            <v>Z</v>
          </cell>
          <cell r="E1605" t="str">
            <v>2</v>
          </cell>
          <cell r="F1605" t="str">
            <v>G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319.45999999999998</v>
          </cell>
          <cell r="L1605">
            <v>319.45999999999998</v>
          </cell>
        </row>
        <row r="1606">
          <cell r="A1606" t="str">
            <v>9008-025A</v>
          </cell>
          <cell r="B1606" t="str">
            <v>INJECTOR WITH OSD6876</v>
          </cell>
          <cell r="C1606" t="str">
            <v>F13</v>
          </cell>
          <cell r="D1606" t="str">
            <v>Z</v>
          </cell>
          <cell r="E1606" t="str">
            <v>2</v>
          </cell>
          <cell r="F1606" t="str">
            <v>G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0.15</v>
          </cell>
          <cell r="L1606">
            <v>0.15</v>
          </cell>
          <cell r="M1606" t="str">
            <v>0</v>
          </cell>
        </row>
        <row r="1607">
          <cell r="A1607" t="str">
            <v>9008-025</v>
          </cell>
          <cell r="B1607" t="str">
            <v>INJECTOR</v>
          </cell>
          <cell r="C1607" t="str">
            <v>F13</v>
          </cell>
          <cell r="D1607" t="str">
            <v>Z</v>
          </cell>
          <cell r="E1607" t="str">
            <v>2</v>
          </cell>
          <cell r="F1607" t="str">
            <v>G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0.15</v>
          </cell>
          <cell r="L1607">
            <v>0.15</v>
          </cell>
          <cell r="M1607" t="str">
            <v>0</v>
          </cell>
        </row>
        <row r="1608">
          <cell r="A1608" t="str">
            <v>9008-009Y</v>
          </cell>
          <cell r="B1608" t="str">
            <v>NOZZLE : 6577B</v>
          </cell>
          <cell r="C1608" t="str">
            <v>F13</v>
          </cell>
          <cell r="D1608" t="str">
            <v>Z</v>
          </cell>
          <cell r="E1608" t="str">
            <v>2</v>
          </cell>
          <cell r="F1608" t="str">
            <v>G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 t="str">
            <v>0</v>
          </cell>
        </row>
        <row r="1609">
          <cell r="A1609" t="str">
            <v>9008-009V</v>
          </cell>
          <cell r="B1609" t="str">
            <v>NOZZLE : 6577B</v>
          </cell>
          <cell r="C1609" t="str">
            <v>F13</v>
          </cell>
          <cell r="D1609" t="str">
            <v>Z</v>
          </cell>
          <cell r="E1609" t="str">
            <v>2</v>
          </cell>
          <cell r="F1609" t="str">
            <v>G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 t="str">
            <v>0</v>
          </cell>
        </row>
        <row r="1610">
          <cell r="A1610" t="str">
            <v>9008-009B</v>
          </cell>
          <cell r="B1610" t="str">
            <v>NOZZLE:6577B</v>
          </cell>
          <cell r="C1610" t="str">
            <v>F13</v>
          </cell>
          <cell r="D1610" t="str">
            <v>Z</v>
          </cell>
          <cell r="E1610" t="str">
            <v>2</v>
          </cell>
          <cell r="F1610" t="str">
            <v>G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 t="str">
            <v>0</v>
          </cell>
        </row>
        <row r="1611">
          <cell r="A1611" t="str">
            <v>9007-994F</v>
          </cell>
          <cell r="B1611" t="str">
            <v>VALVE BODY</v>
          </cell>
          <cell r="C1611" t="str">
            <v>F13</v>
          </cell>
          <cell r="D1611" t="str">
            <v>Z</v>
          </cell>
          <cell r="E1611" t="str">
            <v>2</v>
          </cell>
          <cell r="F1611" t="str">
            <v>G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 t="str">
            <v>WHAT</v>
          </cell>
        </row>
        <row r="1612">
          <cell r="A1612" t="str">
            <v>9007-994E</v>
          </cell>
          <cell r="B1612" t="str">
            <v>VALVE BODY [FUEL CONNECTION]</v>
          </cell>
          <cell r="C1612" t="str">
            <v>F13</v>
          </cell>
          <cell r="D1612" t="str">
            <v>Z</v>
          </cell>
          <cell r="E1612" t="str">
            <v>2</v>
          </cell>
          <cell r="F1612" t="str">
            <v>G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35</v>
          </cell>
          <cell r="L1612">
            <v>35</v>
          </cell>
          <cell r="M1612" t="str">
            <v>WHAT</v>
          </cell>
        </row>
        <row r="1613">
          <cell r="A1613" t="str">
            <v>9007-988D</v>
          </cell>
          <cell r="B1613" t="str">
            <v>BACKLEAK VALVE</v>
          </cell>
          <cell r="C1613" t="str">
            <v>F13</v>
          </cell>
          <cell r="D1613" t="str">
            <v>Z</v>
          </cell>
          <cell r="E1613" t="str">
            <v>2</v>
          </cell>
          <cell r="F1613" t="str">
            <v>G</v>
          </cell>
          <cell r="G1613">
            <v>975</v>
          </cell>
          <cell r="H1613">
            <v>0</v>
          </cell>
          <cell r="I1613">
            <v>0</v>
          </cell>
          <cell r="J1613">
            <v>975</v>
          </cell>
          <cell r="K1613">
            <v>4.6090099999999996</v>
          </cell>
          <cell r="L1613">
            <v>4.6090099999999996</v>
          </cell>
          <cell r="M1613" t="str">
            <v>RP</v>
          </cell>
        </row>
        <row r="1614">
          <cell r="A1614" t="str">
            <v>9007-988B</v>
          </cell>
          <cell r="C1614" t="str">
            <v>F13</v>
          </cell>
          <cell r="D1614" t="str">
            <v>Z</v>
          </cell>
          <cell r="E1614" t="str">
            <v>2</v>
          </cell>
          <cell r="F1614" t="str">
            <v>G</v>
          </cell>
          <cell r="G1614">
            <v>101</v>
          </cell>
          <cell r="H1614">
            <v>0</v>
          </cell>
          <cell r="I1614">
            <v>0</v>
          </cell>
          <cell r="J1614">
            <v>101</v>
          </cell>
          <cell r="K1614">
            <v>0</v>
          </cell>
          <cell r="L1614">
            <v>0</v>
          </cell>
        </row>
        <row r="1615">
          <cell r="A1615" t="str">
            <v>9007-896</v>
          </cell>
          <cell r="B1615" t="str">
            <v>INLET BANJO</v>
          </cell>
          <cell r="C1615" t="str">
            <v>F13</v>
          </cell>
          <cell r="D1615" t="str">
            <v>Z</v>
          </cell>
          <cell r="E1615" t="str">
            <v>2</v>
          </cell>
          <cell r="F1615" t="str">
            <v>G</v>
          </cell>
          <cell r="G1615">
            <v>160</v>
          </cell>
          <cell r="H1615">
            <v>0</v>
          </cell>
          <cell r="I1615">
            <v>0</v>
          </cell>
          <cell r="J1615">
            <v>160</v>
          </cell>
          <cell r="K1615">
            <v>5.99</v>
          </cell>
          <cell r="L1615">
            <v>5.99</v>
          </cell>
          <cell r="M1615" t="str">
            <v>LOCAL</v>
          </cell>
        </row>
        <row r="1616">
          <cell r="A1616" t="str">
            <v>9007-872C</v>
          </cell>
          <cell r="B1616" t="str">
            <v>CONNECTOR SCREW</v>
          </cell>
          <cell r="C1616" t="str">
            <v>F13</v>
          </cell>
          <cell r="D1616" t="str">
            <v>Z</v>
          </cell>
          <cell r="E1616" t="str">
            <v>2</v>
          </cell>
          <cell r="F1616" t="str">
            <v>G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 t="str">
            <v>0</v>
          </cell>
        </row>
        <row r="1617">
          <cell r="A1617" t="str">
            <v>9007-864A</v>
          </cell>
          <cell r="B1617" t="str">
            <v>BANJO BOLT</v>
          </cell>
          <cell r="C1617" t="str">
            <v>F13</v>
          </cell>
          <cell r="D1617" t="str">
            <v>Z</v>
          </cell>
          <cell r="E1617" t="str">
            <v>2</v>
          </cell>
          <cell r="F1617" t="str">
            <v>G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8.91</v>
          </cell>
          <cell r="L1617">
            <v>8.91</v>
          </cell>
        </row>
        <row r="1618">
          <cell r="A1618" t="str">
            <v>9007-864</v>
          </cell>
          <cell r="B1618" t="str">
            <v>BANJO BOLT</v>
          </cell>
          <cell r="C1618" t="str">
            <v>F13</v>
          </cell>
          <cell r="D1618" t="str">
            <v>Z</v>
          </cell>
          <cell r="E1618" t="str">
            <v>2</v>
          </cell>
          <cell r="F1618" t="str">
            <v>G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</row>
        <row r="1619">
          <cell r="A1619" t="str">
            <v>9007-708</v>
          </cell>
          <cell r="B1619" t="str">
            <v>BANJO FILTRE</v>
          </cell>
          <cell r="C1619" t="str">
            <v>F13</v>
          </cell>
          <cell r="D1619" t="str">
            <v>Z</v>
          </cell>
          <cell r="E1619" t="str">
            <v>2</v>
          </cell>
          <cell r="F1619" t="str">
            <v>G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79</v>
          </cell>
          <cell r="L1619">
            <v>79</v>
          </cell>
          <cell r="M1619" t="str">
            <v>NP</v>
          </cell>
        </row>
        <row r="1620">
          <cell r="A1620" t="str">
            <v>9007-706</v>
          </cell>
          <cell r="B1620" t="str">
            <v>FILTER BANJO</v>
          </cell>
          <cell r="C1620" t="str">
            <v>F13</v>
          </cell>
          <cell r="D1620" t="str">
            <v>Z</v>
          </cell>
          <cell r="E1620" t="str">
            <v>1</v>
          </cell>
          <cell r="F1620" t="str">
            <v>G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1.5</v>
          </cell>
          <cell r="L1620">
            <v>1.5</v>
          </cell>
        </row>
        <row r="1621">
          <cell r="A1621" t="str">
            <v>9007-706</v>
          </cell>
          <cell r="B1621" t="str">
            <v>FILTER BANJO</v>
          </cell>
          <cell r="C1621" t="str">
            <v>F13</v>
          </cell>
          <cell r="D1621" t="str">
            <v>Z</v>
          </cell>
          <cell r="E1621" t="str">
            <v>2</v>
          </cell>
          <cell r="F1621" t="str">
            <v>G</v>
          </cell>
          <cell r="G1621">
            <v>4073</v>
          </cell>
          <cell r="H1621">
            <v>3456</v>
          </cell>
          <cell r="I1621">
            <v>1728</v>
          </cell>
          <cell r="J1621">
            <v>5801</v>
          </cell>
          <cell r="K1621">
            <v>16.785240000000002</v>
          </cell>
          <cell r="L1621">
            <v>17.17313</v>
          </cell>
          <cell r="M1621" t="str">
            <v>NP</v>
          </cell>
        </row>
        <row r="1622">
          <cell r="A1622" t="str">
            <v>9007-688E</v>
          </cell>
          <cell r="B1622" t="str">
            <v>DELIVERY VALVE HOLDER</v>
          </cell>
          <cell r="C1622" t="str">
            <v>F13</v>
          </cell>
          <cell r="D1622" t="str">
            <v>Z</v>
          </cell>
          <cell r="E1622" t="str">
            <v>21</v>
          </cell>
          <cell r="F1622" t="str">
            <v>G</v>
          </cell>
          <cell r="G1622">
            <v>5483</v>
          </cell>
          <cell r="H1622">
            <v>0</v>
          </cell>
          <cell r="I1622">
            <v>0</v>
          </cell>
          <cell r="J1622">
            <v>5483</v>
          </cell>
          <cell r="K1622">
            <v>20.588979999999999</v>
          </cell>
          <cell r="L1622">
            <v>20.588979999999999</v>
          </cell>
          <cell r="M1622" t="str">
            <v>C</v>
          </cell>
        </row>
        <row r="1623">
          <cell r="A1623" t="str">
            <v>9007-688C/BPL</v>
          </cell>
          <cell r="B1623" t="str">
            <v>Delivery valve holder</v>
          </cell>
          <cell r="C1623" t="str">
            <v>F13</v>
          </cell>
          <cell r="D1623" t="str">
            <v>Z</v>
          </cell>
          <cell r="E1623" t="str">
            <v>2</v>
          </cell>
          <cell r="F1623" t="str">
            <v>G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0.5</v>
          </cell>
          <cell r="L1623">
            <v>0.5</v>
          </cell>
        </row>
        <row r="1624">
          <cell r="A1624" t="str">
            <v>9007-688C/BPL</v>
          </cell>
          <cell r="B1624" t="str">
            <v>Delivery valve holder</v>
          </cell>
          <cell r="C1624" t="str">
            <v>F13</v>
          </cell>
          <cell r="D1624" t="str">
            <v>Z</v>
          </cell>
          <cell r="E1624" t="str">
            <v>1</v>
          </cell>
          <cell r="F1624" t="str">
            <v>G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19.543199999999999</v>
          </cell>
          <cell r="L1624">
            <v>19.543199999999999</v>
          </cell>
          <cell r="M1624" t="str">
            <v>REMOV</v>
          </cell>
        </row>
        <row r="1625">
          <cell r="A1625" t="str">
            <v>9007-688C</v>
          </cell>
          <cell r="B1625" t="str">
            <v>DELIVERY VALVE HOLDER DPAMM</v>
          </cell>
          <cell r="C1625" t="str">
            <v>F13</v>
          </cell>
          <cell r="D1625" t="str">
            <v>Z</v>
          </cell>
          <cell r="E1625" t="str">
            <v>2</v>
          </cell>
          <cell r="F1625" t="str">
            <v>G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20.10427</v>
          </cell>
          <cell r="L1625">
            <v>20.10427</v>
          </cell>
          <cell r="M1625" t="str">
            <v>LOCAL</v>
          </cell>
        </row>
        <row r="1626">
          <cell r="A1626" t="str">
            <v>9007-599J</v>
          </cell>
          <cell r="B1626" t="str">
            <v>TUBE</v>
          </cell>
          <cell r="C1626" t="str">
            <v>F13</v>
          </cell>
          <cell r="D1626" t="str">
            <v>Z</v>
          </cell>
          <cell r="E1626" t="str">
            <v>2</v>
          </cell>
          <cell r="F1626" t="str">
            <v>G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1.2373700000000001</v>
          </cell>
          <cell r="L1626">
            <v>1.2373700000000001</v>
          </cell>
        </row>
        <row r="1627">
          <cell r="A1627" t="str">
            <v>9007-599D</v>
          </cell>
          <cell r="B1627" t="str">
            <v>PROTECTION TUBE</v>
          </cell>
          <cell r="C1627" t="str">
            <v>F13</v>
          </cell>
          <cell r="D1627" t="str">
            <v>Z</v>
          </cell>
          <cell r="E1627" t="str">
            <v>22</v>
          </cell>
          <cell r="F1627" t="str">
            <v>G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1E-3</v>
          </cell>
          <cell r="L1627">
            <v>1E-3</v>
          </cell>
          <cell r="M1627" t="str">
            <v>LOCAL</v>
          </cell>
        </row>
        <row r="1628">
          <cell r="A1628" t="str">
            <v>9007-599D</v>
          </cell>
          <cell r="B1628" t="str">
            <v>PROTECTION TUBE</v>
          </cell>
          <cell r="C1628" t="str">
            <v>F13</v>
          </cell>
          <cell r="D1628" t="str">
            <v>Z</v>
          </cell>
          <cell r="E1628" t="str">
            <v>2</v>
          </cell>
          <cell r="F1628" t="str">
            <v>G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0.72416999999999998</v>
          </cell>
          <cell r="L1628">
            <v>0.72416999999999998</v>
          </cell>
          <cell r="M1628" t="str">
            <v>LOCAL</v>
          </cell>
        </row>
        <row r="1629">
          <cell r="A1629" t="str">
            <v>9007-598S</v>
          </cell>
          <cell r="B1629" t="str">
            <v>PROTECTION CAP</v>
          </cell>
          <cell r="C1629" t="str">
            <v>F13</v>
          </cell>
          <cell r="D1629" t="str">
            <v>Z</v>
          </cell>
          <cell r="E1629" t="str">
            <v>2</v>
          </cell>
          <cell r="F1629" t="str">
            <v>G</v>
          </cell>
          <cell r="G1629">
            <v>6979</v>
          </cell>
          <cell r="H1629">
            <v>0</v>
          </cell>
          <cell r="I1629">
            <v>500</v>
          </cell>
          <cell r="J1629">
            <v>6479</v>
          </cell>
          <cell r="K1629">
            <v>0.21640999999999999</v>
          </cell>
          <cell r="L1629">
            <v>0.21640999999999999</v>
          </cell>
          <cell r="M1629" t="str">
            <v>RP</v>
          </cell>
        </row>
        <row r="1630">
          <cell r="A1630" t="str">
            <v>9007-598M</v>
          </cell>
          <cell r="B1630" t="str">
            <v>CAP PROTECTION</v>
          </cell>
          <cell r="C1630" t="str">
            <v>F13</v>
          </cell>
          <cell r="D1630" t="str">
            <v>Z</v>
          </cell>
          <cell r="E1630" t="str">
            <v>2</v>
          </cell>
          <cell r="F1630" t="str">
            <v>G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0.03</v>
          </cell>
          <cell r="L1630">
            <v>0.03</v>
          </cell>
          <cell r="M1630" t="str">
            <v>RP</v>
          </cell>
        </row>
        <row r="1631">
          <cell r="A1631" t="str">
            <v>9007-598</v>
          </cell>
          <cell r="C1631" t="str">
            <v>F13</v>
          </cell>
          <cell r="D1631" t="str">
            <v>Z</v>
          </cell>
          <cell r="E1631" t="str">
            <v>2</v>
          </cell>
          <cell r="F1631" t="str">
            <v>G</v>
          </cell>
          <cell r="G1631">
            <v>715</v>
          </cell>
          <cell r="H1631">
            <v>0</v>
          </cell>
          <cell r="I1631">
            <v>0</v>
          </cell>
          <cell r="J1631">
            <v>715</v>
          </cell>
          <cell r="K1631">
            <v>1</v>
          </cell>
          <cell r="L1631">
            <v>1</v>
          </cell>
        </row>
        <row r="1632">
          <cell r="A1632" t="str">
            <v>9007-587</v>
          </cell>
          <cell r="B1632" t="str">
            <v>PROTECTION CAP</v>
          </cell>
          <cell r="C1632" t="str">
            <v>F13</v>
          </cell>
          <cell r="D1632" t="str">
            <v>Z</v>
          </cell>
          <cell r="E1632" t="str">
            <v>2</v>
          </cell>
          <cell r="F1632" t="str">
            <v>G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0.3</v>
          </cell>
          <cell r="L1632">
            <v>0.3</v>
          </cell>
        </row>
        <row r="1633">
          <cell r="A1633" t="str">
            <v>9007-583</v>
          </cell>
          <cell r="B1633" t="str">
            <v>PROTECTION CAP</v>
          </cell>
          <cell r="C1633" t="str">
            <v>F13</v>
          </cell>
          <cell r="D1633" t="str">
            <v>Z</v>
          </cell>
          <cell r="E1633" t="str">
            <v>2</v>
          </cell>
          <cell r="F1633" t="str">
            <v>G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0.65280000000000005</v>
          </cell>
          <cell r="L1633">
            <v>0.65280000000000005</v>
          </cell>
          <cell r="M1633" t="str">
            <v>NP</v>
          </cell>
        </row>
        <row r="1634">
          <cell r="A1634" t="str">
            <v>9007-514E</v>
          </cell>
          <cell r="C1634" t="str">
            <v>F13</v>
          </cell>
          <cell r="D1634" t="str">
            <v>Z</v>
          </cell>
          <cell r="E1634" t="str">
            <v>2</v>
          </cell>
          <cell r="F1634" t="str">
            <v>G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 t="str">
            <v>SL-05</v>
          </cell>
        </row>
        <row r="1635">
          <cell r="A1635" t="str">
            <v>9007-497Y</v>
          </cell>
          <cell r="B1635" t="str">
            <v>O-RING</v>
          </cell>
          <cell r="C1635" t="str">
            <v>F13</v>
          </cell>
          <cell r="D1635" t="str">
            <v>Z</v>
          </cell>
          <cell r="E1635" t="str">
            <v>2</v>
          </cell>
          <cell r="F1635" t="str">
            <v>G</v>
          </cell>
          <cell r="G1635">
            <v>200</v>
          </cell>
          <cell r="H1635">
            <v>0</v>
          </cell>
          <cell r="I1635">
            <v>0</v>
          </cell>
          <cell r="J1635">
            <v>200</v>
          </cell>
          <cell r="K1635">
            <v>2.2665799999999998</v>
          </cell>
          <cell r="L1635">
            <v>2.2665799999999998</v>
          </cell>
          <cell r="M1635" t="str">
            <v>RP</v>
          </cell>
        </row>
        <row r="1636">
          <cell r="A1636" t="str">
            <v>9007-497X</v>
          </cell>
          <cell r="B1636" t="str">
            <v>O-RING</v>
          </cell>
          <cell r="C1636" t="str">
            <v>F13</v>
          </cell>
          <cell r="D1636" t="str">
            <v>Z</v>
          </cell>
          <cell r="E1636" t="str">
            <v>2</v>
          </cell>
          <cell r="F1636" t="str">
            <v>G</v>
          </cell>
          <cell r="G1636">
            <v>57996</v>
          </cell>
          <cell r="H1636">
            <v>3300</v>
          </cell>
          <cell r="I1636">
            <v>12900</v>
          </cell>
          <cell r="J1636">
            <v>48396</v>
          </cell>
          <cell r="K1636">
            <v>1.51664</v>
          </cell>
          <cell r="L1636">
            <v>1.55175</v>
          </cell>
          <cell r="M1636" t="str">
            <v>RP</v>
          </cell>
        </row>
        <row r="1637">
          <cell r="A1637" t="str">
            <v>9007-497W</v>
          </cell>
          <cell r="B1637" t="str">
            <v>O-RING</v>
          </cell>
          <cell r="C1637" t="str">
            <v>F13</v>
          </cell>
          <cell r="D1637" t="str">
            <v>Z</v>
          </cell>
          <cell r="E1637" t="str">
            <v>2</v>
          </cell>
          <cell r="F1637" t="str">
            <v>G</v>
          </cell>
          <cell r="G1637">
            <v>910</v>
          </cell>
          <cell r="H1637">
            <v>0</v>
          </cell>
          <cell r="I1637">
            <v>0</v>
          </cell>
          <cell r="J1637">
            <v>910</v>
          </cell>
          <cell r="K1637">
            <v>6.2175399999999996</v>
          </cell>
          <cell r="L1637">
            <v>6.2175399999999996</v>
          </cell>
        </row>
        <row r="1638">
          <cell r="A1638" t="str">
            <v>9007-497V</v>
          </cell>
          <cell r="B1638" t="str">
            <v>O-RING - LLA Sleeve,Adv.Plug</v>
          </cell>
          <cell r="C1638" t="str">
            <v>F13</v>
          </cell>
          <cell r="D1638" t="str">
            <v>Z</v>
          </cell>
          <cell r="E1638" t="str">
            <v>22</v>
          </cell>
          <cell r="F1638" t="str">
            <v>G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1.35422</v>
          </cell>
          <cell r="L1638">
            <v>1.35422</v>
          </cell>
          <cell r="M1638" t="str">
            <v>RP</v>
          </cell>
        </row>
        <row r="1639">
          <cell r="A1639" t="str">
            <v>9007-497V</v>
          </cell>
          <cell r="B1639" t="str">
            <v>O-RING - LLA Sleeve,Adv.Plug</v>
          </cell>
          <cell r="C1639" t="str">
            <v>F13</v>
          </cell>
          <cell r="D1639" t="str">
            <v>Z</v>
          </cell>
          <cell r="E1639" t="str">
            <v>2</v>
          </cell>
          <cell r="F1639" t="str">
            <v>G</v>
          </cell>
          <cell r="G1639">
            <v>60075</v>
          </cell>
          <cell r="H1639">
            <v>19985</v>
          </cell>
          <cell r="I1639">
            <v>18900</v>
          </cell>
          <cell r="J1639">
            <v>61160</v>
          </cell>
          <cell r="K1639">
            <v>1.50831</v>
          </cell>
          <cell r="L1639">
            <v>1.5443899999999999</v>
          </cell>
          <cell r="M1639" t="str">
            <v>SI-02</v>
          </cell>
        </row>
        <row r="1640">
          <cell r="A1640" t="str">
            <v>9007-497T</v>
          </cell>
          <cell r="B1640" t="str">
            <v>O-RING - T.P.Body</v>
          </cell>
          <cell r="C1640" t="str">
            <v>F13</v>
          </cell>
          <cell r="D1640" t="str">
            <v>Z</v>
          </cell>
          <cell r="E1640" t="str">
            <v>22</v>
          </cell>
          <cell r="F1640" t="str">
            <v>G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0.81252999999999997</v>
          </cell>
          <cell r="L1640">
            <v>0.81252999999999997</v>
          </cell>
          <cell r="M1640" t="str">
            <v>RP</v>
          </cell>
        </row>
        <row r="1641">
          <cell r="A1641" t="str">
            <v>9007-497T</v>
          </cell>
          <cell r="B1641" t="str">
            <v>O-RING - T.P.Body</v>
          </cell>
          <cell r="C1641" t="str">
            <v>F13</v>
          </cell>
          <cell r="D1641" t="str">
            <v>Z</v>
          </cell>
          <cell r="E1641" t="str">
            <v>2</v>
          </cell>
          <cell r="F1641" t="str">
            <v>G</v>
          </cell>
          <cell r="G1641">
            <v>41537</v>
          </cell>
          <cell r="H1641">
            <v>16980</v>
          </cell>
          <cell r="I1641">
            <v>11100</v>
          </cell>
          <cell r="J1641">
            <v>47417</v>
          </cell>
          <cell r="K1641">
            <v>0.89048000000000005</v>
          </cell>
          <cell r="L1641">
            <v>0.91984999999999995</v>
          </cell>
          <cell r="M1641" t="str">
            <v>SF-10</v>
          </cell>
        </row>
        <row r="1642">
          <cell r="A1642" t="str">
            <v>9007-497R</v>
          </cell>
          <cell r="B1642" t="str">
            <v>O-RING - Excess Fuel Body</v>
          </cell>
          <cell r="C1642" t="str">
            <v>F13</v>
          </cell>
          <cell r="D1642" t="str">
            <v>Z</v>
          </cell>
          <cell r="E1642" t="str">
            <v>2</v>
          </cell>
          <cell r="F1642" t="str">
            <v>G</v>
          </cell>
          <cell r="G1642">
            <v>11390</v>
          </cell>
          <cell r="H1642">
            <v>1995</v>
          </cell>
          <cell r="I1642">
            <v>2700</v>
          </cell>
          <cell r="J1642">
            <v>10685</v>
          </cell>
          <cell r="K1642">
            <v>0.59282999999999997</v>
          </cell>
          <cell r="L1642">
            <v>0.60301000000000005</v>
          </cell>
          <cell r="M1642" t="str">
            <v>RP</v>
          </cell>
        </row>
        <row r="1643">
          <cell r="A1643" t="str">
            <v>9007-497Q</v>
          </cell>
          <cell r="B1643" t="str">
            <v>ADJ.SCREW O-RING</v>
          </cell>
          <cell r="C1643" t="str">
            <v>F13</v>
          </cell>
          <cell r="D1643" t="str">
            <v>Z</v>
          </cell>
          <cell r="E1643" t="str">
            <v>2</v>
          </cell>
          <cell r="F1643" t="str">
            <v>G</v>
          </cell>
          <cell r="G1643">
            <v>500</v>
          </cell>
          <cell r="H1643">
            <v>0</v>
          </cell>
          <cell r="I1643">
            <v>0</v>
          </cell>
          <cell r="J1643">
            <v>500</v>
          </cell>
          <cell r="K1643">
            <v>1.4063000000000001</v>
          </cell>
          <cell r="L1643">
            <v>1.4063000000000001</v>
          </cell>
        </row>
        <row r="1644">
          <cell r="A1644" t="str">
            <v>9007-497P</v>
          </cell>
          <cell r="B1644" t="str">
            <v>O-RING - Advance Plug</v>
          </cell>
          <cell r="C1644" t="str">
            <v>F13</v>
          </cell>
          <cell r="D1644" t="str">
            <v>Z</v>
          </cell>
          <cell r="E1644" t="str">
            <v>22</v>
          </cell>
          <cell r="F1644" t="str">
            <v>G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1.0833699999999999</v>
          </cell>
          <cell r="L1644">
            <v>1.0833699999999999</v>
          </cell>
          <cell r="M1644" t="str">
            <v>RP</v>
          </cell>
        </row>
        <row r="1645">
          <cell r="A1645" t="str">
            <v>9007-497P</v>
          </cell>
          <cell r="B1645" t="str">
            <v>O-RING - Advance Plug</v>
          </cell>
          <cell r="C1645" t="str">
            <v>F13</v>
          </cell>
          <cell r="D1645" t="str">
            <v>Z</v>
          </cell>
          <cell r="E1645" t="str">
            <v>2</v>
          </cell>
          <cell r="F1645" t="str">
            <v>G</v>
          </cell>
          <cell r="G1645">
            <v>36200</v>
          </cell>
          <cell r="H1645">
            <v>0</v>
          </cell>
          <cell r="I1645">
            <v>9610</v>
          </cell>
          <cell r="J1645">
            <v>26590</v>
          </cell>
          <cell r="K1645">
            <v>1.22105</v>
          </cell>
          <cell r="L1645">
            <v>1.22105</v>
          </cell>
          <cell r="M1645" t="str">
            <v>RP</v>
          </cell>
        </row>
        <row r="1646">
          <cell r="A1646" t="str">
            <v>9007-497N</v>
          </cell>
          <cell r="B1646" t="str">
            <v>O-RING - LLA Body</v>
          </cell>
          <cell r="C1646" t="str">
            <v>F13</v>
          </cell>
          <cell r="D1646" t="str">
            <v>Z</v>
          </cell>
          <cell r="E1646" t="str">
            <v>22</v>
          </cell>
          <cell r="F1646" t="str">
            <v>G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0.81252999999999997</v>
          </cell>
          <cell r="L1646">
            <v>0.81252999999999997</v>
          </cell>
          <cell r="M1646" t="str">
            <v>RP</v>
          </cell>
        </row>
        <row r="1647">
          <cell r="A1647" t="str">
            <v>9007-497N</v>
          </cell>
          <cell r="B1647" t="str">
            <v>O-RING - LLA Body</v>
          </cell>
          <cell r="C1647" t="str">
            <v>F13</v>
          </cell>
          <cell r="D1647" t="str">
            <v>Z</v>
          </cell>
          <cell r="E1647" t="str">
            <v>2</v>
          </cell>
          <cell r="F1647" t="str">
            <v>G</v>
          </cell>
          <cell r="G1647">
            <v>67175</v>
          </cell>
          <cell r="H1647">
            <v>0</v>
          </cell>
          <cell r="I1647">
            <v>6900</v>
          </cell>
          <cell r="J1647">
            <v>60275</v>
          </cell>
          <cell r="K1647">
            <v>0.88566999999999996</v>
          </cell>
          <cell r="L1647">
            <v>0.88566999999999996</v>
          </cell>
          <cell r="M1647" t="str">
            <v>SL-03</v>
          </cell>
        </row>
        <row r="1648">
          <cell r="A1648" t="str">
            <v>9007-497L</v>
          </cell>
          <cell r="B1648" t="str">
            <v>O-RING[9102-029A] - Gov.Cover</v>
          </cell>
          <cell r="C1648" t="str">
            <v>F13</v>
          </cell>
          <cell r="D1648" t="str">
            <v>Z</v>
          </cell>
          <cell r="E1648" t="str">
            <v>1</v>
          </cell>
          <cell r="F1648" t="str">
            <v>G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8.3680000000000003</v>
          </cell>
          <cell r="L1648">
            <v>8.3680000000000003</v>
          </cell>
          <cell r="M1648" t="str">
            <v>RP</v>
          </cell>
        </row>
        <row r="1649">
          <cell r="A1649" t="str">
            <v>9007-497L</v>
          </cell>
          <cell r="B1649" t="str">
            <v>O-RING[9102-029A] - Gov.Cover</v>
          </cell>
          <cell r="C1649" t="str">
            <v>F13</v>
          </cell>
          <cell r="D1649" t="str">
            <v>Z</v>
          </cell>
          <cell r="E1649" t="str">
            <v>22</v>
          </cell>
          <cell r="F1649" t="str">
            <v>G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9.3892500000000005</v>
          </cell>
          <cell r="L1649">
            <v>9.3892500000000005</v>
          </cell>
          <cell r="M1649" t="str">
            <v>RP</v>
          </cell>
        </row>
        <row r="1650">
          <cell r="A1650" t="str">
            <v>9007-497L</v>
          </cell>
          <cell r="B1650" t="str">
            <v>O-RING[9102-029A] - Gov.Cover</v>
          </cell>
          <cell r="C1650" t="str">
            <v>F13</v>
          </cell>
          <cell r="D1650" t="str">
            <v>Z</v>
          </cell>
          <cell r="E1650" t="str">
            <v>2</v>
          </cell>
          <cell r="F1650" t="str">
            <v>G</v>
          </cell>
          <cell r="G1650">
            <v>5250</v>
          </cell>
          <cell r="H1650">
            <v>6000</v>
          </cell>
          <cell r="I1650">
            <v>9500</v>
          </cell>
          <cell r="J1650">
            <v>1750</v>
          </cell>
          <cell r="K1650">
            <v>10.469469999999999</v>
          </cell>
          <cell r="L1650">
            <v>10.96693</v>
          </cell>
          <cell r="M1650" t="str">
            <v>RP</v>
          </cell>
        </row>
        <row r="1651">
          <cell r="A1651" t="str">
            <v>9007-497H</v>
          </cell>
          <cell r="B1651" t="str">
            <v>O-RING</v>
          </cell>
          <cell r="C1651" t="str">
            <v>F13</v>
          </cell>
          <cell r="D1651" t="str">
            <v>Z</v>
          </cell>
          <cell r="E1651" t="str">
            <v>2</v>
          </cell>
          <cell r="F1651" t="str">
            <v>G</v>
          </cell>
          <cell r="G1651">
            <v>74300</v>
          </cell>
          <cell r="H1651">
            <v>0</v>
          </cell>
          <cell r="I1651">
            <v>12600</v>
          </cell>
          <cell r="J1651">
            <v>61700</v>
          </cell>
          <cell r="K1651">
            <v>0.77966999999999997</v>
          </cell>
          <cell r="L1651">
            <v>0.77966999999999997</v>
          </cell>
          <cell r="M1651" t="str">
            <v>RP</v>
          </cell>
        </row>
        <row r="1652">
          <cell r="A1652" t="str">
            <v>9007-497G</v>
          </cell>
          <cell r="C1652" t="str">
            <v>F13</v>
          </cell>
          <cell r="D1652" t="str">
            <v>Z</v>
          </cell>
          <cell r="E1652" t="str">
            <v>2</v>
          </cell>
          <cell r="F1652" t="str">
            <v>G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</row>
        <row r="1653">
          <cell r="A1653" t="str">
            <v>9007-497F</v>
          </cell>
          <cell r="B1653" t="str">
            <v>SEAL (O-RING)</v>
          </cell>
          <cell r="C1653" t="str">
            <v>F13</v>
          </cell>
          <cell r="D1653" t="str">
            <v>Z</v>
          </cell>
          <cell r="E1653" t="str">
            <v>2</v>
          </cell>
          <cell r="F1653" t="str">
            <v>G</v>
          </cell>
          <cell r="G1653">
            <v>90</v>
          </cell>
          <cell r="H1653">
            <v>0</v>
          </cell>
          <cell r="I1653">
            <v>0</v>
          </cell>
          <cell r="J1653">
            <v>90</v>
          </cell>
          <cell r="K1653">
            <v>0.40111999999999998</v>
          </cell>
          <cell r="L1653">
            <v>0.40111999999999998</v>
          </cell>
          <cell r="M1653" t="str">
            <v>RP</v>
          </cell>
        </row>
        <row r="1654">
          <cell r="A1654" t="str">
            <v>9007-497CT</v>
          </cell>
          <cell r="B1654" t="str">
            <v>O-RING</v>
          </cell>
          <cell r="C1654" t="str">
            <v>F13</v>
          </cell>
          <cell r="D1654" t="str">
            <v>Z</v>
          </cell>
          <cell r="E1654" t="str">
            <v>2</v>
          </cell>
          <cell r="F1654" t="str">
            <v>G</v>
          </cell>
          <cell r="G1654">
            <v>1496</v>
          </cell>
          <cell r="H1654">
            <v>1200</v>
          </cell>
          <cell r="I1654">
            <v>2100</v>
          </cell>
          <cell r="J1654">
            <v>596</v>
          </cell>
          <cell r="K1654">
            <v>1.17578</v>
          </cell>
          <cell r="L1654">
            <v>1.38686</v>
          </cell>
        </row>
        <row r="1655">
          <cell r="A1655" t="str">
            <v>9007-497CR</v>
          </cell>
          <cell r="B1655" t="str">
            <v>O-RING</v>
          </cell>
          <cell r="C1655" t="str">
            <v>F13</v>
          </cell>
          <cell r="D1655" t="str">
            <v>Z</v>
          </cell>
          <cell r="E1655" t="str">
            <v>2</v>
          </cell>
          <cell r="F1655" t="str">
            <v>G</v>
          </cell>
          <cell r="G1655">
            <v>3800</v>
          </cell>
          <cell r="H1655">
            <v>0</v>
          </cell>
          <cell r="I1655">
            <v>0</v>
          </cell>
          <cell r="J1655">
            <v>3800</v>
          </cell>
          <cell r="K1655">
            <v>4.8324299999999996</v>
          </cell>
          <cell r="L1655">
            <v>4.8324299999999996</v>
          </cell>
        </row>
        <row r="1656">
          <cell r="A1656" t="str">
            <v>9007-497BS</v>
          </cell>
          <cell r="B1656" t="str">
            <v>O-RING - Inspection Plug</v>
          </cell>
          <cell r="C1656" t="str">
            <v>F13</v>
          </cell>
          <cell r="D1656" t="str">
            <v>Z</v>
          </cell>
          <cell r="E1656" t="str">
            <v>22</v>
          </cell>
          <cell r="F1656" t="str">
            <v>G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2.5278800000000001</v>
          </cell>
          <cell r="L1656">
            <v>2.5278800000000001</v>
          </cell>
          <cell r="M1656" t="str">
            <v>RP</v>
          </cell>
        </row>
        <row r="1657">
          <cell r="A1657" t="str">
            <v>9007-497BS</v>
          </cell>
          <cell r="B1657" t="str">
            <v>O-RING - Inspection Plug</v>
          </cell>
          <cell r="C1657" t="str">
            <v>F13</v>
          </cell>
          <cell r="D1657" t="str">
            <v>Z</v>
          </cell>
          <cell r="E1657" t="str">
            <v>2</v>
          </cell>
          <cell r="F1657" t="str">
            <v>G</v>
          </cell>
          <cell r="G1657">
            <v>32397</v>
          </cell>
          <cell r="H1657">
            <v>5990</v>
          </cell>
          <cell r="I1657">
            <v>9600</v>
          </cell>
          <cell r="J1657">
            <v>28787</v>
          </cell>
          <cell r="K1657">
            <v>2.89039</v>
          </cell>
          <cell r="L1657">
            <v>2.9207999999999998</v>
          </cell>
          <cell r="M1657" t="str">
            <v>RP</v>
          </cell>
        </row>
        <row r="1658">
          <cell r="A1658" t="str">
            <v>9007-497BR</v>
          </cell>
          <cell r="B1658" t="str">
            <v>O-RING</v>
          </cell>
          <cell r="C1658" t="str">
            <v>F13</v>
          </cell>
          <cell r="D1658" t="str">
            <v>Z</v>
          </cell>
          <cell r="E1658" t="str">
            <v>2</v>
          </cell>
          <cell r="F1658" t="str">
            <v>G</v>
          </cell>
          <cell r="G1658">
            <v>730</v>
          </cell>
          <cell r="H1658">
            <v>0</v>
          </cell>
          <cell r="I1658">
            <v>0</v>
          </cell>
          <cell r="J1658">
            <v>730</v>
          </cell>
          <cell r="K1658">
            <v>1.09636</v>
          </cell>
          <cell r="L1658">
            <v>1.09636</v>
          </cell>
        </row>
        <row r="1659">
          <cell r="A1659" t="str">
            <v>9007-497BQ</v>
          </cell>
          <cell r="B1659" t="str">
            <v>O RING SEAL</v>
          </cell>
          <cell r="C1659" t="str">
            <v>F13</v>
          </cell>
          <cell r="D1659" t="str">
            <v>Z</v>
          </cell>
          <cell r="E1659" t="str">
            <v>1</v>
          </cell>
          <cell r="F1659" t="str">
            <v>G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0.48959999999999998</v>
          </cell>
          <cell r="L1659">
            <v>0.48959999999999998</v>
          </cell>
          <cell r="M1659" t="str">
            <v>RP</v>
          </cell>
        </row>
        <row r="1660">
          <cell r="A1660" t="str">
            <v>9007-497BQ</v>
          </cell>
          <cell r="B1660" t="str">
            <v>O RING SEAL</v>
          </cell>
          <cell r="C1660" t="str">
            <v>F13</v>
          </cell>
          <cell r="D1660" t="str">
            <v>Z</v>
          </cell>
          <cell r="E1660" t="str">
            <v>2</v>
          </cell>
          <cell r="F1660" t="str">
            <v>G</v>
          </cell>
          <cell r="G1660">
            <v>18965</v>
          </cell>
          <cell r="H1660">
            <v>0</v>
          </cell>
          <cell r="I1660">
            <v>200</v>
          </cell>
          <cell r="J1660">
            <v>18765</v>
          </cell>
          <cell r="K1660">
            <v>0.56150999999999995</v>
          </cell>
          <cell r="L1660">
            <v>0.56150999999999995</v>
          </cell>
          <cell r="M1660" t="str">
            <v>SM-03</v>
          </cell>
        </row>
        <row r="1661">
          <cell r="A1661" t="str">
            <v>9007-497BP</v>
          </cell>
          <cell r="B1661" t="str">
            <v>O RING</v>
          </cell>
          <cell r="C1661" t="str">
            <v>F13</v>
          </cell>
          <cell r="D1661" t="str">
            <v>Z</v>
          </cell>
          <cell r="E1661" t="str">
            <v>22</v>
          </cell>
          <cell r="F1661" t="str">
            <v>G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1E-3</v>
          </cell>
          <cell r="L1661">
            <v>1E-3</v>
          </cell>
          <cell r="M1661" t="str">
            <v>RP</v>
          </cell>
        </row>
        <row r="1662">
          <cell r="A1662" t="str">
            <v>9007-497BP</v>
          </cell>
          <cell r="B1662" t="str">
            <v>O RING</v>
          </cell>
          <cell r="C1662" t="str">
            <v>F13</v>
          </cell>
          <cell r="D1662" t="str">
            <v>Z</v>
          </cell>
          <cell r="E1662" t="str">
            <v>2</v>
          </cell>
          <cell r="F1662" t="str">
            <v>G</v>
          </cell>
          <cell r="G1662">
            <v>22303</v>
          </cell>
          <cell r="H1662">
            <v>0</v>
          </cell>
          <cell r="I1662">
            <v>300</v>
          </cell>
          <cell r="J1662">
            <v>22003</v>
          </cell>
          <cell r="K1662">
            <v>6.0577800000000002</v>
          </cell>
          <cell r="L1662">
            <v>6.0577800000000002</v>
          </cell>
          <cell r="M1662" t="str">
            <v>RP</v>
          </cell>
        </row>
        <row r="1663">
          <cell r="A1663" t="str">
            <v>9007-497BN</v>
          </cell>
          <cell r="B1663" t="str">
            <v>O-RING</v>
          </cell>
          <cell r="C1663" t="str">
            <v>F13</v>
          </cell>
          <cell r="D1663" t="str">
            <v>Z</v>
          </cell>
          <cell r="E1663" t="str">
            <v>2</v>
          </cell>
          <cell r="F1663" t="str">
            <v>G</v>
          </cell>
          <cell r="G1663">
            <v>5000</v>
          </cell>
          <cell r="H1663">
            <v>0</v>
          </cell>
          <cell r="I1663">
            <v>0</v>
          </cell>
          <cell r="J1663">
            <v>5000</v>
          </cell>
          <cell r="K1663">
            <v>4.1573399999999996</v>
          </cell>
          <cell r="L1663">
            <v>4.1573399999999996</v>
          </cell>
        </row>
        <row r="1664">
          <cell r="A1664" t="str">
            <v>9007-497BK</v>
          </cell>
          <cell r="B1664" t="str">
            <v>O-RING</v>
          </cell>
          <cell r="C1664" t="str">
            <v>F13</v>
          </cell>
          <cell r="D1664" t="str">
            <v>Z</v>
          </cell>
          <cell r="E1664" t="str">
            <v>2</v>
          </cell>
          <cell r="F1664" t="str">
            <v>G</v>
          </cell>
          <cell r="G1664">
            <v>44694</v>
          </cell>
          <cell r="H1664">
            <v>3300</v>
          </cell>
          <cell r="I1664">
            <v>12600</v>
          </cell>
          <cell r="J1664">
            <v>35394</v>
          </cell>
          <cell r="K1664">
            <v>2.2605200000000001</v>
          </cell>
          <cell r="L1664">
            <v>2.3039100000000001</v>
          </cell>
          <cell r="M1664" t="str">
            <v>TRP</v>
          </cell>
        </row>
        <row r="1665">
          <cell r="A1665" t="str">
            <v>9007-497BJ</v>
          </cell>
          <cell r="B1665" t="str">
            <v>O-RING</v>
          </cell>
          <cell r="C1665" t="str">
            <v>F13</v>
          </cell>
          <cell r="D1665" t="str">
            <v>Z</v>
          </cell>
          <cell r="E1665" t="str">
            <v>2</v>
          </cell>
          <cell r="F1665" t="str">
            <v>G</v>
          </cell>
          <cell r="G1665">
            <v>47260</v>
          </cell>
          <cell r="H1665">
            <v>0</v>
          </cell>
          <cell r="I1665">
            <v>15200</v>
          </cell>
          <cell r="J1665">
            <v>32060</v>
          </cell>
          <cell r="K1665">
            <v>2.5114899999999998</v>
          </cell>
          <cell r="L1665">
            <v>2.5114899999999998</v>
          </cell>
          <cell r="M1665" t="str">
            <v>RP</v>
          </cell>
        </row>
        <row r="1666">
          <cell r="A1666" t="str">
            <v>9007-497BJ</v>
          </cell>
          <cell r="B1666" t="str">
            <v>O-RING</v>
          </cell>
          <cell r="C1666" t="str">
            <v>F13</v>
          </cell>
          <cell r="D1666" t="str">
            <v>Z</v>
          </cell>
          <cell r="E1666" t="str">
            <v>22</v>
          </cell>
          <cell r="F1666" t="str">
            <v>G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1E-3</v>
          </cell>
          <cell r="L1666">
            <v>1E-3</v>
          </cell>
        </row>
        <row r="1667">
          <cell r="A1667" t="str">
            <v>9007-497BF</v>
          </cell>
          <cell r="B1667" t="str">
            <v>O-RING</v>
          </cell>
          <cell r="C1667" t="str">
            <v>F13</v>
          </cell>
          <cell r="D1667" t="str">
            <v>Z</v>
          </cell>
          <cell r="E1667" t="str">
            <v>2</v>
          </cell>
          <cell r="F1667" t="str">
            <v>G</v>
          </cell>
          <cell r="G1667">
            <v>9800</v>
          </cell>
          <cell r="H1667">
            <v>0</v>
          </cell>
          <cell r="I1667">
            <v>9646</v>
          </cell>
          <cell r="J1667">
            <v>154</v>
          </cell>
          <cell r="K1667">
            <v>2.08683</v>
          </cell>
          <cell r="L1667">
            <v>2.08683</v>
          </cell>
          <cell r="M1667" t="str">
            <v>RP</v>
          </cell>
        </row>
        <row r="1668">
          <cell r="A1668" t="str">
            <v>9007497BF</v>
          </cell>
          <cell r="B1668" t="str">
            <v>O-RING MADE FROM RUBBER</v>
          </cell>
          <cell r="C1668" t="str">
            <v>F13</v>
          </cell>
          <cell r="D1668" t="str">
            <v>Z</v>
          </cell>
          <cell r="E1668" t="str">
            <v>2</v>
          </cell>
          <cell r="F1668" t="str">
            <v>G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 t="str">
            <v>REMOV</v>
          </cell>
        </row>
        <row r="1669">
          <cell r="A1669" t="str">
            <v>9007-497BC</v>
          </cell>
          <cell r="B1669" t="str">
            <v>O-RING</v>
          </cell>
          <cell r="C1669" t="str">
            <v>F13</v>
          </cell>
          <cell r="D1669" t="str">
            <v>Z</v>
          </cell>
          <cell r="E1669" t="str">
            <v>2</v>
          </cell>
          <cell r="F1669" t="str">
            <v>G</v>
          </cell>
          <cell r="G1669">
            <v>8008</v>
          </cell>
          <cell r="H1669">
            <v>17728</v>
          </cell>
          <cell r="I1669">
            <v>12304</v>
          </cell>
          <cell r="J1669">
            <v>13432</v>
          </cell>
          <cell r="K1669">
            <v>1.04556</v>
          </cell>
          <cell r="L1669">
            <v>1.08436</v>
          </cell>
          <cell r="M1669" t="str">
            <v>RP</v>
          </cell>
        </row>
        <row r="1670">
          <cell r="A1670" t="str">
            <v>9007-497AZ</v>
          </cell>
          <cell r="B1670" t="str">
            <v>O-RING - LLA Body</v>
          </cell>
          <cell r="C1670" t="str">
            <v>F13</v>
          </cell>
          <cell r="D1670" t="str">
            <v>Z</v>
          </cell>
          <cell r="E1670" t="str">
            <v>22</v>
          </cell>
          <cell r="F1670" t="str">
            <v>G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1.89591</v>
          </cell>
          <cell r="L1670">
            <v>1.89591</v>
          </cell>
          <cell r="M1670" t="str">
            <v>RP</v>
          </cell>
        </row>
        <row r="1671">
          <cell r="A1671" t="str">
            <v>9007-497AZ</v>
          </cell>
          <cell r="B1671" t="str">
            <v>O-RING - LLA Body</v>
          </cell>
          <cell r="C1671" t="str">
            <v>F13</v>
          </cell>
          <cell r="D1671" t="str">
            <v>Z</v>
          </cell>
          <cell r="E1671" t="str">
            <v>2</v>
          </cell>
          <cell r="F1671" t="str">
            <v>G</v>
          </cell>
          <cell r="G1671">
            <v>35352</v>
          </cell>
          <cell r="H1671">
            <v>0</v>
          </cell>
          <cell r="I1671">
            <v>2700</v>
          </cell>
          <cell r="J1671">
            <v>32652</v>
          </cell>
          <cell r="K1671">
            <v>2.1396600000000001</v>
          </cell>
          <cell r="L1671">
            <v>2.1396600000000001</v>
          </cell>
          <cell r="M1671" t="str">
            <v>SL-04</v>
          </cell>
        </row>
        <row r="1672">
          <cell r="A1672" t="str">
            <v>9007-497AY</v>
          </cell>
          <cell r="B1672" t="str">
            <v>O-RING - LLA Plug</v>
          </cell>
          <cell r="C1672" t="str">
            <v>F13</v>
          </cell>
          <cell r="D1672" t="str">
            <v>Z</v>
          </cell>
          <cell r="E1672" t="str">
            <v>22</v>
          </cell>
          <cell r="F1672" t="str">
            <v>G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2.16675</v>
          </cell>
          <cell r="L1672">
            <v>2.16675</v>
          </cell>
          <cell r="M1672" t="str">
            <v>RP</v>
          </cell>
        </row>
        <row r="1673">
          <cell r="A1673" t="str">
            <v>9007-497AY</v>
          </cell>
          <cell r="B1673" t="str">
            <v>O-RING - LLA Plug</v>
          </cell>
          <cell r="C1673" t="str">
            <v>F13</v>
          </cell>
          <cell r="D1673" t="str">
            <v>Z</v>
          </cell>
          <cell r="E1673" t="str">
            <v>2</v>
          </cell>
          <cell r="F1673" t="str">
            <v>G</v>
          </cell>
          <cell r="G1673">
            <v>37020</v>
          </cell>
          <cell r="H1673">
            <v>21980</v>
          </cell>
          <cell r="I1673">
            <v>9300</v>
          </cell>
          <cell r="J1673">
            <v>49700</v>
          </cell>
          <cell r="K1673">
            <v>2.4417399999999998</v>
          </cell>
          <cell r="L1673">
            <v>2.51729</v>
          </cell>
          <cell r="M1673" t="str">
            <v>SI-04</v>
          </cell>
        </row>
        <row r="1674">
          <cell r="A1674" t="str">
            <v>9007-497AR</v>
          </cell>
          <cell r="B1674" t="str">
            <v>O-RING - LLA Shaft</v>
          </cell>
          <cell r="C1674" t="str">
            <v>F13</v>
          </cell>
          <cell r="D1674" t="str">
            <v>Z</v>
          </cell>
          <cell r="E1674" t="str">
            <v>2</v>
          </cell>
          <cell r="F1674" t="str">
            <v>G</v>
          </cell>
          <cell r="G1674">
            <v>12380</v>
          </cell>
          <cell r="H1674">
            <v>600</v>
          </cell>
          <cell r="I1674">
            <v>3700</v>
          </cell>
          <cell r="J1674">
            <v>9280</v>
          </cell>
          <cell r="K1674">
            <v>2.3200699999999999</v>
          </cell>
          <cell r="L1674">
            <v>2.3632</v>
          </cell>
          <cell r="M1674" t="str">
            <v>RP</v>
          </cell>
        </row>
        <row r="1675">
          <cell r="A1675" t="str">
            <v>9007-497AQ</v>
          </cell>
          <cell r="B1675" t="str">
            <v>O-RING - T.P.Adjusting Screw</v>
          </cell>
          <cell r="C1675" t="str">
            <v>F13</v>
          </cell>
          <cell r="D1675" t="str">
            <v>Z</v>
          </cell>
          <cell r="E1675" t="str">
            <v>22</v>
          </cell>
          <cell r="F1675" t="str">
            <v>G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0.63197000000000003</v>
          </cell>
          <cell r="L1675">
            <v>0.63197000000000003</v>
          </cell>
          <cell r="M1675" t="str">
            <v>RP</v>
          </cell>
        </row>
        <row r="1676">
          <cell r="A1676" t="str">
            <v>9007-497AQ</v>
          </cell>
          <cell r="B1676" t="str">
            <v>O-RING - T.P.Adjusting Screw</v>
          </cell>
          <cell r="C1676" t="str">
            <v>F13</v>
          </cell>
          <cell r="D1676" t="str">
            <v>Z</v>
          </cell>
          <cell r="E1676" t="str">
            <v>2</v>
          </cell>
          <cell r="F1676" t="str">
            <v>G</v>
          </cell>
          <cell r="G1676">
            <v>7236</v>
          </cell>
          <cell r="H1676">
            <v>16980</v>
          </cell>
          <cell r="I1676">
            <v>9736</v>
          </cell>
          <cell r="J1676">
            <v>14480</v>
          </cell>
          <cell r="K1676">
            <v>0.69213999999999998</v>
          </cell>
          <cell r="L1676">
            <v>0.74765999999999999</v>
          </cell>
          <cell r="M1676" t="str">
            <v>SF-09</v>
          </cell>
        </row>
        <row r="1677">
          <cell r="A1677" t="str">
            <v>9007-497AP</v>
          </cell>
          <cell r="B1677" t="str">
            <v>O-RING</v>
          </cell>
          <cell r="C1677" t="str">
            <v>F13</v>
          </cell>
          <cell r="D1677" t="str">
            <v>Z</v>
          </cell>
          <cell r="E1677" t="str">
            <v>2</v>
          </cell>
          <cell r="F1677" t="str">
            <v>G</v>
          </cell>
          <cell r="G1677">
            <v>5690</v>
          </cell>
          <cell r="H1677">
            <v>0</v>
          </cell>
          <cell r="I1677">
            <v>0</v>
          </cell>
          <cell r="J1677">
            <v>5690</v>
          </cell>
          <cell r="K1677">
            <v>3.10182</v>
          </cell>
          <cell r="L1677">
            <v>3.10182</v>
          </cell>
        </row>
        <row r="1678">
          <cell r="A1678" t="str">
            <v>9007-497AM</v>
          </cell>
          <cell r="B1678" t="str">
            <v>O-RING</v>
          </cell>
          <cell r="C1678" t="str">
            <v>F13</v>
          </cell>
          <cell r="D1678" t="str">
            <v>Z</v>
          </cell>
          <cell r="E1678" t="str">
            <v>2</v>
          </cell>
          <cell r="F1678" t="str">
            <v>G</v>
          </cell>
          <cell r="G1678">
            <v>5500</v>
          </cell>
          <cell r="H1678">
            <v>0</v>
          </cell>
          <cell r="I1678">
            <v>0</v>
          </cell>
          <cell r="J1678">
            <v>5500</v>
          </cell>
          <cell r="K1678">
            <v>2.0772300000000001</v>
          </cell>
          <cell r="L1678">
            <v>2.0772300000000001</v>
          </cell>
        </row>
        <row r="1679">
          <cell r="A1679" t="str">
            <v>9007-497AL</v>
          </cell>
          <cell r="B1679" t="str">
            <v>O-RING</v>
          </cell>
          <cell r="C1679" t="str">
            <v>F13</v>
          </cell>
          <cell r="D1679" t="str">
            <v>Z</v>
          </cell>
          <cell r="E1679" t="str">
            <v>2</v>
          </cell>
          <cell r="F1679" t="str">
            <v>G</v>
          </cell>
          <cell r="G1679">
            <v>13350</v>
          </cell>
          <cell r="H1679">
            <v>0</v>
          </cell>
          <cell r="I1679">
            <v>0</v>
          </cell>
          <cell r="J1679">
            <v>13350</v>
          </cell>
          <cell r="K1679">
            <v>0.97638999999999998</v>
          </cell>
          <cell r="L1679">
            <v>0.97638999999999998</v>
          </cell>
        </row>
        <row r="1680">
          <cell r="A1680" t="str">
            <v>9007-497AK</v>
          </cell>
          <cell r="B1680" t="str">
            <v>O-RING</v>
          </cell>
          <cell r="C1680" t="str">
            <v>F13</v>
          </cell>
          <cell r="D1680" t="str">
            <v>Z</v>
          </cell>
          <cell r="E1680" t="str">
            <v>2</v>
          </cell>
          <cell r="F1680" t="str">
            <v>G</v>
          </cell>
          <cell r="G1680">
            <v>5650</v>
          </cell>
          <cell r="H1680">
            <v>0</v>
          </cell>
          <cell r="I1680">
            <v>0</v>
          </cell>
          <cell r="J1680">
            <v>5650</v>
          </cell>
          <cell r="K1680">
            <v>5.0715399999999997</v>
          </cell>
          <cell r="L1680">
            <v>5.0715399999999997</v>
          </cell>
        </row>
        <row r="1681">
          <cell r="A1681" t="str">
            <v>9007-497AJ</v>
          </cell>
          <cell r="B1681" t="str">
            <v>O-RING</v>
          </cell>
          <cell r="C1681" t="str">
            <v>F13</v>
          </cell>
          <cell r="D1681" t="str">
            <v>Z</v>
          </cell>
          <cell r="E1681" t="str">
            <v>2</v>
          </cell>
          <cell r="F1681" t="str">
            <v>G</v>
          </cell>
          <cell r="G1681">
            <v>11350</v>
          </cell>
          <cell r="H1681">
            <v>11995</v>
          </cell>
          <cell r="I1681">
            <v>9000</v>
          </cell>
          <cell r="J1681">
            <v>14345</v>
          </cell>
          <cell r="K1681">
            <v>0.68691999999999998</v>
          </cell>
          <cell r="L1681">
            <v>0.70540999999999998</v>
          </cell>
          <cell r="M1681" t="str">
            <v>RP</v>
          </cell>
        </row>
        <row r="1682">
          <cell r="A1682" t="str">
            <v>9007497AJ</v>
          </cell>
          <cell r="B1682" t="str">
            <v>O-RING MADE FROM RUBBER</v>
          </cell>
          <cell r="C1682" t="str">
            <v>F13</v>
          </cell>
          <cell r="D1682" t="str">
            <v>Z</v>
          </cell>
          <cell r="E1682" t="str">
            <v>2</v>
          </cell>
          <cell r="F1682" t="str">
            <v>G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 t="str">
            <v>REMOV</v>
          </cell>
        </row>
        <row r="1683">
          <cell r="A1683" t="str">
            <v>9007-497AG</v>
          </cell>
          <cell r="B1683" t="str">
            <v>'O' RING - PLLA</v>
          </cell>
          <cell r="C1683" t="str">
            <v>F13</v>
          </cell>
          <cell r="D1683" t="str">
            <v>Z</v>
          </cell>
          <cell r="E1683" t="str">
            <v>2</v>
          </cell>
          <cell r="F1683" t="str">
            <v>G</v>
          </cell>
          <cell r="G1683">
            <v>3485</v>
          </cell>
          <cell r="H1683">
            <v>0</v>
          </cell>
          <cell r="I1683">
            <v>30</v>
          </cell>
          <cell r="J1683">
            <v>3455</v>
          </cell>
          <cell r="K1683">
            <v>0.51146000000000003</v>
          </cell>
          <cell r="L1683">
            <v>0.51146000000000003</v>
          </cell>
        </row>
        <row r="1684">
          <cell r="A1684" t="str">
            <v>9007-497AG</v>
          </cell>
          <cell r="B1684" t="str">
            <v>'O' RING - PLLA</v>
          </cell>
          <cell r="C1684" t="str">
            <v>F13</v>
          </cell>
          <cell r="D1684" t="str">
            <v>Z</v>
          </cell>
          <cell r="E1684" t="str">
            <v>22</v>
          </cell>
          <cell r="F1684" t="str">
            <v>G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1E-3</v>
          </cell>
          <cell r="L1684">
            <v>1E-3</v>
          </cell>
          <cell r="M1684" t="str">
            <v>NP</v>
          </cell>
        </row>
        <row r="1685">
          <cell r="A1685" t="str">
            <v>9007-497AF</v>
          </cell>
          <cell r="B1685" t="str">
            <v>O RING</v>
          </cell>
          <cell r="C1685" t="str">
            <v>F13</v>
          </cell>
          <cell r="D1685" t="str">
            <v>Z</v>
          </cell>
          <cell r="E1685" t="str">
            <v>2</v>
          </cell>
          <cell r="F1685" t="str">
            <v>G</v>
          </cell>
          <cell r="G1685">
            <v>0</v>
          </cell>
          <cell r="H1685">
            <v>20230</v>
          </cell>
          <cell r="I1685">
            <v>1300</v>
          </cell>
          <cell r="J1685">
            <v>18930</v>
          </cell>
          <cell r="K1685">
            <v>1.0662199999999999</v>
          </cell>
          <cell r="L1685">
            <v>1.44319</v>
          </cell>
          <cell r="M1685" t="str">
            <v>SM-02</v>
          </cell>
        </row>
        <row r="1686">
          <cell r="A1686" t="str">
            <v>9007-497AE</v>
          </cell>
          <cell r="B1686" t="str">
            <v>O RING</v>
          </cell>
          <cell r="C1686" t="str">
            <v>F13</v>
          </cell>
          <cell r="D1686" t="str">
            <v>Z</v>
          </cell>
          <cell r="E1686" t="str">
            <v>22</v>
          </cell>
          <cell r="F1686" t="str">
            <v>G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0.81252999999999997</v>
          </cell>
          <cell r="L1686">
            <v>0.81252999999999997</v>
          </cell>
          <cell r="M1686" t="str">
            <v>RP</v>
          </cell>
        </row>
        <row r="1687">
          <cell r="A1687" t="str">
            <v>9007-497AE</v>
          </cell>
          <cell r="B1687" t="str">
            <v>O RING</v>
          </cell>
          <cell r="C1687" t="str">
            <v>F13</v>
          </cell>
          <cell r="D1687" t="str">
            <v>Z</v>
          </cell>
          <cell r="E1687" t="str">
            <v>2</v>
          </cell>
          <cell r="F1687" t="str">
            <v>G</v>
          </cell>
          <cell r="G1687">
            <v>64680</v>
          </cell>
          <cell r="H1687">
            <v>39980</v>
          </cell>
          <cell r="I1687">
            <v>16400</v>
          </cell>
          <cell r="J1687">
            <v>88260</v>
          </cell>
          <cell r="K1687">
            <v>6.34985</v>
          </cell>
          <cell r="L1687">
            <v>7.71251</v>
          </cell>
          <cell r="M1687" t="str">
            <v>SL-02</v>
          </cell>
        </row>
        <row r="1688">
          <cell r="A1688" t="str">
            <v>9007-497AB</v>
          </cell>
          <cell r="B1688" t="str">
            <v>O RING</v>
          </cell>
          <cell r="C1688" t="str">
            <v>F13</v>
          </cell>
          <cell r="D1688" t="str">
            <v>Z</v>
          </cell>
          <cell r="E1688" t="str">
            <v>2</v>
          </cell>
          <cell r="F1688" t="str">
            <v>G</v>
          </cell>
          <cell r="G1688">
            <v>5305</v>
          </cell>
          <cell r="H1688">
            <v>300</v>
          </cell>
          <cell r="I1688">
            <v>1700</v>
          </cell>
          <cell r="J1688">
            <v>3905</v>
          </cell>
          <cell r="K1688">
            <v>0.74256</v>
          </cell>
          <cell r="L1688">
            <v>0.74151</v>
          </cell>
          <cell r="M1688" t="str">
            <v>SM-01</v>
          </cell>
        </row>
        <row r="1689">
          <cell r="A1689" t="str">
            <v>9007-497AA</v>
          </cell>
          <cell r="B1689" t="str">
            <v>O RING</v>
          </cell>
          <cell r="C1689" t="str">
            <v>F13</v>
          </cell>
          <cell r="D1689" t="str">
            <v>Z</v>
          </cell>
          <cell r="E1689" t="str">
            <v>22</v>
          </cell>
          <cell r="F1689" t="str">
            <v>G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0.90281</v>
          </cell>
          <cell r="L1689">
            <v>0.90281</v>
          </cell>
          <cell r="M1689" t="str">
            <v>RP</v>
          </cell>
        </row>
        <row r="1690">
          <cell r="A1690" t="str">
            <v>9007-497AA</v>
          </cell>
          <cell r="B1690" t="str">
            <v>O RING</v>
          </cell>
          <cell r="C1690" t="str">
            <v>F13</v>
          </cell>
          <cell r="D1690" t="str">
            <v>Z</v>
          </cell>
          <cell r="E1690" t="str">
            <v>2</v>
          </cell>
          <cell r="F1690" t="str">
            <v>G</v>
          </cell>
          <cell r="G1690">
            <v>15279</v>
          </cell>
          <cell r="H1690">
            <v>0</v>
          </cell>
          <cell r="I1690">
            <v>11300</v>
          </cell>
          <cell r="J1690">
            <v>3979</v>
          </cell>
          <cell r="K1690">
            <v>1.09517</v>
          </cell>
          <cell r="L1690">
            <v>1.09517</v>
          </cell>
          <cell r="M1690" t="str">
            <v>SL-01</v>
          </cell>
        </row>
        <row r="1691">
          <cell r="A1691" t="str">
            <v>9007-497A</v>
          </cell>
          <cell r="B1691" t="str">
            <v>O-RING</v>
          </cell>
          <cell r="C1691" t="str">
            <v>F13</v>
          </cell>
          <cell r="D1691" t="str">
            <v>Z</v>
          </cell>
          <cell r="E1691" t="str">
            <v>2</v>
          </cell>
          <cell r="F1691" t="str">
            <v>G</v>
          </cell>
          <cell r="G1691">
            <v>20400</v>
          </cell>
          <cell r="H1691">
            <v>0</v>
          </cell>
          <cell r="I1691">
            <v>0</v>
          </cell>
          <cell r="J1691">
            <v>20400</v>
          </cell>
          <cell r="K1691">
            <v>8.16</v>
          </cell>
          <cell r="L1691">
            <v>8.16</v>
          </cell>
          <cell r="M1691" t="str">
            <v>RP</v>
          </cell>
        </row>
        <row r="1692">
          <cell r="A1692" t="str">
            <v>9007-495</v>
          </cell>
          <cell r="B1692" t="str">
            <v>DRIVE SHAFT SEAL</v>
          </cell>
          <cell r="C1692" t="str">
            <v>F13</v>
          </cell>
          <cell r="D1692" t="str">
            <v>Z</v>
          </cell>
          <cell r="E1692" t="str">
            <v>2</v>
          </cell>
          <cell r="F1692" t="str">
            <v>G</v>
          </cell>
          <cell r="G1692">
            <v>3791</v>
          </cell>
          <cell r="H1692">
            <v>300</v>
          </cell>
          <cell r="I1692">
            <v>1300</v>
          </cell>
          <cell r="J1692">
            <v>2791</v>
          </cell>
          <cell r="K1692">
            <v>20.602730000000001</v>
          </cell>
          <cell r="L1692">
            <v>20.788270000000001</v>
          </cell>
          <cell r="M1692" t="str">
            <v>RP</v>
          </cell>
        </row>
        <row r="1693">
          <cell r="A1693" t="str">
            <v>9007-437AR</v>
          </cell>
          <cell r="C1693" t="str">
            <v>F13</v>
          </cell>
          <cell r="D1693" t="str">
            <v>Z</v>
          </cell>
          <cell r="E1693" t="str">
            <v>2</v>
          </cell>
          <cell r="F1693" t="str">
            <v>G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 t="str">
            <v>SK-06</v>
          </cell>
        </row>
        <row r="1694">
          <cell r="A1694" t="str">
            <v>9007-397</v>
          </cell>
          <cell r="B1694" t="str">
            <v>WASHER</v>
          </cell>
          <cell r="C1694" t="str">
            <v>F13</v>
          </cell>
          <cell r="D1694" t="str">
            <v>Z</v>
          </cell>
          <cell r="E1694" t="str">
            <v>22</v>
          </cell>
          <cell r="F1694" t="str">
            <v>G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0.63197000000000003</v>
          </cell>
          <cell r="L1694">
            <v>0.63197000000000003</v>
          </cell>
          <cell r="M1694" t="str">
            <v>LOCAL</v>
          </cell>
        </row>
        <row r="1695">
          <cell r="A1695" t="str">
            <v>9007-397</v>
          </cell>
          <cell r="B1695" t="str">
            <v>WASHER</v>
          </cell>
          <cell r="C1695" t="str">
            <v>F13</v>
          </cell>
          <cell r="D1695" t="str">
            <v>Z</v>
          </cell>
          <cell r="E1695" t="str">
            <v>2</v>
          </cell>
          <cell r="F1695" t="str">
            <v>G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0.62495000000000001</v>
          </cell>
          <cell r="L1695">
            <v>0.62495000000000001</v>
          </cell>
          <cell r="M1695" t="str">
            <v>LOCAL</v>
          </cell>
        </row>
        <row r="1696">
          <cell r="A1696" t="str">
            <v>9007-392A</v>
          </cell>
          <cell r="B1696" t="str">
            <v>SEALING WASHER</v>
          </cell>
          <cell r="C1696" t="str">
            <v>F13</v>
          </cell>
          <cell r="D1696" t="str">
            <v>Z</v>
          </cell>
          <cell r="E1696" t="str">
            <v>2</v>
          </cell>
          <cell r="F1696" t="str">
            <v>G</v>
          </cell>
          <cell r="G1696">
            <v>200</v>
          </cell>
          <cell r="H1696">
            <v>400</v>
          </cell>
          <cell r="I1696">
            <v>500</v>
          </cell>
          <cell r="J1696">
            <v>100</v>
          </cell>
          <cell r="K1696">
            <v>5.34049</v>
          </cell>
          <cell r="L1696">
            <v>5.4479300000000004</v>
          </cell>
          <cell r="M1696" t="str">
            <v>DP203</v>
          </cell>
        </row>
        <row r="1697">
          <cell r="A1697" t="str">
            <v>9007-391</v>
          </cell>
          <cell r="B1697" t="str">
            <v>DEL. VALVE WASHER</v>
          </cell>
          <cell r="C1697" t="str">
            <v>F13</v>
          </cell>
          <cell r="D1697" t="str">
            <v>Z</v>
          </cell>
          <cell r="E1697" t="str">
            <v>22</v>
          </cell>
          <cell r="F1697" t="str">
            <v>G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0.54169</v>
          </cell>
          <cell r="L1697">
            <v>0.54169</v>
          </cell>
          <cell r="M1697" t="str">
            <v>HD-03</v>
          </cell>
        </row>
        <row r="1698">
          <cell r="A1698" t="str">
            <v>9007-391</v>
          </cell>
          <cell r="B1698" t="str">
            <v>DEL. VALVE WASHER</v>
          </cell>
          <cell r="C1698" t="str">
            <v>F13</v>
          </cell>
          <cell r="D1698" t="str">
            <v>Z</v>
          </cell>
          <cell r="E1698" t="str">
            <v>2</v>
          </cell>
          <cell r="F1698" t="str">
            <v>G</v>
          </cell>
          <cell r="G1698">
            <v>39125</v>
          </cell>
          <cell r="H1698">
            <v>19200</v>
          </cell>
          <cell r="I1698">
            <v>48600</v>
          </cell>
          <cell r="J1698">
            <v>9725</v>
          </cell>
          <cell r="K1698">
            <v>1.2461599999999999</v>
          </cell>
          <cell r="L1698">
            <v>1.0739099999999999</v>
          </cell>
          <cell r="M1698" t="str">
            <v>HD-03</v>
          </cell>
        </row>
        <row r="1699">
          <cell r="A1699" t="str">
            <v>9007-216B</v>
          </cell>
          <cell r="B1699" t="str">
            <v>WASHER</v>
          </cell>
          <cell r="C1699" t="str">
            <v>F13</v>
          </cell>
          <cell r="D1699" t="str">
            <v>Z</v>
          </cell>
          <cell r="E1699" t="str">
            <v>2</v>
          </cell>
          <cell r="F1699" t="str">
            <v>G</v>
          </cell>
          <cell r="G1699">
            <v>1550</v>
          </cell>
          <cell r="H1699">
            <v>0</v>
          </cell>
          <cell r="I1699">
            <v>0</v>
          </cell>
          <cell r="J1699">
            <v>1550</v>
          </cell>
          <cell r="K1699">
            <v>0.17333000000000001</v>
          </cell>
          <cell r="L1699">
            <v>0.17333000000000001</v>
          </cell>
        </row>
        <row r="1700">
          <cell r="A1700" t="str">
            <v>9007-216A</v>
          </cell>
          <cell r="B1700" t="str">
            <v>WASHER</v>
          </cell>
          <cell r="C1700" t="str">
            <v>F13</v>
          </cell>
          <cell r="D1700" t="str">
            <v>Z</v>
          </cell>
          <cell r="E1700" t="str">
            <v>2</v>
          </cell>
          <cell r="F1700" t="str">
            <v>G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0.37833</v>
          </cell>
          <cell r="L1700">
            <v>0.37833</v>
          </cell>
          <cell r="M1700" t="str">
            <v>RP</v>
          </cell>
        </row>
        <row r="1701">
          <cell r="A1701" t="str">
            <v>9007-214</v>
          </cell>
          <cell r="B1701" t="str">
            <v>WASHER</v>
          </cell>
          <cell r="C1701" t="str">
            <v>F13</v>
          </cell>
          <cell r="D1701" t="str">
            <v>Z</v>
          </cell>
          <cell r="E1701" t="str">
            <v>1</v>
          </cell>
          <cell r="F1701" t="str">
            <v>G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0.5</v>
          </cell>
          <cell r="L1701">
            <v>0.5</v>
          </cell>
        </row>
        <row r="1702">
          <cell r="A1702" t="str">
            <v>9007-214</v>
          </cell>
          <cell r="B1702" t="str">
            <v>WASHER</v>
          </cell>
          <cell r="C1702" t="str">
            <v>F13</v>
          </cell>
          <cell r="D1702" t="str">
            <v>Z</v>
          </cell>
          <cell r="E1702" t="str">
            <v>2</v>
          </cell>
          <cell r="F1702" t="str">
            <v>G</v>
          </cell>
          <cell r="G1702">
            <v>576</v>
          </cell>
          <cell r="H1702">
            <v>1728</v>
          </cell>
          <cell r="I1702">
            <v>1376</v>
          </cell>
          <cell r="J1702">
            <v>928</v>
          </cell>
          <cell r="K1702">
            <v>2.11313</v>
          </cell>
          <cell r="L1702">
            <v>2.1811199999999999</v>
          </cell>
          <cell r="M1702" t="str">
            <v>NP</v>
          </cell>
        </row>
        <row r="1703">
          <cell r="A1703" t="str">
            <v>9007-213</v>
          </cell>
          <cell r="B1703" t="str">
            <v>WASHER</v>
          </cell>
          <cell r="C1703" t="str">
            <v>F13</v>
          </cell>
          <cell r="D1703" t="str">
            <v>Z</v>
          </cell>
          <cell r="E1703" t="str">
            <v>2</v>
          </cell>
          <cell r="F1703" t="str">
            <v>G</v>
          </cell>
          <cell r="G1703">
            <v>687</v>
          </cell>
          <cell r="H1703">
            <v>2400</v>
          </cell>
          <cell r="I1703">
            <v>2487</v>
          </cell>
          <cell r="J1703">
            <v>600</v>
          </cell>
          <cell r="K1703">
            <v>3.2673000000000001</v>
          </cell>
          <cell r="L1703">
            <v>3.5082800000000001</v>
          </cell>
        </row>
        <row r="1704">
          <cell r="A1704" t="str">
            <v>9007-206C</v>
          </cell>
          <cell r="B1704" t="str">
            <v>BALL SEAT</v>
          </cell>
          <cell r="C1704" t="str">
            <v>F13</v>
          </cell>
          <cell r="D1704" t="str">
            <v>Z</v>
          </cell>
          <cell r="E1704" t="str">
            <v>2</v>
          </cell>
          <cell r="F1704" t="str">
            <v>G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0.04</v>
          </cell>
          <cell r="L1704">
            <v>0.04</v>
          </cell>
          <cell r="M1704" t="str">
            <v>HATB</v>
          </cell>
        </row>
        <row r="1705">
          <cell r="A1705" t="str">
            <v>9007-205A</v>
          </cell>
          <cell r="B1705" t="str">
            <v>WASHER [9007-205]</v>
          </cell>
          <cell r="C1705" t="str">
            <v>F13</v>
          </cell>
          <cell r="D1705" t="str">
            <v>Z</v>
          </cell>
          <cell r="E1705" t="str">
            <v>2</v>
          </cell>
          <cell r="F1705" t="str">
            <v>G</v>
          </cell>
          <cell r="G1705">
            <v>3596</v>
          </cell>
          <cell r="H1705">
            <v>0</v>
          </cell>
          <cell r="I1705">
            <v>0</v>
          </cell>
          <cell r="J1705">
            <v>3596</v>
          </cell>
          <cell r="K1705">
            <v>1.9446699999999999</v>
          </cell>
          <cell r="L1705">
            <v>1.9446699999999999</v>
          </cell>
          <cell r="M1705" t="str">
            <v>RP</v>
          </cell>
        </row>
        <row r="1706">
          <cell r="A1706" t="str">
            <v>9007-205</v>
          </cell>
          <cell r="B1706" t="str">
            <v>WASHER</v>
          </cell>
          <cell r="C1706" t="str">
            <v>F13</v>
          </cell>
          <cell r="D1706" t="str">
            <v>Z</v>
          </cell>
          <cell r="E1706" t="str">
            <v>22</v>
          </cell>
          <cell r="F1706" t="str">
            <v>G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2.16675</v>
          </cell>
          <cell r="L1706">
            <v>2.16675</v>
          </cell>
          <cell r="M1706" t="str">
            <v>RP</v>
          </cell>
        </row>
        <row r="1707">
          <cell r="A1707" t="str">
            <v>9007-205</v>
          </cell>
          <cell r="B1707" t="str">
            <v>WASHER</v>
          </cell>
          <cell r="C1707" t="str">
            <v>F13</v>
          </cell>
          <cell r="D1707" t="str">
            <v>Z</v>
          </cell>
          <cell r="E1707" t="str">
            <v>2</v>
          </cell>
          <cell r="F1707" t="str">
            <v>G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1.47733</v>
          </cell>
          <cell r="L1707">
            <v>1.47733</v>
          </cell>
          <cell r="M1707" t="str">
            <v>RP</v>
          </cell>
        </row>
        <row r="1708">
          <cell r="A1708" t="str">
            <v>9007-202LZ</v>
          </cell>
          <cell r="B1708" t="str">
            <v>WASHER</v>
          </cell>
          <cell r="C1708" t="str">
            <v>F13</v>
          </cell>
          <cell r="D1708" t="str">
            <v>Z</v>
          </cell>
          <cell r="E1708" t="str">
            <v>1</v>
          </cell>
          <cell r="F1708" t="str">
            <v>G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2.93</v>
          </cell>
          <cell r="L1708">
            <v>2.93</v>
          </cell>
        </row>
        <row r="1709">
          <cell r="A1709" t="str">
            <v>9007-202LZ</v>
          </cell>
          <cell r="B1709" t="str">
            <v>WASHER</v>
          </cell>
          <cell r="C1709" t="str">
            <v>F13</v>
          </cell>
          <cell r="D1709" t="str">
            <v>Z</v>
          </cell>
          <cell r="E1709" t="str">
            <v>22</v>
          </cell>
          <cell r="F1709" t="str">
            <v>G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2.8889999999999998</v>
          </cell>
          <cell r="L1709">
            <v>2.8889999999999998</v>
          </cell>
        </row>
        <row r="1710">
          <cell r="A1710" t="str">
            <v>9007-202LZ</v>
          </cell>
          <cell r="B1710" t="str">
            <v>WASHER</v>
          </cell>
          <cell r="C1710" t="str">
            <v>F13</v>
          </cell>
          <cell r="D1710" t="str">
            <v>Z</v>
          </cell>
          <cell r="E1710" t="str">
            <v>2</v>
          </cell>
          <cell r="F1710" t="str">
            <v>G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2.9132600000000002</v>
          </cell>
          <cell r="L1710">
            <v>2.9132600000000002</v>
          </cell>
          <cell r="M1710" t="str">
            <v>NP</v>
          </cell>
        </row>
        <row r="1711">
          <cell r="A1711" t="str">
            <v>9007-202KZ</v>
          </cell>
          <cell r="B1711" t="str">
            <v>WASHER</v>
          </cell>
          <cell r="C1711" t="str">
            <v>F13</v>
          </cell>
          <cell r="D1711" t="str">
            <v>Z</v>
          </cell>
          <cell r="E1711" t="str">
            <v>2</v>
          </cell>
          <cell r="F1711" t="str">
            <v>G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0.4</v>
          </cell>
          <cell r="L1711">
            <v>0.4</v>
          </cell>
        </row>
        <row r="1712">
          <cell r="A1712" t="str">
            <v>9007-202EZ</v>
          </cell>
          <cell r="B1712" t="str">
            <v>WASHER</v>
          </cell>
          <cell r="C1712" t="str">
            <v>F13</v>
          </cell>
          <cell r="D1712" t="str">
            <v>Z</v>
          </cell>
          <cell r="E1712" t="str">
            <v>2</v>
          </cell>
          <cell r="F1712" t="str">
            <v>G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0.4</v>
          </cell>
          <cell r="L1712">
            <v>0.4</v>
          </cell>
          <cell r="M1712" t="str">
            <v>RP</v>
          </cell>
        </row>
        <row r="1713">
          <cell r="A1713" t="str">
            <v>9007-202DZ</v>
          </cell>
          <cell r="B1713" t="str">
            <v>WASHER</v>
          </cell>
          <cell r="C1713" t="str">
            <v>F13</v>
          </cell>
          <cell r="D1713" t="str">
            <v>Z</v>
          </cell>
          <cell r="E1713" t="str">
            <v>2</v>
          </cell>
          <cell r="F1713" t="str">
            <v>G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9.3892500000000005</v>
          </cell>
          <cell r="L1713">
            <v>9.3892500000000005</v>
          </cell>
        </row>
        <row r="1714">
          <cell r="A1714" t="str">
            <v>9007-202DZ</v>
          </cell>
          <cell r="B1714" t="str">
            <v>WASHER</v>
          </cell>
          <cell r="C1714" t="str">
            <v>F13</v>
          </cell>
          <cell r="D1714" t="str">
            <v>Z</v>
          </cell>
          <cell r="E1714" t="str">
            <v>22</v>
          </cell>
          <cell r="F1714" t="str">
            <v>G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1E-3</v>
          </cell>
          <cell r="L1714">
            <v>1E-3</v>
          </cell>
          <cell r="M1714" t="str">
            <v>NP</v>
          </cell>
        </row>
        <row r="1715">
          <cell r="A1715" t="str">
            <v>9007-202DZ</v>
          </cell>
          <cell r="B1715" t="str">
            <v>WASHER</v>
          </cell>
          <cell r="C1715" t="str">
            <v>F13</v>
          </cell>
          <cell r="D1715" t="str">
            <v>Z</v>
          </cell>
          <cell r="E1715" t="str">
            <v>21</v>
          </cell>
          <cell r="F1715" t="str">
            <v>G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0.01</v>
          </cell>
          <cell r="L1715">
            <v>0.01</v>
          </cell>
          <cell r="M1715" t="str">
            <v>NP</v>
          </cell>
        </row>
        <row r="1716">
          <cell r="A1716" t="str">
            <v>9007-202CZ</v>
          </cell>
          <cell r="B1716" t="str">
            <v>WASHER</v>
          </cell>
          <cell r="C1716" t="str">
            <v>F13</v>
          </cell>
          <cell r="D1716" t="str">
            <v>Z</v>
          </cell>
          <cell r="E1716" t="str">
            <v>2</v>
          </cell>
          <cell r="F1716" t="str">
            <v>G</v>
          </cell>
          <cell r="G1716">
            <v>3220</v>
          </cell>
          <cell r="H1716">
            <v>0</v>
          </cell>
          <cell r="I1716">
            <v>400</v>
          </cell>
          <cell r="J1716">
            <v>2820</v>
          </cell>
          <cell r="K1716">
            <v>1.05315</v>
          </cell>
          <cell r="L1716">
            <v>1.05315</v>
          </cell>
        </row>
        <row r="1717">
          <cell r="A1717" t="str">
            <v>9007-200R</v>
          </cell>
          <cell r="B1717" t="str">
            <v>FLAT SECTION WASHER</v>
          </cell>
          <cell r="C1717" t="str">
            <v>F13</v>
          </cell>
          <cell r="D1717" t="str">
            <v>Z</v>
          </cell>
          <cell r="E1717" t="str">
            <v>22</v>
          </cell>
          <cell r="F1717" t="str">
            <v>G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0.27084000000000003</v>
          </cell>
          <cell r="L1717">
            <v>0.27084000000000003</v>
          </cell>
          <cell r="M1717" t="str">
            <v>LOCAL</v>
          </cell>
        </row>
        <row r="1718">
          <cell r="A1718" t="str">
            <v>9007-200R</v>
          </cell>
          <cell r="B1718" t="str">
            <v>FLAT SECTION WASHER</v>
          </cell>
          <cell r="C1718" t="str">
            <v>F13</v>
          </cell>
          <cell r="D1718" t="str">
            <v>Z</v>
          </cell>
          <cell r="E1718" t="str">
            <v>2</v>
          </cell>
          <cell r="F1718" t="str">
            <v>G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0.26783000000000001</v>
          </cell>
          <cell r="L1718">
            <v>0.26783000000000001</v>
          </cell>
          <cell r="M1718" t="str">
            <v>LOCAL</v>
          </cell>
        </row>
        <row r="1719">
          <cell r="A1719" t="str">
            <v>9007-200G/BPL</v>
          </cell>
          <cell r="B1719" t="str">
            <v>SPRING WASHER</v>
          </cell>
          <cell r="C1719" t="str">
            <v>F13</v>
          </cell>
          <cell r="D1719" t="str">
            <v>Z</v>
          </cell>
          <cell r="E1719" t="str">
            <v>2</v>
          </cell>
          <cell r="F1719" t="str">
            <v>G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0.5</v>
          </cell>
          <cell r="L1719">
            <v>0.5</v>
          </cell>
        </row>
        <row r="1720">
          <cell r="A1720" t="str">
            <v>9007-194G</v>
          </cell>
          <cell r="B1720" t="str">
            <v>ROTOR DOWEL PIN</v>
          </cell>
          <cell r="C1720" t="str">
            <v>F13</v>
          </cell>
          <cell r="D1720" t="str">
            <v>Z</v>
          </cell>
          <cell r="E1720" t="str">
            <v>2</v>
          </cell>
          <cell r="F1720" t="str">
            <v>G</v>
          </cell>
          <cell r="G1720">
            <v>7600</v>
          </cell>
          <cell r="H1720">
            <v>4500</v>
          </cell>
          <cell r="I1720">
            <v>10600</v>
          </cell>
          <cell r="J1720">
            <v>1500</v>
          </cell>
          <cell r="K1720">
            <v>0.21026</v>
          </cell>
          <cell r="L1720">
            <v>0.23744000000000001</v>
          </cell>
        </row>
        <row r="1721">
          <cell r="A1721" t="str">
            <v>9007-194F</v>
          </cell>
          <cell r="B1721" t="str">
            <v>GROVELOCK PIN</v>
          </cell>
          <cell r="C1721" t="str">
            <v>F13</v>
          </cell>
          <cell r="D1721" t="str">
            <v>Z</v>
          </cell>
          <cell r="E1721" t="str">
            <v>1</v>
          </cell>
          <cell r="F1721" t="str">
            <v>G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0.44879999999999998</v>
          </cell>
          <cell r="L1721">
            <v>0.44879999999999998</v>
          </cell>
          <cell r="M1721" t="str">
            <v>RP</v>
          </cell>
        </row>
        <row r="1722">
          <cell r="A1722" t="str">
            <v>9007-194F</v>
          </cell>
          <cell r="B1722" t="str">
            <v>GROVELOCK PIN</v>
          </cell>
          <cell r="C1722" t="str">
            <v>F13</v>
          </cell>
          <cell r="D1722" t="str">
            <v>Z</v>
          </cell>
          <cell r="E1722" t="str">
            <v>2</v>
          </cell>
          <cell r="F1722" t="str">
            <v>G</v>
          </cell>
          <cell r="G1722">
            <v>23410</v>
          </cell>
          <cell r="H1722">
            <v>600</v>
          </cell>
          <cell r="I1722">
            <v>3400</v>
          </cell>
          <cell r="J1722">
            <v>20610</v>
          </cell>
          <cell r="K1722">
            <v>0.53751000000000004</v>
          </cell>
          <cell r="L1722">
            <v>0.54213999999999996</v>
          </cell>
          <cell r="M1722" t="str">
            <v>RP</v>
          </cell>
        </row>
        <row r="1723">
          <cell r="A1723" t="str">
            <v>9007-194D</v>
          </cell>
          <cell r="B1723" t="str">
            <v>SPRING DOWEL PIN</v>
          </cell>
          <cell r="C1723" t="str">
            <v>F13</v>
          </cell>
          <cell r="D1723" t="str">
            <v>Z</v>
          </cell>
          <cell r="E1723" t="str">
            <v>2</v>
          </cell>
          <cell r="F1723" t="str">
            <v>G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 t="str">
            <v>RP</v>
          </cell>
        </row>
        <row r="1724">
          <cell r="A1724" t="str">
            <v>9007-194C</v>
          </cell>
          <cell r="B1724" t="str">
            <v>SLEEVE GROVELOCK PIN</v>
          </cell>
          <cell r="C1724" t="str">
            <v>F13</v>
          </cell>
          <cell r="D1724" t="str">
            <v>Z</v>
          </cell>
          <cell r="E1724" t="str">
            <v>1</v>
          </cell>
          <cell r="F1724" t="str">
            <v>G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0.24479999999999999</v>
          </cell>
          <cell r="L1724">
            <v>0.24479999999999999</v>
          </cell>
          <cell r="M1724" t="str">
            <v>HD-02</v>
          </cell>
        </row>
        <row r="1725">
          <cell r="A1725" t="str">
            <v>9007-194C</v>
          </cell>
          <cell r="B1725" t="str">
            <v>SLEEVE GROVELOCK PIN</v>
          </cell>
          <cell r="C1725" t="str">
            <v>F13</v>
          </cell>
          <cell r="D1725" t="str">
            <v>Z</v>
          </cell>
          <cell r="E1725" t="str">
            <v>22</v>
          </cell>
          <cell r="F1725" t="str">
            <v>G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0.27084000000000003</v>
          </cell>
          <cell r="L1725">
            <v>0.27084000000000003</v>
          </cell>
          <cell r="M1725" t="str">
            <v>HD-02</v>
          </cell>
        </row>
        <row r="1726">
          <cell r="A1726" t="str">
            <v>9007-194C</v>
          </cell>
          <cell r="B1726" t="str">
            <v>SLEEVE GROVELOCK PIN</v>
          </cell>
          <cell r="C1726" t="str">
            <v>F13</v>
          </cell>
          <cell r="D1726" t="str">
            <v>Z</v>
          </cell>
          <cell r="E1726" t="str">
            <v>2</v>
          </cell>
          <cell r="F1726" t="str">
            <v>G</v>
          </cell>
          <cell r="G1726">
            <v>24670</v>
          </cell>
          <cell r="H1726">
            <v>4500</v>
          </cell>
          <cell r="I1726">
            <v>10000</v>
          </cell>
          <cell r="J1726">
            <v>19170</v>
          </cell>
          <cell r="K1726">
            <v>0.23580999999999999</v>
          </cell>
          <cell r="L1726">
            <v>0.25373000000000001</v>
          </cell>
          <cell r="M1726" t="str">
            <v>HD-02</v>
          </cell>
        </row>
        <row r="1727">
          <cell r="A1727" t="str">
            <v>9007-193</v>
          </cell>
          <cell r="B1727" t="str">
            <v>O RING</v>
          </cell>
          <cell r="C1727" t="str">
            <v>F13</v>
          </cell>
          <cell r="D1727" t="str">
            <v>Z</v>
          </cell>
          <cell r="E1727" t="str">
            <v>2</v>
          </cell>
          <cell r="F1727" t="str">
            <v>G</v>
          </cell>
          <cell r="G1727">
            <v>1143</v>
          </cell>
          <cell r="H1727">
            <v>0</v>
          </cell>
          <cell r="I1727">
            <v>0</v>
          </cell>
          <cell r="J1727">
            <v>1143</v>
          </cell>
          <cell r="K1727">
            <v>11</v>
          </cell>
          <cell r="L1727">
            <v>11</v>
          </cell>
          <cell r="M1727" t="str">
            <v>HATB</v>
          </cell>
        </row>
        <row r="1728">
          <cell r="A1728" t="str">
            <v>9007-190D</v>
          </cell>
          <cell r="B1728" t="str">
            <v>SHAFT CIRCLIPS</v>
          </cell>
          <cell r="C1728" t="str">
            <v>F13</v>
          </cell>
          <cell r="D1728" t="str">
            <v>Z</v>
          </cell>
          <cell r="E1728" t="str">
            <v>22</v>
          </cell>
          <cell r="F1728" t="str">
            <v>G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1E-3</v>
          </cell>
          <cell r="L1728">
            <v>1E-3</v>
          </cell>
          <cell r="M1728" t="str">
            <v>RP</v>
          </cell>
        </row>
        <row r="1729">
          <cell r="A1729" t="str">
            <v>9007-190D</v>
          </cell>
          <cell r="B1729" t="str">
            <v>SHAFT CIRCLIPS</v>
          </cell>
          <cell r="C1729" t="str">
            <v>F13</v>
          </cell>
          <cell r="D1729" t="str">
            <v>Z</v>
          </cell>
          <cell r="E1729" t="str">
            <v>2</v>
          </cell>
          <cell r="F1729" t="str">
            <v>G</v>
          </cell>
          <cell r="G1729">
            <v>982</v>
          </cell>
          <cell r="H1729">
            <v>300</v>
          </cell>
          <cell r="I1729">
            <v>1100</v>
          </cell>
          <cell r="J1729">
            <v>182</v>
          </cell>
          <cell r="K1729">
            <v>1.8437300000000001</v>
          </cell>
          <cell r="L1729">
            <v>1.91978</v>
          </cell>
          <cell r="M1729" t="str">
            <v>RP</v>
          </cell>
        </row>
        <row r="1730">
          <cell r="A1730" t="str">
            <v>9007-179X</v>
          </cell>
          <cell r="B1730" t="str">
            <v>NUT</v>
          </cell>
          <cell r="C1730" t="str">
            <v>F13</v>
          </cell>
          <cell r="D1730" t="str">
            <v>Z</v>
          </cell>
          <cell r="E1730" t="str">
            <v>2</v>
          </cell>
          <cell r="F1730" t="str">
            <v>G</v>
          </cell>
          <cell r="G1730">
            <v>2437</v>
          </cell>
          <cell r="H1730">
            <v>0</v>
          </cell>
          <cell r="I1730">
            <v>2000</v>
          </cell>
          <cell r="J1730">
            <v>437</v>
          </cell>
          <cell r="K1730">
            <v>5.2633099999999997</v>
          </cell>
          <cell r="L1730">
            <v>5.2633099999999997</v>
          </cell>
          <cell r="M1730" t="str">
            <v>NP</v>
          </cell>
        </row>
        <row r="1731">
          <cell r="A1731" t="str">
            <v>9007-179X</v>
          </cell>
          <cell r="B1731" t="str">
            <v>NUT</v>
          </cell>
          <cell r="C1731" t="str">
            <v>F13</v>
          </cell>
          <cell r="D1731" t="str">
            <v>Z</v>
          </cell>
          <cell r="E1731" t="str">
            <v>22</v>
          </cell>
          <cell r="F1731" t="str">
            <v>G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4.5140599999999997</v>
          </cell>
          <cell r="L1731">
            <v>4.5140599999999997</v>
          </cell>
        </row>
        <row r="1732">
          <cell r="A1732" t="str">
            <v>9007-179W</v>
          </cell>
          <cell r="B1732" t="str">
            <v>DRIVE SHAFT NUT</v>
          </cell>
          <cell r="C1732" t="str">
            <v>F13</v>
          </cell>
          <cell r="D1732" t="str">
            <v>Z</v>
          </cell>
          <cell r="E1732" t="str">
            <v>2</v>
          </cell>
          <cell r="F1732" t="str">
            <v>G</v>
          </cell>
          <cell r="G1732">
            <v>550</v>
          </cell>
          <cell r="H1732">
            <v>0</v>
          </cell>
          <cell r="I1732">
            <v>0</v>
          </cell>
          <cell r="J1732">
            <v>550</v>
          </cell>
          <cell r="K1732">
            <v>4.0170000000000003</v>
          </cell>
          <cell r="L1732">
            <v>4.0170000000000003</v>
          </cell>
          <cell r="M1732" t="str">
            <v>WHAT</v>
          </cell>
        </row>
        <row r="1733">
          <cell r="A1733" t="str">
            <v>9007-179T</v>
          </cell>
          <cell r="B1733" t="str">
            <v>NUT</v>
          </cell>
          <cell r="C1733" t="str">
            <v>F13</v>
          </cell>
          <cell r="D1733" t="str">
            <v>Z</v>
          </cell>
          <cell r="E1733" t="str">
            <v>22</v>
          </cell>
          <cell r="F1733" t="str">
            <v>G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0.54169</v>
          </cell>
          <cell r="L1733">
            <v>0.54169</v>
          </cell>
        </row>
        <row r="1734">
          <cell r="A1734" t="str">
            <v>9007-179T</v>
          </cell>
          <cell r="B1734" t="str">
            <v>NUT</v>
          </cell>
          <cell r="C1734" t="str">
            <v>F13</v>
          </cell>
          <cell r="D1734" t="str">
            <v>Z</v>
          </cell>
          <cell r="E1734" t="str">
            <v>2</v>
          </cell>
          <cell r="F1734" t="str">
            <v>G</v>
          </cell>
          <cell r="G1734">
            <v>1305</v>
          </cell>
          <cell r="H1734">
            <v>0</v>
          </cell>
          <cell r="I1734">
            <v>1305</v>
          </cell>
          <cell r="J1734">
            <v>0</v>
          </cell>
          <cell r="K1734">
            <v>0.99836999999999998</v>
          </cell>
          <cell r="L1734">
            <v>0.99836999999999998</v>
          </cell>
          <cell r="M1734" t="str">
            <v>LOCAL</v>
          </cell>
        </row>
        <row r="1735">
          <cell r="A1735" t="str">
            <v>9007-179G</v>
          </cell>
          <cell r="B1735" t="str">
            <v>NUT</v>
          </cell>
          <cell r="C1735" t="str">
            <v>F13</v>
          </cell>
          <cell r="D1735" t="str">
            <v>Z</v>
          </cell>
          <cell r="E1735" t="str">
            <v>2</v>
          </cell>
          <cell r="F1735" t="str">
            <v>G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 t="str">
            <v>LOCAL</v>
          </cell>
        </row>
        <row r="1736">
          <cell r="A1736" t="str">
            <v>9007-177</v>
          </cell>
          <cell r="B1736" t="str">
            <v>LOCK NUT</v>
          </cell>
          <cell r="C1736" t="str">
            <v>F13</v>
          </cell>
          <cell r="D1736" t="str">
            <v>Z</v>
          </cell>
          <cell r="E1736" t="str">
            <v>2</v>
          </cell>
          <cell r="F1736" t="str">
            <v>G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 t="str">
            <v>LOCAL</v>
          </cell>
        </row>
        <row r="1737">
          <cell r="A1737" t="str">
            <v>9007-173</v>
          </cell>
          <cell r="B1737" t="str">
            <v>SIMMONDS NUT</v>
          </cell>
          <cell r="C1737" t="str">
            <v>F13</v>
          </cell>
          <cell r="D1737" t="str">
            <v>Z</v>
          </cell>
          <cell r="E1737" t="str">
            <v>2</v>
          </cell>
          <cell r="F1737" t="str">
            <v>G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1.60701</v>
          </cell>
          <cell r="L1737">
            <v>1.60701</v>
          </cell>
          <cell r="M1737" t="str">
            <v>LOCAL</v>
          </cell>
        </row>
        <row r="1738">
          <cell r="A1738" t="str">
            <v>9007-173</v>
          </cell>
          <cell r="B1738" t="str">
            <v>SIMMONDS NUT</v>
          </cell>
          <cell r="C1738" t="str">
            <v>F13</v>
          </cell>
          <cell r="D1738" t="str">
            <v>Z</v>
          </cell>
          <cell r="E1738" t="str">
            <v>22</v>
          </cell>
          <cell r="F1738" t="str">
            <v>G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1.6250599999999999</v>
          </cell>
          <cell r="L1738">
            <v>1.6250599999999999</v>
          </cell>
        </row>
        <row r="1739">
          <cell r="A1739" t="str">
            <v>9007-172E</v>
          </cell>
          <cell r="B1739" t="str">
            <v>NUT</v>
          </cell>
          <cell r="C1739" t="str">
            <v>F13</v>
          </cell>
          <cell r="D1739" t="str">
            <v>Z</v>
          </cell>
          <cell r="E1739" t="str">
            <v>2</v>
          </cell>
          <cell r="F1739" t="str">
            <v>G</v>
          </cell>
          <cell r="G1739">
            <v>864</v>
          </cell>
          <cell r="H1739">
            <v>0</v>
          </cell>
          <cell r="I1739">
            <v>0</v>
          </cell>
          <cell r="J1739">
            <v>864</v>
          </cell>
          <cell r="K1739">
            <v>10.552250000000001</v>
          </cell>
          <cell r="L1739">
            <v>10.552250000000001</v>
          </cell>
        </row>
        <row r="1740">
          <cell r="A1740" t="str">
            <v>9007-172A</v>
          </cell>
          <cell r="B1740" t="str">
            <v>NUT</v>
          </cell>
          <cell r="C1740" t="str">
            <v>F13</v>
          </cell>
          <cell r="D1740" t="str">
            <v>Z</v>
          </cell>
          <cell r="E1740" t="str">
            <v>2</v>
          </cell>
          <cell r="F1740" t="str">
            <v>G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0.56749000000000005</v>
          </cell>
          <cell r="L1740">
            <v>0.56749000000000005</v>
          </cell>
          <cell r="M1740" t="str">
            <v>LOCAL</v>
          </cell>
        </row>
        <row r="1741">
          <cell r="A1741" t="str">
            <v>9007-149E</v>
          </cell>
          <cell r="B1741" t="str">
            <v>SPRING DOWEL PIN</v>
          </cell>
          <cell r="C1741" t="str">
            <v>F13</v>
          </cell>
          <cell r="D1741" t="str">
            <v>Z</v>
          </cell>
          <cell r="E1741" t="str">
            <v>2</v>
          </cell>
          <cell r="F1741" t="str">
            <v>G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 t="str">
            <v>WHAT</v>
          </cell>
        </row>
        <row r="1742">
          <cell r="A1742" t="str">
            <v>9007-077HJ</v>
          </cell>
          <cell r="B1742" t="str">
            <v>ROTOR</v>
          </cell>
          <cell r="C1742" t="str">
            <v>F13</v>
          </cell>
          <cell r="D1742" t="str">
            <v>Z</v>
          </cell>
          <cell r="E1742" t="str">
            <v>2</v>
          </cell>
          <cell r="F1742" t="str">
            <v>G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5.0199999999999996</v>
          </cell>
          <cell r="L1742">
            <v>5.0199999999999996</v>
          </cell>
          <cell r="M1742" t="str">
            <v>RP</v>
          </cell>
        </row>
        <row r="1743">
          <cell r="A1743" t="str">
            <v>9007-046</v>
          </cell>
          <cell r="B1743" t="str">
            <v>ROTOR SCREW</v>
          </cell>
          <cell r="C1743" t="str">
            <v>F13</v>
          </cell>
          <cell r="D1743" t="str">
            <v>Z</v>
          </cell>
          <cell r="E1743" t="str">
            <v>2</v>
          </cell>
          <cell r="F1743" t="str">
            <v>G</v>
          </cell>
          <cell r="G1743">
            <v>33849</v>
          </cell>
          <cell r="H1743">
            <v>4500</v>
          </cell>
          <cell r="I1743">
            <v>9200</v>
          </cell>
          <cell r="J1743">
            <v>29149</v>
          </cell>
          <cell r="K1743">
            <v>2.6776599999999999</v>
          </cell>
          <cell r="L1743">
            <v>2.7027700000000001</v>
          </cell>
          <cell r="M1743" t="str">
            <v>WHAT</v>
          </cell>
        </row>
        <row r="1744">
          <cell r="A1744" t="str">
            <v>9007-041</v>
          </cell>
          <cell r="B1744" t="str">
            <v>STUD</v>
          </cell>
          <cell r="C1744" t="str">
            <v>F13</v>
          </cell>
          <cell r="D1744" t="str">
            <v>Z</v>
          </cell>
          <cell r="E1744" t="str">
            <v>2</v>
          </cell>
          <cell r="F1744" t="str">
            <v>G</v>
          </cell>
          <cell r="G1744">
            <v>53</v>
          </cell>
          <cell r="H1744">
            <v>0</v>
          </cell>
          <cell r="I1744">
            <v>0</v>
          </cell>
          <cell r="J1744">
            <v>53</v>
          </cell>
          <cell r="K1744">
            <v>0.5</v>
          </cell>
          <cell r="L1744">
            <v>0.5</v>
          </cell>
          <cell r="M1744" t="str">
            <v>NP</v>
          </cell>
        </row>
        <row r="1745">
          <cell r="A1745" t="str">
            <v>9007-017B</v>
          </cell>
          <cell r="B1745" t="str">
            <v>HEX SCREW</v>
          </cell>
          <cell r="C1745" t="str">
            <v>F13</v>
          </cell>
          <cell r="D1745" t="str">
            <v>Z</v>
          </cell>
          <cell r="E1745" t="str">
            <v>2</v>
          </cell>
          <cell r="F1745" t="str">
            <v>G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5.3280000000000003</v>
          </cell>
          <cell r="L1745">
            <v>5.3280000000000003</v>
          </cell>
        </row>
        <row r="1746">
          <cell r="A1746" t="str">
            <v>9007-017A</v>
          </cell>
          <cell r="B1746" t="str">
            <v>SCREW</v>
          </cell>
          <cell r="C1746" t="str">
            <v>F13</v>
          </cell>
          <cell r="D1746" t="str">
            <v>Z</v>
          </cell>
          <cell r="E1746" t="str">
            <v>2</v>
          </cell>
          <cell r="F1746" t="str">
            <v>G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1.6371800000000001</v>
          </cell>
          <cell r="L1746">
            <v>1.6371800000000001</v>
          </cell>
          <cell r="M1746" t="str">
            <v>LOCAL</v>
          </cell>
        </row>
        <row r="1747">
          <cell r="A1747" t="str">
            <v>9007-017</v>
          </cell>
          <cell r="B1747" t="str">
            <v>SCREW</v>
          </cell>
          <cell r="C1747" t="str">
            <v>F13</v>
          </cell>
          <cell r="D1747" t="str">
            <v>Z</v>
          </cell>
          <cell r="E1747" t="str">
            <v>2</v>
          </cell>
          <cell r="F1747" t="str">
            <v>G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 t="str">
            <v>LOCAL</v>
          </cell>
        </row>
        <row r="1748">
          <cell r="A1748" t="str">
            <v>9007-013E</v>
          </cell>
          <cell r="B1748" t="str">
            <v>SCREW HEX HEAD(9007-013B)</v>
          </cell>
          <cell r="C1748" t="str">
            <v>F13</v>
          </cell>
          <cell r="D1748" t="str">
            <v>Z</v>
          </cell>
          <cell r="E1748" t="str">
            <v>2</v>
          </cell>
          <cell r="F1748" t="str">
            <v>G</v>
          </cell>
          <cell r="G1748">
            <v>6392</v>
          </cell>
          <cell r="H1748">
            <v>0</v>
          </cell>
          <cell r="I1748">
            <v>0</v>
          </cell>
          <cell r="J1748">
            <v>6392</v>
          </cell>
          <cell r="K1748">
            <v>9.7348999999999997</v>
          </cell>
          <cell r="L1748">
            <v>9.7348999999999997</v>
          </cell>
          <cell r="M1748" t="str">
            <v>MATB</v>
          </cell>
        </row>
        <row r="1749">
          <cell r="A1749" t="str">
            <v>9007-012K</v>
          </cell>
          <cell r="B1749" t="str">
            <v>SCREW</v>
          </cell>
          <cell r="C1749" t="str">
            <v>F13</v>
          </cell>
          <cell r="D1749" t="str">
            <v>Z</v>
          </cell>
          <cell r="E1749" t="str">
            <v>2</v>
          </cell>
          <cell r="F1749" t="str">
            <v>G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1.5</v>
          </cell>
          <cell r="L1749">
            <v>1.5</v>
          </cell>
        </row>
        <row r="1750">
          <cell r="A1750" t="str">
            <v>9007-009A/BPH</v>
          </cell>
          <cell r="B1750" t="str">
            <v>STUD</v>
          </cell>
          <cell r="C1750" t="str">
            <v>F13</v>
          </cell>
          <cell r="D1750" t="str">
            <v>Z</v>
          </cell>
          <cell r="E1750" t="str">
            <v>2</v>
          </cell>
          <cell r="F1750" t="str">
            <v>G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</row>
        <row r="1751">
          <cell r="A1751" t="str">
            <v>9007-009A</v>
          </cell>
          <cell r="B1751" t="str">
            <v>STUD</v>
          </cell>
          <cell r="C1751" t="str">
            <v>F13</v>
          </cell>
          <cell r="D1751" t="str">
            <v>Z</v>
          </cell>
          <cell r="E1751" t="str">
            <v>2</v>
          </cell>
          <cell r="F1751" t="str">
            <v>G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0.45387</v>
          </cell>
          <cell r="L1751">
            <v>0.45387</v>
          </cell>
          <cell r="M1751" t="str">
            <v>MATB</v>
          </cell>
        </row>
        <row r="1752">
          <cell r="A1752" t="str">
            <v>9007-005</v>
          </cell>
          <cell r="B1752" t="str">
            <v>SCREW</v>
          </cell>
          <cell r="C1752" t="str">
            <v>F13</v>
          </cell>
          <cell r="D1752" t="str">
            <v>Z</v>
          </cell>
          <cell r="E1752" t="str">
            <v>2</v>
          </cell>
          <cell r="F1752" t="str">
            <v>G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0.5</v>
          </cell>
          <cell r="L1752">
            <v>0.5</v>
          </cell>
          <cell r="M1752" t="str">
            <v>0</v>
          </cell>
        </row>
        <row r="1753">
          <cell r="A1753" t="str">
            <v>9007-004A</v>
          </cell>
          <cell r="B1753" t="str">
            <v>FIXING SCREW</v>
          </cell>
          <cell r="C1753" t="str">
            <v>F13</v>
          </cell>
          <cell r="D1753" t="str">
            <v>Z</v>
          </cell>
          <cell r="E1753" t="str">
            <v>2</v>
          </cell>
          <cell r="F1753" t="str">
            <v>G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 t="str">
            <v>LOCAL</v>
          </cell>
        </row>
        <row r="1754">
          <cell r="A1754" t="str">
            <v>9005-675/020</v>
          </cell>
          <cell r="B1754" t="str">
            <v>FORD FILTER</v>
          </cell>
          <cell r="C1754" t="str">
            <v>F13</v>
          </cell>
          <cell r="D1754" t="str">
            <v>Z</v>
          </cell>
          <cell r="E1754" t="str">
            <v>21</v>
          </cell>
          <cell r="F1754" t="str">
            <v>G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471.9212</v>
          </cell>
          <cell r="L1754">
            <v>471.9212</v>
          </cell>
          <cell r="M1754" t="str">
            <v>C</v>
          </cell>
        </row>
        <row r="1755">
          <cell r="A1755" t="str">
            <v>9004-515E</v>
          </cell>
          <cell r="B1755" t="str">
            <v>T.P.LINER H.S</v>
          </cell>
          <cell r="C1755" t="str">
            <v>F13</v>
          </cell>
          <cell r="D1755" t="str">
            <v>Z</v>
          </cell>
          <cell r="E1755" t="str">
            <v>2</v>
          </cell>
          <cell r="F1755" t="str">
            <v>G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 t="str">
            <v>0</v>
          </cell>
        </row>
        <row r="1756">
          <cell r="A1756" t="str">
            <v>9004-515C</v>
          </cell>
          <cell r="B1756" t="str">
            <v>T.P.LINER</v>
          </cell>
          <cell r="C1756" t="str">
            <v>F13</v>
          </cell>
          <cell r="D1756" t="str">
            <v>Z</v>
          </cell>
          <cell r="E1756" t="str">
            <v>2</v>
          </cell>
          <cell r="F1756" t="str">
            <v>G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 t="str">
            <v>0</v>
          </cell>
        </row>
        <row r="1757">
          <cell r="A1757" t="str">
            <v>9004-515A</v>
          </cell>
          <cell r="B1757" t="str">
            <v>T.P.LINER</v>
          </cell>
          <cell r="C1757" t="str">
            <v>F13</v>
          </cell>
          <cell r="D1757" t="str">
            <v>Z</v>
          </cell>
          <cell r="E1757" t="str">
            <v>2</v>
          </cell>
          <cell r="F1757" t="str">
            <v>G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 t="str">
            <v>0</v>
          </cell>
        </row>
        <row r="1758">
          <cell r="A1758" t="str">
            <v>9004-509</v>
          </cell>
          <cell r="B1758" t="str">
            <v>PART MACHINED 9008-717</v>
          </cell>
          <cell r="C1758" t="str">
            <v>F13</v>
          </cell>
          <cell r="D1758" t="str">
            <v>Z</v>
          </cell>
          <cell r="E1758" t="str">
            <v>2</v>
          </cell>
          <cell r="F1758" t="str">
            <v>G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 t="str">
            <v>0</v>
          </cell>
        </row>
        <row r="1759">
          <cell r="A1759" t="str">
            <v>9004-500A</v>
          </cell>
          <cell r="B1759" t="str">
            <v>ADAPTOR PLATE</v>
          </cell>
          <cell r="C1759" t="str">
            <v>F13</v>
          </cell>
          <cell r="D1759" t="str">
            <v>Z</v>
          </cell>
          <cell r="E1759" t="str">
            <v>2</v>
          </cell>
          <cell r="F1759" t="str">
            <v>G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27.28961</v>
          </cell>
          <cell r="L1759">
            <v>27.28961</v>
          </cell>
          <cell r="M1759" t="str">
            <v>RP</v>
          </cell>
        </row>
        <row r="1760">
          <cell r="A1760" t="str">
            <v>9004-375C</v>
          </cell>
          <cell r="B1760" t="str">
            <v>DRIVE SHAFT</v>
          </cell>
          <cell r="C1760" t="str">
            <v>F13</v>
          </cell>
          <cell r="D1760" t="str">
            <v>Z</v>
          </cell>
          <cell r="E1760" t="str">
            <v>2</v>
          </cell>
          <cell r="F1760" t="str">
            <v>G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785.29909999999995</v>
          </cell>
          <cell r="L1760">
            <v>785.29909999999995</v>
          </cell>
        </row>
        <row r="1761">
          <cell r="A1761" t="str">
            <v>9004-375C</v>
          </cell>
          <cell r="B1761" t="str">
            <v>DRIVE SHAFT</v>
          </cell>
          <cell r="C1761" t="str">
            <v>F13</v>
          </cell>
          <cell r="D1761" t="str">
            <v>Z</v>
          </cell>
          <cell r="E1761" t="str">
            <v>21</v>
          </cell>
          <cell r="F1761" t="str">
            <v>G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 t="str">
            <v>C</v>
          </cell>
        </row>
        <row r="1762">
          <cell r="A1762" t="str">
            <v>9004-375B</v>
          </cell>
          <cell r="B1762" t="str">
            <v>DRIVE SHAFT NA+SC</v>
          </cell>
          <cell r="C1762" t="str">
            <v>F13</v>
          </cell>
          <cell r="D1762" t="str">
            <v>Z</v>
          </cell>
          <cell r="E1762" t="str">
            <v>2</v>
          </cell>
          <cell r="F1762" t="str">
            <v>G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677.46169999999995</v>
          </cell>
          <cell r="L1762">
            <v>677.46169999999995</v>
          </cell>
        </row>
        <row r="1763">
          <cell r="A1763" t="str">
            <v>9004-355</v>
          </cell>
          <cell r="B1763" t="str">
            <v>DRIVE SHAFT</v>
          </cell>
          <cell r="C1763" t="str">
            <v>F13</v>
          </cell>
          <cell r="D1763" t="str">
            <v>Z</v>
          </cell>
          <cell r="E1763" t="str">
            <v>2</v>
          </cell>
          <cell r="F1763" t="str">
            <v>G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684.90499999999997</v>
          </cell>
          <cell r="L1763">
            <v>684.90499999999997</v>
          </cell>
        </row>
        <row r="1764">
          <cell r="A1764" t="str">
            <v>9004-350C</v>
          </cell>
          <cell r="B1764" t="str">
            <v>DRIVE SHAFT ASSY</v>
          </cell>
          <cell r="C1764" t="str">
            <v>F13</v>
          </cell>
          <cell r="D1764" t="str">
            <v>Z</v>
          </cell>
          <cell r="E1764" t="str">
            <v>2</v>
          </cell>
          <cell r="F1764" t="str">
            <v>G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</row>
        <row r="1765">
          <cell r="A1765" t="str">
            <v>9004-261TL</v>
          </cell>
          <cell r="C1765" t="str">
            <v>F13</v>
          </cell>
          <cell r="D1765" t="str">
            <v>Z</v>
          </cell>
          <cell r="E1765" t="str">
            <v>2</v>
          </cell>
          <cell r="F1765" t="str">
            <v>G</v>
          </cell>
          <cell r="G1765">
            <v>80</v>
          </cell>
          <cell r="H1765">
            <v>0</v>
          </cell>
          <cell r="I1765">
            <v>0</v>
          </cell>
          <cell r="J1765">
            <v>80</v>
          </cell>
          <cell r="K1765">
            <v>0</v>
          </cell>
          <cell r="L1765">
            <v>0</v>
          </cell>
        </row>
        <row r="1766">
          <cell r="A1766" t="str">
            <v>9004-206B</v>
          </cell>
          <cell r="B1766" t="str">
            <v>DRIVE SHAFT</v>
          </cell>
          <cell r="C1766" t="str">
            <v>F13</v>
          </cell>
          <cell r="D1766" t="str">
            <v>Z</v>
          </cell>
          <cell r="E1766" t="str">
            <v>2</v>
          </cell>
          <cell r="F1766" t="str">
            <v>G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400.76</v>
          </cell>
          <cell r="L1766">
            <v>400.76</v>
          </cell>
        </row>
        <row r="1767">
          <cell r="A1767" t="str">
            <v>9004-086/S</v>
          </cell>
          <cell r="B1767" t="str">
            <v>CAMRING M50(Soft Stage)</v>
          </cell>
          <cell r="C1767" t="str">
            <v>F13</v>
          </cell>
          <cell r="D1767" t="str">
            <v>Z</v>
          </cell>
          <cell r="E1767" t="str">
            <v>2</v>
          </cell>
          <cell r="F1767" t="str">
            <v>G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46.277500000000003</v>
          </cell>
          <cell r="L1767">
            <v>46.277500000000003</v>
          </cell>
        </row>
        <row r="1768">
          <cell r="A1768" t="str">
            <v>9004-086</v>
          </cell>
          <cell r="B1768" t="str">
            <v>CAMRING TO OP 40</v>
          </cell>
          <cell r="C1768" t="str">
            <v>F13</v>
          </cell>
          <cell r="D1768" t="str">
            <v>Z</v>
          </cell>
          <cell r="E1768" t="str">
            <v>2</v>
          </cell>
          <cell r="F1768" t="str">
            <v>G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224.85669999999999</v>
          </cell>
          <cell r="L1768">
            <v>224.85669999999999</v>
          </cell>
        </row>
        <row r="1769">
          <cell r="A1769" t="str">
            <v>9004-077MN</v>
          </cell>
          <cell r="B1769" t="str">
            <v>LONGEUR</v>
          </cell>
          <cell r="C1769" t="str">
            <v>F13</v>
          </cell>
          <cell r="D1769" t="str">
            <v>Z</v>
          </cell>
          <cell r="E1769" t="str">
            <v>2</v>
          </cell>
          <cell r="F1769" t="str">
            <v>G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5.8978200000000003</v>
          </cell>
          <cell r="L1769">
            <v>5.8978200000000003</v>
          </cell>
          <cell r="M1769" t="str">
            <v>RP</v>
          </cell>
        </row>
        <row r="1770">
          <cell r="A1770" t="str">
            <v>9004-077KL</v>
          </cell>
          <cell r="B1770" t="str">
            <v>PLUNGER ( DIA 7.0 MM )</v>
          </cell>
          <cell r="C1770" t="str">
            <v>F13</v>
          </cell>
          <cell r="D1770" t="str">
            <v>Z</v>
          </cell>
          <cell r="E1770" t="str">
            <v>2</v>
          </cell>
          <cell r="F1770" t="str">
            <v>G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5.92842</v>
          </cell>
          <cell r="L1770">
            <v>5.92842</v>
          </cell>
          <cell r="M1770" t="str">
            <v>RP</v>
          </cell>
        </row>
        <row r="1771">
          <cell r="A1771" t="str">
            <v>9004-077HJ</v>
          </cell>
          <cell r="B1771" t="str">
            <v>PLUNGER ( DIA 6.5MM )</v>
          </cell>
          <cell r="C1771" t="str">
            <v>F13</v>
          </cell>
          <cell r="D1771" t="str">
            <v>Z</v>
          </cell>
          <cell r="E1771" t="str">
            <v>22</v>
          </cell>
          <cell r="F1771" t="str">
            <v>G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4.6946300000000001</v>
          </cell>
          <cell r="L1771">
            <v>4.6946300000000001</v>
          </cell>
        </row>
        <row r="1772">
          <cell r="A1772" t="str">
            <v>9004-077HJ</v>
          </cell>
          <cell r="B1772" t="str">
            <v>PLUNGER ( DIA 6.5MM )</v>
          </cell>
          <cell r="C1772" t="str">
            <v>F13</v>
          </cell>
          <cell r="D1772" t="str">
            <v>Z</v>
          </cell>
          <cell r="E1772" t="str">
            <v>2</v>
          </cell>
          <cell r="F1772" t="str">
            <v>G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4.8722200000000004</v>
          </cell>
          <cell r="L1772">
            <v>4.8722200000000004</v>
          </cell>
          <cell r="M1772" t="str">
            <v>RP</v>
          </cell>
        </row>
        <row r="1773">
          <cell r="A1773" t="str">
            <v>9004-0747HJ</v>
          </cell>
          <cell r="C1773" t="str">
            <v>F13</v>
          </cell>
          <cell r="D1773" t="str">
            <v>Z</v>
          </cell>
          <cell r="E1773" t="str">
            <v>2</v>
          </cell>
          <cell r="F1773" t="str">
            <v>G</v>
          </cell>
          <cell r="G1773">
            <v>1200</v>
          </cell>
          <cell r="H1773">
            <v>0</v>
          </cell>
          <cell r="I1773">
            <v>0</v>
          </cell>
          <cell r="J1773">
            <v>1200</v>
          </cell>
          <cell r="K1773">
            <v>0</v>
          </cell>
          <cell r="L1773">
            <v>0</v>
          </cell>
        </row>
        <row r="1774">
          <cell r="A1774" t="str">
            <v>9004-066LT/020</v>
          </cell>
          <cell r="B1774" t="str">
            <v>NEEDLE</v>
          </cell>
          <cell r="C1774" t="str">
            <v>F13</v>
          </cell>
          <cell r="D1774" t="str">
            <v>Z</v>
          </cell>
          <cell r="E1774" t="str">
            <v>2</v>
          </cell>
          <cell r="F1774" t="str">
            <v>G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22.791</v>
          </cell>
          <cell r="L1774">
            <v>22.791</v>
          </cell>
        </row>
        <row r="1775">
          <cell r="A1775" t="str">
            <v>9004-066LT/010</v>
          </cell>
          <cell r="B1775" t="str">
            <v>NOZZLE NEEDLE</v>
          </cell>
          <cell r="C1775" t="str">
            <v>F13</v>
          </cell>
          <cell r="D1775" t="str">
            <v>Z</v>
          </cell>
          <cell r="E1775" t="str">
            <v>21</v>
          </cell>
          <cell r="F1775" t="str">
            <v>G</v>
          </cell>
          <cell r="G1775">
            <v>3400</v>
          </cell>
          <cell r="H1775">
            <v>3000</v>
          </cell>
          <cell r="I1775">
            <v>6400</v>
          </cell>
          <cell r="J1775">
            <v>0</v>
          </cell>
          <cell r="K1775">
            <v>28.215399999999999</v>
          </cell>
          <cell r="L1775">
            <v>28.215399999999999</v>
          </cell>
          <cell r="M1775" t="str">
            <v>C</v>
          </cell>
        </row>
        <row r="1776">
          <cell r="A1776" t="str">
            <v>9004-066LT</v>
          </cell>
          <cell r="B1776" t="str">
            <v>NOZZLE NEEDLE [ 9008-978 ]</v>
          </cell>
          <cell r="C1776" t="str">
            <v>F13</v>
          </cell>
          <cell r="D1776" t="str">
            <v>Z</v>
          </cell>
          <cell r="E1776" t="str">
            <v>2</v>
          </cell>
          <cell r="F1776" t="str">
            <v>G</v>
          </cell>
          <cell r="G1776">
            <v>0</v>
          </cell>
          <cell r="H1776">
            <v>3000</v>
          </cell>
          <cell r="I1776">
            <v>3000</v>
          </cell>
          <cell r="J1776">
            <v>0</v>
          </cell>
          <cell r="K1776">
            <v>29.323979999999999</v>
          </cell>
          <cell r="L1776">
            <v>29.323979999999999</v>
          </cell>
          <cell r="M1776" t="str">
            <v>C</v>
          </cell>
        </row>
        <row r="1777">
          <cell r="A1777" t="str">
            <v>9003X848B</v>
          </cell>
          <cell r="B1777" t="str">
            <v>METERING VALVE BODY</v>
          </cell>
          <cell r="C1777" t="str">
            <v>F13</v>
          </cell>
          <cell r="D1777" t="str">
            <v>Z</v>
          </cell>
          <cell r="E1777" t="str">
            <v>2</v>
          </cell>
          <cell r="F1777" t="str">
            <v>G</v>
          </cell>
          <cell r="G1777">
            <v>13476</v>
          </cell>
          <cell r="H1777">
            <v>0</v>
          </cell>
          <cell r="I1777">
            <v>8000</v>
          </cell>
          <cell r="J1777">
            <v>5476</v>
          </cell>
          <cell r="K1777">
            <v>15.95</v>
          </cell>
          <cell r="L1777">
            <v>15.95</v>
          </cell>
        </row>
        <row r="1778">
          <cell r="A1778" t="str">
            <v>9003X451</v>
          </cell>
          <cell r="B1778" t="str">
            <v>GOVERNOR Wt.CAGE</v>
          </cell>
          <cell r="C1778" t="str">
            <v>F13</v>
          </cell>
          <cell r="D1778" t="str">
            <v>Z</v>
          </cell>
          <cell r="E1778" t="str">
            <v>2</v>
          </cell>
          <cell r="F1778" t="str">
            <v>G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18.069759999999999</v>
          </cell>
          <cell r="L1778">
            <v>18.069759999999999</v>
          </cell>
        </row>
        <row r="1779">
          <cell r="A1779" t="str">
            <v>9003T451</v>
          </cell>
          <cell r="B1779" t="str">
            <v>GOV.Wt.CAGE</v>
          </cell>
          <cell r="C1779" t="str">
            <v>F13</v>
          </cell>
          <cell r="D1779" t="str">
            <v>Z</v>
          </cell>
          <cell r="E1779" t="str">
            <v>2</v>
          </cell>
          <cell r="F1779" t="str">
            <v>G</v>
          </cell>
          <cell r="G1779">
            <v>881</v>
          </cell>
          <cell r="H1779">
            <v>6000</v>
          </cell>
          <cell r="I1779">
            <v>6100</v>
          </cell>
          <cell r="J1779">
            <v>781</v>
          </cell>
          <cell r="K1779">
            <v>19.776959999999999</v>
          </cell>
          <cell r="L1779">
            <v>21.748380000000001</v>
          </cell>
        </row>
        <row r="1780">
          <cell r="A1780" t="str">
            <v>9003-988C</v>
          </cell>
          <cell r="B1780" t="str">
            <v>STOP LEVER</v>
          </cell>
          <cell r="C1780" t="str">
            <v>F13</v>
          </cell>
          <cell r="D1780" t="str">
            <v>Z</v>
          </cell>
          <cell r="E1780" t="str">
            <v>2</v>
          </cell>
          <cell r="F1780" t="str">
            <v>G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17.84</v>
          </cell>
          <cell r="L1780">
            <v>17.84</v>
          </cell>
        </row>
        <row r="1781">
          <cell r="A1781" t="str">
            <v>9003-967A</v>
          </cell>
          <cell r="B1781" t="str">
            <v>TIMING RING</v>
          </cell>
          <cell r="C1781" t="str">
            <v>F13</v>
          </cell>
          <cell r="D1781" t="str">
            <v>Z</v>
          </cell>
          <cell r="E1781" t="str">
            <v>2</v>
          </cell>
          <cell r="F1781" t="str">
            <v>G</v>
          </cell>
          <cell r="G1781">
            <v>0</v>
          </cell>
          <cell r="H1781">
            <v>99</v>
          </cell>
          <cell r="I1781">
            <v>0</v>
          </cell>
          <cell r="J1781">
            <v>99</v>
          </cell>
          <cell r="K1781">
            <v>43.324440000000003</v>
          </cell>
          <cell r="L1781">
            <v>74.602419999999995</v>
          </cell>
          <cell r="M1781" t="str">
            <v>MATB</v>
          </cell>
        </row>
        <row r="1782">
          <cell r="A1782" t="str">
            <v>9003-967</v>
          </cell>
          <cell r="B1782" t="str">
            <v>CIRLCIP</v>
          </cell>
          <cell r="C1782" t="str">
            <v>F13</v>
          </cell>
          <cell r="D1782" t="str">
            <v>Z</v>
          </cell>
          <cell r="E1782" t="str">
            <v>2</v>
          </cell>
          <cell r="F1782" t="str">
            <v>G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64.191429999999997</v>
          </cell>
          <cell r="L1782">
            <v>64.191429999999997</v>
          </cell>
          <cell r="M1782" t="str">
            <v>RP</v>
          </cell>
        </row>
        <row r="1783">
          <cell r="A1783" t="str">
            <v>9003-910B</v>
          </cell>
          <cell r="B1783" t="str">
            <v>SUB ASSY THROTTLE SHAFT</v>
          </cell>
          <cell r="C1783" t="str">
            <v>F13</v>
          </cell>
          <cell r="D1783" t="str">
            <v>Z</v>
          </cell>
          <cell r="E1783" t="str">
            <v>2</v>
          </cell>
          <cell r="F1783" t="str">
            <v>G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2.54</v>
          </cell>
          <cell r="L1783">
            <v>2.54</v>
          </cell>
          <cell r="M1783" t="str">
            <v>HATB</v>
          </cell>
        </row>
        <row r="1784">
          <cell r="A1784" t="str">
            <v>9003-907G</v>
          </cell>
          <cell r="B1784" t="str">
            <v>LEVER(9003-907)</v>
          </cell>
          <cell r="C1784" t="str">
            <v>F13</v>
          </cell>
          <cell r="D1784" t="str">
            <v>Z</v>
          </cell>
          <cell r="E1784" t="str">
            <v>2</v>
          </cell>
          <cell r="F1784" t="str">
            <v>G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</row>
        <row r="1785">
          <cell r="A1785" t="str">
            <v>9003-907</v>
          </cell>
          <cell r="B1785" t="str">
            <v>THROTTLE LEVER</v>
          </cell>
          <cell r="C1785" t="str">
            <v>F13</v>
          </cell>
          <cell r="D1785" t="str">
            <v>Z</v>
          </cell>
          <cell r="E1785" t="str">
            <v>2</v>
          </cell>
          <cell r="F1785" t="str">
            <v>G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 t="str">
            <v>MATB</v>
          </cell>
        </row>
        <row r="1786">
          <cell r="A1786" t="str">
            <v>9003-905</v>
          </cell>
          <cell r="B1786" t="str">
            <v>SUB ASSY LEVER</v>
          </cell>
          <cell r="C1786" t="str">
            <v>F13</v>
          </cell>
          <cell r="D1786" t="str">
            <v>Z</v>
          </cell>
          <cell r="E1786" t="str">
            <v>2</v>
          </cell>
          <cell r="F1786" t="str">
            <v>G</v>
          </cell>
          <cell r="G1786">
            <v>1792</v>
          </cell>
          <cell r="H1786">
            <v>0</v>
          </cell>
          <cell r="I1786">
            <v>0</v>
          </cell>
          <cell r="J1786">
            <v>1792</v>
          </cell>
          <cell r="K1786">
            <v>0</v>
          </cell>
          <cell r="L1786">
            <v>0</v>
          </cell>
          <cell r="M1786" t="str">
            <v>WHAT</v>
          </cell>
        </row>
        <row r="1787">
          <cell r="A1787" t="str">
            <v>9003-903A</v>
          </cell>
          <cell r="B1787" t="str">
            <v>ASSY SHAFT</v>
          </cell>
          <cell r="C1787" t="str">
            <v>F13</v>
          </cell>
          <cell r="D1787" t="str">
            <v>Z</v>
          </cell>
          <cell r="E1787" t="str">
            <v>2</v>
          </cell>
          <cell r="F1787" t="str">
            <v>G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 t="str">
            <v>HATB</v>
          </cell>
        </row>
        <row r="1788">
          <cell r="A1788" t="str">
            <v>9003-849A</v>
          </cell>
          <cell r="B1788" t="str">
            <v>METERING VALVE</v>
          </cell>
          <cell r="C1788" t="str">
            <v>F13</v>
          </cell>
          <cell r="D1788" t="str">
            <v>Z</v>
          </cell>
          <cell r="E1788" t="str">
            <v>2</v>
          </cell>
          <cell r="F1788" t="str">
            <v>G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56.13</v>
          </cell>
          <cell r="L1788">
            <v>56.13</v>
          </cell>
        </row>
        <row r="1789">
          <cell r="A1789" t="str">
            <v>9003-848B</v>
          </cell>
          <cell r="B1789" t="str">
            <v>METERING VALVE BODY</v>
          </cell>
          <cell r="C1789" t="str">
            <v>F13</v>
          </cell>
          <cell r="D1789" t="str">
            <v>Z</v>
          </cell>
          <cell r="E1789" t="str">
            <v>2</v>
          </cell>
          <cell r="F1789" t="str">
            <v>G</v>
          </cell>
          <cell r="G1789">
            <v>300</v>
          </cell>
          <cell r="H1789">
            <v>1136</v>
          </cell>
          <cell r="I1789">
            <v>0</v>
          </cell>
          <cell r="J1789">
            <v>1436</v>
          </cell>
          <cell r="K1789">
            <v>18.08474</v>
          </cell>
          <cell r="L1789">
            <v>14.65513</v>
          </cell>
          <cell r="M1789" t="str">
            <v>0</v>
          </cell>
        </row>
        <row r="1790">
          <cell r="A1790" t="str">
            <v>9003-832</v>
          </cell>
          <cell r="B1790" t="str">
            <v>THROTTLE SPINDLE</v>
          </cell>
          <cell r="C1790" t="str">
            <v>F13</v>
          </cell>
          <cell r="D1790" t="str">
            <v>Z</v>
          </cell>
          <cell r="E1790" t="str">
            <v>2</v>
          </cell>
          <cell r="F1790" t="str">
            <v>G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20.8</v>
          </cell>
          <cell r="L1790">
            <v>20.8</v>
          </cell>
          <cell r="M1790" t="str">
            <v>LOCAL</v>
          </cell>
        </row>
        <row r="1791">
          <cell r="A1791" t="str">
            <v>9003-831B</v>
          </cell>
          <cell r="B1791" t="str">
            <v>SHUT OFF SHAFT</v>
          </cell>
          <cell r="C1791" t="str">
            <v>F13</v>
          </cell>
          <cell r="D1791" t="str">
            <v>Z</v>
          </cell>
          <cell r="E1791" t="str">
            <v>2</v>
          </cell>
          <cell r="F1791" t="str">
            <v>G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 t="str">
            <v>LOCAL</v>
          </cell>
        </row>
        <row r="1792">
          <cell r="A1792" t="str">
            <v>9003-831</v>
          </cell>
          <cell r="B1792" t="str">
            <v>SPINDLE</v>
          </cell>
          <cell r="C1792" t="str">
            <v>F13</v>
          </cell>
          <cell r="D1792" t="str">
            <v>Z</v>
          </cell>
          <cell r="E1792" t="str">
            <v>2</v>
          </cell>
          <cell r="F1792" t="str">
            <v>G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1.89</v>
          </cell>
          <cell r="L1792">
            <v>1.89</v>
          </cell>
          <cell r="M1792" t="str">
            <v>HATB</v>
          </cell>
        </row>
        <row r="1793">
          <cell r="A1793" t="str">
            <v>9003-814A</v>
          </cell>
          <cell r="B1793" t="str">
            <v>THRUST SLEEVE</v>
          </cell>
          <cell r="C1793" t="str">
            <v>F13</v>
          </cell>
          <cell r="D1793" t="str">
            <v>Z</v>
          </cell>
          <cell r="E1793" t="str">
            <v>2</v>
          </cell>
          <cell r="F1793" t="str">
            <v>G</v>
          </cell>
          <cell r="G1793">
            <v>431</v>
          </cell>
          <cell r="H1793">
            <v>0</v>
          </cell>
          <cell r="I1793">
            <v>0</v>
          </cell>
          <cell r="J1793">
            <v>431</v>
          </cell>
          <cell r="K1793">
            <v>52.9</v>
          </cell>
          <cell r="L1793">
            <v>52.9</v>
          </cell>
          <cell r="M1793" t="str">
            <v>HATB</v>
          </cell>
        </row>
        <row r="1794">
          <cell r="A1794" t="str">
            <v>9003-814A</v>
          </cell>
          <cell r="B1794" t="str">
            <v>THRUST SLEEVE</v>
          </cell>
          <cell r="C1794" t="str">
            <v>F13</v>
          </cell>
          <cell r="D1794" t="str">
            <v>Z</v>
          </cell>
          <cell r="E1794" t="str">
            <v>22</v>
          </cell>
          <cell r="F1794" t="str">
            <v>G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1E-3</v>
          </cell>
          <cell r="L1794">
            <v>1E-3</v>
          </cell>
        </row>
        <row r="1795">
          <cell r="A1795" t="str">
            <v>9003-814A</v>
          </cell>
          <cell r="B1795" t="str">
            <v>THRUST SLEEVE</v>
          </cell>
          <cell r="C1795" t="str">
            <v>F13</v>
          </cell>
          <cell r="D1795" t="str">
            <v>Z</v>
          </cell>
          <cell r="E1795" t="str">
            <v>21</v>
          </cell>
          <cell r="F1795" t="str">
            <v>G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 t="str">
            <v>C</v>
          </cell>
        </row>
        <row r="1796">
          <cell r="A1796" t="str">
            <v>9003-814</v>
          </cell>
          <cell r="B1796" t="str">
            <v>THRUST SLEEVE</v>
          </cell>
          <cell r="C1796" t="str">
            <v>F13</v>
          </cell>
          <cell r="D1796" t="str">
            <v>Z</v>
          </cell>
          <cell r="E1796" t="str">
            <v>2</v>
          </cell>
          <cell r="F1796" t="str">
            <v>G</v>
          </cell>
          <cell r="G1796">
            <v>4200</v>
          </cell>
          <cell r="H1796">
            <v>0</v>
          </cell>
          <cell r="I1796">
            <v>0</v>
          </cell>
          <cell r="J1796">
            <v>4200</v>
          </cell>
          <cell r="K1796">
            <v>13.19</v>
          </cell>
          <cell r="L1796">
            <v>13.19</v>
          </cell>
          <cell r="M1796" t="str">
            <v>HATB</v>
          </cell>
        </row>
        <row r="1797">
          <cell r="A1797" t="str">
            <v>9003-813</v>
          </cell>
          <cell r="B1797" t="str">
            <v>PIN THRUST SLEEVE</v>
          </cell>
          <cell r="C1797" t="str">
            <v>F13</v>
          </cell>
          <cell r="D1797" t="str">
            <v>Z</v>
          </cell>
          <cell r="E1797" t="str">
            <v>22</v>
          </cell>
          <cell r="F1797" t="str">
            <v>G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1E-3</v>
          </cell>
          <cell r="L1797">
            <v>1E-3</v>
          </cell>
        </row>
        <row r="1798">
          <cell r="A1798" t="str">
            <v>9003-813</v>
          </cell>
          <cell r="B1798" t="str">
            <v>PIN THRUST SLEEVE</v>
          </cell>
          <cell r="C1798" t="str">
            <v>F13</v>
          </cell>
          <cell r="D1798" t="str">
            <v>Z</v>
          </cell>
          <cell r="E1798" t="str">
            <v>2</v>
          </cell>
          <cell r="F1798" t="str">
            <v>G</v>
          </cell>
          <cell r="G1798">
            <v>19995</v>
          </cell>
          <cell r="H1798">
            <v>0</v>
          </cell>
          <cell r="I1798">
            <v>0</v>
          </cell>
          <cell r="J1798">
            <v>19995</v>
          </cell>
          <cell r="K1798">
            <v>0.5</v>
          </cell>
          <cell r="L1798">
            <v>0.5</v>
          </cell>
          <cell r="M1798" t="str">
            <v>HATB</v>
          </cell>
        </row>
        <row r="1799">
          <cell r="A1799" t="str">
            <v>9003-808</v>
          </cell>
          <cell r="B1799" t="str">
            <v>SHAFT</v>
          </cell>
          <cell r="C1799" t="str">
            <v>F13</v>
          </cell>
          <cell r="D1799" t="str">
            <v>Z</v>
          </cell>
          <cell r="E1799" t="str">
            <v>2</v>
          </cell>
          <cell r="F1799" t="str">
            <v>G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2.4500000000000002</v>
          </cell>
          <cell r="L1799">
            <v>2.4500000000000002</v>
          </cell>
          <cell r="M1799" t="str">
            <v>HATB</v>
          </cell>
        </row>
        <row r="1800">
          <cell r="A1800" t="str">
            <v>9003-808</v>
          </cell>
          <cell r="B1800" t="str">
            <v>SHAFT</v>
          </cell>
          <cell r="C1800" t="str">
            <v>F13</v>
          </cell>
          <cell r="D1800" t="str">
            <v>Z</v>
          </cell>
          <cell r="E1800" t="str">
            <v>22</v>
          </cell>
          <cell r="F1800" t="str">
            <v>G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1E-3</v>
          </cell>
          <cell r="L1800">
            <v>1E-3</v>
          </cell>
        </row>
        <row r="1801">
          <cell r="A1801" t="str">
            <v>9003-797</v>
          </cell>
          <cell r="B1801" t="str">
            <v>RIVET</v>
          </cell>
          <cell r="C1801" t="str">
            <v>F13</v>
          </cell>
          <cell r="D1801" t="str">
            <v>Z</v>
          </cell>
          <cell r="E1801" t="str">
            <v>2</v>
          </cell>
          <cell r="F1801" t="str">
            <v>G</v>
          </cell>
          <cell r="G1801">
            <v>7925</v>
          </cell>
          <cell r="H1801">
            <v>10150</v>
          </cell>
          <cell r="I1801">
            <v>18025</v>
          </cell>
          <cell r="J1801">
            <v>50</v>
          </cell>
          <cell r="K1801">
            <v>3.20743</v>
          </cell>
          <cell r="L1801">
            <v>3.1505999999999998</v>
          </cell>
          <cell r="M1801" t="str">
            <v>RP</v>
          </cell>
        </row>
        <row r="1802">
          <cell r="A1802" t="str">
            <v>9003-780V</v>
          </cell>
          <cell r="B1802" t="str">
            <v>AA PISTON</v>
          </cell>
          <cell r="C1802" t="str">
            <v>F13</v>
          </cell>
          <cell r="D1802" t="str">
            <v>Z</v>
          </cell>
          <cell r="E1802" t="str">
            <v>2</v>
          </cell>
          <cell r="F1802" t="str">
            <v>G</v>
          </cell>
          <cell r="G1802">
            <v>45</v>
          </cell>
          <cell r="H1802">
            <v>0</v>
          </cell>
          <cell r="I1802">
            <v>0</v>
          </cell>
          <cell r="J1802">
            <v>45</v>
          </cell>
          <cell r="K1802">
            <v>10.9</v>
          </cell>
          <cell r="L1802">
            <v>10.9</v>
          </cell>
          <cell r="M1802" t="str">
            <v>HATB</v>
          </cell>
        </row>
        <row r="1803">
          <cell r="A1803" t="str">
            <v>9003-764A</v>
          </cell>
          <cell r="C1803" t="str">
            <v>F13</v>
          </cell>
          <cell r="D1803" t="str">
            <v>Z</v>
          </cell>
          <cell r="E1803" t="str">
            <v>2</v>
          </cell>
          <cell r="F1803" t="str">
            <v>G</v>
          </cell>
          <cell r="G1803">
            <v>300</v>
          </cell>
          <cell r="H1803">
            <v>0</v>
          </cell>
          <cell r="I1803">
            <v>0</v>
          </cell>
          <cell r="J1803">
            <v>300</v>
          </cell>
          <cell r="K1803">
            <v>0</v>
          </cell>
          <cell r="L1803">
            <v>0</v>
          </cell>
        </row>
        <row r="1804">
          <cell r="A1804" t="str">
            <v>9003-760A</v>
          </cell>
          <cell r="B1804" t="str">
            <v>VENT SCREW</v>
          </cell>
          <cell r="C1804" t="str">
            <v>F13</v>
          </cell>
          <cell r="D1804" t="str">
            <v>Z</v>
          </cell>
          <cell r="E1804" t="str">
            <v>2</v>
          </cell>
          <cell r="F1804" t="str">
            <v>G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0.85</v>
          </cell>
          <cell r="L1804">
            <v>0.85</v>
          </cell>
        </row>
        <row r="1805">
          <cell r="A1805" t="str">
            <v>9003-760</v>
          </cell>
          <cell r="B1805" t="str">
            <v>VENT SCREW</v>
          </cell>
          <cell r="C1805" t="str">
            <v>F13</v>
          </cell>
          <cell r="D1805" t="str">
            <v>Z</v>
          </cell>
          <cell r="E1805" t="str">
            <v>1</v>
          </cell>
          <cell r="F1805" t="str">
            <v>G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0.5</v>
          </cell>
          <cell r="L1805">
            <v>0.5</v>
          </cell>
        </row>
        <row r="1806">
          <cell r="A1806" t="str">
            <v>9003-760</v>
          </cell>
          <cell r="B1806" t="str">
            <v>VENT SCREW</v>
          </cell>
          <cell r="C1806" t="str">
            <v>F13</v>
          </cell>
          <cell r="D1806" t="str">
            <v>Z</v>
          </cell>
          <cell r="E1806" t="str">
            <v>2</v>
          </cell>
          <cell r="F1806" t="str">
            <v>G</v>
          </cell>
          <cell r="G1806">
            <v>856</v>
          </cell>
          <cell r="H1806">
            <v>1728</v>
          </cell>
          <cell r="I1806">
            <v>1500</v>
          </cell>
          <cell r="J1806">
            <v>1084</v>
          </cell>
          <cell r="K1806">
            <v>9.5397400000000001</v>
          </cell>
          <cell r="L1806">
            <v>9.7920499999999997</v>
          </cell>
          <cell r="M1806" t="str">
            <v>NP</v>
          </cell>
        </row>
        <row r="1807">
          <cell r="A1807" t="str">
            <v>9003-746A/BHT</v>
          </cell>
          <cell r="B1807" t="str">
            <v>SPACER</v>
          </cell>
          <cell r="C1807" t="str">
            <v>F13</v>
          </cell>
          <cell r="D1807" t="str">
            <v>Z</v>
          </cell>
          <cell r="E1807" t="str">
            <v>2</v>
          </cell>
          <cell r="F1807" t="str">
            <v>G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</row>
        <row r="1808">
          <cell r="A1808" t="str">
            <v>9003-746A</v>
          </cell>
          <cell r="B1808" t="str">
            <v>SPACER</v>
          </cell>
          <cell r="C1808" t="str">
            <v>F13</v>
          </cell>
          <cell r="D1808" t="str">
            <v>Z</v>
          </cell>
          <cell r="E1808" t="str">
            <v>2</v>
          </cell>
          <cell r="F1808" t="str">
            <v>G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13.88716</v>
          </cell>
          <cell r="L1808">
            <v>13.88716</v>
          </cell>
        </row>
        <row r="1809">
          <cell r="A1809" t="str">
            <v>9003-746</v>
          </cell>
          <cell r="B1809" t="str">
            <v>GOV. PACK BODY</v>
          </cell>
          <cell r="C1809" t="str">
            <v>F13</v>
          </cell>
          <cell r="D1809" t="str">
            <v>Z</v>
          </cell>
          <cell r="E1809" t="str">
            <v>1</v>
          </cell>
          <cell r="F1809" t="str">
            <v>G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16.891200000000001</v>
          </cell>
          <cell r="L1809">
            <v>16.891200000000001</v>
          </cell>
          <cell r="M1809" t="str">
            <v>HATB</v>
          </cell>
        </row>
        <row r="1810">
          <cell r="A1810" t="str">
            <v>9003-746</v>
          </cell>
          <cell r="B1810" t="str">
            <v>GOV. PACK BODY</v>
          </cell>
          <cell r="C1810" t="str">
            <v>F13</v>
          </cell>
          <cell r="D1810" t="str">
            <v>Z</v>
          </cell>
          <cell r="E1810" t="str">
            <v>2</v>
          </cell>
          <cell r="F1810" t="str">
            <v>G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19.348240000000001</v>
          </cell>
          <cell r="L1810">
            <v>19.348240000000001</v>
          </cell>
          <cell r="M1810" t="str">
            <v>HATB</v>
          </cell>
        </row>
        <row r="1811">
          <cell r="A1811" t="str">
            <v>9003-745C</v>
          </cell>
          <cell r="B1811" t="str">
            <v>SPRING LINKAGE ADJUSTER</v>
          </cell>
          <cell r="C1811" t="str">
            <v>F13</v>
          </cell>
          <cell r="D1811" t="str">
            <v>Z</v>
          </cell>
          <cell r="E1811" t="str">
            <v>2</v>
          </cell>
          <cell r="F1811" t="str">
            <v>G</v>
          </cell>
          <cell r="G1811">
            <v>3098</v>
          </cell>
          <cell r="H1811">
            <v>9040</v>
          </cell>
          <cell r="I1811">
            <v>9238</v>
          </cell>
          <cell r="J1811">
            <v>2900</v>
          </cell>
          <cell r="K1811">
            <v>10.28679</v>
          </cell>
          <cell r="L1811">
            <v>10.88377</v>
          </cell>
          <cell r="M1811" t="str">
            <v>SA-09</v>
          </cell>
        </row>
        <row r="1812">
          <cell r="A1812" t="str">
            <v>9003-745B</v>
          </cell>
          <cell r="B1812" t="str">
            <v>SPRING LINKAGE ADJUSTER</v>
          </cell>
          <cell r="C1812" t="str">
            <v>F13</v>
          </cell>
          <cell r="D1812" t="str">
            <v>Z</v>
          </cell>
          <cell r="E1812" t="str">
            <v>2</v>
          </cell>
          <cell r="F1812" t="str">
            <v>G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9.1067999999999998</v>
          </cell>
          <cell r="L1812">
            <v>9.1067999999999998</v>
          </cell>
          <cell r="M1812" t="str">
            <v>RP</v>
          </cell>
        </row>
        <row r="1813">
          <cell r="A1813" t="str">
            <v>9003-720B</v>
          </cell>
          <cell r="B1813" t="str">
            <v>TOP ADJUST VALVE DPA(C)</v>
          </cell>
          <cell r="C1813" t="str">
            <v>F13</v>
          </cell>
          <cell r="D1813" t="str">
            <v>Z</v>
          </cell>
          <cell r="E1813" t="str">
            <v>2</v>
          </cell>
          <cell r="F1813" t="str">
            <v>G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238.03489999999999</v>
          </cell>
          <cell r="L1813">
            <v>238.03489999999999</v>
          </cell>
          <cell r="M1813" t="str">
            <v>RP</v>
          </cell>
        </row>
        <row r="1814">
          <cell r="A1814" t="str">
            <v>9003-702B</v>
          </cell>
          <cell r="B1814" t="str">
            <v>DRIVE SHAFT</v>
          </cell>
          <cell r="C1814" t="str">
            <v>F13</v>
          </cell>
          <cell r="D1814" t="str">
            <v>Z</v>
          </cell>
          <cell r="E1814" t="str">
            <v>2</v>
          </cell>
          <cell r="F1814" t="str">
            <v>G</v>
          </cell>
          <cell r="G1814">
            <v>0</v>
          </cell>
          <cell r="H1814">
            <v>51</v>
          </cell>
          <cell r="I1814">
            <v>0</v>
          </cell>
          <cell r="J1814">
            <v>51</v>
          </cell>
          <cell r="K1814">
            <v>0</v>
          </cell>
          <cell r="L1814">
            <v>0</v>
          </cell>
        </row>
        <row r="1815">
          <cell r="A1815" t="str">
            <v>9003-699A</v>
          </cell>
          <cell r="B1815" t="str">
            <v>CHECK PLATE</v>
          </cell>
          <cell r="C1815" t="str">
            <v>F13</v>
          </cell>
          <cell r="D1815" t="str">
            <v>Z</v>
          </cell>
          <cell r="E1815" t="str">
            <v>2</v>
          </cell>
          <cell r="F1815" t="str">
            <v>G</v>
          </cell>
          <cell r="G1815">
            <v>2289</v>
          </cell>
          <cell r="H1815">
            <v>0</v>
          </cell>
          <cell r="I1815">
            <v>0</v>
          </cell>
          <cell r="J1815">
            <v>2289</v>
          </cell>
          <cell r="K1815">
            <v>18.440429999999999</v>
          </cell>
          <cell r="L1815">
            <v>18.440429999999999</v>
          </cell>
          <cell r="M1815" t="str">
            <v>RP</v>
          </cell>
        </row>
        <row r="1816">
          <cell r="A1816" t="str">
            <v>9003-690A</v>
          </cell>
          <cell r="B1816" t="str">
            <v>SCREW</v>
          </cell>
          <cell r="C1816" t="str">
            <v>F13</v>
          </cell>
          <cell r="D1816" t="str">
            <v>Z</v>
          </cell>
          <cell r="E1816" t="str">
            <v>2</v>
          </cell>
          <cell r="F1816" t="str">
            <v>G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 t="str">
            <v>LOCAL</v>
          </cell>
        </row>
        <row r="1817">
          <cell r="A1817" t="str">
            <v>9003-689A</v>
          </cell>
          <cell r="B1817" t="str">
            <v>PISTON</v>
          </cell>
          <cell r="C1817" t="str">
            <v>F13</v>
          </cell>
          <cell r="D1817" t="str">
            <v>Z</v>
          </cell>
          <cell r="E1817" t="str">
            <v>2</v>
          </cell>
          <cell r="F1817" t="str">
            <v>G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</row>
        <row r="1818">
          <cell r="A1818" t="str">
            <v>9003-688</v>
          </cell>
          <cell r="B1818" t="str">
            <v>PISTON GUIDE</v>
          </cell>
          <cell r="C1818" t="str">
            <v>F13</v>
          </cell>
          <cell r="D1818" t="str">
            <v>Z</v>
          </cell>
          <cell r="E1818" t="str">
            <v>2</v>
          </cell>
          <cell r="F1818" t="str">
            <v>G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 t="str">
            <v>MATB</v>
          </cell>
        </row>
        <row r="1819">
          <cell r="A1819" t="str">
            <v>9003-686</v>
          </cell>
          <cell r="B1819" t="str">
            <v>GUIDE</v>
          </cell>
          <cell r="C1819" t="str">
            <v>F13</v>
          </cell>
          <cell r="D1819" t="str">
            <v>Z</v>
          </cell>
          <cell r="E1819" t="str">
            <v>2</v>
          </cell>
          <cell r="F1819" t="str">
            <v>G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</row>
        <row r="1820">
          <cell r="A1820" t="str">
            <v>9003-682A</v>
          </cell>
          <cell r="B1820" t="str">
            <v>BALL CONNECTION</v>
          </cell>
          <cell r="C1820" t="str">
            <v>F13</v>
          </cell>
          <cell r="D1820" t="str">
            <v>Z</v>
          </cell>
          <cell r="E1820" t="str">
            <v>2</v>
          </cell>
          <cell r="F1820" t="str">
            <v>G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 t="str">
            <v>0</v>
          </cell>
        </row>
        <row r="1821">
          <cell r="A1821" t="str">
            <v>9003-648-080</v>
          </cell>
          <cell r="B1821" t="str">
            <v>DPA CAM RING - FOR ID GRINDING</v>
          </cell>
          <cell r="C1821" t="str">
            <v>F13</v>
          </cell>
          <cell r="D1821" t="str">
            <v>Z</v>
          </cell>
          <cell r="E1821" t="str">
            <v>2</v>
          </cell>
          <cell r="F1821" t="str">
            <v>G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639.70000000000005</v>
          </cell>
          <cell r="L1821">
            <v>639.70000000000005</v>
          </cell>
          <cell r="M1821" t="str">
            <v>TRP</v>
          </cell>
        </row>
        <row r="1822">
          <cell r="A1822" t="str">
            <v>9003-648/BFB</v>
          </cell>
          <cell r="B1822" t="str">
            <v>CAM RING</v>
          </cell>
          <cell r="C1822" t="str">
            <v>F13</v>
          </cell>
          <cell r="D1822" t="str">
            <v>Z</v>
          </cell>
          <cell r="E1822" t="str">
            <v>21</v>
          </cell>
          <cell r="F1822" t="str">
            <v>G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612.61</v>
          </cell>
          <cell r="L1822">
            <v>612.61</v>
          </cell>
          <cell r="M1822" t="str">
            <v>C</v>
          </cell>
        </row>
        <row r="1823">
          <cell r="A1823" t="str">
            <v>9003-648</v>
          </cell>
          <cell r="B1823" t="str">
            <v>CAM RING DPAMM</v>
          </cell>
          <cell r="C1823" t="str">
            <v>F13</v>
          </cell>
          <cell r="D1823" t="str">
            <v>Z</v>
          </cell>
          <cell r="E1823" t="str">
            <v>2</v>
          </cell>
          <cell r="F1823" t="str">
            <v>G</v>
          </cell>
          <cell r="G1823">
            <v>1344</v>
          </cell>
          <cell r="H1823">
            <v>0</v>
          </cell>
          <cell r="I1823">
            <v>0</v>
          </cell>
          <cell r="J1823">
            <v>1344</v>
          </cell>
          <cell r="K1823">
            <v>684.90319999999997</v>
          </cell>
          <cell r="L1823">
            <v>684.90319999999997</v>
          </cell>
          <cell r="M1823" t="str">
            <v>RP</v>
          </cell>
        </row>
        <row r="1824">
          <cell r="A1824" t="str">
            <v>9003-644J/150</v>
          </cell>
          <cell r="B1824" t="str">
            <v>ROTOR FOR PLUNGER</v>
          </cell>
          <cell r="C1824" t="str">
            <v>F13</v>
          </cell>
          <cell r="D1824" t="str">
            <v>Z</v>
          </cell>
          <cell r="E1824" t="str">
            <v>2</v>
          </cell>
          <cell r="F1824" t="str">
            <v>G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18.38</v>
          </cell>
          <cell r="L1824">
            <v>18.38</v>
          </cell>
          <cell r="M1824" t="str">
            <v>RP</v>
          </cell>
        </row>
        <row r="1825">
          <cell r="A1825" t="str">
            <v>9003-641J-150</v>
          </cell>
          <cell r="B1825" t="str">
            <v>ROTOR DPA-MM</v>
          </cell>
          <cell r="C1825" t="str">
            <v>F13</v>
          </cell>
          <cell r="D1825" t="str">
            <v>Z</v>
          </cell>
          <cell r="E1825" t="str">
            <v>2</v>
          </cell>
          <cell r="F1825" t="str">
            <v>G</v>
          </cell>
          <cell r="G1825">
            <v>496</v>
          </cell>
          <cell r="H1825">
            <v>0</v>
          </cell>
          <cell r="I1825">
            <v>0</v>
          </cell>
          <cell r="J1825">
            <v>496</v>
          </cell>
          <cell r="K1825">
            <v>1089.0340000000001</v>
          </cell>
          <cell r="L1825">
            <v>1089.0340000000001</v>
          </cell>
          <cell r="M1825" t="str">
            <v>RP</v>
          </cell>
        </row>
        <row r="1826">
          <cell r="A1826" t="str">
            <v>9003-641J</v>
          </cell>
          <cell r="B1826" t="str">
            <v>ROTOR FOR PLUNGER</v>
          </cell>
          <cell r="C1826" t="str">
            <v>F13</v>
          </cell>
          <cell r="D1826" t="str">
            <v>Z</v>
          </cell>
          <cell r="E1826" t="str">
            <v>21</v>
          </cell>
          <cell r="F1826" t="str">
            <v>G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1089.03</v>
          </cell>
          <cell r="L1826">
            <v>1089.03</v>
          </cell>
          <cell r="M1826" t="str">
            <v>C</v>
          </cell>
        </row>
        <row r="1827">
          <cell r="A1827" t="str">
            <v>9003-641J</v>
          </cell>
          <cell r="B1827" t="str">
            <v>ROTOR FOR PLUNGER</v>
          </cell>
          <cell r="C1827" t="str">
            <v>F13</v>
          </cell>
          <cell r="D1827" t="str">
            <v>Z</v>
          </cell>
          <cell r="E1827" t="str">
            <v>2</v>
          </cell>
          <cell r="F1827" t="str">
            <v>G</v>
          </cell>
          <cell r="G1827">
            <v>471</v>
          </cell>
          <cell r="H1827">
            <v>0</v>
          </cell>
          <cell r="I1827">
            <v>0</v>
          </cell>
          <cell r="J1827">
            <v>471</v>
          </cell>
          <cell r="K1827">
            <v>4.82</v>
          </cell>
          <cell r="L1827">
            <v>4.82</v>
          </cell>
          <cell r="M1827" t="str">
            <v>RP</v>
          </cell>
        </row>
        <row r="1828">
          <cell r="A1828" t="str">
            <v>9003-611J</v>
          </cell>
          <cell r="B1828" t="str">
            <v>ROTOR FOR PLUNGER</v>
          </cell>
          <cell r="C1828" t="str">
            <v>F13</v>
          </cell>
          <cell r="D1828" t="str">
            <v>Z</v>
          </cell>
          <cell r="E1828" t="str">
            <v>2</v>
          </cell>
          <cell r="F1828" t="str">
            <v>G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 t="str">
            <v>0</v>
          </cell>
        </row>
        <row r="1829">
          <cell r="A1829" t="str">
            <v>9003-593</v>
          </cell>
          <cell r="B1829" t="str">
            <v>SPRING GUIDE</v>
          </cell>
          <cell r="C1829" t="str">
            <v>F13</v>
          </cell>
          <cell r="D1829" t="str">
            <v>Z</v>
          </cell>
          <cell r="E1829" t="str">
            <v>2</v>
          </cell>
          <cell r="F1829" t="str">
            <v>G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4.2249499999999998</v>
          </cell>
          <cell r="L1829">
            <v>4.2249499999999998</v>
          </cell>
          <cell r="M1829" t="str">
            <v>HB-02</v>
          </cell>
        </row>
        <row r="1830">
          <cell r="A1830" t="str">
            <v>9003-560-70</v>
          </cell>
          <cell r="B1830" t="str">
            <v>E.P.SLEEVE</v>
          </cell>
          <cell r="C1830" t="str">
            <v>F13</v>
          </cell>
          <cell r="D1830" t="str">
            <v>Z</v>
          </cell>
          <cell r="E1830" t="str">
            <v>2</v>
          </cell>
          <cell r="F1830" t="str">
            <v>G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0.5</v>
          </cell>
          <cell r="L1830">
            <v>0.5</v>
          </cell>
        </row>
        <row r="1831">
          <cell r="A1831" t="str">
            <v>9003-560-070</v>
          </cell>
          <cell r="B1831" t="str">
            <v>END PLATE SLEEVE</v>
          </cell>
          <cell r="C1831" t="str">
            <v>F13</v>
          </cell>
          <cell r="D1831" t="str">
            <v>Z</v>
          </cell>
          <cell r="E1831" t="str">
            <v>2</v>
          </cell>
          <cell r="F1831" t="str">
            <v>G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 t="str">
            <v>DPAHM</v>
          </cell>
        </row>
        <row r="1832">
          <cell r="A1832" t="str">
            <v>9003-560</v>
          </cell>
          <cell r="B1832" t="str">
            <v>END PLATE SLEEVE</v>
          </cell>
          <cell r="C1832" t="str">
            <v>F13</v>
          </cell>
          <cell r="D1832" t="str">
            <v>Z</v>
          </cell>
          <cell r="E1832" t="str">
            <v>1</v>
          </cell>
          <cell r="F1832" t="str">
            <v>G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0.5</v>
          </cell>
          <cell r="L1832">
            <v>0.5</v>
          </cell>
          <cell r="M1832" t="str">
            <v>DPAMM</v>
          </cell>
        </row>
        <row r="1833">
          <cell r="A1833" t="str">
            <v>9003-560</v>
          </cell>
          <cell r="B1833" t="str">
            <v>END PLATE SLEEVE</v>
          </cell>
          <cell r="C1833" t="str">
            <v>F13</v>
          </cell>
          <cell r="D1833" t="str">
            <v>Z</v>
          </cell>
          <cell r="E1833" t="str">
            <v>2</v>
          </cell>
          <cell r="F1833" t="str">
            <v>G</v>
          </cell>
          <cell r="G1833">
            <v>1250</v>
          </cell>
          <cell r="H1833">
            <v>0</v>
          </cell>
          <cell r="I1833">
            <v>0</v>
          </cell>
          <cell r="J1833">
            <v>1250</v>
          </cell>
          <cell r="K1833">
            <v>85.341930000000005</v>
          </cell>
          <cell r="L1833">
            <v>85.341930000000005</v>
          </cell>
          <cell r="M1833" t="str">
            <v>DPAMM</v>
          </cell>
        </row>
        <row r="1834">
          <cell r="A1834" t="str">
            <v>9003-545</v>
          </cell>
          <cell r="B1834" t="str">
            <v>CAM ROLLER SHOE</v>
          </cell>
          <cell r="C1834" t="str">
            <v>F13</v>
          </cell>
          <cell r="D1834" t="str">
            <v>Z</v>
          </cell>
          <cell r="E1834" t="str">
            <v>2</v>
          </cell>
          <cell r="F1834" t="str">
            <v>G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14.09</v>
          </cell>
          <cell r="L1834">
            <v>14.09</v>
          </cell>
          <cell r="M1834" t="str">
            <v>RP</v>
          </cell>
        </row>
        <row r="1835">
          <cell r="A1835" t="str">
            <v>9003-544A</v>
          </cell>
          <cell r="B1835" t="str">
            <v>DRIVE PLATE</v>
          </cell>
          <cell r="C1835" t="str">
            <v>F13</v>
          </cell>
          <cell r="D1835" t="str">
            <v>Z</v>
          </cell>
          <cell r="E1835" t="str">
            <v>2</v>
          </cell>
          <cell r="F1835" t="str">
            <v>G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 t="str">
            <v>LOCAL</v>
          </cell>
        </row>
        <row r="1836">
          <cell r="A1836" t="str">
            <v>9003-477C</v>
          </cell>
          <cell r="B1836" t="str">
            <v>LINKAGE</v>
          </cell>
          <cell r="C1836" t="str">
            <v>F13</v>
          </cell>
          <cell r="D1836" t="str">
            <v>Z</v>
          </cell>
          <cell r="E1836" t="str">
            <v>2</v>
          </cell>
          <cell r="F1836" t="str">
            <v>G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1.2</v>
          </cell>
          <cell r="L1836">
            <v>1.2</v>
          </cell>
          <cell r="M1836" t="str">
            <v>RP</v>
          </cell>
        </row>
        <row r="1837">
          <cell r="A1837" t="str">
            <v>9003-477</v>
          </cell>
          <cell r="B1837" t="str">
            <v>GOV.PACK LEVER LINK</v>
          </cell>
          <cell r="C1837" t="str">
            <v>F13</v>
          </cell>
          <cell r="D1837" t="str">
            <v>Z</v>
          </cell>
          <cell r="E1837" t="str">
            <v>2</v>
          </cell>
          <cell r="F1837" t="str">
            <v>G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15.1776</v>
          </cell>
          <cell r="L1837">
            <v>15.1776</v>
          </cell>
          <cell r="M1837" t="str">
            <v>LOCAL</v>
          </cell>
        </row>
        <row r="1838">
          <cell r="A1838" t="str">
            <v>9003-476</v>
          </cell>
          <cell r="B1838" t="str">
            <v>WASHER</v>
          </cell>
          <cell r="C1838" t="str">
            <v>F13</v>
          </cell>
          <cell r="D1838" t="str">
            <v>Z</v>
          </cell>
          <cell r="E1838" t="str">
            <v>2</v>
          </cell>
          <cell r="F1838" t="str">
            <v>G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2.0808300000000002</v>
          </cell>
          <cell r="L1838">
            <v>2.0808300000000002</v>
          </cell>
          <cell r="M1838" t="str">
            <v>LOCAL</v>
          </cell>
        </row>
        <row r="1839">
          <cell r="A1839" t="str">
            <v>9003-464A</v>
          </cell>
          <cell r="B1839" t="str">
            <v>CLAMPING PLATE</v>
          </cell>
          <cell r="C1839" t="str">
            <v>F13</v>
          </cell>
          <cell r="D1839" t="str">
            <v>Z</v>
          </cell>
          <cell r="E1839" t="str">
            <v>2</v>
          </cell>
          <cell r="F1839" t="str">
            <v>G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1.74</v>
          </cell>
          <cell r="L1839">
            <v>1.74</v>
          </cell>
          <cell r="M1839" t="str">
            <v>LOCAL</v>
          </cell>
        </row>
        <row r="1840">
          <cell r="A1840" t="str">
            <v>9003-461</v>
          </cell>
          <cell r="B1840" t="str">
            <v>INTERIOR STOP LEVER</v>
          </cell>
          <cell r="C1840" t="str">
            <v>F13</v>
          </cell>
          <cell r="D1840" t="str">
            <v>Z</v>
          </cell>
          <cell r="E1840" t="str">
            <v>1</v>
          </cell>
          <cell r="F1840" t="str">
            <v>G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 t="str">
            <v>LOCAL</v>
          </cell>
        </row>
        <row r="1841">
          <cell r="A1841" t="str">
            <v>9003-460A</v>
          </cell>
          <cell r="B1841" t="str">
            <v>IDLE AND STOP LEVER</v>
          </cell>
          <cell r="C1841" t="str">
            <v>F13</v>
          </cell>
          <cell r="D1841" t="str">
            <v>Z</v>
          </cell>
          <cell r="E1841" t="str">
            <v>2</v>
          </cell>
          <cell r="F1841" t="str">
            <v>G</v>
          </cell>
          <cell r="G1841">
            <v>102</v>
          </cell>
          <cell r="H1841">
            <v>0</v>
          </cell>
          <cell r="I1841">
            <v>0</v>
          </cell>
          <cell r="J1841">
            <v>102</v>
          </cell>
          <cell r="K1841">
            <v>0.78</v>
          </cell>
          <cell r="L1841">
            <v>0.78</v>
          </cell>
          <cell r="M1841" t="str">
            <v>LOCAL</v>
          </cell>
        </row>
        <row r="1842">
          <cell r="A1842" t="str">
            <v>9003-457A</v>
          </cell>
          <cell r="B1842" t="str">
            <v>IDLING BRACKET</v>
          </cell>
          <cell r="C1842" t="str">
            <v>F13</v>
          </cell>
          <cell r="D1842" t="str">
            <v>Z</v>
          </cell>
          <cell r="E1842" t="str">
            <v>2</v>
          </cell>
          <cell r="F1842" t="str">
            <v>G</v>
          </cell>
          <cell r="G1842">
            <v>7404</v>
          </cell>
          <cell r="H1842">
            <v>0</v>
          </cell>
          <cell r="I1842">
            <v>0</v>
          </cell>
          <cell r="J1842">
            <v>7404</v>
          </cell>
          <cell r="K1842">
            <v>26</v>
          </cell>
          <cell r="L1842">
            <v>26</v>
          </cell>
        </row>
        <row r="1843">
          <cell r="A1843" t="str">
            <v>9003-453</v>
          </cell>
          <cell r="B1843" t="str">
            <v>CABLE SUPPORT BRACKET</v>
          </cell>
          <cell r="C1843" t="str">
            <v>F13</v>
          </cell>
          <cell r="D1843" t="str">
            <v>Z</v>
          </cell>
          <cell r="E1843" t="str">
            <v>2</v>
          </cell>
          <cell r="F1843" t="str">
            <v>G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 t="str">
            <v>LOCAL</v>
          </cell>
        </row>
        <row r="1844">
          <cell r="A1844" t="str">
            <v>9003-452</v>
          </cell>
          <cell r="B1844" t="str">
            <v>METERING VAVLE ARM</v>
          </cell>
          <cell r="C1844" t="str">
            <v>F13</v>
          </cell>
          <cell r="D1844" t="str">
            <v>Z</v>
          </cell>
          <cell r="E1844" t="str">
            <v>2</v>
          </cell>
          <cell r="F1844" t="str">
            <v>G</v>
          </cell>
          <cell r="G1844">
            <v>35040</v>
          </cell>
          <cell r="H1844">
            <v>600</v>
          </cell>
          <cell r="I1844">
            <v>10000</v>
          </cell>
          <cell r="J1844">
            <v>25640</v>
          </cell>
          <cell r="K1844">
            <v>11.84285</v>
          </cell>
          <cell r="L1844">
            <v>11.850379999999999</v>
          </cell>
        </row>
        <row r="1845">
          <cell r="A1845" t="str">
            <v>9003-451</v>
          </cell>
          <cell r="B1845" t="str">
            <v>GOV WEIGH CAGE DPC(C)</v>
          </cell>
          <cell r="C1845" t="str">
            <v>F13</v>
          </cell>
          <cell r="D1845" t="str">
            <v>Z</v>
          </cell>
          <cell r="E1845" t="str">
            <v>21</v>
          </cell>
          <cell r="F1845" t="str">
            <v>G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25.2743</v>
          </cell>
          <cell r="L1845">
            <v>25.2743</v>
          </cell>
        </row>
        <row r="1846">
          <cell r="A1846" t="str">
            <v>9003-451</v>
          </cell>
          <cell r="B1846" t="str">
            <v>GOV WEIGH CAGE DPC(C)</v>
          </cell>
          <cell r="C1846" t="str">
            <v>F13</v>
          </cell>
          <cell r="D1846" t="str">
            <v>Z</v>
          </cell>
          <cell r="E1846" t="str">
            <v>2</v>
          </cell>
          <cell r="F1846" t="str">
            <v>G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79.216489999999993</v>
          </cell>
          <cell r="L1846">
            <v>79.216489999999993</v>
          </cell>
          <cell r="M1846" t="str">
            <v>RP</v>
          </cell>
        </row>
        <row r="1847">
          <cell r="A1847" t="str">
            <v>9003-437A</v>
          </cell>
          <cell r="B1847" t="str">
            <v>LEAF SPRING</v>
          </cell>
          <cell r="C1847" t="str">
            <v>F13</v>
          </cell>
          <cell r="D1847" t="str">
            <v>Z</v>
          </cell>
          <cell r="E1847" t="str">
            <v>2</v>
          </cell>
          <cell r="F1847" t="str">
            <v>G</v>
          </cell>
          <cell r="G1847">
            <v>9950</v>
          </cell>
          <cell r="H1847">
            <v>0</v>
          </cell>
          <cell r="I1847">
            <v>0</v>
          </cell>
          <cell r="J1847">
            <v>9950</v>
          </cell>
          <cell r="K1847">
            <v>1.36633</v>
          </cell>
          <cell r="L1847">
            <v>1.36633</v>
          </cell>
          <cell r="M1847" t="str">
            <v>HATB</v>
          </cell>
        </row>
        <row r="1848">
          <cell r="A1848" t="str">
            <v>9003-437A</v>
          </cell>
          <cell r="B1848" t="str">
            <v>LEAF SPRING</v>
          </cell>
          <cell r="C1848" t="str">
            <v>F13</v>
          </cell>
          <cell r="D1848" t="str">
            <v>Z</v>
          </cell>
          <cell r="E1848" t="str">
            <v>22</v>
          </cell>
          <cell r="F1848" t="str">
            <v>G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1E-3</v>
          </cell>
          <cell r="L1848">
            <v>1E-3</v>
          </cell>
        </row>
        <row r="1849">
          <cell r="A1849" t="str">
            <v>9003-435X</v>
          </cell>
          <cell r="B1849" t="str">
            <v>GOV. SPRING</v>
          </cell>
          <cell r="C1849" t="str">
            <v>F13</v>
          </cell>
          <cell r="D1849" t="str">
            <v>Z</v>
          </cell>
          <cell r="E1849" t="str">
            <v>2</v>
          </cell>
          <cell r="F1849" t="str">
            <v>G</v>
          </cell>
          <cell r="G1849">
            <v>4524</v>
          </cell>
          <cell r="H1849">
            <v>0</v>
          </cell>
          <cell r="I1849">
            <v>1760</v>
          </cell>
          <cell r="J1849">
            <v>2764</v>
          </cell>
          <cell r="K1849">
            <v>9.2204999999999995</v>
          </cell>
          <cell r="L1849">
            <v>9.2204999999999995</v>
          </cell>
          <cell r="M1849" t="str">
            <v>SA-05</v>
          </cell>
        </row>
        <row r="1850">
          <cell r="A1850" t="str">
            <v>9003-435W</v>
          </cell>
          <cell r="B1850" t="str">
            <v>GOVERNOR SPRING</v>
          </cell>
          <cell r="C1850" t="str">
            <v>F13</v>
          </cell>
          <cell r="D1850" t="str">
            <v>Z</v>
          </cell>
          <cell r="E1850" t="str">
            <v>22</v>
          </cell>
          <cell r="F1850" t="str">
            <v>G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1E-3</v>
          </cell>
          <cell r="L1850">
            <v>1E-3</v>
          </cell>
          <cell r="M1850" t="str">
            <v>NP</v>
          </cell>
        </row>
        <row r="1851">
          <cell r="A1851" t="str">
            <v>9003-435W</v>
          </cell>
          <cell r="B1851" t="str">
            <v>GOVERNOR SPRING</v>
          </cell>
          <cell r="C1851" t="str">
            <v>F13</v>
          </cell>
          <cell r="D1851" t="str">
            <v>Z</v>
          </cell>
          <cell r="E1851" t="str">
            <v>2</v>
          </cell>
          <cell r="F1851" t="str">
            <v>G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13.91112</v>
          </cell>
          <cell r="L1851">
            <v>13.91112</v>
          </cell>
          <cell r="M1851" t="str">
            <v>NP</v>
          </cell>
        </row>
        <row r="1852">
          <cell r="A1852" t="str">
            <v>9003-435U</v>
          </cell>
          <cell r="B1852" t="str">
            <v>SPRING</v>
          </cell>
          <cell r="C1852" t="str">
            <v>F13</v>
          </cell>
          <cell r="D1852" t="str">
            <v>Z</v>
          </cell>
          <cell r="E1852" t="str">
            <v>2</v>
          </cell>
          <cell r="F1852" t="str">
            <v>G</v>
          </cell>
          <cell r="G1852">
            <v>1541</v>
          </cell>
          <cell r="H1852">
            <v>0</v>
          </cell>
          <cell r="I1852">
            <v>200</v>
          </cell>
          <cell r="J1852">
            <v>1341</v>
          </cell>
          <cell r="K1852">
            <v>13.633789999999999</v>
          </cell>
          <cell r="L1852">
            <v>13.633789999999999</v>
          </cell>
          <cell r="M1852" t="str">
            <v>SA-04</v>
          </cell>
        </row>
        <row r="1853">
          <cell r="A1853" t="str">
            <v>9003-435H</v>
          </cell>
          <cell r="B1853" t="str">
            <v>GOVERNOR SPRING [ HM+ ]</v>
          </cell>
          <cell r="C1853" t="str">
            <v>F13</v>
          </cell>
          <cell r="D1853" t="str">
            <v>Z</v>
          </cell>
          <cell r="E1853" t="str">
            <v>2</v>
          </cell>
          <cell r="F1853" t="str">
            <v>G</v>
          </cell>
          <cell r="G1853">
            <v>584</v>
          </cell>
          <cell r="H1853">
            <v>0</v>
          </cell>
          <cell r="I1853">
            <v>500</v>
          </cell>
          <cell r="J1853">
            <v>84</v>
          </cell>
          <cell r="K1853">
            <v>27.212240000000001</v>
          </cell>
          <cell r="L1853">
            <v>27.212240000000001</v>
          </cell>
          <cell r="M1853" t="str">
            <v>SA-03</v>
          </cell>
        </row>
        <row r="1854">
          <cell r="A1854" t="str">
            <v>9003-435F</v>
          </cell>
          <cell r="B1854" t="str">
            <v>GOVERNOR SPRING</v>
          </cell>
          <cell r="C1854" t="str">
            <v>F13</v>
          </cell>
          <cell r="D1854" t="str">
            <v>Z</v>
          </cell>
          <cell r="E1854" t="str">
            <v>2</v>
          </cell>
          <cell r="F1854" t="str">
            <v>G</v>
          </cell>
          <cell r="G1854">
            <v>4370</v>
          </cell>
          <cell r="H1854">
            <v>300</v>
          </cell>
          <cell r="I1854">
            <v>800</v>
          </cell>
          <cell r="J1854">
            <v>3870</v>
          </cell>
          <cell r="K1854">
            <v>6.1498799999999996</v>
          </cell>
          <cell r="L1854">
            <v>6.2656400000000003</v>
          </cell>
          <cell r="M1854" t="str">
            <v>SA-02</v>
          </cell>
        </row>
        <row r="1855">
          <cell r="A1855" t="str">
            <v>9003-435AL</v>
          </cell>
          <cell r="B1855" t="str">
            <v>GOVERNOR SPRING</v>
          </cell>
          <cell r="C1855" t="str">
            <v>F13</v>
          </cell>
          <cell r="D1855" t="str">
            <v>Z</v>
          </cell>
          <cell r="E1855" t="str">
            <v>2</v>
          </cell>
          <cell r="F1855" t="str">
            <v>G</v>
          </cell>
          <cell r="G1855">
            <v>1175</v>
          </cell>
          <cell r="H1855">
            <v>0</v>
          </cell>
          <cell r="I1855">
            <v>0</v>
          </cell>
          <cell r="J1855">
            <v>1175</v>
          </cell>
          <cell r="K1855">
            <v>8.5935699999999997</v>
          </cell>
          <cell r="L1855">
            <v>8.5935699999999997</v>
          </cell>
          <cell r="M1855" t="str">
            <v>SA-08</v>
          </cell>
        </row>
        <row r="1856">
          <cell r="A1856" t="str">
            <v>9003-435AJ</v>
          </cell>
          <cell r="B1856" t="str">
            <v>SPRING</v>
          </cell>
          <cell r="C1856" t="str">
            <v>F13</v>
          </cell>
          <cell r="D1856" t="str">
            <v>Z</v>
          </cell>
          <cell r="E1856" t="str">
            <v>2</v>
          </cell>
          <cell r="F1856" t="str">
            <v>G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6.1</v>
          </cell>
          <cell r="L1856">
            <v>6.1</v>
          </cell>
        </row>
        <row r="1857">
          <cell r="A1857" t="str">
            <v>9003-435AF</v>
          </cell>
          <cell r="B1857" t="str">
            <v>GOVERNOR SPRING</v>
          </cell>
          <cell r="C1857" t="str">
            <v>F13</v>
          </cell>
          <cell r="D1857" t="str">
            <v>Z</v>
          </cell>
          <cell r="E1857" t="str">
            <v>2</v>
          </cell>
          <cell r="F1857" t="str">
            <v>G</v>
          </cell>
          <cell r="G1857">
            <v>5000</v>
          </cell>
          <cell r="H1857">
            <v>3000</v>
          </cell>
          <cell r="I1857">
            <v>5600</v>
          </cell>
          <cell r="J1857">
            <v>2400</v>
          </cell>
          <cell r="K1857">
            <v>6.0955899999999996</v>
          </cell>
          <cell r="L1857">
            <v>6.2495500000000002</v>
          </cell>
          <cell r="M1857" t="str">
            <v>SA-07</v>
          </cell>
        </row>
        <row r="1858">
          <cell r="A1858" t="str">
            <v>9003-435AA</v>
          </cell>
          <cell r="B1858" t="str">
            <v>GOVERNOR SPRING</v>
          </cell>
          <cell r="C1858" t="str">
            <v>F13</v>
          </cell>
          <cell r="D1858" t="str">
            <v>Z</v>
          </cell>
          <cell r="E1858" t="str">
            <v>2</v>
          </cell>
          <cell r="F1858" t="str">
            <v>G</v>
          </cell>
          <cell r="G1858">
            <v>1600</v>
          </cell>
          <cell r="H1858">
            <v>0</v>
          </cell>
          <cell r="I1858">
            <v>500</v>
          </cell>
          <cell r="J1858">
            <v>1100</v>
          </cell>
          <cell r="K1858">
            <v>5.7588600000000003</v>
          </cell>
          <cell r="L1858">
            <v>5.7588600000000003</v>
          </cell>
          <cell r="M1858" t="str">
            <v>SA-06</v>
          </cell>
        </row>
        <row r="1859">
          <cell r="A1859" t="str">
            <v>9003-435</v>
          </cell>
          <cell r="B1859" t="str">
            <v>GOVERNOR SPRING</v>
          </cell>
          <cell r="C1859" t="str">
            <v>F13</v>
          </cell>
          <cell r="D1859" t="str">
            <v>Z</v>
          </cell>
          <cell r="E1859" t="str">
            <v>2</v>
          </cell>
          <cell r="F1859" t="str">
            <v>G</v>
          </cell>
          <cell r="G1859">
            <v>2442</v>
          </cell>
          <cell r="H1859">
            <v>0</v>
          </cell>
          <cell r="I1859">
            <v>0</v>
          </cell>
          <cell r="J1859">
            <v>2442</v>
          </cell>
          <cell r="K1859">
            <v>5.53</v>
          </cell>
          <cell r="L1859">
            <v>5.53</v>
          </cell>
          <cell r="M1859" t="str">
            <v>SA-01</v>
          </cell>
        </row>
        <row r="1860">
          <cell r="A1860" t="str">
            <v>9003-435</v>
          </cell>
          <cell r="B1860" t="str">
            <v>GOVERNOR SPRING</v>
          </cell>
          <cell r="C1860" t="str">
            <v>F13</v>
          </cell>
          <cell r="D1860" t="str">
            <v>Z</v>
          </cell>
          <cell r="E1860" t="str">
            <v>22</v>
          </cell>
          <cell r="F1860" t="str">
            <v>G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1E-3</v>
          </cell>
          <cell r="L1860">
            <v>1E-3</v>
          </cell>
          <cell r="M1860" t="str">
            <v>SA-01</v>
          </cell>
        </row>
        <row r="1861">
          <cell r="A1861" t="str">
            <v>9003-432</v>
          </cell>
          <cell r="B1861" t="str">
            <v>SPRING</v>
          </cell>
          <cell r="C1861" t="str">
            <v>F13</v>
          </cell>
          <cell r="D1861" t="str">
            <v>Z</v>
          </cell>
          <cell r="E1861" t="str">
            <v>2</v>
          </cell>
          <cell r="F1861" t="str">
            <v>G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2.67</v>
          </cell>
          <cell r="L1861">
            <v>2.67</v>
          </cell>
          <cell r="M1861" t="str">
            <v>WHAT</v>
          </cell>
        </row>
        <row r="1862">
          <cell r="A1862" t="str">
            <v>9003-422</v>
          </cell>
          <cell r="B1862" t="str">
            <v>SPRING</v>
          </cell>
          <cell r="C1862" t="str">
            <v>F13</v>
          </cell>
          <cell r="D1862" t="str">
            <v>Z</v>
          </cell>
          <cell r="E1862" t="str">
            <v>2</v>
          </cell>
          <cell r="F1862" t="str">
            <v>G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 t="str">
            <v>0</v>
          </cell>
        </row>
        <row r="1863">
          <cell r="A1863" t="str">
            <v>9003-420B</v>
          </cell>
          <cell r="B1863" t="str">
            <v>SPRING</v>
          </cell>
          <cell r="C1863" t="str">
            <v>F13</v>
          </cell>
          <cell r="D1863" t="str">
            <v>Z</v>
          </cell>
          <cell r="E1863" t="str">
            <v>2</v>
          </cell>
          <cell r="F1863" t="str">
            <v>G</v>
          </cell>
          <cell r="G1863">
            <v>14613</v>
          </cell>
          <cell r="H1863">
            <v>1200</v>
          </cell>
          <cell r="I1863">
            <v>7600</v>
          </cell>
          <cell r="J1863">
            <v>8213</v>
          </cell>
          <cell r="K1863">
            <v>3.5108600000000001</v>
          </cell>
          <cell r="L1863">
            <v>3.4912999999999998</v>
          </cell>
          <cell r="M1863" t="str">
            <v>HD-01</v>
          </cell>
        </row>
        <row r="1864">
          <cell r="A1864" t="str">
            <v>9003-420A</v>
          </cell>
          <cell r="B1864" t="str">
            <v>DELIVERY VALVE SPRING</v>
          </cell>
          <cell r="C1864" t="str">
            <v>F13</v>
          </cell>
          <cell r="D1864" t="str">
            <v>Z</v>
          </cell>
          <cell r="E1864" t="str">
            <v>1</v>
          </cell>
          <cell r="F1864" t="str">
            <v>G</v>
          </cell>
          <cell r="G1864">
            <v>250</v>
          </cell>
          <cell r="H1864">
            <v>0</v>
          </cell>
          <cell r="I1864">
            <v>0</v>
          </cell>
          <cell r="J1864">
            <v>250</v>
          </cell>
          <cell r="K1864">
            <v>12.08</v>
          </cell>
          <cell r="L1864">
            <v>12.08</v>
          </cell>
          <cell r="M1864" t="str">
            <v>RP</v>
          </cell>
        </row>
        <row r="1865">
          <cell r="A1865" t="str">
            <v>9003-420A</v>
          </cell>
          <cell r="B1865" t="str">
            <v>DELIVERY VALVE SPRING</v>
          </cell>
          <cell r="C1865" t="str">
            <v>F13</v>
          </cell>
          <cell r="D1865" t="str">
            <v>Z</v>
          </cell>
          <cell r="E1865" t="str">
            <v>2</v>
          </cell>
          <cell r="F1865" t="str">
            <v>G</v>
          </cell>
          <cell r="G1865">
            <v>2247</v>
          </cell>
          <cell r="H1865">
            <v>0</v>
          </cell>
          <cell r="I1865">
            <v>0</v>
          </cell>
          <cell r="J1865">
            <v>2247</v>
          </cell>
          <cell r="K1865">
            <v>2.58413</v>
          </cell>
          <cell r="L1865">
            <v>2.58413</v>
          </cell>
          <cell r="M1865" t="str">
            <v>RP</v>
          </cell>
        </row>
        <row r="1866">
          <cell r="A1866" t="str">
            <v>9003-420</v>
          </cell>
          <cell r="B1866" t="str">
            <v>SPRING</v>
          </cell>
          <cell r="C1866" t="str">
            <v>F13</v>
          </cell>
          <cell r="D1866" t="str">
            <v>Z</v>
          </cell>
          <cell r="E1866" t="str">
            <v>2</v>
          </cell>
          <cell r="F1866" t="str">
            <v>G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2.67</v>
          </cell>
          <cell r="L1866">
            <v>2.67</v>
          </cell>
          <cell r="M1866" t="str">
            <v>0</v>
          </cell>
        </row>
        <row r="1867">
          <cell r="A1867" t="str">
            <v>9003-419G</v>
          </cell>
          <cell r="B1867" t="str">
            <v>SPRING REGULATING OUTER</v>
          </cell>
          <cell r="C1867" t="str">
            <v>F13</v>
          </cell>
          <cell r="D1867" t="str">
            <v>Z</v>
          </cell>
          <cell r="E1867" t="str">
            <v>2</v>
          </cell>
          <cell r="F1867" t="str">
            <v>G</v>
          </cell>
          <cell r="G1867">
            <v>6700</v>
          </cell>
          <cell r="H1867">
            <v>0</v>
          </cell>
          <cell r="I1867">
            <v>0</v>
          </cell>
          <cell r="J1867">
            <v>6700</v>
          </cell>
          <cell r="K1867">
            <v>5.7319100000000001</v>
          </cell>
          <cell r="L1867">
            <v>5.7319100000000001</v>
          </cell>
          <cell r="M1867" t="str">
            <v>RP</v>
          </cell>
        </row>
        <row r="1868">
          <cell r="A1868" t="str">
            <v>9003-419F</v>
          </cell>
          <cell r="B1868" t="str">
            <v>TP REGUALTING SPRING</v>
          </cell>
          <cell r="C1868" t="str">
            <v>F13</v>
          </cell>
          <cell r="D1868" t="str">
            <v>Z</v>
          </cell>
          <cell r="E1868" t="str">
            <v>2</v>
          </cell>
          <cell r="F1868" t="str">
            <v>G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 t="str">
            <v>0</v>
          </cell>
        </row>
        <row r="1869">
          <cell r="A1869" t="str">
            <v>9003-419E</v>
          </cell>
          <cell r="B1869" t="str">
            <v>T P REGULATING SPRING</v>
          </cell>
          <cell r="C1869" t="str">
            <v>F13</v>
          </cell>
          <cell r="D1869" t="str">
            <v>Z</v>
          </cell>
          <cell r="E1869" t="str">
            <v>22</v>
          </cell>
          <cell r="F1869" t="str">
            <v>G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2.16675</v>
          </cell>
          <cell r="L1869">
            <v>2.16675</v>
          </cell>
          <cell r="M1869" t="str">
            <v>RP</v>
          </cell>
        </row>
        <row r="1870">
          <cell r="A1870" t="str">
            <v>9003-419E</v>
          </cell>
          <cell r="B1870" t="str">
            <v>T P REGULATING SPRING</v>
          </cell>
          <cell r="C1870" t="str">
            <v>F13</v>
          </cell>
          <cell r="D1870" t="str">
            <v>Z</v>
          </cell>
          <cell r="E1870" t="str">
            <v>2</v>
          </cell>
          <cell r="F1870" t="str">
            <v>G</v>
          </cell>
          <cell r="G1870">
            <v>13600</v>
          </cell>
          <cell r="H1870">
            <v>4500</v>
          </cell>
          <cell r="I1870">
            <v>9500</v>
          </cell>
          <cell r="J1870">
            <v>8600</v>
          </cell>
          <cell r="K1870">
            <v>2.07613</v>
          </cell>
          <cell r="L1870">
            <v>2.1590600000000002</v>
          </cell>
          <cell r="M1870" t="str">
            <v>RP</v>
          </cell>
        </row>
        <row r="1871">
          <cell r="A1871" t="str">
            <v>9003-419B</v>
          </cell>
          <cell r="B1871" t="str">
            <v>REDUCER ASSEMBLY</v>
          </cell>
          <cell r="C1871" t="str">
            <v>F13</v>
          </cell>
          <cell r="D1871" t="str">
            <v>Z</v>
          </cell>
          <cell r="E1871" t="str">
            <v>2</v>
          </cell>
          <cell r="F1871" t="str">
            <v>G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 t="str">
            <v>0</v>
          </cell>
        </row>
        <row r="1872">
          <cell r="A1872" t="str">
            <v>9003-416</v>
          </cell>
          <cell r="B1872" t="str">
            <v>GOVERNOR  SPRING</v>
          </cell>
          <cell r="C1872" t="str">
            <v>F13</v>
          </cell>
          <cell r="D1872" t="str">
            <v>Z</v>
          </cell>
          <cell r="E1872" t="str">
            <v>2</v>
          </cell>
          <cell r="F1872" t="str">
            <v>G</v>
          </cell>
          <cell r="G1872">
            <v>2950</v>
          </cell>
          <cell r="H1872">
            <v>0</v>
          </cell>
          <cell r="I1872">
            <v>0</v>
          </cell>
          <cell r="J1872">
            <v>2950</v>
          </cell>
          <cell r="K1872">
            <v>8.7592499999999998</v>
          </cell>
          <cell r="L1872">
            <v>8.7592499999999998</v>
          </cell>
          <cell r="M1872" t="str">
            <v>MATB</v>
          </cell>
        </row>
        <row r="1873">
          <cell r="A1873" t="str">
            <v>9003-413W</v>
          </cell>
          <cell r="B1873" t="str">
            <v>SPRING</v>
          </cell>
          <cell r="C1873" t="str">
            <v>F13</v>
          </cell>
          <cell r="D1873" t="str">
            <v>Z</v>
          </cell>
          <cell r="E1873" t="str">
            <v>2</v>
          </cell>
          <cell r="F1873" t="str">
            <v>G</v>
          </cell>
          <cell r="G1873">
            <v>3268</v>
          </cell>
          <cell r="H1873">
            <v>300</v>
          </cell>
          <cell r="I1873">
            <v>900</v>
          </cell>
          <cell r="J1873">
            <v>2668</v>
          </cell>
          <cell r="K1873">
            <v>4.8299700000000003</v>
          </cell>
          <cell r="L1873">
            <v>4.91012</v>
          </cell>
          <cell r="M1873" t="str">
            <v>SK-04</v>
          </cell>
        </row>
        <row r="1874">
          <cell r="A1874" t="str">
            <v>9003-413S</v>
          </cell>
          <cell r="B1874" t="str">
            <v>AUTO ADVANCE SPRING</v>
          </cell>
          <cell r="C1874" t="str">
            <v>F13</v>
          </cell>
          <cell r="D1874" t="str">
            <v>Z</v>
          </cell>
          <cell r="E1874" t="str">
            <v>2</v>
          </cell>
          <cell r="F1874" t="str">
            <v>G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6.7750399999999997</v>
          </cell>
          <cell r="L1874">
            <v>6.7750399999999997</v>
          </cell>
          <cell r="M1874" t="str">
            <v>NP</v>
          </cell>
        </row>
        <row r="1875">
          <cell r="A1875" t="str">
            <v>9003-413Q</v>
          </cell>
          <cell r="B1875" t="str">
            <v>SPRING</v>
          </cell>
          <cell r="C1875" t="str">
            <v>F13</v>
          </cell>
          <cell r="D1875" t="str">
            <v>Z</v>
          </cell>
          <cell r="E1875" t="str">
            <v>2</v>
          </cell>
          <cell r="F1875" t="str">
            <v>G</v>
          </cell>
          <cell r="G1875">
            <v>5753</v>
          </cell>
          <cell r="H1875">
            <v>0</v>
          </cell>
          <cell r="I1875">
            <v>0</v>
          </cell>
          <cell r="J1875">
            <v>5753</v>
          </cell>
          <cell r="K1875">
            <v>7.2573999999999996</v>
          </cell>
          <cell r="L1875">
            <v>7.2573999999999996</v>
          </cell>
          <cell r="M1875" t="str">
            <v>SK-03</v>
          </cell>
        </row>
        <row r="1876">
          <cell r="A1876" t="str">
            <v>9003-413L</v>
          </cell>
          <cell r="B1876" t="str">
            <v>PISTON OUTER SPRING</v>
          </cell>
          <cell r="C1876" t="str">
            <v>F13</v>
          </cell>
          <cell r="D1876" t="str">
            <v>Z</v>
          </cell>
          <cell r="E1876" t="str">
            <v>2</v>
          </cell>
          <cell r="F1876" t="str">
            <v>G</v>
          </cell>
          <cell r="G1876">
            <v>1023</v>
          </cell>
          <cell r="H1876">
            <v>0</v>
          </cell>
          <cell r="I1876">
            <v>0</v>
          </cell>
          <cell r="J1876">
            <v>1023</v>
          </cell>
          <cell r="K1876">
            <v>0.98275000000000001</v>
          </cell>
          <cell r="L1876">
            <v>0.98275000000000001</v>
          </cell>
          <cell r="M1876" t="str">
            <v>SK-05</v>
          </cell>
        </row>
        <row r="1877">
          <cell r="A1877" t="str">
            <v>9003--413G</v>
          </cell>
          <cell r="C1877" t="str">
            <v>F13</v>
          </cell>
          <cell r="D1877" t="str">
            <v>Z</v>
          </cell>
          <cell r="E1877" t="str">
            <v>2</v>
          </cell>
          <cell r="F1877" t="str">
            <v>G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</row>
        <row r="1878">
          <cell r="A1878" t="str">
            <v>9003-413E</v>
          </cell>
          <cell r="B1878" t="str">
            <v>ADVANCE SPRING</v>
          </cell>
          <cell r="C1878" t="str">
            <v>F13</v>
          </cell>
          <cell r="D1878" t="str">
            <v>Z</v>
          </cell>
          <cell r="E1878" t="str">
            <v>2</v>
          </cell>
          <cell r="F1878" t="str">
            <v>G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5.3040000000000003</v>
          </cell>
          <cell r="L1878">
            <v>5.3040000000000003</v>
          </cell>
          <cell r="M1878" t="str">
            <v>0</v>
          </cell>
        </row>
        <row r="1879">
          <cell r="A1879" t="str">
            <v>9003-413C</v>
          </cell>
          <cell r="B1879" t="str">
            <v>SPRING</v>
          </cell>
          <cell r="C1879" t="str">
            <v>F13</v>
          </cell>
          <cell r="D1879" t="str">
            <v>Z</v>
          </cell>
          <cell r="E1879" t="str">
            <v>2</v>
          </cell>
          <cell r="F1879" t="str">
            <v>G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0.96</v>
          </cell>
          <cell r="L1879">
            <v>0.96</v>
          </cell>
          <cell r="M1879" t="str">
            <v>NP</v>
          </cell>
        </row>
        <row r="1880">
          <cell r="A1880" t="str">
            <v>9003-413B</v>
          </cell>
          <cell r="B1880" t="str">
            <v>SPRING ADVANCE</v>
          </cell>
          <cell r="C1880" t="str">
            <v>F13</v>
          </cell>
          <cell r="D1880" t="str">
            <v>Z</v>
          </cell>
          <cell r="E1880" t="str">
            <v>2</v>
          </cell>
          <cell r="F1880" t="str">
            <v>G</v>
          </cell>
          <cell r="G1880">
            <v>3683</v>
          </cell>
          <cell r="H1880">
            <v>0</v>
          </cell>
          <cell r="I1880">
            <v>0</v>
          </cell>
          <cell r="J1880">
            <v>3683</v>
          </cell>
          <cell r="K1880">
            <v>11.96271</v>
          </cell>
          <cell r="L1880">
            <v>11.96271</v>
          </cell>
          <cell r="M1880" t="str">
            <v>SK-02</v>
          </cell>
        </row>
        <row r="1881">
          <cell r="A1881" t="str">
            <v>9003-413AF</v>
          </cell>
          <cell r="B1881" t="str">
            <v>AUTO ADVANCE SPRING</v>
          </cell>
          <cell r="C1881" t="str">
            <v>F13</v>
          </cell>
          <cell r="D1881" t="str">
            <v>Z</v>
          </cell>
          <cell r="E1881" t="str">
            <v>2</v>
          </cell>
          <cell r="F1881" t="str">
            <v>G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 t="str">
            <v>WHAT</v>
          </cell>
        </row>
        <row r="1882">
          <cell r="A1882" t="str">
            <v>9003-413AD</v>
          </cell>
          <cell r="B1882" t="str">
            <v>AUTO ADVANCE SPRING</v>
          </cell>
          <cell r="C1882" t="str">
            <v>F13</v>
          </cell>
          <cell r="D1882" t="str">
            <v>Z</v>
          </cell>
          <cell r="E1882" t="str">
            <v>2</v>
          </cell>
          <cell r="F1882" t="str">
            <v>G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 t="str">
            <v>WHAT</v>
          </cell>
        </row>
        <row r="1883">
          <cell r="A1883" t="str">
            <v>9003-413AC</v>
          </cell>
          <cell r="B1883" t="str">
            <v>AA SPRING</v>
          </cell>
          <cell r="C1883" t="str">
            <v>F13</v>
          </cell>
          <cell r="D1883" t="str">
            <v>Z</v>
          </cell>
          <cell r="E1883" t="str">
            <v>2</v>
          </cell>
          <cell r="F1883" t="str">
            <v>G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 t="str">
            <v>0</v>
          </cell>
        </row>
        <row r="1884">
          <cell r="A1884" t="str">
            <v>9003-413AA</v>
          </cell>
          <cell r="B1884" t="str">
            <v>AUTO ADVANCE SPRING</v>
          </cell>
          <cell r="C1884" t="str">
            <v>F13</v>
          </cell>
          <cell r="D1884" t="str">
            <v>Z</v>
          </cell>
          <cell r="E1884" t="str">
            <v>2</v>
          </cell>
          <cell r="F1884" t="str">
            <v>G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5.3040000000000003</v>
          </cell>
          <cell r="L1884">
            <v>5.3040000000000003</v>
          </cell>
          <cell r="M1884" t="str">
            <v>NP</v>
          </cell>
        </row>
        <row r="1885">
          <cell r="A1885" t="str">
            <v>9003-413</v>
          </cell>
          <cell r="C1885" t="str">
            <v>F13</v>
          </cell>
          <cell r="D1885" t="str">
            <v>Z</v>
          </cell>
          <cell r="E1885" t="str">
            <v>2</v>
          </cell>
          <cell r="F1885" t="str">
            <v>G</v>
          </cell>
          <cell r="G1885">
            <v>300</v>
          </cell>
          <cell r="H1885">
            <v>0</v>
          </cell>
          <cell r="I1885">
            <v>0</v>
          </cell>
          <cell r="J1885">
            <v>300</v>
          </cell>
          <cell r="K1885">
            <v>0</v>
          </cell>
          <cell r="L1885">
            <v>0</v>
          </cell>
          <cell r="M1885" t="str">
            <v>SK-01</v>
          </cell>
        </row>
        <row r="1886">
          <cell r="A1886" t="str">
            <v>9003-411A</v>
          </cell>
          <cell r="B1886" t="str">
            <v>THROTTLE LEVER RETURN SPRING</v>
          </cell>
          <cell r="C1886" t="str">
            <v>F13</v>
          </cell>
          <cell r="D1886" t="str">
            <v>Z</v>
          </cell>
          <cell r="E1886" t="str">
            <v>2</v>
          </cell>
          <cell r="F1886" t="str">
            <v>G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1.87785</v>
          </cell>
          <cell r="L1886">
            <v>1.87785</v>
          </cell>
        </row>
        <row r="1887">
          <cell r="A1887" t="str">
            <v>9003-410D</v>
          </cell>
          <cell r="B1887" t="str">
            <v>STOP LEVER RETURN SPRING</v>
          </cell>
          <cell r="C1887" t="str">
            <v>F13</v>
          </cell>
          <cell r="D1887" t="str">
            <v>Z</v>
          </cell>
          <cell r="E1887" t="str">
            <v>2</v>
          </cell>
          <cell r="F1887" t="str">
            <v>G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6.03</v>
          </cell>
          <cell r="L1887">
            <v>6.03</v>
          </cell>
          <cell r="M1887" t="str">
            <v>LOCAL</v>
          </cell>
        </row>
        <row r="1888">
          <cell r="A1888" t="str">
            <v>9003-403</v>
          </cell>
          <cell r="B1888" t="str">
            <v>SPRING THROTTLE</v>
          </cell>
          <cell r="C1888" t="str">
            <v>F13</v>
          </cell>
          <cell r="D1888" t="str">
            <v>Z</v>
          </cell>
          <cell r="E1888" t="str">
            <v>2</v>
          </cell>
          <cell r="F1888" t="str">
            <v>G</v>
          </cell>
          <cell r="G1888">
            <v>0</v>
          </cell>
          <cell r="H1888">
            <v>610</v>
          </cell>
          <cell r="I1888">
            <v>610</v>
          </cell>
          <cell r="J1888">
            <v>0</v>
          </cell>
          <cell r="K1888">
            <v>0</v>
          </cell>
          <cell r="L1888">
            <v>3.3009900000000001</v>
          </cell>
        </row>
        <row r="1889">
          <cell r="A1889" t="str">
            <v>9003-394A</v>
          </cell>
          <cell r="B1889" t="str">
            <v>DUST CAP</v>
          </cell>
          <cell r="C1889" t="str">
            <v>F13</v>
          </cell>
          <cell r="D1889" t="str">
            <v>Z</v>
          </cell>
          <cell r="E1889" t="str">
            <v>2</v>
          </cell>
          <cell r="F1889" t="str">
            <v>G</v>
          </cell>
          <cell r="G1889">
            <v>150</v>
          </cell>
          <cell r="H1889">
            <v>0</v>
          </cell>
          <cell r="I1889">
            <v>150</v>
          </cell>
          <cell r="J1889">
            <v>0</v>
          </cell>
          <cell r="K1889">
            <v>1.78556</v>
          </cell>
          <cell r="L1889">
            <v>1.78556</v>
          </cell>
          <cell r="M1889" t="str">
            <v>LOCAL</v>
          </cell>
        </row>
        <row r="1890">
          <cell r="A1890" t="str">
            <v>9003-394A</v>
          </cell>
          <cell r="B1890" t="str">
            <v>DUST CAP</v>
          </cell>
          <cell r="C1890" t="str">
            <v>F13</v>
          </cell>
          <cell r="D1890" t="str">
            <v>Z</v>
          </cell>
          <cell r="E1890" t="str">
            <v>22</v>
          </cell>
          <cell r="F1890" t="str">
            <v>G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1.8056300000000001</v>
          </cell>
          <cell r="L1890">
            <v>1.8056300000000001</v>
          </cell>
        </row>
        <row r="1891">
          <cell r="A1891" t="str">
            <v>9003-352</v>
          </cell>
          <cell r="B1891" t="str">
            <v>THROTTLE SHAFT LEVER</v>
          </cell>
          <cell r="C1891" t="str">
            <v>F13</v>
          </cell>
          <cell r="D1891" t="str">
            <v>Z</v>
          </cell>
          <cell r="E1891" t="str">
            <v>2</v>
          </cell>
          <cell r="F1891" t="str">
            <v>G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 t="str">
            <v>MATB</v>
          </cell>
        </row>
        <row r="1892">
          <cell r="A1892" t="str">
            <v>9003-311D</v>
          </cell>
          <cell r="B1892" t="str">
            <v>THROTTLE LEVER</v>
          </cell>
          <cell r="C1892" t="str">
            <v>F13</v>
          </cell>
          <cell r="D1892" t="str">
            <v>Z</v>
          </cell>
          <cell r="E1892" t="str">
            <v>2</v>
          </cell>
          <cell r="F1892" t="str">
            <v>G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0.5</v>
          </cell>
          <cell r="L1892">
            <v>0.5</v>
          </cell>
          <cell r="M1892" t="str">
            <v>MATB</v>
          </cell>
        </row>
        <row r="1893">
          <cell r="A1893" t="str">
            <v>9003-305A</v>
          </cell>
          <cell r="B1893" t="str">
            <v>REAR MOUNTING BRAKCET</v>
          </cell>
          <cell r="C1893" t="str">
            <v>F13</v>
          </cell>
          <cell r="D1893" t="str">
            <v>Z</v>
          </cell>
          <cell r="E1893" t="str">
            <v>2</v>
          </cell>
          <cell r="F1893" t="str">
            <v>G</v>
          </cell>
          <cell r="G1893">
            <v>4130</v>
          </cell>
          <cell r="H1893">
            <v>0</v>
          </cell>
          <cell r="I1893">
            <v>0</v>
          </cell>
          <cell r="J1893">
            <v>4130</v>
          </cell>
          <cell r="K1893">
            <v>25.540800000000001</v>
          </cell>
          <cell r="L1893">
            <v>25.540800000000001</v>
          </cell>
          <cell r="M1893" t="str">
            <v>MATB</v>
          </cell>
        </row>
        <row r="1894">
          <cell r="A1894" t="str">
            <v>9003-305</v>
          </cell>
          <cell r="B1894" t="str">
            <v>REAR SUPPORT</v>
          </cell>
          <cell r="C1894" t="str">
            <v>F13</v>
          </cell>
          <cell r="D1894" t="str">
            <v>Z</v>
          </cell>
          <cell r="E1894" t="str">
            <v>2</v>
          </cell>
          <cell r="F1894" t="str">
            <v>G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25.54</v>
          </cell>
          <cell r="L1894">
            <v>25.54</v>
          </cell>
          <cell r="M1894" t="str">
            <v>MATB</v>
          </cell>
        </row>
        <row r="1895">
          <cell r="A1895" t="str">
            <v>9003-299</v>
          </cell>
          <cell r="B1895" t="str">
            <v>TAMPER PROOF SLEEVE</v>
          </cell>
          <cell r="C1895" t="str">
            <v>F13</v>
          </cell>
          <cell r="D1895" t="str">
            <v>Z</v>
          </cell>
          <cell r="E1895" t="str">
            <v>2</v>
          </cell>
          <cell r="F1895" t="str">
            <v>G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1.11737</v>
          </cell>
          <cell r="L1895">
            <v>1.11737</v>
          </cell>
          <cell r="M1895" t="str">
            <v>LOCAL</v>
          </cell>
        </row>
        <row r="1896">
          <cell r="A1896" t="str">
            <v>9003-194F</v>
          </cell>
          <cell r="C1896" t="str">
            <v>F13</v>
          </cell>
          <cell r="D1896" t="str">
            <v>Z</v>
          </cell>
          <cell r="E1896" t="str">
            <v>2</v>
          </cell>
          <cell r="F1896" t="str">
            <v>G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 t="str">
            <v>SK-07</v>
          </cell>
        </row>
        <row r="1897">
          <cell r="A1897" t="str">
            <v>9003-149B</v>
          </cell>
          <cell r="B1897" t="str">
            <v>ORIFICE</v>
          </cell>
          <cell r="C1897" t="str">
            <v>F13</v>
          </cell>
          <cell r="D1897" t="str">
            <v>Z</v>
          </cell>
          <cell r="E1897" t="str">
            <v>2</v>
          </cell>
          <cell r="F1897" t="str">
            <v>G</v>
          </cell>
          <cell r="G1897">
            <v>5480</v>
          </cell>
          <cell r="H1897">
            <v>0</v>
          </cell>
          <cell r="I1897">
            <v>0</v>
          </cell>
          <cell r="J1897">
            <v>5480</v>
          </cell>
          <cell r="K1897">
            <v>6.4638999999999998</v>
          </cell>
          <cell r="L1897">
            <v>6.4638999999999998</v>
          </cell>
          <cell r="M1897" t="str">
            <v>MATB</v>
          </cell>
        </row>
        <row r="1898">
          <cell r="A1898" t="str">
            <v>9003-108B</v>
          </cell>
          <cell r="B1898" t="str">
            <v>RIVET [9145-108B]</v>
          </cell>
          <cell r="C1898" t="str">
            <v>F13</v>
          </cell>
          <cell r="D1898" t="str">
            <v>Z</v>
          </cell>
          <cell r="E1898" t="str">
            <v>2</v>
          </cell>
          <cell r="F1898" t="str">
            <v>G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 t="str">
            <v>0</v>
          </cell>
        </row>
        <row r="1899">
          <cell r="A1899" t="str">
            <v>9003-048</v>
          </cell>
          <cell r="C1899" t="str">
            <v>F13</v>
          </cell>
          <cell r="D1899" t="str">
            <v>Z</v>
          </cell>
          <cell r="E1899" t="str">
            <v>2</v>
          </cell>
          <cell r="F1899" t="str">
            <v>G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</row>
        <row r="1900">
          <cell r="A1900" t="str">
            <v>9003-006</v>
          </cell>
          <cell r="C1900" t="str">
            <v>F13</v>
          </cell>
          <cell r="D1900" t="str">
            <v>Z</v>
          </cell>
          <cell r="E1900" t="str">
            <v>2</v>
          </cell>
          <cell r="F1900" t="str">
            <v>G</v>
          </cell>
          <cell r="G1900">
            <v>0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</row>
        <row r="1901">
          <cell r="A1901" t="str">
            <v>9003/641J-150</v>
          </cell>
          <cell r="B1901" t="str">
            <v>ROTOR FOR PLUNGER</v>
          </cell>
          <cell r="C1901" t="str">
            <v>F13</v>
          </cell>
          <cell r="D1901" t="str">
            <v>Z</v>
          </cell>
          <cell r="E1901" t="str">
            <v>2</v>
          </cell>
          <cell r="F1901" t="str">
            <v>G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 t="str">
            <v>RP</v>
          </cell>
        </row>
        <row r="1902">
          <cell r="A1902" t="str">
            <v>9002-325A</v>
          </cell>
          <cell r="B1902" t="str">
            <v>TV INJECTOR FOR J6 APPLN.</v>
          </cell>
          <cell r="C1902" t="str">
            <v>F13</v>
          </cell>
          <cell r="D1902" t="str">
            <v>Z</v>
          </cell>
          <cell r="E1902" t="str">
            <v>2</v>
          </cell>
          <cell r="F1902" t="str">
            <v>G</v>
          </cell>
          <cell r="G1902">
            <v>250</v>
          </cell>
          <cell r="H1902">
            <v>0</v>
          </cell>
          <cell r="I1902">
            <v>250</v>
          </cell>
          <cell r="J1902">
            <v>0</v>
          </cell>
          <cell r="K1902">
            <v>610.28470000000004</v>
          </cell>
          <cell r="L1902">
            <v>610.28470000000004</v>
          </cell>
        </row>
        <row r="1903">
          <cell r="A1903" t="str">
            <v>9002-310AA</v>
          </cell>
          <cell r="B1903" t="str">
            <v>PACK INDIA</v>
          </cell>
          <cell r="C1903" t="str">
            <v>F13</v>
          </cell>
          <cell r="D1903" t="str">
            <v>Z</v>
          </cell>
          <cell r="E1903" t="str">
            <v>2</v>
          </cell>
          <cell r="F1903" t="str">
            <v>G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</row>
        <row r="1904">
          <cell r="A1904" t="str">
            <v>9002-294E</v>
          </cell>
          <cell r="B1904" t="str">
            <v>HYD. HEAD ASSY</v>
          </cell>
          <cell r="C1904" t="str">
            <v>F13</v>
          </cell>
          <cell r="D1904" t="str">
            <v>Z</v>
          </cell>
          <cell r="E1904" t="str">
            <v>2</v>
          </cell>
          <cell r="F1904" t="str">
            <v>G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</row>
        <row r="1905">
          <cell r="A1905" t="str">
            <v>9002-290</v>
          </cell>
          <cell r="B1905" t="str">
            <v>M/VALVE</v>
          </cell>
          <cell r="C1905" t="str">
            <v>F13</v>
          </cell>
          <cell r="D1905" t="str">
            <v>Z</v>
          </cell>
          <cell r="E1905" t="str">
            <v>2</v>
          </cell>
          <cell r="F1905" t="str">
            <v>G</v>
          </cell>
          <cell r="G1905">
            <v>300</v>
          </cell>
          <cell r="H1905">
            <v>0</v>
          </cell>
          <cell r="I1905">
            <v>0</v>
          </cell>
          <cell r="J1905">
            <v>300</v>
          </cell>
          <cell r="K1905">
            <v>437.3623</v>
          </cell>
          <cell r="L1905">
            <v>437.3623</v>
          </cell>
        </row>
        <row r="1906">
          <cell r="A1906" t="str">
            <v>9002-229-180</v>
          </cell>
          <cell r="B1906" t="str">
            <v>HYD. HEAD M &amp; M</v>
          </cell>
          <cell r="C1906" t="str">
            <v>F13</v>
          </cell>
          <cell r="D1906" t="str">
            <v>Z</v>
          </cell>
          <cell r="E1906" t="str">
            <v>2</v>
          </cell>
          <cell r="F1906" t="str">
            <v>G</v>
          </cell>
          <cell r="G1906">
            <v>34</v>
          </cell>
          <cell r="H1906">
            <v>0</v>
          </cell>
          <cell r="I1906">
            <v>0</v>
          </cell>
          <cell r="J1906">
            <v>34</v>
          </cell>
          <cell r="K1906">
            <v>1393.0219999999999</v>
          </cell>
          <cell r="L1906">
            <v>1393.0219999999999</v>
          </cell>
        </row>
        <row r="1907">
          <cell r="A1907" t="str">
            <v>9002-229/180</v>
          </cell>
          <cell r="C1907" t="str">
            <v>F13</v>
          </cell>
          <cell r="D1907" t="str">
            <v>Z</v>
          </cell>
          <cell r="E1907" t="str">
            <v>2</v>
          </cell>
          <cell r="F1907" t="str">
            <v>G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</row>
        <row r="1908">
          <cell r="A1908" t="str">
            <v>9002-228J</v>
          </cell>
          <cell r="B1908" t="str">
            <v>HEAD &amp; ROTOR</v>
          </cell>
          <cell r="C1908" t="str">
            <v>F13</v>
          </cell>
          <cell r="D1908" t="str">
            <v>Z</v>
          </cell>
          <cell r="E1908" t="str">
            <v>2</v>
          </cell>
          <cell r="F1908" t="str">
            <v>G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11</v>
          </cell>
          <cell r="L1908">
            <v>11</v>
          </cell>
        </row>
        <row r="1909">
          <cell r="A1909" t="str">
            <v>9002-227J</v>
          </cell>
          <cell r="B1909" t="str">
            <v>DPA(M) HEAD &amp; ROTOR</v>
          </cell>
          <cell r="C1909" t="str">
            <v>F13</v>
          </cell>
          <cell r="D1909" t="str">
            <v>Z</v>
          </cell>
          <cell r="E1909" t="str">
            <v>2</v>
          </cell>
          <cell r="F1909" t="str">
            <v>G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2494.5500000000002</v>
          </cell>
          <cell r="L1909">
            <v>2494.5500000000002</v>
          </cell>
        </row>
        <row r="1910">
          <cell r="A1910" t="str">
            <v>9002-227J</v>
          </cell>
          <cell r="B1910" t="str">
            <v>DPA(M) HEAD &amp; ROTOR</v>
          </cell>
          <cell r="C1910" t="str">
            <v>F13</v>
          </cell>
          <cell r="D1910" t="str">
            <v>Z</v>
          </cell>
          <cell r="E1910" t="str">
            <v>21</v>
          </cell>
          <cell r="F1910" t="str">
            <v>G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2234.7930000000001</v>
          </cell>
          <cell r="L1910">
            <v>2234.7930000000001</v>
          </cell>
          <cell r="M1910" t="str">
            <v>C</v>
          </cell>
        </row>
        <row r="1911">
          <cell r="A1911" t="str">
            <v>9002-221K</v>
          </cell>
          <cell r="B1911" t="str">
            <v>MAX. &amp; MIN. ASSY</v>
          </cell>
          <cell r="C1911" t="str">
            <v>F13</v>
          </cell>
          <cell r="D1911" t="str">
            <v>Z</v>
          </cell>
          <cell r="E1911" t="str">
            <v>2</v>
          </cell>
          <cell r="F1911" t="str">
            <v>G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</row>
        <row r="1912">
          <cell r="A1912" t="str">
            <v>9002-211A</v>
          </cell>
          <cell r="B1912" t="str">
            <v>GOVERNOR THRUST SLEEVE</v>
          </cell>
          <cell r="C1912" t="str">
            <v>F13</v>
          </cell>
          <cell r="D1912" t="str">
            <v>Z</v>
          </cell>
          <cell r="E1912" t="str">
            <v>2</v>
          </cell>
          <cell r="F1912" t="str">
            <v>G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56.956800000000001</v>
          </cell>
          <cell r="L1912">
            <v>56.956800000000001</v>
          </cell>
          <cell r="M1912" t="str">
            <v>HATB</v>
          </cell>
        </row>
        <row r="1913">
          <cell r="A1913" t="str">
            <v>9002-211</v>
          </cell>
          <cell r="B1913" t="str">
            <v>THRUST SLEEVE</v>
          </cell>
          <cell r="C1913" t="str">
            <v>F13</v>
          </cell>
          <cell r="D1913" t="str">
            <v>Z</v>
          </cell>
          <cell r="E1913" t="str">
            <v>2</v>
          </cell>
          <cell r="F1913" t="str">
            <v>G</v>
          </cell>
          <cell r="G1913">
            <v>751</v>
          </cell>
          <cell r="H1913">
            <v>0</v>
          </cell>
          <cell r="I1913">
            <v>0</v>
          </cell>
          <cell r="J1913">
            <v>751</v>
          </cell>
          <cell r="K1913">
            <v>57.182569999999998</v>
          </cell>
          <cell r="L1913">
            <v>57.182569999999998</v>
          </cell>
        </row>
        <row r="1914">
          <cell r="A1914" t="str">
            <v>9002-191</v>
          </cell>
          <cell r="B1914" t="str">
            <v>ADJUSTER ASSY DPA(C)</v>
          </cell>
          <cell r="C1914" t="str">
            <v>F13</v>
          </cell>
          <cell r="D1914" t="str">
            <v>Z</v>
          </cell>
          <cell r="E1914" t="str">
            <v>2</v>
          </cell>
          <cell r="F1914" t="str">
            <v>G</v>
          </cell>
          <cell r="G1914">
            <v>7460</v>
          </cell>
          <cell r="H1914">
            <v>0</v>
          </cell>
          <cell r="I1914">
            <v>0</v>
          </cell>
          <cell r="J1914">
            <v>7460</v>
          </cell>
          <cell r="K1914">
            <v>26.404039999999998</v>
          </cell>
          <cell r="L1914">
            <v>26.404039999999998</v>
          </cell>
          <cell r="M1914" t="str">
            <v>MATB</v>
          </cell>
        </row>
        <row r="1915">
          <cell r="A1915" t="str">
            <v>9002-179R</v>
          </cell>
          <cell r="B1915" t="str">
            <v>AUT ADVANCE DEVICE</v>
          </cell>
          <cell r="C1915" t="str">
            <v>F13</v>
          </cell>
          <cell r="D1915" t="str">
            <v>Z</v>
          </cell>
          <cell r="E1915" t="str">
            <v>2</v>
          </cell>
          <cell r="F1915" t="str">
            <v>G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303.24110000000002</v>
          </cell>
          <cell r="L1915">
            <v>303.24110000000002</v>
          </cell>
        </row>
        <row r="1916">
          <cell r="A1916" t="str">
            <v>9002-137A</v>
          </cell>
          <cell r="B1916" t="str">
            <v>M VALVE</v>
          </cell>
          <cell r="C1916" t="str">
            <v>F13</v>
          </cell>
          <cell r="D1916" t="str">
            <v>Z</v>
          </cell>
          <cell r="E1916" t="str">
            <v>2</v>
          </cell>
          <cell r="F1916" t="str">
            <v>G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0.5</v>
          </cell>
          <cell r="L1916">
            <v>0.5</v>
          </cell>
        </row>
        <row r="1917">
          <cell r="A1917" t="str">
            <v>9002-137</v>
          </cell>
          <cell r="B1917" t="str">
            <v>METERING VALVE</v>
          </cell>
          <cell r="C1917" t="str">
            <v>F13</v>
          </cell>
          <cell r="D1917" t="str">
            <v>Z</v>
          </cell>
          <cell r="E1917" t="str">
            <v>2</v>
          </cell>
          <cell r="F1917" t="str">
            <v>G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120.7268</v>
          </cell>
          <cell r="L1917">
            <v>120.7268</v>
          </cell>
        </row>
        <row r="1918">
          <cell r="A1918" t="str">
            <v>9002/299-180</v>
          </cell>
          <cell r="B1918" t="str">
            <v>HYDR. HEAD SUB ASS.</v>
          </cell>
          <cell r="C1918" t="str">
            <v>F13</v>
          </cell>
          <cell r="D1918" t="str">
            <v>Z</v>
          </cell>
          <cell r="E1918" t="str">
            <v>2</v>
          </cell>
          <cell r="F1918" t="str">
            <v>G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</row>
        <row r="1919">
          <cell r="A1919" t="str">
            <v>9001-742H/20</v>
          </cell>
          <cell r="B1919" t="str">
            <v>FORD FIL.HEAD [ FS 6260 B743 ]</v>
          </cell>
          <cell r="C1919" t="str">
            <v>F13</v>
          </cell>
          <cell r="D1919" t="str">
            <v>Z</v>
          </cell>
          <cell r="E1919" t="str">
            <v>21</v>
          </cell>
          <cell r="F1919" t="str">
            <v>G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515.42269999999996</v>
          </cell>
          <cell r="L1919">
            <v>515.42269999999996</v>
          </cell>
          <cell r="M1919" t="str">
            <v>C</v>
          </cell>
        </row>
        <row r="1920">
          <cell r="A1920" t="str">
            <v>9001-742H</v>
          </cell>
          <cell r="B1920" t="str">
            <v>X FILTER HEAD</v>
          </cell>
          <cell r="C1920" t="str">
            <v>F13</v>
          </cell>
          <cell r="D1920" t="str">
            <v>Z</v>
          </cell>
          <cell r="E1920" t="str">
            <v>2</v>
          </cell>
          <cell r="F1920" t="str">
            <v>G</v>
          </cell>
          <cell r="G1920">
            <v>947</v>
          </cell>
          <cell r="H1920">
            <v>0</v>
          </cell>
          <cell r="I1920">
            <v>412</v>
          </cell>
          <cell r="J1920">
            <v>535</v>
          </cell>
          <cell r="K1920">
            <v>547.36069999999995</v>
          </cell>
          <cell r="L1920">
            <v>547.36069999999995</v>
          </cell>
        </row>
        <row r="1921">
          <cell r="A1921" t="str">
            <v>9001-742B</v>
          </cell>
          <cell r="B1921" t="str">
            <v>FIL.HEAD WITH PRIMING PUMP</v>
          </cell>
          <cell r="C1921" t="str">
            <v>F13</v>
          </cell>
          <cell r="D1921" t="str">
            <v>Z</v>
          </cell>
          <cell r="E1921" t="str">
            <v>2</v>
          </cell>
          <cell r="F1921" t="str">
            <v>G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486.36320000000001</v>
          </cell>
          <cell r="L1921">
            <v>486.36320000000001</v>
          </cell>
        </row>
        <row r="1922">
          <cell r="A1922" t="str">
            <v>9001-742A</v>
          </cell>
          <cell r="B1922" t="str">
            <v>MARUTI F.HEAD [FS G 6260 010A]</v>
          </cell>
          <cell r="C1922" t="str">
            <v>F13</v>
          </cell>
          <cell r="D1922" t="str">
            <v>Z</v>
          </cell>
          <cell r="E1922" t="str">
            <v>1</v>
          </cell>
          <cell r="F1922" t="str">
            <v>G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364.3</v>
          </cell>
          <cell r="L1922">
            <v>364.3</v>
          </cell>
        </row>
        <row r="1923">
          <cell r="A1923" t="str">
            <v>9001-742A</v>
          </cell>
          <cell r="B1923" t="str">
            <v>MARUTI F.HEAD [FS G 6260 010A]</v>
          </cell>
          <cell r="C1923" t="str">
            <v>F13</v>
          </cell>
          <cell r="D1923" t="str">
            <v>Z</v>
          </cell>
          <cell r="E1923" t="str">
            <v>2</v>
          </cell>
          <cell r="F1923" t="str">
            <v>G</v>
          </cell>
          <cell r="G1923">
            <v>576</v>
          </cell>
          <cell r="H1923">
            <v>1728</v>
          </cell>
          <cell r="I1923">
            <v>2304</v>
          </cell>
          <cell r="J1923">
            <v>0</v>
          </cell>
          <cell r="K1923">
            <v>219.9085</v>
          </cell>
          <cell r="L1923">
            <v>227.69880000000001</v>
          </cell>
          <cell r="M1923" t="str">
            <v>NP</v>
          </cell>
        </row>
        <row r="1924">
          <cell r="A1924" t="str">
            <v>9001-561</v>
          </cell>
          <cell r="B1924" t="str">
            <v>ALUMINIUM BOWL</v>
          </cell>
          <cell r="C1924" t="str">
            <v>F13</v>
          </cell>
          <cell r="D1924" t="str">
            <v>Z</v>
          </cell>
          <cell r="E1924" t="str">
            <v>2</v>
          </cell>
          <cell r="F1924" t="str">
            <v>G</v>
          </cell>
          <cell r="G1924">
            <v>800</v>
          </cell>
          <cell r="H1924">
            <v>0</v>
          </cell>
          <cell r="I1924">
            <v>406</v>
          </cell>
          <cell r="J1924">
            <v>394</v>
          </cell>
          <cell r="K1924">
            <v>99.082130000000006</v>
          </cell>
          <cell r="L1924">
            <v>99.082130000000006</v>
          </cell>
        </row>
        <row r="1925">
          <cell r="A1925" t="str">
            <v>9001-535C</v>
          </cell>
          <cell r="B1925" t="str">
            <v>CENTER BOLT</v>
          </cell>
          <cell r="C1925" t="str">
            <v>F13</v>
          </cell>
          <cell r="D1925" t="str">
            <v>Z</v>
          </cell>
          <cell r="E1925" t="str">
            <v>1</v>
          </cell>
          <cell r="F1925" t="str">
            <v>G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0.5</v>
          </cell>
          <cell r="L1925">
            <v>0.5</v>
          </cell>
        </row>
        <row r="1926">
          <cell r="A1926" t="str">
            <v>9001-535C</v>
          </cell>
          <cell r="B1926" t="str">
            <v>CENTER BOLT</v>
          </cell>
          <cell r="C1926" t="str">
            <v>F13</v>
          </cell>
          <cell r="D1926" t="str">
            <v>Z</v>
          </cell>
          <cell r="E1926" t="str">
            <v>2</v>
          </cell>
          <cell r="F1926" t="str">
            <v>G</v>
          </cell>
          <cell r="G1926">
            <v>576</v>
          </cell>
          <cell r="H1926">
            <v>1728</v>
          </cell>
          <cell r="I1926">
            <v>2000</v>
          </cell>
          <cell r="J1926">
            <v>304</v>
          </cell>
          <cell r="K1926">
            <v>16.905010000000001</v>
          </cell>
          <cell r="L1926">
            <v>17.44896</v>
          </cell>
          <cell r="M1926" t="str">
            <v>NP</v>
          </cell>
        </row>
        <row r="1927">
          <cell r="A1927" t="str">
            <v>9001-535A</v>
          </cell>
          <cell r="B1927" t="str">
            <v>CENTER BOLT</v>
          </cell>
          <cell r="C1927" t="str">
            <v>F13</v>
          </cell>
          <cell r="D1927" t="str">
            <v>Z</v>
          </cell>
          <cell r="E1927" t="str">
            <v>2</v>
          </cell>
          <cell r="F1927" t="str">
            <v>G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3.4527999999999999</v>
          </cell>
          <cell r="L1927">
            <v>3.4527999999999999</v>
          </cell>
        </row>
        <row r="1928">
          <cell r="A1928" t="str">
            <v>9001-256H</v>
          </cell>
          <cell r="B1928" t="str">
            <v>IDENT RING PINK</v>
          </cell>
          <cell r="C1928" t="str">
            <v>F13</v>
          </cell>
          <cell r="D1928" t="str">
            <v>Z</v>
          </cell>
          <cell r="E1928" t="str">
            <v>2</v>
          </cell>
          <cell r="F1928" t="str">
            <v>G</v>
          </cell>
          <cell r="G1928">
            <v>0</v>
          </cell>
          <cell r="H1928">
            <v>10000</v>
          </cell>
          <cell r="I1928">
            <v>4000</v>
          </cell>
          <cell r="J1928">
            <v>6000</v>
          </cell>
          <cell r="K1928">
            <v>1.23194</v>
          </cell>
          <cell r="L1928">
            <v>1.3204</v>
          </cell>
        </row>
        <row r="1929">
          <cell r="A1929" t="str">
            <v>9001-256A</v>
          </cell>
          <cell r="B1929" t="str">
            <v>PROTECTION CAP</v>
          </cell>
          <cell r="C1929" t="str">
            <v>F13</v>
          </cell>
          <cell r="D1929" t="str">
            <v>Z</v>
          </cell>
          <cell r="E1929" t="str">
            <v>2</v>
          </cell>
          <cell r="F1929" t="str">
            <v>G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 t="str">
            <v>0</v>
          </cell>
        </row>
        <row r="1930">
          <cell r="A1930" t="str">
            <v>9001-200</v>
          </cell>
          <cell r="B1930" t="str">
            <v>DECTECTOR</v>
          </cell>
          <cell r="C1930" t="str">
            <v>F13</v>
          </cell>
          <cell r="D1930" t="str">
            <v>Z</v>
          </cell>
          <cell r="E1930" t="str">
            <v>2</v>
          </cell>
          <cell r="F1930" t="str">
            <v>G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14.37</v>
          </cell>
          <cell r="L1930">
            <v>14.37</v>
          </cell>
          <cell r="M1930" t="str">
            <v>0</v>
          </cell>
        </row>
        <row r="1931">
          <cell r="A1931" t="str">
            <v>9001-157</v>
          </cell>
          <cell r="B1931" t="str">
            <v>SINGLE FILTER HEAD</v>
          </cell>
          <cell r="C1931" t="str">
            <v>F13</v>
          </cell>
          <cell r="D1931" t="str">
            <v>Z</v>
          </cell>
          <cell r="E1931" t="str">
            <v>2</v>
          </cell>
          <cell r="F1931" t="str">
            <v>G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</row>
        <row r="1932">
          <cell r="A1932" t="str">
            <v>9001-144A</v>
          </cell>
          <cell r="B1932" t="str">
            <v>DRAIN PLUG</v>
          </cell>
          <cell r="C1932" t="str">
            <v>F13</v>
          </cell>
          <cell r="D1932" t="str">
            <v>Z</v>
          </cell>
          <cell r="E1932" t="str">
            <v>2</v>
          </cell>
          <cell r="F1932" t="str">
            <v>G</v>
          </cell>
          <cell r="G1932">
            <v>868</v>
          </cell>
          <cell r="H1932">
            <v>0</v>
          </cell>
          <cell r="I1932">
            <v>486</v>
          </cell>
          <cell r="J1932">
            <v>382</v>
          </cell>
          <cell r="K1932">
            <v>5.96408</v>
          </cell>
          <cell r="L1932">
            <v>5.96408</v>
          </cell>
        </row>
        <row r="1933">
          <cell r="A1933" t="str">
            <v>9001-128</v>
          </cell>
          <cell r="B1933" t="str">
            <v>VALVE - FILTER</v>
          </cell>
          <cell r="C1933" t="str">
            <v>F13</v>
          </cell>
          <cell r="D1933" t="str">
            <v>Z</v>
          </cell>
          <cell r="E1933" t="str">
            <v>2</v>
          </cell>
          <cell r="F1933" t="str">
            <v>G</v>
          </cell>
          <cell r="G1933">
            <v>5890</v>
          </cell>
          <cell r="H1933">
            <v>20000</v>
          </cell>
          <cell r="I1933">
            <v>14000</v>
          </cell>
          <cell r="J1933">
            <v>11890</v>
          </cell>
          <cell r="K1933">
            <v>9.0762999999999998</v>
          </cell>
          <cell r="L1933">
            <v>9.5555299999999992</v>
          </cell>
          <cell r="M1933" t="str">
            <v>RP</v>
          </cell>
        </row>
        <row r="1934">
          <cell r="A1934" t="str">
            <v>9001-122</v>
          </cell>
          <cell r="B1934" t="str">
            <v>PLUG SCREW [PLASTIC]</v>
          </cell>
          <cell r="C1934" t="str">
            <v>F13</v>
          </cell>
          <cell r="D1934" t="str">
            <v>Z</v>
          </cell>
          <cell r="E1934" t="str">
            <v>2</v>
          </cell>
          <cell r="F1934" t="str">
            <v>G</v>
          </cell>
          <cell r="G1934">
            <v>28576</v>
          </cell>
          <cell r="H1934">
            <v>17728</v>
          </cell>
          <cell r="I1934">
            <v>11304</v>
          </cell>
          <cell r="J1934">
            <v>35000</v>
          </cell>
          <cell r="K1934">
            <v>4.0777900000000002</v>
          </cell>
          <cell r="L1934">
            <v>4.2040499999999996</v>
          </cell>
          <cell r="M1934" t="str">
            <v>RP</v>
          </cell>
        </row>
        <row r="1935">
          <cell r="A1935" t="str">
            <v>9001-088A</v>
          </cell>
          <cell r="B1935" t="str">
            <v>FILTER</v>
          </cell>
          <cell r="C1935" t="str">
            <v>F13</v>
          </cell>
          <cell r="D1935" t="str">
            <v>Z</v>
          </cell>
          <cell r="E1935" t="str">
            <v>2</v>
          </cell>
          <cell r="F1935" t="str">
            <v>G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</row>
        <row r="1936">
          <cell r="A1936" t="str">
            <v>9000-908</v>
          </cell>
          <cell r="B1936" t="str">
            <v>CAP NUT</v>
          </cell>
          <cell r="C1936" t="str">
            <v>F13</v>
          </cell>
          <cell r="D1936" t="str">
            <v>Z</v>
          </cell>
          <cell r="E1936" t="str">
            <v>2</v>
          </cell>
          <cell r="F1936" t="str">
            <v>G</v>
          </cell>
          <cell r="G1936">
            <v>17200</v>
          </cell>
          <cell r="H1936">
            <v>0</v>
          </cell>
          <cell r="I1936">
            <v>6582</v>
          </cell>
          <cell r="J1936">
            <v>10618</v>
          </cell>
          <cell r="K1936">
            <v>65.628929999999997</v>
          </cell>
          <cell r="L1936">
            <v>65.628929999999997</v>
          </cell>
        </row>
        <row r="1937">
          <cell r="A1937" t="str">
            <v>9000-904/40</v>
          </cell>
          <cell r="C1937" t="str">
            <v>F13</v>
          </cell>
          <cell r="D1937" t="str">
            <v>Z</v>
          </cell>
          <cell r="E1937" t="str">
            <v>2</v>
          </cell>
          <cell r="F1937" t="str">
            <v>G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</row>
        <row r="1938">
          <cell r="A1938" t="str">
            <v>9000-904</v>
          </cell>
          <cell r="B1938" t="str">
            <v>NOZZLE CAP NUT</v>
          </cell>
          <cell r="C1938" t="str">
            <v>F13</v>
          </cell>
          <cell r="D1938" t="str">
            <v>Z</v>
          </cell>
          <cell r="E1938" t="str">
            <v>2</v>
          </cell>
          <cell r="F1938" t="str">
            <v>G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49.137300000000003</v>
          </cell>
          <cell r="L1938">
            <v>49.137300000000003</v>
          </cell>
          <cell r="M1938" t="str">
            <v>RP</v>
          </cell>
        </row>
        <row r="1939">
          <cell r="A1939" t="str">
            <v>9000-900</v>
          </cell>
          <cell r="B1939" t="str">
            <v>INJECTOR CAP NUT</v>
          </cell>
          <cell r="C1939" t="str">
            <v>F13</v>
          </cell>
          <cell r="D1939" t="str">
            <v>Z</v>
          </cell>
          <cell r="E1939" t="str">
            <v>2</v>
          </cell>
          <cell r="F1939" t="str">
            <v>G</v>
          </cell>
          <cell r="G1939">
            <v>297</v>
          </cell>
          <cell r="H1939">
            <v>0</v>
          </cell>
          <cell r="I1939">
            <v>0</v>
          </cell>
          <cell r="J1939">
            <v>297</v>
          </cell>
          <cell r="K1939">
            <v>68.610079999999996</v>
          </cell>
          <cell r="L1939">
            <v>68.610079999999996</v>
          </cell>
        </row>
        <row r="1940">
          <cell r="A1940" t="str">
            <v>9000-614K</v>
          </cell>
          <cell r="B1940" t="str">
            <v>IDENTIFING RING</v>
          </cell>
          <cell r="C1940" t="str">
            <v>F13</v>
          </cell>
          <cell r="D1940" t="str">
            <v>Z</v>
          </cell>
          <cell r="E1940" t="str">
            <v>2</v>
          </cell>
          <cell r="F1940" t="str">
            <v>G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0.57120000000000004</v>
          </cell>
          <cell r="L1940">
            <v>0.57120000000000004</v>
          </cell>
          <cell r="M1940" t="str">
            <v>NP</v>
          </cell>
        </row>
        <row r="1941">
          <cell r="A1941" t="str">
            <v>9000-605</v>
          </cell>
          <cell r="B1941" t="str">
            <v>PROTECTION CAP</v>
          </cell>
          <cell r="C1941" t="str">
            <v>F13</v>
          </cell>
          <cell r="D1941" t="str">
            <v>Z</v>
          </cell>
          <cell r="E1941" t="str">
            <v>2</v>
          </cell>
          <cell r="F1941" t="str">
            <v>G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0.39068999999999998</v>
          </cell>
          <cell r="L1941">
            <v>0.39068999999999998</v>
          </cell>
        </row>
        <row r="1942">
          <cell r="A1942" t="str">
            <v>9000-507</v>
          </cell>
          <cell r="B1942" t="str">
            <v>Heat Shield Washer</v>
          </cell>
          <cell r="C1942" t="str">
            <v>F13</v>
          </cell>
          <cell r="D1942" t="str">
            <v>Z</v>
          </cell>
          <cell r="E1942" t="str">
            <v>2</v>
          </cell>
          <cell r="F1942" t="str">
            <v>G</v>
          </cell>
          <cell r="G1942">
            <v>0</v>
          </cell>
          <cell r="H1942">
            <v>5000</v>
          </cell>
          <cell r="I1942">
            <v>5000</v>
          </cell>
          <cell r="J1942">
            <v>0</v>
          </cell>
          <cell r="K1942">
            <v>1.931</v>
          </cell>
          <cell r="L1942">
            <v>2.0935999999999999</v>
          </cell>
        </row>
        <row r="1943">
          <cell r="A1943" t="str">
            <v>9000-504</v>
          </cell>
          <cell r="B1943" t="str">
            <v>HEAT SHIELD</v>
          </cell>
          <cell r="C1943" t="str">
            <v>F13</v>
          </cell>
          <cell r="D1943" t="str">
            <v>Z</v>
          </cell>
          <cell r="E1943" t="str">
            <v>2</v>
          </cell>
          <cell r="F1943" t="str">
            <v>G</v>
          </cell>
          <cell r="G1943">
            <v>77000</v>
          </cell>
          <cell r="H1943">
            <v>0</v>
          </cell>
          <cell r="I1943">
            <v>22000</v>
          </cell>
          <cell r="J1943">
            <v>55000</v>
          </cell>
          <cell r="K1943">
            <v>1.3611500000000001</v>
          </cell>
          <cell r="L1943">
            <v>1.3611500000000001</v>
          </cell>
          <cell r="M1943" t="str">
            <v>RP</v>
          </cell>
        </row>
        <row r="1944">
          <cell r="A1944" t="str">
            <v>9000-500Z</v>
          </cell>
          <cell r="B1944" t="str">
            <v>SHIM [ 1.125 MM ]</v>
          </cell>
          <cell r="C1944" t="str">
            <v>F13</v>
          </cell>
          <cell r="D1944" t="str">
            <v>Z</v>
          </cell>
          <cell r="E1944" t="str">
            <v>21</v>
          </cell>
          <cell r="F1944" t="str">
            <v>G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3.95</v>
          </cell>
          <cell r="L1944">
            <v>3.95</v>
          </cell>
          <cell r="M1944" t="str">
            <v>C</v>
          </cell>
        </row>
        <row r="1945">
          <cell r="A1945" t="str">
            <v>9000-500Z</v>
          </cell>
          <cell r="B1945" t="str">
            <v>SHIM [ 1.125 MM ]</v>
          </cell>
          <cell r="C1945" t="str">
            <v>F13</v>
          </cell>
          <cell r="D1945" t="str">
            <v>Z</v>
          </cell>
          <cell r="E1945" t="str">
            <v>2</v>
          </cell>
          <cell r="F1945" t="str">
            <v>G</v>
          </cell>
          <cell r="G1945">
            <v>5980</v>
          </cell>
          <cell r="H1945">
            <v>0</v>
          </cell>
          <cell r="I1945">
            <v>0</v>
          </cell>
          <cell r="J1945">
            <v>5980</v>
          </cell>
          <cell r="K1945">
            <v>4.20878</v>
          </cell>
          <cell r="L1945">
            <v>4.20878</v>
          </cell>
        </row>
        <row r="1946">
          <cell r="A1946" t="str">
            <v>9000-500Y</v>
          </cell>
          <cell r="B1946" t="str">
            <v>SHIM [ 1.11 MM ]</v>
          </cell>
          <cell r="C1946" t="str">
            <v>F13</v>
          </cell>
          <cell r="D1946" t="str">
            <v>Z</v>
          </cell>
          <cell r="E1946" t="str">
            <v>21</v>
          </cell>
          <cell r="F1946" t="str">
            <v>G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3.95</v>
          </cell>
          <cell r="L1946">
            <v>3.95</v>
          </cell>
          <cell r="M1946" t="str">
            <v>C</v>
          </cell>
        </row>
        <row r="1947">
          <cell r="A1947" t="str">
            <v>9000-500Y</v>
          </cell>
          <cell r="B1947" t="str">
            <v>SHIM [ 1.11 MM ]</v>
          </cell>
          <cell r="C1947" t="str">
            <v>F13</v>
          </cell>
          <cell r="D1947" t="str">
            <v>Z</v>
          </cell>
          <cell r="E1947" t="str">
            <v>2</v>
          </cell>
          <cell r="F1947" t="str">
            <v>G</v>
          </cell>
          <cell r="G1947">
            <v>6000</v>
          </cell>
          <cell r="H1947">
            <v>0</v>
          </cell>
          <cell r="I1947">
            <v>0</v>
          </cell>
          <cell r="J1947">
            <v>6000</v>
          </cell>
          <cell r="K1947">
            <v>4.20878</v>
          </cell>
          <cell r="L1947">
            <v>4.20878</v>
          </cell>
          <cell r="M1947" t="str">
            <v>RP</v>
          </cell>
        </row>
        <row r="1948">
          <cell r="A1948" t="str">
            <v>9000-500X</v>
          </cell>
          <cell r="B1948" t="str">
            <v>SHIM [ 1.095 MM ]</v>
          </cell>
          <cell r="C1948" t="str">
            <v>F13</v>
          </cell>
          <cell r="D1948" t="str">
            <v>Z</v>
          </cell>
          <cell r="E1948" t="str">
            <v>21</v>
          </cell>
          <cell r="F1948" t="str">
            <v>G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34.36</v>
          </cell>
          <cell r="L1948">
            <v>34.36</v>
          </cell>
          <cell r="M1948" t="str">
            <v>C</v>
          </cell>
        </row>
        <row r="1949">
          <cell r="A1949" t="str">
            <v>9000-500X</v>
          </cell>
          <cell r="B1949" t="str">
            <v>SHIM [ 1.095 MM ]</v>
          </cell>
          <cell r="C1949" t="str">
            <v>F13</v>
          </cell>
          <cell r="D1949" t="str">
            <v>Z</v>
          </cell>
          <cell r="E1949" t="str">
            <v>2</v>
          </cell>
          <cell r="F1949" t="str">
            <v>G</v>
          </cell>
          <cell r="G1949">
            <v>6511</v>
          </cell>
          <cell r="H1949">
            <v>0</v>
          </cell>
          <cell r="I1949">
            <v>0</v>
          </cell>
          <cell r="J1949">
            <v>6511</v>
          </cell>
          <cell r="K1949">
            <v>4.1342499999999998</v>
          </cell>
          <cell r="L1949">
            <v>4.1342499999999998</v>
          </cell>
        </row>
        <row r="1950">
          <cell r="A1950" t="str">
            <v>9000-500W</v>
          </cell>
          <cell r="B1950" t="str">
            <v>SHIM [ 1.08 MM ]</v>
          </cell>
          <cell r="C1950" t="str">
            <v>F13</v>
          </cell>
          <cell r="D1950" t="str">
            <v>Z</v>
          </cell>
          <cell r="E1950" t="str">
            <v>21</v>
          </cell>
          <cell r="F1950" t="str">
            <v>G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3.95</v>
          </cell>
          <cell r="L1950">
            <v>3.95</v>
          </cell>
          <cell r="M1950" t="str">
            <v>C</v>
          </cell>
        </row>
        <row r="1951">
          <cell r="A1951" t="str">
            <v>9000-500W</v>
          </cell>
          <cell r="B1951" t="str">
            <v>SHIM [ 1.08 MM ]</v>
          </cell>
          <cell r="C1951" t="str">
            <v>F13</v>
          </cell>
          <cell r="D1951" t="str">
            <v>Z</v>
          </cell>
          <cell r="E1951" t="str">
            <v>2</v>
          </cell>
          <cell r="F1951" t="str">
            <v>G</v>
          </cell>
          <cell r="G1951">
            <v>5500</v>
          </cell>
          <cell r="H1951">
            <v>0</v>
          </cell>
          <cell r="I1951">
            <v>0</v>
          </cell>
          <cell r="J1951">
            <v>5500</v>
          </cell>
          <cell r="K1951">
            <v>4.1892899999999997</v>
          </cell>
          <cell r="L1951">
            <v>4.1892899999999997</v>
          </cell>
          <cell r="M1951" t="str">
            <v>RP</v>
          </cell>
        </row>
        <row r="1952">
          <cell r="A1952" t="str">
            <v>9000-500V</v>
          </cell>
          <cell r="B1952" t="str">
            <v>SHIM [ 1.065 MM ]</v>
          </cell>
          <cell r="C1952" t="str">
            <v>F13</v>
          </cell>
          <cell r="D1952" t="str">
            <v>Z</v>
          </cell>
          <cell r="E1952" t="str">
            <v>21</v>
          </cell>
          <cell r="F1952" t="str">
            <v>G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3.95</v>
          </cell>
          <cell r="L1952">
            <v>3.95</v>
          </cell>
          <cell r="M1952" t="str">
            <v>C</v>
          </cell>
        </row>
        <row r="1953">
          <cell r="A1953" t="str">
            <v>9000-500V</v>
          </cell>
          <cell r="B1953" t="str">
            <v>SHIM [ 1.065 MM ]</v>
          </cell>
          <cell r="C1953" t="str">
            <v>F13</v>
          </cell>
          <cell r="D1953" t="str">
            <v>Z</v>
          </cell>
          <cell r="E1953" t="str">
            <v>2</v>
          </cell>
          <cell r="F1953" t="str">
            <v>G</v>
          </cell>
          <cell r="G1953">
            <v>6000</v>
          </cell>
          <cell r="H1953">
            <v>0</v>
          </cell>
          <cell r="I1953">
            <v>0</v>
          </cell>
          <cell r="J1953">
            <v>6000</v>
          </cell>
          <cell r="K1953">
            <v>4.20878</v>
          </cell>
          <cell r="L1953">
            <v>4.20878</v>
          </cell>
        </row>
        <row r="1954">
          <cell r="A1954" t="str">
            <v>9000-500U</v>
          </cell>
          <cell r="B1954" t="str">
            <v>SHIM [ 1.05 MM ]</v>
          </cell>
          <cell r="C1954" t="str">
            <v>F13</v>
          </cell>
          <cell r="D1954" t="str">
            <v>Z</v>
          </cell>
          <cell r="E1954" t="str">
            <v>21</v>
          </cell>
          <cell r="F1954" t="str">
            <v>G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1.5</v>
          </cell>
          <cell r="L1954">
            <v>1.5</v>
          </cell>
          <cell r="M1954" t="str">
            <v>C</v>
          </cell>
        </row>
        <row r="1955">
          <cell r="A1955" t="str">
            <v>9000-500U</v>
          </cell>
          <cell r="B1955" t="str">
            <v>SHIM [ 1.05 MM ]</v>
          </cell>
          <cell r="C1955" t="str">
            <v>F13</v>
          </cell>
          <cell r="D1955" t="str">
            <v>Z</v>
          </cell>
          <cell r="E1955" t="str">
            <v>2</v>
          </cell>
          <cell r="F1955" t="str">
            <v>G</v>
          </cell>
          <cell r="G1955">
            <v>5500</v>
          </cell>
          <cell r="H1955">
            <v>0</v>
          </cell>
          <cell r="I1955">
            <v>0</v>
          </cell>
          <cell r="J1955">
            <v>5500</v>
          </cell>
          <cell r="K1955">
            <v>4.20878</v>
          </cell>
          <cell r="L1955">
            <v>4.20878</v>
          </cell>
          <cell r="M1955" t="str">
            <v>NP</v>
          </cell>
        </row>
        <row r="1956">
          <cell r="A1956" t="str">
            <v>9000-500T</v>
          </cell>
          <cell r="B1956" t="str">
            <v>SHIM [ 1.035 MM ]</v>
          </cell>
          <cell r="C1956" t="str">
            <v>F13</v>
          </cell>
          <cell r="D1956" t="str">
            <v>Z</v>
          </cell>
          <cell r="E1956" t="str">
            <v>2</v>
          </cell>
          <cell r="F1956" t="str">
            <v>G</v>
          </cell>
          <cell r="G1956">
            <v>6026</v>
          </cell>
          <cell r="H1956">
            <v>0</v>
          </cell>
          <cell r="I1956">
            <v>1000</v>
          </cell>
          <cell r="J1956">
            <v>5026</v>
          </cell>
          <cell r="K1956">
            <v>4.2076900000000004</v>
          </cell>
          <cell r="L1956">
            <v>4.2076900000000004</v>
          </cell>
        </row>
        <row r="1957">
          <cell r="A1957" t="str">
            <v>9000-500S</v>
          </cell>
          <cell r="B1957" t="str">
            <v>SHIM [ 1.02 MM ]</v>
          </cell>
          <cell r="C1957" t="str">
            <v>F13</v>
          </cell>
          <cell r="D1957" t="str">
            <v>Z</v>
          </cell>
          <cell r="E1957" t="str">
            <v>2</v>
          </cell>
          <cell r="F1957" t="str">
            <v>G</v>
          </cell>
          <cell r="G1957">
            <v>5550</v>
          </cell>
          <cell r="H1957">
            <v>0</v>
          </cell>
          <cell r="I1957">
            <v>500</v>
          </cell>
          <cell r="J1957">
            <v>5050</v>
          </cell>
          <cell r="K1957">
            <v>4.1567600000000002</v>
          </cell>
          <cell r="L1957">
            <v>4.1567600000000002</v>
          </cell>
        </row>
        <row r="1958">
          <cell r="A1958" t="str">
            <v>9000-500S</v>
          </cell>
          <cell r="B1958" t="str">
            <v>SHIM [ 1.02 MM ]</v>
          </cell>
          <cell r="C1958" t="str">
            <v>F13</v>
          </cell>
          <cell r="D1958" t="str">
            <v>Z</v>
          </cell>
          <cell r="E1958" t="str">
            <v>21</v>
          </cell>
          <cell r="F1958" t="str">
            <v>G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3.87</v>
          </cell>
          <cell r="L1958">
            <v>3.87</v>
          </cell>
          <cell r="M1958" t="str">
            <v>C</v>
          </cell>
        </row>
        <row r="1959">
          <cell r="A1959" t="str">
            <v>9000-500R</v>
          </cell>
          <cell r="B1959" t="str">
            <v>SHIM [ 1.00 MM ]</v>
          </cell>
          <cell r="C1959" t="str">
            <v>F13</v>
          </cell>
          <cell r="D1959" t="str">
            <v>Z</v>
          </cell>
          <cell r="E1959" t="str">
            <v>21</v>
          </cell>
          <cell r="F1959" t="str">
            <v>G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3.3</v>
          </cell>
          <cell r="L1959">
            <v>3.3</v>
          </cell>
          <cell r="M1959" t="str">
            <v>C</v>
          </cell>
        </row>
        <row r="1960">
          <cell r="A1960" t="str">
            <v>9000-500R</v>
          </cell>
          <cell r="B1960" t="str">
            <v>SHIM [ 1.00 MM ]</v>
          </cell>
          <cell r="C1960" t="str">
            <v>F13</v>
          </cell>
          <cell r="D1960" t="str">
            <v>Z</v>
          </cell>
          <cell r="E1960" t="str">
            <v>2</v>
          </cell>
          <cell r="F1960" t="str">
            <v>G</v>
          </cell>
          <cell r="G1960">
            <v>2575</v>
          </cell>
          <cell r="H1960">
            <v>0</v>
          </cell>
          <cell r="I1960">
            <v>1000</v>
          </cell>
          <cell r="J1960">
            <v>1575</v>
          </cell>
          <cell r="K1960">
            <v>8.3252000000000006</v>
          </cell>
          <cell r="L1960">
            <v>8.3252000000000006</v>
          </cell>
          <cell r="M1960" t="str">
            <v>NP</v>
          </cell>
        </row>
        <row r="1961">
          <cell r="A1961" t="str">
            <v>9000-500Q</v>
          </cell>
          <cell r="B1961" t="str">
            <v>SHIM [ 0.98 MM ]</v>
          </cell>
          <cell r="C1961" t="str">
            <v>F13</v>
          </cell>
          <cell r="D1961" t="str">
            <v>Z</v>
          </cell>
          <cell r="E1961" t="str">
            <v>21</v>
          </cell>
          <cell r="F1961" t="str">
            <v>G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3.87</v>
          </cell>
          <cell r="L1961">
            <v>3.87</v>
          </cell>
          <cell r="M1961" t="str">
            <v>C</v>
          </cell>
        </row>
        <row r="1962">
          <cell r="A1962" t="str">
            <v>9000-500Q</v>
          </cell>
          <cell r="B1962" t="str">
            <v>SHIM [ 0.98 MM ]</v>
          </cell>
          <cell r="C1962" t="str">
            <v>F13</v>
          </cell>
          <cell r="D1962" t="str">
            <v>Z</v>
          </cell>
          <cell r="E1962" t="str">
            <v>2</v>
          </cell>
          <cell r="F1962" t="str">
            <v>G</v>
          </cell>
          <cell r="G1962">
            <v>3990</v>
          </cell>
          <cell r="H1962">
            <v>0</v>
          </cell>
          <cell r="I1962">
            <v>2000</v>
          </cell>
          <cell r="J1962">
            <v>1990</v>
          </cell>
          <cell r="K1962">
            <v>4.1441100000000004</v>
          </cell>
          <cell r="L1962">
            <v>4.1441100000000004</v>
          </cell>
        </row>
        <row r="1963">
          <cell r="A1963" t="str">
            <v>9000-500P</v>
          </cell>
          <cell r="B1963" t="str">
            <v>SHIM [ 0.96 MM ]</v>
          </cell>
          <cell r="C1963" t="str">
            <v>F13</v>
          </cell>
          <cell r="D1963" t="str">
            <v>Z</v>
          </cell>
          <cell r="E1963" t="str">
            <v>21</v>
          </cell>
          <cell r="F1963" t="str">
            <v>G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3.87</v>
          </cell>
          <cell r="L1963">
            <v>3.87</v>
          </cell>
          <cell r="M1963" t="str">
            <v>C</v>
          </cell>
        </row>
        <row r="1964">
          <cell r="A1964" t="str">
            <v>9000-500P</v>
          </cell>
          <cell r="B1964" t="str">
            <v>SHIM [ 0.96 MM ]</v>
          </cell>
          <cell r="C1964" t="str">
            <v>F13</v>
          </cell>
          <cell r="D1964" t="str">
            <v>Z</v>
          </cell>
          <cell r="E1964" t="str">
            <v>2</v>
          </cell>
          <cell r="F1964" t="str">
            <v>G</v>
          </cell>
          <cell r="G1964">
            <v>5960</v>
          </cell>
          <cell r="H1964">
            <v>0</v>
          </cell>
          <cell r="I1964">
            <v>2000</v>
          </cell>
          <cell r="J1964">
            <v>3960</v>
          </cell>
          <cell r="K1964">
            <v>4.0366299999999997</v>
          </cell>
          <cell r="L1964">
            <v>4.0366299999999997</v>
          </cell>
        </row>
        <row r="1965">
          <cell r="A1965" t="str">
            <v>9000-500N</v>
          </cell>
          <cell r="B1965" t="str">
            <v>SHIM [ 0.94 MM ]</v>
          </cell>
          <cell r="C1965" t="str">
            <v>F13</v>
          </cell>
          <cell r="D1965" t="str">
            <v>Z</v>
          </cell>
          <cell r="E1965" t="str">
            <v>2</v>
          </cell>
          <cell r="F1965" t="str">
            <v>G</v>
          </cell>
          <cell r="G1965">
            <v>6950</v>
          </cell>
          <cell r="H1965">
            <v>0</v>
          </cell>
          <cell r="I1965">
            <v>1600</v>
          </cell>
          <cell r="J1965">
            <v>5350</v>
          </cell>
          <cell r="K1965">
            <v>7.9829100000000004</v>
          </cell>
          <cell r="L1965">
            <v>7.9829100000000004</v>
          </cell>
          <cell r="M1965" t="str">
            <v>RP</v>
          </cell>
        </row>
        <row r="1966">
          <cell r="A1966" t="str">
            <v>9000-500M</v>
          </cell>
          <cell r="B1966" t="str">
            <v>SHIM [ 0.92 MM ]</v>
          </cell>
          <cell r="C1966" t="str">
            <v>F13</v>
          </cell>
          <cell r="D1966" t="str">
            <v>Z</v>
          </cell>
          <cell r="E1966" t="str">
            <v>2</v>
          </cell>
          <cell r="F1966" t="str">
            <v>G</v>
          </cell>
          <cell r="G1966">
            <v>7500</v>
          </cell>
          <cell r="H1966">
            <v>0</v>
          </cell>
          <cell r="I1966">
            <v>3100</v>
          </cell>
          <cell r="J1966">
            <v>4400</v>
          </cell>
          <cell r="K1966">
            <v>3.7458399999999998</v>
          </cell>
          <cell r="L1966">
            <v>3.7458399999999998</v>
          </cell>
        </row>
        <row r="1967">
          <cell r="A1967" t="str">
            <v>9000-500L</v>
          </cell>
          <cell r="B1967" t="str">
            <v>SHIM [ 0.90 MM ]</v>
          </cell>
          <cell r="C1967" t="str">
            <v>F13</v>
          </cell>
          <cell r="D1967" t="str">
            <v>Z</v>
          </cell>
          <cell r="E1967" t="str">
            <v>21</v>
          </cell>
          <cell r="F1967" t="str">
            <v>G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3.8</v>
          </cell>
          <cell r="L1967">
            <v>3.8</v>
          </cell>
        </row>
        <row r="1968">
          <cell r="A1968" t="str">
            <v>9000-500L</v>
          </cell>
          <cell r="B1968" t="str">
            <v>SHIM [ 0.90 MM ]</v>
          </cell>
          <cell r="C1968" t="str">
            <v>F13</v>
          </cell>
          <cell r="D1968" t="str">
            <v>Z</v>
          </cell>
          <cell r="E1968" t="str">
            <v>2</v>
          </cell>
          <cell r="F1968" t="str">
            <v>G</v>
          </cell>
          <cell r="G1968">
            <v>2528</v>
          </cell>
          <cell r="H1968">
            <v>0</v>
          </cell>
          <cell r="I1968">
            <v>1000</v>
          </cell>
          <cell r="J1968">
            <v>1528</v>
          </cell>
          <cell r="K1968">
            <v>3.6129600000000002</v>
          </cell>
          <cell r="L1968">
            <v>3.6129600000000002</v>
          </cell>
          <cell r="M1968" t="str">
            <v>RP</v>
          </cell>
        </row>
        <row r="1969">
          <cell r="A1969" t="str">
            <v>9000-500K</v>
          </cell>
          <cell r="B1969" t="str">
            <v>SHIM [ 0.88 MM ]</v>
          </cell>
          <cell r="C1969" t="str">
            <v>F13</v>
          </cell>
          <cell r="D1969" t="str">
            <v>Z</v>
          </cell>
          <cell r="E1969" t="str">
            <v>2</v>
          </cell>
          <cell r="F1969" t="str">
            <v>G</v>
          </cell>
          <cell r="G1969">
            <v>4385</v>
          </cell>
          <cell r="H1969">
            <v>0</v>
          </cell>
          <cell r="I1969">
            <v>600</v>
          </cell>
          <cell r="J1969">
            <v>3785</v>
          </cell>
          <cell r="K1969">
            <v>8.6609200000000008</v>
          </cell>
          <cell r="L1969">
            <v>8.6609200000000008</v>
          </cell>
        </row>
        <row r="1970">
          <cell r="A1970" t="str">
            <v>9000-500J</v>
          </cell>
          <cell r="B1970" t="str">
            <v>SHIM [ 0.86 MM ]</v>
          </cell>
          <cell r="C1970" t="str">
            <v>F13</v>
          </cell>
          <cell r="D1970" t="str">
            <v>Z</v>
          </cell>
          <cell r="E1970" t="str">
            <v>2</v>
          </cell>
          <cell r="F1970" t="str">
            <v>G</v>
          </cell>
          <cell r="G1970">
            <v>5503</v>
          </cell>
          <cell r="H1970">
            <v>0</v>
          </cell>
          <cell r="I1970">
            <v>100</v>
          </cell>
          <cell r="J1970">
            <v>5403</v>
          </cell>
          <cell r="K1970">
            <v>8.3881300000000003</v>
          </cell>
          <cell r="L1970">
            <v>8.3881300000000003</v>
          </cell>
        </row>
        <row r="1971">
          <cell r="A1971" t="str">
            <v>9000-500H</v>
          </cell>
          <cell r="B1971" t="str">
            <v>SHIM [ 0.84 MM ]</v>
          </cell>
          <cell r="C1971" t="str">
            <v>F13</v>
          </cell>
          <cell r="D1971" t="str">
            <v>Z</v>
          </cell>
          <cell r="E1971" t="str">
            <v>2</v>
          </cell>
          <cell r="F1971" t="str">
            <v>G</v>
          </cell>
          <cell r="G1971">
            <v>2507</v>
          </cell>
          <cell r="H1971">
            <v>0</v>
          </cell>
          <cell r="I1971">
            <v>500</v>
          </cell>
          <cell r="J1971">
            <v>2007</v>
          </cell>
          <cell r="K1971">
            <v>1.9537199999999999</v>
          </cell>
          <cell r="L1971">
            <v>1.9537199999999999</v>
          </cell>
          <cell r="M1971" t="str">
            <v>RP</v>
          </cell>
        </row>
        <row r="1972">
          <cell r="A1972" t="str">
            <v>9000-500G</v>
          </cell>
          <cell r="B1972" t="str">
            <v>SHIM [ 0.82 MM ]</v>
          </cell>
          <cell r="C1972" t="str">
            <v>F13</v>
          </cell>
          <cell r="D1972" t="str">
            <v>Z</v>
          </cell>
          <cell r="E1972" t="str">
            <v>2</v>
          </cell>
          <cell r="F1972" t="str">
            <v>G</v>
          </cell>
          <cell r="G1972">
            <v>2950</v>
          </cell>
          <cell r="H1972">
            <v>0</v>
          </cell>
          <cell r="I1972">
            <v>0</v>
          </cell>
          <cell r="J1972">
            <v>2950</v>
          </cell>
          <cell r="K1972">
            <v>6.7504499999999998</v>
          </cell>
          <cell r="L1972">
            <v>6.7504499999999998</v>
          </cell>
        </row>
        <row r="1973">
          <cell r="A1973" t="str">
            <v>9000-500F</v>
          </cell>
          <cell r="B1973" t="str">
            <v>SHIM [ 0.80 MM ]</v>
          </cell>
          <cell r="C1973" t="str">
            <v>F13</v>
          </cell>
          <cell r="D1973" t="str">
            <v>Z</v>
          </cell>
          <cell r="E1973" t="str">
            <v>2</v>
          </cell>
          <cell r="F1973" t="str">
            <v>G</v>
          </cell>
          <cell r="G1973">
            <v>7513</v>
          </cell>
          <cell r="H1973">
            <v>0</v>
          </cell>
          <cell r="I1973">
            <v>100</v>
          </cell>
          <cell r="J1973">
            <v>7413</v>
          </cell>
          <cell r="K1973">
            <v>3.8100200000000002</v>
          </cell>
          <cell r="L1973">
            <v>3.8100200000000002</v>
          </cell>
          <cell r="M1973" t="str">
            <v>RP</v>
          </cell>
        </row>
        <row r="1974">
          <cell r="A1974" t="str">
            <v>9000-500E</v>
          </cell>
          <cell r="B1974" t="str">
            <v>SHIM [ 0.78 MM ]</v>
          </cell>
          <cell r="C1974" t="str">
            <v>F13</v>
          </cell>
          <cell r="D1974" t="str">
            <v>Z</v>
          </cell>
          <cell r="E1974" t="str">
            <v>2</v>
          </cell>
          <cell r="F1974" t="str">
            <v>G</v>
          </cell>
          <cell r="G1974">
            <v>5850</v>
          </cell>
          <cell r="H1974">
            <v>0</v>
          </cell>
          <cell r="I1974">
            <v>0</v>
          </cell>
          <cell r="J1974">
            <v>5850</v>
          </cell>
          <cell r="K1974">
            <v>4.3418799999999997</v>
          </cell>
          <cell r="L1974">
            <v>4.3418799999999997</v>
          </cell>
        </row>
        <row r="1975">
          <cell r="A1975" t="str">
            <v>9000-500D</v>
          </cell>
          <cell r="B1975" t="str">
            <v>SHIM [ 0.76 MM ]</v>
          </cell>
          <cell r="C1975" t="str">
            <v>F13</v>
          </cell>
          <cell r="D1975" t="str">
            <v>Z</v>
          </cell>
          <cell r="E1975" t="str">
            <v>2</v>
          </cell>
          <cell r="F1975" t="str">
            <v>G</v>
          </cell>
          <cell r="G1975">
            <v>8207</v>
          </cell>
          <cell r="H1975">
            <v>0</v>
          </cell>
          <cell r="I1975">
            <v>0</v>
          </cell>
          <cell r="J1975">
            <v>8207</v>
          </cell>
          <cell r="K1975">
            <v>3.78172</v>
          </cell>
          <cell r="L1975">
            <v>3.78172</v>
          </cell>
        </row>
        <row r="1976">
          <cell r="A1976" t="str">
            <v>9000-500C</v>
          </cell>
          <cell r="B1976" t="str">
            <v>SHIM [ 0.74 MM ]</v>
          </cell>
          <cell r="C1976" t="str">
            <v>F13</v>
          </cell>
          <cell r="D1976" t="str">
            <v>Z</v>
          </cell>
          <cell r="E1976" t="str">
            <v>2</v>
          </cell>
          <cell r="F1976" t="str">
            <v>G</v>
          </cell>
          <cell r="G1976">
            <v>11070</v>
          </cell>
          <cell r="H1976">
            <v>0</v>
          </cell>
          <cell r="I1976">
            <v>100</v>
          </cell>
          <cell r="J1976">
            <v>10970</v>
          </cell>
          <cell r="K1976">
            <v>3.5818400000000001</v>
          </cell>
          <cell r="L1976">
            <v>3.5818400000000001</v>
          </cell>
          <cell r="M1976" t="str">
            <v>RP</v>
          </cell>
        </row>
        <row r="1977">
          <cell r="A1977" t="str">
            <v>9000-500BE</v>
          </cell>
          <cell r="B1977" t="str">
            <v>SHIM [ 1.64 MM ]</v>
          </cell>
          <cell r="C1977" t="str">
            <v>F13</v>
          </cell>
          <cell r="D1977" t="str">
            <v>Z</v>
          </cell>
          <cell r="E1977" t="str">
            <v>2</v>
          </cell>
          <cell r="F1977" t="str">
            <v>G</v>
          </cell>
          <cell r="G1977">
            <v>10149</v>
          </cell>
          <cell r="H1977">
            <v>0</v>
          </cell>
          <cell r="I1977">
            <v>0</v>
          </cell>
          <cell r="J1977">
            <v>10149</v>
          </cell>
          <cell r="K1977">
            <v>3.9483899999999998</v>
          </cell>
          <cell r="L1977">
            <v>3.9483899999999998</v>
          </cell>
        </row>
        <row r="1978">
          <cell r="A1978" t="str">
            <v>9000-500BD</v>
          </cell>
          <cell r="B1978" t="str">
            <v>SHIM [ 1.62 MM ]</v>
          </cell>
          <cell r="C1978" t="str">
            <v>F13</v>
          </cell>
          <cell r="D1978" t="str">
            <v>Z</v>
          </cell>
          <cell r="E1978" t="str">
            <v>2</v>
          </cell>
          <cell r="F1978" t="str">
            <v>G</v>
          </cell>
          <cell r="G1978">
            <v>9585</v>
          </cell>
          <cell r="H1978">
            <v>0</v>
          </cell>
          <cell r="I1978">
            <v>0</v>
          </cell>
          <cell r="J1978">
            <v>9585</v>
          </cell>
          <cell r="K1978">
            <v>3.9332099999999999</v>
          </cell>
          <cell r="L1978">
            <v>3.9332099999999999</v>
          </cell>
        </row>
        <row r="1979">
          <cell r="A1979" t="str">
            <v>9000-500BC</v>
          </cell>
          <cell r="B1979" t="str">
            <v>SHIM [ 1.60 MM ]</v>
          </cell>
          <cell r="C1979" t="str">
            <v>F13</v>
          </cell>
          <cell r="D1979" t="str">
            <v>Z</v>
          </cell>
          <cell r="E1979" t="str">
            <v>2</v>
          </cell>
          <cell r="F1979" t="str">
            <v>G</v>
          </cell>
          <cell r="G1979">
            <v>9592</v>
          </cell>
          <cell r="H1979">
            <v>0</v>
          </cell>
          <cell r="I1979">
            <v>0</v>
          </cell>
          <cell r="J1979">
            <v>9592</v>
          </cell>
          <cell r="K1979">
            <v>3.9341200000000001</v>
          </cell>
          <cell r="L1979">
            <v>3.9341200000000001</v>
          </cell>
        </row>
        <row r="1980">
          <cell r="A1980" t="str">
            <v>9000-500BB</v>
          </cell>
          <cell r="B1980" t="str">
            <v>SHIM [ 1.58 MM ]</v>
          </cell>
          <cell r="C1980" t="str">
            <v>F13</v>
          </cell>
          <cell r="D1980" t="str">
            <v>Z</v>
          </cell>
          <cell r="E1980" t="str">
            <v>2</v>
          </cell>
          <cell r="F1980" t="str">
            <v>G</v>
          </cell>
          <cell r="G1980">
            <v>8299</v>
          </cell>
          <cell r="H1980">
            <v>0</v>
          </cell>
          <cell r="I1980">
            <v>0</v>
          </cell>
          <cell r="J1980">
            <v>8299</v>
          </cell>
          <cell r="K1980">
            <v>2.8926099999999999</v>
          </cell>
          <cell r="L1980">
            <v>2.8926099999999999</v>
          </cell>
        </row>
        <row r="1981">
          <cell r="A1981" t="str">
            <v>9000-500BA</v>
          </cell>
          <cell r="B1981" t="str">
            <v>SHIM [ 1.56 MM ]</v>
          </cell>
          <cell r="C1981" t="str">
            <v>F13</v>
          </cell>
          <cell r="D1981" t="str">
            <v>Z</v>
          </cell>
          <cell r="E1981" t="str">
            <v>2</v>
          </cell>
          <cell r="F1981" t="str">
            <v>G</v>
          </cell>
          <cell r="G1981">
            <v>6306</v>
          </cell>
          <cell r="H1981">
            <v>0</v>
          </cell>
          <cell r="I1981">
            <v>0</v>
          </cell>
          <cell r="J1981">
            <v>6306</v>
          </cell>
          <cell r="K1981">
            <v>3.95</v>
          </cell>
          <cell r="L1981">
            <v>3.95</v>
          </cell>
        </row>
        <row r="1982">
          <cell r="A1982" t="str">
            <v>9000-500B</v>
          </cell>
          <cell r="B1982" t="str">
            <v>SHIM [ 0.72 MM ]</v>
          </cell>
          <cell r="C1982" t="str">
            <v>F13</v>
          </cell>
          <cell r="D1982" t="str">
            <v>Z</v>
          </cell>
          <cell r="E1982" t="str">
            <v>2</v>
          </cell>
          <cell r="F1982" t="str">
            <v>G</v>
          </cell>
          <cell r="G1982">
            <v>8738</v>
          </cell>
          <cell r="H1982">
            <v>0</v>
          </cell>
          <cell r="I1982">
            <v>100</v>
          </cell>
          <cell r="J1982">
            <v>8638</v>
          </cell>
          <cell r="K1982">
            <v>3.9484499999999998</v>
          </cell>
          <cell r="L1982">
            <v>3.9484499999999998</v>
          </cell>
        </row>
        <row r="1983">
          <cell r="A1983" t="str">
            <v>9000-500AZ</v>
          </cell>
          <cell r="B1983" t="str">
            <v>SHIM [ 1.54 MM ]</v>
          </cell>
          <cell r="C1983" t="str">
            <v>F13</v>
          </cell>
          <cell r="D1983" t="str">
            <v>Z</v>
          </cell>
          <cell r="E1983" t="str">
            <v>2</v>
          </cell>
          <cell r="F1983" t="str">
            <v>G</v>
          </cell>
          <cell r="G1983">
            <v>15076</v>
          </cell>
          <cell r="H1983">
            <v>0</v>
          </cell>
          <cell r="I1983">
            <v>0</v>
          </cell>
          <cell r="J1983">
            <v>15076</v>
          </cell>
          <cell r="K1983">
            <v>3.7243200000000001</v>
          </cell>
          <cell r="L1983">
            <v>3.7243200000000001</v>
          </cell>
        </row>
        <row r="1984">
          <cell r="A1984" t="str">
            <v>9000-500AZ</v>
          </cell>
          <cell r="B1984" t="str">
            <v>SHIM [ 1.54 MM ]</v>
          </cell>
          <cell r="C1984" t="str">
            <v>F13</v>
          </cell>
          <cell r="D1984" t="str">
            <v>Z</v>
          </cell>
          <cell r="E1984" t="str">
            <v>21</v>
          </cell>
          <cell r="F1984" t="str">
            <v>G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3.8</v>
          </cell>
          <cell r="L1984">
            <v>3.8</v>
          </cell>
          <cell r="M1984" t="str">
            <v>C</v>
          </cell>
        </row>
        <row r="1985">
          <cell r="A1985" t="str">
            <v>9000-500AY</v>
          </cell>
          <cell r="B1985" t="str">
            <v>SHIM [ 1.52 MM ]</v>
          </cell>
          <cell r="C1985" t="str">
            <v>F13</v>
          </cell>
          <cell r="D1985" t="str">
            <v>Z</v>
          </cell>
          <cell r="E1985" t="str">
            <v>2</v>
          </cell>
          <cell r="F1985" t="str">
            <v>G</v>
          </cell>
          <cell r="G1985">
            <v>8026</v>
          </cell>
          <cell r="H1985">
            <v>0</v>
          </cell>
          <cell r="I1985">
            <v>0</v>
          </cell>
          <cell r="J1985">
            <v>8026</v>
          </cell>
          <cell r="K1985">
            <v>3.95</v>
          </cell>
          <cell r="L1985">
            <v>3.95</v>
          </cell>
        </row>
        <row r="1986">
          <cell r="A1986" t="str">
            <v>9000-500AY</v>
          </cell>
          <cell r="B1986" t="str">
            <v>SHIM [ 1.52 MM ]</v>
          </cell>
          <cell r="C1986" t="str">
            <v>F13</v>
          </cell>
          <cell r="D1986" t="str">
            <v>Z</v>
          </cell>
          <cell r="E1986" t="str">
            <v>21</v>
          </cell>
          <cell r="F1986" t="str">
            <v>G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3.8</v>
          </cell>
          <cell r="L1986">
            <v>3.8</v>
          </cell>
          <cell r="M1986" t="str">
            <v>C</v>
          </cell>
        </row>
        <row r="1987">
          <cell r="A1987" t="str">
            <v>9000-500AX</v>
          </cell>
          <cell r="B1987" t="str">
            <v>SHIM [ 1.50 MM ]</v>
          </cell>
          <cell r="C1987" t="str">
            <v>F13</v>
          </cell>
          <cell r="D1987" t="str">
            <v>Z</v>
          </cell>
          <cell r="E1987" t="str">
            <v>2</v>
          </cell>
          <cell r="F1987" t="str">
            <v>G</v>
          </cell>
          <cell r="G1987">
            <v>6082</v>
          </cell>
          <cell r="H1987">
            <v>0</v>
          </cell>
          <cell r="I1987">
            <v>0</v>
          </cell>
          <cell r="J1987">
            <v>6082</v>
          </cell>
          <cell r="K1987">
            <v>3.8453499999999998</v>
          </cell>
          <cell r="L1987">
            <v>3.8453499999999998</v>
          </cell>
        </row>
        <row r="1988">
          <cell r="A1988" t="str">
            <v>9000-500AW</v>
          </cell>
          <cell r="B1988" t="str">
            <v>SHIM [ 1.48 MM ]</v>
          </cell>
          <cell r="C1988" t="str">
            <v>F13</v>
          </cell>
          <cell r="D1988" t="str">
            <v>Z</v>
          </cell>
          <cell r="E1988" t="str">
            <v>2</v>
          </cell>
          <cell r="F1988" t="str">
            <v>G</v>
          </cell>
          <cell r="G1988">
            <v>9793</v>
          </cell>
          <cell r="H1988">
            <v>0</v>
          </cell>
          <cell r="I1988">
            <v>0</v>
          </cell>
          <cell r="J1988">
            <v>9793</v>
          </cell>
          <cell r="K1988">
            <v>1.3334299999999999</v>
          </cell>
          <cell r="L1988">
            <v>1.3334299999999999</v>
          </cell>
        </row>
        <row r="1989">
          <cell r="A1989" t="str">
            <v>9000-500AV</v>
          </cell>
          <cell r="B1989" t="str">
            <v>SHIM [ 1.46 MM ]</v>
          </cell>
          <cell r="C1989" t="str">
            <v>F13</v>
          </cell>
          <cell r="D1989" t="str">
            <v>Z</v>
          </cell>
          <cell r="E1989" t="str">
            <v>2</v>
          </cell>
          <cell r="F1989" t="str">
            <v>G</v>
          </cell>
          <cell r="G1989">
            <v>3286</v>
          </cell>
          <cell r="H1989">
            <v>0</v>
          </cell>
          <cell r="I1989">
            <v>0</v>
          </cell>
          <cell r="J1989">
            <v>3286</v>
          </cell>
          <cell r="K1989">
            <v>3.2145600000000001</v>
          </cell>
          <cell r="L1989">
            <v>3.2145600000000001</v>
          </cell>
        </row>
        <row r="1990">
          <cell r="A1990" t="str">
            <v>9000-500AU</v>
          </cell>
          <cell r="B1990" t="str">
            <v>SHIM [ 1.44 MM ]</v>
          </cell>
          <cell r="C1990" t="str">
            <v>F13</v>
          </cell>
          <cell r="D1990" t="str">
            <v>Z</v>
          </cell>
          <cell r="E1990" t="str">
            <v>2</v>
          </cell>
          <cell r="F1990" t="str">
            <v>G</v>
          </cell>
          <cell r="G1990">
            <v>5319</v>
          </cell>
          <cell r="H1990">
            <v>0</v>
          </cell>
          <cell r="I1990">
            <v>0</v>
          </cell>
          <cell r="J1990">
            <v>5319</v>
          </cell>
          <cell r="K1990">
            <v>2.3591799999999998</v>
          </cell>
          <cell r="L1990">
            <v>2.3591799999999998</v>
          </cell>
        </row>
        <row r="1991">
          <cell r="A1991" t="str">
            <v>9000-500AT</v>
          </cell>
          <cell r="B1991" t="str">
            <v>SHIM [ 1.42 MM ]</v>
          </cell>
          <cell r="C1991" t="str">
            <v>F13</v>
          </cell>
          <cell r="D1991" t="str">
            <v>Z</v>
          </cell>
          <cell r="E1991" t="str">
            <v>2</v>
          </cell>
          <cell r="F1991" t="str">
            <v>G</v>
          </cell>
          <cell r="G1991">
            <v>6821</v>
          </cell>
          <cell r="H1991">
            <v>0</v>
          </cell>
          <cell r="I1991">
            <v>0</v>
          </cell>
          <cell r="J1991">
            <v>6821</v>
          </cell>
          <cell r="K1991">
            <v>6.1396499999999996</v>
          </cell>
          <cell r="L1991">
            <v>6.1396499999999996</v>
          </cell>
          <cell r="M1991" t="str">
            <v>RP</v>
          </cell>
        </row>
        <row r="1992">
          <cell r="A1992" t="str">
            <v>9000-500AT</v>
          </cell>
          <cell r="B1992" t="str">
            <v>SHIM [ 1.42 MM ]</v>
          </cell>
          <cell r="C1992" t="str">
            <v>F13</v>
          </cell>
          <cell r="D1992" t="str">
            <v>Z</v>
          </cell>
          <cell r="E1992" t="str">
            <v>21</v>
          </cell>
          <cell r="F1992" t="str">
            <v>G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3.8</v>
          </cell>
          <cell r="L1992">
            <v>3.8</v>
          </cell>
          <cell r="M1992" t="str">
            <v>C</v>
          </cell>
        </row>
        <row r="1993">
          <cell r="A1993" t="str">
            <v>9000-500AS</v>
          </cell>
          <cell r="B1993" t="str">
            <v>SHIM [ 1.40 MM ]</v>
          </cell>
          <cell r="C1993" t="str">
            <v>F13</v>
          </cell>
          <cell r="D1993" t="str">
            <v>Z</v>
          </cell>
          <cell r="E1993" t="str">
            <v>2</v>
          </cell>
          <cell r="F1993" t="str">
            <v>G</v>
          </cell>
          <cell r="G1993">
            <v>7500</v>
          </cell>
          <cell r="H1993">
            <v>0</v>
          </cell>
          <cell r="I1993">
            <v>0</v>
          </cell>
          <cell r="J1993">
            <v>7500</v>
          </cell>
          <cell r="K1993">
            <v>4.5675600000000003</v>
          </cell>
          <cell r="L1993">
            <v>4.5675600000000003</v>
          </cell>
          <cell r="M1993" t="str">
            <v>RP</v>
          </cell>
        </row>
        <row r="1994">
          <cell r="A1994" t="str">
            <v>9000-500AR</v>
          </cell>
          <cell r="B1994" t="str">
            <v>SHIM [ 1.38 MM ]</v>
          </cell>
          <cell r="C1994" t="str">
            <v>F13</v>
          </cell>
          <cell r="D1994" t="str">
            <v>Z</v>
          </cell>
          <cell r="E1994" t="str">
            <v>2</v>
          </cell>
          <cell r="F1994" t="str">
            <v>G</v>
          </cell>
          <cell r="G1994">
            <v>1767</v>
          </cell>
          <cell r="H1994">
            <v>0</v>
          </cell>
          <cell r="I1994">
            <v>0</v>
          </cell>
          <cell r="J1994">
            <v>1767</v>
          </cell>
          <cell r="K1994">
            <v>3.95</v>
          </cell>
          <cell r="L1994">
            <v>3.95</v>
          </cell>
          <cell r="M1994" t="str">
            <v>RP</v>
          </cell>
        </row>
        <row r="1995">
          <cell r="A1995" t="str">
            <v>9000-500AQ</v>
          </cell>
          <cell r="B1995" t="str">
            <v>SHIM [ 1.36 MM ]</v>
          </cell>
          <cell r="C1995" t="str">
            <v>F13</v>
          </cell>
          <cell r="D1995" t="str">
            <v>Z</v>
          </cell>
          <cell r="E1995" t="str">
            <v>2</v>
          </cell>
          <cell r="F1995" t="str">
            <v>G</v>
          </cell>
          <cell r="G1995">
            <v>1871</v>
          </cell>
          <cell r="H1995">
            <v>0</v>
          </cell>
          <cell r="I1995">
            <v>0</v>
          </cell>
          <cell r="J1995">
            <v>1871</v>
          </cell>
          <cell r="K1995">
            <v>3.95</v>
          </cell>
          <cell r="L1995">
            <v>3.95</v>
          </cell>
          <cell r="M1995" t="str">
            <v>NP</v>
          </cell>
        </row>
        <row r="1996">
          <cell r="A1996" t="str">
            <v>9000-500AP</v>
          </cell>
          <cell r="B1996" t="str">
            <v>SHIM [ 1.34 MM ]</v>
          </cell>
          <cell r="C1996" t="str">
            <v>F13</v>
          </cell>
          <cell r="D1996" t="str">
            <v>Z</v>
          </cell>
          <cell r="E1996" t="str">
            <v>2</v>
          </cell>
          <cell r="F1996" t="str">
            <v>G</v>
          </cell>
          <cell r="G1996">
            <v>2880</v>
          </cell>
          <cell r="H1996">
            <v>0</v>
          </cell>
          <cell r="I1996">
            <v>0</v>
          </cell>
          <cell r="J1996">
            <v>2880</v>
          </cell>
          <cell r="K1996">
            <v>5.5248799999999996</v>
          </cell>
          <cell r="L1996">
            <v>5.5248799999999996</v>
          </cell>
          <cell r="M1996" t="str">
            <v>RP</v>
          </cell>
        </row>
        <row r="1997">
          <cell r="A1997" t="str">
            <v>9000-500AN</v>
          </cell>
          <cell r="B1997" t="str">
            <v>SHIM [ 1.32 MM ]</v>
          </cell>
          <cell r="C1997" t="str">
            <v>F13</v>
          </cell>
          <cell r="D1997" t="str">
            <v>Z</v>
          </cell>
          <cell r="E1997" t="str">
            <v>2</v>
          </cell>
          <cell r="F1997" t="str">
            <v>G</v>
          </cell>
          <cell r="G1997">
            <v>2000</v>
          </cell>
          <cell r="H1997">
            <v>0</v>
          </cell>
          <cell r="I1997">
            <v>0</v>
          </cell>
          <cell r="J1997">
            <v>2000</v>
          </cell>
          <cell r="K1997">
            <v>2.1311100000000001</v>
          </cell>
          <cell r="L1997">
            <v>2.1311100000000001</v>
          </cell>
          <cell r="M1997" t="str">
            <v>NP</v>
          </cell>
        </row>
        <row r="1998">
          <cell r="A1998" t="str">
            <v>9000-500AM</v>
          </cell>
          <cell r="B1998" t="str">
            <v>SHIM [ 1.30 MM ]</v>
          </cell>
          <cell r="C1998" t="str">
            <v>F13</v>
          </cell>
          <cell r="D1998" t="str">
            <v>Z</v>
          </cell>
          <cell r="E1998" t="str">
            <v>2</v>
          </cell>
          <cell r="F1998" t="str">
            <v>G</v>
          </cell>
          <cell r="G1998">
            <v>5300</v>
          </cell>
          <cell r="H1998">
            <v>0</v>
          </cell>
          <cell r="I1998">
            <v>0</v>
          </cell>
          <cell r="J1998">
            <v>5300</v>
          </cell>
          <cell r="K1998">
            <v>5.0270299999999999</v>
          </cell>
          <cell r="L1998">
            <v>5.0270299999999999</v>
          </cell>
          <cell r="M1998" t="str">
            <v>NP</v>
          </cell>
        </row>
        <row r="1999">
          <cell r="A1999" t="str">
            <v>9000-500AL</v>
          </cell>
          <cell r="B1999" t="str">
            <v>SHIM [ 1.28 MM ]</v>
          </cell>
          <cell r="C1999" t="str">
            <v>F13</v>
          </cell>
          <cell r="D1999" t="str">
            <v>Z</v>
          </cell>
          <cell r="E1999" t="str">
            <v>2</v>
          </cell>
          <cell r="F1999" t="str">
            <v>G</v>
          </cell>
          <cell r="G1999">
            <v>5310</v>
          </cell>
          <cell r="H1999">
            <v>0</v>
          </cell>
          <cell r="I1999">
            <v>0</v>
          </cell>
          <cell r="J1999">
            <v>5310</v>
          </cell>
          <cell r="K1999">
            <v>7.8991600000000002</v>
          </cell>
          <cell r="L1999">
            <v>7.8991600000000002</v>
          </cell>
          <cell r="M1999" t="str">
            <v>NP</v>
          </cell>
        </row>
        <row r="2000">
          <cell r="A2000" t="str">
            <v>9000-500AK</v>
          </cell>
          <cell r="B2000" t="str">
            <v>SHIM [ 1.26 MM ]</v>
          </cell>
          <cell r="C2000" t="str">
            <v>F13</v>
          </cell>
          <cell r="D2000" t="str">
            <v>Z</v>
          </cell>
          <cell r="E2000" t="str">
            <v>2</v>
          </cell>
          <cell r="F2000" t="str">
            <v>G</v>
          </cell>
          <cell r="G2000">
            <v>2000</v>
          </cell>
          <cell r="H2000">
            <v>0</v>
          </cell>
          <cell r="I2000">
            <v>0</v>
          </cell>
          <cell r="J2000">
            <v>2000</v>
          </cell>
          <cell r="K2000">
            <v>7.5893600000000001</v>
          </cell>
          <cell r="L2000">
            <v>7.5893600000000001</v>
          </cell>
          <cell r="M2000" t="str">
            <v>RP</v>
          </cell>
        </row>
        <row r="2001">
          <cell r="A2001" t="str">
            <v>9000-500AJ</v>
          </cell>
          <cell r="B2001" t="str">
            <v>SHIM [ 1.245 MM ]</v>
          </cell>
          <cell r="C2001" t="str">
            <v>F13</v>
          </cell>
          <cell r="D2001" t="str">
            <v>Z</v>
          </cell>
          <cell r="E2001" t="str">
            <v>2</v>
          </cell>
          <cell r="F2001" t="str">
            <v>G</v>
          </cell>
          <cell r="G2001">
            <v>605</v>
          </cell>
          <cell r="H2001">
            <v>0</v>
          </cell>
          <cell r="I2001">
            <v>0</v>
          </cell>
          <cell r="J2001">
            <v>605</v>
          </cell>
          <cell r="K2001">
            <v>7.88361</v>
          </cell>
          <cell r="L2001">
            <v>7.88361</v>
          </cell>
          <cell r="M2001" t="str">
            <v>RP</v>
          </cell>
        </row>
        <row r="2002">
          <cell r="A2002" t="str">
            <v>9000-500AH</v>
          </cell>
          <cell r="B2002" t="str">
            <v>SHIM [ 1.23 MM ]</v>
          </cell>
          <cell r="C2002" t="str">
            <v>F13</v>
          </cell>
          <cell r="D2002" t="str">
            <v>Z</v>
          </cell>
          <cell r="E2002" t="str">
            <v>2</v>
          </cell>
          <cell r="F2002" t="str">
            <v>G</v>
          </cell>
          <cell r="G2002">
            <v>2880</v>
          </cell>
          <cell r="H2002">
            <v>0</v>
          </cell>
          <cell r="I2002">
            <v>0</v>
          </cell>
          <cell r="J2002">
            <v>2880</v>
          </cell>
          <cell r="K2002">
            <v>3.7539099999999999</v>
          </cell>
          <cell r="L2002">
            <v>3.7539099999999999</v>
          </cell>
          <cell r="M2002" t="str">
            <v>Y</v>
          </cell>
        </row>
        <row r="2003">
          <cell r="A2003" t="str">
            <v>9000-500AG</v>
          </cell>
          <cell r="B2003" t="str">
            <v>SHIM [ 1.215 MM ]</v>
          </cell>
          <cell r="C2003" t="str">
            <v>F13</v>
          </cell>
          <cell r="D2003" t="str">
            <v>Z</v>
          </cell>
          <cell r="E2003" t="str">
            <v>2</v>
          </cell>
          <cell r="F2003" t="str">
            <v>G</v>
          </cell>
          <cell r="G2003">
            <v>4751</v>
          </cell>
          <cell r="H2003">
            <v>0</v>
          </cell>
          <cell r="I2003">
            <v>0</v>
          </cell>
          <cell r="J2003">
            <v>4751</v>
          </cell>
          <cell r="K2003">
            <v>11.531079999999999</v>
          </cell>
          <cell r="L2003">
            <v>11.531079999999999</v>
          </cell>
          <cell r="M2003" t="str">
            <v>NP</v>
          </cell>
        </row>
        <row r="2004">
          <cell r="A2004" t="str">
            <v>9000-500AF</v>
          </cell>
          <cell r="B2004" t="str">
            <v>SHIM [ 1.20 MM ]</v>
          </cell>
          <cell r="C2004" t="str">
            <v>F13</v>
          </cell>
          <cell r="D2004" t="str">
            <v>Z</v>
          </cell>
          <cell r="E2004" t="str">
            <v>2</v>
          </cell>
          <cell r="F2004" t="str">
            <v>G</v>
          </cell>
          <cell r="G2004">
            <v>8560</v>
          </cell>
          <cell r="H2004">
            <v>0</v>
          </cell>
          <cell r="I2004">
            <v>0</v>
          </cell>
          <cell r="J2004">
            <v>8560</v>
          </cell>
          <cell r="K2004">
            <v>8.3584700000000005</v>
          </cell>
          <cell r="L2004">
            <v>8.3584700000000005</v>
          </cell>
          <cell r="M2004" t="str">
            <v>NP</v>
          </cell>
        </row>
        <row r="2005">
          <cell r="A2005" t="str">
            <v>9000-500AE</v>
          </cell>
          <cell r="B2005" t="str">
            <v>SHIM [ 1.185 MM ]</v>
          </cell>
          <cell r="C2005" t="str">
            <v>F13</v>
          </cell>
          <cell r="D2005" t="str">
            <v>Z</v>
          </cell>
          <cell r="E2005" t="str">
            <v>2</v>
          </cell>
          <cell r="F2005" t="str">
            <v>G</v>
          </cell>
          <cell r="G2005">
            <v>12380</v>
          </cell>
          <cell r="H2005">
            <v>0</v>
          </cell>
          <cell r="I2005">
            <v>500</v>
          </cell>
          <cell r="J2005">
            <v>11880</v>
          </cell>
          <cell r="K2005">
            <v>3.8041399999999999</v>
          </cell>
          <cell r="L2005">
            <v>3.8041399999999999</v>
          </cell>
          <cell r="M2005" t="str">
            <v>RP</v>
          </cell>
        </row>
        <row r="2006">
          <cell r="A2006" t="str">
            <v>9000-500AD</v>
          </cell>
          <cell r="B2006" t="str">
            <v>SHIM [ 1.17 MM ]</v>
          </cell>
          <cell r="C2006" t="str">
            <v>F13</v>
          </cell>
          <cell r="D2006" t="str">
            <v>Z</v>
          </cell>
          <cell r="E2006" t="str">
            <v>21</v>
          </cell>
          <cell r="F2006" t="str">
            <v>G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24.561599999999999</v>
          </cell>
          <cell r="L2006">
            <v>24.561599999999999</v>
          </cell>
          <cell r="M2006" t="str">
            <v>C</v>
          </cell>
        </row>
        <row r="2007">
          <cell r="A2007" t="str">
            <v>9000-500AD</v>
          </cell>
          <cell r="B2007" t="str">
            <v>SHIM [ 1.17 MM ]</v>
          </cell>
          <cell r="C2007" t="str">
            <v>F13</v>
          </cell>
          <cell r="D2007" t="str">
            <v>Z</v>
          </cell>
          <cell r="E2007" t="str">
            <v>2</v>
          </cell>
          <cell r="F2007" t="str">
            <v>G</v>
          </cell>
          <cell r="G2007">
            <v>7515</v>
          </cell>
          <cell r="H2007">
            <v>0</v>
          </cell>
          <cell r="I2007">
            <v>0</v>
          </cell>
          <cell r="J2007">
            <v>7515</v>
          </cell>
          <cell r="K2007">
            <v>3.9731900000000002</v>
          </cell>
          <cell r="L2007">
            <v>3.9731900000000002</v>
          </cell>
          <cell r="M2007" t="str">
            <v>RP</v>
          </cell>
        </row>
        <row r="2008">
          <cell r="A2008" t="str">
            <v>9000-500AC</v>
          </cell>
          <cell r="B2008" t="str">
            <v>SHIM [ 1.155 MM ]</v>
          </cell>
          <cell r="C2008" t="str">
            <v>F13</v>
          </cell>
          <cell r="D2008" t="str">
            <v>Z</v>
          </cell>
          <cell r="E2008" t="str">
            <v>2</v>
          </cell>
          <cell r="F2008" t="str">
            <v>G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2.9422299999999999</v>
          </cell>
          <cell r="L2008">
            <v>2.9422299999999999</v>
          </cell>
          <cell r="M2008" t="str">
            <v>RP</v>
          </cell>
        </row>
        <row r="2009">
          <cell r="A2009" t="str">
            <v>9000-500AB</v>
          </cell>
          <cell r="B2009" t="str">
            <v>SHIM [ 1.14 MM ]</v>
          </cell>
          <cell r="C2009" t="str">
            <v>F13</v>
          </cell>
          <cell r="D2009" t="str">
            <v>Z</v>
          </cell>
          <cell r="E2009" t="str">
            <v>2</v>
          </cell>
          <cell r="F2009" t="str">
            <v>G</v>
          </cell>
          <cell r="G2009">
            <v>4490</v>
          </cell>
          <cell r="H2009">
            <v>0</v>
          </cell>
          <cell r="I2009">
            <v>500</v>
          </cell>
          <cell r="J2009">
            <v>3990</v>
          </cell>
          <cell r="K2009">
            <v>9.54345</v>
          </cell>
          <cell r="L2009">
            <v>9.54345</v>
          </cell>
          <cell r="M2009" t="str">
            <v>RP</v>
          </cell>
        </row>
        <row r="2010">
          <cell r="A2010" t="str">
            <v>9000-500A</v>
          </cell>
          <cell r="B2010" t="str">
            <v>SHIM [ 0.70 MM ]</v>
          </cell>
          <cell r="C2010" t="str">
            <v>F13</v>
          </cell>
          <cell r="D2010" t="str">
            <v>Z</v>
          </cell>
          <cell r="E2010" t="str">
            <v>2</v>
          </cell>
          <cell r="F2010" t="str">
            <v>G</v>
          </cell>
          <cell r="G2010">
            <v>10353</v>
          </cell>
          <cell r="H2010">
            <v>0</v>
          </cell>
          <cell r="I2010">
            <v>0</v>
          </cell>
          <cell r="J2010">
            <v>10353</v>
          </cell>
          <cell r="K2010">
            <v>8.4045199999999998</v>
          </cell>
          <cell r="L2010">
            <v>8.4045199999999998</v>
          </cell>
          <cell r="M2010" t="str">
            <v>RP</v>
          </cell>
        </row>
        <row r="2011">
          <cell r="A2011" t="str">
            <v>9000-500</v>
          </cell>
          <cell r="B2011" t="str">
            <v>SHIM [ 0.68 MM ]</v>
          </cell>
          <cell r="C2011" t="str">
            <v>F13</v>
          </cell>
          <cell r="D2011" t="str">
            <v>Z</v>
          </cell>
          <cell r="E2011" t="str">
            <v>2</v>
          </cell>
          <cell r="F2011" t="str">
            <v>G</v>
          </cell>
          <cell r="G2011">
            <v>5922</v>
          </cell>
          <cell r="H2011">
            <v>0</v>
          </cell>
          <cell r="I2011">
            <v>0</v>
          </cell>
          <cell r="J2011">
            <v>5922</v>
          </cell>
          <cell r="K2011">
            <v>8.16</v>
          </cell>
          <cell r="L2011">
            <v>8.16</v>
          </cell>
        </row>
        <row r="2012">
          <cell r="A2012" t="str">
            <v>9000-448</v>
          </cell>
          <cell r="B2012" t="str">
            <v>INJ.BODY SUB-ASSY</v>
          </cell>
          <cell r="C2012" t="str">
            <v>F13</v>
          </cell>
          <cell r="D2012" t="str">
            <v>Z</v>
          </cell>
          <cell r="E2012" t="str">
            <v>2</v>
          </cell>
          <cell r="F2012" t="str">
            <v>G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 t="str">
            <v>NP</v>
          </cell>
        </row>
        <row r="2013">
          <cell r="A2013" t="str">
            <v>9000-304A</v>
          </cell>
          <cell r="B2013" t="str">
            <v>INJ.BODY SUB-ASSY.</v>
          </cell>
          <cell r="C2013" t="str">
            <v>F13</v>
          </cell>
          <cell r="D2013" t="str">
            <v>Z</v>
          </cell>
          <cell r="E2013" t="str">
            <v>2</v>
          </cell>
          <cell r="F2013" t="str">
            <v>G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67.995670000000004</v>
          </cell>
          <cell r="L2013">
            <v>67.995670000000004</v>
          </cell>
        </row>
        <row r="2014">
          <cell r="A2014" t="str">
            <v>9000-304</v>
          </cell>
          <cell r="B2014" t="str">
            <v>INJ.BODY SUB-ASSY</v>
          </cell>
          <cell r="C2014" t="str">
            <v>F13</v>
          </cell>
          <cell r="D2014" t="str">
            <v>Z</v>
          </cell>
          <cell r="E2014" t="str">
            <v>2</v>
          </cell>
          <cell r="F2014" t="str">
            <v>G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10.84</v>
          </cell>
          <cell r="L2014">
            <v>10.84</v>
          </cell>
          <cell r="M2014" t="str">
            <v>NP</v>
          </cell>
        </row>
        <row r="2015">
          <cell r="A2015" t="str">
            <v>8922A321W</v>
          </cell>
          <cell r="B2015" t="str">
            <v>PUMP JD (6068T6910)</v>
          </cell>
          <cell r="C2015" t="str">
            <v>F13</v>
          </cell>
          <cell r="D2015" t="str">
            <v>Z</v>
          </cell>
          <cell r="E2015" t="str">
            <v>2</v>
          </cell>
          <cell r="F2015" t="str">
            <v>G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16179.04</v>
          </cell>
          <cell r="L2015">
            <v>16179.04</v>
          </cell>
        </row>
        <row r="2016">
          <cell r="A2016" t="str">
            <v>8922A035W</v>
          </cell>
          <cell r="B2016" t="str">
            <v>DP200 PUMP</v>
          </cell>
          <cell r="C2016" t="str">
            <v>F13</v>
          </cell>
          <cell r="D2016" t="str">
            <v>Z</v>
          </cell>
          <cell r="E2016" t="str">
            <v>2</v>
          </cell>
          <cell r="F2016" t="str">
            <v>G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19971.86</v>
          </cell>
          <cell r="L2016">
            <v>19971.86</v>
          </cell>
        </row>
        <row r="2017">
          <cell r="A2017" t="str">
            <v>8920L13789</v>
          </cell>
          <cell r="B2017" t="str">
            <v>DUMMY DP203 PUMP</v>
          </cell>
          <cell r="C2017" t="str">
            <v>F13</v>
          </cell>
          <cell r="D2017" t="str">
            <v>Z</v>
          </cell>
          <cell r="E2017" t="str">
            <v>2</v>
          </cell>
          <cell r="F2017" t="str">
            <v>G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</row>
        <row r="2018">
          <cell r="A2018" t="str">
            <v>8920L13738</v>
          </cell>
          <cell r="B2018" t="str">
            <v>DP203 PUMP</v>
          </cell>
          <cell r="C2018" t="str">
            <v>F13</v>
          </cell>
          <cell r="D2018" t="str">
            <v>Z</v>
          </cell>
          <cell r="E2018" t="str">
            <v>2</v>
          </cell>
          <cell r="F2018" t="str">
            <v>G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</row>
        <row r="2019">
          <cell r="A2019" t="str">
            <v>8862BL1355</v>
          </cell>
          <cell r="B2019" t="str">
            <v>FUEL PUMP</v>
          </cell>
          <cell r="C2019" t="str">
            <v>F13</v>
          </cell>
          <cell r="D2019" t="str">
            <v>Z</v>
          </cell>
          <cell r="E2019" t="str">
            <v>2</v>
          </cell>
          <cell r="F2019" t="str">
            <v>G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</row>
        <row r="2020">
          <cell r="A2020" t="str">
            <v>8524L13847</v>
          </cell>
          <cell r="B2020" t="str">
            <v>DPS PUMPS</v>
          </cell>
          <cell r="C2020" t="str">
            <v>F13</v>
          </cell>
          <cell r="D2020" t="str">
            <v>Z</v>
          </cell>
          <cell r="E2020" t="str">
            <v>2</v>
          </cell>
          <cell r="F2020" t="str">
            <v>G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</row>
        <row r="2021">
          <cell r="A2021" t="str">
            <v>85162</v>
          </cell>
          <cell r="B2021" t="str">
            <v>BARREL</v>
          </cell>
          <cell r="C2021" t="str">
            <v>F13</v>
          </cell>
          <cell r="D2021" t="str">
            <v>Z</v>
          </cell>
          <cell r="E2021" t="str">
            <v>2</v>
          </cell>
          <cell r="F2021" t="str">
            <v>G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 t="str">
            <v>REMOV</v>
          </cell>
        </row>
        <row r="2022">
          <cell r="A2022" t="str">
            <v>8445B460A</v>
          </cell>
          <cell r="B2022" t="str">
            <v>FORD EURO2 PUMP</v>
          </cell>
          <cell r="C2022" t="str">
            <v>F13</v>
          </cell>
          <cell r="D2022" t="str">
            <v>Z</v>
          </cell>
          <cell r="E2022" t="str">
            <v>2</v>
          </cell>
          <cell r="F2022" t="str">
            <v>G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903.89</v>
          </cell>
          <cell r="L2022">
            <v>903.89</v>
          </cell>
        </row>
        <row r="2023">
          <cell r="A2023" t="str">
            <v>8445B251B</v>
          </cell>
          <cell r="B2023" t="str">
            <v>DPC TEL3.PUMP</v>
          </cell>
          <cell r="C2023" t="str">
            <v>F13</v>
          </cell>
          <cell r="D2023" t="str">
            <v>Z</v>
          </cell>
          <cell r="E2023" t="str">
            <v>2</v>
          </cell>
          <cell r="F2023" t="str">
            <v>G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930.5</v>
          </cell>
          <cell r="L2023">
            <v>930.5</v>
          </cell>
        </row>
        <row r="2024">
          <cell r="A2024" t="str">
            <v>8444B411B</v>
          </cell>
          <cell r="B2024" t="str">
            <v>PUMP HOUSING ASSY</v>
          </cell>
          <cell r="C2024" t="str">
            <v>F13</v>
          </cell>
          <cell r="D2024" t="str">
            <v>Z</v>
          </cell>
          <cell r="E2024" t="str">
            <v>2</v>
          </cell>
          <cell r="F2024" t="str">
            <v>G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 t="str">
            <v>REMOV</v>
          </cell>
        </row>
        <row r="2025">
          <cell r="A2025" t="str">
            <v>8444B402B</v>
          </cell>
          <cell r="B2025" t="str">
            <v>PUMPS</v>
          </cell>
          <cell r="C2025" t="str">
            <v>F13</v>
          </cell>
          <cell r="D2025" t="str">
            <v>Z</v>
          </cell>
          <cell r="E2025" t="str">
            <v>2</v>
          </cell>
          <cell r="F2025" t="str">
            <v>G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 t="str">
            <v>REMOV</v>
          </cell>
        </row>
        <row r="2026">
          <cell r="A2026" t="str">
            <v>8444B380A</v>
          </cell>
          <cell r="B2026" t="str">
            <v>FI PUMP FOR PREMIER T/CE</v>
          </cell>
          <cell r="C2026" t="str">
            <v>F13</v>
          </cell>
          <cell r="D2026" t="str">
            <v>Z</v>
          </cell>
          <cell r="E2026" t="str">
            <v>2</v>
          </cell>
          <cell r="F2026" t="str">
            <v>G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 t="str">
            <v>REMOV</v>
          </cell>
        </row>
        <row r="2027">
          <cell r="A2027" t="str">
            <v>8444B351B</v>
          </cell>
          <cell r="B2027" t="str">
            <v>FULLY ASSEMBLED DPC PUMP</v>
          </cell>
          <cell r="C2027" t="str">
            <v>F13</v>
          </cell>
          <cell r="D2027" t="str">
            <v>Z</v>
          </cell>
          <cell r="E2027" t="str">
            <v>2</v>
          </cell>
          <cell r="F2027" t="str">
            <v>G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 t="str">
            <v>REMOV</v>
          </cell>
        </row>
        <row r="2028">
          <cell r="A2028" t="str">
            <v>8444B301C</v>
          </cell>
          <cell r="B2028" t="str">
            <v>DPC  PUMP</v>
          </cell>
          <cell r="C2028" t="str">
            <v>F13</v>
          </cell>
          <cell r="D2028" t="str">
            <v>Z</v>
          </cell>
          <cell r="E2028" t="str">
            <v>2</v>
          </cell>
          <cell r="F2028" t="str">
            <v>G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 t="str">
            <v>REMOV</v>
          </cell>
        </row>
        <row r="2029">
          <cell r="A2029" t="str">
            <v>804P005</v>
          </cell>
          <cell r="B2029" t="str">
            <v>O-RING KIT (FILTER)</v>
          </cell>
          <cell r="C2029" t="str">
            <v>F13</v>
          </cell>
          <cell r="D2029" t="str">
            <v>Z</v>
          </cell>
          <cell r="E2029" t="str">
            <v>2</v>
          </cell>
          <cell r="F2029" t="str">
            <v>G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 t="str">
            <v>REMOV</v>
          </cell>
        </row>
        <row r="2030">
          <cell r="A2030" t="str">
            <v>7243-109B</v>
          </cell>
          <cell r="B2030" t="str">
            <v>ASSY.LLA VALVE</v>
          </cell>
          <cell r="C2030" t="str">
            <v>F13</v>
          </cell>
          <cell r="D2030" t="str">
            <v>Z</v>
          </cell>
          <cell r="E2030" t="str">
            <v>2</v>
          </cell>
          <cell r="F2030" t="str">
            <v>G</v>
          </cell>
          <cell r="G2030">
            <v>1713</v>
          </cell>
          <cell r="H2030">
            <v>200</v>
          </cell>
          <cell r="I2030">
            <v>250</v>
          </cell>
          <cell r="J2030">
            <v>1663</v>
          </cell>
          <cell r="K2030">
            <v>302.56639999999999</v>
          </cell>
          <cell r="L2030">
            <v>303.48930000000001</v>
          </cell>
          <cell r="M2030" t="str">
            <v>DP203</v>
          </cell>
        </row>
        <row r="2031">
          <cell r="A2031" t="str">
            <v>7243-109A</v>
          </cell>
          <cell r="B2031" t="str">
            <v>ASSY.LLA VALVE</v>
          </cell>
          <cell r="C2031" t="str">
            <v>F13</v>
          </cell>
          <cell r="D2031" t="str">
            <v>Z</v>
          </cell>
          <cell r="E2031" t="str">
            <v>2</v>
          </cell>
          <cell r="F2031" t="str">
            <v>G</v>
          </cell>
          <cell r="G2031">
            <v>400</v>
          </cell>
          <cell r="H2031">
            <v>0</v>
          </cell>
          <cell r="I2031">
            <v>0</v>
          </cell>
          <cell r="J2031">
            <v>400</v>
          </cell>
          <cell r="K2031">
            <v>294.77499999999998</v>
          </cell>
          <cell r="L2031">
            <v>294.77499999999998</v>
          </cell>
        </row>
        <row r="2032">
          <cell r="A2032" t="str">
            <v>7243-091</v>
          </cell>
          <cell r="B2032" t="str">
            <v>ASSY CONTROL BRACKET &amp; PLATE</v>
          </cell>
          <cell r="C2032" t="str">
            <v>F13</v>
          </cell>
          <cell r="D2032" t="str">
            <v>Z</v>
          </cell>
          <cell r="E2032" t="str">
            <v>2</v>
          </cell>
          <cell r="F2032" t="str">
            <v>G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53.384059999999998</v>
          </cell>
          <cell r="L2032">
            <v>53.384059999999998</v>
          </cell>
        </row>
        <row r="2033">
          <cell r="A2033" t="str">
            <v>7243-088B</v>
          </cell>
          <cell r="B2033" t="str">
            <v>ASSY.E.P.SLEEVE</v>
          </cell>
          <cell r="C2033" t="str">
            <v>F13</v>
          </cell>
          <cell r="D2033" t="str">
            <v>Z</v>
          </cell>
          <cell r="E2033" t="str">
            <v>2</v>
          </cell>
          <cell r="F2033" t="str">
            <v>G</v>
          </cell>
          <cell r="G2033">
            <v>586</v>
          </cell>
          <cell r="H2033">
            <v>200</v>
          </cell>
          <cell r="I2033">
            <v>250</v>
          </cell>
          <cell r="J2033">
            <v>536</v>
          </cell>
          <cell r="K2033">
            <v>424.98509999999999</v>
          </cell>
          <cell r="L2033">
            <v>427.15940000000001</v>
          </cell>
          <cell r="M2033" t="str">
            <v>DP203</v>
          </cell>
        </row>
        <row r="2034">
          <cell r="A2034" t="str">
            <v>7243-073Z</v>
          </cell>
          <cell r="B2034" t="str">
            <v>ASSY.PUMP HSG &amp; SCREW</v>
          </cell>
          <cell r="C2034" t="str">
            <v>F13</v>
          </cell>
          <cell r="D2034" t="str">
            <v>Z</v>
          </cell>
          <cell r="E2034" t="str">
            <v>2</v>
          </cell>
          <cell r="F2034" t="str">
            <v>G</v>
          </cell>
          <cell r="G2034">
            <v>305</v>
          </cell>
          <cell r="H2034">
            <v>250</v>
          </cell>
          <cell r="I2034">
            <v>250</v>
          </cell>
          <cell r="J2034">
            <v>305</v>
          </cell>
          <cell r="K2034">
            <v>1446.2950000000001</v>
          </cell>
          <cell r="L2034">
            <v>1456.0419999999999</v>
          </cell>
          <cell r="M2034" t="str">
            <v>DP203</v>
          </cell>
        </row>
        <row r="2035">
          <cell r="A2035" t="str">
            <v>7243-073V</v>
          </cell>
          <cell r="B2035" t="str">
            <v>ASS PUMP HSG &amp; SCREW</v>
          </cell>
          <cell r="C2035" t="str">
            <v>F13</v>
          </cell>
          <cell r="D2035" t="str">
            <v>Z</v>
          </cell>
          <cell r="E2035" t="str">
            <v>2</v>
          </cell>
          <cell r="F2035" t="str">
            <v>G</v>
          </cell>
          <cell r="G2035">
            <v>20</v>
          </cell>
          <cell r="H2035">
            <v>0</v>
          </cell>
          <cell r="I2035">
            <v>0</v>
          </cell>
          <cell r="J2035">
            <v>20</v>
          </cell>
          <cell r="K2035">
            <v>1374.6389999999999</v>
          </cell>
          <cell r="L2035">
            <v>1374.6389999999999</v>
          </cell>
        </row>
        <row r="2036">
          <cell r="A2036" t="str">
            <v>7240-040</v>
          </cell>
          <cell r="B2036" t="str">
            <v>GOV.Wt.RETAINER</v>
          </cell>
          <cell r="C2036" t="str">
            <v>F13</v>
          </cell>
          <cell r="D2036" t="str">
            <v>Z</v>
          </cell>
          <cell r="E2036" t="str">
            <v>2</v>
          </cell>
          <cell r="F2036" t="str">
            <v>G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131.4281</v>
          </cell>
          <cell r="L2036">
            <v>131.4281</v>
          </cell>
        </row>
        <row r="2037">
          <cell r="A2037" t="str">
            <v>7187-139B</v>
          </cell>
          <cell r="B2037" t="str">
            <v>ASSY.SNUBBER VALVE</v>
          </cell>
          <cell r="C2037" t="str">
            <v>F13</v>
          </cell>
          <cell r="D2037" t="str">
            <v>Z</v>
          </cell>
          <cell r="E2037" t="str">
            <v>2</v>
          </cell>
          <cell r="F2037" t="str">
            <v>G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682.13040000000001</v>
          </cell>
          <cell r="L2037">
            <v>682.13040000000001</v>
          </cell>
        </row>
        <row r="2038">
          <cell r="A2038" t="str">
            <v>7187-139A</v>
          </cell>
          <cell r="B2038" t="str">
            <v>ASSY.SNUBBER VALVE</v>
          </cell>
          <cell r="C2038" t="str">
            <v>F13</v>
          </cell>
          <cell r="D2038" t="str">
            <v>Z</v>
          </cell>
          <cell r="E2038" t="str">
            <v>2</v>
          </cell>
          <cell r="F2038" t="str">
            <v>G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453.51949999999999</v>
          </cell>
          <cell r="L2038">
            <v>453.51949999999999</v>
          </cell>
        </row>
        <row r="2039">
          <cell r="A2039" t="str">
            <v>7187-129D</v>
          </cell>
          <cell r="B2039" t="str">
            <v>SCREW [ 9187-809 ]</v>
          </cell>
          <cell r="C2039" t="str">
            <v>F13</v>
          </cell>
          <cell r="D2039" t="str">
            <v>Z</v>
          </cell>
          <cell r="E2039" t="str">
            <v>2</v>
          </cell>
          <cell r="F2039" t="str">
            <v>G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1.7758100000000001</v>
          </cell>
          <cell r="L2039">
            <v>1.7758100000000001</v>
          </cell>
        </row>
        <row r="2040">
          <cell r="A2040" t="str">
            <v>7185-950K</v>
          </cell>
          <cell r="B2040" t="str">
            <v>O RING</v>
          </cell>
          <cell r="C2040" t="str">
            <v>F13</v>
          </cell>
          <cell r="D2040" t="str">
            <v>Z</v>
          </cell>
          <cell r="E2040" t="str">
            <v>2</v>
          </cell>
          <cell r="F2040" t="str">
            <v>G</v>
          </cell>
          <cell r="G2040">
            <v>2190</v>
          </cell>
          <cell r="H2040">
            <v>400</v>
          </cell>
          <cell r="I2040">
            <v>250</v>
          </cell>
          <cell r="J2040">
            <v>2340</v>
          </cell>
          <cell r="K2040">
            <v>1.0884400000000001</v>
          </cell>
          <cell r="L2040">
            <v>1.0893600000000001</v>
          </cell>
          <cell r="M2040" t="str">
            <v>DP203</v>
          </cell>
        </row>
        <row r="2041">
          <cell r="A2041" t="str">
            <v>7185-950HH</v>
          </cell>
          <cell r="B2041" t="str">
            <v>O-RING</v>
          </cell>
          <cell r="C2041" t="str">
            <v>F13</v>
          </cell>
          <cell r="D2041" t="str">
            <v>Z</v>
          </cell>
          <cell r="E2041" t="str">
            <v>2</v>
          </cell>
          <cell r="F2041" t="str">
            <v>G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2.8301400000000001</v>
          </cell>
          <cell r="L2041">
            <v>2.8301400000000001</v>
          </cell>
        </row>
        <row r="2042">
          <cell r="A2042" t="str">
            <v>7185-950HG</v>
          </cell>
          <cell r="B2042" t="str">
            <v>O-RING</v>
          </cell>
          <cell r="C2042" t="str">
            <v>F13</v>
          </cell>
          <cell r="D2042" t="str">
            <v>Z</v>
          </cell>
          <cell r="E2042" t="str">
            <v>2</v>
          </cell>
          <cell r="F2042" t="str">
            <v>G</v>
          </cell>
          <cell r="G2042">
            <v>140</v>
          </cell>
          <cell r="H2042">
            <v>275</v>
          </cell>
          <cell r="I2042">
            <v>250</v>
          </cell>
          <cell r="J2042">
            <v>165</v>
          </cell>
          <cell r="K2042">
            <v>5.3453799999999996</v>
          </cell>
          <cell r="L2042">
            <v>5.4206899999999996</v>
          </cell>
          <cell r="M2042" t="str">
            <v>DP203</v>
          </cell>
        </row>
        <row r="2043">
          <cell r="A2043" t="str">
            <v>7185-950HF</v>
          </cell>
          <cell r="B2043" t="str">
            <v>O-RING</v>
          </cell>
          <cell r="C2043" t="str">
            <v>F13</v>
          </cell>
          <cell r="D2043" t="str">
            <v>Z</v>
          </cell>
          <cell r="E2043" t="str">
            <v>2</v>
          </cell>
          <cell r="F2043" t="str">
            <v>G</v>
          </cell>
          <cell r="G2043">
            <v>1790</v>
          </cell>
          <cell r="H2043">
            <v>300</v>
          </cell>
          <cell r="I2043">
            <v>250</v>
          </cell>
          <cell r="J2043">
            <v>1840</v>
          </cell>
          <cell r="K2043">
            <v>3.2644299999999999</v>
          </cell>
          <cell r="L2043">
            <v>3.4785200000000001</v>
          </cell>
          <cell r="M2043" t="str">
            <v>DP203</v>
          </cell>
        </row>
        <row r="2044">
          <cell r="A2044" t="str">
            <v>7185-950HD</v>
          </cell>
          <cell r="B2044" t="str">
            <v>O-RING</v>
          </cell>
          <cell r="C2044" t="str">
            <v>F13</v>
          </cell>
          <cell r="D2044" t="str">
            <v>Z</v>
          </cell>
          <cell r="E2044" t="str">
            <v>2</v>
          </cell>
          <cell r="F2044" t="str">
            <v>G</v>
          </cell>
          <cell r="G2044">
            <v>3077</v>
          </cell>
          <cell r="H2044">
            <v>700</v>
          </cell>
          <cell r="I2044">
            <v>250</v>
          </cell>
          <cell r="J2044">
            <v>3527</v>
          </cell>
          <cell r="K2044">
            <v>5.2054299999999998</v>
          </cell>
          <cell r="L2044">
            <v>5.22112</v>
          </cell>
          <cell r="M2044" t="str">
            <v>DP203</v>
          </cell>
        </row>
        <row r="2045">
          <cell r="A2045" t="str">
            <v>7185-950GT</v>
          </cell>
          <cell r="B2045" t="str">
            <v>O-RING</v>
          </cell>
          <cell r="C2045" t="str">
            <v>F13</v>
          </cell>
          <cell r="D2045" t="str">
            <v>Z</v>
          </cell>
          <cell r="E2045" t="str">
            <v>2</v>
          </cell>
          <cell r="F2045" t="str">
            <v>G</v>
          </cell>
          <cell r="G2045">
            <v>100</v>
          </cell>
          <cell r="H2045">
            <v>200</v>
          </cell>
          <cell r="I2045">
            <v>250</v>
          </cell>
          <cell r="J2045">
            <v>50</v>
          </cell>
          <cell r="K2045">
            <v>5.3602400000000001</v>
          </cell>
          <cell r="L2045">
            <v>5.45451</v>
          </cell>
          <cell r="M2045" t="str">
            <v>DP203</v>
          </cell>
        </row>
        <row r="2046">
          <cell r="A2046" t="str">
            <v>7185-950GK</v>
          </cell>
          <cell r="B2046" t="str">
            <v>O-RING</v>
          </cell>
          <cell r="C2046" t="str">
            <v>F13</v>
          </cell>
          <cell r="D2046" t="str">
            <v>Z</v>
          </cell>
          <cell r="E2046" t="str">
            <v>2</v>
          </cell>
          <cell r="F2046" t="str">
            <v>G</v>
          </cell>
          <cell r="G2046">
            <v>100</v>
          </cell>
          <cell r="H2046">
            <v>200</v>
          </cell>
          <cell r="I2046">
            <v>250</v>
          </cell>
          <cell r="J2046">
            <v>50</v>
          </cell>
          <cell r="K2046">
            <v>5.3628600000000004</v>
          </cell>
          <cell r="L2046">
            <v>5.4553900000000004</v>
          </cell>
          <cell r="M2046" t="str">
            <v>DP203</v>
          </cell>
        </row>
        <row r="2047">
          <cell r="A2047" t="str">
            <v>7185-950GF</v>
          </cell>
          <cell r="B2047" t="str">
            <v>O-RING</v>
          </cell>
          <cell r="C2047" t="str">
            <v>F13</v>
          </cell>
          <cell r="D2047" t="str">
            <v>Z</v>
          </cell>
          <cell r="E2047" t="str">
            <v>2</v>
          </cell>
          <cell r="F2047" t="str">
            <v>G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</row>
        <row r="2048">
          <cell r="A2048" t="str">
            <v>7185-950GB</v>
          </cell>
          <cell r="B2048" t="str">
            <v>O-RING</v>
          </cell>
          <cell r="C2048" t="str">
            <v>F13</v>
          </cell>
          <cell r="D2048" t="str">
            <v>Z</v>
          </cell>
          <cell r="E2048" t="str">
            <v>2</v>
          </cell>
          <cell r="F2048" t="str">
            <v>G</v>
          </cell>
          <cell r="G2048">
            <v>1750</v>
          </cell>
          <cell r="H2048">
            <v>400</v>
          </cell>
          <cell r="I2048">
            <v>500</v>
          </cell>
          <cell r="J2048">
            <v>1650</v>
          </cell>
          <cell r="K2048">
            <v>1.74661</v>
          </cell>
          <cell r="L2048">
            <v>1.93344</v>
          </cell>
          <cell r="M2048" t="str">
            <v>DP203</v>
          </cell>
        </row>
        <row r="2049">
          <cell r="A2049" t="str">
            <v>7185-950FV</v>
          </cell>
          <cell r="B2049" t="str">
            <v>O-RING</v>
          </cell>
          <cell r="C2049" t="str">
            <v>F13</v>
          </cell>
          <cell r="D2049" t="str">
            <v>Z</v>
          </cell>
          <cell r="E2049" t="str">
            <v>2</v>
          </cell>
          <cell r="F2049" t="str">
            <v>G</v>
          </cell>
          <cell r="G2049">
            <v>3998</v>
          </cell>
          <cell r="H2049">
            <v>900</v>
          </cell>
          <cell r="I2049">
            <v>1000</v>
          </cell>
          <cell r="J2049">
            <v>3898</v>
          </cell>
          <cell r="K2049">
            <v>1.0759300000000001</v>
          </cell>
          <cell r="L2049">
            <v>1.07992</v>
          </cell>
          <cell r="M2049" t="str">
            <v>DP203</v>
          </cell>
        </row>
        <row r="2050">
          <cell r="A2050" t="str">
            <v>7185-950FU</v>
          </cell>
          <cell r="B2050" t="str">
            <v>O-RING</v>
          </cell>
          <cell r="C2050" t="str">
            <v>F13</v>
          </cell>
          <cell r="D2050" t="str">
            <v>Z</v>
          </cell>
          <cell r="E2050" t="str">
            <v>2</v>
          </cell>
          <cell r="F2050" t="str">
            <v>G</v>
          </cell>
          <cell r="G2050">
            <v>341</v>
          </cell>
          <cell r="H2050">
            <v>235</v>
          </cell>
          <cell r="I2050">
            <v>250</v>
          </cell>
          <cell r="J2050">
            <v>326</v>
          </cell>
          <cell r="K2050">
            <v>5.3167200000000001</v>
          </cell>
          <cell r="L2050">
            <v>5.3809300000000002</v>
          </cell>
          <cell r="M2050" t="str">
            <v>DP203</v>
          </cell>
        </row>
        <row r="2051">
          <cell r="A2051" t="str">
            <v>7185-950FR</v>
          </cell>
          <cell r="B2051" t="str">
            <v>O-RING</v>
          </cell>
          <cell r="C2051" t="str">
            <v>F13</v>
          </cell>
          <cell r="D2051" t="str">
            <v>Z</v>
          </cell>
          <cell r="E2051" t="str">
            <v>2</v>
          </cell>
          <cell r="F2051" t="str">
            <v>G</v>
          </cell>
          <cell r="G2051">
            <v>4592</v>
          </cell>
          <cell r="H2051">
            <v>400</v>
          </cell>
          <cell r="I2051">
            <v>250</v>
          </cell>
          <cell r="J2051">
            <v>4742</v>
          </cell>
          <cell r="K2051">
            <v>0.93296000000000001</v>
          </cell>
          <cell r="L2051">
            <v>0.93967000000000001</v>
          </cell>
          <cell r="M2051" t="str">
            <v>DP203</v>
          </cell>
        </row>
        <row r="2052">
          <cell r="A2052" t="str">
            <v>7185-950FK</v>
          </cell>
          <cell r="B2052" t="str">
            <v>O-RING</v>
          </cell>
          <cell r="C2052" t="str">
            <v>F13</v>
          </cell>
          <cell r="D2052" t="str">
            <v>Z</v>
          </cell>
          <cell r="E2052" t="str">
            <v>2</v>
          </cell>
          <cell r="F2052" t="str">
            <v>G</v>
          </cell>
          <cell r="G2052">
            <v>6111</v>
          </cell>
          <cell r="H2052">
            <v>200</v>
          </cell>
          <cell r="I2052">
            <v>250</v>
          </cell>
          <cell r="J2052">
            <v>6061</v>
          </cell>
          <cell r="K2052">
            <v>4.7153700000000001</v>
          </cell>
          <cell r="L2052">
            <v>4.7402899999999999</v>
          </cell>
          <cell r="M2052" t="str">
            <v>DP203</v>
          </cell>
        </row>
        <row r="2053">
          <cell r="A2053" t="str">
            <v>7185-950FF</v>
          </cell>
          <cell r="B2053" t="str">
            <v>O-RING</v>
          </cell>
          <cell r="C2053" t="str">
            <v>F13</v>
          </cell>
          <cell r="D2053" t="str">
            <v>Z</v>
          </cell>
          <cell r="E2053" t="str">
            <v>2</v>
          </cell>
          <cell r="F2053" t="str">
            <v>G</v>
          </cell>
          <cell r="G2053">
            <v>1942</v>
          </cell>
          <cell r="H2053">
            <v>400</v>
          </cell>
          <cell r="I2053">
            <v>500</v>
          </cell>
          <cell r="J2053">
            <v>1842</v>
          </cell>
          <cell r="K2053">
            <v>1.95668</v>
          </cell>
          <cell r="L2053">
            <v>2.09232</v>
          </cell>
          <cell r="M2053" t="str">
            <v>DP203</v>
          </cell>
        </row>
        <row r="2054">
          <cell r="A2054" t="str">
            <v>7185-950ET</v>
          </cell>
          <cell r="B2054" t="str">
            <v>O-RING</v>
          </cell>
          <cell r="C2054" t="str">
            <v>F13</v>
          </cell>
          <cell r="D2054" t="str">
            <v>Z</v>
          </cell>
          <cell r="E2054" t="str">
            <v>2</v>
          </cell>
          <cell r="F2054" t="str">
            <v>G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5.1330799999999996</v>
          </cell>
          <cell r="L2054">
            <v>5.1330799999999996</v>
          </cell>
          <cell r="M2054" t="str">
            <v>DP203</v>
          </cell>
        </row>
        <row r="2055">
          <cell r="A2055" t="str">
            <v>7185-950DV</v>
          </cell>
          <cell r="B2055" t="str">
            <v>O RING</v>
          </cell>
          <cell r="C2055" t="str">
            <v>F13</v>
          </cell>
          <cell r="D2055" t="str">
            <v>Z</v>
          </cell>
          <cell r="E2055" t="str">
            <v>2</v>
          </cell>
          <cell r="F2055" t="str">
            <v>G</v>
          </cell>
          <cell r="G2055">
            <v>100</v>
          </cell>
          <cell r="H2055">
            <v>300</v>
          </cell>
          <cell r="I2055">
            <v>250</v>
          </cell>
          <cell r="J2055">
            <v>150</v>
          </cell>
          <cell r="K2055">
            <v>1.07101</v>
          </cell>
          <cell r="L2055">
            <v>1.0856699999999999</v>
          </cell>
          <cell r="M2055" t="str">
            <v>DP203</v>
          </cell>
        </row>
        <row r="2056">
          <cell r="A2056" t="str">
            <v>7185-950DR</v>
          </cell>
          <cell r="B2056" t="str">
            <v>O-RING</v>
          </cell>
          <cell r="C2056" t="str">
            <v>F13</v>
          </cell>
          <cell r="D2056" t="str">
            <v>Z</v>
          </cell>
          <cell r="E2056" t="str">
            <v>2</v>
          </cell>
          <cell r="F2056" t="str">
            <v>G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0.62680999999999998</v>
          </cell>
          <cell r="L2056">
            <v>0.62680999999999998</v>
          </cell>
        </row>
        <row r="2057">
          <cell r="A2057" t="str">
            <v>7185-950DQ</v>
          </cell>
          <cell r="B2057" t="str">
            <v>O-RING</v>
          </cell>
          <cell r="C2057" t="str">
            <v>F13</v>
          </cell>
          <cell r="D2057" t="str">
            <v>Z</v>
          </cell>
          <cell r="E2057" t="str">
            <v>2</v>
          </cell>
          <cell r="F2057" t="str">
            <v>G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0.93893000000000004</v>
          </cell>
          <cell r="L2057">
            <v>0.93893000000000004</v>
          </cell>
        </row>
        <row r="2058">
          <cell r="A2058" t="str">
            <v>7185-950BD</v>
          </cell>
          <cell r="B2058" t="str">
            <v>O-RING</v>
          </cell>
          <cell r="C2058" t="str">
            <v>F13</v>
          </cell>
          <cell r="D2058" t="str">
            <v>Z</v>
          </cell>
          <cell r="E2058" t="str">
            <v>2</v>
          </cell>
          <cell r="F2058" t="str">
            <v>G</v>
          </cell>
          <cell r="G2058">
            <v>3629</v>
          </cell>
          <cell r="H2058">
            <v>300</v>
          </cell>
          <cell r="I2058">
            <v>250</v>
          </cell>
          <cell r="J2058">
            <v>3679</v>
          </cell>
          <cell r="K2058">
            <v>2.0483899999999999</v>
          </cell>
          <cell r="L2058">
            <v>2.22417</v>
          </cell>
          <cell r="M2058" t="str">
            <v>DP203</v>
          </cell>
        </row>
        <row r="2059">
          <cell r="A2059" t="str">
            <v>7185-950</v>
          </cell>
          <cell r="B2059" t="str">
            <v>O'RING [ 5855-030 ]</v>
          </cell>
          <cell r="C2059" t="str">
            <v>F13</v>
          </cell>
          <cell r="D2059" t="str">
            <v>Z</v>
          </cell>
          <cell r="E2059" t="str">
            <v>2</v>
          </cell>
          <cell r="F2059" t="str">
            <v>G</v>
          </cell>
          <cell r="G2059">
            <v>3571</v>
          </cell>
          <cell r="H2059">
            <v>2000</v>
          </cell>
          <cell r="I2059">
            <v>1000</v>
          </cell>
          <cell r="J2059">
            <v>4571</v>
          </cell>
          <cell r="K2059">
            <v>1.0804</v>
          </cell>
          <cell r="L2059">
            <v>1.0832599999999999</v>
          </cell>
          <cell r="M2059" t="str">
            <v>DP203</v>
          </cell>
        </row>
        <row r="2060">
          <cell r="A2060" t="str">
            <v>7185-900W</v>
          </cell>
          <cell r="B2060" t="str">
            <v>SOLENOID 12 VOLT</v>
          </cell>
          <cell r="C2060" t="str">
            <v>F13</v>
          </cell>
          <cell r="D2060" t="str">
            <v>Z</v>
          </cell>
          <cell r="E2060" t="str">
            <v>2</v>
          </cell>
          <cell r="F2060" t="str">
            <v>G</v>
          </cell>
          <cell r="G2060">
            <v>206</v>
          </cell>
          <cell r="H2060">
            <v>200</v>
          </cell>
          <cell r="I2060">
            <v>250</v>
          </cell>
          <cell r="J2060">
            <v>156</v>
          </cell>
          <cell r="K2060">
            <v>430.15289999999999</v>
          </cell>
          <cell r="L2060">
            <v>435.61090000000002</v>
          </cell>
          <cell r="M2060" t="str">
            <v>DP203</v>
          </cell>
        </row>
        <row r="2061">
          <cell r="A2061" t="str">
            <v>7185-884</v>
          </cell>
          <cell r="B2061" t="str">
            <v>ASSY LATCH VALVE</v>
          </cell>
          <cell r="C2061" t="str">
            <v>F13</v>
          </cell>
          <cell r="D2061" t="str">
            <v>Z</v>
          </cell>
          <cell r="E2061" t="str">
            <v>2</v>
          </cell>
          <cell r="F2061" t="str">
            <v>G</v>
          </cell>
          <cell r="G2061">
            <v>100</v>
          </cell>
          <cell r="H2061">
            <v>200</v>
          </cell>
          <cell r="I2061">
            <v>250</v>
          </cell>
          <cell r="J2061">
            <v>50</v>
          </cell>
          <cell r="K2061">
            <v>0</v>
          </cell>
          <cell r="L2061">
            <v>0</v>
          </cell>
        </row>
        <row r="2062">
          <cell r="A2062" t="str">
            <v>7185-854E</v>
          </cell>
          <cell r="B2062" t="str">
            <v>NUT</v>
          </cell>
          <cell r="C2062" t="str">
            <v>F13</v>
          </cell>
          <cell r="D2062" t="str">
            <v>Z</v>
          </cell>
          <cell r="E2062" t="str">
            <v>2</v>
          </cell>
          <cell r="F2062" t="str">
            <v>G</v>
          </cell>
          <cell r="G2062">
            <v>1724</v>
          </cell>
          <cell r="H2062">
            <v>400</v>
          </cell>
          <cell r="I2062">
            <v>250</v>
          </cell>
          <cell r="J2062">
            <v>1874</v>
          </cell>
          <cell r="K2062">
            <v>0.62758999999999998</v>
          </cell>
          <cell r="L2062">
            <v>0.67210000000000003</v>
          </cell>
          <cell r="M2062" t="str">
            <v>DP203</v>
          </cell>
        </row>
        <row r="2063">
          <cell r="A2063" t="str">
            <v>7185-854C</v>
          </cell>
          <cell r="B2063" t="str">
            <v>NUT</v>
          </cell>
          <cell r="C2063" t="str">
            <v>F13</v>
          </cell>
          <cell r="D2063" t="str">
            <v>Z</v>
          </cell>
          <cell r="E2063" t="str">
            <v>2</v>
          </cell>
          <cell r="F2063" t="str">
            <v>G</v>
          </cell>
          <cell r="G2063">
            <v>100</v>
          </cell>
          <cell r="H2063">
            <v>200</v>
          </cell>
          <cell r="I2063">
            <v>250</v>
          </cell>
          <cell r="J2063">
            <v>50</v>
          </cell>
          <cell r="K2063">
            <v>0</v>
          </cell>
          <cell r="L2063">
            <v>0.68667</v>
          </cell>
          <cell r="M2063" t="str">
            <v>DP203</v>
          </cell>
        </row>
        <row r="2064">
          <cell r="A2064" t="str">
            <v>7185-854B</v>
          </cell>
          <cell r="B2064" t="str">
            <v>NUT</v>
          </cell>
          <cell r="C2064" t="str">
            <v>F13</v>
          </cell>
          <cell r="D2064" t="str">
            <v>Z</v>
          </cell>
          <cell r="E2064" t="str">
            <v>2</v>
          </cell>
          <cell r="F2064" t="str">
            <v>G</v>
          </cell>
          <cell r="G2064">
            <v>1325</v>
          </cell>
          <cell r="H2064">
            <v>200</v>
          </cell>
          <cell r="I2064">
            <v>250</v>
          </cell>
          <cell r="J2064">
            <v>1275</v>
          </cell>
          <cell r="K2064">
            <v>1.0690200000000001</v>
          </cell>
          <cell r="L2064">
            <v>1.0731299999999999</v>
          </cell>
          <cell r="M2064" t="str">
            <v>DP203</v>
          </cell>
        </row>
        <row r="2065">
          <cell r="A2065" t="str">
            <v>7185-853B</v>
          </cell>
          <cell r="B2065" t="str">
            <v>HEXAGON NUT</v>
          </cell>
          <cell r="C2065" t="str">
            <v>F13</v>
          </cell>
          <cell r="D2065" t="str">
            <v>Z</v>
          </cell>
          <cell r="E2065" t="str">
            <v>2</v>
          </cell>
          <cell r="F2065" t="str">
            <v>G</v>
          </cell>
          <cell r="G2065">
            <v>180</v>
          </cell>
          <cell r="H2065">
            <v>0</v>
          </cell>
          <cell r="I2065">
            <v>0</v>
          </cell>
          <cell r="J2065">
            <v>180</v>
          </cell>
          <cell r="K2065">
            <v>1.03417</v>
          </cell>
          <cell r="L2065">
            <v>1.03417</v>
          </cell>
        </row>
        <row r="2066">
          <cell r="A2066" t="str">
            <v>7185-852A</v>
          </cell>
          <cell r="B2066" t="str">
            <v>NUT</v>
          </cell>
          <cell r="C2066" t="str">
            <v>F13</v>
          </cell>
          <cell r="D2066" t="str">
            <v>Z</v>
          </cell>
          <cell r="E2066" t="str">
            <v>2</v>
          </cell>
          <cell r="F2066" t="str">
            <v>G</v>
          </cell>
          <cell r="G2066">
            <v>21835</v>
          </cell>
          <cell r="H2066">
            <v>3000</v>
          </cell>
          <cell r="I2066">
            <v>1002</v>
          </cell>
          <cell r="J2066">
            <v>23833</v>
          </cell>
          <cell r="K2066">
            <v>1.03</v>
          </cell>
          <cell r="L2066">
            <v>1.03</v>
          </cell>
          <cell r="M2066" t="str">
            <v>DP203</v>
          </cell>
        </row>
        <row r="2067">
          <cell r="A2067" t="str">
            <v>7185-851W</v>
          </cell>
          <cell r="B2067" t="str">
            <v>SHIM</v>
          </cell>
          <cell r="C2067" t="str">
            <v>F13</v>
          </cell>
          <cell r="D2067" t="str">
            <v>Z</v>
          </cell>
          <cell r="E2067" t="str">
            <v>2</v>
          </cell>
          <cell r="F2067" t="str">
            <v>G</v>
          </cell>
          <cell r="G2067">
            <v>100</v>
          </cell>
          <cell r="H2067">
            <v>0</v>
          </cell>
          <cell r="I2067">
            <v>0</v>
          </cell>
          <cell r="J2067">
            <v>100</v>
          </cell>
          <cell r="K2067">
            <v>3.1025100000000001</v>
          </cell>
          <cell r="L2067">
            <v>3.1025100000000001</v>
          </cell>
        </row>
        <row r="2068">
          <cell r="A2068" t="str">
            <v>7185-851U</v>
          </cell>
          <cell r="B2068" t="str">
            <v>WASHER</v>
          </cell>
          <cell r="C2068" t="str">
            <v>F13</v>
          </cell>
          <cell r="D2068" t="str">
            <v>Z</v>
          </cell>
          <cell r="E2068" t="str">
            <v>2</v>
          </cell>
          <cell r="F2068" t="str">
            <v>G</v>
          </cell>
          <cell r="G2068">
            <v>1893</v>
          </cell>
          <cell r="H2068">
            <v>300</v>
          </cell>
          <cell r="I2068">
            <v>250</v>
          </cell>
          <cell r="J2068">
            <v>1943</v>
          </cell>
          <cell r="K2068">
            <v>1.08725</v>
          </cell>
          <cell r="L2068">
            <v>1.0884400000000001</v>
          </cell>
          <cell r="M2068" t="str">
            <v>DP203</v>
          </cell>
        </row>
        <row r="2069">
          <cell r="A2069" t="str">
            <v>7185-851K</v>
          </cell>
          <cell r="B2069" t="str">
            <v>WASHER</v>
          </cell>
          <cell r="C2069" t="str">
            <v>F13</v>
          </cell>
          <cell r="D2069" t="str">
            <v>Z</v>
          </cell>
          <cell r="E2069" t="str">
            <v>2</v>
          </cell>
          <cell r="F2069" t="str">
            <v>G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2.0532300000000001</v>
          </cell>
          <cell r="L2069">
            <v>2.0532300000000001</v>
          </cell>
        </row>
        <row r="2070">
          <cell r="A2070" t="str">
            <v>7185-851G</v>
          </cell>
          <cell r="B2070" t="str">
            <v>WASHER</v>
          </cell>
          <cell r="C2070" t="str">
            <v>F13</v>
          </cell>
          <cell r="D2070" t="str">
            <v>Z</v>
          </cell>
          <cell r="E2070" t="str">
            <v>2</v>
          </cell>
          <cell r="F2070" t="str">
            <v>G</v>
          </cell>
          <cell r="G2070">
            <v>1000</v>
          </cell>
          <cell r="H2070">
            <v>0</v>
          </cell>
          <cell r="I2070">
            <v>0</v>
          </cell>
          <cell r="J2070">
            <v>1000</v>
          </cell>
          <cell r="K2070">
            <v>1.0681</v>
          </cell>
          <cell r="L2070">
            <v>1.0681</v>
          </cell>
        </row>
        <row r="2071">
          <cell r="A2071" t="str">
            <v>7185-851F</v>
          </cell>
          <cell r="B2071" t="str">
            <v>WASHER</v>
          </cell>
          <cell r="C2071" t="str">
            <v>F13</v>
          </cell>
          <cell r="D2071" t="str">
            <v>Z</v>
          </cell>
          <cell r="E2071" t="str">
            <v>2</v>
          </cell>
          <cell r="F2071" t="str">
            <v>G</v>
          </cell>
          <cell r="G2071">
            <v>300</v>
          </cell>
          <cell r="H2071">
            <v>200</v>
          </cell>
          <cell r="I2071">
            <v>250</v>
          </cell>
          <cell r="J2071">
            <v>250</v>
          </cell>
          <cell r="K2071">
            <v>0.1978</v>
          </cell>
          <cell r="L2071">
            <v>0.25468000000000002</v>
          </cell>
          <cell r="M2071" t="str">
            <v>DP203</v>
          </cell>
        </row>
        <row r="2072">
          <cell r="A2072" t="str">
            <v>7185-851E</v>
          </cell>
          <cell r="B2072" t="str">
            <v>WASHER</v>
          </cell>
          <cell r="C2072" t="str">
            <v>F13</v>
          </cell>
          <cell r="D2072" t="str">
            <v>Z</v>
          </cell>
          <cell r="E2072" t="str">
            <v>2</v>
          </cell>
          <cell r="F2072" t="str">
            <v>G</v>
          </cell>
          <cell r="G2072">
            <v>300</v>
          </cell>
          <cell r="H2072">
            <v>600</v>
          </cell>
          <cell r="I2072">
            <v>750</v>
          </cell>
          <cell r="J2072">
            <v>150</v>
          </cell>
          <cell r="K2072">
            <v>0</v>
          </cell>
          <cell r="L2072">
            <v>0.22667000000000001</v>
          </cell>
          <cell r="M2072" t="str">
            <v>DP203</v>
          </cell>
        </row>
        <row r="2073">
          <cell r="A2073" t="str">
            <v>7185-849</v>
          </cell>
          <cell r="B2073" t="str">
            <v>RIVET</v>
          </cell>
          <cell r="C2073" t="str">
            <v>F13</v>
          </cell>
          <cell r="D2073" t="str">
            <v>Z</v>
          </cell>
          <cell r="E2073" t="str">
            <v>2</v>
          </cell>
          <cell r="F2073" t="str">
            <v>G</v>
          </cell>
          <cell r="G2073">
            <v>1395</v>
          </cell>
          <cell r="H2073">
            <v>400</v>
          </cell>
          <cell r="I2073">
            <v>500</v>
          </cell>
          <cell r="J2073">
            <v>1295</v>
          </cell>
          <cell r="K2073">
            <v>9.2149999999999996E-2</v>
          </cell>
          <cell r="L2073">
            <v>0.12066</v>
          </cell>
          <cell r="M2073" t="str">
            <v>DP203</v>
          </cell>
        </row>
        <row r="2074">
          <cell r="A2074" t="str">
            <v>7185-838</v>
          </cell>
          <cell r="B2074" t="str">
            <v>SPRING GUIDE BRACKET</v>
          </cell>
          <cell r="C2074" t="str">
            <v>F13</v>
          </cell>
          <cell r="D2074" t="str">
            <v>Z</v>
          </cell>
          <cell r="E2074" t="str">
            <v>2</v>
          </cell>
          <cell r="F2074" t="str">
            <v>G</v>
          </cell>
          <cell r="G2074">
            <v>195</v>
          </cell>
          <cell r="H2074">
            <v>200</v>
          </cell>
          <cell r="I2074">
            <v>250</v>
          </cell>
          <cell r="J2074">
            <v>145</v>
          </cell>
          <cell r="K2074">
            <v>34.475549999999998</v>
          </cell>
          <cell r="L2074">
            <v>34.847720000000002</v>
          </cell>
          <cell r="M2074" t="str">
            <v>DP203</v>
          </cell>
        </row>
        <row r="2075">
          <cell r="A2075" t="str">
            <v>7185-837</v>
          </cell>
          <cell r="B2075" t="str">
            <v>PIN SPRING GUIDE</v>
          </cell>
          <cell r="C2075" t="str">
            <v>F13</v>
          </cell>
          <cell r="D2075" t="str">
            <v>Z</v>
          </cell>
          <cell r="E2075" t="str">
            <v>2</v>
          </cell>
          <cell r="F2075" t="str">
            <v>G</v>
          </cell>
          <cell r="G2075">
            <v>100</v>
          </cell>
          <cell r="H2075">
            <v>200</v>
          </cell>
          <cell r="I2075">
            <v>250</v>
          </cell>
          <cell r="J2075">
            <v>50</v>
          </cell>
          <cell r="K2075">
            <v>27.853580000000001</v>
          </cell>
          <cell r="L2075">
            <v>28.356929999999998</v>
          </cell>
          <cell r="M2075" t="str">
            <v>DP203</v>
          </cell>
        </row>
        <row r="2076">
          <cell r="A2076" t="str">
            <v>7185-829L</v>
          </cell>
          <cell r="B2076" t="str">
            <v>ASSY HEAD &amp; ROTOR 4 CYL</v>
          </cell>
          <cell r="C2076" t="str">
            <v>F13</v>
          </cell>
          <cell r="D2076" t="str">
            <v>Z</v>
          </cell>
          <cell r="E2076" t="str">
            <v>2</v>
          </cell>
          <cell r="F2076" t="str">
            <v>G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4325.1350000000002</v>
          </cell>
          <cell r="L2076">
            <v>4325.1350000000002</v>
          </cell>
        </row>
        <row r="2077">
          <cell r="A2077" t="str">
            <v>7185-826L</v>
          </cell>
          <cell r="B2077" t="str">
            <v>DISTRIBUTOR ROTOR 4 CYL Hard S</v>
          </cell>
          <cell r="C2077" t="str">
            <v>F13</v>
          </cell>
          <cell r="D2077" t="str">
            <v>Z</v>
          </cell>
          <cell r="E2077" t="str">
            <v>2</v>
          </cell>
          <cell r="F2077" t="str">
            <v>G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806.92060000000004</v>
          </cell>
          <cell r="L2077">
            <v>806.92060000000004</v>
          </cell>
        </row>
        <row r="2078">
          <cell r="A2078" t="str">
            <v>7185-819</v>
          </cell>
          <cell r="B2078" t="str">
            <v>WASHER</v>
          </cell>
          <cell r="C2078" t="str">
            <v>F13</v>
          </cell>
          <cell r="D2078" t="str">
            <v>Z</v>
          </cell>
          <cell r="E2078" t="str">
            <v>2</v>
          </cell>
          <cell r="F2078" t="str">
            <v>G</v>
          </cell>
          <cell r="G2078">
            <v>1876</v>
          </cell>
          <cell r="H2078">
            <v>200</v>
          </cell>
          <cell r="I2078">
            <v>250</v>
          </cell>
          <cell r="J2078">
            <v>1826</v>
          </cell>
          <cell r="K2078">
            <v>73.203310000000002</v>
          </cell>
          <cell r="L2078">
            <v>73.783320000000003</v>
          </cell>
          <cell r="M2078" t="str">
            <v>DP203</v>
          </cell>
        </row>
        <row r="2079">
          <cell r="A2079" t="str">
            <v>7185-815K</v>
          </cell>
          <cell r="B2079" t="str">
            <v>COPPER WASHER</v>
          </cell>
          <cell r="C2079" t="str">
            <v>F13</v>
          </cell>
          <cell r="D2079" t="str">
            <v>Z</v>
          </cell>
          <cell r="E2079" t="str">
            <v>2</v>
          </cell>
          <cell r="F2079" t="str">
            <v>G</v>
          </cell>
          <cell r="G2079">
            <v>190</v>
          </cell>
          <cell r="H2079">
            <v>0</v>
          </cell>
          <cell r="I2079">
            <v>0</v>
          </cell>
          <cell r="J2079">
            <v>190</v>
          </cell>
          <cell r="K2079">
            <v>0.1772</v>
          </cell>
          <cell r="L2079">
            <v>0.1772</v>
          </cell>
        </row>
        <row r="2080">
          <cell r="A2080" t="str">
            <v>7185-815F</v>
          </cell>
          <cell r="B2080" t="str">
            <v>COPPER WASHER</v>
          </cell>
          <cell r="C2080" t="str">
            <v>F13</v>
          </cell>
          <cell r="D2080" t="str">
            <v>Z</v>
          </cell>
          <cell r="E2080" t="str">
            <v>2</v>
          </cell>
          <cell r="F2080" t="str">
            <v>G</v>
          </cell>
          <cell r="G2080">
            <v>225</v>
          </cell>
          <cell r="H2080">
            <v>0</v>
          </cell>
          <cell r="I2080">
            <v>0</v>
          </cell>
          <cell r="J2080">
            <v>225</v>
          </cell>
          <cell r="K2080">
            <v>0.87165999999999999</v>
          </cell>
          <cell r="L2080">
            <v>0.87165999999999999</v>
          </cell>
        </row>
        <row r="2081">
          <cell r="A2081" t="str">
            <v>7185-815A</v>
          </cell>
          <cell r="B2081" t="str">
            <v>WASHER COPPER</v>
          </cell>
          <cell r="C2081" t="str">
            <v>F13</v>
          </cell>
          <cell r="D2081" t="str">
            <v>Z</v>
          </cell>
          <cell r="E2081" t="str">
            <v>2</v>
          </cell>
          <cell r="F2081" t="str">
            <v>G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</row>
        <row r="2082">
          <cell r="A2082" t="str">
            <v>7185-814</v>
          </cell>
          <cell r="B2082" t="str">
            <v>ASSY BOOST PIPE-VERT</v>
          </cell>
          <cell r="C2082" t="str">
            <v>F13</v>
          </cell>
          <cell r="D2082" t="str">
            <v>Z</v>
          </cell>
          <cell r="E2082" t="str">
            <v>2</v>
          </cell>
          <cell r="F2082" t="str">
            <v>G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</row>
        <row r="2083">
          <cell r="A2083" t="str">
            <v>7185-807</v>
          </cell>
          <cell r="B2083" t="str">
            <v>SCROLL PLATE</v>
          </cell>
          <cell r="C2083" t="str">
            <v>F13</v>
          </cell>
          <cell r="D2083" t="str">
            <v>Z</v>
          </cell>
          <cell r="E2083" t="str">
            <v>2</v>
          </cell>
          <cell r="F2083" t="str">
            <v>G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162.2054</v>
          </cell>
          <cell r="L2083">
            <v>162.2054</v>
          </cell>
        </row>
        <row r="2084">
          <cell r="A2084" t="str">
            <v>7185-806</v>
          </cell>
          <cell r="B2084" t="str">
            <v>LEVER FAST IDLE</v>
          </cell>
          <cell r="C2084" t="str">
            <v>F13</v>
          </cell>
          <cell r="D2084" t="str">
            <v>Z</v>
          </cell>
          <cell r="E2084" t="str">
            <v>2</v>
          </cell>
          <cell r="F2084" t="str">
            <v>G</v>
          </cell>
          <cell r="G2084">
            <v>1325</v>
          </cell>
          <cell r="H2084">
            <v>226</v>
          </cell>
          <cell r="I2084">
            <v>250</v>
          </cell>
          <cell r="J2084">
            <v>1301</v>
          </cell>
          <cell r="K2084">
            <v>58.124020000000002</v>
          </cell>
          <cell r="L2084">
            <v>58.716520000000003</v>
          </cell>
          <cell r="M2084" t="str">
            <v>DP203</v>
          </cell>
        </row>
        <row r="2085">
          <cell r="A2085" t="str">
            <v>7185-804</v>
          </cell>
          <cell r="B2085" t="str">
            <v>ASSY THROTTLE SHAFT</v>
          </cell>
          <cell r="C2085" t="str">
            <v>F13</v>
          </cell>
          <cell r="D2085" t="str">
            <v>Z</v>
          </cell>
          <cell r="E2085" t="str">
            <v>2</v>
          </cell>
          <cell r="F2085" t="str">
            <v>G</v>
          </cell>
          <cell r="G2085">
            <v>244</v>
          </cell>
          <cell r="H2085">
            <v>260</v>
          </cell>
          <cell r="I2085">
            <v>260</v>
          </cell>
          <cell r="J2085">
            <v>244</v>
          </cell>
          <cell r="K2085">
            <v>730.15099999999995</v>
          </cell>
          <cell r="L2085">
            <v>737.75980000000004</v>
          </cell>
          <cell r="M2085" t="str">
            <v>DP203</v>
          </cell>
        </row>
        <row r="2086">
          <cell r="A2086" t="str">
            <v>7185-799A</v>
          </cell>
          <cell r="B2086" t="str">
            <v>DELIVERY VALVE SPRING</v>
          </cell>
          <cell r="C2086" t="str">
            <v>F13</v>
          </cell>
          <cell r="D2086" t="str">
            <v>Z</v>
          </cell>
          <cell r="E2086" t="str">
            <v>2</v>
          </cell>
          <cell r="F2086" t="str">
            <v>G</v>
          </cell>
          <cell r="G2086">
            <v>800</v>
          </cell>
          <cell r="H2086">
            <v>800</v>
          </cell>
          <cell r="I2086">
            <v>1000</v>
          </cell>
          <cell r="J2086">
            <v>600</v>
          </cell>
          <cell r="K2086">
            <v>36.476570000000002</v>
          </cell>
          <cell r="L2086">
            <v>36.943910000000002</v>
          </cell>
          <cell r="M2086" t="str">
            <v>DP203</v>
          </cell>
        </row>
        <row r="2087">
          <cell r="A2087" t="str">
            <v>7185-794</v>
          </cell>
          <cell r="B2087" t="str">
            <v>SEAL TRAPPED - GOV COVER</v>
          </cell>
          <cell r="C2087" t="str">
            <v>F13</v>
          </cell>
          <cell r="D2087" t="str">
            <v>Z</v>
          </cell>
          <cell r="E2087" t="str">
            <v>2</v>
          </cell>
          <cell r="F2087" t="str">
            <v>G</v>
          </cell>
          <cell r="G2087">
            <v>1850</v>
          </cell>
          <cell r="H2087">
            <v>270</v>
          </cell>
          <cell r="I2087">
            <v>250</v>
          </cell>
          <cell r="J2087">
            <v>1870</v>
          </cell>
          <cell r="K2087">
            <v>14.16573</v>
          </cell>
          <cell r="L2087">
            <v>14.28261</v>
          </cell>
          <cell r="M2087" t="str">
            <v>DP203</v>
          </cell>
        </row>
        <row r="2088">
          <cell r="A2088" t="str">
            <v>7185-793</v>
          </cell>
          <cell r="B2088" t="str">
            <v>PROTECTION PLUG</v>
          </cell>
          <cell r="C2088" t="str">
            <v>F13</v>
          </cell>
          <cell r="D2088" t="str">
            <v>Z</v>
          </cell>
          <cell r="E2088" t="str">
            <v>2</v>
          </cell>
          <cell r="F2088" t="str">
            <v>G</v>
          </cell>
          <cell r="G2088">
            <v>832</v>
          </cell>
          <cell r="H2088">
            <v>750</v>
          </cell>
          <cell r="I2088">
            <v>250</v>
          </cell>
          <cell r="J2088">
            <v>1332</v>
          </cell>
          <cell r="K2088">
            <v>1.0727199999999999</v>
          </cell>
          <cell r="L2088">
            <v>1.0762100000000001</v>
          </cell>
          <cell r="M2088" t="str">
            <v>DP203</v>
          </cell>
        </row>
        <row r="2089">
          <cell r="A2089" t="str">
            <v>7185-792A</v>
          </cell>
          <cell r="B2089" t="str">
            <v>PISTON, SLEEVE &amp; SCREW</v>
          </cell>
          <cell r="C2089" t="str">
            <v>F13</v>
          </cell>
          <cell r="D2089" t="str">
            <v>Z</v>
          </cell>
          <cell r="E2089" t="str">
            <v>2</v>
          </cell>
          <cell r="F2089" t="str">
            <v>G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</row>
        <row r="2090">
          <cell r="A2090" t="str">
            <v>7185-790</v>
          </cell>
          <cell r="B2090" t="str">
            <v>SCREW ADJUSTER</v>
          </cell>
          <cell r="C2090" t="str">
            <v>F13</v>
          </cell>
          <cell r="D2090" t="str">
            <v>Z</v>
          </cell>
          <cell r="E2090" t="str">
            <v>2</v>
          </cell>
          <cell r="F2090" t="str">
            <v>G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65.703460000000007</v>
          </cell>
          <cell r="L2090">
            <v>65.703460000000007</v>
          </cell>
        </row>
        <row r="2091">
          <cell r="A2091" t="str">
            <v>7185-789B</v>
          </cell>
          <cell r="B2091" t="str">
            <v>END PLATE SLEEVE</v>
          </cell>
          <cell r="C2091" t="str">
            <v>F13</v>
          </cell>
          <cell r="D2091" t="str">
            <v>Z</v>
          </cell>
          <cell r="E2091" t="str">
            <v>2</v>
          </cell>
          <cell r="F2091" t="str">
            <v>G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224.82900000000001</v>
          </cell>
          <cell r="L2091">
            <v>224.82900000000001</v>
          </cell>
        </row>
        <row r="2092">
          <cell r="A2092" t="str">
            <v>7185-783</v>
          </cell>
          <cell r="B2092" t="str">
            <v>SPIROL PIN</v>
          </cell>
          <cell r="C2092" t="str">
            <v>F13</v>
          </cell>
          <cell r="D2092" t="str">
            <v>Z</v>
          </cell>
          <cell r="E2092" t="str">
            <v>2</v>
          </cell>
          <cell r="F2092" t="str">
            <v>G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1.86581</v>
          </cell>
          <cell r="L2092">
            <v>1.86581</v>
          </cell>
        </row>
        <row r="2093">
          <cell r="A2093" t="str">
            <v>7185-778</v>
          </cell>
          <cell r="B2093" t="str">
            <v>ASSY.METERING VALVE</v>
          </cell>
          <cell r="C2093" t="str">
            <v>F13</v>
          </cell>
          <cell r="D2093" t="str">
            <v>Z</v>
          </cell>
          <cell r="E2093" t="str">
            <v>2</v>
          </cell>
          <cell r="F2093" t="str">
            <v>G</v>
          </cell>
          <cell r="G2093">
            <v>568</v>
          </cell>
          <cell r="H2093">
            <v>0</v>
          </cell>
          <cell r="I2093">
            <v>0</v>
          </cell>
          <cell r="J2093">
            <v>568</v>
          </cell>
          <cell r="K2093">
            <v>180.10310000000001</v>
          </cell>
          <cell r="L2093">
            <v>180.10310000000001</v>
          </cell>
        </row>
        <row r="2094">
          <cell r="A2094" t="str">
            <v>7185-776AJ</v>
          </cell>
          <cell r="B2094" t="str">
            <v>ASSY DRIVE SHAFT - CP</v>
          </cell>
          <cell r="C2094" t="str">
            <v>F13</v>
          </cell>
          <cell r="D2094" t="str">
            <v>Z</v>
          </cell>
          <cell r="E2094" t="str">
            <v>2</v>
          </cell>
          <cell r="F2094" t="str">
            <v>G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976.31230000000005</v>
          </cell>
          <cell r="L2094">
            <v>976.31230000000005</v>
          </cell>
        </row>
        <row r="2095">
          <cell r="A2095" t="str">
            <v>7185-775V</v>
          </cell>
          <cell r="B2095" t="str">
            <v>DRIVE SHAFT-CP</v>
          </cell>
          <cell r="C2095" t="str">
            <v>F13</v>
          </cell>
          <cell r="D2095" t="str">
            <v>Z</v>
          </cell>
          <cell r="E2095" t="str">
            <v>2</v>
          </cell>
          <cell r="F2095" t="str">
            <v>G</v>
          </cell>
          <cell r="G2095">
            <v>295</v>
          </cell>
          <cell r="H2095">
            <v>250</v>
          </cell>
          <cell r="I2095">
            <v>250</v>
          </cell>
          <cell r="J2095">
            <v>295</v>
          </cell>
          <cell r="K2095">
            <v>905.3836</v>
          </cell>
          <cell r="L2095">
            <v>913.52859999999998</v>
          </cell>
          <cell r="M2095" t="str">
            <v>DP203</v>
          </cell>
        </row>
        <row r="2096">
          <cell r="A2096" t="str">
            <v>7185-771</v>
          </cell>
          <cell r="B2096" t="str">
            <v>CAM ROLLER&amp;SHOE ASSY</v>
          </cell>
          <cell r="C2096" t="str">
            <v>F13</v>
          </cell>
          <cell r="D2096" t="str">
            <v>Z</v>
          </cell>
          <cell r="E2096" t="str">
            <v>2</v>
          </cell>
          <cell r="F2096" t="str">
            <v>G</v>
          </cell>
          <cell r="G2096">
            <v>202</v>
          </cell>
          <cell r="H2096">
            <v>200</v>
          </cell>
          <cell r="I2096">
            <v>250</v>
          </cell>
          <cell r="J2096">
            <v>152</v>
          </cell>
          <cell r="K2096">
            <v>150.90190000000001</v>
          </cell>
          <cell r="L2096">
            <v>152.46629999999999</v>
          </cell>
          <cell r="M2096" t="str">
            <v>DP203</v>
          </cell>
        </row>
        <row r="2097">
          <cell r="A2097" t="str">
            <v>7185-770BG</v>
          </cell>
          <cell r="B2097" t="str">
            <v>CAM TORQUE PRIMMER</v>
          </cell>
          <cell r="C2097" t="str">
            <v>F13</v>
          </cell>
          <cell r="D2097" t="str">
            <v>Z</v>
          </cell>
          <cell r="E2097" t="str">
            <v>2</v>
          </cell>
          <cell r="F2097" t="str">
            <v>G</v>
          </cell>
          <cell r="G2097">
            <v>209</v>
          </cell>
          <cell r="H2097">
            <v>200</v>
          </cell>
          <cell r="I2097">
            <v>250</v>
          </cell>
          <cell r="J2097">
            <v>159</v>
          </cell>
          <cell r="K2097">
            <v>246.70779999999999</v>
          </cell>
          <cell r="L2097">
            <v>249.8219</v>
          </cell>
          <cell r="M2097" t="str">
            <v>DP203</v>
          </cell>
        </row>
        <row r="2098">
          <cell r="A2098" t="str">
            <v>7185-768</v>
          </cell>
          <cell r="B2098" t="str">
            <v>CAM ROLLER SHOE</v>
          </cell>
          <cell r="C2098" t="str">
            <v>F13</v>
          </cell>
          <cell r="D2098" t="str">
            <v>Z</v>
          </cell>
          <cell r="E2098" t="str">
            <v>2</v>
          </cell>
          <cell r="F2098" t="str">
            <v>G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94.448719999999994</v>
          </cell>
          <cell r="L2098">
            <v>94.448719999999994</v>
          </cell>
        </row>
        <row r="2099">
          <cell r="A2099" t="str">
            <v>7185-758</v>
          </cell>
          <cell r="B2099" t="str">
            <v>NUT DRIVE SHAFT METRIC</v>
          </cell>
          <cell r="C2099" t="str">
            <v>F13</v>
          </cell>
          <cell r="D2099" t="str">
            <v>Z</v>
          </cell>
          <cell r="E2099" t="str">
            <v>2</v>
          </cell>
          <cell r="F2099" t="str">
            <v>G</v>
          </cell>
          <cell r="G2099">
            <v>355</v>
          </cell>
          <cell r="H2099">
            <v>200</v>
          </cell>
          <cell r="I2099">
            <v>250</v>
          </cell>
          <cell r="J2099">
            <v>305</v>
          </cell>
          <cell r="K2099">
            <v>7.4961200000000003</v>
          </cell>
          <cell r="L2099">
            <v>7.57043</v>
          </cell>
          <cell r="M2099" t="str">
            <v>DP203</v>
          </cell>
        </row>
        <row r="2100">
          <cell r="A2100" t="str">
            <v>7185-757A</v>
          </cell>
          <cell r="B2100" t="str">
            <v>SPRING</v>
          </cell>
          <cell r="C2100" t="str">
            <v>F13</v>
          </cell>
          <cell r="D2100" t="str">
            <v>Z</v>
          </cell>
          <cell r="E2100" t="str">
            <v>2</v>
          </cell>
          <cell r="F2100" t="str">
            <v>G</v>
          </cell>
          <cell r="G2100">
            <v>1100</v>
          </cell>
          <cell r="H2100">
            <v>0</v>
          </cell>
          <cell r="I2100">
            <v>0</v>
          </cell>
          <cell r="J2100">
            <v>1100</v>
          </cell>
          <cell r="K2100">
            <v>5.09375</v>
          </cell>
          <cell r="L2100">
            <v>5.09375</v>
          </cell>
        </row>
        <row r="2101">
          <cell r="A2101" t="str">
            <v>7185-749A</v>
          </cell>
          <cell r="B2101" t="str">
            <v>SCROLL PLATE</v>
          </cell>
          <cell r="C2101" t="str">
            <v>F13</v>
          </cell>
          <cell r="D2101" t="str">
            <v>Z</v>
          </cell>
          <cell r="E2101" t="str">
            <v>2</v>
          </cell>
          <cell r="F2101" t="str">
            <v>G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</row>
        <row r="2102">
          <cell r="A2102" t="str">
            <v>7185-745</v>
          </cell>
          <cell r="B2102" t="str">
            <v>PLUG PRESSURE</v>
          </cell>
          <cell r="C2102" t="str">
            <v>F13</v>
          </cell>
          <cell r="D2102" t="str">
            <v>Z</v>
          </cell>
          <cell r="E2102" t="str">
            <v>2</v>
          </cell>
          <cell r="F2102" t="str">
            <v>G</v>
          </cell>
          <cell r="G2102">
            <v>156</v>
          </cell>
          <cell r="H2102">
            <v>200</v>
          </cell>
          <cell r="I2102">
            <v>250</v>
          </cell>
          <cell r="J2102">
            <v>106</v>
          </cell>
          <cell r="K2102">
            <v>15.0153</v>
          </cell>
          <cell r="L2102">
            <v>15.234019999999999</v>
          </cell>
          <cell r="M2102" t="str">
            <v>DP203</v>
          </cell>
        </row>
        <row r="2103">
          <cell r="A2103" t="str">
            <v>7185-732</v>
          </cell>
          <cell r="B2103" t="str">
            <v>SCROOL PLATE</v>
          </cell>
          <cell r="C2103" t="str">
            <v>F13</v>
          </cell>
          <cell r="D2103" t="str">
            <v>Z</v>
          </cell>
          <cell r="E2103" t="str">
            <v>2</v>
          </cell>
          <cell r="F2103" t="str">
            <v>G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</row>
        <row r="2104">
          <cell r="A2104" t="str">
            <v>7185-705</v>
          </cell>
          <cell r="B2104" t="str">
            <v>WASHER SPRING</v>
          </cell>
          <cell r="C2104" t="str">
            <v>F13</v>
          </cell>
          <cell r="D2104" t="str">
            <v>Z</v>
          </cell>
          <cell r="E2104" t="str">
            <v>2</v>
          </cell>
          <cell r="F2104" t="str">
            <v>G</v>
          </cell>
          <cell r="G2104">
            <v>1338</v>
          </cell>
          <cell r="H2104">
            <v>200</v>
          </cell>
          <cell r="I2104">
            <v>250</v>
          </cell>
          <cell r="J2104">
            <v>1288</v>
          </cell>
          <cell r="K2104">
            <v>2.1493600000000002</v>
          </cell>
          <cell r="L2104">
            <v>2.1560299999999999</v>
          </cell>
          <cell r="M2104" t="str">
            <v>DP203</v>
          </cell>
        </row>
        <row r="2105">
          <cell r="A2105" t="str">
            <v>7185-694A</v>
          </cell>
          <cell r="B2105" t="str">
            <v>PLUG</v>
          </cell>
          <cell r="C2105" t="str">
            <v>F13</v>
          </cell>
          <cell r="D2105" t="str">
            <v>Z</v>
          </cell>
          <cell r="E2105" t="str">
            <v>2</v>
          </cell>
          <cell r="F2105" t="str">
            <v>G</v>
          </cell>
          <cell r="G2105">
            <v>100</v>
          </cell>
          <cell r="H2105">
            <v>200</v>
          </cell>
          <cell r="I2105">
            <v>250</v>
          </cell>
          <cell r="J2105">
            <v>50</v>
          </cell>
          <cell r="K2105">
            <v>0</v>
          </cell>
          <cell r="L2105">
            <v>0.22667000000000001</v>
          </cell>
        </row>
        <row r="2106">
          <cell r="A2106" t="str">
            <v>7185-690</v>
          </cell>
          <cell r="B2106" t="str">
            <v>SA FLANGE M/C</v>
          </cell>
          <cell r="C2106" t="str">
            <v>F13</v>
          </cell>
          <cell r="D2106" t="str">
            <v>Z</v>
          </cell>
          <cell r="E2106" t="str">
            <v>2</v>
          </cell>
          <cell r="F2106" t="str">
            <v>G</v>
          </cell>
          <cell r="G2106">
            <v>814</v>
          </cell>
          <cell r="H2106">
            <v>0</v>
          </cell>
          <cell r="I2106">
            <v>5</v>
          </cell>
          <cell r="J2106">
            <v>809</v>
          </cell>
          <cell r="K2106">
            <v>473.30950000000001</v>
          </cell>
          <cell r="L2106">
            <v>473.30950000000001</v>
          </cell>
        </row>
        <row r="2107">
          <cell r="A2107" t="str">
            <v>7185-672B</v>
          </cell>
          <cell r="B2107" t="str">
            <v>SPRING REGULATING</v>
          </cell>
          <cell r="C2107" t="str">
            <v>F13</v>
          </cell>
          <cell r="D2107" t="str">
            <v>Z</v>
          </cell>
          <cell r="E2107" t="str">
            <v>2</v>
          </cell>
          <cell r="F2107" t="str">
            <v>G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22.585560000000001</v>
          </cell>
          <cell r="L2107">
            <v>22.585560000000001</v>
          </cell>
        </row>
        <row r="2108">
          <cell r="A2108" t="str">
            <v>7185-641</v>
          </cell>
          <cell r="B2108" t="str">
            <v>SCREW M8X1.27-6G</v>
          </cell>
          <cell r="C2108" t="str">
            <v>F13</v>
          </cell>
          <cell r="D2108" t="str">
            <v>Z</v>
          </cell>
          <cell r="E2108" t="str">
            <v>2</v>
          </cell>
          <cell r="F2108" t="str">
            <v>G</v>
          </cell>
          <cell r="G2108">
            <v>150</v>
          </cell>
          <cell r="H2108">
            <v>200</v>
          </cell>
          <cell r="I2108">
            <v>250</v>
          </cell>
          <cell r="J2108">
            <v>100</v>
          </cell>
          <cell r="K2108">
            <v>20.372820000000001</v>
          </cell>
          <cell r="L2108">
            <v>20.67765</v>
          </cell>
          <cell r="M2108" t="str">
            <v>DP203</v>
          </cell>
        </row>
        <row r="2109">
          <cell r="A2109" t="str">
            <v>7185-635F</v>
          </cell>
          <cell r="B2109" t="str">
            <v>PACSA SPRING CAP</v>
          </cell>
          <cell r="C2109" t="str">
            <v>F13</v>
          </cell>
          <cell r="D2109" t="str">
            <v>Z</v>
          </cell>
          <cell r="E2109" t="str">
            <v>2</v>
          </cell>
          <cell r="F2109" t="str">
            <v>G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38.678530000000002</v>
          </cell>
          <cell r="L2109">
            <v>38.678530000000002</v>
          </cell>
        </row>
        <row r="2110">
          <cell r="A2110" t="str">
            <v>7185-635E</v>
          </cell>
          <cell r="B2110" t="str">
            <v>PISTON SPRING CAP</v>
          </cell>
          <cell r="C2110" t="str">
            <v>F13</v>
          </cell>
          <cell r="D2110" t="str">
            <v>Z</v>
          </cell>
          <cell r="E2110" t="str">
            <v>2</v>
          </cell>
          <cell r="F2110" t="str">
            <v>G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35.170900000000003</v>
          </cell>
          <cell r="L2110">
            <v>35.170900000000003</v>
          </cell>
        </row>
        <row r="2111">
          <cell r="A2111" t="str">
            <v>7185-635D</v>
          </cell>
          <cell r="B2111" t="str">
            <v>PACSA SPRING CAP</v>
          </cell>
          <cell r="C2111" t="str">
            <v>F13</v>
          </cell>
          <cell r="D2111" t="str">
            <v>Z</v>
          </cell>
          <cell r="E2111" t="str">
            <v>2</v>
          </cell>
          <cell r="F2111" t="str">
            <v>G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35.848399999999998</v>
          </cell>
          <cell r="L2111">
            <v>35.848399999999998</v>
          </cell>
        </row>
        <row r="2112">
          <cell r="A2112" t="str">
            <v>7185-628</v>
          </cell>
          <cell r="B2112" t="str">
            <v>ASSY.METERING VALVE</v>
          </cell>
          <cell r="C2112" t="str">
            <v>F13</v>
          </cell>
          <cell r="D2112" t="str">
            <v>Z</v>
          </cell>
          <cell r="E2112" t="str">
            <v>2</v>
          </cell>
          <cell r="F2112" t="str">
            <v>G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</row>
        <row r="2113">
          <cell r="A2113" t="str">
            <v>7185-610</v>
          </cell>
          <cell r="B2113" t="str">
            <v>HYD.HEAD(PED)</v>
          </cell>
          <cell r="C2113" t="str">
            <v>F13</v>
          </cell>
          <cell r="D2113" t="str">
            <v>Z</v>
          </cell>
          <cell r="E2113" t="str">
            <v>2</v>
          </cell>
          <cell r="F2113" t="str">
            <v>G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</row>
        <row r="2114">
          <cell r="A2114" t="str">
            <v>7185-607</v>
          </cell>
          <cell r="B2114" t="str">
            <v>ASSY HYD HEAD 4 CYL</v>
          </cell>
          <cell r="C2114" t="str">
            <v>F13</v>
          </cell>
          <cell r="D2114" t="str">
            <v>Z</v>
          </cell>
          <cell r="E2114" t="str">
            <v>2</v>
          </cell>
          <cell r="F2114" t="str">
            <v>G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306.95830000000001</v>
          </cell>
          <cell r="L2114">
            <v>306.95830000000001</v>
          </cell>
        </row>
        <row r="2115">
          <cell r="A2115" t="str">
            <v>7185-600</v>
          </cell>
          <cell r="B2115" t="str">
            <v>HYD HEAD SLEEVE 4 CYL Hard Sta</v>
          </cell>
          <cell r="C2115" t="str">
            <v>F13</v>
          </cell>
          <cell r="D2115" t="str">
            <v>Z</v>
          </cell>
          <cell r="E2115" t="str">
            <v>2</v>
          </cell>
          <cell r="F2115" t="str">
            <v>G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436.31200000000001</v>
          </cell>
          <cell r="L2115">
            <v>436.31200000000001</v>
          </cell>
        </row>
        <row r="2116">
          <cell r="A2116" t="str">
            <v>7185-594E</v>
          </cell>
          <cell r="B2116" t="str">
            <v>PUMP HUS &amp; BUSH</v>
          </cell>
          <cell r="C2116" t="str">
            <v>F13</v>
          </cell>
          <cell r="D2116" t="str">
            <v>Z</v>
          </cell>
          <cell r="E2116" t="str">
            <v>2</v>
          </cell>
          <cell r="F2116" t="str">
            <v>G</v>
          </cell>
          <cell r="G2116">
            <v>68</v>
          </cell>
          <cell r="H2116">
            <v>0</v>
          </cell>
          <cell r="I2116">
            <v>0</v>
          </cell>
          <cell r="J2116">
            <v>68</v>
          </cell>
          <cell r="K2116">
            <v>918.04930000000002</v>
          </cell>
          <cell r="L2116">
            <v>918.04930000000002</v>
          </cell>
        </row>
        <row r="2117">
          <cell r="A2117" t="str">
            <v>7185-594AG</v>
          </cell>
          <cell r="B2117" t="str">
            <v>ASSY PUMP HOUSING &amp; BUSH</v>
          </cell>
          <cell r="C2117" t="str">
            <v>F13</v>
          </cell>
          <cell r="D2117" t="str">
            <v>Z</v>
          </cell>
          <cell r="E2117" t="str">
            <v>2</v>
          </cell>
          <cell r="F2117" t="str">
            <v>G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1216.5409999999999</v>
          </cell>
          <cell r="L2117">
            <v>1216.5409999999999</v>
          </cell>
        </row>
        <row r="2118">
          <cell r="A2118" t="str">
            <v>7185-592</v>
          </cell>
          <cell r="B2118" t="str">
            <v>GUIDE IDLING SPRING</v>
          </cell>
          <cell r="C2118" t="str">
            <v>F13</v>
          </cell>
          <cell r="D2118" t="str">
            <v>Z</v>
          </cell>
          <cell r="E2118" t="str">
            <v>2</v>
          </cell>
          <cell r="F2118" t="str">
            <v>G</v>
          </cell>
          <cell r="G2118">
            <v>650</v>
          </cell>
          <cell r="H2118">
            <v>200</v>
          </cell>
          <cell r="I2118">
            <v>250</v>
          </cell>
          <cell r="J2118">
            <v>600</v>
          </cell>
          <cell r="K2118">
            <v>148.90860000000001</v>
          </cell>
          <cell r="L2118">
            <v>150.37629999999999</v>
          </cell>
          <cell r="M2118" t="str">
            <v>DP203</v>
          </cell>
        </row>
        <row r="2119">
          <cell r="A2119" t="str">
            <v>7185-591</v>
          </cell>
          <cell r="B2119" t="str">
            <v>SEMI BALL JOINT</v>
          </cell>
          <cell r="C2119" t="str">
            <v>F13</v>
          </cell>
          <cell r="D2119" t="str">
            <v>Z</v>
          </cell>
          <cell r="E2119" t="str">
            <v>2</v>
          </cell>
          <cell r="F2119" t="str">
            <v>G</v>
          </cell>
          <cell r="G2119">
            <v>770</v>
          </cell>
          <cell r="H2119">
            <v>200</v>
          </cell>
          <cell r="I2119">
            <v>250</v>
          </cell>
          <cell r="J2119">
            <v>720</v>
          </cell>
          <cell r="K2119">
            <v>115.11960000000001</v>
          </cell>
          <cell r="L2119">
            <v>116.1127</v>
          </cell>
          <cell r="M2119" t="str">
            <v>DP203</v>
          </cell>
        </row>
        <row r="2120">
          <cell r="A2120" t="str">
            <v>7185-590A</v>
          </cell>
          <cell r="B2120" t="str">
            <v>SPRING IDLING INNER</v>
          </cell>
          <cell r="C2120" t="str">
            <v>F13</v>
          </cell>
          <cell r="D2120" t="str">
            <v>Z</v>
          </cell>
          <cell r="E2120" t="str">
            <v>2</v>
          </cell>
          <cell r="F2120" t="str">
            <v>G</v>
          </cell>
          <cell r="G2120">
            <v>1026</v>
          </cell>
          <cell r="H2120">
            <v>200</v>
          </cell>
          <cell r="I2120">
            <v>250</v>
          </cell>
          <cell r="J2120">
            <v>976</v>
          </cell>
          <cell r="K2120">
            <v>1.72933</v>
          </cell>
          <cell r="L2120">
            <v>1.8062199999999999</v>
          </cell>
          <cell r="M2120" t="str">
            <v>DP203</v>
          </cell>
        </row>
        <row r="2121">
          <cell r="A2121" t="str">
            <v>7185-559</v>
          </cell>
          <cell r="B2121" t="str">
            <v>SPRING PIN</v>
          </cell>
          <cell r="C2121" t="str">
            <v>F13</v>
          </cell>
          <cell r="D2121" t="str">
            <v>Z</v>
          </cell>
          <cell r="E2121" t="str">
            <v>2</v>
          </cell>
          <cell r="F2121" t="str">
            <v>G</v>
          </cell>
          <cell r="G2121">
            <v>512</v>
          </cell>
          <cell r="H2121">
            <v>300</v>
          </cell>
          <cell r="I2121">
            <v>250</v>
          </cell>
          <cell r="J2121">
            <v>562</v>
          </cell>
          <cell r="K2121">
            <v>108.327</v>
          </cell>
          <cell r="L2121">
            <v>109.28919999999999</v>
          </cell>
          <cell r="M2121" t="str">
            <v>DP203</v>
          </cell>
        </row>
        <row r="2122">
          <cell r="A2122" t="str">
            <v>7185-546</v>
          </cell>
          <cell r="B2122" t="str">
            <v>SPRING FAST IDLE RETURN</v>
          </cell>
          <cell r="C2122" t="str">
            <v>F13</v>
          </cell>
          <cell r="D2122" t="str">
            <v>Z</v>
          </cell>
          <cell r="E2122" t="str">
            <v>2</v>
          </cell>
          <cell r="F2122" t="str">
            <v>G</v>
          </cell>
          <cell r="G2122">
            <v>1213</v>
          </cell>
          <cell r="H2122">
            <v>300</v>
          </cell>
          <cell r="I2122">
            <v>250</v>
          </cell>
          <cell r="J2122">
            <v>1263</v>
          </cell>
          <cell r="K2122">
            <v>10.697760000000001</v>
          </cell>
          <cell r="L2122">
            <v>10.738149999999999</v>
          </cell>
          <cell r="M2122" t="str">
            <v>DP203</v>
          </cell>
        </row>
        <row r="2123">
          <cell r="A2123" t="str">
            <v>7185-544A</v>
          </cell>
          <cell r="B2123" t="str">
            <v>SPRING</v>
          </cell>
          <cell r="C2123" t="str">
            <v>F13</v>
          </cell>
          <cell r="D2123" t="str">
            <v>Z</v>
          </cell>
          <cell r="E2123" t="str">
            <v>2</v>
          </cell>
          <cell r="F2123" t="str">
            <v>G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4.601</v>
          </cell>
          <cell r="L2123">
            <v>4.601</v>
          </cell>
        </row>
        <row r="2124">
          <cell r="A2124" t="str">
            <v>7185-542</v>
          </cell>
          <cell r="B2124" t="str">
            <v>SPRING SEAT</v>
          </cell>
          <cell r="C2124" t="str">
            <v>F13</v>
          </cell>
          <cell r="D2124" t="str">
            <v>Z</v>
          </cell>
          <cell r="E2124" t="str">
            <v>2</v>
          </cell>
          <cell r="F2124" t="str">
            <v>G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11.042389999999999</v>
          </cell>
          <cell r="L2124">
            <v>11.042389999999999</v>
          </cell>
        </row>
        <row r="2125">
          <cell r="A2125" t="str">
            <v>7185-540</v>
          </cell>
          <cell r="B2125" t="str">
            <v>T.P.LINER</v>
          </cell>
          <cell r="C2125" t="str">
            <v>F13</v>
          </cell>
          <cell r="D2125" t="str">
            <v>Z</v>
          </cell>
          <cell r="E2125" t="str">
            <v>2</v>
          </cell>
          <cell r="F2125" t="str">
            <v>G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80.977549999999994</v>
          </cell>
          <cell r="L2125">
            <v>80.977549999999994</v>
          </cell>
        </row>
        <row r="2126">
          <cell r="A2126" t="str">
            <v>7185-518</v>
          </cell>
          <cell r="B2126" t="str">
            <v>GOVERNOR WEIGHT</v>
          </cell>
          <cell r="C2126" t="str">
            <v>F13</v>
          </cell>
          <cell r="D2126" t="str">
            <v>Z</v>
          </cell>
          <cell r="E2126" t="str">
            <v>2</v>
          </cell>
          <cell r="F2126" t="str">
            <v>G</v>
          </cell>
          <cell r="G2126">
            <v>1120</v>
          </cell>
          <cell r="H2126">
            <v>1076</v>
          </cell>
          <cell r="I2126">
            <v>1000</v>
          </cell>
          <cell r="J2126">
            <v>1196</v>
          </cell>
          <cell r="K2126">
            <v>33.239960000000004</v>
          </cell>
          <cell r="L2126">
            <v>33.557009999999998</v>
          </cell>
          <cell r="M2126" t="str">
            <v>DP203</v>
          </cell>
        </row>
        <row r="2127">
          <cell r="A2127" t="str">
            <v>7185-513C</v>
          </cell>
          <cell r="B2127" t="str">
            <v>THROTTLE SHAFT</v>
          </cell>
          <cell r="C2127" t="str">
            <v>F13</v>
          </cell>
          <cell r="D2127" t="str">
            <v>Z</v>
          </cell>
          <cell r="E2127" t="str">
            <v>2</v>
          </cell>
          <cell r="F2127" t="str">
            <v>G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675.51369999999997</v>
          </cell>
          <cell r="L2127">
            <v>675.51369999999997</v>
          </cell>
        </row>
        <row r="2128">
          <cell r="A2128" t="str">
            <v>7185-504</v>
          </cell>
          <cell r="B2128" t="str">
            <v>METERING VALVE PIN</v>
          </cell>
          <cell r="C2128" t="str">
            <v>F13</v>
          </cell>
          <cell r="D2128" t="str">
            <v>Z</v>
          </cell>
          <cell r="E2128" t="str">
            <v>2</v>
          </cell>
          <cell r="F2128" t="str">
            <v>G</v>
          </cell>
          <cell r="G2128">
            <v>550</v>
          </cell>
          <cell r="H2128">
            <v>0</v>
          </cell>
          <cell r="I2128">
            <v>0</v>
          </cell>
          <cell r="J2128">
            <v>550</v>
          </cell>
          <cell r="K2128">
            <v>52.357439999999997</v>
          </cell>
          <cell r="L2128">
            <v>52.357439999999997</v>
          </cell>
        </row>
        <row r="2129">
          <cell r="A2129" t="str">
            <v>7185-501</v>
          </cell>
          <cell r="B2129" t="str">
            <v>CIRCLIP</v>
          </cell>
          <cell r="C2129" t="str">
            <v>F13</v>
          </cell>
          <cell r="D2129" t="str">
            <v>Z</v>
          </cell>
          <cell r="E2129" t="str">
            <v>2</v>
          </cell>
          <cell r="F2129" t="str">
            <v>G</v>
          </cell>
          <cell r="G2129">
            <v>280</v>
          </cell>
          <cell r="H2129">
            <v>250</v>
          </cell>
          <cell r="I2129">
            <v>250</v>
          </cell>
          <cell r="J2129">
            <v>280</v>
          </cell>
          <cell r="K2129">
            <v>13.979240000000001</v>
          </cell>
          <cell r="L2129">
            <v>14.101900000000001</v>
          </cell>
          <cell r="M2129" t="str">
            <v>DP203</v>
          </cell>
        </row>
        <row r="2130">
          <cell r="A2130" t="str">
            <v>7185-488</v>
          </cell>
          <cell r="B2130" t="str">
            <v>NYLON BALL</v>
          </cell>
          <cell r="C2130" t="str">
            <v>F13</v>
          </cell>
          <cell r="D2130" t="str">
            <v>Z</v>
          </cell>
          <cell r="E2130" t="str">
            <v>2</v>
          </cell>
          <cell r="F2130" t="str">
            <v>G</v>
          </cell>
          <cell r="G2130">
            <v>200</v>
          </cell>
          <cell r="H2130">
            <v>300</v>
          </cell>
          <cell r="I2130">
            <v>250</v>
          </cell>
          <cell r="J2130">
            <v>250</v>
          </cell>
          <cell r="K2130">
            <v>2.14514</v>
          </cell>
          <cell r="L2130">
            <v>2.1673499999999999</v>
          </cell>
          <cell r="M2130" t="str">
            <v>DP203</v>
          </cell>
        </row>
        <row r="2131">
          <cell r="A2131" t="str">
            <v>7185-485</v>
          </cell>
          <cell r="B2131" t="str">
            <v>A.A.HOUSING GASKET</v>
          </cell>
          <cell r="C2131" t="str">
            <v>F13</v>
          </cell>
          <cell r="D2131" t="str">
            <v>Z</v>
          </cell>
          <cell r="E2131" t="str">
            <v>2</v>
          </cell>
          <cell r="F2131" t="str">
            <v>G</v>
          </cell>
          <cell r="G2131">
            <v>2070</v>
          </cell>
          <cell r="H2131">
            <v>200</v>
          </cell>
          <cell r="I2131">
            <v>250</v>
          </cell>
          <cell r="J2131">
            <v>2020</v>
          </cell>
          <cell r="K2131">
            <v>11.18505</v>
          </cell>
          <cell r="L2131">
            <v>11.265980000000001</v>
          </cell>
          <cell r="M2131" t="str">
            <v>DP203</v>
          </cell>
        </row>
        <row r="2132">
          <cell r="A2132" t="str">
            <v>7185-484B</v>
          </cell>
          <cell r="B2132" t="str">
            <v>ASSY LATCH VALVE</v>
          </cell>
          <cell r="C2132" t="str">
            <v>F13</v>
          </cell>
          <cell r="D2132" t="str">
            <v>Z</v>
          </cell>
          <cell r="E2132" t="str">
            <v>2</v>
          </cell>
          <cell r="F2132" t="str">
            <v>G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559.50599999999997</v>
          </cell>
          <cell r="L2132">
            <v>559.50599999999997</v>
          </cell>
        </row>
        <row r="2133">
          <cell r="A2133" t="str">
            <v>7185-483</v>
          </cell>
          <cell r="B2133" t="str">
            <v>ASSY LATCH VALVE</v>
          </cell>
          <cell r="C2133" t="str">
            <v>F13</v>
          </cell>
          <cell r="D2133" t="str">
            <v>Z</v>
          </cell>
          <cell r="E2133" t="str">
            <v>2</v>
          </cell>
          <cell r="F2133" t="str">
            <v>G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383.95460000000003</v>
          </cell>
          <cell r="L2133">
            <v>383.95460000000003</v>
          </cell>
          <cell r="M2133" t="str">
            <v>DP203</v>
          </cell>
        </row>
        <row r="2134">
          <cell r="A2134" t="str">
            <v>7185-482</v>
          </cell>
          <cell r="B2134" t="str">
            <v>ASSY LLA VALVE</v>
          </cell>
          <cell r="C2134" t="str">
            <v>F13</v>
          </cell>
          <cell r="D2134" t="str">
            <v>Z</v>
          </cell>
          <cell r="E2134" t="str">
            <v>2</v>
          </cell>
          <cell r="F2134" t="str">
            <v>G</v>
          </cell>
          <cell r="G2134">
            <v>5</v>
          </cell>
          <cell r="H2134">
            <v>0</v>
          </cell>
          <cell r="I2134">
            <v>0</v>
          </cell>
          <cell r="J2134">
            <v>5</v>
          </cell>
          <cell r="K2134">
            <v>290.53250000000003</v>
          </cell>
          <cell r="L2134">
            <v>290.53250000000003</v>
          </cell>
        </row>
        <row r="2135">
          <cell r="A2135" t="str">
            <v>7185-478</v>
          </cell>
          <cell r="B2135" t="str">
            <v>SPRING RETAINER</v>
          </cell>
          <cell r="C2135" t="str">
            <v>F13</v>
          </cell>
          <cell r="D2135" t="str">
            <v>Z</v>
          </cell>
          <cell r="E2135" t="str">
            <v>2</v>
          </cell>
          <cell r="F2135" t="str">
            <v>G</v>
          </cell>
          <cell r="G2135">
            <v>140</v>
          </cell>
          <cell r="H2135">
            <v>200</v>
          </cell>
          <cell r="I2135">
            <v>250</v>
          </cell>
          <cell r="J2135">
            <v>90</v>
          </cell>
          <cell r="K2135">
            <v>22.527080000000002</v>
          </cell>
          <cell r="L2135">
            <v>22.868179999999999</v>
          </cell>
          <cell r="M2135" t="str">
            <v>DP203</v>
          </cell>
        </row>
        <row r="2136">
          <cell r="A2136" t="str">
            <v>7185-477A</v>
          </cell>
          <cell r="B2136" t="str">
            <v>SPRING EXCESS FUEL</v>
          </cell>
          <cell r="C2136" t="str">
            <v>F13</v>
          </cell>
          <cell r="D2136" t="str">
            <v>Z</v>
          </cell>
          <cell r="E2136" t="str">
            <v>2</v>
          </cell>
          <cell r="F2136" t="str">
            <v>G</v>
          </cell>
          <cell r="G2136">
            <v>134</v>
          </cell>
          <cell r="H2136">
            <v>200</v>
          </cell>
          <cell r="I2136">
            <v>250</v>
          </cell>
          <cell r="J2136">
            <v>84</v>
          </cell>
          <cell r="K2136">
            <v>8.5633999999999997</v>
          </cell>
          <cell r="L2136">
            <v>8.7066599999999994</v>
          </cell>
          <cell r="M2136" t="str">
            <v>DP203</v>
          </cell>
        </row>
        <row r="2137">
          <cell r="A2137" t="str">
            <v>7185-442C</v>
          </cell>
          <cell r="B2137" t="str">
            <v>COLD ADVANCE PISTON</v>
          </cell>
          <cell r="C2137" t="str">
            <v>F13</v>
          </cell>
          <cell r="D2137" t="str">
            <v>Z</v>
          </cell>
          <cell r="E2137" t="str">
            <v>2</v>
          </cell>
          <cell r="F2137" t="str">
            <v>G</v>
          </cell>
          <cell r="G2137">
            <v>204</v>
          </cell>
          <cell r="H2137">
            <v>270</v>
          </cell>
          <cell r="I2137">
            <v>250</v>
          </cell>
          <cell r="J2137">
            <v>224</v>
          </cell>
          <cell r="K2137">
            <v>151.28479999999999</v>
          </cell>
          <cell r="L2137">
            <v>152.9143</v>
          </cell>
          <cell r="M2137" t="str">
            <v>DP203</v>
          </cell>
        </row>
        <row r="2138">
          <cell r="A2138" t="str">
            <v>7185-441</v>
          </cell>
          <cell r="B2138" t="str">
            <v>WASHER</v>
          </cell>
          <cell r="C2138" t="str">
            <v>F13</v>
          </cell>
          <cell r="D2138" t="str">
            <v>Z</v>
          </cell>
          <cell r="E2138" t="str">
            <v>2</v>
          </cell>
          <cell r="F2138" t="str">
            <v>G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73.916390000000007</v>
          </cell>
          <cell r="L2138">
            <v>73.916390000000007</v>
          </cell>
        </row>
        <row r="2139">
          <cell r="A2139" t="str">
            <v>7185-439</v>
          </cell>
          <cell r="B2139" t="str">
            <v>COLD ADVANCE HOUSING M/C</v>
          </cell>
          <cell r="C2139" t="str">
            <v>F13</v>
          </cell>
          <cell r="D2139" t="str">
            <v>Z</v>
          </cell>
          <cell r="E2139" t="str">
            <v>2</v>
          </cell>
          <cell r="F2139" t="str">
            <v>G</v>
          </cell>
          <cell r="G2139">
            <v>202</v>
          </cell>
          <cell r="H2139">
            <v>217</v>
          </cell>
          <cell r="I2139">
            <v>250</v>
          </cell>
          <cell r="J2139">
            <v>169</v>
          </cell>
          <cell r="K2139">
            <v>535.28740000000005</v>
          </cell>
          <cell r="L2139">
            <v>541.86379999999997</v>
          </cell>
          <cell r="M2139" t="str">
            <v>DP203</v>
          </cell>
        </row>
        <row r="2140">
          <cell r="A2140" t="str">
            <v>7185-437</v>
          </cell>
          <cell r="B2140" t="str">
            <v>CIRCLIP</v>
          </cell>
          <cell r="C2140" t="str">
            <v>F13</v>
          </cell>
          <cell r="D2140" t="str">
            <v>Z</v>
          </cell>
          <cell r="E2140" t="str">
            <v>2</v>
          </cell>
          <cell r="F2140" t="str">
            <v>G</v>
          </cell>
          <cell r="G2140">
            <v>2148</v>
          </cell>
          <cell r="H2140">
            <v>300</v>
          </cell>
          <cell r="I2140">
            <v>250</v>
          </cell>
          <cell r="J2140">
            <v>2198</v>
          </cell>
          <cell r="K2140">
            <v>5.1524599999999996</v>
          </cell>
          <cell r="L2140">
            <v>4.8213999999999997</v>
          </cell>
          <cell r="M2140" t="str">
            <v>DP203</v>
          </cell>
        </row>
        <row r="2141">
          <cell r="A2141" t="str">
            <v>7185-436E</v>
          </cell>
          <cell r="B2141" t="str">
            <v>SHIM</v>
          </cell>
          <cell r="C2141" t="str">
            <v>F13</v>
          </cell>
          <cell r="D2141" t="str">
            <v>Z</v>
          </cell>
          <cell r="E2141" t="str">
            <v>2</v>
          </cell>
          <cell r="F2141" t="str">
            <v>G</v>
          </cell>
          <cell r="G2141">
            <v>1388</v>
          </cell>
          <cell r="H2141">
            <v>200</v>
          </cell>
          <cell r="I2141">
            <v>250</v>
          </cell>
          <cell r="J2141">
            <v>1338</v>
          </cell>
          <cell r="K2141">
            <v>17.77946</v>
          </cell>
          <cell r="L2141">
            <v>17.896100000000001</v>
          </cell>
          <cell r="M2141" t="str">
            <v>DP203</v>
          </cell>
        </row>
        <row r="2142">
          <cell r="A2142" t="str">
            <v>7185-436D</v>
          </cell>
          <cell r="B2142" t="str">
            <v>SHIM</v>
          </cell>
          <cell r="C2142" t="str">
            <v>F13</v>
          </cell>
          <cell r="D2142" t="str">
            <v>Z</v>
          </cell>
          <cell r="E2142" t="str">
            <v>2</v>
          </cell>
          <cell r="F2142" t="str">
            <v>G</v>
          </cell>
          <cell r="G2142">
            <v>290</v>
          </cell>
          <cell r="H2142">
            <v>200</v>
          </cell>
          <cell r="I2142">
            <v>250</v>
          </cell>
          <cell r="J2142">
            <v>240</v>
          </cell>
          <cell r="K2142">
            <v>18.289860000000001</v>
          </cell>
          <cell r="L2142">
            <v>18.45956</v>
          </cell>
          <cell r="M2142" t="str">
            <v>DP203</v>
          </cell>
        </row>
        <row r="2143">
          <cell r="A2143" t="str">
            <v>7185-436C</v>
          </cell>
          <cell r="B2143" t="str">
            <v>SHIM</v>
          </cell>
          <cell r="C2143" t="str">
            <v>F13</v>
          </cell>
          <cell r="D2143" t="str">
            <v>Z</v>
          </cell>
          <cell r="E2143" t="str">
            <v>2</v>
          </cell>
          <cell r="F2143" t="str">
            <v>G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15.734349999999999</v>
          </cell>
          <cell r="L2143">
            <v>15.734349999999999</v>
          </cell>
        </row>
        <row r="2144">
          <cell r="A2144" t="str">
            <v>7185-436B</v>
          </cell>
          <cell r="B2144" t="str">
            <v>SHIM</v>
          </cell>
          <cell r="C2144" t="str">
            <v>F13</v>
          </cell>
          <cell r="D2144" t="str">
            <v>Z</v>
          </cell>
          <cell r="E2144" t="str">
            <v>2</v>
          </cell>
          <cell r="F2144" t="str">
            <v>G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3.5972200000000001</v>
          </cell>
          <cell r="L2144">
            <v>3.5972200000000001</v>
          </cell>
        </row>
        <row r="2145">
          <cell r="A2145" t="str">
            <v>7185-436A</v>
          </cell>
          <cell r="B2145" t="str">
            <v>SHIM</v>
          </cell>
          <cell r="C2145" t="str">
            <v>F13</v>
          </cell>
          <cell r="D2145" t="str">
            <v>Z</v>
          </cell>
          <cell r="E2145" t="str">
            <v>2</v>
          </cell>
          <cell r="F2145" t="str">
            <v>G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16.412600000000001</v>
          </cell>
          <cell r="L2145">
            <v>16.412600000000001</v>
          </cell>
        </row>
        <row r="2146">
          <cell r="A2146" t="str">
            <v>7185-435</v>
          </cell>
          <cell r="B2146" t="str">
            <v>SPACER</v>
          </cell>
          <cell r="C2146" t="str">
            <v>F13</v>
          </cell>
          <cell r="D2146" t="str">
            <v>Z</v>
          </cell>
          <cell r="E2146" t="str">
            <v>2</v>
          </cell>
          <cell r="F2146" t="str">
            <v>G</v>
          </cell>
          <cell r="G2146">
            <v>0</v>
          </cell>
          <cell r="H2146">
            <v>550</v>
          </cell>
          <cell r="I2146">
            <v>0</v>
          </cell>
          <cell r="J2146">
            <v>550</v>
          </cell>
          <cell r="K2146">
            <v>0</v>
          </cell>
          <cell r="L2146">
            <v>18.70562</v>
          </cell>
        </row>
        <row r="2147">
          <cell r="A2147" t="str">
            <v>7185-434</v>
          </cell>
          <cell r="B2147" t="str">
            <v>SPRING PISTON</v>
          </cell>
          <cell r="C2147" t="str">
            <v>F13</v>
          </cell>
          <cell r="D2147" t="str">
            <v>Z</v>
          </cell>
          <cell r="E2147" t="str">
            <v>2</v>
          </cell>
          <cell r="F2147" t="str">
            <v>G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63.650219999999997</v>
          </cell>
          <cell r="L2147">
            <v>63.650219999999997</v>
          </cell>
        </row>
        <row r="2148">
          <cell r="A2148" t="str">
            <v>7185-433</v>
          </cell>
          <cell r="B2148" t="str">
            <v>STOP PLATE</v>
          </cell>
          <cell r="C2148" t="str">
            <v>F13</v>
          </cell>
          <cell r="D2148" t="str">
            <v>Z</v>
          </cell>
          <cell r="E2148" t="str">
            <v>2</v>
          </cell>
          <cell r="F2148" t="str">
            <v>G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47.224359999999997</v>
          </cell>
          <cell r="L2148">
            <v>47.224359999999997</v>
          </cell>
        </row>
        <row r="2149">
          <cell r="A2149" t="str">
            <v>7185-432</v>
          </cell>
          <cell r="B2149" t="str">
            <v>INT.CIRCLIP</v>
          </cell>
          <cell r="C2149" t="str">
            <v>F13</v>
          </cell>
          <cell r="D2149" t="str">
            <v>Z</v>
          </cell>
          <cell r="E2149" t="str">
            <v>2</v>
          </cell>
          <cell r="F2149" t="str">
            <v>G</v>
          </cell>
          <cell r="G2149">
            <v>2083</v>
          </cell>
          <cell r="H2149">
            <v>200</v>
          </cell>
          <cell r="I2149">
            <v>250</v>
          </cell>
          <cell r="J2149">
            <v>2033</v>
          </cell>
          <cell r="K2149">
            <v>14.92557</v>
          </cell>
          <cell r="L2149">
            <v>13.907209999999999</v>
          </cell>
          <cell r="M2149" t="str">
            <v>DP203</v>
          </cell>
        </row>
        <row r="2150">
          <cell r="A2150" t="str">
            <v>7185-431</v>
          </cell>
          <cell r="B2150" t="str">
            <v>A.A.HSG ASSY</v>
          </cell>
          <cell r="C2150" t="str">
            <v>F13</v>
          </cell>
          <cell r="D2150" t="str">
            <v>Z</v>
          </cell>
          <cell r="E2150" t="str">
            <v>2</v>
          </cell>
          <cell r="F2150" t="str">
            <v>G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58.517139999999998</v>
          </cell>
          <cell r="L2150">
            <v>58.517139999999998</v>
          </cell>
        </row>
        <row r="2151">
          <cell r="A2151" t="str">
            <v>7185-430B</v>
          </cell>
          <cell r="B2151" t="str">
            <v>SPRING</v>
          </cell>
          <cell r="C2151" t="str">
            <v>F13</v>
          </cell>
          <cell r="D2151" t="str">
            <v>Z</v>
          </cell>
          <cell r="E2151" t="str">
            <v>2</v>
          </cell>
          <cell r="F2151" t="str">
            <v>G</v>
          </cell>
          <cell r="G2151">
            <v>200</v>
          </cell>
          <cell r="H2151">
            <v>200</v>
          </cell>
          <cell r="I2151">
            <v>250</v>
          </cell>
          <cell r="J2151">
            <v>150</v>
          </cell>
          <cell r="K2151">
            <v>13.945449999999999</v>
          </cell>
          <cell r="L2151">
            <v>14.12487</v>
          </cell>
          <cell r="M2151" t="str">
            <v>DP203</v>
          </cell>
        </row>
        <row r="2152">
          <cell r="A2152" t="str">
            <v>7185-429G</v>
          </cell>
          <cell r="B2152" t="str">
            <v>ADVANCE REFERENCE STOP</v>
          </cell>
          <cell r="C2152" t="str">
            <v>F13</v>
          </cell>
          <cell r="D2152" t="str">
            <v>Z</v>
          </cell>
          <cell r="E2152" t="str">
            <v>2</v>
          </cell>
          <cell r="F2152" t="str">
            <v>G</v>
          </cell>
          <cell r="G2152">
            <v>192</v>
          </cell>
          <cell r="H2152">
            <v>200</v>
          </cell>
          <cell r="I2152">
            <v>250</v>
          </cell>
          <cell r="J2152">
            <v>142</v>
          </cell>
          <cell r="K2152">
            <v>41.848170000000003</v>
          </cell>
          <cell r="L2152">
            <v>42.391399999999997</v>
          </cell>
          <cell r="M2152" t="str">
            <v>DP203</v>
          </cell>
        </row>
        <row r="2153">
          <cell r="A2153" t="str">
            <v>7185-429F</v>
          </cell>
          <cell r="B2153" t="str">
            <v>ADV.REF.STOP</v>
          </cell>
          <cell r="C2153" t="str">
            <v>F13</v>
          </cell>
          <cell r="D2153" t="str">
            <v>Z</v>
          </cell>
          <cell r="E2153" t="str">
            <v>2</v>
          </cell>
          <cell r="F2153" t="str">
            <v>G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36.096449999999997</v>
          </cell>
          <cell r="L2153">
            <v>36.096449999999997</v>
          </cell>
        </row>
        <row r="2154">
          <cell r="A2154" t="str">
            <v>7185-429E</v>
          </cell>
          <cell r="B2154" t="str">
            <v>ADV.REF.STOP</v>
          </cell>
          <cell r="C2154" t="str">
            <v>F13</v>
          </cell>
          <cell r="D2154" t="str">
            <v>Z</v>
          </cell>
          <cell r="E2154" t="str">
            <v>2</v>
          </cell>
          <cell r="F2154" t="str">
            <v>G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36.096449999999997</v>
          </cell>
          <cell r="L2154">
            <v>36.096449999999997</v>
          </cell>
        </row>
        <row r="2155">
          <cell r="A2155" t="str">
            <v>7185-428</v>
          </cell>
          <cell r="B2155" t="str">
            <v>COLD ADVANCE SLEEVE</v>
          </cell>
          <cell r="C2155" t="str">
            <v>F13</v>
          </cell>
          <cell r="D2155" t="str">
            <v>Z</v>
          </cell>
          <cell r="E2155" t="str">
            <v>2</v>
          </cell>
          <cell r="F2155" t="str">
            <v>G</v>
          </cell>
          <cell r="G2155">
            <v>191</v>
          </cell>
          <cell r="H2155">
            <v>200</v>
          </cell>
          <cell r="I2155">
            <v>250</v>
          </cell>
          <cell r="J2155">
            <v>141</v>
          </cell>
          <cell r="K2155">
            <v>161.9282</v>
          </cell>
          <cell r="L2155">
            <v>164.08770000000001</v>
          </cell>
          <cell r="M2155" t="str">
            <v>DP203</v>
          </cell>
        </row>
        <row r="2156">
          <cell r="A2156" t="str">
            <v>7185-427</v>
          </cell>
          <cell r="B2156" t="str">
            <v>A.A. HOUSING M/C</v>
          </cell>
          <cell r="C2156" t="str">
            <v>F13</v>
          </cell>
          <cell r="D2156" t="str">
            <v>Z</v>
          </cell>
          <cell r="E2156" t="str">
            <v>2</v>
          </cell>
          <cell r="F2156" t="str">
            <v>G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1088.213</v>
          </cell>
          <cell r="L2156">
            <v>1088.213</v>
          </cell>
        </row>
        <row r="2157">
          <cell r="A2157" t="str">
            <v>7185-426</v>
          </cell>
          <cell r="B2157" t="str">
            <v>COLD ADV.HSG.CASTING (TRACTOR)</v>
          </cell>
          <cell r="C2157" t="str">
            <v>F13</v>
          </cell>
          <cell r="D2157" t="str">
            <v>Z</v>
          </cell>
          <cell r="E2157" t="str">
            <v>2</v>
          </cell>
          <cell r="F2157" t="str">
            <v>G</v>
          </cell>
          <cell r="G2157">
            <v>200</v>
          </cell>
          <cell r="H2157">
            <v>0</v>
          </cell>
          <cell r="I2157">
            <v>0</v>
          </cell>
          <cell r="J2157">
            <v>200</v>
          </cell>
          <cell r="K2157">
            <v>756.17439999999999</v>
          </cell>
          <cell r="L2157">
            <v>756.17439999999999</v>
          </cell>
        </row>
        <row r="2158">
          <cell r="A2158" t="str">
            <v>7185-422</v>
          </cell>
          <cell r="B2158" t="str">
            <v>CAM SERVO CA</v>
          </cell>
          <cell r="C2158" t="str">
            <v>F13</v>
          </cell>
          <cell r="D2158" t="str">
            <v>Z</v>
          </cell>
          <cell r="E2158" t="str">
            <v>2</v>
          </cell>
          <cell r="F2158" t="str">
            <v>G</v>
          </cell>
          <cell r="G2158">
            <v>249</v>
          </cell>
          <cell r="H2158">
            <v>0</v>
          </cell>
          <cell r="I2158">
            <v>0</v>
          </cell>
          <cell r="J2158">
            <v>249</v>
          </cell>
          <cell r="K2158">
            <v>180.05090000000001</v>
          </cell>
          <cell r="L2158">
            <v>180.05090000000001</v>
          </cell>
        </row>
        <row r="2159">
          <cell r="A2159" t="str">
            <v>7185-416C</v>
          </cell>
          <cell r="B2159" t="str">
            <v>ADVANCE REF.STOP</v>
          </cell>
          <cell r="C2159" t="str">
            <v>F13</v>
          </cell>
          <cell r="D2159" t="str">
            <v>Z</v>
          </cell>
          <cell r="E2159" t="str">
            <v>2</v>
          </cell>
          <cell r="F2159" t="str">
            <v>G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133.2792</v>
          </cell>
          <cell r="L2159">
            <v>133.2792</v>
          </cell>
        </row>
        <row r="2160">
          <cell r="A2160" t="str">
            <v>7185-416B</v>
          </cell>
          <cell r="B2160" t="str">
            <v>ADVANCE REF.STOP</v>
          </cell>
          <cell r="C2160" t="str">
            <v>F13</v>
          </cell>
          <cell r="D2160" t="str">
            <v>Z</v>
          </cell>
          <cell r="E2160" t="str">
            <v>2</v>
          </cell>
          <cell r="F2160" t="str">
            <v>G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133.2792</v>
          </cell>
          <cell r="L2160">
            <v>133.2792</v>
          </cell>
        </row>
        <row r="2161">
          <cell r="A2161" t="str">
            <v>7185-416A</v>
          </cell>
          <cell r="B2161" t="str">
            <v>ADVANCE REF.STOP</v>
          </cell>
          <cell r="C2161" t="str">
            <v>F13</v>
          </cell>
          <cell r="D2161" t="str">
            <v>Z</v>
          </cell>
          <cell r="E2161" t="str">
            <v>2</v>
          </cell>
          <cell r="F2161" t="str">
            <v>G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133.6644</v>
          </cell>
          <cell r="L2161">
            <v>133.6644</v>
          </cell>
        </row>
        <row r="2162">
          <cell r="A2162" t="str">
            <v>7185-413</v>
          </cell>
          <cell r="B2162" t="str">
            <v>SEALING RING</v>
          </cell>
          <cell r="C2162" t="str">
            <v>F13</v>
          </cell>
          <cell r="D2162" t="str">
            <v>Z</v>
          </cell>
          <cell r="E2162" t="str">
            <v>2</v>
          </cell>
          <cell r="F2162" t="str">
            <v>G</v>
          </cell>
          <cell r="G2162">
            <v>1359</v>
          </cell>
          <cell r="H2162">
            <v>300</v>
          </cell>
          <cell r="I2162">
            <v>250</v>
          </cell>
          <cell r="J2162">
            <v>1409</v>
          </cell>
          <cell r="K2162">
            <v>13.68221</v>
          </cell>
          <cell r="L2162">
            <v>13.757210000000001</v>
          </cell>
          <cell r="M2162" t="str">
            <v>DP203</v>
          </cell>
        </row>
        <row r="2163">
          <cell r="A2163" t="str">
            <v>7185-407N</v>
          </cell>
          <cell r="B2163" t="str">
            <v>CONTROL PIN</v>
          </cell>
          <cell r="C2163" t="str">
            <v>F13</v>
          </cell>
          <cell r="D2163" t="str">
            <v>Z</v>
          </cell>
          <cell r="E2163" t="str">
            <v>2</v>
          </cell>
          <cell r="F2163" t="str">
            <v>G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143.39359999999999</v>
          </cell>
          <cell r="L2163">
            <v>143.39359999999999</v>
          </cell>
        </row>
        <row r="2164">
          <cell r="A2164" t="str">
            <v>7185-407M</v>
          </cell>
          <cell r="B2164" t="str">
            <v>CONTROL PIN</v>
          </cell>
          <cell r="C2164" t="str">
            <v>F13</v>
          </cell>
          <cell r="D2164" t="str">
            <v>Z</v>
          </cell>
          <cell r="E2164" t="str">
            <v>2</v>
          </cell>
          <cell r="F2164" t="str">
            <v>G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49.055700000000002</v>
          </cell>
          <cell r="L2164">
            <v>49.055700000000002</v>
          </cell>
        </row>
        <row r="2165">
          <cell r="A2165" t="str">
            <v>7185-407L</v>
          </cell>
          <cell r="B2165" t="str">
            <v>CONTROL PIN</v>
          </cell>
          <cell r="C2165" t="str">
            <v>F13</v>
          </cell>
          <cell r="D2165" t="str">
            <v>Z</v>
          </cell>
          <cell r="E2165" t="str">
            <v>2</v>
          </cell>
          <cell r="F2165" t="str">
            <v>G</v>
          </cell>
          <cell r="G2165">
            <v>460</v>
          </cell>
          <cell r="H2165">
            <v>0</v>
          </cell>
          <cell r="I2165">
            <v>0</v>
          </cell>
          <cell r="J2165">
            <v>460</v>
          </cell>
          <cell r="K2165">
            <v>48.599209999999999</v>
          </cell>
          <cell r="L2165">
            <v>48.599209999999999</v>
          </cell>
        </row>
        <row r="2166">
          <cell r="A2166" t="str">
            <v>7185-407J</v>
          </cell>
          <cell r="B2166" t="str">
            <v>CONTROL PIN</v>
          </cell>
          <cell r="C2166" t="str">
            <v>F13</v>
          </cell>
          <cell r="D2166" t="str">
            <v>Z</v>
          </cell>
          <cell r="E2166" t="str">
            <v>2</v>
          </cell>
          <cell r="F2166" t="str">
            <v>G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48.128599999999999</v>
          </cell>
          <cell r="L2166">
            <v>48.128599999999999</v>
          </cell>
        </row>
        <row r="2167">
          <cell r="A2167" t="str">
            <v>7185-395</v>
          </cell>
          <cell r="B2167" t="str">
            <v>SPRING SEAT SCREW</v>
          </cell>
          <cell r="C2167" t="str">
            <v>F13</v>
          </cell>
          <cell r="D2167" t="str">
            <v>Z</v>
          </cell>
          <cell r="E2167" t="str">
            <v>2</v>
          </cell>
          <cell r="F2167" t="str">
            <v>G</v>
          </cell>
          <cell r="G2167">
            <v>220</v>
          </cell>
          <cell r="H2167">
            <v>0</v>
          </cell>
          <cell r="I2167">
            <v>0</v>
          </cell>
          <cell r="J2167">
            <v>220</v>
          </cell>
          <cell r="K2167">
            <v>25.35098</v>
          </cell>
          <cell r="L2167">
            <v>25.35098</v>
          </cell>
        </row>
        <row r="2168">
          <cell r="A2168" t="str">
            <v>7185-394E</v>
          </cell>
          <cell r="B2168" t="str">
            <v>ADVANCE SPRING</v>
          </cell>
          <cell r="C2168" t="str">
            <v>F13</v>
          </cell>
          <cell r="D2168" t="str">
            <v>Z</v>
          </cell>
          <cell r="E2168" t="str">
            <v>2</v>
          </cell>
          <cell r="F2168" t="str">
            <v>G</v>
          </cell>
          <cell r="G2168">
            <v>520</v>
          </cell>
          <cell r="H2168">
            <v>200</v>
          </cell>
          <cell r="I2168">
            <v>250</v>
          </cell>
          <cell r="J2168">
            <v>470</v>
          </cell>
          <cell r="K2168">
            <v>15.894769999999999</v>
          </cell>
          <cell r="L2168">
            <v>16.06427</v>
          </cell>
          <cell r="M2168" t="str">
            <v>DP203</v>
          </cell>
        </row>
        <row r="2169">
          <cell r="A2169" t="str">
            <v>7185-394D</v>
          </cell>
          <cell r="B2169" t="str">
            <v>SPRING ADVANCE</v>
          </cell>
          <cell r="C2169" t="str">
            <v>F13</v>
          </cell>
          <cell r="D2169" t="str">
            <v>Z</v>
          </cell>
          <cell r="E2169" t="str">
            <v>2</v>
          </cell>
          <cell r="F2169" t="str">
            <v>G</v>
          </cell>
          <cell r="G2169">
            <v>1200</v>
          </cell>
          <cell r="H2169">
            <v>0</v>
          </cell>
          <cell r="I2169">
            <v>0</v>
          </cell>
          <cell r="J2169">
            <v>1200</v>
          </cell>
          <cell r="K2169">
            <v>22.299720000000001</v>
          </cell>
          <cell r="L2169">
            <v>22.299720000000001</v>
          </cell>
        </row>
        <row r="2170">
          <cell r="A2170" t="str">
            <v>7185-394B</v>
          </cell>
          <cell r="B2170" t="str">
            <v>SPRING ADVANCE</v>
          </cell>
          <cell r="C2170" t="str">
            <v>F13</v>
          </cell>
          <cell r="D2170" t="str">
            <v>Z</v>
          </cell>
          <cell r="E2170" t="str">
            <v>2</v>
          </cell>
          <cell r="F2170" t="str">
            <v>G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20.754339999999999</v>
          </cell>
          <cell r="L2170">
            <v>20.754339999999999</v>
          </cell>
        </row>
        <row r="2171">
          <cell r="A2171" t="str">
            <v>7185-394A</v>
          </cell>
          <cell r="B2171" t="str">
            <v>SPRING ADVANCE</v>
          </cell>
          <cell r="C2171" t="str">
            <v>F13</v>
          </cell>
          <cell r="D2171" t="str">
            <v>Z</v>
          </cell>
          <cell r="E2171" t="str">
            <v>2</v>
          </cell>
          <cell r="F2171" t="str">
            <v>G</v>
          </cell>
          <cell r="G2171">
            <v>200</v>
          </cell>
          <cell r="H2171">
            <v>0</v>
          </cell>
          <cell r="I2171">
            <v>0</v>
          </cell>
          <cell r="J2171">
            <v>200</v>
          </cell>
          <cell r="K2171">
            <v>21.1432</v>
          </cell>
          <cell r="L2171">
            <v>21.1432</v>
          </cell>
        </row>
        <row r="2172">
          <cell r="A2172" t="str">
            <v>7185-391A</v>
          </cell>
          <cell r="B2172" t="str">
            <v>SPRING SERVO CA OUTER</v>
          </cell>
          <cell r="C2172" t="str">
            <v>F13</v>
          </cell>
          <cell r="D2172" t="str">
            <v>Z</v>
          </cell>
          <cell r="E2172" t="str">
            <v>2</v>
          </cell>
          <cell r="F2172" t="str">
            <v>G</v>
          </cell>
          <cell r="G2172">
            <v>200</v>
          </cell>
          <cell r="H2172">
            <v>0</v>
          </cell>
          <cell r="I2172">
            <v>0</v>
          </cell>
          <cell r="J2172">
            <v>200</v>
          </cell>
          <cell r="K2172">
            <v>14.682740000000001</v>
          </cell>
          <cell r="L2172">
            <v>14.682740000000001</v>
          </cell>
        </row>
        <row r="2173">
          <cell r="A2173" t="str">
            <v>7185-390</v>
          </cell>
          <cell r="B2173" t="str">
            <v>CARRIAGE ANGLE PLATE</v>
          </cell>
          <cell r="C2173" t="str">
            <v>F13</v>
          </cell>
          <cell r="D2173" t="str">
            <v>Z</v>
          </cell>
          <cell r="E2173" t="str">
            <v>2</v>
          </cell>
          <cell r="F2173" t="str">
            <v>G</v>
          </cell>
          <cell r="G2173">
            <v>194</v>
          </cell>
          <cell r="H2173">
            <v>200</v>
          </cell>
          <cell r="I2173">
            <v>252</v>
          </cell>
          <cell r="J2173">
            <v>142</v>
          </cell>
          <cell r="K2173">
            <v>37.705039999999997</v>
          </cell>
          <cell r="L2173">
            <v>38.114449999999998</v>
          </cell>
          <cell r="M2173" t="str">
            <v>DP203</v>
          </cell>
        </row>
        <row r="2174">
          <cell r="A2174" t="str">
            <v>7185-389G</v>
          </cell>
          <cell r="B2174" t="str">
            <v>ASSY END PLATE</v>
          </cell>
          <cell r="C2174" t="str">
            <v>F13</v>
          </cell>
          <cell r="D2174" t="str">
            <v>Z</v>
          </cell>
          <cell r="E2174" t="str">
            <v>2</v>
          </cell>
          <cell r="F2174" t="str">
            <v>G</v>
          </cell>
          <cell r="G2174">
            <v>190</v>
          </cell>
          <cell r="H2174">
            <v>200</v>
          </cell>
          <cell r="I2174">
            <v>250</v>
          </cell>
          <cell r="J2174">
            <v>140</v>
          </cell>
          <cell r="K2174">
            <v>208.38040000000001</v>
          </cell>
          <cell r="L2174">
            <v>210.98750000000001</v>
          </cell>
          <cell r="M2174" t="str">
            <v>DP203</v>
          </cell>
        </row>
        <row r="2175">
          <cell r="A2175" t="str">
            <v>7185-383J</v>
          </cell>
          <cell r="B2175" t="str">
            <v>PISTON HOLE PLUG</v>
          </cell>
          <cell r="C2175" t="str">
            <v>F13</v>
          </cell>
          <cell r="D2175" t="str">
            <v>Z</v>
          </cell>
          <cell r="E2175" t="str">
            <v>2</v>
          </cell>
          <cell r="F2175" t="str">
            <v>G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54.60745</v>
          </cell>
          <cell r="L2175">
            <v>54.60745</v>
          </cell>
        </row>
        <row r="2176">
          <cell r="A2176" t="str">
            <v>7185-383F</v>
          </cell>
          <cell r="B2176" t="str">
            <v>PISTON HOLE PLUG</v>
          </cell>
          <cell r="C2176" t="str">
            <v>F13</v>
          </cell>
          <cell r="D2176" t="str">
            <v>Z</v>
          </cell>
          <cell r="E2176" t="str">
            <v>2</v>
          </cell>
          <cell r="F2176" t="str">
            <v>G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44.426400000000001</v>
          </cell>
          <cell r="L2176">
            <v>44.426400000000001</v>
          </cell>
        </row>
        <row r="2177">
          <cell r="A2177" t="str">
            <v>7185-383E</v>
          </cell>
          <cell r="B2177" t="str">
            <v>PISTON HOLE PLUG</v>
          </cell>
          <cell r="C2177" t="str">
            <v>F13</v>
          </cell>
          <cell r="D2177" t="str">
            <v>Z</v>
          </cell>
          <cell r="E2177" t="str">
            <v>2</v>
          </cell>
          <cell r="F2177" t="str">
            <v>G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45.351950000000002</v>
          </cell>
          <cell r="L2177">
            <v>45.351950000000002</v>
          </cell>
        </row>
        <row r="2178">
          <cell r="A2178" t="str">
            <v>7185-383D</v>
          </cell>
          <cell r="B2178" t="str">
            <v>PISTON HOLE PLUG</v>
          </cell>
          <cell r="C2178" t="str">
            <v>F13</v>
          </cell>
          <cell r="D2178" t="str">
            <v>Z</v>
          </cell>
          <cell r="E2178" t="str">
            <v>2</v>
          </cell>
          <cell r="F2178" t="str">
            <v>G</v>
          </cell>
          <cell r="G2178">
            <v>0</v>
          </cell>
          <cell r="H2178">
            <v>0</v>
          </cell>
          <cell r="I2178">
            <v>0</v>
          </cell>
          <cell r="J2178">
            <v>0</v>
          </cell>
          <cell r="K2178">
            <v>68.255229999999997</v>
          </cell>
          <cell r="L2178">
            <v>68.255229999999997</v>
          </cell>
        </row>
        <row r="2179">
          <cell r="A2179" t="str">
            <v>7185-383B</v>
          </cell>
          <cell r="B2179" t="str">
            <v>PISTON HOLE PLUG</v>
          </cell>
          <cell r="C2179" t="str">
            <v>F13</v>
          </cell>
          <cell r="D2179" t="str">
            <v>Z</v>
          </cell>
          <cell r="E2179" t="str">
            <v>2</v>
          </cell>
          <cell r="F2179" t="str">
            <v>G</v>
          </cell>
          <cell r="G2179">
            <v>466</v>
          </cell>
          <cell r="H2179">
            <v>275</v>
          </cell>
          <cell r="I2179">
            <v>250</v>
          </cell>
          <cell r="J2179">
            <v>491</v>
          </cell>
          <cell r="K2179">
            <v>63.718960000000003</v>
          </cell>
          <cell r="L2179">
            <v>64.339979999999997</v>
          </cell>
          <cell r="M2179" t="str">
            <v>DP203</v>
          </cell>
        </row>
        <row r="2180">
          <cell r="A2180" t="str">
            <v>7185-383A</v>
          </cell>
          <cell r="B2180" t="str">
            <v>PISTON HOLE PLUG</v>
          </cell>
          <cell r="C2180" t="str">
            <v>F13</v>
          </cell>
          <cell r="D2180" t="str">
            <v>Z</v>
          </cell>
          <cell r="E2180" t="str">
            <v>2</v>
          </cell>
          <cell r="F2180" t="str">
            <v>G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43.50085</v>
          </cell>
          <cell r="L2180">
            <v>43.50085</v>
          </cell>
        </row>
        <row r="2181">
          <cell r="A2181" t="str">
            <v>7185-369A</v>
          </cell>
          <cell r="B2181" t="str">
            <v>SCREW ADJUSTER</v>
          </cell>
          <cell r="C2181" t="str">
            <v>F13</v>
          </cell>
          <cell r="D2181" t="str">
            <v>Z</v>
          </cell>
          <cell r="E2181" t="str">
            <v>2</v>
          </cell>
          <cell r="F2181" t="str">
            <v>G</v>
          </cell>
          <cell r="G2181">
            <v>163</v>
          </cell>
          <cell r="H2181">
            <v>200</v>
          </cell>
          <cell r="I2181">
            <v>250</v>
          </cell>
          <cell r="J2181">
            <v>113</v>
          </cell>
          <cell r="K2181">
            <v>25.81287</v>
          </cell>
          <cell r="L2181">
            <v>26.140730000000001</v>
          </cell>
          <cell r="M2181" t="str">
            <v>DP203</v>
          </cell>
        </row>
        <row r="2182">
          <cell r="A2182" t="str">
            <v>7185-368</v>
          </cell>
          <cell r="B2182" t="str">
            <v>WASHER</v>
          </cell>
          <cell r="C2182" t="str">
            <v>F13</v>
          </cell>
          <cell r="D2182" t="str">
            <v>Z</v>
          </cell>
          <cell r="E2182" t="str">
            <v>2</v>
          </cell>
          <cell r="F2182" t="str">
            <v>G</v>
          </cell>
          <cell r="G2182">
            <v>100</v>
          </cell>
          <cell r="H2182">
            <v>200</v>
          </cell>
          <cell r="I2182">
            <v>250</v>
          </cell>
          <cell r="J2182">
            <v>50</v>
          </cell>
          <cell r="K2182">
            <v>3.2125699999999999</v>
          </cell>
          <cell r="L2182">
            <v>3.2715200000000002</v>
          </cell>
          <cell r="M2182" t="str">
            <v>DP203</v>
          </cell>
        </row>
        <row r="2183">
          <cell r="A2183" t="str">
            <v>7185-363</v>
          </cell>
          <cell r="B2183" t="str">
            <v>SPRING GUIDE BRACKET</v>
          </cell>
          <cell r="C2183" t="str">
            <v>F13</v>
          </cell>
          <cell r="D2183" t="str">
            <v>Z</v>
          </cell>
          <cell r="E2183" t="str">
            <v>2</v>
          </cell>
          <cell r="F2183" t="str">
            <v>G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33.878340000000001</v>
          </cell>
          <cell r="L2183">
            <v>33.878340000000001</v>
          </cell>
        </row>
        <row r="2184">
          <cell r="A2184" t="str">
            <v>7185-344</v>
          </cell>
          <cell r="B2184" t="str">
            <v>CLIP</v>
          </cell>
          <cell r="C2184" t="str">
            <v>F13</v>
          </cell>
          <cell r="D2184" t="str">
            <v>Z</v>
          </cell>
          <cell r="E2184" t="str">
            <v>2</v>
          </cell>
          <cell r="F2184" t="str">
            <v>G</v>
          </cell>
          <cell r="G2184">
            <v>463</v>
          </cell>
          <cell r="H2184">
            <v>260</v>
          </cell>
          <cell r="I2184">
            <v>250</v>
          </cell>
          <cell r="J2184">
            <v>473</v>
          </cell>
          <cell r="K2184">
            <v>48.04457</v>
          </cell>
          <cell r="L2184">
            <v>48.45129</v>
          </cell>
          <cell r="M2184" t="str">
            <v>DP203</v>
          </cell>
        </row>
        <row r="2185">
          <cell r="A2185" t="str">
            <v>7185-332C</v>
          </cell>
          <cell r="B2185" t="str">
            <v>TORQUE TRIMMER PISTON</v>
          </cell>
          <cell r="C2185" t="str">
            <v>F13</v>
          </cell>
          <cell r="D2185" t="str">
            <v>Z</v>
          </cell>
          <cell r="E2185" t="str">
            <v>2</v>
          </cell>
          <cell r="F2185" t="str">
            <v>G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232.04</v>
          </cell>
          <cell r="L2185">
            <v>232.04</v>
          </cell>
        </row>
        <row r="2186">
          <cell r="A2186" t="str">
            <v>7185-332A</v>
          </cell>
          <cell r="B2186" t="str">
            <v>TORQUE TRIMMER PISTON</v>
          </cell>
          <cell r="C2186" t="str">
            <v>F13</v>
          </cell>
          <cell r="D2186" t="str">
            <v>Z</v>
          </cell>
          <cell r="E2186" t="str">
            <v>2</v>
          </cell>
          <cell r="F2186" t="str">
            <v>G</v>
          </cell>
          <cell r="G2186">
            <v>262</v>
          </cell>
          <cell r="H2186">
            <v>0</v>
          </cell>
          <cell r="I2186">
            <v>100</v>
          </cell>
          <cell r="J2186">
            <v>162</v>
          </cell>
          <cell r="K2186">
            <v>99.581800000000001</v>
          </cell>
          <cell r="L2186">
            <v>99.581800000000001</v>
          </cell>
        </row>
        <row r="2187">
          <cell r="A2187" t="str">
            <v>7185-330</v>
          </cell>
          <cell r="B2187" t="str">
            <v>WASHER</v>
          </cell>
          <cell r="C2187" t="str">
            <v>F13</v>
          </cell>
          <cell r="D2187" t="str">
            <v>Z</v>
          </cell>
          <cell r="E2187" t="str">
            <v>2</v>
          </cell>
          <cell r="F2187" t="str">
            <v>G</v>
          </cell>
          <cell r="G2187">
            <v>1845</v>
          </cell>
          <cell r="H2187">
            <v>200</v>
          </cell>
          <cell r="I2187">
            <v>250</v>
          </cell>
          <cell r="J2187">
            <v>1795</v>
          </cell>
          <cell r="K2187">
            <v>3.2267000000000001</v>
          </cell>
          <cell r="L2187">
            <v>3.2339699999999998</v>
          </cell>
          <cell r="M2187" t="str">
            <v>DP203</v>
          </cell>
        </row>
        <row r="2188">
          <cell r="A2188" t="str">
            <v>7185-317</v>
          </cell>
          <cell r="B2188" t="str">
            <v>PIN SPRING GUILD</v>
          </cell>
          <cell r="C2188" t="str">
            <v>F13</v>
          </cell>
          <cell r="D2188" t="str">
            <v>Z</v>
          </cell>
          <cell r="E2188" t="str">
            <v>2</v>
          </cell>
          <cell r="F2188" t="str">
            <v>G</v>
          </cell>
          <cell r="G2188">
            <v>0</v>
          </cell>
          <cell r="H2188">
            <v>0</v>
          </cell>
          <cell r="I2188">
            <v>0</v>
          </cell>
          <cell r="J2188">
            <v>0</v>
          </cell>
          <cell r="K2188">
            <v>26.692029999999999</v>
          </cell>
          <cell r="L2188">
            <v>26.692029999999999</v>
          </cell>
        </row>
        <row r="2189">
          <cell r="A2189" t="str">
            <v>7185-316</v>
          </cell>
          <cell r="B2189" t="str">
            <v>PLUG PIVOT</v>
          </cell>
          <cell r="C2189" t="str">
            <v>F13</v>
          </cell>
          <cell r="D2189" t="str">
            <v>Z</v>
          </cell>
          <cell r="E2189" t="str">
            <v>2</v>
          </cell>
          <cell r="F2189" t="str">
            <v>G</v>
          </cell>
          <cell r="G2189">
            <v>184</v>
          </cell>
          <cell r="H2189">
            <v>200</v>
          </cell>
          <cell r="I2189">
            <v>250</v>
          </cell>
          <cell r="J2189">
            <v>134</v>
          </cell>
          <cell r="K2189">
            <v>86.965410000000006</v>
          </cell>
          <cell r="L2189">
            <v>88.091130000000007</v>
          </cell>
          <cell r="M2189" t="str">
            <v>DP203</v>
          </cell>
        </row>
        <row r="2190">
          <cell r="A2190" t="str">
            <v>7185-312</v>
          </cell>
          <cell r="B2190" t="str">
            <v>MOTOR THERMAL WAX</v>
          </cell>
          <cell r="C2190" t="str">
            <v>F13</v>
          </cell>
          <cell r="D2190" t="str">
            <v>Z</v>
          </cell>
          <cell r="E2190" t="str">
            <v>2</v>
          </cell>
          <cell r="F2190" t="str">
            <v>G</v>
          </cell>
          <cell r="G2190">
            <v>358</v>
          </cell>
          <cell r="H2190">
            <v>200</v>
          </cell>
          <cell r="I2190">
            <v>250</v>
          </cell>
          <cell r="J2190">
            <v>308</v>
          </cell>
          <cell r="K2190">
            <v>446.45870000000002</v>
          </cell>
          <cell r="L2190">
            <v>451.2901</v>
          </cell>
          <cell r="M2190" t="str">
            <v>DP203</v>
          </cell>
        </row>
        <row r="2191">
          <cell r="A2191" t="str">
            <v>7185-308B</v>
          </cell>
          <cell r="B2191" t="str">
            <v>SPRING TRIMMER</v>
          </cell>
          <cell r="C2191" t="str">
            <v>F13</v>
          </cell>
          <cell r="D2191" t="str">
            <v>Z</v>
          </cell>
          <cell r="E2191" t="str">
            <v>2</v>
          </cell>
          <cell r="F2191" t="str">
            <v>G</v>
          </cell>
          <cell r="G2191">
            <v>198</v>
          </cell>
          <cell r="H2191">
            <v>200</v>
          </cell>
          <cell r="I2191">
            <v>250</v>
          </cell>
          <cell r="J2191">
            <v>148</v>
          </cell>
          <cell r="K2191">
            <v>6.4398799999999996</v>
          </cell>
          <cell r="L2191">
            <v>6.5213400000000004</v>
          </cell>
          <cell r="M2191" t="str">
            <v>DP203</v>
          </cell>
        </row>
        <row r="2192">
          <cell r="A2192" t="str">
            <v>7185-307A</v>
          </cell>
          <cell r="B2192" t="str">
            <v>ADJUSTER TORQUE TRIMMER</v>
          </cell>
          <cell r="C2192" t="str">
            <v>F13</v>
          </cell>
          <cell r="D2192" t="str">
            <v>Z</v>
          </cell>
          <cell r="E2192" t="str">
            <v>2</v>
          </cell>
          <cell r="F2192" t="str">
            <v>G</v>
          </cell>
          <cell r="G2192">
            <v>200</v>
          </cell>
          <cell r="H2192">
            <v>200</v>
          </cell>
          <cell r="I2192">
            <v>250</v>
          </cell>
          <cell r="J2192">
            <v>150</v>
          </cell>
          <cell r="K2192">
            <v>80.483360000000005</v>
          </cell>
          <cell r="L2192">
            <v>81.504080000000002</v>
          </cell>
          <cell r="M2192" t="str">
            <v>DP203</v>
          </cell>
        </row>
        <row r="2193">
          <cell r="A2193" t="str">
            <v>7185-305</v>
          </cell>
          <cell r="B2193" t="str">
            <v>CIRCLIP INTERNAL</v>
          </cell>
          <cell r="C2193" t="str">
            <v>F13</v>
          </cell>
          <cell r="D2193" t="str">
            <v>Z</v>
          </cell>
          <cell r="E2193" t="str">
            <v>2</v>
          </cell>
          <cell r="F2193" t="str">
            <v>G</v>
          </cell>
          <cell r="G2193">
            <v>148</v>
          </cell>
          <cell r="H2193">
            <v>300</v>
          </cell>
          <cell r="I2193">
            <v>250</v>
          </cell>
          <cell r="J2193">
            <v>198</v>
          </cell>
          <cell r="K2193">
            <v>2.14201</v>
          </cell>
          <cell r="L2193">
            <v>2.1681900000000001</v>
          </cell>
          <cell r="M2193" t="str">
            <v>DP203</v>
          </cell>
        </row>
        <row r="2194">
          <cell r="A2194" t="str">
            <v>7185-304A</v>
          </cell>
          <cell r="B2194" t="str">
            <v>SCREW SOCKET CAP</v>
          </cell>
          <cell r="C2194" t="str">
            <v>F13</v>
          </cell>
          <cell r="D2194" t="str">
            <v>Z</v>
          </cell>
          <cell r="E2194" t="str">
            <v>2</v>
          </cell>
          <cell r="F2194" t="str">
            <v>G</v>
          </cell>
          <cell r="G2194">
            <v>3100</v>
          </cell>
          <cell r="H2194">
            <v>0</v>
          </cell>
          <cell r="I2194">
            <v>0</v>
          </cell>
          <cell r="J2194">
            <v>3100</v>
          </cell>
          <cell r="K2194">
            <v>4.0554500000000004</v>
          </cell>
          <cell r="L2194">
            <v>4.0554500000000004</v>
          </cell>
        </row>
        <row r="2195">
          <cell r="A2195" t="str">
            <v>7185-304</v>
          </cell>
          <cell r="B2195" t="str">
            <v>SCREW</v>
          </cell>
          <cell r="C2195" t="str">
            <v>F13</v>
          </cell>
          <cell r="D2195" t="str">
            <v>Z</v>
          </cell>
          <cell r="E2195" t="str">
            <v>2</v>
          </cell>
          <cell r="F2195" t="str">
            <v>G</v>
          </cell>
          <cell r="G2195">
            <v>508</v>
          </cell>
          <cell r="H2195">
            <v>400</v>
          </cell>
          <cell r="I2195">
            <v>500</v>
          </cell>
          <cell r="J2195">
            <v>408</v>
          </cell>
          <cell r="K2195">
            <v>4.2896999999999998</v>
          </cell>
          <cell r="L2195">
            <v>4.33887</v>
          </cell>
          <cell r="M2195" t="str">
            <v>DP203</v>
          </cell>
        </row>
        <row r="2196">
          <cell r="A2196" t="str">
            <v>7185-294</v>
          </cell>
          <cell r="B2196" t="str">
            <v>VALVE SEAT</v>
          </cell>
          <cell r="C2196" t="str">
            <v>F13</v>
          </cell>
          <cell r="D2196" t="str">
            <v>Z</v>
          </cell>
          <cell r="E2196" t="str">
            <v>2</v>
          </cell>
          <cell r="F2196" t="str">
            <v>G</v>
          </cell>
          <cell r="G2196">
            <v>200</v>
          </cell>
          <cell r="H2196">
            <v>200</v>
          </cell>
          <cell r="I2196">
            <v>250</v>
          </cell>
          <cell r="J2196">
            <v>150</v>
          </cell>
          <cell r="K2196">
            <v>35.402470000000001</v>
          </cell>
          <cell r="L2196">
            <v>35.85669</v>
          </cell>
          <cell r="M2196" t="str">
            <v>DP203</v>
          </cell>
        </row>
        <row r="2197">
          <cell r="A2197" t="str">
            <v>7185-274</v>
          </cell>
          <cell r="B2197" t="str">
            <v>CAM FOLLOWER</v>
          </cell>
          <cell r="C2197" t="str">
            <v>F13</v>
          </cell>
          <cell r="D2197" t="str">
            <v>Z</v>
          </cell>
          <cell r="E2197" t="str">
            <v>2</v>
          </cell>
          <cell r="F2197" t="str">
            <v>G</v>
          </cell>
          <cell r="G2197">
            <v>195</v>
          </cell>
          <cell r="H2197">
            <v>200</v>
          </cell>
          <cell r="I2197">
            <v>252</v>
          </cell>
          <cell r="J2197">
            <v>143</v>
          </cell>
          <cell r="K2197">
            <v>54.722859999999997</v>
          </cell>
          <cell r="L2197">
            <v>55.428690000000003</v>
          </cell>
          <cell r="M2197" t="str">
            <v>DP203</v>
          </cell>
        </row>
        <row r="2198">
          <cell r="A2198" t="str">
            <v>7185-247</v>
          </cell>
          <cell r="B2198" t="str">
            <v>PISTON RETAINER</v>
          </cell>
          <cell r="C2198" t="str">
            <v>F13</v>
          </cell>
          <cell r="D2198" t="str">
            <v>Z</v>
          </cell>
          <cell r="E2198" t="str">
            <v>2</v>
          </cell>
          <cell r="F2198" t="str">
            <v>G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10.266170000000001</v>
          </cell>
          <cell r="L2198">
            <v>10.266170000000001</v>
          </cell>
        </row>
        <row r="2199">
          <cell r="A2199" t="str">
            <v>7185-241</v>
          </cell>
          <cell r="B2199" t="str">
            <v>HYD HEAD BARREL 4 CYL Hard Sta</v>
          </cell>
          <cell r="C2199" t="str">
            <v>F13</v>
          </cell>
          <cell r="D2199" t="str">
            <v>Z</v>
          </cell>
          <cell r="E2199" t="str">
            <v>2</v>
          </cell>
          <cell r="F2199" t="str">
            <v>G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1905.4</v>
          </cell>
          <cell r="L2199">
            <v>1905.4</v>
          </cell>
        </row>
        <row r="2200">
          <cell r="A2200" t="str">
            <v>7185-237A</v>
          </cell>
          <cell r="B2200" t="str">
            <v>SUPPORT PLATE - OUTLETS</v>
          </cell>
          <cell r="C2200" t="str">
            <v>F13</v>
          </cell>
          <cell r="D2200" t="str">
            <v>Z</v>
          </cell>
          <cell r="E2200" t="str">
            <v>2</v>
          </cell>
          <cell r="F2200" t="str">
            <v>G</v>
          </cell>
          <cell r="G2200">
            <v>202</v>
          </cell>
          <cell r="H2200">
            <v>200</v>
          </cell>
          <cell r="I2200">
            <v>252</v>
          </cell>
          <cell r="J2200">
            <v>150</v>
          </cell>
          <cell r="K2200">
            <v>22.527740000000001</v>
          </cell>
          <cell r="L2200">
            <v>22.815899999999999</v>
          </cell>
          <cell r="M2200" t="str">
            <v>DP203</v>
          </cell>
        </row>
        <row r="2201">
          <cell r="A2201" t="str">
            <v>7185-223</v>
          </cell>
          <cell r="B2201" t="str">
            <v>SPRING CLIP</v>
          </cell>
          <cell r="C2201" t="str">
            <v>F13</v>
          </cell>
          <cell r="D2201" t="str">
            <v>Z</v>
          </cell>
          <cell r="E2201" t="str">
            <v>2</v>
          </cell>
          <cell r="F2201" t="str">
            <v>G</v>
          </cell>
          <cell r="G2201">
            <v>360</v>
          </cell>
          <cell r="H2201">
            <v>200</v>
          </cell>
          <cell r="I2201">
            <v>250</v>
          </cell>
          <cell r="J2201">
            <v>310</v>
          </cell>
          <cell r="K2201">
            <v>1.0728</v>
          </cell>
          <cell r="L2201">
            <v>1.08263</v>
          </cell>
          <cell r="M2201" t="str">
            <v>DP203</v>
          </cell>
        </row>
        <row r="2202">
          <cell r="A2202" t="str">
            <v>7185-222</v>
          </cell>
          <cell r="B2202" t="str">
            <v>WASHER</v>
          </cell>
          <cell r="C2202" t="str">
            <v>F13</v>
          </cell>
          <cell r="D2202" t="str">
            <v>Z</v>
          </cell>
          <cell r="E2202" t="str">
            <v>2</v>
          </cell>
          <cell r="F2202" t="str">
            <v>G</v>
          </cell>
          <cell r="G2202">
            <v>1198</v>
          </cell>
          <cell r="H2202">
            <v>800</v>
          </cell>
          <cell r="I2202">
            <v>1000</v>
          </cell>
          <cell r="J2202">
            <v>998</v>
          </cell>
          <cell r="K2202">
            <v>3.2171599999999998</v>
          </cell>
          <cell r="L2202">
            <v>3.2507299999999999</v>
          </cell>
          <cell r="M2202" t="str">
            <v>DP203</v>
          </cell>
        </row>
        <row r="2203">
          <cell r="A2203" t="str">
            <v>7185-219</v>
          </cell>
          <cell r="B2203" t="str">
            <v>NUT</v>
          </cell>
          <cell r="C2203" t="str">
            <v>F13</v>
          </cell>
          <cell r="D2203" t="str">
            <v>Z</v>
          </cell>
          <cell r="E2203" t="str">
            <v>2</v>
          </cell>
          <cell r="F2203" t="str">
            <v>G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</row>
        <row r="2204">
          <cell r="A2204" t="str">
            <v>7185-218</v>
          </cell>
          <cell r="B2204" t="str">
            <v>ADJUSTER</v>
          </cell>
          <cell r="C2204" t="str">
            <v>F13</v>
          </cell>
          <cell r="D2204" t="str">
            <v>Z</v>
          </cell>
          <cell r="E2204" t="str">
            <v>2</v>
          </cell>
          <cell r="F2204" t="str">
            <v>G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8.3299500000000002</v>
          </cell>
          <cell r="L2204">
            <v>8.3299500000000002</v>
          </cell>
        </row>
        <row r="2205">
          <cell r="A2205" t="str">
            <v>7185-217A</v>
          </cell>
          <cell r="B2205" t="str">
            <v>LLA VALVE</v>
          </cell>
          <cell r="C2205" t="str">
            <v>F13</v>
          </cell>
          <cell r="D2205" t="str">
            <v>Z</v>
          </cell>
          <cell r="E2205" t="str">
            <v>2</v>
          </cell>
          <cell r="F2205" t="str">
            <v>G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4.6277499999999998</v>
          </cell>
          <cell r="L2205">
            <v>4.6277499999999998</v>
          </cell>
        </row>
        <row r="2206">
          <cell r="A2206" t="str">
            <v>7185-216</v>
          </cell>
          <cell r="B2206" t="str">
            <v>WASHER</v>
          </cell>
          <cell r="C2206" t="str">
            <v>F13</v>
          </cell>
          <cell r="D2206" t="str">
            <v>Z</v>
          </cell>
          <cell r="E2206" t="str">
            <v>2</v>
          </cell>
          <cell r="F2206" t="str">
            <v>G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3.7021999999999999</v>
          </cell>
          <cell r="L2206">
            <v>3.7021999999999999</v>
          </cell>
        </row>
        <row r="2207">
          <cell r="A2207" t="str">
            <v>7185-192C</v>
          </cell>
          <cell r="B2207" t="str">
            <v>END PLATE [DP203] M/C</v>
          </cell>
          <cell r="C2207" t="str">
            <v>F13</v>
          </cell>
          <cell r="D2207" t="str">
            <v>Z</v>
          </cell>
          <cell r="E2207" t="str">
            <v>2</v>
          </cell>
          <cell r="F2207" t="str">
            <v>G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180.68450000000001</v>
          </cell>
          <cell r="L2207">
            <v>180.68450000000001</v>
          </cell>
        </row>
        <row r="2208">
          <cell r="A2208" t="str">
            <v>7185-189</v>
          </cell>
          <cell r="B2208" t="str">
            <v>ORIFICE PLUG</v>
          </cell>
          <cell r="C2208" t="str">
            <v>F13</v>
          </cell>
          <cell r="D2208" t="str">
            <v>Z</v>
          </cell>
          <cell r="E2208" t="str">
            <v>2</v>
          </cell>
          <cell r="F2208" t="str">
            <v>G</v>
          </cell>
          <cell r="G2208">
            <v>550</v>
          </cell>
          <cell r="H2208">
            <v>0</v>
          </cell>
          <cell r="I2208">
            <v>0</v>
          </cell>
          <cell r="J2208">
            <v>550</v>
          </cell>
          <cell r="K2208">
            <v>30.798500000000001</v>
          </cell>
          <cell r="L2208">
            <v>30.798500000000001</v>
          </cell>
        </row>
        <row r="2209">
          <cell r="A2209" t="str">
            <v>7185-184A</v>
          </cell>
          <cell r="B2209" t="str">
            <v>DRIVE SHAFT &amp; PLATE</v>
          </cell>
          <cell r="C2209" t="str">
            <v>F13</v>
          </cell>
          <cell r="D2209" t="str">
            <v>Z</v>
          </cell>
          <cell r="E2209" t="str">
            <v>2</v>
          </cell>
          <cell r="F2209" t="str">
            <v>G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65.303439999999995</v>
          </cell>
          <cell r="L2209">
            <v>65.303439999999995</v>
          </cell>
        </row>
        <row r="2210">
          <cell r="A2210" t="str">
            <v>7185-177</v>
          </cell>
          <cell r="B2210" t="str">
            <v>SCREW SHAFT LOCKING</v>
          </cell>
          <cell r="C2210" t="str">
            <v>F13</v>
          </cell>
          <cell r="D2210" t="str">
            <v>Z</v>
          </cell>
          <cell r="E2210" t="str">
            <v>2</v>
          </cell>
          <cell r="F2210" t="str">
            <v>G</v>
          </cell>
          <cell r="G2210">
            <v>1877</v>
          </cell>
          <cell r="H2210">
            <v>200</v>
          </cell>
          <cell r="I2210">
            <v>250</v>
          </cell>
          <cell r="J2210">
            <v>1827</v>
          </cell>
          <cell r="K2210">
            <v>27.820959999999999</v>
          </cell>
          <cell r="L2210">
            <v>30.227789999999999</v>
          </cell>
          <cell r="M2210" t="str">
            <v>DP203</v>
          </cell>
        </row>
        <row r="2211">
          <cell r="A2211" t="str">
            <v>7185-176</v>
          </cell>
          <cell r="B2211" t="str">
            <v>SHUTOFF LEVER</v>
          </cell>
          <cell r="C2211" t="str">
            <v>F13</v>
          </cell>
          <cell r="D2211" t="str">
            <v>Z</v>
          </cell>
          <cell r="E2211" t="str">
            <v>2</v>
          </cell>
          <cell r="F2211" t="str">
            <v>G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</row>
        <row r="2212">
          <cell r="A2212" t="str">
            <v>7185-174</v>
          </cell>
          <cell r="B2212" t="str">
            <v>PROTECTION CAP</v>
          </cell>
          <cell r="C2212" t="str">
            <v>F13</v>
          </cell>
          <cell r="D2212" t="str">
            <v>Z</v>
          </cell>
          <cell r="E2212" t="str">
            <v>2</v>
          </cell>
          <cell r="F2212" t="str">
            <v>G</v>
          </cell>
          <cell r="G2212">
            <v>312</v>
          </cell>
          <cell r="H2212">
            <v>200</v>
          </cell>
          <cell r="I2212">
            <v>250</v>
          </cell>
          <cell r="J2212">
            <v>262</v>
          </cell>
          <cell r="K2212">
            <v>6.4458200000000003</v>
          </cell>
          <cell r="L2212">
            <v>6.5068200000000003</v>
          </cell>
          <cell r="M2212" t="str">
            <v>DP203</v>
          </cell>
        </row>
        <row r="2213">
          <cell r="A2213" t="str">
            <v>7185-172</v>
          </cell>
          <cell r="B2213" t="str">
            <v>PUMP SUPPORT BRACKET</v>
          </cell>
          <cell r="C2213" t="str">
            <v>F13</v>
          </cell>
          <cell r="D2213" t="str">
            <v>Z</v>
          </cell>
          <cell r="E2213" t="str">
            <v>2</v>
          </cell>
          <cell r="F2213" t="str">
            <v>G</v>
          </cell>
          <cell r="G2213">
            <v>788</v>
          </cell>
          <cell r="H2213">
            <v>200</v>
          </cell>
          <cell r="I2213">
            <v>250</v>
          </cell>
          <cell r="J2213">
            <v>738</v>
          </cell>
          <cell r="K2213">
            <v>125.9033</v>
          </cell>
          <cell r="L2213">
            <v>126.92270000000001</v>
          </cell>
          <cell r="M2213" t="str">
            <v>DP203</v>
          </cell>
        </row>
        <row r="2214">
          <cell r="A2214" t="str">
            <v>7185-154D</v>
          </cell>
          <cell r="B2214" t="str">
            <v>GOVERNOR ARM</v>
          </cell>
          <cell r="C2214" t="str">
            <v>F13</v>
          </cell>
          <cell r="D2214" t="str">
            <v>Z</v>
          </cell>
          <cell r="E2214" t="str">
            <v>2</v>
          </cell>
          <cell r="F2214" t="str">
            <v>G</v>
          </cell>
          <cell r="G2214">
            <v>1000</v>
          </cell>
          <cell r="H2214">
            <v>0</v>
          </cell>
          <cell r="I2214">
            <v>0</v>
          </cell>
          <cell r="J2214">
            <v>1000</v>
          </cell>
          <cell r="K2214">
            <v>39.998139999999999</v>
          </cell>
          <cell r="L2214">
            <v>39.998139999999999</v>
          </cell>
        </row>
        <row r="2215">
          <cell r="A2215" t="str">
            <v>7185-149A</v>
          </cell>
          <cell r="B2215" t="str">
            <v>GOVERNOR WEIGHT RETAINER</v>
          </cell>
          <cell r="C2215" t="str">
            <v>F13</v>
          </cell>
          <cell r="D2215" t="str">
            <v>Z</v>
          </cell>
          <cell r="E2215" t="str">
            <v>2</v>
          </cell>
          <cell r="F2215" t="str">
            <v>G</v>
          </cell>
          <cell r="G2215">
            <v>1912</v>
          </cell>
          <cell r="H2215">
            <v>0</v>
          </cell>
          <cell r="I2215">
            <v>0</v>
          </cell>
          <cell r="J2215">
            <v>1912</v>
          </cell>
          <cell r="K2215">
            <v>122.1674</v>
          </cell>
          <cell r="L2215">
            <v>122.1674</v>
          </cell>
        </row>
        <row r="2216">
          <cell r="A2216" t="str">
            <v>7185-136</v>
          </cell>
          <cell r="B2216" t="str">
            <v>NAME PLATE</v>
          </cell>
          <cell r="C2216" t="str">
            <v>F13</v>
          </cell>
          <cell r="D2216" t="str">
            <v>Z</v>
          </cell>
          <cell r="E2216" t="str">
            <v>2</v>
          </cell>
          <cell r="F2216" t="str">
            <v>G</v>
          </cell>
          <cell r="G2216">
            <v>1510</v>
          </cell>
          <cell r="H2216">
            <v>0</v>
          </cell>
          <cell r="I2216">
            <v>0</v>
          </cell>
          <cell r="J2216">
            <v>1510</v>
          </cell>
          <cell r="K2216">
            <v>21.558949999999999</v>
          </cell>
          <cell r="L2216">
            <v>21.558949999999999</v>
          </cell>
          <cell r="M2216" t="str">
            <v>RP</v>
          </cell>
        </row>
        <row r="2217">
          <cell r="A2217" t="str">
            <v>7185-130L</v>
          </cell>
          <cell r="B2217" t="str">
            <v>DELIVERY VALVE HOLDER</v>
          </cell>
          <cell r="C2217" t="str">
            <v>F13</v>
          </cell>
          <cell r="D2217" t="str">
            <v>Z</v>
          </cell>
          <cell r="E2217" t="str">
            <v>2</v>
          </cell>
          <cell r="F2217" t="str">
            <v>G</v>
          </cell>
          <cell r="G2217">
            <v>552</v>
          </cell>
          <cell r="H2217">
            <v>920</v>
          </cell>
          <cell r="I2217">
            <v>1000</v>
          </cell>
          <cell r="J2217">
            <v>472</v>
          </cell>
          <cell r="K2217">
            <v>156.58179999999999</v>
          </cell>
          <cell r="L2217">
            <v>158.7919</v>
          </cell>
          <cell r="M2217" t="str">
            <v>DP203</v>
          </cell>
        </row>
        <row r="2218">
          <cell r="A2218" t="str">
            <v>7185-130K</v>
          </cell>
          <cell r="B2218" t="str">
            <v>DEL VALVE HOLDER</v>
          </cell>
          <cell r="C2218" t="str">
            <v>F13</v>
          </cell>
          <cell r="D2218" t="str">
            <v>Z</v>
          </cell>
          <cell r="E2218" t="str">
            <v>2</v>
          </cell>
          <cell r="F2218" t="str">
            <v>G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63.817</v>
          </cell>
          <cell r="L2218">
            <v>63.817</v>
          </cell>
        </row>
        <row r="2219">
          <cell r="A2219" t="str">
            <v>7185-129</v>
          </cell>
          <cell r="B2219" t="str">
            <v>DELIVERY VALVE PEG</v>
          </cell>
          <cell r="C2219" t="str">
            <v>F13</v>
          </cell>
          <cell r="D2219" t="str">
            <v>Z</v>
          </cell>
          <cell r="E2219" t="str">
            <v>2</v>
          </cell>
          <cell r="F2219" t="str">
            <v>G</v>
          </cell>
          <cell r="G2219">
            <v>560</v>
          </cell>
          <cell r="H2219">
            <v>800</v>
          </cell>
          <cell r="I2219">
            <v>1000</v>
          </cell>
          <cell r="J2219">
            <v>360</v>
          </cell>
          <cell r="K2219">
            <v>11.79716</v>
          </cell>
          <cell r="L2219">
            <v>11.97744</v>
          </cell>
          <cell r="M2219" t="str">
            <v>DP203</v>
          </cell>
        </row>
        <row r="2220">
          <cell r="A2220" t="str">
            <v>7185-128B</v>
          </cell>
          <cell r="B2220" t="str">
            <v>SPRING DEL.VALVE</v>
          </cell>
          <cell r="C2220" t="str">
            <v>F13</v>
          </cell>
          <cell r="D2220" t="str">
            <v>Z</v>
          </cell>
          <cell r="E2220" t="str">
            <v>2</v>
          </cell>
          <cell r="F2220" t="str">
            <v>G</v>
          </cell>
          <cell r="G2220">
            <v>150</v>
          </cell>
          <cell r="H2220">
            <v>200</v>
          </cell>
          <cell r="I2220">
            <v>250</v>
          </cell>
          <cell r="J2220">
            <v>100</v>
          </cell>
          <cell r="K2220">
            <v>13.93745</v>
          </cell>
          <cell r="L2220">
            <v>14.147080000000001</v>
          </cell>
          <cell r="M2220" t="str">
            <v>DP203</v>
          </cell>
        </row>
        <row r="2221">
          <cell r="A2221" t="str">
            <v>7185-118</v>
          </cell>
          <cell r="B2221" t="str">
            <v>REGULATING PISTON</v>
          </cell>
          <cell r="C2221" t="str">
            <v>F13</v>
          </cell>
          <cell r="D2221" t="str">
            <v>Z</v>
          </cell>
          <cell r="E2221" t="str">
            <v>2</v>
          </cell>
          <cell r="F2221" t="str">
            <v>G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12.3194</v>
          </cell>
          <cell r="L2221">
            <v>12.3194</v>
          </cell>
        </row>
        <row r="2222">
          <cell r="A2222" t="str">
            <v>7185-015</v>
          </cell>
          <cell r="B2222" t="str">
            <v>BOLT ENDPLATE</v>
          </cell>
          <cell r="C2222" t="str">
            <v>F13</v>
          </cell>
          <cell r="D2222" t="str">
            <v>Z</v>
          </cell>
          <cell r="E2222" t="str">
            <v>2</v>
          </cell>
          <cell r="F2222" t="str">
            <v>G</v>
          </cell>
          <cell r="G2222">
            <v>491</v>
          </cell>
          <cell r="H2222">
            <v>800</v>
          </cell>
          <cell r="I2222">
            <v>1000</v>
          </cell>
          <cell r="J2222">
            <v>291</v>
          </cell>
          <cell r="K2222">
            <v>2.14547</v>
          </cell>
          <cell r="L2222">
            <v>2.1796700000000002</v>
          </cell>
          <cell r="M2222" t="str">
            <v>DP203</v>
          </cell>
        </row>
        <row r="2223">
          <cell r="A2223" t="str">
            <v>7184-073C</v>
          </cell>
          <cell r="B2223" t="str">
            <v>END PLATE[HM APPLN.]</v>
          </cell>
          <cell r="C2223" t="str">
            <v>F13</v>
          </cell>
          <cell r="D2223" t="str">
            <v>Z</v>
          </cell>
          <cell r="E2223" t="str">
            <v>2</v>
          </cell>
          <cell r="F2223" t="str">
            <v>G</v>
          </cell>
          <cell r="G2223">
            <v>132</v>
          </cell>
          <cell r="H2223">
            <v>0</v>
          </cell>
          <cell r="I2223">
            <v>0</v>
          </cell>
          <cell r="J2223">
            <v>132</v>
          </cell>
          <cell r="K2223">
            <v>184.02930000000001</v>
          </cell>
          <cell r="L2223">
            <v>184.02930000000001</v>
          </cell>
          <cell r="M2223" t="str">
            <v>DPAHM</v>
          </cell>
        </row>
        <row r="2224">
          <cell r="A2224" t="str">
            <v>7183-200C</v>
          </cell>
          <cell r="B2224" t="str">
            <v>O RING VITON</v>
          </cell>
          <cell r="C2224" t="str">
            <v>F13</v>
          </cell>
          <cell r="D2224" t="str">
            <v>Z</v>
          </cell>
          <cell r="E2224" t="str">
            <v>2</v>
          </cell>
          <cell r="F2224" t="str">
            <v>G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6.1597</v>
          </cell>
          <cell r="L2224">
            <v>6.1597</v>
          </cell>
        </row>
        <row r="2225">
          <cell r="A2225" t="str">
            <v>7183-200B</v>
          </cell>
          <cell r="B2225" t="str">
            <v>O-RING</v>
          </cell>
          <cell r="C2225" t="str">
            <v>F13</v>
          </cell>
          <cell r="D2225" t="str">
            <v>Z</v>
          </cell>
          <cell r="E2225" t="str">
            <v>2</v>
          </cell>
          <cell r="F2225" t="str">
            <v>G</v>
          </cell>
          <cell r="G2225">
            <v>1785</v>
          </cell>
          <cell r="H2225">
            <v>400</v>
          </cell>
          <cell r="I2225">
            <v>250</v>
          </cell>
          <cell r="J2225">
            <v>1935</v>
          </cell>
          <cell r="K2225">
            <v>31.278829999999999</v>
          </cell>
          <cell r="L2225">
            <v>28.919360000000001</v>
          </cell>
          <cell r="M2225" t="str">
            <v>DP203</v>
          </cell>
        </row>
        <row r="2226">
          <cell r="A2226" t="str">
            <v>7183-186E</v>
          </cell>
          <cell r="B2226" t="str">
            <v>CAM RING 4 CYL Hard Stage</v>
          </cell>
          <cell r="C2226" t="str">
            <v>F13</v>
          </cell>
          <cell r="D2226" t="str">
            <v>Z</v>
          </cell>
          <cell r="E2226" t="str">
            <v>2</v>
          </cell>
          <cell r="F2226" t="str">
            <v>G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1158.0229999999999</v>
          </cell>
          <cell r="L2226">
            <v>1158.0229999999999</v>
          </cell>
        </row>
        <row r="2227">
          <cell r="A2227" t="str">
            <v>7182-983</v>
          </cell>
          <cell r="B2227" t="str">
            <v>SCROOL PLATE</v>
          </cell>
          <cell r="C2227" t="str">
            <v>F13</v>
          </cell>
          <cell r="D2227" t="str">
            <v>Z</v>
          </cell>
          <cell r="E2227" t="str">
            <v>2</v>
          </cell>
          <cell r="F2227" t="str">
            <v>G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</row>
        <row r="2228">
          <cell r="A2228" t="str">
            <v>7182-968</v>
          </cell>
          <cell r="B2228" t="str">
            <v>SPRING THROTTLE RETURN</v>
          </cell>
          <cell r="C2228" t="str">
            <v>F13</v>
          </cell>
          <cell r="D2228" t="str">
            <v>Z</v>
          </cell>
          <cell r="E2228" t="str">
            <v>2</v>
          </cell>
          <cell r="F2228" t="str">
            <v>G</v>
          </cell>
          <cell r="G2228">
            <v>1800</v>
          </cell>
          <cell r="H2228">
            <v>250</v>
          </cell>
          <cell r="I2228">
            <v>250</v>
          </cell>
          <cell r="J2228">
            <v>1800</v>
          </cell>
          <cell r="K2228">
            <v>18.598389999999998</v>
          </cell>
          <cell r="L2228">
            <v>18.5015</v>
          </cell>
          <cell r="M2228" t="str">
            <v>DP203</v>
          </cell>
        </row>
        <row r="2229">
          <cell r="A2229" t="str">
            <v>7182-966E</v>
          </cell>
          <cell r="B2229" t="str">
            <v>SCREW M6X1-6G</v>
          </cell>
          <cell r="C2229" t="str">
            <v>F13</v>
          </cell>
          <cell r="D2229" t="str">
            <v>Z</v>
          </cell>
          <cell r="E2229" t="str">
            <v>2</v>
          </cell>
          <cell r="F2229" t="str">
            <v>G</v>
          </cell>
          <cell r="G2229">
            <v>1089</v>
          </cell>
          <cell r="H2229">
            <v>200</v>
          </cell>
          <cell r="I2229">
            <v>250</v>
          </cell>
          <cell r="J2229">
            <v>1039</v>
          </cell>
          <cell r="K2229">
            <v>37.931710000000002</v>
          </cell>
          <cell r="L2229">
            <v>38.192410000000002</v>
          </cell>
          <cell r="M2229" t="str">
            <v>DP203</v>
          </cell>
        </row>
        <row r="2230">
          <cell r="A2230" t="str">
            <v>7182-951</v>
          </cell>
          <cell r="B2230" t="str">
            <v>GASKET</v>
          </cell>
          <cell r="C2230" t="str">
            <v>F13</v>
          </cell>
          <cell r="D2230" t="str">
            <v>Z</v>
          </cell>
          <cell r="E2230" t="str">
            <v>2</v>
          </cell>
          <cell r="F2230" t="str">
            <v>G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</row>
        <row r="2231">
          <cell r="A2231" t="str">
            <v>7182-927</v>
          </cell>
          <cell r="B2231" t="str">
            <v>SERVO PISTON</v>
          </cell>
          <cell r="C2231" t="str">
            <v>F13</v>
          </cell>
          <cell r="D2231" t="str">
            <v>Z</v>
          </cell>
          <cell r="E2231" t="str">
            <v>2</v>
          </cell>
          <cell r="F2231" t="str">
            <v>G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32.851730000000003</v>
          </cell>
          <cell r="L2231">
            <v>32.851730000000003</v>
          </cell>
        </row>
        <row r="2232">
          <cell r="A2232" t="str">
            <v>7182-924</v>
          </cell>
          <cell r="B2232" t="str">
            <v>SCREW PLUG</v>
          </cell>
          <cell r="C2232" t="str">
            <v>F13</v>
          </cell>
          <cell r="D2232" t="str">
            <v>Z</v>
          </cell>
          <cell r="E2232" t="str">
            <v>2</v>
          </cell>
          <cell r="F2232" t="str">
            <v>G</v>
          </cell>
          <cell r="G2232">
            <v>1500</v>
          </cell>
          <cell r="H2232">
            <v>0</v>
          </cell>
          <cell r="I2232">
            <v>0</v>
          </cell>
          <cell r="J2232">
            <v>1500</v>
          </cell>
          <cell r="K2232">
            <v>24.352620000000002</v>
          </cell>
          <cell r="L2232">
            <v>24.352620000000002</v>
          </cell>
        </row>
        <row r="2233">
          <cell r="A2233" t="str">
            <v>7182-923</v>
          </cell>
          <cell r="B2233" t="str">
            <v>CAM ADVANCE SCREW</v>
          </cell>
          <cell r="C2233" t="str">
            <v>F13</v>
          </cell>
          <cell r="D2233" t="str">
            <v>Z</v>
          </cell>
          <cell r="E2233" t="str">
            <v>2</v>
          </cell>
          <cell r="F2233" t="str">
            <v>G</v>
          </cell>
          <cell r="G2233">
            <v>1826</v>
          </cell>
          <cell r="H2233">
            <v>200</v>
          </cell>
          <cell r="I2233">
            <v>250</v>
          </cell>
          <cell r="J2233">
            <v>1776</v>
          </cell>
          <cell r="K2233">
            <v>80.518230000000003</v>
          </cell>
          <cell r="L2233">
            <v>81.042180000000002</v>
          </cell>
          <cell r="M2233" t="str">
            <v>DP203</v>
          </cell>
        </row>
        <row r="2234">
          <cell r="A2234" t="str">
            <v>7182-917</v>
          </cell>
          <cell r="B2234" t="str">
            <v>METERING VALVE ROLLER</v>
          </cell>
          <cell r="C2234" t="str">
            <v>F13</v>
          </cell>
          <cell r="D2234" t="str">
            <v>Z</v>
          </cell>
          <cell r="E2234" t="str">
            <v>2</v>
          </cell>
          <cell r="F2234" t="str">
            <v>G</v>
          </cell>
          <cell r="G2234">
            <v>550</v>
          </cell>
          <cell r="H2234">
            <v>0</v>
          </cell>
          <cell r="I2234">
            <v>0</v>
          </cell>
          <cell r="J2234">
            <v>550</v>
          </cell>
          <cell r="K2234">
            <v>34.904960000000003</v>
          </cell>
          <cell r="L2234">
            <v>34.904960000000003</v>
          </cell>
        </row>
        <row r="2235">
          <cell r="A2235" t="str">
            <v>7182-912A</v>
          </cell>
          <cell r="B2235" t="str">
            <v>THROTTLE LEVER</v>
          </cell>
          <cell r="C2235" t="str">
            <v>F13</v>
          </cell>
          <cell r="D2235" t="str">
            <v>Z</v>
          </cell>
          <cell r="E2235" t="str">
            <v>2</v>
          </cell>
          <cell r="F2235" t="str">
            <v>G</v>
          </cell>
          <cell r="G2235">
            <v>776</v>
          </cell>
          <cell r="H2235">
            <v>228</v>
          </cell>
          <cell r="I2235">
            <v>250</v>
          </cell>
          <cell r="J2235">
            <v>754</v>
          </cell>
          <cell r="K2235">
            <v>65.459249999999997</v>
          </cell>
          <cell r="L2235">
            <v>66.009299999999996</v>
          </cell>
          <cell r="M2235" t="str">
            <v>DP203</v>
          </cell>
        </row>
        <row r="2236">
          <cell r="A2236" t="str">
            <v>7182-89B</v>
          </cell>
          <cell r="B2236" t="str">
            <v>RIVET DRIVE</v>
          </cell>
          <cell r="C2236" t="str">
            <v>F13</v>
          </cell>
          <cell r="D2236" t="str">
            <v>Z</v>
          </cell>
          <cell r="E2236" t="str">
            <v>2</v>
          </cell>
          <cell r="F2236" t="str">
            <v>G</v>
          </cell>
          <cell r="G2236">
            <v>0</v>
          </cell>
          <cell r="H2236">
            <v>200</v>
          </cell>
          <cell r="I2236">
            <v>150</v>
          </cell>
          <cell r="J2236">
            <v>50</v>
          </cell>
          <cell r="K2236">
            <v>1.07115</v>
          </cell>
          <cell r="L2236">
            <v>1.10033</v>
          </cell>
          <cell r="M2236" t="str">
            <v>DP203</v>
          </cell>
        </row>
        <row r="2237">
          <cell r="A2237" t="str">
            <v>7182-839D</v>
          </cell>
          <cell r="B2237" t="str">
            <v>CAMRING</v>
          </cell>
          <cell r="C2237" t="str">
            <v>F13</v>
          </cell>
          <cell r="D2237" t="str">
            <v>Z</v>
          </cell>
          <cell r="E2237" t="str">
            <v>2</v>
          </cell>
          <cell r="F2237" t="str">
            <v>G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</row>
        <row r="2238">
          <cell r="A2238" t="str">
            <v>7182-834</v>
          </cell>
          <cell r="B2238" t="str">
            <v>RUBBER OLIVE</v>
          </cell>
          <cell r="C2238" t="str">
            <v>F13</v>
          </cell>
          <cell r="D2238" t="str">
            <v>Z</v>
          </cell>
          <cell r="E2238" t="str">
            <v>2</v>
          </cell>
          <cell r="F2238" t="str">
            <v>G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</row>
        <row r="2239">
          <cell r="A2239" t="str">
            <v>7182-831A</v>
          </cell>
          <cell r="B2239" t="str">
            <v>ASSY.EXHAUST BREAK SHAFT</v>
          </cell>
          <cell r="C2239" t="str">
            <v>F13</v>
          </cell>
          <cell r="D2239" t="str">
            <v>Z</v>
          </cell>
          <cell r="E2239" t="str">
            <v>2</v>
          </cell>
          <cell r="F2239" t="str">
            <v>G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</row>
        <row r="2240">
          <cell r="A2240" t="str">
            <v>7182-78</v>
          </cell>
          <cell r="B2240" t="str">
            <v>SPRING T.P. BLADE</v>
          </cell>
          <cell r="C2240" t="str">
            <v>F13</v>
          </cell>
          <cell r="D2240" t="str">
            <v>Z</v>
          </cell>
          <cell r="E2240" t="str">
            <v>2</v>
          </cell>
          <cell r="F2240" t="str">
            <v>G</v>
          </cell>
          <cell r="G2240">
            <v>5172</v>
          </cell>
          <cell r="H2240">
            <v>400</v>
          </cell>
          <cell r="I2240">
            <v>500</v>
          </cell>
          <cell r="J2240">
            <v>5072</v>
          </cell>
          <cell r="K2240">
            <v>1.0604899999999999</v>
          </cell>
          <cell r="L2240">
            <v>1.06335</v>
          </cell>
          <cell r="M2240" t="str">
            <v>DP203</v>
          </cell>
        </row>
        <row r="2241">
          <cell r="A2241" t="str">
            <v>7182-778</v>
          </cell>
          <cell r="B2241" t="str">
            <v>SCROOL PLATE</v>
          </cell>
          <cell r="C2241" t="str">
            <v>F13</v>
          </cell>
          <cell r="D2241" t="str">
            <v>Z</v>
          </cell>
          <cell r="E2241" t="str">
            <v>2</v>
          </cell>
          <cell r="F2241" t="str">
            <v>G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</row>
        <row r="2242">
          <cell r="A2242" t="str">
            <v>7182-76</v>
          </cell>
          <cell r="B2242" t="str">
            <v>T.P. BLADE SPLIT</v>
          </cell>
          <cell r="C2242" t="str">
            <v>F13</v>
          </cell>
          <cell r="D2242" t="str">
            <v>Z</v>
          </cell>
          <cell r="E2242" t="str">
            <v>2</v>
          </cell>
          <cell r="F2242" t="str">
            <v>G</v>
          </cell>
          <cell r="G2242">
            <v>885</v>
          </cell>
          <cell r="H2242">
            <v>800</v>
          </cell>
          <cell r="I2242">
            <v>1000</v>
          </cell>
          <cell r="J2242">
            <v>685</v>
          </cell>
          <cell r="K2242">
            <v>38.610959999999999</v>
          </cell>
          <cell r="L2242">
            <v>39.086190000000002</v>
          </cell>
          <cell r="M2242" t="str">
            <v>DP203</v>
          </cell>
        </row>
        <row r="2243">
          <cell r="A2243" t="str">
            <v>7182-745B</v>
          </cell>
          <cell r="B2243" t="str">
            <v>CAMRING 4 CYL.</v>
          </cell>
          <cell r="C2243" t="str">
            <v>F13</v>
          </cell>
          <cell r="D2243" t="str">
            <v>Z</v>
          </cell>
          <cell r="E2243" t="str">
            <v>2</v>
          </cell>
          <cell r="F2243" t="str">
            <v>G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583.35440000000006</v>
          </cell>
          <cell r="L2243">
            <v>583.35440000000006</v>
          </cell>
        </row>
        <row r="2244">
          <cell r="A2244" t="str">
            <v>7182-706</v>
          </cell>
          <cell r="B2244" t="str">
            <v>BUSH</v>
          </cell>
          <cell r="C2244" t="str">
            <v>F13</v>
          </cell>
          <cell r="D2244" t="str">
            <v>Z</v>
          </cell>
          <cell r="E2244" t="str">
            <v>2</v>
          </cell>
          <cell r="F2244" t="str">
            <v>G</v>
          </cell>
          <cell r="G2244">
            <v>845</v>
          </cell>
          <cell r="H2244">
            <v>250</v>
          </cell>
          <cell r="I2244">
            <v>250</v>
          </cell>
          <cell r="J2244">
            <v>845</v>
          </cell>
          <cell r="K2244">
            <v>14.7719</v>
          </cell>
          <cell r="L2244">
            <v>14.88747</v>
          </cell>
          <cell r="M2244" t="str">
            <v>DP203</v>
          </cell>
        </row>
        <row r="2245">
          <cell r="A2245" t="str">
            <v>7182-703</v>
          </cell>
          <cell r="B2245" t="str">
            <v>BUSH FLANGED</v>
          </cell>
          <cell r="C2245" t="str">
            <v>F13</v>
          </cell>
          <cell r="D2245" t="str">
            <v>Z</v>
          </cell>
          <cell r="E2245" t="str">
            <v>2</v>
          </cell>
          <cell r="F2245" t="str">
            <v>G</v>
          </cell>
          <cell r="G2245">
            <v>827</v>
          </cell>
          <cell r="H2245">
            <v>250</v>
          </cell>
          <cell r="I2245">
            <v>250</v>
          </cell>
          <cell r="J2245">
            <v>827</v>
          </cell>
          <cell r="K2245">
            <v>17.963439999999999</v>
          </cell>
          <cell r="L2245">
            <v>18.10126</v>
          </cell>
          <cell r="M2245" t="str">
            <v>DP203</v>
          </cell>
        </row>
        <row r="2246">
          <cell r="A2246" t="str">
            <v>7182-691</v>
          </cell>
          <cell r="B2246" t="str">
            <v>PLUG</v>
          </cell>
          <cell r="C2246" t="str">
            <v>F13</v>
          </cell>
          <cell r="D2246" t="str">
            <v>Z</v>
          </cell>
          <cell r="E2246" t="str">
            <v>2</v>
          </cell>
          <cell r="F2246" t="str">
            <v>G</v>
          </cell>
          <cell r="G2246">
            <v>250</v>
          </cell>
          <cell r="H2246">
            <v>200</v>
          </cell>
          <cell r="I2246">
            <v>250</v>
          </cell>
          <cell r="J2246">
            <v>200</v>
          </cell>
          <cell r="K2246">
            <v>21.450700000000001</v>
          </cell>
          <cell r="L2246">
            <v>21.697769999999998</v>
          </cell>
          <cell r="M2246" t="str">
            <v>DP203</v>
          </cell>
        </row>
        <row r="2247">
          <cell r="A2247" t="str">
            <v>7182-674</v>
          </cell>
          <cell r="B2247" t="str">
            <v>TAB WASHER</v>
          </cell>
          <cell r="C2247" t="str">
            <v>F13</v>
          </cell>
          <cell r="D2247" t="str">
            <v>Z</v>
          </cell>
          <cell r="E2247" t="str">
            <v>2</v>
          </cell>
          <cell r="F2247" t="str">
            <v>G</v>
          </cell>
          <cell r="G2247">
            <v>1850</v>
          </cell>
          <cell r="H2247">
            <v>300</v>
          </cell>
          <cell r="I2247">
            <v>250</v>
          </cell>
          <cell r="J2247">
            <v>1900</v>
          </cell>
          <cell r="K2247">
            <v>2.1538900000000001</v>
          </cell>
          <cell r="L2247">
            <v>2.1582400000000002</v>
          </cell>
          <cell r="M2247" t="str">
            <v>DP203</v>
          </cell>
        </row>
        <row r="2248">
          <cell r="A2248" t="str">
            <v>7182-629</v>
          </cell>
          <cell r="B2248" t="str">
            <v>SPRING</v>
          </cell>
          <cell r="C2248" t="str">
            <v>F13</v>
          </cell>
          <cell r="D2248" t="str">
            <v>Z</v>
          </cell>
          <cell r="E2248" t="str">
            <v>2</v>
          </cell>
          <cell r="F2248" t="str">
            <v>G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1.6210500000000001</v>
          </cell>
          <cell r="L2248">
            <v>1.6210500000000001</v>
          </cell>
        </row>
        <row r="2249">
          <cell r="A2249" t="str">
            <v>7182-628</v>
          </cell>
          <cell r="B2249" t="str">
            <v>SPRING GUIDE</v>
          </cell>
          <cell r="C2249" t="str">
            <v>F13</v>
          </cell>
          <cell r="D2249" t="str">
            <v>Z</v>
          </cell>
          <cell r="E2249" t="str">
            <v>2</v>
          </cell>
          <cell r="F2249" t="str">
            <v>G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</row>
        <row r="2250">
          <cell r="A2250" t="str">
            <v>7182-6</v>
          </cell>
          <cell r="B2250" t="str">
            <v>SHOE PLATE</v>
          </cell>
          <cell r="C2250" t="str">
            <v>F13</v>
          </cell>
          <cell r="D2250" t="str">
            <v>Z</v>
          </cell>
          <cell r="E2250" t="str">
            <v>2</v>
          </cell>
          <cell r="F2250" t="str">
            <v>G</v>
          </cell>
          <cell r="G2250">
            <v>213</v>
          </cell>
          <cell r="H2250">
            <v>200</v>
          </cell>
          <cell r="I2250">
            <v>250</v>
          </cell>
          <cell r="J2250">
            <v>163</v>
          </cell>
          <cell r="K2250">
            <v>44.221089999999997</v>
          </cell>
          <cell r="L2250">
            <v>44.653280000000002</v>
          </cell>
          <cell r="M2250" t="str">
            <v>DP203</v>
          </cell>
        </row>
        <row r="2251">
          <cell r="A2251" t="str">
            <v>7182-598C</v>
          </cell>
          <cell r="B2251" t="str">
            <v>LOMKAGE HOOK</v>
          </cell>
          <cell r="C2251" t="str">
            <v>F13</v>
          </cell>
          <cell r="D2251" t="str">
            <v>Z</v>
          </cell>
          <cell r="E2251" t="str">
            <v>2</v>
          </cell>
          <cell r="F2251" t="str">
            <v>G</v>
          </cell>
          <cell r="G2251">
            <v>1650</v>
          </cell>
          <cell r="H2251">
            <v>200</v>
          </cell>
          <cell r="I2251">
            <v>250</v>
          </cell>
          <cell r="J2251">
            <v>1600</v>
          </cell>
          <cell r="K2251">
            <v>14.54989</v>
          </cell>
          <cell r="L2251">
            <v>16.18871</v>
          </cell>
          <cell r="M2251" t="str">
            <v>DP203</v>
          </cell>
        </row>
        <row r="2252">
          <cell r="A2252" t="str">
            <v>7182-562</v>
          </cell>
          <cell r="B2252" t="str">
            <v>TAB WASHER</v>
          </cell>
          <cell r="C2252" t="str">
            <v>F13</v>
          </cell>
          <cell r="D2252" t="str">
            <v>Z</v>
          </cell>
          <cell r="E2252" t="str">
            <v>2</v>
          </cell>
          <cell r="F2252" t="str">
            <v>G</v>
          </cell>
          <cell r="G2252">
            <v>2555</v>
          </cell>
          <cell r="H2252">
            <v>300</v>
          </cell>
          <cell r="I2252">
            <v>250</v>
          </cell>
          <cell r="J2252">
            <v>2605</v>
          </cell>
          <cell r="K2252">
            <v>1.0630200000000001</v>
          </cell>
          <cell r="L2252">
            <v>1.0656300000000001</v>
          </cell>
          <cell r="M2252" t="str">
            <v>DP203</v>
          </cell>
        </row>
        <row r="2253">
          <cell r="A2253" t="str">
            <v>7182-548N</v>
          </cell>
          <cell r="B2253" t="str">
            <v>CAMRING 4 CYL</v>
          </cell>
          <cell r="C2253" t="str">
            <v>F13</v>
          </cell>
          <cell r="D2253" t="str">
            <v>Z</v>
          </cell>
          <cell r="E2253" t="str">
            <v>2</v>
          </cell>
          <cell r="F2253" t="str">
            <v>G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583.35440000000006</v>
          </cell>
          <cell r="L2253">
            <v>583.35440000000006</v>
          </cell>
        </row>
        <row r="2254">
          <cell r="A2254" t="str">
            <v>7182-546</v>
          </cell>
          <cell r="B2254" t="str">
            <v>SCROLL LINK PLATE</v>
          </cell>
          <cell r="C2254" t="str">
            <v>F13</v>
          </cell>
          <cell r="D2254" t="str">
            <v>Z</v>
          </cell>
          <cell r="E2254" t="str">
            <v>2</v>
          </cell>
          <cell r="F2254" t="str">
            <v>G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9.2395499999999995</v>
          </cell>
          <cell r="L2254">
            <v>9.2395499999999995</v>
          </cell>
        </row>
        <row r="2255">
          <cell r="A2255" t="str">
            <v>7182-51B</v>
          </cell>
          <cell r="B2255" t="str">
            <v>SPRING GUIDE</v>
          </cell>
          <cell r="C2255" t="str">
            <v>F13</v>
          </cell>
          <cell r="D2255" t="str">
            <v>Z</v>
          </cell>
          <cell r="E2255" t="str">
            <v>2</v>
          </cell>
          <cell r="F2255" t="str">
            <v>G</v>
          </cell>
          <cell r="G2255">
            <v>307</v>
          </cell>
          <cell r="H2255">
            <v>0</v>
          </cell>
          <cell r="I2255">
            <v>0</v>
          </cell>
          <cell r="J2255">
            <v>307</v>
          </cell>
          <cell r="K2255">
            <v>8.3171400000000002</v>
          </cell>
          <cell r="L2255">
            <v>8.3171400000000002</v>
          </cell>
        </row>
        <row r="2256">
          <cell r="A2256" t="str">
            <v>7182-513ED</v>
          </cell>
          <cell r="B2256" t="str">
            <v>THRUST WASHER</v>
          </cell>
          <cell r="C2256" t="str">
            <v>F13</v>
          </cell>
          <cell r="D2256" t="str">
            <v>Z</v>
          </cell>
          <cell r="E2256" t="str">
            <v>2</v>
          </cell>
          <cell r="F2256" t="str">
            <v>G</v>
          </cell>
          <cell r="G2256">
            <v>1550</v>
          </cell>
          <cell r="H2256">
            <v>0</v>
          </cell>
          <cell r="I2256">
            <v>0</v>
          </cell>
          <cell r="J2256">
            <v>1550</v>
          </cell>
          <cell r="K2256">
            <v>74.6999</v>
          </cell>
          <cell r="L2256">
            <v>74.6999</v>
          </cell>
        </row>
        <row r="2257">
          <cell r="A2257" t="str">
            <v>7182-513E</v>
          </cell>
          <cell r="B2257" t="str">
            <v>THRUST WASHER</v>
          </cell>
          <cell r="C2257" t="str">
            <v>F13</v>
          </cell>
          <cell r="D2257" t="str">
            <v>Z</v>
          </cell>
          <cell r="E2257" t="str">
            <v>2</v>
          </cell>
          <cell r="F2257" t="str">
            <v>G</v>
          </cell>
          <cell r="G2257">
            <v>420</v>
          </cell>
          <cell r="H2257">
            <v>0</v>
          </cell>
          <cell r="I2257">
            <v>0</v>
          </cell>
          <cell r="J2257">
            <v>420</v>
          </cell>
          <cell r="K2257">
            <v>39.798650000000002</v>
          </cell>
          <cell r="L2257">
            <v>39.798650000000002</v>
          </cell>
        </row>
        <row r="2258">
          <cell r="A2258" t="str">
            <v>7182-513DC</v>
          </cell>
          <cell r="B2258" t="str">
            <v>THRUST WASHER</v>
          </cell>
          <cell r="C2258" t="str">
            <v>F13</v>
          </cell>
          <cell r="D2258" t="str">
            <v>Z</v>
          </cell>
          <cell r="E2258" t="str">
            <v>2</v>
          </cell>
          <cell r="F2258" t="str">
            <v>G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18.942</v>
          </cell>
          <cell r="L2258">
            <v>18.942</v>
          </cell>
        </row>
        <row r="2259">
          <cell r="A2259" t="str">
            <v>7182-513D</v>
          </cell>
          <cell r="B2259" t="str">
            <v>THRUST WASHER</v>
          </cell>
          <cell r="C2259" t="str">
            <v>F13</v>
          </cell>
          <cell r="D2259" t="str">
            <v>Z</v>
          </cell>
          <cell r="E2259" t="str">
            <v>2</v>
          </cell>
          <cell r="F2259" t="str">
            <v>G</v>
          </cell>
          <cell r="G2259">
            <v>1970</v>
          </cell>
          <cell r="H2259">
            <v>0</v>
          </cell>
          <cell r="I2259">
            <v>0</v>
          </cell>
          <cell r="J2259">
            <v>1970</v>
          </cell>
          <cell r="K2259">
            <v>28.82761</v>
          </cell>
          <cell r="L2259">
            <v>28.82761</v>
          </cell>
        </row>
        <row r="2260">
          <cell r="A2260" t="str">
            <v>7182-513CB</v>
          </cell>
          <cell r="B2260" t="str">
            <v>THRUST WASHER</v>
          </cell>
          <cell r="C2260" t="str">
            <v>F13</v>
          </cell>
          <cell r="D2260" t="str">
            <v>Z</v>
          </cell>
          <cell r="E2260" t="str">
            <v>2</v>
          </cell>
          <cell r="F2260" t="str">
            <v>G</v>
          </cell>
          <cell r="G2260">
            <v>2100</v>
          </cell>
          <cell r="H2260">
            <v>0</v>
          </cell>
          <cell r="I2260">
            <v>0</v>
          </cell>
          <cell r="J2260">
            <v>2100</v>
          </cell>
          <cell r="K2260">
            <v>28.07319</v>
          </cell>
          <cell r="L2260">
            <v>28.07319</v>
          </cell>
        </row>
        <row r="2261">
          <cell r="A2261" t="str">
            <v>7182-513C</v>
          </cell>
          <cell r="B2261" t="str">
            <v>THRUST WASHER</v>
          </cell>
          <cell r="C2261" t="str">
            <v>F13</v>
          </cell>
          <cell r="D2261" t="str">
            <v>Z</v>
          </cell>
          <cell r="E2261" t="str">
            <v>2</v>
          </cell>
          <cell r="F2261" t="str">
            <v>G</v>
          </cell>
          <cell r="G2261">
            <v>1550</v>
          </cell>
          <cell r="H2261">
            <v>0</v>
          </cell>
          <cell r="I2261">
            <v>5</v>
          </cell>
          <cell r="J2261">
            <v>1545</v>
          </cell>
          <cell r="K2261">
            <v>28.960159999999998</v>
          </cell>
          <cell r="L2261">
            <v>28.960159999999998</v>
          </cell>
        </row>
        <row r="2262">
          <cell r="A2262" t="str">
            <v>7182-513BA</v>
          </cell>
          <cell r="B2262" t="str">
            <v>THRUST WASHER</v>
          </cell>
          <cell r="C2262" t="str">
            <v>F13</v>
          </cell>
          <cell r="D2262" t="str">
            <v>Z</v>
          </cell>
          <cell r="E2262" t="str">
            <v>2</v>
          </cell>
          <cell r="F2262" t="str">
            <v>G</v>
          </cell>
          <cell r="G2262">
            <v>1550</v>
          </cell>
          <cell r="H2262">
            <v>0</v>
          </cell>
          <cell r="I2262">
            <v>0</v>
          </cell>
          <cell r="J2262">
            <v>1550</v>
          </cell>
          <cell r="K2262">
            <v>29.347349999999999</v>
          </cell>
          <cell r="L2262">
            <v>29.347349999999999</v>
          </cell>
        </row>
        <row r="2263">
          <cell r="A2263" t="str">
            <v>7182-513B</v>
          </cell>
          <cell r="B2263" t="str">
            <v>THRUST WASHER</v>
          </cell>
          <cell r="C2263" t="str">
            <v>F13</v>
          </cell>
          <cell r="D2263" t="str">
            <v>Z</v>
          </cell>
          <cell r="E2263" t="str">
            <v>2</v>
          </cell>
          <cell r="F2263" t="str">
            <v>G</v>
          </cell>
          <cell r="G2263">
            <v>1965</v>
          </cell>
          <cell r="H2263">
            <v>0</v>
          </cell>
          <cell r="I2263">
            <v>0</v>
          </cell>
          <cell r="J2263">
            <v>1965</v>
          </cell>
          <cell r="K2263">
            <v>28.09957</v>
          </cell>
          <cell r="L2263">
            <v>28.09957</v>
          </cell>
        </row>
        <row r="2264">
          <cell r="A2264" t="str">
            <v>7182-513A</v>
          </cell>
          <cell r="B2264" t="str">
            <v>THRUST WASHER</v>
          </cell>
          <cell r="C2264" t="str">
            <v>F13</v>
          </cell>
          <cell r="D2264" t="str">
            <v>Z</v>
          </cell>
          <cell r="E2264" t="str">
            <v>2</v>
          </cell>
          <cell r="F2264" t="str">
            <v>G</v>
          </cell>
          <cell r="G2264">
            <v>1650</v>
          </cell>
          <cell r="H2264">
            <v>200</v>
          </cell>
          <cell r="I2264">
            <v>250</v>
          </cell>
          <cell r="J2264">
            <v>1600</v>
          </cell>
          <cell r="K2264">
            <v>30.794270000000001</v>
          </cell>
          <cell r="L2264">
            <v>31.033799999999999</v>
          </cell>
          <cell r="M2264" t="str">
            <v>DP203</v>
          </cell>
        </row>
        <row r="2265">
          <cell r="A2265" t="str">
            <v>7182-5</v>
          </cell>
          <cell r="B2265" t="str">
            <v>CATCH PLATE</v>
          </cell>
          <cell r="C2265" t="str">
            <v>F13</v>
          </cell>
          <cell r="D2265" t="str">
            <v>Z</v>
          </cell>
          <cell r="E2265" t="str">
            <v>2</v>
          </cell>
          <cell r="F2265" t="str">
            <v>G</v>
          </cell>
          <cell r="G2265">
            <v>160</v>
          </cell>
          <cell r="H2265">
            <v>200</v>
          </cell>
          <cell r="I2265">
            <v>250</v>
          </cell>
          <cell r="J2265">
            <v>110</v>
          </cell>
          <cell r="K2265">
            <v>26.85746</v>
          </cell>
          <cell r="L2265">
            <v>27.21902</v>
          </cell>
          <cell r="M2265" t="str">
            <v>DP203</v>
          </cell>
        </row>
        <row r="2266">
          <cell r="A2266" t="str">
            <v>7182-468</v>
          </cell>
          <cell r="B2266" t="str">
            <v>SPRING</v>
          </cell>
          <cell r="C2266" t="str">
            <v>F13</v>
          </cell>
          <cell r="D2266" t="str">
            <v>Z</v>
          </cell>
          <cell r="E2266" t="str">
            <v>2</v>
          </cell>
          <cell r="F2266" t="str">
            <v>G</v>
          </cell>
          <cell r="G2266">
            <v>865</v>
          </cell>
          <cell r="H2266">
            <v>0</v>
          </cell>
          <cell r="I2266">
            <v>0</v>
          </cell>
          <cell r="J2266">
            <v>865</v>
          </cell>
          <cell r="K2266">
            <v>74.000659999999996</v>
          </cell>
          <cell r="L2266">
            <v>74.000659999999996</v>
          </cell>
        </row>
        <row r="2267">
          <cell r="A2267" t="str">
            <v>7182-447Z</v>
          </cell>
          <cell r="B2267" t="str">
            <v>ASSY DELIVERY VALVE</v>
          </cell>
          <cell r="C2267" t="str">
            <v>F13</v>
          </cell>
          <cell r="D2267" t="str">
            <v>Z</v>
          </cell>
          <cell r="E2267" t="str">
            <v>2</v>
          </cell>
          <cell r="F2267" t="str">
            <v>G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117.4907</v>
          </cell>
          <cell r="L2267">
            <v>117.4907</v>
          </cell>
        </row>
        <row r="2268">
          <cell r="A2268" t="str">
            <v>7182-447X</v>
          </cell>
          <cell r="B2268" t="str">
            <v>DELIVERY VALVE</v>
          </cell>
          <cell r="C2268" t="str">
            <v>F13</v>
          </cell>
          <cell r="D2268" t="str">
            <v>Z</v>
          </cell>
          <cell r="E2268" t="str">
            <v>2</v>
          </cell>
          <cell r="F2268" t="str">
            <v>G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106.5488</v>
          </cell>
          <cell r="L2268">
            <v>106.5488</v>
          </cell>
        </row>
        <row r="2269">
          <cell r="A2269" t="str">
            <v>7182-447U</v>
          </cell>
          <cell r="B2269" t="str">
            <v>DELIVERY VALVE</v>
          </cell>
          <cell r="C2269" t="str">
            <v>F13</v>
          </cell>
          <cell r="D2269" t="str">
            <v>Z</v>
          </cell>
          <cell r="E2269" t="str">
            <v>2</v>
          </cell>
          <cell r="F2269" t="str">
            <v>G</v>
          </cell>
          <cell r="G2269">
            <v>0</v>
          </cell>
          <cell r="H2269">
            <v>400</v>
          </cell>
          <cell r="I2269">
            <v>0</v>
          </cell>
          <cell r="J2269">
            <v>400</v>
          </cell>
          <cell r="K2269">
            <v>81.180000000000007</v>
          </cell>
          <cell r="L2269">
            <v>132.03970000000001</v>
          </cell>
        </row>
        <row r="2270">
          <cell r="A2270" t="str">
            <v>7182-447T</v>
          </cell>
          <cell r="B2270" t="str">
            <v>DELIVERY VALVE</v>
          </cell>
          <cell r="C2270" t="str">
            <v>F13</v>
          </cell>
          <cell r="D2270" t="str">
            <v>Z</v>
          </cell>
          <cell r="E2270" t="str">
            <v>2</v>
          </cell>
          <cell r="F2270" t="str">
            <v>G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81.180000000000007</v>
          </cell>
          <cell r="L2270">
            <v>81.180000000000007</v>
          </cell>
        </row>
        <row r="2271">
          <cell r="A2271" t="str">
            <v>7182-447S</v>
          </cell>
          <cell r="B2271" t="str">
            <v>DELIVERY VALVE</v>
          </cell>
          <cell r="C2271" t="str">
            <v>F13</v>
          </cell>
          <cell r="D2271" t="str">
            <v>Z</v>
          </cell>
          <cell r="E2271" t="str">
            <v>2</v>
          </cell>
          <cell r="F2271" t="str">
            <v>G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128.17169999999999</v>
          </cell>
          <cell r="L2271">
            <v>128.17169999999999</v>
          </cell>
        </row>
        <row r="2272">
          <cell r="A2272" t="str">
            <v>7182-447R</v>
          </cell>
          <cell r="B2272" t="str">
            <v>ASSY DELIVERY VALVE</v>
          </cell>
          <cell r="C2272" t="str">
            <v>F13</v>
          </cell>
          <cell r="D2272" t="str">
            <v>Z</v>
          </cell>
          <cell r="E2272" t="str">
            <v>2</v>
          </cell>
          <cell r="F2272" t="str">
            <v>G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112.67100000000001</v>
          </cell>
          <cell r="L2272">
            <v>112.67100000000001</v>
          </cell>
        </row>
        <row r="2273">
          <cell r="A2273" t="str">
            <v>7182-447Q</v>
          </cell>
          <cell r="B2273" t="str">
            <v>DEL.VALVE</v>
          </cell>
          <cell r="C2273" t="str">
            <v>F13</v>
          </cell>
          <cell r="D2273" t="str">
            <v>Z</v>
          </cell>
          <cell r="E2273" t="str">
            <v>2</v>
          </cell>
          <cell r="F2273" t="str">
            <v>G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</row>
        <row r="2274">
          <cell r="A2274" t="str">
            <v>7182-447AB</v>
          </cell>
          <cell r="B2274" t="str">
            <v>ASSY DELIVERY VALVE</v>
          </cell>
          <cell r="C2274" t="str">
            <v>F13</v>
          </cell>
          <cell r="D2274" t="str">
            <v>Z</v>
          </cell>
          <cell r="E2274" t="str">
            <v>2</v>
          </cell>
          <cell r="F2274" t="str">
            <v>G</v>
          </cell>
          <cell r="G2274">
            <v>500</v>
          </cell>
          <cell r="H2274">
            <v>800</v>
          </cell>
          <cell r="I2274">
            <v>1000</v>
          </cell>
          <cell r="J2274">
            <v>300</v>
          </cell>
          <cell r="K2274">
            <v>128.46680000000001</v>
          </cell>
          <cell r="L2274">
            <v>130.66550000000001</v>
          </cell>
          <cell r="M2274" t="str">
            <v>DP203</v>
          </cell>
        </row>
        <row r="2275">
          <cell r="A2275" t="str">
            <v>7182-412</v>
          </cell>
          <cell r="B2275" t="str">
            <v>SPRING WASHER</v>
          </cell>
          <cell r="C2275" t="str">
            <v>F13</v>
          </cell>
          <cell r="D2275" t="str">
            <v>Z</v>
          </cell>
          <cell r="E2275" t="str">
            <v>2</v>
          </cell>
          <cell r="F2275" t="str">
            <v>G</v>
          </cell>
          <cell r="G2275">
            <v>1225</v>
          </cell>
          <cell r="H2275">
            <v>0</v>
          </cell>
          <cell r="I2275">
            <v>0</v>
          </cell>
          <cell r="J2275">
            <v>1225</v>
          </cell>
          <cell r="K2275">
            <v>2.1187200000000002</v>
          </cell>
          <cell r="L2275">
            <v>2.1187200000000002</v>
          </cell>
        </row>
        <row r="2276">
          <cell r="A2276" t="str">
            <v>7182-411</v>
          </cell>
          <cell r="B2276" t="str">
            <v>SHAFT FAST IDLE</v>
          </cell>
          <cell r="C2276" t="str">
            <v>F13</v>
          </cell>
          <cell r="D2276" t="str">
            <v>Z</v>
          </cell>
          <cell r="E2276" t="str">
            <v>2</v>
          </cell>
          <cell r="F2276" t="str">
            <v>G</v>
          </cell>
          <cell r="G2276">
            <v>1325</v>
          </cell>
          <cell r="H2276">
            <v>200</v>
          </cell>
          <cell r="I2276">
            <v>250</v>
          </cell>
          <cell r="J2276">
            <v>1275</v>
          </cell>
          <cell r="K2276">
            <v>32.793500000000002</v>
          </cell>
          <cell r="L2276">
            <v>33.110489999999999</v>
          </cell>
          <cell r="M2276" t="str">
            <v>DP203</v>
          </cell>
        </row>
        <row r="2277">
          <cell r="A2277" t="str">
            <v>7182-40</v>
          </cell>
          <cell r="B2277" t="str">
            <v>SHOE SPACER LONG</v>
          </cell>
          <cell r="C2277" t="str">
            <v>F13</v>
          </cell>
          <cell r="D2277" t="str">
            <v>Z</v>
          </cell>
          <cell r="E2277" t="str">
            <v>2</v>
          </cell>
          <cell r="F2277" t="str">
            <v>G</v>
          </cell>
          <cell r="G2277">
            <v>579</v>
          </cell>
          <cell r="H2277">
            <v>600</v>
          </cell>
          <cell r="I2277">
            <v>750</v>
          </cell>
          <cell r="J2277">
            <v>429</v>
          </cell>
          <cell r="K2277">
            <v>10.728429999999999</v>
          </cell>
          <cell r="L2277">
            <v>10.868320000000001</v>
          </cell>
          <cell r="M2277" t="str">
            <v>DP203</v>
          </cell>
        </row>
        <row r="2278">
          <cell r="A2278" t="str">
            <v>7182-397</v>
          </cell>
          <cell r="B2278" t="str">
            <v>BOLT SEMMS</v>
          </cell>
          <cell r="C2278" t="str">
            <v>F13</v>
          </cell>
          <cell r="D2278" t="str">
            <v>Z</v>
          </cell>
          <cell r="E2278" t="str">
            <v>2</v>
          </cell>
          <cell r="F2278" t="str">
            <v>G</v>
          </cell>
          <cell r="G2278">
            <v>1325</v>
          </cell>
          <cell r="H2278">
            <v>300</v>
          </cell>
          <cell r="I2278">
            <v>250</v>
          </cell>
          <cell r="J2278">
            <v>1375</v>
          </cell>
          <cell r="K2278">
            <v>6.4494400000000001</v>
          </cell>
          <cell r="L2278">
            <v>6.7390699999999999</v>
          </cell>
          <cell r="M2278" t="str">
            <v>DP203</v>
          </cell>
        </row>
        <row r="2279">
          <cell r="A2279" t="str">
            <v>7182-352A</v>
          </cell>
          <cell r="B2279" t="str">
            <v>SCREW M4X0.7-6G</v>
          </cell>
          <cell r="C2279" t="str">
            <v>F13</v>
          </cell>
          <cell r="D2279" t="str">
            <v>Z</v>
          </cell>
          <cell r="E2279" t="str">
            <v>2</v>
          </cell>
          <cell r="F2279" t="str">
            <v>G</v>
          </cell>
          <cell r="G2279">
            <v>1420</v>
          </cell>
          <cell r="H2279">
            <v>200</v>
          </cell>
          <cell r="I2279">
            <v>250</v>
          </cell>
          <cell r="J2279">
            <v>1370</v>
          </cell>
          <cell r="K2279">
            <v>4.1154200000000003</v>
          </cell>
          <cell r="L2279">
            <v>3.8790300000000002</v>
          </cell>
          <cell r="M2279" t="str">
            <v>DP203</v>
          </cell>
        </row>
        <row r="2280">
          <cell r="A2280" t="str">
            <v>7182-34</v>
          </cell>
          <cell r="B2280" t="str">
            <v>BLADE CONNECTOR</v>
          </cell>
          <cell r="C2280" t="str">
            <v>F13</v>
          </cell>
          <cell r="D2280" t="str">
            <v>Z</v>
          </cell>
          <cell r="E2280" t="str">
            <v>2</v>
          </cell>
          <cell r="F2280" t="str">
            <v>G</v>
          </cell>
          <cell r="G2280">
            <v>624</v>
          </cell>
          <cell r="H2280">
            <v>200</v>
          </cell>
          <cell r="I2280">
            <v>250</v>
          </cell>
          <cell r="J2280">
            <v>574</v>
          </cell>
          <cell r="K2280">
            <v>5.3124099999999999</v>
          </cell>
          <cell r="L2280">
            <v>5.3583400000000001</v>
          </cell>
          <cell r="M2280" t="str">
            <v>DP203</v>
          </cell>
        </row>
        <row r="2281">
          <cell r="A2281" t="str">
            <v>7182-33A</v>
          </cell>
          <cell r="B2281" t="str">
            <v>CAMRING 4 CYL</v>
          </cell>
          <cell r="C2281" t="str">
            <v>F13</v>
          </cell>
          <cell r="D2281" t="str">
            <v>Z</v>
          </cell>
          <cell r="E2281" t="str">
            <v>2</v>
          </cell>
          <cell r="F2281" t="str">
            <v>G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583.35440000000006</v>
          </cell>
          <cell r="L2281">
            <v>583.35440000000006</v>
          </cell>
        </row>
        <row r="2282">
          <cell r="A2282" t="str">
            <v>7182-334</v>
          </cell>
          <cell r="B2282" t="str">
            <v>NUT SLEEVE</v>
          </cell>
          <cell r="C2282" t="str">
            <v>F13</v>
          </cell>
          <cell r="D2282" t="str">
            <v>Z</v>
          </cell>
          <cell r="E2282" t="str">
            <v>2</v>
          </cell>
          <cell r="F2282" t="str">
            <v>G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33.878340000000001</v>
          </cell>
          <cell r="L2282">
            <v>33.878340000000001</v>
          </cell>
          <cell r="M2282" t="str">
            <v>DP203</v>
          </cell>
        </row>
        <row r="2283">
          <cell r="A2283" t="str">
            <v>7182-304A</v>
          </cell>
          <cell r="B2283" t="str">
            <v>SCREW FAST IDLE</v>
          </cell>
          <cell r="C2283" t="str">
            <v>F13</v>
          </cell>
          <cell r="D2283" t="str">
            <v>Z</v>
          </cell>
          <cell r="E2283" t="str">
            <v>2</v>
          </cell>
          <cell r="F2283" t="str">
            <v>G</v>
          </cell>
          <cell r="G2283">
            <v>1325</v>
          </cell>
          <cell r="H2283">
            <v>225</v>
          </cell>
          <cell r="I2283">
            <v>250</v>
          </cell>
          <cell r="J2283">
            <v>1300</v>
          </cell>
          <cell r="K2283">
            <v>6.7796099999999999</v>
          </cell>
          <cell r="L2283">
            <v>6.8986700000000001</v>
          </cell>
          <cell r="M2283" t="str">
            <v>DP203</v>
          </cell>
        </row>
        <row r="2284">
          <cell r="A2284" t="str">
            <v>7182-303C</v>
          </cell>
          <cell r="B2284" t="str">
            <v>A.A. PISTON</v>
          </cell>
          <cell r="C2284" t="str">
            <v>F13</v>
          </cell>
          <cell r="D2284" t="str">
            <v>Z</v>
          </cell>
          <cell r="E2284" t="str">
            <v>2</v>
          </cell>
          <cell r="F2284" t="str">
            <v>G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453.7645</v>
          </cell>
          <cell r="L2284">
            <v>453.7645</v>
          </cell>
        </row>
        <row r="2285">
          <cell r="A2285" t="str">
            <v>7182-301H</v>
          </cell>
          <cell r="B2285" t="str">
            <v>ASSY A.A.HOUSING</v>
          </cell>
          <cell r="C2285" t="str">
            <v>F13</v>
          </cell>
          <cell r="D2285" t="str">
            <v>Z</v>
          </cell>
          <cell r="E2285" t="str">
            <v>2</v>
          </cell>
          <cell r="F2285" t="str">
            <v>G</v>
          </cell>
          <cell r="G2285">
            <v>200</v>
          </cell>
          <cell r="H2285">
            <v>0</v>
          </cell>
          <cell r="I2285">
            <v>0</v>
          </cell>
          <cell r="J2285">
            <v>200</v>
          </cell>
          <cell r="K2285">
            <v>1809.45</v>
          </cell>
          <cell r="L2285">
            <v>1809.45</v>
          </cell>
        </row>
        <row r="2286">
          <cell r="A2286" t="str">
            <v>7182-301F</v>
          </cell>
          <cell r="B2286" t="str">
            <v>ASSY.A.A.HOUSING</v>
          </cell>
          <cell r="C2286" t="str">
            <v>F13</v>
          </cell>
          <cell r="D2286" t="str">
            <v>Z</v>
          </cell>
          <cell r="E2286" t="str">
            <v>2</v>
          </cell>
          <cell r="F2286" t="str">
            <v>G</v>
          </cell>
          <cell r="G2286">
            <v>282</v>
          </cell>
          <cell r="H2286">
            <v>250</v>
          </cell>
          <cell r="I2286">
            <v>250</v>
          </cell>
          <cell r="J2286">
            <v>282</v>
          </cell>
          <cell r="K2286">
            <v>1857.7339999999999</v>
          </cell>
          <cell r="L2286">
            <v>1865.452</v>
          </cell>
          <cell r="M2286" t="str">
            <v>DP203</v>
          </cell>
        </row>
        <row r="2287">
          <cell r="A2287" t="str">
            <v>7182-299</v>
          </cell>
          <cell r="B2287" t="str">
            <v>CIRCLIP INTERNAL</v>
          </cell>
          <cell r="C2287" t="str">
            <v>F13</v>
          </cell>
          <cell r="D2287" t="str">
            <v>Z</v>
          </cell>
          <cell r="E2287" t="str">
            <v>2</v>
          </cell>
          <cell r="F2287" t="str">
            <v>G</v>
          </cell>
          <cell r="G2287">
            <v>1500</v>
          </cell>
          <cell r="H2287">
            <v>0</v>
          </cell>
          <cell r="I2287">
            <v>0</v>
          </cell>
          <cell r="J2287">
            <v>1500</v>
          </cell>
          <cell r="K2287">
            <v>0.42724000000000001</v>
          </cell>
          <cell r="L2287">
            <v>0.42724000000000001</v>
          </cell>
        </row>
        <row r="2288">
          <cell r="A2288" t="str">
            <v>7182-245</v>
          </cell>
          <cell r="B2288" t="str">
            <v>T.P. ROTOR</v>
          </cell>
          <cell r="C2288" t="str">
            <v>F13</v>
          </cell>
          <cell r="D2288" t="str">
            <v>Z</v>
          </cell>
          <cell r="E2288" t="str">
            <v>2</v>
          </cell>
          <cell r="F2288" t="str">
            <v>G</v>
          </cell>
          <cell r="G2288">
            <v>260</v>
          </cell>
          <cell r="H2288">
            <v>0</v>
          </cell>
          <cell r="I2288">
            <v>0</v>
          </cell>
          <cell r="J2288">
            <v>260</v>
          </cell>
          <cell r="K2288">
            <v>205.32329999999999</v>
          </cell>
          <cell r="L2288">
            <v>205.32329999999999</v>
          </cell>
        </row>
        <row r="2289">
          <cell r="A2289" t="str">
            <v>7182-23A</v>
          </cell>
          <cell r="B2289" t="str">
            <v>SCREW GOVERNOR BRACKET</v>
          </cell>
          <cell r="C2289" t="str">
            <v>F13</v>
          </cell>
          <cell r="D2289" t="str">
            <v>Z</v>
          </cell>
          <cell r="E2289" t="str">
            <v>2</v>
          </cell>
          <cell r="F2289" t="str">
            <v>G</v>
          </cell>
          <cell r="G2289">
            <v>100</v>
          </cell>
          <cell r="H2289">
            <v>200</v>
          </cell>
          <cell r="I2289">
            <v>250</v>
          </cell>
          <cell r="J2289">
            <v>50</v>
          </cell>
          <cell r="K2289">
            <v>16.021460000000001</v>
          </cell>
          <cell r="L2289">
            <v>16.343789999999998</v>
          </cell>
          <cell r="M2289" t="str">
            <v>DP203</v>
          </cell>
        </row>
        <row r="2290">
          <cell r="A2290" t="str">
            <v>7182-234</v>
          </cell>
          <cell r="B2290" t="str">
            <v>FILTER</v>
          </cell>
          <cell r="C2290" t="str">
            <v>F13</v>
          </cell>
          <cell r="D2290" t="str">
            <v>Z</v>
          </cell>
          <cell r="E2290" t="str">
            <v>2</v>
          </cell>
          <cell r="F2290" t="str">
            <v>G</v>
          </cell>
          <cell r="G2290">
            <v>109</v>
          </cell>
          <cell r="H2290">
            <v>0</v>
          </cell>
          <cell r="I2290">
            <v>109</v>
          </cell>
          <cell r="J2290">
            <v>0</v>
          </cell>
          <cell r="K2290">
            <v>9.2395499999999995</v>
          </cell>
          <cell r="L2290">
            <v>9.2395499999999995</v>
          </cell>
          <cell r="M2290" t="str">
            <v>DP203</v>
          </cell>
        </row>
        <row r="2291">
          <cell r="A2291" t="str">
            <v>7182-23</v>
          </cell>
          <cell r="B2291" t="str">
            <v>SCREW GOVERNOR BRACKET</v>
          </cell>
          <cell r="C2291" t="str">
            <v>F13</v>
          </cell>
          <cell r="D2291" t="str">
            <v>Z</v>
          </cell>
          <cell r="E2291" t="str">
            <v>2</v>
          </cell>
          <cell r="F2291" t="str">
            <v>G</v>
          </cell>
          <cell r="G2291">
            <v>1200</v>
          </cell>
          <cell r="H2291">
            <v>200</v>
          </cell>
          <cell r="I2291">
            <v>250</v>
          </cell>
          <cell r="J2291">
            <v>1150</v>
          </cell>
          <cell r="K2291">
            <v>6.27759</v>
          </cell>
          <cell r="L2291">
            <v>6.3239299999999998</v>
          </cell>
          <cell r="M2291" t="str">
            <v>DP203</v>
          </cell>
        </row>
        <row r="2292">
          <cell r="A2292" t="str">
            <v>7182-22A</v>
          </cell>
          <cell r="B2292" t="str">
            <v>STUD A.A. BOX</v>
          </cell>
          <cell r="C2292" t="str">
            <v>F13</v>
          </cell>
          <cell r="D2292" t="str">
            <v>Z</v>
          </cell>
          <cell r="E2292" t="str">
            <v>2</v>
          </cell>
          <cell r="F2292" t="str">
            <v>G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9.2395499999999995</v>
          </cell>
          <cell r="L2292">
            <v>9.2395499999999995</v>
          </cell>
        </row>
        <row r="2293">
          <cell r="A2293" t="str">
            <v>7182-216</v>
          </cell>
          <cell r="B2293" t="str">
            <v>WASHER</v>
          </cell>
          <cell r="C2293" t="str">
            <v>F13</v>
          </cell>
          <cell r="D2293" t="str">
            <v>Z</v>
          </cell>
          <cell r="E2293" t="str">
            <v>2</v>
          </cell>
          <cell r="F2293" t="str">
            <v>G</v>
          </cell>
          <cell r="G2293">
            <v>1500</v>
          </cell>
          <cell r="H2293">
            <v>0</v>
          </cell>
          <cell r="I2293">
            <v>0</v>
          </cell>
          <cell r="J2293">
            <v>1500</v>
          </cell>
          <cell r="K2293">
            <v>5.7677300000000002</v>
          </cell>
          <cell r="L2293">
            <v>5.7677300000000002</v>
          </cell>
        </row>
        <row r="2294">
          <cell r="A2294" t="str">
            <v>7182-198</v>
          </cell>
          <cell r="B2294" t="str">
            <v>AUTOMATIC ADVANCE O RING</v>
          </cell>
          <cell r="C2294" t="str">
            <v>F13</v>
          </cell>
          <cell r="D2294" t="str">
            <v>Z</v>
          </cell>
          <cell r="E2294" t="str">
            <v>2</v>
          </cell>
          <cell r="F2294" t="str">
            <v>G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 t="str">
            <v>0</v>
          </cell>
        </row>
        <row r="2295">
          <cell r="A2295" t="str">
            <v>7182-197D</v>
          </cell>
          <cell r="B2295" t="str">
            <v>SPACER</v>
          </cell>
          <cell r="C2295" t="str">
            <v>F13</v>
          </cell>
          <cell r="D2295" t="str">
            <v>Z</v>
          </cell>
          <cell r="E2295" t="str">
            <v>2</v>
          </cell>
          <cell r="F2295" t="str">
            <v>G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4.7168900000000002</v>
          </cell>
          <cell r="L2295">
            <v>4.7168900000000002</v>
          </cell>
        </row>
        <row r="2296">
          <cell r="A2296" t="str">
            <v>7182-197C</v>
          </cell>
          <cell r="B2296" t="str">
            <v>SPACER</v>
          </cell>
          <cell r="C2296" t="str">
            <v>F13</v>
          </cell>
          <cell r="D2296" t="str">
            <v>Z</v>
          </cell>
          <cell r="E2296" t="str">
            <v>2</v>
          </cell>
          <cell r="F2296" t="str">
            <v>G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4.7168900000000002</v>
          </cell>
          <cell r="L2296">
            <v>4.7168900000000002</v>
          </cell>
        </row>
        <row r="2297">
          <cell r="A2297" t="str">
            <v>7182-197B</v>
          </cell>
          <cell r="B2297" t="str">
            <v>SPACER</v>
          </cell>
          <cell r="C2297" t="str">
            <v>F13</v>
          </cell>
          <cell r="D2297" t="str">
            <v>Z</v>
          </cell>
          <cell r="E2297" t="str">
            <v>2</v>
          </cell>
          <cell r="F2297" t="str">
            <v>G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4.7168900000000002</v>
          </cell>
          <cell r="L2297">
            <v>4.7168900000000002</v>
          </cell>
        </row>
        <row r="2298">
          <cell r="A2298" t="str">
            <v>7182-197A</v>
          </cell>
          <cell r="B2298" t="str">
            <v>SPACER</v>
          </cell>
          <cell r="C2298" t="str">
            <v>F13</v>
          </cell>
          <cell r="D2298" t="str">
            <v>Z</v>
          </cell>
          <cell r="E2298" t="str">
            <v>2</v>
          </cell>
          <cell r="F2298" t="str">
            <v>G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4.6277499999999998</v>
          </cell>
          <cell r="L2298">
            <v>4.6277499999999998</v>
          </cell>
        </row>
        <row r="2299">
          <cell r="A2299" t="str">
            <v>7182-159</v>
          </cell>
          <cell r="B2299" t="str">
            <v>SPRING MAX FUEL BIAS</v>
          </cell>
          <cell r="C2299" t="str">
            <v>F13</v>
          </cell>
          <cell r="D2299" t="str">
            <v>Z</v>
          </cell>
          <cell r="E2299" t="str">
            <v>2</v>
          </cell>
          <cell r="F2299" t="str">
            <v>G</v>
          </cell>
          <cell r="G2299">
            <v>200</v>
          </cell>
          <cell r="H2299">
            <v>200</v>
          </cell>
          <cell r="I2299">
            <v>250</v>
          </cell>
          <cell r="J2299">
            <v>150</v>
          </cell>
          <cell r="K2299">
            <v>4.3109099999999998</v>
          </cell>
          <cell r="L2299">
            <v>4.3561100000000001</v>
          </cell>
          <cell r="M2299" t="str">
            <v>DP203</v>
          </cell>
        </row>
        <row r="2300">
          <cell r="A2300" t="str">
            <v>7182-134KL</v>
          </cell>
          <cell r="B2300" t="str">
            <v>PLUNGER DIST. ROTOR</v>
          </cell>
          <cell r="C2300" t="str">
            <v>F13</v>
          </cell>
          <cell r="D2300" t="str">
            <v>Z</v>
          </cell>
          <cell r="E2300" t="str">
            <v>2</v>
          </cell>
          <cell r="F2300" t="str">
            <v>G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18.479099999999999</v>
          </cell>
          <cell r="L2300">
            <v>18.479099999999999</v>
          </cell>
        </row>
        <row r="2301">
          <cell r="A2301" t="str">
            <v>7182-131D</v>
          </cell>
          <cell r="B2301" t="str">
            <v>CONTROL BRACKET</v>
          </cell>
          <cell r="C2301" t="str">
            <v>F13</v>
          </cell>
          <cell r="D2301" t="str">
            <v>Z</v>
          </cell>
          <cell r="E2301" t="str">
            <v>2</v>
          </cell>
          <cell r="F2301" t="str">
            <v>G</v>
          </cell>
          <cell r="G2301">
            <v>1050</v>
          </cell>
          <cell r="H2301">
            <v>0</v>
          </cell>
          <cell r="I2301">
            <v>0</v>
          </cell>
          <cell r="J2301">
            <v>1050</v>
          </cell>
          <cell r="K2301">
            <v>31.899280000000001</v>
          </cell>
          <cell r="L2301">
            <v>31.899280000000001</v>
          </cell>
        </row>
        <row r="2302">
          <cell r="A2302" t="str">
            <v>7182-130K</v>
          </cell>
          <cell r="B2302" t="str">
            <v>ASSY CONTROL BRACKET</v>
          </cell>
          <cell r="C2302" t="str">
            <v>F13</v>
          </cell>
          <cell r="D2302" t="str">
            <v>Z</v>
          </cell>
          <cell r="E2302" t="str">
            <v>2</v>
          </cell>
          <cell r="F2302" t="str">
            <v>G</v>
          </cell>
          <cell r="G2302">
            <v>168</v>
          </cell>
          <cell r="H2302">
            <v>200</v>
          </cell>
          <cell r="I2302">
            <v>250</v>
          </cell>
          <cell r="J2302">
            <v>118</v>
          </cell>
          <cell r="K2302">
            <v>246.2242</v>
          </cell>
          <cell r="L2302">
            <v>249.35</v>
          </cell>
          <cell r="M2302" t="str">
            <v>DP203</v>
          </cell>
        </row>
        <row r="2303">
          <cell r="A2303" t="str">
            <v>7182-13</v>
          </cell>
          <cell r="B2303" t="str">
            <v>CAM ROLLER&amp;SHOE ASSY</v>
          </cell>
          <cell r="C2303" t="str">
            <v>F13</v>
          </cell>
          <cell r="D2303" t="str">
            <v>Z</v>
          </cell>
          <cell r="E2303" t="str">
            <v>2</v>
          </cell>
          <cell r="F2303" t="str">
            <v>G</v>
          </cell>
          <cell r="G2303">
            <v>612</v>
          </cell>
          <cell r="H2303">
            <v>600</v>
          </cell>
          <cell r="I2303">
            <v>750</v>
          </cell>
          <cell r="J2303">
            <v>462</v>
          </cell>
          <cell r="K2303">
            <v>140.14169999999999</v>
          </cell>
          <cell r="L2303">
            <v>141.578</v>
          </cell>
          <cell r="M2303" t="str">
            <v>DP203</v>
          </cell>
        </row>
        <row r="2304">
          <cell r="A2304" t="str">
            <v>7182-124</v>
          </cell>
          <cell r="B2304" t="str">
            <v>FAST IDLE ACTUATOR</v>
          </cell>
          <cell r="C2304" t="str">
            <v>F13</v>
          </cell>
          <cell r="D2304" t="str">
            <v>Z</v>
          </cell>
          <cell r="E2304" t="str">
            <v>2</v>
          </cell>
          <cell r="F2304" t="str">
            <v>G</v>
          </cell>
          <cell r="G2304">
            <v>320</v>
          </cell>
          <cell r="H2304">
            <v>200</v>
          </cell>
          <cell r="I2304">
            <v>252</v>
          </cell>
          <cell r="J2304">
            <v>268</v>
          </cell>
          <cell r="K2304">
            <v>14.916219999999999</v>
          </cell>
          <cell r="L2304">
            <v>15.10407</v>
          </cell>
          <cell r="M2304" t="str">
            <v>DP203</v>
          </cell>
        </row>
        <row r="2305">
          <cell r="A2305" t="str">
            <v>7182-123A</v>
          </cell>
          <cell r="B2305" t="str">
            <v>LEVER FAST IDLE</v>
          </cell>
          <cell r="C2305" t="str">
            <v>F13</v>
          </cell>
          <cell r="D2305" t="str">
            <v>Z</v>
          </cell>
          <cell r="E2305" t="str">
            <v>2</v>
          </cell>
          <cell r="F2305" t="str">
            <v>G</v>
          </cell>
          <cell r="G2305">
            <v>325</v>
          </cell>
          <cell r="H2305">
            <v>1200</v>
          </cell>
          <cell r="I2305">
            <v>250</v>
          </cell>
          <cell r="J2305">
            <v>1275</v>
          </cell>
          <cell r="K2305">
            <v>22.449680000000001</v>
          </cell>
          <cell r="L2305">
            <v>21.523810000000001</v>
          </cell>
          <cell r="M2305" t="str">
            <v>DP203</v>
          </cell>
        </row>
        <row r="2306">
          <cell r="A2306" t="str">
            <v>7182-12</v>
          </cell>
          <cell r="B2306" t="str">
            <v>CAM ROLLER SHOE</v>
          </cell>
          <cell r="C2306" t="str">
            <v>F13</v>
          </cell>
          <cell r="D2306" t="str">
            <v>Z</v>
          </cell>
          <cell r="E2306" t="str">
            <v>2</v>
          </cell>
          <cell r="F2306" t="str">
            <v>G</v>
          </cell>
          <cell r="G2306">
            <v>4771</v>
          </cell>
          <cell r="H2306">
            <v>0</v>
          </cell>
          <cell r="I2306">
            <v>0</v>
          </cell>
          <cell r="J2306">
            <v>4771</v>
          </cell>
          <cell r="K2306">
            <v>76.99624</v>
          </cell>
          <cell r="L2306">
            <v>76.99624</v>
          </cell>
        </row>
        <row r="2307">
          <cell r="A2307" t="str">
            <v>7182-107KL</v>
          </cell>
          <cell r="B2307" t="str">
            <v>PLUNGER DIST. ROTOR</v>
          </cell>
          <cell r="C2307" t="str">
            <v>F13</v>
          </cell>
          <cell r="D2307" t="str">
            <v>Z</v>
          </cell>
          <cell r="E2307" t="str">
            <v>2</v>
          </cell>
          <cell r="F2307" t="str">
            <v>G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17.452480000000001</v>
          </cell>
          <cell r="L2307">
            <v>17.452480000000001</v>
          </cell>
        </row>
        <row r="2308">
          <cell r="A2308" t="str">
            <v>7182-078</v>
          </cell>
          <cell r="B2308" t="str">
            <v>SPRING T.P.BLADE</v>
          </cell>
          <cell r="C2308" t="str">
            <v>F13</v>
          </cell>
          <cell r="D2308" t="str">
            <v>Z</v>
          </cell>
          <cell r="E2308" t="str">
            <v>2</v>
          </cell>
          <cell r="F2308" t="str">
            <v>G</v>
          </cell>
          <cell r="G2308">
            <v>4372</v>
          </cell>
          <cell r="H2308">
            <v>0</v>
          </cell>
          <cell r="I2308">
            <v>0</v>
          </cell>
          <cell r="J2308">
            <v>4372</v>
          </cell>
          <cell r="K2308">
            <v>0</v>
          </cell>
          <cell r="L2308">
            <v>0</v>
          </cell>
        </row>
        <row r="2309">
          <cell r="A2309" t="str">
            <v>7182-076</v>
          </cell>
          <cell r="B2309" t="str">
            <v>T P BLADE</v>
          </cell>
          <cell r="C2309" t="str">
            <v>F13</v>
          </cell>
          <cell r="D2309" t="str">
            <v>Z</v>
          </cell>
          <cell r="E2309" t="str">
            <v>2</v>
          </cell>
          <cell r="F2309" t="str">
            <v>G</v>
          </cell>
          <cell r="G2309">
            <v>2560</v>
          </cell>
          <cell r="H2309">
            <v>0</v>
          </cell>
          <cell r="I2309">
            <v>0</v>
          </cell>
          <cell r="J2309">
            <v>2560</v>
          </cell>
          <cell r="K2309">
            <v>131.99379999999999</v>
          </cell>
          <cell r="L2309">
            <v>131.99379999999999</v>
          </cell>
        </row>
        <row r="2310">
          <cell r="A2310" t="str">
            <v>7182-052A</v>
          </cell>
          <cell r="B2310" t="str">
            <v>SPRING IDLING</v>
          </cell>
          <cell r="C2310" t="str">
            <v>F13</v>
          </cell>
          <cell r="D2310" t="str">
            <v>Z</v>
          </cell>
          <cell r="E2310" t="str">
            <v>2</v>
          </cell>
          <cell r="F2310" t="str">
            <v>G</v>
          </cell>
          <cell r="G2310">
            <v>250</v>
          </cell>
          <cell r="H2310">
            <v>0</v>
          </cell>
          <cell r="I2310">
            <v>0</v>
          </cell>
          <cell r="J2310">
            <v>250</v>
          </cell>
          <cell r="K2310">
            <v>1.0266200000000001</v>
          </cell>
          <cell r="L2310">
            <v>1.0266200000000001</v>
          </cell>
        </row>
        <row r="2311">
          <cell r="A2311" t="str">
            <v>7182-051B</v>
          </cell>
          <cell r="B2311" t="str">
            <v>SPRING GUIDE</v>
          </cell>
          <cell r="C2311" t="str">
            <v>F13</v>
          </cell>
          <cell r="D2311" t="str">
            <v>Z</v>
          </cell>
          <cell r="E2311" t="str">
            <v>2</v>
          </cell>
          <cell r="F2311" t="str">
            <v>G</v>
          </cell>
          <cell r="G2311">
            <v>257</v>
          </cell>
          <cell r="H2311">
            <v>0</v>
          </cell>
          <cell r="I2311">
            <v>0</v>
          </cell>
          <cell r="J2311">
            <v>257</v>
          </cell>
          <cell r="K2311">
            <v>7.6199399999999997</v>
          </cell>
          <cell r="L2311">
            <v>7.6199399999999997</v>
          </cell>
        </row>
        <row r="2312">
          <cell r="A2312" t="str">
            <v>7182-034</v>
          </cell>
          <cell r="B2312" t="str">
            <v>BLADE CONNECTOR</v>
          </cell>
          <cell r="C2312" t="str">
            <v>F13</v>
          </cell>
          <cell r="D2312" t="str">
            <v>Z</v>
          </cell>
          <cell r="E2312" t="str">
            <v>2</v>
          </cell>
          <cell r="F2312" t="str">
            <v>G</v>
          </cell>
          <cell r="G2312">
            <v>320</v>
          </cell>
          <cell r="H2312">
            <v>0</v>
          </cell>
          <cell r="I2312">
            <v>0</v>
          </cell>
          <cell r="J2312">
            <v>320</v>
          </cell>
          <cell r="K2312">
            <v>1.35</v>
          </cell>
          <cell r="L2312">
            <v>1.35</v>
          </cell>
        </row>
        <row r="2313">
          <cell r="A2313" t="str">
            <v>7182-022A</v>
          </cell>
          <cell r="B2313" t="str">
            <v>STUD A.A.BOX</v>
          </cell>
          <cell r="C2313" t="str">
            <v>F13</v>
          </cell>
          <cell r="D2313" t="str">
            <v>Z</v>
          </cell>
          <cell r="E2313" t="str">
            <v>2</v>
          </cell>
          <cell r="F2313" t="str">
            <v>G</v>
          </cell>
          <cell r="G2313">
            <v>200</v>
          </cell>
          <cell r="H2313">
            <v>0</v>
          </cell>
          <cell r="I2313">
            <v>0</v>
          </cell>
          <cell r="J2313">
            <v>200</v>
          </cell>
          <cell r="K2313">
            <v>0</v>
          </cell>
          <cell r="L2313">
            <v>0</v>
          </cell>
        </row>
        <row r="2314">
          <cell r="A2314" t="str">
            <v>7182-014E</v>
          </cell>
          <cell r="B2314" t="str">
            <v>ASSY GOV ARM &amp; SPRING</v>
          </cell>
          <cell r="C2314" t="str">
            <v>F13</v>
          </cell>
          <cell r="D2314" t="str">
            <v>Z</v>
          </cell>
          <cell r="E2314" t="str">
            <v>2</v>
          </cell>
          <cell r="F2314" t="str">
            <v>G</v>
          </cell>
          <cell r="G2314">
            <v>1422</v>
          </cell>
          <cell r="H2314">
            <v>240</v>
          </cell>
          <cell r="I2314">
            <v>250</v>
          </cell>
          <cell r="J2314">
            <v>1412</v>
          </cell>
          <cell r="K2314">
            <v>64.199200000000005</v>
          </cell>
          <cell r="L2314">
            <v>69.714709999999997</v>
          </cell>
          <cell r="M2314" t="str">
            <v>DP203</v>
          </cell>
        </row>
        <row r="2315">
          <cell r="A2315" t="str">
            <v>7182-014B</v>
          </cell>
          <cell r="B2315" t="str">
            <v>GOVERNOR ARM</v>
          </cell>
          <cell r="C2315" t="str">
            <v>F13</v>
          </cell>
          <cell r="D2315" t="str">
            <v>Z</v>
          </cell>
          <cell r="E2315" t="str">
            <v>2</v>
          </cell>
          <cell r="F2315" t="str">
            <v>G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112.39409999999999</v>
          </cell>
          <cell r="L2315">
            <v>112.39409999999999</v>
          </cell>
        </row>
        <row r="2316">
          <cell r="A2316" t="str">
            <v>7182-006</v>
          </cell>
          <cell r="B2316" t="str">
            <v>SHOE PLATE</v>
          </cell>
          <cell r="C2316" t="str">
            <v>F13</v>
          </cell>
          <cell r="D2316" t="str">
            <v>Z</v>
          </cell>
          <cell r="E2316" t="str">
            <v>2</v>
          </cell>
          <cell r="F2316" t="str">
            <v>G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35.67915</v>
          </cell>
          <cell r="L2316">
            <v>35.67915</v>
          </cell>
        </row>
        <row r="2317">
          <cell r="A2317" t="str">
            <v>7180-881</v>
          </cell>
          <cell r="B2317" t="str">
            <v>PROTECTION CAP</v>
          </cell>
          <cell r="C2317" t="str">
            <v>F13</v>
          </cell>
          <cell r="D2317" t="str">
            <v>Z</v>
          </cell>
          <cell r="E2317" t="str">
            <v>2</v>
          </cell>
          <cell r="F2317" t="str">
            <v>G</v>
          </cell>
          <cell r="G2317">
            <v>140</v>
          </cell>
          <cell r="H2317">
            <v>300</v>
          </cell>
          <cell r="I2317">
            <v>250</v>
          </cell>
          <cell r="J2317">
            <v>190</v>
          </cell>
          <cell r="K2317">
            <v>4.2908999999999997</v>
          </cell>
          <cell r="L2317">
            <v>4.3410900000000003</v>
          </cell>
          <cell r="M2317" t="str">
            <v>DP203</v>
          </cell>
        </row>
        <row r="2318">
          <cell r="A2318" t="str">
            <v>7180-879A</v>
          </cell>
          <cell r="B2318" t="str">
            <v>END PLATE RETAINER SPRING</v>
          </cell>
          <cell r="C2318" t="str">
            <v>F13</v>
          </cell>
          <cell r="D2318" t="str">
            <v>Z</v>
          </cell>
          <cell r="E2318" t="str">
            <v>2</v>
          </cell>
          <cell r="F2318" t="str">
            <v>G</v>
          </cell>
          <cell r="G2318">
            <v>50</v>
          </cell>
          <cell r="H2318">
            <v>0</v>
          </cell>
          <cell r="I2318">
            <v>0</v>
          </cell>
          <cell r="J2318">
            <v>50</v>
          </cell>
          <cell r="K2318">
            <v>3.2042899999999999</v>
          </cell>
          <cell r="L2318">
            <v>3.2042899999999999</v>
          </cell>
        </row>
        <row r="2319">
          <cell r="A2319" t="str">
            <v>7180-876A</v>
          </cell>
          <cell r="B2319" t="str">
            <v>ASSY BRACKET</v>
          </cell>
          <cell r="C2319" t="str">
            <v>F13</v>
          </cell>
          <cell r="D2319" t="str">
            <v>Z</v>
          </cell>
          <cell r="E2319" t="str">
            <v>2</v>
          </cell>
          <cell r="F2319" t="str">
            <v>G</v>
          </cell>
          <cell r="G2319">
            <v>2113</v>
          </cell>
          <cell r="H2319">
            <v>0</v>
          </cell>
          <cell r="I2319">
            <v>0</v>
          </cell>
          <cell r="J2319">
            <v>2113</v>
          </cell>
          <cell r="K2319">
            <v>32.816580000000002</v>
          </cell>
          <cell r="L2319">
            <v>32.816580000000002</v>
          </cell>
        </row>
        <row r="2320">
          <cell r="A2320" t="str">
            <v>7180-85D</v>
          </cell>
          <cell r="B2320" t="str">
            <v>CAMRING 4 CYL</v>
          </cell>
          <cell r="C2320" t="str">
            <v>F13</v>
          </cell>
          <cell r="D2320" t="str">
            <v>Z</v>
          </cell>
          <cell r="E2320" t="str">
            <v>2</v>
          </cell>
          <cell r="F2320" t="str">
            <v>G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557.60509999999999</v>
          </cell>
          <cell r="L2320">
            <v>557.60509999999999</v>
          </cell>
        </row>
        <row r="2321">
          <cell r="A2321" t="str">
            <v>7180-829</v>
          </cell>
          <cell r="B2321" t="str">
            <v>CONNECTION FUEL LINE</v>
          </cell>
          <cell r="C2321" t="str">
            <v>F13</v>
          </cell>
          <cell r="D2321" t="str">
            <v>Z</v>
          </cell>
          <cell r="E2321" t="str">
            <v>2</v>
          </cell>
          <cell r="F2321" t="str">
            <v>G</v>
          </cell>
          <cell r="G2321">
            <v>1494</v>
          </cell>
          <cell r="H2321">
            <v>0</v>
          </cell>
          <cell r="I2321">
            <v>0</v>
          </cell>
          <cell r="J2321">
            <v>1494</v>
          </cell>
          <cell r="K2321">
            <v>27.61871</v>
          </cell>
          <cell r="L2321">
            <v>27.61871</v>
          </cell>
          <cell r="M2321" t="str">
            <v>DPAHM</v>
          </cell>
        </row>
        <row r="2322">
          <cell r="A2322" t="str">
            <v>7180-738A</v>
          </cell>
          <cell r="B2322" t="str">
            <v>WASHER</v>
          </cell>
          <cell r="C2322" t="str">
            <v>F13</v>
          </cell>
          <cell r="D2322" t="str">
            <v>Z</v>
          </cell>
          <cell r="E2322" t="str">
            <v>2</v>
          </cell>
          <cell r="F2322" t="str">
            <v>G</v>
          </cell>
          <cell r="G2322">
            <v>155</v>
          </cell>
          <cell r="H2322">
            <v>200</v>
          </cell>
          <cell r="I2322">
            <v>250</v>
          </cell>
          <cell r="J2322">
            <v>105</v>
          </cell>
          <cell r="K2322">
            <v>7.5060399999999996</v>
          </cell>
          <cell r="L2322">
            <v>7.6166200000000002</v>
          </cell>
          <cell r="M2322" t="str">
            <v>DP203</v>
          </cell>
        </row>
        <row r="2323">
          <cell r="A2323" t="str">
            <v>7180-63B</v>
          </cell>
          <cell r="B2323" t="str">
            <v>METERING VALVE</v>
          </cell>
          <cell r="C2323" t="str">
            <v>F13</v>
          </cell>
          <cell r="D2323" t="str">
            <v>Z</v>
          </cell>
          <cell r="E2323" t="str">
            <v>2</v>
          </cell>
          <cell r="F2323" t="str">
            <v>G</v>
          </cell>
          <cell r="G2323">
            <v>350</v>
          </cell>
          <cell r="H2323">
            <v>0</v>
          </cell>
          <cell r="I2323">
            <v>0</v>
          </cell>
          <cell r="J2323">
            <v>350</v>
          </cell>
          <cell r="K2323">
            <v>17.452480000000001</v>
          </cell>
          <cell r="L2323">
            <v>17.452480000000001</v>
          </cell>
        </row>
        <row r="2324">
          <cell r="A2324" t="str">
            <v>7180-560U</v>
          </cell>
          <cell r="C2324" t="str">
            <v>F13</v>
          </cell>
          <cell r="D2324" t="str">
            <v>Z</v>
          </cell>
          <cell r="E2324" t="str">
            <v>2</v>
          </cell>
          <cell r="F2324" t="str">
            <v>G</v>
          </cell>
          <cell r="G2324">
            <v>15</v>
          </cell>
          <cell r="H2324">
            <v>0</v>
          </cell>
          <cell r="I2324">
            <v>0</v>
          </cell>
          <cell r="J2324">
            <v>15</v>
          </cell>
          <cell r="K2324">
            <v>0</v>
          </cell>
          <cell r="L2324">
            <v>0</v>
          </cell>
        </row>
        <row r="2325">
          <cell r="A2325" t="str">
            <v>7180-55B</v>
          </cell>
          <cell r="B2325" t="str">
            <v>COVER PLATE</v>
          </cell>
          <cell r="C2325" t="str">
            <v>F13</v>
          </cell>
          <cell r="D2325" t="str">
            <v>Z</v>
          </cell>
          <cell r="E2325" t="str">
            <v>2</v>
          </cell>
          <cell r="F2325" t="str">
            <v>G</v>
          </cell>
          <cell r="G2325">
            <v>5405</v>
          </cell>
          <cell r="H2325">
            <v>0</v>
          </cell>
          <cell r="I2325">
            <v>60</v>
          </cell>
          <cell r="J2325">
            <v>5345</v>
          </cell>
          <cell r="K2325">
            <v>0</v>
          </cell>
          <cell r="L2325">
            <v>0</v>
          </cell>
          <cell r="M2325" t="str">
            <v>WHAT</v>
          </cell>
        </row>
        <row r="2326">
          <cell r="A2326" t="str">
            <v>7180-55A</v>
          </cell>
          <cell r="B2326" t="str">
            <v>COVER PLATE</v>
          </cell>
          <cell r="C2326" t="str">
            <v>F13</v>
          </cell>
          <cell r="D2326" t="str">
            <v>Z</v>
          </cell>
          <cell r="E2326" t="str">
            <v>2</v>
          </cell>
          <cell r="F2326" t="str">
            <v>G</v>
          </cell>
          <cell r="G2326">
            <v>90</v>
          </cell>
          <cell r="H2326">
            <v>0</v>
          </cell>
          <cell r="I2326">
            <v>0</v>
          </cell>
          <cell r="J2326">
            <v>90</v>
          </cell>
          <cell r="K2326">
            <v>22.534199999999998</v>
          </cell>
          <cell r="L2326">
            <v>22.534199999999998</v>
          </cell>
          <cell r="M2326" t="str">
            <v>RP</v>
          </cell>
        </row>
        <row r="2327">
          <cell r="A2327" t="str">
            <v>7180-521H</v>
          </cell>
          <cell r="B2327" t="str">
            <v>JOINT</v>
          </cell>
          <cell r="C2327" t="str">
            <v>F13</v>
          </cell>
          <cell r="D2327" t="str">
            <v>Z</v>
          </cell>
          <cell r="E2327" t="str">
            <v>2</v>
          </cell>
          <cell r="F2327" t="str">
            <v>G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 t="str">
            <v>0</v>
          </cell>
        </row>
        <row r="2328">
          <cell r="A2328" t="str">
            <v>7180-521A</v>
          </cell>
          <cell r="B2328" t="str">
            <v>JOINT</v>
          </cell>
          <cell r="C2328" t="str">
            <v>F13</v>
          </cell>
          <cell r="D2328" t="str">
            <v>Z</v>
          </cell>
          <cell r="E2328" t="str">
            <v>2</v>
          </cell>
          <cell r="F2328" t="str">
            <v>G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 t="str">
            <v>0</v>
          </cell>
        </row>
        <row r="2329">
          <cell r="A2329" t="str">
            <v>7180-520C</v>
          </cell>
          <cell r="B2329" t="str">
            <v>TOP PLATE</v>
          </cell>
          <cell r="C2329" t="str">
            <v>F13</v>
          </cell>
          <cell r="D2329" t="str">
            <v>Z</v>
          </cell>
          <cell r="E2329" t="str">
            <v>2</v>
          </cell>
          <cell r="F2329" t="str">
            <v>G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66.674480000000003</v>
          </cell>
          <cell r="L2329">
            <v>66.674480000000003</v>
          </cell>
        </row>
        <row r="2330">
          <cell r="A2330" t="str">
            <v>7180-520B</v>
          </cell>
          <cell r="B2330" t="str">
            <v>TOP PLATE</v>
          </cell>
          <cell r="C2330" t="str">
            <v>F13</v>
          </cell>
          <cell r="D2330" t="str">
            <v>Z</v>
          </cell>
          <cell r="E2330" t="str">
            <v>2</v>
          </cell>
          <cell r="F2330" t="str">
            <v>G</v>
          </cell>
          <cell r="G2330">
            <v>170</v>
          </cell>
          <cell r="H2330">
            <v>0</v>
          </cell>
          <cell r="I2330">
            <v>0</v>
          </cell>
          <cell r="J2330">
            <v>170</v>
          </cell>
          <cell r="K2330">
            <v>71.324579999999997</v>
          </cell>
          <cell r="L2330">
            <v>71.324579999999997</v>
          </cell>
        </row>
        <row r="2331">
          <cell r="A2331" t="str">
            <v>7180-456</v>
          </cell>
          <cell r="B2331" t="str">
            <v>GASKET GOV HOUSING HYD</v>
          </cell>
          <cell r="C2331" t="str">
            <v>F13</v>
          </cell>
          <cell r="D2331" t="str">
            <v>Z</v>
          </cell>
          <cell r="E2331" t="str">
            <v>2</v>
          </cell>
          <cell r="F2331" t="str">
            <v>G</v>
          </cell>
          <cell r="G2331">
            <v>90</v>
          </cell>
          <cell r="H2331">
            <v>0</v>
          </cell>
          <cell r="I2331">
            <v>0</v>
          </cell>
          <cell r="J2331">
            <v>90</v>
          </cell>
          <cell r="K2331">
            <v>3.83412</v>
          </cell>
          <cell r="L2331">
            <v>3.83412</v>
          </cell>
          <cell r="M2331" t="str">
            <v>RP</v>
          </cell>
        </row>
        <row r="2332">
          <cell r="A2332" t="str">
            <v>7180-453</v>
          </cell>
          <cell r="B2332" t="str">
            <v>GASKET E.P SLEEVE</v>
          </cell>
          <cell r="C2332" t="str">
            <v>F13</v>
          </cell>
          <cell r="D2332" t="str">
            <v>Z</v>
          </cell>
          <cell r="E2332" t="str">
            <v>2</v>
          </cell>
          <cell r="F2332" t="str">
            <v>G</v>
          </cell>
          <cell r="G2332">
            <v>36</v>
          </cell>
          <cell r="H2332">
            <v>0</v>
          </cell>
          <cell r="I2332">
            <v>0</v>
          </cell>
          <cell r="J2332">
            <v>36</v>
          </cell>
          <cell r="K2332">
            <v>1.38917</v>
          </cell>
          <cell r="L2332">
            <v>1.38917</v>
          </cell>
          <cell r="M2332" t="str">
            <v>RP</v>
          </cell>
        </row>
        <row r="2333">
          <cell r="A2333" t="str">
            <v>7180-450</v>
          </cell>
          <cell r="B2333" t="str">
            <v>GASKET A.A. HOUSING</v>
          </cell>
          <cell r="C2333" t="str">
            <v>F13</v>
          </cell>
          <cell r="D2333" t="str">
            <v>Z</v>
          </cell>
          <cell r="E2333" t="str">
            <v>2</v>
          </cell>
          <cell r="F2333" t="str">
            <v>G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3.8284699999999998</v>
          </cell>
          <cell r="L2333">
            <v>3.8284699999999998</v>
          </cell>
          <cell r="M2333" t="str">
            <v>RP</v>
          </cell>
        </row>
        <row r="2334">
          <cell r="A2334" t="str">
            <v>7180-371</v>
          </cell>
          <cell r="B2334" t="str">
            <v>SCREW VENTING</v>
          </cell>
          <cell r="C2334" t="str">
            <v>F13</v>
          </cell>
          <cell r="D2334" t="str">
            <v>Z</v>
          </cell>
          <cell r="E2334" t="str">
            <v>2</v>
          </cell>
          <cell r="F2334" t="str">
            <v>G</v>
          </cell>
          <cell r="G2334">
            <v>3000</v>
          </cell>
          <cell r="H2334">
            <v>0</v>
          </cell>
          <cell r="I2334">
            <v>0</v>
          </cell>
          <cell r="J2334">
            <v>3000</v>
          </cell>
          <cell r="K2334">
            <v>8.3468099999999996</v>
          </cell>
          <cell r="L2334">
            <v>8.3468099999999996</v>
          </cell>
          <cell r="M2334" t="str">
            <v>RP</v>
          </cell>
        </row>
        <row r="2335">
          <cell r="A2335" t="str">
            <v>7180-357A</v>
          </cell>
          <cell r="B2335" t="str">
            <v>ASSY.PRESSURISING VALVE</v>
          </cell>
          <cell r="C2335" t="str">
            <v>F13</v>
          </cell>
          <cell r="D2335" t="str">
            <v>Z</v>
          </cell>
          <cell r="E2335" t="str">
            <v>2</v>
          </cell>
          <cell r="F2335" t="str">
            <v>G</v>
          </cell>
          <cell r="G2335">
            <v>645</v>
          </cell>
          <cell r="H2335">
            <v>0</v>
          </cell>
          <cell r="I2335">
            <v>0</v>
          </cell>
          <cell r="J2335">
            <v>645</v>
          </cell>
          <cell r="K2335">
            <v>15.07075</v>
          </cell>
          <cell r="L2335">
            <v>15.07075</v>
          </cell>
        </row>
        <row r="2336">
          <cell r="A2336" t="str">
            <v>7180-348P</v>
          </cell>
          <cell r="B2336" t="str">
            <v>CONNECTION FUEL INLET</v>
          </cell>
          <cell r="C2336" t="str">
            <v>F13</v>
          </cell>
          <cell r="D2336" t="str">
            <v>Z</v>
          </cell>
          <cell r="E2336" t="str">
            <v>2</v>
          </cell>
          <cell r="F2336" t="str">
            <v>G</v>
          </cell>
          <cell r="G2336">
            <v>210</v>
          </cell>
          <cell r="H2336">
            <v>200</v>
          </cell>
          <cell r="I2336">
            <v>250</v>
          </cell>
          <cell r="J2336">
            <v>160</v>
          </cell>
          <cell r="K2336">
            <v>175.8751</v>
          </cell>
          <cell r="L2336">
            <v>178.1088</v>
          </cell>
          <cell r="M2336" t="str">
            <v>DP203</v>
          </cell>
        </row>
        <row r="2337">
          <cell r="A2337" t="str">
            <v>7180-345B</v>
          </cell>
          <cell r="B2337" t="str">
            <v>GOVERNOR ARM</v>
          </cell>
          <cell r="C2337" t="str">
            <v>F13</v>
          </cell>
          <cell r="D2337" t="str">
            <v>Z</v>
          </cell>
          <cell r="E2337" t="str">
            <v>2</v>
          </cell>
          <cell r="F2337" t="str">
            <v>G</v>
          </cell>
          <cell r="G2337">
            <v>1118</v>
          </cell>
          <cell r="H2337">
            <v>0</v>
          </cell>
          <cell r="I2337">
            <v>0</v>
          </cell>
          <cell r="J2337">
            <v>1118</v>
          </cell>
          <cell r="K2337">
            <v>5.5268300000000004</v>
          </cell>
          <cell r="L2337">
            <v>5.5268300000000004</v>
          </cell>
          <cell r="M2337" t="str">
            <v>RP</v>
          </cell>
        </row>
        <row r="2338">
          <cell r="A2338" t="str">
            <v>7180-316</v>
          </cell>
          <cell r="B2338" t="str">
            <v>WASHER</v>
          </cell>
          <cell r="C2338" t="str">
            <v>F13</v>
          </cell>
          <cell r="D2338" t="str">
            <v>Z</v>
          </cell>
          <cell r="E2338" t="str">
            <v>2</v>
          </cell>
          <cell r="F2338" t="str">
            <v>G</v>
          </cell>
          <cell r="G2338">
            <v>100</v>
          </cell>
          <cell r="H2338">
            <v>300</v>
          </cell>
          <cell r="I2338">
            <v>250</v>
          </cell>
          <cell r="J2338">
            <v>150</v>
          </cell>
          <cell r="K2338">
            <v>1.0663199999999999</v>
          </cell>
          <cell r="L2338">
            <v>1.0833200000000001</v>
          </cell>
          <cell r="M2338" t="str">
            <v>DP203</v>
          </cell>
        </row>
        <row r="2339">
          <cell r="A2339" t="str">
            <v>7180-238</v>
          </cell>
          <cell r="B2339" t="str">
            <v>PROTECTION CAP</v>
          </cell>
          <cell r="C2339" t="str">
            <v>F13</v>
          </cell>
          <cell r="D2339" t="str">
            <v>Z</v>
          </cell>
          <cell r="E2339" t="str">
            <v>2</v>
          </cell>
          <cell r="F2339" t="str">
            <v>G</v>
          </cell>
          <cell r="G2339">
            <v>271</v>
          </cell>
          <cell r="H2339">
            <v>750</v>
          </cell>
          <cell r="I2339">
            <v>250</v>
          </cell>
          <cell r="J2339">
            <v>771</v>
          </cell>
          <cell r="K2339">
            <v>4.2828200000000001</v>
          </cell>
          <cell r="L2339">
            <v>4.3060299999999998</v>
          </cell>
          <cell r="M2339" t="str">
            <v>DP203</v>
          </cell>
        </row>
        <row r="2340">
          <cell r="A2340" t="str">
            <v>7180-23</v>
          </cell>
          <cell r="B2340" t="str">
            <v>ASSY THROTTLE SHAFT</v>
          </cell>
          <cell r="C2340" t="str">
            <v>F13</v>
          </cell>
          <cell r="D2340" t="str">
            <v>Z</v>
          </cell>
          <cell r="E2340" t="str">
            <v>2</v>
          </cell>
          <cell r="F2340" t="str">
            <v>G</v>
          </cell>
          <cell r="G2340">
            <v>100</v>
          </cell>
          <cell r="H2340">
            <v>0</v>
          </cell>
          <cell r="I2340">
            <v>0</v>
          </cell>
          <cell r="J2340">
            <v>100</v>
          </cell>
          <cell r="K2340">
            <v>335.45249999999999</v>
          </cell>
          <cell r="L2340">
            <v>335.45249999999999</v>
          </cell>
          <cell r="M2340" t="str">
            <v>RP</v>
          </cell>
        </row>
        <row r="2341">
          <cell r="A2341" t="str">
            <v>7180-21</v>
          </cell>
          <cell r="B2341" t="str">
            <v>SPRINGS</v>
          </cell>
          <cell r="C2341" t="str">
            <v>F13</v>
          </cell>
          <cell r="D2341" t="str">
            <v>Z</v>
          </cell>
          <cell r="E2341" t="str">
            <v>2</v>
          </cell>
          <cell r="F2341" t="str">
            <v>G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0.21920000000000001</v>
          </cell>
          <cell r="L2341">
            <v>0.21920000000000001</v>
          </cell>
          <cell r="M2341" t="str">
            <v>WHAT</v>
          </cell>
        </row>
        <row r="2342">
          <cell r="A2342" t="str">
            <v>7180-147A</v>
          </cell>
          <cell r="B2342" t="str">
            <v>SANDWHICH PLATE</v>
          </cell>
          <cell r="C2342" t="str">
            <v>F13</v>
          </cell>
          <cell r="D2342" t="str">
            <v>Z</v>
          </cell>
          <cell r="E2342" t="str">
            <v>2</v>
          </cell>
          <cell r="F2342" t="str">
            <v>G</v>
          </cell>
          <cell r="G2342">
            <v>7732</v>
          </cell>
          <cell r="H2342">
            <v>200</v>
          </cell>
          <cell r="I2342">
            <v>550</v>
          </cell>
          <cell r="J2342">
            <v>7382</v>
          </cell>
          <cell r="K2342">
            <v>25.831779999999998</v>
          </cell>
          <cell r="L2342">
            <v>25.87405</v>
          </cell>
          <cell r="M2342" t="str">
            <v>DP203</v>
          </cell>
        </row>
        <row r="2343">
          <cell r="A2343" t="str">
            <v>7180-147</v>
          </cell>
          <cell r="B2343" t="str">
            <v>SANDWHICH PLATE</v>
          </cell>
          <cell r="C2343" t="str">
            <v>F13</v>
          </cell>
          <cell r="D2343" t="str">
            <v>Z</v>
          </cell>
          <cell r="E2343" t="str">
            <v>2</v>
          </cell>
          <cell r="F2343" t="str">
            <v>G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23.028199999999998</v>
          </cell>
          <cell r="L2343">
            <v>23.028199999999998</v>
          </cell>
          <cell r="M2343" t="str">
            <v>RP</v>
          </cell>
        </row>
        <row r="2344">
          <cell r="A2344" t="str">
            <v>7180-063</v>
          </cell>
          <cell r="B2344" t="str">
            <v>METERING VALVE</v>
          </cell>
          <cell r="C2344" t="str">
            <v>F13</v>
          </cell>
          <cell r="D2344" t="str">
            <v>Z</v>
          </cell>
          <cell r="E2344" t="str">
            <v>2</v>
          </cell>
          <cell r="F2344" t="str">
            <v>G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1.9974099999999999</v>
          </cell>
          <cell r="L2344">
            <v>1.9974099999999999</v>
          </cell>
        </row>
        <row r="2345">
          <cell r="A2345" t="str">
            <v>7180-057N</v>
          </cell>
          <cell r="B2345" t="str">
            <v>INSPECTION COVER</v>
          </cell>
          <cell r="C2345" t="str">
            <v>F13</v>
          </cell>
          <cell r="D2345" t="str">
            <v>Z</v>
          </cell>
          <cell r="E2345" t="str">
            <v>2</v>
          </cell>
          <cell r="F2345" t="str">
            <v>G</v>
          </cell>
          <cell r="G2345">
            <v>4291</v>
          </cell>
          <cell r="H2345">
            <v>0</v>
          </cell>
          <cell r="I2345">
            <v>0</v>
          </cell>
          <cell r="J2345">
            <v>4291</v>
          </cell>
          <cell r="K2345">
            <v>11.56658</v>
          </cell>
          <cell r="L2345">
            <v>11.56658</v>
          </cell>
          <cell r="M2345" t="str">
            <v>DPAHM</v>
          </cell>
        </row>
        <row r="2346">
          <cell r="A2346" t="str">
            <v>7180-057N</v>
          </cell>
          <cell r="B2346" t="str">
            <v>INSPECTION COVER</v>
          </cell>
          <cell r="C2346" t="str">
            <v>F13</v>
          </cell>
          <cell r="D2346" t="str">
            <v>Z</v>
          </cell>
          <cell r="E2346" t="str">
            <v>22</v>
          </cell>
          <cell r="F2346" t="str">
            <v>G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1E-3</v>
          </cell>
          <cell r="L2346">
            <v>1E-3</v>
          </cell>
        </row>
        <row r="2347">
          <cell r="A2347" t="str">
            <v>7180-031A</v>
          </cell>
          <cell r="B2347" t="str">
            <v>SPRING ARM</v>
          </cell>
          <cell r="C2347" t="str">
            <v>F13</v>
          </cell>
          <cell r="D2347" t="str">
            <v>Z</v>
          </cell>
          <cell r="E2347" t="str">
            <v>2</v>
          </cell>
          <cell r="F2347" t="str">
            <v>G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 t="str">
            <v>0</v>
          </cell>
        </row>
        <row r="2348">
          <cell r="A2348" t="str">
            <v>7180-030</v>
          </cell>
          <cell r="B2348" t="str">
            <v>REDUCER</v>
          </cell>
          <cell r="C2348" t="str">
            <v>F13</v>
          </cell>
          <cell r="D2348" t="str">
            <v>Z</v>
          </cell>
          <cell r="E2348" t="str">
            <v>2</v>
          </cell>
          <cell r="F2348" t="str">
            <v>G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 t="str">
            <v>0</v>
          </cell>
        </row>
        <row r="2349">
          <cell r="A2349" t="str">
            <v>7180-021</v>
          </cell>
          <cell r="C2349" t="str">
            <v>F13</v>
          </cell>
          <cell r="D2349" t="str">
            <v>Z</v>
          </cell>
          <cell r="E2349" t="str">
            <v>2</v>
          </cell>
          <cell r="F2349" t="str">
            <v>G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</row>
        <row r="2350">
          <cell r="A2350" t="str">
            <v>7177-371</v>
          </cell>
          <cell r="B2350" t="str">
            <v>RETAINER</v>
          </cell>
          <cell r="C2350" t="str">
            <v>F13</v>
          </cell>
          <cell r="D2350" t="str">
            <v>Z</v>
          </cell>
          <cell r="E2350" t="str">
            <v>2</v>
          </cell>
          <cell r="F2350" t="str">
            <v>G</v>
          </cell>
          <cell r="G2350">
            <v>1500</v>
          </cell>
          <cell r="H2350">
            <v>0</v>
          </cell>
          <cell r="I2350">
            <v>0</v>
          </cell>
          <cell r="J2350">
            <v>1500</v>
          </cell>
          <cell r="K2350">
            <v>2.3498100000000002</v>
          </cell>
          <cell r="L2350">
            <v>2.3498100000000002</v>
          </cell>
        </row>
        <row r="2351">
          <cell r="A2351" t="str">
            <v>7176-901M</v>
          </cell>
          <cell r="B2351" t="str">
            <v>FILTER ELEMENT</v>
          </cell>
          <cell r="C2351" t="str">
            <v>F13</v>
          </cell>
          <cell r="D2351" t="str">
            <v>Z</v>
          </cell>
          <cell r="E2351" t="str">
            <v>2</v>
          </cell>
          <cell r="F2351" t="str">
            <v>G</v>
          </cell>
          <cell r="G2351">
            <v>418</v>
          </cell>
          <cell r="H2351">
            <v>280</v>
          </cell>
          <cell r="I2351">
            <v>470</v>
          </cell>
          <cell r="J2351">
            <v>228</v>
          </cell>
          <cell r="K2351">
            <v>89.467129999999997</v>
          </cell>
          <cell r="L2351">
            <v>123.31789999999999</v>
          </cell>
        </row>
        <row r="2352">
          <cell r="A2352" t="str">
            <v>7176-901</v>
          </cell>
          <cell r="B2352" t="str">
            <v>FILTER ELEMENT [Yellow]</v>
          </cell>
          <cell r="C2352" t="str">
            <v>F13</v>
          </cell>
          <cell r="D2352" t="str">
            <v>Z</v>
          </cell>
          <cell r="E2352" t="str">
            <v>2</v>
          </cell>
          <cell r="F2352" t="str">
            <v>G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67.313239999999993</v>
          </cell>
          <cell r="L2352">
            <v>67.313239999999993</v>
          </cell>
          <cell r="M2352" t="str">
            <v>RP</v>
          </cell>
        </row>
        <row r="2353">
          <cell r="A2353" t="str">
            <v>7176-191</v>
          </cell>
          <cell r="B2353" t="str">
            <v>CENTRE TUBE</v>
          </cell>
          <cell r="C2353" t="str">
            <v>F13</v>
          </cell>
          <cell r="D2353" t="str">
            <v>Z</v>
          </cell>
          <cell r="E2353" t="str">
            <v>2</v>
          </cell>
          <cell r="F2353" t="str">
            <v>G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12.079230000000001</v>
          </cell>
          <cell r="L2353">
            <v>12.079230000000001</v>
          </cell>
          <cell r="M2353" t="str">
            <v>0</v>
          </cell>
        </row>
        <row r="2354">
          <cell r="A2354" t="str">
            <v>7176-102</v>
          </cell>
          <cell r="B2354" t="str">
            <v>X PROBE</v>
          </cell>
          <cell r="C2354" t="str">
            <v>F13</v>
          </cell>
          <cell r="D2354" t="str">
            <v>Z</v>
          </cell>
          <cell r="E2354" t="str">
            <v>2</v>
          </cell>
          <cell r="F2354" t="str">
            <v>G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 t="str">
            <v>0</v>
          </cell>
        </row>
        <row r="2355">
          <cell r="A2355" t="str">
            <v>7174-99</v>
          </cell>
          <cell r="B2355" t="str">
            <v>SPACER TUBE</v>
          </cell>
          <cell r="C2355" t="str">
            <v>F13</v>
          </cell>
          <cell r="D2355" t="str">
            <v>Z</v>
          </cell>
          <cell r="E2355" t="str">
            <v>2</v>
          </cell>
          <cell r="F2355" t="str">
            <v>G</v>
          </cell>
          <cell r="G2355">
            <v>900</v>
          </cell>
          <cell r="H2355">
            <v>0</v>
          </cell>
          <cell r="I2355">
            <v>0</v>
          </cell>
          <cell r="J2355">
            <v>900</v>
          </cell>
          <cell r="K2355">
            <v>69.401610000000005</v>
          </cell>
          <cell r="L2355">
            <v>69.401610000000005</v>
          </cell>
        </row>
        <row r="2356">
          <cell r="A2356" t="str">
            <v>7174-98A</v>
          </cell>
          <cell r="B2356" t="str">
            <v>LINKAGE</v>
          </cell>
          <cell r="C2356" t="str">
            <v>F13</v>
          </cell>
          <cell r="D2356" t="str">
            <v>Z</v>
          </cell>
          <cell r="E2356" t="str">
            <v>2</v>
          </cell>
          <cell r="F2356" t="str">
            <v>G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18.953130000000002</v>
          </cell>
          <cell r="L2356">
            <v>18.953130000000002</v>
          </cell>
        </row>
        <row r="2357">
          <cell r="A2357" t="str">
            <v>7174-917B</v>
          </cell>
          <cell r="B2357" t="str">
            <v>LOCKNUT</v>
          </cell>
          <cell r="C2357" t="str">
            <v>F13</v>
          </cell>
          <cell r="D2357" t="str">
            <v>Z</v>
          </cell>
          <cell r="E2357" t="str">
            <v>2</v>
          </cell>
          <cell r="F2357" t="str">
            <v>G</v>
          </cell>
          <cell r="G2357">
            <v>791</v>
          </cell>
          <cell r="H2357">
            <v>200</v>
          </cell>
          <cell r="I2357">
            <v>250</v>
          </cell>
          <cell r="J2357">
            <v>741</v>
          </cell>
          <cell r="K2357">
            <v>9.4773399999999999</v>
          </cell>
          <cell r="L2357">
            <v>9.5632400000000004</v>
          </cell>
          <cell r="M2357" t="str">
            <v>DP203</v>
          </cell>
        </row>
        <row r="2358">
          <cell r="A2358" t="str">
            <v>7174-915</v>
          </cell>
          <cell r="B2358" t="str">
            <v>CAMRING</v>
          </cell>
          <cell r="C2358" t="str">
            <v>F13</v>
          </cell>
          <cell r="D2358" t="str">
            <v>Z</v>
          </cell>
          <cell r="E2358" t="str">
            <v>2</v>
          </cell>
          <cell r="F2358" t="str">
            <v>G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444.46050000000002</v>
          </cell>
          <cell r="L2358">
            <v>444.46050000000002</v>
          </cell>
        </row>
        <row r="2359">
          <cell r="A2359" t="str">
            <v>7174-895C</v>
          </cell>
          <cell r="B2359" t="str">
            <v>SCREW TORX M5X0.8-6G</v>
          </cell>
          <cell r="C2359" t="str">
            <v>F13</v>
          </cell>
          <cell r="D2359" t="str">
            <v>Z</v>
          </cell>
          <cell r="E2359" t="str">
            <v>2</v>
          </cell>
          <cell r="F2359" t="str">
            <v>G</v>
          </cell>
          <cell r="G2359">
            <v>2355</v>
          </cell>
          <cell r="H2359">
            <v>800</v>
          </cell>
          <cell r="I2359">
            <v>1000</v>
          </cell>
          <cell r="J2359">
            <v>2155</v>
          </cell>
          <cell r="K2359">
            <v>6.3270799999999996</v>
          </cell>
          <cell r="L2359">
            <v>6.3967900000000002</v>
          </cell>
          <cell r="M2359" t="str">
            <v>DP203</v>
          </cell>
        </row>
        <row r="2360">
          <cell r="A2360" t="str">
            <v>7174-856</v>
          </cell>
          <cell r="B2360" t="str">
            <v>OIL SEAL DRIVESHAFT</v>
          </cell>
          <cell r="C2360" t="str">
            <v>F13</v>
          </cell>
          <cell r="D2360" t="str">
            <v>Z</v>
          </cell>
          <cell r="E2360" t="str">
            <v>2</v>
          </cell>
          <cell r="F2360" t="str">
            <v>G</v>
          </cell>
          <cell r="G2360">
            <v>1233</v>
          </cell>
          <cell r="H2360">
            <v>400</v>
          </cell>
          <cell r="I2360">
            <v>520</v>
          </cell>
          <cell r="J2360">
            <v>1113</v>
          </cell>
          <cell r="K2360">
            <v>45.805039999999998</v>
          </cell>
          <cell r="L2360">
            <v>46.444229999999997</v>
          </cell>
          <cell r="M2360" t="str">
            <v>DP203</v>
          </cell>
        </row>
        <row r="2361">
          <cell r="A2361" t="str">
            <v>7174-844A</v>
          </cell>
          <cell r="B2361" t="str">
            <v>VALVE SPRING</v>
          </cell>
          <cell r="C2361" t="str">
            <v>F13</v>
          </cell>
          <cell r="D2361" t="str">
            <v>Z</v>
          </cell>
          <cell r="E2361" t="str">
            <v>2</v>
          </cell>
          <cell r="F2361" t="str">
            <v>G</v>
          </cell>
          <cell r="G2361">
            <v>100</v>
          </cell>
          <cell r="H2361">
            <v>0</v>
          </cell>
          <cell r="I2361">
            <v>0</v>
          </cell>
          <cell r="J2361">
            <v>100</v>
          </cell>
          <cell r="K2361">
            <v>24.566240000000001</v>
          </cell>
          <cell r="L2361">
            <v>24.566240000000001</v>
          </cell>
          <cell r="M2361" t="str">
            <v>DP203</v>
          </cell>
        </row>
        <row r="2362">
          <cell r="A2362" t="str">
            <v>7174-83C</v>
          </cell>
          <cell r="B2362" t="str">
            <v>BACK PLATE</v>
          </cell>
          <cell r="C2362" t="str">
            <v>F13</v>
          </cell>
          <cell r="D2362" t="str">
            <v>Z</v>
          </cell>
          <cell r="E2362" t="str">
            <v>2</v>
          </cell>
          <cell r="F2362" t="str">
            <v>G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40.038040000000002</v>
          </cell>
          <cell r="L2362">
            <v>40.038040000000002</v>
          </cell>
        </row>
        <row r="2363">
          <cell r="A2363" t="str">
            <v>7174-839</v>
          </cell>
          <cell r="B2363" t="str">
            <v>SCREW IDLE ACTUATOR</v>
          </cell>
          <cell r="C2363" t="str">
            <v>F13</v>
          </cell>
          <cell r="D2363" t="str">
            <v>Z</v>
          </cell>
          <cell r="E2363" t="str">
            <v>2</v>
          </cell>
          <cell r="F2363" t="str">
            <v>G</v>
          </cell>
          <cell r="G2363">
            <v>2650</v>
          </cell>
          <cell r="H2363">
            <v>400</v>
          </cell>
          <cell r="I2363">
            <v>500</v>
          </cell>
          <cell r="J2363">
            <v>2550</v>
          </cell>
          <cell r="K2363">
            <v>2.1374499999999999</v>
          </cell>
          <cell r="L2363">
            <v>2.14574</v>
          </cell>
          <cell r="M2363" t="str">
            <v>DP203</v>
          </cell>
        </row>
        <row r="2364">
          <cell r="A2364" t="str">
            <v>7174-81A</v>
          </cell>
          <cell r="B2364" t="str">
            <v>GOVERNOR HUB</v>
          </cell>
          <cell r="C2364" t="str">
            <v>F13</v>
          </cell>
          <cell r="D2364" t="str">
            <v>Z</v>
          </cell>
          <cell r="E2364" t="str">
            <v>2</v>
          </cell>
          <cell r="F2364" t="str">
            <v>G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18.479099999999999</v>
          </cell>
          <cell r="L2364">
            <v>18.479099999999999</v>
          </cell>
        </row>
        <row r="2365">
          <cell r="A2365" t="str">
            <v>7174-813</v>
          </cell>
          <cell r="B2365" t="str">
            <v>PACKING RING</v>
          </cell>
          <cell r="C2365" t="str">
            <v>F13</v>
          </cell>
          <cell r="D2365" t="str">
            <v>Z</v>
          </cell>
          <cell r="E2365" t="str">
            <v>2</v>
          </cell>
          <cell r="F2365" t="str">
            <v>G</v>
          </cell>
          <cell r="G2365">
            <v>1810</v>
          </cell>
          <cell r="H2365">
            <v>200</v>
          </cell>
          <cell r="I2365">
            <v>250</v>
          </cell>
          <cell r="J2365">
            <v>1760</v>
          </cell>
          <cell r="K2365">
            <v>2.12324</v>
          </cell>
          <cell r="L2365">
            <v>2.1309399999999998</v>
          </cell>
          <cell r="M2365" t="str">
            <v>DP203</v>
          </cell>
        </row>
        <row r="2366">
          <cell r="A2366" t="str">
            <v>7174-798</v>
          </cell>
          <cell r="B2366" t="str">
            <v>SCREW M4X0.7-6G</v>
          </cell>
          <cell r="C2366" t="str">
            <v>F13</v>
          </cell>
          <cell r="D2366" t="str">
            <v>Z</v>
          </cell>
          <cell r="E2366" t="str">
            <v>2</v>
          </cell>
          <cell r="F2366" t="str">
            <v>G</v>
          </cell>
          <cell r="G2366">
            <v>3754</v>
          </cell>
          <cell r="H2366">
            <v>600</v>
          </cell>
          <cell r="I2366">
            <v>500</v>
          </cell>
          <cell r="J2366">
            <v>3854</v>
          </cell>
          <cell r="K2366">
            <v>11.39209</v>
          </cell>
          <cell r="L2366">
            <v>10.54768</v>
          </cell>
          <cell r="M2366" t="str">
            <v>DP203</v>
          </cell>
        </row>
        <row r="2367">
          <cell r="A2367" t="str">
            <v>7174-797</v>
          </cell>
          <cell r="B2367" t="str">
            <v>CIRCLIP</v>
          </cell>
          <cell r="C2367" t="str">
            <v>F13</v>
          </cell>
          <cell r="D2367" t="str">
            <v>Z</v>
          </cell>
          <cell r="E2367" t="str">
            <v>2</v>
          </cell>
          <cell r="F2367" t="str">
            <v>G</v>
          </cell>
          <cell r="G2367">
            <v>1935</v>
          </cell>
          <cell r="H2367">
            <v>200</v>
          </cell>
          <cell r="I2367">
            <v>250</v>
          </cell>
          <cell r="J2367">
            <v>1885</v>
          </cell>
          <cell r="K2367">
            <v>2.12094</v>
          </cell>
          <cell r="L2367">
            <v>2.1284100000000001</v>
          </cell>
          <cell r="M2367" t="str">
            <v>DP203</v>
          </cell>
        </row>
        <row r="2368">
          <cell r="A2368" t="str">
            <v>7174-73E</v>
          </cell>
          <cell r="B2368" t="str">
            <v>ASSY GOVERNOR WT RETAINER</v>
          </cell>
          <cell r="C2368" t="str">
            <v>F13</v>
          </cell>
          <cell r="D2368" t="str">
            <v>Z</v>
          </cell>
          <cell r="E2368" t="str">
            <v>2</v>
          </cell>
          <cell r="F2368" t="str">
            <v>G</v>
          </cell>
          <cell r="G2368">
            <v>1785</v>
          </cell>
          <cell r="H2368">
            <v>200</v>
          </cell>
          <cell r="I2368">
            <v>250</v>
          </cell>
          <cell r="J2368">
            <v>1735</v>
          </cell>
          <cell r="K2368">
            <v>236.197</v>
          </cell>
          <cell r="L2368">
            <v>249.3167</v>
          </cell>
          <cell r="M2368" t="str">
            <v>DP203</v>
          </cell>
        </row>
        <row r="2369">
          <cell r="A2369" t="str">
            <v>7174-704C</v>
          </cell>
          <cell r="B2369" t="str">
            <v>BUSH PUMP HOUSING</v>
          </cell>
          <cell r="C2369" t="str">
            <v>F13</v>
          </cell>
          <cell r="D2369" t="str">
            <v>Z</v>
          </cell>
          <cell r="E2369" t="str">
            <v>2</v>
          </cell>
          <cell r="F2369" t="str">
            <v>G</v>
          </cell>
          <cell r="G2369">
            <v>545</v>
          </cell>
          <cell r="H2369">
            <v>0</v>
          </cell>
          <cell r="I2369">
            <v>20</v>
          </cell>
          <cell r="J2369">
            <v>525</v>
          </cell>
          <cell r="K2369">
            <v>60.237079999999999</v>
          </cell>
          <cell r="L2369">
            <v>60.237079999999999</v>
          </cell>
        </row>
        <row r="2370">
          <cell r="A2370" t="str">
            <v>7174-660AB</v>
          </cell>
          <cell r="B2370" t="str">
            <v>H.L.F.SCREW</v>
          </cell>
          <cell r="C2370" t="str">
            <v>F13</v>
          </cell>
          <cell r="D2370" t="str">
            <v>Z</v>
          </cell>
          <cell r="E2370" t="str">
            <v>2</v>
          </cell>
          <cell r="F2370" t="str">
            <v>G</v>
          </cell>
          <cell r="G2370">
            <v>149</v>
          </cell>
          <cell r="H2370">
            <v>200</v>
          </cell>
          <cell r="I2370">
            <v>250</v>
          </cell>
          <cell r="J2370">
            <v>99</v>
          </cell>
          <cell r="K2370">
            <v>50.412239999999997</v>
          </cell>
          <cell r="L2370">
            <v>51.159120000000001</v>
          </cell>
          <cell r="M2370" t="str">
            <v>DP203</v>
          </cell>
        </row>
        <row r="2371">
          <cell r="A2371" t="str">
            <v>7174-648A</v>
          </cell>
          <cell r="B2371" t="str">
            <v>SPRING AUXILARY IDLE</v>
          </cell>
          <cell r="C2371" t="str">
            <v>F13</v>
          </cell>
          <cell r="D2371" t="str">
            <v>Z</v>
          </cell>
          <cell r="E2371" t="str">
            <v>2</v>
          </cell>
          <cell r="F2371" t="str">
            <v>G</v>
          </cell>
          <cell r="G2371">
            <v>1922</v>
          </cell>
          <cell r="H2371">
            <v>300</v>
          </cell>
          <cell r="I2371">
            <v>250</v>
          </cell>
          <cell r="J2371">
            <v>1972</v>
          </cell>
          <cell r="K2371">
            <v>38.472969999999997</v>
          </cell>
          <cell r="L2371">
            <v>35.604289999999999</v>
          </cell>
          <cell r="M2371" t="str">
            <v>DP203</v>
          </cell>
        </row>
        <row r="2372">
          <cell r="A2372" t="str">
            <v>7174-643A</v>
          </cell>
          <cell r="B2372" t="str">
            <v>ENDPLUG</v>
          </cell>
          <cell r="C2372" t="str">
            <v>F13</v>
          </cell>
          <cell r="D2372" t="str">
            <v>Z</v>
          </cell>
          <cell r="E2372" t="str">
            <v>2</v>
          </cell>
          <cell r="F2372" t="str">
            <v>G</v>
          </cell>
          <cell r="G2372">
            <v>990</v>
          </cell>
          <cell r="H2372">
            <v>0</v>
          </cell>
          <cell r="I2372">
            <v>0</v>
          </cell>
          <cell r="J2372">
            <v>990</v>
          </cell>
          <cell r="K2372">
            <v>89.994380000000007</v>
          </cell>
          <cell r="L2372">
            <v>89.994380000000007</v>
          </cell>
        </row>
        <row r="2373">
          <cell r="A2373" t="str">
            <v>7174-641F</v>
          </cell>
          <cell r="B2373" t="str">
            <v>SEMI BALL JOINT</v>
          </cell>
          <cell r="C2373" t="str">
            <v>F13</v>
          </cell>
          <cell r="D2373" t="str">
            <v>Z</v>
          </cell>
          <cell r="E2373" t="str">
            <v>2</v>
          </cell>
          <cell r="F2373" t="str">
            <v>G</v>
          </cell>
          <cell r="G2373">
            <v>861</v>
          </cell>
          <cell r="H2373">
            <v>0</v>
          </cell>
          <cell r="I2373">
            <v>0</v>
          </cell>
          <cell r="J2373">
            <v>861</v>
          </cell>
          <cell r="K2373">
            <v>14.809380000000001</v>
          </cell>
          <cell r="L2373">
            <v>14.809380000000001</v>
          </cell>
        </row>
        <row r="2374">
          <cell r="A2374" t="str">
            <v>7174-637D</v>
          </cell>
          <cell r="B2374" t="str">
            <v>NYLOC NUT</v>
          </cell>
          <cell r="C2374" t="str">
            <v>F13</v>
          </cell>
          <cell r="D2374" t="str">
            <v>Z</v>
          </cell>
          <cell r="E2374" t="str">
            <v>2</v>
          </cell>
          <cell r="F2374" t="str">
            <v>G</v>
          </cell>
          <cell r="G2374">
            <v>963</v>
          </cell>
          <cell r="H2374">
            <v>0</v>
          </cell>
          <cell r="I2374">
            <v>0</v>
          </cell>
          <cell r="J2374">
            <v>963</v>
          </cell>
          <cell r="K2374">
            <v>10.63181</v>
          </cell>
          <cell r="L2374">
            <v>10.63181</v>
          </cell>
        </row>
        <row r="2375">
          <cell r="A2375" t="str">
            <v>7174-637B</v>
          </cell>
          <cell r="B2375" t="str">
            <v>NYLOC NUT</v>
          </cell>
          <cell r="C2375" t="str">
            <v>F13</v>
          </cell>
          <cell r="D2375" t="str">
            <v>Z</v>
          </cell>
          <cell r="E2375" t="str">
            <v>2</v>
          </cell>
          <cell r="F2375" t="str">
            <v>G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8.7840000000000001E-2</v>
          </cell>
          <cell r="L2375">
            <v>8.7840000000000001E-2</v>
          </cell>
        </row>
        <row r="2376">
          <cell r="A2376" t="str">
            <v>7174-637</v>
          </cell>
          <cell r="B2376" t="str">
            <v>NUT NYLOC M6</v>
          </cell>
          <cell r="C2376" t="str">
            <v>F13</v>
          </cell>
          <cell r="D2376" t="str">
            <v>Z</v>
          </cell>
          <cell r="E2376" t="str">
            <v>2</v>
          </cell>
          <cell r="F2376" t="str">
            <v>G</v>
          </cell>
          <cell r="G2376">
            <v>1938</v>
          </cell>
          <cell r="H2376">
            <v>200</v>
          </cell>
          <cell r="I2376">
            <v>250</v>
          </cell>
          <cell r="J2376">
            <v>1888</v>
          </cell>
          <cell r="K2376">
            <v>1.06073</v>
          </cell>
          <cell r="L2376">
            <v>1.06443</v>
          </cell>
          <cell r="M2376" t="str">
            <v>DP203</v>
          </cell>
        </row>
        <row r="2377">
          <cell r="A2377" t="str">
            <v>7174-594P</v>
          </cell>
          <cell r="B2377" t="str">
            <v>SCREW M6X1-6G</v>
          </cell>
          <cell r="C2377" t="str">
            <v>F13</v>
          </cell>
          <cell r="D2377" t="str">
            <v>Z</v>
          </cell>
          <cell r="E2377" t="str">
            <v>2</v>
          </cell>
          <cell r="F2377" t="str">
            <v>G</v>
          </cell>
          <cell r="G2377">
            <v>650</v>
          </cell>
          <cell r="H2377">
            <v>200</v>
          </cell>
          <cell r="I2377">
            <v>250</v>
          </cell>
          <cell r="J2377">
            <v>600</v>
          </cell>
          <cell r="K2377">
            <v>11.6111</v>
          </cell>
          <cell r="L2377">
            <v>11.726990000000001</v>
          </cell>
          <cell r="M2377" t="str">
            <v>DP203</v>
          </cell>
        </row>
        <row r="2378">
          <cell r="A2378" t="str">
            <v>7174-594J</v>
          </cell>
          <cell r="B2378" t="str">
            <v>SCREW</v>
          </cell>
          <cell r="C2378" t="str">
            <v>F13</v>
          </cell>
          <cell r="D2378" t="str">
            <v>Z</v>
          </cell>
          <cell r="E2378" t="str">
            <v>2</v>
          </cell>
          <cell r="F2378" t="str">
            <v>G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10.32818</v>
          </cell>
          <cell r="L2378">
            <v>10.32818</v>
          </cell>
        </row>
        <row r="2379">
          <cell r="A2379" t="str">
            <v>7174-545</v>
          </cell>
          <cell r="B2379" t="str">
            <v>WASHER SPRING</v>
          </cell>
          <cell r="C2379" t="str">
            <v>F13</v>
          </cell>
          <cell r="D2379" t="str">
            <v>Z</v>
          </cell>
          <cell r="E2379" t="str">
            <v>2</v>
          </cell>
          <cell r="F2379" t="str">
            <v>G</v>
          </cell>
          <cell r="G2379">
            <v>650</v>
          </cell>
          <cell r="H2379">
            <v>300</v>
          </cell>
          <cell r="I2379">
            <v>250</v>
          </cell>
          <cell r="J2379">
            <v>700</v>
          </cell>
          <cell r="K2379">
            <v>0.10699</v>
          </cell>
          <cell r="L2379">
            <v>0.10777</v>
          </cell>
          <cell r="M2379" t="str">
            <v>DP203</v>
          </cell>
        </row>
        <row r="2380">
          <cell r="A2380" t="str">
            <v>7174-535</v>
          </cell>
          <cell r="B2380" t="str">
            <v>GUIDE</v>
          </cell>
          <cell r="C2380" t="str">
            <v>F13</v>
          </cell>
          <cell r="D2380" t="str">
            <v>Z</v>
          </cell>
          <cell r="E2380" t="str">
            <v>2</v>
          </cell>
          <cell r="F2380" t="str">
            <v>G</v>
          </cell>
          <cell r="G2380">
            <v>1305</v>
          </cell>
          <cell r="H2380">
            <v>200</v>
          </cell>
          <cell r="I2380">
            <v>250</v>
          </cell>
          <cell r="J2380">
            <v>1255</v>
          </cell>
          <cell r="K2380">
            <v>28.44455</v>
          </cell>
          <cell r="L2380">
            <v>28.466349999999998</v>
          </cell>
          <cell r="M2380" t="str">
            <v>DP203</v>
          </cell>
        </row>
        <row r="2381">
          <cell r="A2381" t="str">
            <v>7174-517A</v>
          </cell>
          <cell r="B2381" t="str">
            <v>SPRING RETAINER</v>
          </cell>
          <cell r="C2381" t="str">
            <v>F13</v>
          </cell>
          <cell r="D2381" t="str">
            <v>Z</v>
          </cell>
          <cell r="E2381" t="str">
            <v>2</v>
          </cell>
          <cell r="F2381" t="str">
            <v>G</v>
          </cell>
          <cell r="G2381">
            <v>270</v>
          </cell>
          <cell r="H2381">
            <v>285</v>
          </cell>
          <cell r="I2381">
            <v>0</v>
          </cell>
          <cell r="J2381">
            <v>555</v>
          </cell>
          <cell r="K2381">
            <v>34.791159999999998</v>
          </cell>
          <cell r="L2381">
            <v>37.266680000000001</v>
          </cell>
        </row>
        <row r="2382">
          <cell r="A2382" t="str">
            <v>7174-410</v>
          </cell>
          <cell r="B2382" t="str">
            <v>BACKING PLATE</v>
          </cell>
          <cell r="C2382" t="str">
            <v>F13</v>
          </cell>
          <cell r="D2382" t="str">
            <v>Z</v>
          </cell>
          <cell r="E2382" t="str">
            <v>2</v>
          </cell>
          <cell r="F2382" t="str">
            <v>G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7.1863200000000003</v>
          </cell>
          <cell r="L2382">
            <v>7.1863200000000003</v>
          </cell>
        </row>
        <row r="2383">
          <cell r="A2383" t="str">
            <v>7174-350A</v>
          </cell>
          <cell r="B2383" t="str">
            <v>SCREW</v>
          </cell>
          <cell r="C2383" t="str">
            <v>F13</v>
          </cell>
          <cell r="D2383" t="str">
            <v>Z</v>
          </cell>
          <cell r="E2383" t="str">
            <v>2</v>
          </cell>
          <cell r="F2383" t="str">
            <v>G</v>
          </cell>
          <cell r="G2383">
            <v>750</v>
          </cell>
          <cell r="H2383">
            <v>800</v>
          </cell>
          <cell r="I2383">
            <v>1000</v>
          </cell>
          <cell r="J2383">
            <v>550</v>
          </cell>
          <cell r="K2383">
            <v>1.07423</v>
          </cell>
          <cell r="L2383">
            <v>1.0876999999999999</v>
          </cell>
          <cell r="M2383" t="str">
            <v>DP203</v>
          </cell>
        </row>
        <row r="2384">
          <cell r="A2384" t="str">
            <v>7174-349A</v>
          </cell>
          <cell r="B2384" t="str">
            <v>SCREW SPACER</v>
          </cell>
          <cell r="C2384" t="str">
            <v>F13</v>
          </cell>
          <cell r="D2384" t="str">
            <v>Z</v>
          </cell>
          <cell r="E2384" t="str">
            <v>2</v>
          </cell>
          <cell r="F2384" t="str">
            <v>G</v>
          </cell>
          <cell r="G2384">
            <v>343</v>
          </cell>
          <cell r="H2384">
            <v>600</v>
          </cell>
          <cell r="I2384">
            <v>750</v>
          </cell>
          <cell r="J2384">
            <v>193</v>
          </cell>
          <cell r="K2384">
            <v>2.1453799999999998</v>
          </cell>
          <cell r="L2384">
            <v>2.1805500000000002</v>
          </cell>
          <cell r="M2384" t="str">
            <v>DP203</v>
          </cell>
        </row>
        <row r="2385">
          <cell r="A2385" t="str">
            <v>7174-267K</v>
          </cell>
          <cell r="B2385" t="str">
            <v>SPRING LEAF</v>
          </cell>
          <cell r="C2385" t="str">
            <v>F13</v>
          </cell>
          <cell r="D2385" t="str">
            <v>Z</v>
          </cell>
          <cell r="E2385" t="str">
            <v>2</v>
          </cell>
          <cell r="F2385" t="str">
            <v>G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18.479099999999999</v>
          </cell>
          <cell r="L2385">
            <v>18.479099999999999</v>
          </cell>
        </row>
        <row r="2386">
          <cell r="A2386" t="str">
            <v>7174-267G</v>
          </cell>
          <cell r="B2386" t="str">
            <v>LEAF SPRING</v>
          </cell>
          <cell r="C2386" t="str">
            <v>F13</v>
          </cell>
          <cell r="D2386" t="str">
            <v>Z</v>
          </cell>
          <cell r="E2386" t="str">
            <v>2</v>
          </cell>
          <cell r="F2386" t="str">
            <v>G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23.81231</v>
          </cell>
          <cell r="L2386">
            <v>23.81231</v>
          </cell>
        </row>
        <row r="2387">
          <cell r="A2387" t="str">
            <v>7174-267D</v>
          </cell>
          <cell r="B2387" t="str">
            <v>LEAF SPRING</v>
          </cell>
          <cell r="C2387" t="str">
            <v>F13</v>
          </cell>
          <cell r="D2387" t="str">
            <v>Z</v>
          </cell>
          <cell r="E2387" t="str">
            <v>2</v>
          </cell>
          <cell r="F2387" t="str">
            <v>G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44.767150000000001</v>
          </cell>
          <cell r="L2387">
            <v>44.767150000000001</v>
          </cell>
        </row>
        <row r="2388">
          <cell r="A2388" t="str">
            <v>7174-153</v>
          </cell>
          <cell r="B2388" t="str">
            <v>SPACER</v>
          </cell>
          <cell r="C2388" t="str">
            <v>F13</v>
          </cell>
          <cell r="D2388" t="str">
            <v>Z</v>
          </cell>
          <cell r="E2388" t="str">
            <v>2</v>
          </cell>
          <cell r="F2388" t="str">
            <v>G</v>
          </cell>
          <cell r="G2388">
            <v>150</v>
          </cell>
          <cell r="H2388">
            <v>0</v>
          </cell>
          <cell r="I2388">
            <v>0</v>
          </cell>
          <cell r="J2388">
            <v>150</v>
          </cell>
          <cell r="K2388">
            <v>9.9747599999999998</v>
          </cell>
          <cell r="L2388">
            <v>9.9747599999999998</v>
          </cell>
        </row>
        <row r="2389">
          <cell r="A2389" t="str">
            <v>7174-152C</v>
          </cell>
          <cell r="B2389" t="str">
            <v>RIVET</v>
          </cell>
          <cell r="C2389" t="str">
            <v>F13</v>
          </cell>
          <cell r="D2389" t="str">
            <v>Z</v>
          </cell>
          <cell r="E2389" t="str">
            <v>2</v>
          </cell>
          <cell r="F2389" t="str">
            <v>G</v>
          </cell>
          <cell r="G2389">
            <v>300</v>
          </cell>
          <cell r="H2389">
            <v>0</v>
          </cell>
          <cell r="I2389">
            <v>0</v>
          </cell>
          <cell r="J2389">
            <v>300</v>
          </cell>
          <cell r="K2389">
            <v>0.91285000000000005</v>
          </cell>
          <cell r="L2389">
            <v>0.91285000000000005</v>
          </cell>
        </row>
        <row r="2390">
          <cell r="A2390" t="str">
            <v>7174-142</v>
          </cell>
          <cell r="B2390" t="str">
            <v>CAM ROLLER</v>
          </cell>
          <cell r="C2390" t="str">
            <v>F13</v>
          </cell>
          <cell r="D2390" t="str">
            <v>Z</v>
          </cell>
          <cell r="E2390" t="str">
            <v>2</v>
          </cell>
          <cell r="F2390" t="str">
            <v>G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28.745259999999998</v>
          </cell>
          <cell r="L2390">
            <v>28.745259999999998</v>
          </cell>
        </row>
        <row r="2391">
          <cell r="A2391" t="str">
            <v>7174-109A</v>
          </cell>
          <cell r="B2391" t="str">
            <v>SPACER</v>
          </cell>
          <cell r="C2391" t="str">
            <v>F13</v>
          </cell>
          <cell r="D2391" t="str">
            <v>Z</v>
          </cell>
          <cell r="E2391" t="str">
            <v>2</v>
          </cell>
          <cell r="F2391" t="str">
            <v>G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10.266170000000001</v>
          </cell>
          <cell r="L2391">
            <v>10.266170000000001</v>
          </cell>
        </row>
        <row r="2392">
          <cell r="A2392" t="str">
            <v>7174-108</v>
          </cell>
          <cell r="B2392" t="str">
            <v>STOP RIVET</v>
          </cell>
          <cell r="C2392" t="str">
            <v>F13</v>
          </cell>
          <cell r="D2392" t="str">
            <v>Z</v>
          </cell>
          <cell r="E2392" t="str">
            <v>2</v>
          </cell>
          <cell r="F2392" t="str">
            <v>G</v>
          </cell>
          <cell r="G2392">
            <v>41</v>
          </cell>
          <cell r="H2392">
            <v>0</v>
          </cell>
          <cell r="I2392">
            <v>0</v>
          </cell>
          <cell r="J2392">
            <v>41</v>
          </cell>
          <cell r="K2392">
            <v>0.04</v>
          </cell>
          <cell r="L2392">
            <v>0.04</v>
          </cell>
        </row>
        <row r="2393">
          <cell r="A2393" t="str">
            <v>7174-067GG</v>
          </cell>
          <cell r="B2393" t="str">
            <v>CAM &amp; SCROLL PLATE SET</v>
          </cell>
          <cell r="C2393" t="str">
            <v>F13</v>
          </cell>
          <cell r="D2393" t="str">
            <v>Z</v>
          </cell>
          <cell r="E2393" t="str">
            <v>2</v>
          </cell>
          <cell r="F2393" t="str">
            <v>G</v>
          </cell>
          <cell r="G2393">
            <v>160</v>
          </cell>
          <cell r="H2393">
            <v>240</v>
          </cell>
          <cell r="I2393">
            <v>250</v>
          </cell>
          <cell r="J2393">
            <v>150</v>
          </cell>
          <cell r="K2393">
            <v>1567.72</v>
          </cell>
          <cell r="L2393">
            <v>1586.5509999999999</v>
          </cell>
          <cell r="M2393" t="str">
            <v>DP203</v>
          </cell>
        </row>
        <row r="2394">
          <cell r="A2394" t="str">
            <v>7174-029D</v>
          </cell>
          <cell r="B2394" t="str">
            <v>TAB WASHER</v>
          </cell>
          <cell r="C2394" t="str">
            <v>F13</v>
          </cell>
          <cell r="D2394" t="str">
            <v>Z</v>
          </cell>
          <cell r="E2394" t="str">
            <v>2</v>
          </cell>
          <cell r="F2394" t="str">
            <v>G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</row>
        <row r="2395">
          <cell r="A2395" t="str">
            <v>7169-796</v>
          </cell>
          <cell r="B2395" t="str">
            <v>EDGE FILTER(7169-670)</v>
          </cell>
          <cell r="C2395" t="str">
            <v>F13</v>
          </cell>
          <cell r="D2395" t="str">
            <v>Z</v>
          </cell>
          <cell r="E2395" t="str">
            <v>2</v>
          </cell>
          <cell r="F2395" t="str">
            <v>G</v>
          </cell>
          <cell r="G2395">
            <v>2850</v>
          </cell>
          <cell r="H2395">
            <v>0</v>
          </cell>
          <cell r="I2395">
            <v>1200</v>
          </cell>
          <cell r="J2395">
            <v>1650</v>
          </cell>
          <cell r="K2395">
            <v>33.560639999999999</v>
          </cell>
          <cell r="L2395">
            <v>33.560639999999999</v>
          </cell>
        </row>
        <row r="2396">
          <cell r="A2396" t="str">
            <v>7169-723D</v>
          </cell>
          <cell r="B2396" t="str">
            <v>P.DOWELL</v>
          </cell>
          <cell r="C2396" t="str">
            <v>F13</v>
          </cell>
          <cell r="D2396" t="str">
            <v>Z</v>
          </cell>
          <cell r="E2396" t="str">
            <v>2</v>
          </cell>
          <cell r="F2396" t="str">
            <v>G</v>
          </cell>
          <cell r="G2396">
            <v>1888</v>
          </cell>
          <cell r="H2396">
            <v>0</v>
          </cell>
          <cell r="I2396">
            <v>0</v>
          </cell>
          <cell r="J2396">
            <v>1888</v>
          </cell>
          <cell r="K2396">
            <v>6.0979000000000001</v>
          </cell>
          <cell r="L2396">
            <v>6.0979000000000001</v>
          </cell>
        </row>
        <row r="2397">
          <cell r="A2397" t="str">
            <v>7169-723A</v>
          </cell>
          <cell r="B2397" t="str">
            <v>DOWEL PIN</v>
          </cell>
          <cell r="C2397" t="str">
            <v>F13</v>
          </cell>
          <cell r="D2397" t="str">
            <v>Z</v>
          </cell>
          <cell r="E2397" t="str">
            <v>2</v>
          </cell>
          <cell r="F2397" t="str">
            <v>G</v>
          </cell>
          <cell r="G2397">
            <v>4500</v>
          </cell>
          <cell r="H2397">
            <v>0</v>
          </cell>
          <cell r="I2397">
            <v>2000</v>
          </cell>
          <cell r="J2397">
            <v>2500</v>
          </cell>
          <cell r="K2397">
            <v>6.1270800000000003</v>
          </cell>
          <cell r="L2397">
            <v>6.1270800000000003</v>
          </cell>
        </row>
        <row r="2398">
          <cell r="A2398" t="str">
            <v>7169-723</v>
          </cell>
          <cell r="B2398" t="str">
            <v>DOWELL PIN</v>
          </cell>
          <cell r="C2398" t="str">
            <v>F13</v>
          </cell>
          <cell r="D2398" t="str">
            <v>Z</v>
          </cell>
          <cell r="E2398" t="str">
            <v>2</v>
          </cell>
          <cell r="F2398" t="str">
            <v>G</v>
          </cell>
          <cell r="G2398">
            <v>2730</v>
          </cell>
          <cell r="H2398">
            <v>0</v>
          </cell>
          <cell r="I2398">
            <v>0</v>
          </cell>
          <cell r="J2398">
            <v>2730</v>
          </cell>
          <cell r="K2398">
            <v>46.819420000000001</v>
          </cell>
          <cell r="L2398">
            <v>46.819420000000001</v>
          </cell>
        </row>
        <row r="2399">
          <cell r="A2399" t="str">
            <v>7169-688</v>
          </cell>
          <cell r="B2399" t="str">
            <v>SPRING SEAT</v>
          </cell>
          <cell r="C2399" t="str">
            <v>F13</v>
          </cell>
          <cell r="D2399" t="str">
            <v>Z</v>
          </cell>
          <cell r="E2399" t="str">
            <v>2</v>
          </cell>
          <cell r="F2399" t="str">
            <v>G</v>
          </cell>
          <cell r="G2399">
            <v>559</v>
          </cell>
          <cell r="H2399">
            <v>0</v>
          </cell>
          <cell r="I2399">
            <v>559</v>
          </cell>
          <cell r="J2399">
            <v>0</v>
          </cell>
          <cell r="K2399">
            <v>13.622439999999999</v>
          </cell>
          <cell r="L2399">
            <v>13.622439999999999</v>
          </cell>
        </row>
        <row r="2400">
          <cell r="A2400" t="str">
            <v>7169-670</v>
          </cell>
          <cell r="B2400" t="str">
            <v>FILTER</v>
          </cell>
          <cell r="C2400" t="str">
            <v>F13</v>
          </cell>
          <cell r="D2400" t="str">
            <v>Z</v>
          </cell>
          <cell r="E2400" t="str">
            <v>2</v>
          </cell>
          <cell r="F2400" t="str">
            <v>G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31.915430000000001</v>
          </cell>
          <cell r="L2400">
            <v>31.915430000000001</v>
          </cell>
        </row>
        <row r="2401">
          <cell r="A2401" t="str">
            <v>7169-669</v>
          </cell>
          <cell r="B2401" t="str">
            <v>SPRING</v>
          </cell>
          <cell r="C2401" t="str">
            <v>F13</v>
          </cell>
          <cell r="D2401" t="str">
            <v>Z</v>
          </cell>
          <cell r="E2401" t="str">
            <v>2</v>
          </cell>
          <cell r="F2401" t="str">
            <v>G</v>
          </cell>
          <cell r="G2401">
            <v>3000</v>
          </cell>
          <cell r="H2401">
            <v>0</v>
          </cell>
          <cell r="I2401">
            <v>1200</v>
          </cell>
          <cell r="J2401">
            <v>1800</v>
          </cell>
          <cell r="K2401">
            <v>34.774380000000001</v>
          </cell>
          <cell r="L2401">
            <v>34.774380000000001</v>
          </cell>
        </row>
        <row r="2402">
          <cell r="A2402" t="str">
            <v>7169-668</v>
          </cell>
          <cell r="B2402" t="str">
            <v>SPRING SEAT</v>
          </cell>
          <cell r="C2402" t="str">
            <v>F13</v>
          </cell>
          <cell r="D2402" t="str">
            <v>Z</v>
          </cell>
          <cell r="E2402" t="str">
            <v>2</v>
          </cell>
          <cell r="F2402" t="str">
            <v>G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13.69983</v>
          </cell>
          <cell r="L2402">
            <v>13.69983</v>
          </cell>
        </row>
        <row r="2403">
          <cell r="A2403" t="str">
            <v>7169-667</v>
          </cell>
          <cell r="B2403" t="str">
            <v>ADAPTOR</v>
          </cell>
          <cell r="C2403" t="str">
            <v>F13</v>
          </cell>
          <cell r="D2403" t="str">
            <v>Z</v>
          </cell>
          <cell r="E2403" t="str">
            <v>2</v>
          </cell>
          <cell r="F2403" t="str">
            <v>G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399.16500000000002</v>
          </cell>
          <cell r="L2403">
            <v>399.16500000000002</v>
          </cell>
        </row>
        <row r="2404">
          <cell r="A2404" t="str">
            <v>7169-665/030</v>
          </cell>
          <cell r="B2404" t="str">
            <v>ADAPTOR PLATE</v>
          </cell>
          <cell r="C2404" t="str">
            <v>F13</v>
          </cell>
          <cell r="D2404" t="str">
            <v>Z</v>
          </cell>
          <cell r="E2404" t="str">
            <v>21</v>
          </cell>
          <cell r="F2404" t="str">
            <v>G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0.89368000000000003</v>
          </cell>
          <cell r="L2404">
            <v>0.89368000000000003</v>
          </cell>
        </row>
        <row r="2405">
          <cell r="A2405" t="str">
            <v>7169-664A</v>
          </cell>
          <cell r="B2405" t="str">
            <v>CAP NUT</v>
          </cell>
          <cell r="C2405" t="str">
            <v>F13</v>
          </cell>
          <cell r="D2405" t="str">
            <v>Z</v>
          </cell>
          <cell r="E2405" t="str">
            <v>2</v>
          </cell>
          <cell r="F2405" t="str">
            <v>G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44.58</v>
          </cell>
          <cell r="L2405">
            <v>44.58</v>
          </cell>
        </row>
        <row r="2406">
          <cell r="A2406" t="str">
            <v>7169-618</v>
          </cell>
          <cell r="B2406" t="str">
            <v>LEAK OFF NIPPLE</v>
          </cell>
          <cell r="C2406" t="str">
            <v>F13</v>
          </cell>
          <cell r="D2406" t="str">
            <v>Z</v>
          </cell>
          <cell r="E2406" t="str">
            <v>2</v>
          </cell>
          <cell r="F2406" t="str">
            <v>G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1.03949</v>
          </cell>
          <cell r="L2406">
            <v>1.03949</v>
          </cell>
          <cell r="M2406" t="str">
            <v>RP</v>
          </cell>
        </row>
        <row r="2407">
          <cell r="A2407" t="str">
            <v>7169-585A</v>
          </cell>
          <cell r="B2407" t="str">
            <v>GLAND NUT</v>
          </cell>
          <cell r="C2407" t="str">
            <v>F13</v>
          </cell>
          <cell r="D2407" t="str">
            <v>Z</v>
          </cell>
          <cell r="E2407" t="str">
            <v>2</v>
          </cell>
          <cell r="F2407" t="str">
            <v>G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31.785689999999999</v>
          </cell>
          <cell r="L2407">
            <v>31.785689999999999</v>
          </cell>
        </row>
        <row r="2408">
          <cell r="A2408" t="str">
            <v>7169-575</v>
          </cell>
          <cell r="B2408" t="str">
            <v>CIRCLIP</v>
          </cell>
          <cell r="C2408" t="str">
            <v>F13</v>
          </cell>
          <cell r="D2408" t="str">
            <v>Z</v>
          </cell>
          <cell r="E2408" t="str">
            <v>2</v>
          </cell>
          <cell r="F2408" t="str">
            <v>G</v>
          </cell>
          <cell r="G2408">
            <v>995</v>
          </cell>
          <cell r="H2408">
            <v>0</v>
          </cell>
          <cell r="I2408">
            <v>5</v>
          </cell>
          <cell r="J2408">
            <v>990</v>
          </cell>
          <cell r="K2408">
            <v>0.68327000000000004</v>
          </cell>
          <cell r="L2408">
            <v>0.68327000000000004</v>
          </cell>
        </row>
        <row r="2409">
          <cell r="A2409" t="str">
            <v>7169-560KV</v>
          </cell>
          <cell r="B2409" t="str">
            <v>SHIM</v>
          </cell>
          <cell r="C2409" t="str">
            <v>F13</v>
          </cell>
          <cell r="D2409" t="str">
            <v>Z</v>
          </cell>
          <cell r="E2409" t="str">
            <v>2</v>
          </cell>
          <cell r="F2409" t="str">
            <v>G</v>
          </cell>
          <cell r="G2409">
            <v>2289</v>
          </cell>
          <cell r="H2409">
            <v>0</v>
          </cell>
          <cell r="I2409">
            <v>0</v>
          </cell>
          <cell r="J2409">
            <v>2289</v>
          </cell>
          <cell r="K2409">
            <v>13.37815</v>
          </cell>
          <cell r="L2409">
            <v>13.37815</v>
          </cell>
        </row>
        <row r="2410">
          <cell r="A2410" t="str">
            <v>7169-560KU</v>
          </cell>
          <cell r="B2410" t="str">
            <v>SHIM</v>
          </cell>
          <cell r="C2410" t="str">
            <v>F13</v>
          </cell>
          <cell r="D2410" t="str">
            <v>Z</v>
          </cell>
          <cell r="E2410" t="str">
            <v>2</v>
          </cell>
          <cell r="F2410" t="str">
            <v>G</v>
          </cell>
          <cell r="G2410">
            <v>2300</v>
          </cell>
          <cell r="H2410">
            <v>0</v>
          </cell>
          <cell r="I2410">
            <v>0</v>
          </cell>
          <cell r="J2410">
            <v>2300</v>
          </cell>
          <cell r="K2410">
            <v>13.37815</v>
          </cell>
          <cell r="L2410">
            <v>13.37815</v>
          </cell>
        </row>
        <row r="2411">
          <cell r="A2411" t="str">
            <v>7169-560KT</v>
          </cell>
          <cell r="B2411" t="str">
            <v>SHIM</v>
          </cell>
          <cell r="C2411" t="str">
            <v>F13</v>
          </cell>
          <cell r="D2411" t="str">
            <v>Z</v>
          </cell>
          <cell r="E2411" t="str">
            <v>2</v>
          </cell>
          <cell r="F2411" t="str">
            <v>G</v>
          </cell>
          <cell r="G2411">
            <v>475</v>
          </cell>
          <cell r="H2411">
            <v>0</v>
          </cell>
          <cell r="I2411">
            <v>0</v>
          </cell>
          <cell r="J2411">
            <v>475</v>
          </cell>
          <cell r="K2411">
            <v>13.473039999999999</v>
          </cell>
          <cell r="L2411">
            <v>13.473039999999999</v>
          </cell>
        </row>
        <row r="2412">
          <cell r="A2412" t="str">
            <v>7169-560KS</v>
          </cell>
          <cell r="B2412" t="str">
            <v>SHIM</v>
          </cell>
          <cell r="C2412" t="str">
            <v>F13</v>
          </cell>
          <cell r="D2412" t="str">
            <v>Z</v>
          </cell>
          <cell r="E2412" t="str">
            <v>2</v>
          </cell>
          <cell r="F2412" t="str">
            <v>G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1.9664699999999999</v>
          </cell>
          <cell r="L2412">
            <v>1.9664699999999999</v>
          </cell>
        </row>
        <row r="2413">
          <cell r="A2413" t="str">
            <v>7169-560KR</v>
          </cell>
          <cell r="B2413" t="str">
            <v>SHIM</v>
          </cell>
          <cell r="C2413" t="str">
            <v>F13</v>
          </cell>
          <cell r="D2413" t="str">
            <v>Z</v>
          </cell>
          <cell r="E2413" t="str">
            <v>2</v>
          </cell>
          <cell r="F2413" t="str">
            <v>G</v>
          </cell>
          <cell r="G2413">
            <v>1828</v>
          </cell>
          <cell r="H2413">
            <v>0</v>
          </cell>
          <cell r="I2413">
            <v>0</v>
          </cell>
          <cell r="J2413">
            <v>1828</v>
          </cell>
          <cell r="K2413">
            <v>13.50773</v>
          </cell>
          <cell r="L2413">
            <v>13.50773</v>
          </cell>
        </row>
        <row r="2414">
          <cell r="A2414" t="str">
            <v>7169-560KP</v>
          </cell>
          <cell r="B2414" t="str">
            <v>SHIM</v>
          </cell>
          <cell r="C2414" t="str">
            <v>F13</v>
          </cell>
          <cell r="D2414" t="str">
            <v>Z</v>
          </cell>
          <cell r="E2414" t="str">
            <v>2</v>
          </cell>
          <cell r="F2414" t="str">
            <v>G</v>
          </cell>
          <cell r="G2414">
            <v>2081</v>
          </cell>
          <cell r="H2414">
            <v>0</v>
          </cell>
          <cell r="I2414">
            <v>0</v>
          </cell>
          <cell r="J2414">
            <v>2081</v>
          </cell>
          <cell r="K2414">
            <v>13.37815</v>
          </cell>
          <cell r="L2414">
            <v>13.37815</v>
          </cell>
        </row>
        <row r="2415">
          <cell r="A2415" t="str">
            <v>7169-560KN</v>
          </cell>
          <cell r="B2415" t="str">
            <v>SHIM</v>
          </cell>
          <cell r="C2415" t="str">
            <v>F13</v>
          </cell>
          <cell r="D2415" t="str">
            <v>Z</v>
          </cell>
          <cell r="E2415" t="str">
            <v>2</v>
          </cell>
          <cell r="F2415" t="str">
            <v>G</v>
          </cell>
          <cell r="G2415">
            <v>2128</v>
          </cell>
          <cell r="H2415">
            <v>0</v>
          </cell>
          <cell r="I2415">
            <v>0</v>
          </cell>
          <cell r="J2415">
            <v>2128</v>
          </cell>
          <cell r="K2415">
            <v>13.39297</v>
          </cell>
          <cell r="L2415">
            <v>13.39297</v>
          </cell>
        </row>
        <row r="2416">
          <cell r="A2416" t="str">
            <v>7169-560KM</v>
          </cell>
          <cell r="B2416" t="str">
            <v>SHIM</v>
          </cell>
          <cell r="C2416" t="str">
            <v>F13</v>
          </cell>
          <cell r="D2416" t="str">
            <v>Z</v>
          </cell>
          <cell r="E2416" t="str">
            <v>2</v>
          </cell>
          <cell r="F2416" t="str">
            <v>G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13.39297</v>
          </cell>
          <cell r="L2416">
            <v>13.39297</v>
          </cell>
        </row>
        <row r="2417">
          <cell r="A2417" t="str">
            <v>7169-560KL</v>
          </cell>
          <cell r="B2417" t="str">
            <v>SHIM</v>
          </cell>
          <cell r="C2417" t="str">
            <v>F13</v>
          </cell>
          <cell r="D2417" t="str">
            <v>Z</v>
          </cell>
          <cell r="E2417" t="str">
            <v>2</v>
          </cell>
          <cell r="F2417" t="str">
            <v>G</v>
          </cell>
          <cell r="G2417">
            <v>1152</v>
          </cell>
          <cell r="H2417">
            <v>0</v>
          </cell>
          <cell r="I2417">
            <v>0</v>
          </cell>
          <cell r="J2417">
            <v>1152</v>
          </cell>
          <cell r="K2417">
            <v>13.39297</v>
          </cell>
          <cell r="L2417">
            <v>13.39297</v>
          </cell>
        </row>
        <row r="2418">
          <cell r="A2418" t="str">
            <v>7169-560KK</v>
          </cell>
          <cell r="B2418" t="str">
            <v>SHIM</v>
          </cell>
          <cell r="C2418" t="str">
            <v>F13</v>
          </cell>
          <cell r="D2418" t="str">
            <v>Z</v>
          </cell>
          <cell r="E2418" t="str">
            <v>2</v>
          </cell>
          <cell r="F2418" t="str">
            <v>G</v>
          </cell>
          <cell r="G2418">
            <v>900</v>
          </cell>
          <cell r="H2418">
            <v>0</v>
          </cell>
          <cell r="I2418">
            <v>0</v>
          </cell>
          <cell r="J2418">
            <v>900</v>
          </cell>
          <cell r="K2418">
            <v>13.33916</v>
          </cell>
          <cell r="L2418">
            <v>13.33916</v>
          </cell>
        </row>
        <row r="2419">
          <cell r="A2419" t="str">
            <v>7169-560KJ</v>
          </cell>
          <cell r="B2419" t="str">
            <v>SHIM</v>
          </cell>
          <cell r="C2419" t="str">
            <v>F13</v>
          </cell>
          <cell r="D2419" t="str">
            <v>Z</v>
          </cell>
          <cell r="E2419" t="str">
            <v>2</v>
          </cell>
          <cell r="F2419" t="str">
            <v>G</v>
          </cell>
          <cell r="G2419">
            <v>1130</v>
          </cell>
          <cell r="H2419">
            <v>0</v>
          </cell>
          <cell r="I2419">
            <v>0</v>
          </cell>
          <cell r="J2419">
            <v>1130</v>
          </cell>
          <cell r="K2419">
            <v>13.39297</v>
          </cell>
          <cell r="L2419">
            <v>13.39297</v>
          </cell>
        </row>
        <row r="2420">
          <cell r="A2420" t="str">
            <v>7169-560KH</v>
          </cell>
          <cell r="B2420" t="str">
            <v>SHIM</v>
          </cell>
          <cell r="C2420" t="str">
            <v>F13</v>
          </cell>
          <cell r="D2420" t="str">
            <v>Z</v>
          </cell>
          <cell r="E2420" t="str">
            <v>2</v>
          </cell>
          <cell r="F2420" t="str">
            <v>G</v>
          </cell>
          <cell r="G2420">
            <v>2237</v>
          </cell>
          <cell r="H2420">
            <v>0</v>
          </cell>
          <cell r="I2420">
            <v>0</v>
          </cell>
          <cell r="J2420">
            <v>2237</v>
          </cell>
          <cell r="K2420">
            <v>13.39297</v>
          </cell>
          <cell r="L2420">
            <v>13.39297</v>
          </cell>
        </row>
        <row r="2421">
          <cell r="A2421" t="str">
            <v>7169-560KG</v>
          </cell>
          <cell r="B2421" t="str">
            <v>SHIM</v>
          </cell>
          <cell r="C2421" t="str">
            <v>F13</v>
          </cell>
          <cell r="D2421" t="str">
            <v>Z</v>
          </cell>
          <cell r="E2421" t="str">
            <v>2</v>
          </cell>
          <cell r="F2421" t="str">
            <v>G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13.39297</v>
          </cell>
          <cell r="L2421">
            <v>13.39297</v>
          </cell>
        </row>
        <row r="2422">
          <cell r="A2422" t="str">
            <v>7169-560KF</v>
          </cell>
          <cell r="B2422" t="str">
            <v>SHIM</v>
          </cell>
          <cell r="C2422" t="str">
            <v>F13</v>
          </cell>
          <cell r="D2422" t="str">
            <v>Z</v>
          </cell>
          <cell r="E2422" t="str">
            <v>2</v>
          </cell>
          <cell r="F2422" t="str">
            <v>G</v>
          </cell>
          <cell r="G2422">
            <v>466</v>
          </cell>
          <cell r="H2422">
            <v>0</v>
          </cell>
          <cell r="I2422">
            <v>466</v>
          </cell>
          <cell r="J2422">
            <v>0</v>
          </cell>
          <cell r="K2422">
            <v>13.39297</v>
          </cell>
          <cell r="L2422">
            <v>13.39297</v>
          </cell>
        </row>
        <row r="2423">
          <cell r="A2423" t="str">
            <v>7169-560KE</v>
          </cell>
          <cell r="B2423" t="str">
            <v>SHIM</v>
          </cell>
          <cell r="C2423" t="str">
            <v>F13</v>
          </cell>
          <cell r="D2423" t="str">
            <v>Z</v>
          </cell>
          <cell r="E2423" t="str">
            <v>2</v>
          </cell>
          <cell r="F2423" t="str">
            <v>G</v>
          </cell>
          <cell r="G2423">
            <v>1384</v>
          </cell>
          <cell r="H2423">
            <v>0</v>
          </cell>
          <cell r="I2423">
            <v>0</v>
          </cell>
          <cell r="J2423">
            <v>1384</v>
          </cell>
          <cell r="K2423">
            <v>13.39297</v>
          </cell>
          <cell r="L2423">
            <v>13.39297</v>
          </cell>
        </row>
        <row r="2424">
          <cell r="A2424" t="str">
            <v>7169-560KD</v>
          </cell>
          <cell r="B2424" t="str">
            <v>SHIM</v>
          </cell>
          <cell r="C2424" t="str">
            <v>F13</v>
          </cell>
          <cell r="D2424" t="str">
            <v>Z</v>
          </cell>
          <cell r="E2424" t="str">
            <v>2</v>
          </cell>
          <cell r="F2424" t="str">
            <v>G</v>
          </cell>
          <cell r="G2424">
            <v>1955</v>
          </cell>
          <cell r="H2424">
            <v>0</v>
          </cell>
          <cell r="I2424">
            <v>0</v>
          </cell>
          <cell r="J2424">
            <v>1955</v>
          </cell>
          <cell r="K2424">
            <v>13.39297</v>
          </cell>
          <cell r="L2424">
            <v>13.39297</v>
          </cell>
        </row>
        <row r="2425">
          <cell r="A2425" t="str">
            <v>7169-560KC</v>
          </cell>
          <cell r="B2425" t="str">
            <v>SHIM</v>
          </cell>
          <cell r="C2425" t="str">
            <v>F13</v>
          </cell>
          <cell r="D2425" t="str">
            <v>Z</v>
          </cell>
          <cell r="E2425" t="str">
            <v>2</v>
          </cell>
          <cell r="F2425" t="str">
            <v>G</v>
          </cell>
          <cell r="G2425">
            <v>1150</v>
          </cell>
          <cell r="H2425">
            <v>0</v>
          </cell>
          <cell r="I2425">
            <v>0</v>
          </cell>
          <cell r="J2425">
            <v>1150</v>
          </cell>
          <cell r="K2425">
            <v>13.397790000000001</v>
          </cell>
          <cell r="L2425">
            <v>13.397790000000001</v>
          </cell>
        </row>
        <row r="2426">
          <cell r="A2426" t="str">
            <v>7169-560KB</v>
          </cell>
          <cell r="B2426" t="str">
            <v>SHIM</v>
          </cell>
          <cell r="C2426" t="str">
            <v>F13</v>
          </cell>
          <cell r="D2426" t="str">
            <v>Z</v>
          </cell>
          <cell r="E2426" t="str">
            <v>2</v>
          </cell>
          <cell r="F2426" t="str">
            <v>G</v>
          </cell>
          <cell r="G2426">
            <v>1703</v>
          </cell>
          <cell r="H2426">
            <v>0</v>
          </cell>
          <cell r="I2426">
            <v>0</v>
          </cell>
          <cell r="J2426">
            <v>1703</v>
          </cell>
          <cell r="K2426">
            <v>13.39297</v>
          </cell>
          <cell r="L2426">
            <v>13.39297</v>
          </cell>
        </row>
        <row r="2427">
          <cell r="A2427" t="str">
            <v>7169-560KA</v>
          </cell>
          <cell r="B2427" t="str">
            <v>SHIM</v>
          </cell>
          <cell r="C2427" t="str">
            <v>F13</v>
          </cell>
          <cell r="D2427" t="str">
            <v>Z</v>
          </cell>
          <cell r="E2427" t="str">
            <v>2</v>
          </cell>
          <cell r="F2427" t="str">
            <v>G</v>
          </cell>
          <cell r="G2427">
            <v>2168</v>
          </cell>
          <cell r="H2427">
            <v>0</v>
          </cell>
          <cell r="I2427">
            <v>1600</v>
          </cell>
          <cell r="J2427">
            <v>568</v>
          </cell>
          <cell r="K2427">
            <v>13.430870000000001</v>
          </cell>
          <cell r="L2427">
            <v>13.430870000000001</v>
          </cell>
        </row>
        <row r="2428">
          <cell r="A2428" t="str">
            <v>7169-560JU</v>
          </cell>
          <cell r="B2428" t="str">
            <v>SHIM {1.28 MM}</v>
          </cell>
          <cell r="C2428" t="str">
            <v>F13</v>
          </cell>
          <cell r="D2428" t="str">
            <v>Z</v>
          </cell>
          <cell r="E2428" t="str">
            <v>2</v>
          </cell>
          <cell r="F2428" t="str">
            <v>G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3.95</v>
          </cell>
          <cell r="L2428">
            <v>3.95</v>
          </cell>
          <cell r="M2428" t="str">
            <v>RP</v>
          </cell>
        </row>
        <row r="2429">
          <cell r="A2429" t="str">
            <v>7169-560JT</v>
          </cell>
          <cell r="B2429" t="str">
            <v>SHIM {1.00 MM}</v>
          </cell>
          <cell r="C2429" t="str">
            <v>F13</v>
          </cell>
          <cell r="D2429" t="str">
            <v>Z</v>
          </cell>
          <cell r="E2429" t="str">
            <v>2</v>
          </cell>
          <cell r="F2429" t="str">
            <v>G</v>
          </cell>
          <cell r="G2429">
            <v>0</v>
          </cell>
          <cell r="H2429">
            <v>35</v>
          </cell>
          <cell r="I2429">
            <v>0</v>
          </cell>
          <cell r="J2429">
            <v>35</v>
          </cell>
          <cell r="K2429">
            <v>0</v>
          </cell>
          <cell r="L2429">
            <v>37.411239999999999</v>
          </cell>
        </row>
        <row r="2430">
          <cell r="A2430" t="str">
            <v>7169-560JS</v>
          </cell>
          <cell r="B2430" t="str">
            <v>SHIM {0.70 MM}</v>
          </cell>
          <cell r="C2430" t="str">
            <v>F13</v>
          </cell>
          <cell r="D2430" t="str">
            <v>Z</v>
          </cell>
          <cell r="E2430" t="str">
            <v>2</v>
          </cell>
          <cell r="F2430" t="str">
            <v>G</v>
          </cell>
          <cell r="G2430">
            <v>7300</v>
          </cell>
          <cell r="H2430">
            <v>0</v>
          </cell>
          <cell r="I2430">
            <v>0</v>
          </cell>
          <cell r="J2430">
            <v>7300</v>
          </cell>
          <cell r="K2430">
            <v>3.95</v>
          </cell>
          <cell r="L2430">
            <v>3.95</v>
          </cell>
          <cell r="M2430" t="str">
            <v>RP</v>
          </cell>
        </row>
        <row r="2431">
          <cell r="A2431" t="str">
            <v>7169-560JS</v>
          </cell>
          <cell r="B2431" t="str">
            <v>SHIM {0.70 MM}</v>
          </cell>
          <cell r="C2431" t="str">
            <v>F13</v>
          </cell>
          <cell r="D2431" t="str">
            <v>Z</v>
          </cell>
          <cell r="E2431" t="str">
            <v>21</v>
          </cell>
          <cell r="F2431" t="str">
            <v>G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3.95</v>
          </cell>
          <cell r="L2431">
            <v>3.95</v>
          </cell>
          <cell r="M2431" t="str">
            <v>C</v>
          </cell>
        </row>
        <row r="2432">
          <cell r="A2432" t="str">
            <v>7169-560JR</v>
          </cell>
          <cell r="B2432" t="str">
            <v>SHIM {0.68 MM}</v>
          </cell>
          <cell r="C2432" t="str">
            <v>F13</v>
          </cell>
          <cell r="D2432" t="str">
            <v>Z</v>
          </cell>
          <cell r="E2432" t="str">
            <v>2</v>
          </cell>
          <cell r="F2432" t="str">
            <v>G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3.95</v>
          </cell>
          <cell r="L2432">
            <v>3.95</v>
          </cell>
          <cell r="M2432" t="str">
            <v>RP</v>
          </cell>
        </row>
        <row r="2433">
          <cell r="A2433" t="str">
            <v>7169-560JP</v>
          </cell>
          <cell r="B2433" t="str">
            <v>SHIM {0.66 MM}</v>
          </cell>
          <cell r="C2433" t="str">
            <v>F13</v>
          </cell>
          <cell r="D2433" t="str">
            <v>Z</v>
          </cell>
          <cell r="E2433" t="str">
            <v>2</v>
          </cell>
          <cell r="F2433" t="str">
            <v>G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10.60341</v>
          </cell>
          <cell r="L2433">
            <v>10.60341</v>
          </cell>
          <cell r="M2433" t="str">
            <v>RP</v>
          </cell>
        </row>
        <row r="2434">
          <cell r="A2434" t="str">
            <v>7169-560JN</v>
          </cell>
          <cell r="B2434" t="str">
            <v>SHIM {0.64 MM}</v>
          </cell>
          <cell r="C2434" t="str">
            <v>F13</v>
          </cell>
          <cell r="D2434" t="str">
            <v>Z</v>
          </cell>
          <cell r="E2434" t="str">
            <v>2</v>
          </cell>
          <cell r="F2434" t="str">
            <v>G</v>
          </cell>
          <cell r="G2434">
            <v>800</v>
          </cell>
          <cell r="H2434">
            <v>80</v>
          </cell>
          <cell r="I2434">
            <v>0</v>
          </cell>
          <cell r="J2434">
            <v>880</v>
          </cell>
          <cell r="K2434">
            <v>10.13932</v>
          </cell>
          <cell r="L2434">
            <v>10.354509999999999</v>
          </cell>
          <cell r="M2434" t="str">
            <v>RP</v>
          </cell>
        </row>
        <row r="2435">
          <cell r="A2435" t="str">
            <v>7169-560JM</v>
          </cell>
          <cell r="B2435" t="str">
            <v>SHIM {0.62 MM}</v>
          </cell>
          <cell r="C2435" t="str">
            <v>F13</v>
          </cell>
          <cell r="D2435" t="str">
            <v>Z</v>
          </cell>
          <cell r="E2435" t="str">
            <v>2</v>
          </cell>
          <cell r="F2435" t="str">
            <v>G</v>
          </cell>
          <cell r="G2435">
            <v>5630</v>
          </cell>
          <cell r="H2435">
            <v>0</v>
          </cell>
          <cell r="I2435">
            <v>0</v>
          </cell>
          <cell r="J2435">
            <v>5630</v>
          </cell>
          <cell r="K2435">
            <v>10.60341</v>
          </cell>
          <cell r="L2435">
            <v>10.60341</v>
          </cell>
          <cell r="M2435" t="str">
            <v>RP</v>
          </cell>
        </row>
        <row r="2436">
          <cell r="A2436" t="str">
            <v>7169-560JL</v>
          </cell>
          <cell r="B2436" t="str">
            <v>SHIM {0.60 MM}</v>
          </cell>
          <cell r="C2436" t="str">
            <v>F13</v>
          </cell>
          <cell r="D2436" t="str">
            <v>Z</v>
          </cell>
          <cell r="E2436" t="str">
            <v>2</v>
          </cell>
          <cell r="F2436" t="str">
            <v>G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3.95</v>
          </cell>
          <cell r="L2436">
            <v>3.95</v>
          </cell>
          <cell r="M2436" t="str">
            <v>RP</v>
          </cell>
        </row>
        <row r="2437">
          <cell r="A2437" t="str">
            <v>7169-560JK</v>
          </cell>
          <cell r="B2437" t="str">
            <v>SHIM {0.58 MM}</v>
          </cell>
          <cell r="C2437" t="str">
            <v>F13</v>
          </cell>
          <cell r="D2437" t="str">
            <v>Z</v>
          </cell>
          <cell r="E2437" t="str">
            <v>2</v>
          </cell>
          <cell r="F2437" t="str">
            <v>G</v>
          </cell>
          <cell r="G2437">
            <v>200</v>
          </cell>
          <cell r="H2437">
            <v>440</v>
          </cell>
          <cell r="I2437">
            <v>0</v>
          </cell>
          <cell r="J2437">
            <v>640</v>
          </cell>
          <cell r="K2437">
            <v>6.9922300000000002</v>
          </cell>
          <cell r="L2437">
            <v>10.77866</v>
          </cell>
          <cell r="M2437" t="str">
            <v>RP</v>
          </cell>
        </row>
        <row r="2438">
          <cell r="A2438" t="str">
            <v>7169-560JJ</v>
          </cell>
          <cell r="B2438" t="str">
            <v>SHIM {0.56 MM}</v>
          </cell>
          <cell r="C2438" t="str">
            <v>F13</v>
          </cell>
          <cell r="D2438" t="str">
            <v>Z</v>
          </cell>
          <cell r="E2438" t="str">
            <v>2</v>
          </cell>
          <cell r="F2438" t="str">
            <v>G</v>
          </cell>
          <cell r="G2438">
            <v>7509</v>
          </cell>
          <cell r="H2438">
            <v>0</v>
          </cell>
          <cell r="I2438">
            <v>0</v>
          </cell>
          <cell r="J2438">
            <v>7509</v>
          </cell>
          <cell r="K2438">
            <v>0.74211000000000005</v>
          </cell>
          <cell r="L2438">
            <v>0.74211000000000005</v>
          </cell>
          <cell r="M2438" t="str">
            <v>RP</v>
          </cell>
        </row>
        <row r="2439">
          <cell r="A2439" t="str">
            <v>7169-560JH</v>
          </cell>
          <cell r="B2439" t="str">
            <v>SHIM {0.54 MM}</v>
          </cell>
          <cell r="C2439" t="str">
            <v>F13</v>
          </cell>
          <cell r="D2439" t="str">
            <v>Z</v>
          </cell>
          <cell r="E2439" t="str">
            <v>2</v>
          </cell>
          <cell r="F2439" t="str">
            <v>G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3.8512499999999998</v>
          </cell>
          <cell r="L2439">
            <v>3.8512499999999998</v>
          </cell>
          <cell r="M2439" t="str">
            <v>RP</v>
          </cell>
        </row>
        <row r="2440">
          <cell r="A2440" t="str">
            <v>7169-560JG</v>
          </cell>
          <cell r="B2440" t="str">
            <v>SHIM {0.52 MM}</v>
          </cell>
          <cell r="C2440" t="str">
            <v>F13</v>
          </cell>
          <cell r="D2440" t="str">
            <v>Z</v>
          </cell>
          <cell r="E2440" t="str">
            <v>2</v>
          </cell>
          <cell r="F2440" t="str">
            <v>G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9.1888799999999993</v>
          </cell>
          <cell r="L2440">
            <v>9.1888799999999993</v>
          </cell>
          <cell r="M2440" t="str">
            <v>RP</v>
          </cell>
        </row>
        <row r="2441">
          <cell r="A2441" t="str">
            <v>7169-560JF</v>
          </cell>
          <cell r="B2441" t="str">
            <v>SHIM {0.50 MM}</v>
          </cell>
          <cell r="C2441" t="str">
            <v>F13</v>
          </cell>
          <cell r="D2441" t="str">
            <v>Z</v>
          </cell>
          <cell r="E2441" t="str">
            <v>2</v>
          </cell>
          <cell r="F2441" t="str">
            <v>G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3.8512499999999998</v>
          </cell>
          <cell r="L2441">
            <v>3.8512499999999998</v>
          </cell>
          <cell r="M2441" t="str">
            <v>RP</v>
          </cell>
        </row>
        <row r="2442">
          <cell r="A2442" t="str">
            <v>7169-560JE</v>
          </cell>
          <cell r="B2442" t="str">
            <v>SHIM {0.48 MM}</v>
          </cell>
          <cell r="C2442" t="str">
            <v>F13</v>
          </cell>
          <cell r="D2442" t="str">
            <v>Z</v>
          </cell>
          <cell r="E2442" t="str">
            <v>2</v>
          </cell>
          <cell r="F2442" t="str">
            <v>G</v>
          </cell>
          <cell r="G2442">
            <v>720</v>
          </cell>
          <cell r="H2442">
            <v>0</v>
          </cell>
          <cell r="I2442">
            <v>0</v>
          </cell>
          <cell r="J2442">
            <v>720</v>
          </cell>
          <cell r="K2442">
            <v>3.8512499999999998</v>
          </cell>
          <cell r="L2442">
            <v>3.8512499999999998</v>
          </cell>
          <cell r="M2442" t="str">
            <v>RP</v>
          </cell>
        </row>
        <row r="2443">
          <cell r="A2443" t="str">
            <v>7169-560JD</v>
          </cell>
          <cell r="B2443" t="str">
            <v>SHIM {0.46 MM}</v>
          </cell>
          <cell r="C2443" t="str">
            <v>F13</v>
          </cell>
          <cell r="D2443" t="str">
            <v>Z</v>
          </cell>
          <cell r="E2443" t="str">
            <v>2</v>
          </cell>
          <cell r="F2443" t="str">
            <v>G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3.7524999999999999</v>
          </cell>
          <cell r="L2443">
            <v>3.7524999999999999</v>
          </cell>
          <cell r="M2443" t="str">
            <v>RP</v>
          </cell>
        </row>
        <row r="2444">
          <cell r="A2444" t="str">
            <v>7169-560JC</v>
          </cell>
          <cell r="B2444" t="str">
            <v>SHIM {0.44 MM}</v>
          </cell>
          <cell r="C2444" t="str">
            <v>F13</v>
          </cell>
          <cell r="D2444" t="str">
            <v>Z</v>
          </cell>
          <cell r="E2444" t="str">
            <v>2</v>
          </cell>
          <cell r="F2444" t="str">
            <v>G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3.8155800000000002</v>
          </cell>
          <cell r="L2444">
            <v>3.8155800000000002</v>
          </cell>
          <cell r="M2444" t="str">
            <v>RP</v>
          </cell>
        </row>
        <row r="2445">
          <cell r="A2445" t="str">
            <v>7169-560JB</v>
          </cell>
          <cell r="B2445" t="str">
            <v>SHIM {0.42 MM}</v>
          </cell>
          <cell r="C2445" t="str">
            <v>F13</v>
          </cell>
          <cell r="D2445" t="str">
            <v>Z</v>
          </cell>
          <cell r="E2445" t="str">
            <v>2</v>
          </cell>
          <cell r="F2445" t="str">
            <v>G</v>
          </cell>
          <cell r="G2445">
            <v>800</v>
          </cell>
          <cell r="H2445">
            <v>290</v>
          </cell>
          <cell r="I2445">
            <v>0</v>
          </cell>
          <cell r="J2445">
            <v>1090</v>
          </cell>
          <cell r="K2445">
            <v>11.85711</v>
          </cell>
          <cell r="L2445">
            <v>12.02985</v>
          </cell>
          <cell r="M2445" t="str">
            <v>RP</v>
          </cell>
        </row>
        <row r="2446">
          <cell r="A2446" t="str">
            <v>7169-560JA</v>
          </cell>
          <cell r="B2446" t="str">
            <v>SHIM {0.30 MM}</v>
          </cell>
          <cell r="C2446" t="str">
            <v>F13</v>
          </cell>
          <cell r="D2446" t="str">
            <v>Z</v>
          </cell>
          <cell r="E2446" t="str">
            <v>2</v>
          </cell>
          <cell r="F2446" t="str">
            <v>G</v>
          </cell>
          <cell r="G2446">
            <v>800</v>
          </cell>
          <cell r="H2446">
            <v>120</v>
          </cell>
          <cell r="I2446">
            <v>0</v>
          </cell>
          <cell r="J2446">
            <v>920</v>
          </cell>
          <cell r="K2446">
            <v>11.867039999999999</v>
          </cell>
          <cell r="L2446">
            <v>11.950430000000001</v>
          </cell>
          <cell r="M2446" t="str">
            <v>RP</v>
          </cell>
        </row>
        <row r="2447">
          <cell r="A2447" t="str">
            <v>7169-560GV</v>
          </cell>
          <cell r="B2447" t="str">
            <v>SHIM</v>
          </cell>
          <cell r="C2447" t="str">
            <v>F13</v>
          </cell>
          <cell r="D2447" t="str">
            <v>Z</v>
          </cell>
          <cell r="E2447" t="str">
            <v>2</v>
          </cell>
          <cell r="F2447" t="str">
            <v>G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13.734</v>
          </cell>
          <cell r="L2447">
            <v>13.734</v>
          </cell>
        </row>
        <row r="2448">
          <cell r="A2448" t="str">
            <v>7169-560GU</v>
          </cell>
          <cell r="B2448" t="str">
            <v>SHIM</v>
          </cell>
          <cell r="C2448" t="str">
            <v>F13</v>
          </cell>
          <cell r="D2448" t="str">
            <v>Z</v>
          </cell>
          <cell r="E2448" t="str">
            <v>2</v>
          </cell>
          <cell r="F2448" t="str">
            <v>G</v>
          </cell>
          <cell r="G2448">
            <v>3112</v>
          </cell>
          <cell r="H2448">
            <v>0</v>
          </cell>
          <cell r="I2448">
            <v>0</v>
          </cell>
          <cell r="J2448">
            <v>3112</v>
          </cell>
          <cell r="K2448">
            <v>13.734</v>
          </cell>
          <cell r="L2448">
            <v>13.734</v>
          </cell>
        </row>
        <row r="2449">
          <cell r="A2449" t="str">
            <v>7169-560GT</v>
          </cell>
          <cell r="B2449" t="str">
            <v>SHIM</v>
          </cell>
          <cell r="C2449" t="str">
            <v>F13</v>
          </cell>
          <cell r="D2449" t="str">
            <v>Z</v>
          </cell>
          <cell r="E2449" t="str">
            <v>2</v>
          </cell>
          <cell r="F2449" t="str">
            <v>G</v>
          </cell>
          <cell r="G2449">
            <v>1275</v>
          </cell>
          <cell r="H2449">
            <v>0</v>
          </cell>
          <cell r="I2449">
            <v>0</v>
          </cell>
          <cell r="J2449">
            <v>1275</v>
          </cell>
          <cell r="K2449">
            <v>13.67426</v>
          </cell>
          <cell r="L2449">
            <v>13.67426</v>
          </cell>
        </row>
        <row r="2450">
          <cell r="A2450" t="str">
            <v>7169-560GS</v>
          </cell>
          <cell r="B2450" t="str">
            <v>SHIM</v>
          </cell>
          <cell r="C2450" t="str">
            <v>F13</v>
          </cell>
          <cell r="D2450" t="str">
            <v>Z</v>
          </cell>
          <cell r="E2450" t="str">
            <v>2</v>
          </cell>
          <cell r="F2450" t="str">
            <v>G</v>
          </cell>
          <cell r="G2450">
            <v>1381</v>
          </cell>
          <cell r="H2450">
            <v>0</v>
          </cell>
          <cell r="I2450">
            <v>0</v>
          </cell>
          <cell r="J2450">
            <v>1381</v>
          </cell>
          <cell r="K2450">
            <v>13.734</v>
          </cell>
          <cell r="L2450">
            <v>13.734</v>
          </cell>
        </row>
        <row r="2451">
          <cell r="A2451" t="str">
            <v>7169-560GR</v>
          </cell>
          <cell r="B2451" t="str">
            <v>SHIM</v>
          </cell>
          <cell r="C2451" t="str">
            <v>F13</v>
          </cell>
          <cell r="D2451" t="str">
            <v>Z</v>
          </cell>
          <cell r="E2451" t="str">
            <v>2</v>
          </cell>
          <cell r="F2451" t="str">
            <v>G</v>
          </cell>
          <cell r="G2451">
            <v>1275</v>
          </cell>
          <cell r="H2451">
            <v>0</v>
          </cell>
          <cell r="I2451">
            <v>0</v>
          </cell>
          <cell r="J2451">
            <v>1275</v>
          </cell>
          <cell r="K2451">
            <v>13.67426</v>
          </cell>
          <cell r="L2451">
            <v>13.67426</v>
          </cell>
        </row>
        <row r="2452">
          <cell r="A2452" t="str">
            <v>7169-560GP</v>
          </cell>
          <cell r="B2452" t="str">
            <v>SHIM</v>
          </cell>
          <cell r="C2452" t="str">
            <v>F13</v>
          </cell>
          <cell r="D2452" t="str">
            <v>Z</v>
          </cell>
          <cell r="E2452" t="str">
            <v>2</v>
          </cell>
          <cell r="F2452" t="str">
            <v>G</v>
          </cell>
          <cell r="G2452">
            <v>706</v>
          </cell>
          <cell r="H2452">
            <v>0</v>
          </cell>
          <cell r="I2452">
            <v>0</v>
          </cell>
          <cell r="J2452">
            <v>706</v>
          </cell>
          <cell r="K2452">
            <v>13.734</v>
          </cell>
          <cell r="L2452">
            <v>13.734</v>
          </cell>
        </row>
        <row r="2453">
          <cell r="A2453" t="str">
            <v>7169-560GN</v>
          </cell>
          <cell r="B2453" t="str">
            <v>SHIM</v>
          </cell>
          <cell r="C2453" t="str">
            <v>F13</v>
          </cell>
          <cell r="D2453" t="str">
            <v>Z</v>
          </cell>
          <cell r="E2453" t="str">
            <v>2</v>
          </cell>
          <cell r="F2453" t="str">
            <v>G</v>
          </cell>
          <cell r="G2453">
            <v>1275</v>
          </cell>
          <cell r="H2453">
            <v>0</v>
          </cell>
          <cell r="I2453">
            <v>0</v>
          </cell>
          <cell r="J2453">
            <v>1275</v>
          </cell>
          <cell r="K2453">
            <v>13.67426</v>
          </cell>
          <cell r="L2453">
            <v>13.67426</v>
          </cell>
        </row>
        <row r="2454">
          <cell r="A2454" t="str">
            <v>7169-560GM</v>
          </cell>
          <cell r="B2454" t="str">
            <v>SHIM</v>
          </cell>
          <cell r="C2454" t="str">
            <v>F13</v>
          </cell>
          <cell r="D2454" t="str">
            <v>Z</v>
          </cell>
          <cell r="E2454" t="str">
            <v>2</v>
          </cell>
          <cell r="F2454" t="str">
            <v>G</v>
          </cell>
          <cell r="G2454">
            <v>1406</v>
          </cell>
          <cell r="H2454">
            <v>0</v>
          </cell>
          <cell r="I2454">
            <v>0</v>
          </cell>
          <cell r="J2454">
            <v>1406</v>
          </cell>
          <cell r="K2454">
            <v>13.734</v>
          </cell>
          <cell r="L2454">
            <v>13.734</v>
          </cell>
        </row>
        <row r="2455">
          <cell r="A2455" t="str">
            <v>7169-560GL</v>
          </cell>
          <cell r="B2455" t="str">
            <v>SHIM</v>
          </cell>
          <cell r="C2455" t="str">
            <v>F13</v>
          </cell>
          <cell r="D2455" t="str">
            <v>Z</v>
          </cell>
          <cell r="E2455" t="str">
            <v>2</v>
          </cell>
          <cell r="F2455" t="str">
            <v>G</v>
          </cell>
          <cell r="G2455">
            <v>1334</v>
          </cell>
          <cell r="H2455">
            <v>0</v>
          </cell>
          <cell r="I2455">
            <v>0</v>
          </cell>
          <cell r="J2455">
            <v>1334</v>
          </cell>
          <cell r="K2455">
            <v>13.734</v>
          </cell>
          <cell r="L2455">
            <v>13.734</v>
          </cell>
        </row>
        <row r="2456">
          <cell r="A2456" t="str">
            <v>7169-560GK</v>
          </cell>
          <cell r="B2456" t="str">
            <v>SHIM</v>
          </cell>
          <cell r="C2456" t="str">
            <v>F13</v>
          </cell>
          <cell r="D2456" t="str">
            <v>Z</v>
          </cell>
          <cell r="E2456" t="str">
            <v>2</v>
          </cell>
          <cell r="F2456" t="str">
            <v>G</v>
          </cell>
          <cell r="G2456">
            <v>1275</v>
          </cell>
          <cell r="H2456">
            <v>0</v>
          </cell>
          <cell r="I2456">
            <v>0</v>
          </cell>
          <cell r="J2456">
            <v>1275</v>
          </cell>
          <cell r="K2456">
            <v>13.67426</v>
          </cell>
          <cell r="L2456">
            <v>13.67426</v>
          </cell>
        </row>
        <row r="2457">
          <cell r="A2457" t="str">
            <v>7169-560GJ</v>
          </cell>
          <cell r="B2457" t="str">
            <v>SHIM</v>
          </cell>
          <cell r="C2457" t="str">
            <v>F13</v>
          </cell>
          <cell r="D2457" t="str">
            <v>Z</v>
          </cell>
          <cell r="E2457" t="str">
            <v>2</v>
          </cell>
          <cell r="F2457" t="str">
            <v>G</v>
          </cell>
          <cell r="G2457">
            <v>652</v>
          </cell>
          <cell r="H2457">
            <v>0</v>
          </cell>
          <cell r="I2457">
            <v>0</v>
          </cell>
          <cell r="J2457">
            <v>652</v>
          </cell>
          <cell r="K2457">
            <v>13.734</v>
          </cell>
          <cell r="L2457">
            <v>13.734</v>
          </cell>
        </row>
        <row r="2458">
          <cell r="A2458" t="str">
            <v>7169-560GH</v>
          </cell>
          <cell r="B2458" t="str">
            <v>SHIM</v>
          </cell>
          <cell r="C2458" t="str">
            <v>F13</v>
          </cell>
          <cell r="D2458" t="str">
            <v>Z</v>
          </cell>
          <cell r="E2458" t="str">
            <v>2</v>
          </cell>
          <cell r="F2458" t="str">
            <v>G</v>
          </cell>
          <cell r="G2458">
            <v>1275</v>
          </cell>
          <cell r="H2458">
            <v>0</v>
          </cell>
          <cell r="I2458">
            <v>0</v>
          </cell>
          <cell r="J2458">
            <v>1275</v>
          </cell>
          <cell r="K2458">
            <v>13.67426</v>
          </cell>
          <cell r="L2458">
            <v>13.67426</v>
          </cell>
        </row>
        <row r="2459">
          <cell r="A2459" t="str">
            <v>7169-560GG</v>
          </cell>
          <cell r="B2459" t="str">
            <v>SHIM</v>
          </cell>
          <cell r="C2459" t="str">
            <v>F13</v>
          </cell>
          <cell r="D2459" t="str">
            <v>Z</v>
          </cell>
          <cell r="E2459" t="str">
            <v>2</v>
          </cell>
          <cell r="F2459" t="str">
            <v>G</v>
          </cell>
          <cell r="G2459">
            <v>1275</v>
          </cell>
          <cell r="H2459">
            <v>0</v>
          </cell>
          <cell r="I2459">
            <v>0</v>
          </cell>
          <cell r="J2459">
            <v>1275</v>
          </cell>
          <cell r="K2459">
            <v>13.67426</v>
          </cell>
          <cell r="L2459">
            <v>13.67426</v>
          </cell>
        </row>
        <row r="2460">
          <cell r="A2460" t="str">
            <v>7169-560GF</v>
          </cell>
          <cell r="B2460" t="str">
            <v>SHIM</v>
          </cell>
          <cell r="C2460" t="str">
            <v>F13</v>
          </cell>
          <cell r="D2460" t="str">
            <v>Z</v>
          </cell>
          <cell r="E2460" t="str">
            <v>2</v>
          </cell>
          <cell r="F2460" t="str">
            <v>G</v>
          </cell>
          <cell r="G2460">
            <v>1148</v>
          </cell>
          <cell r="H2460">
            <v>0</v>
          </cell>
          <cell r="I2460">
            <v>0</v>
          </cell>
          <cell r="J2460">
            <v>1148</v>
          </cell>
          <cell r="K2460">
            <v>13.734</v>
          </cell>
          <cell r="L2460">
            <v>13.734</v>
          </cell>
        </row>
        <row r="2461">
          <cell r="A2461" t="str">
            <v>7169-560GE</v>
          </cell>
          <cell r="B2461" t="str">
            <v>SHIM</v>
          </cell>
          <cell r="C2461" t="str">
            <v>F13</v>
          </cell>
          <cell r="D2461" t="str">
            <v>Z</v>
          </cell>
          <cell r="E2461" t="str">
            <v>2</v>
          </cell>
          <cell r="F2461" t="str">
            <v>G</v>
          </cell>
          <cell r="G2461">
            <v>1176</v>
          </cell>
          <cell r="H2461">
            <v>0</v>
          </cell>
          <cell r="I2461">
            <v>0</v>
          </cell>
          <cell r="J2461">
            <v>1176</v>
          </cell>
          <cell r="K2461">
            <v>13.734</v>
          </cell>
          <cell r="L2461">
            <v>13.734</v>
          </cell>
        </row>
        <row r="2462">
          <cell r="A2462" t="str">
            <v>7169-560GD</v>
          </cell>
          <cell r="B2462" t="str">
            <v>SHIM</v>
          </cell>
          <cell r="C2462" t="str">
            <v>F13</v>
          </cell>
          <cell r="D2462" t="str">
            <v>Z</v>
          </cell>
          <cell r="E2462" t="str">
            <v>2</v>
          </cell>
          <cell r="F2462" t="str">
            <v>G</v>
          </cell>
          <cell r="G2462">
            <v>1226</v>
          </cell>
          <cell r="H2462">
            <v>0</v>
          </cell>
          <cell r="I2462">
            <v>0</v>
          </cell>
          <cell r="J2462">
            <v>1226</v>
          </cell>
          <cell r="K2462">
            <v>13.734</v>
          </cell>
          <cell r="L2462">
            <v>13.734</v>
          </cell>
        </row>
        <row r="2463">
          <cell r="A2463" t="str">
            <v>7169-560GC</v>
          </cell>
          <cell r="B2463" t="str">
            <v>SHIM</v>
          </cell>
          <cell r="C2463" t="str">
            <v>F13</v>
          </cell>
          <cell r="D2463" t="str">
            <v>Z</v>
          </cell>
          <cell r="E2463" t="str">
            <v>2</v>
          </cell>
          <cell r="F2463" t="str">
            <v>G</v>
          </cell>
          <cell r="G2463">
            <v>970</v>
          </cell>
          <cell r="H2463">
            <v>0</v>
          </cell>
          <cell r="I2463">
            <v>0</v>
          </cell>
          <cell r="J2463">
            <v>970</v>
          </cell>
          <cell r="K2463">
            <v>13.734</v>
          </cell>
          <cell r="L2463">
            <v>13.734</v>
          </cell>
        </row>
        <row r="2464">
          <cell r="A2464" t="str">
            <v>7169-560GB</v>
          </cell>
          <cell r="B2464" t="str">
            <v>SHIM</v>
          </cell>
          <cell r="C2464" t="str">
            <v>F13</v>
          </cell>
          <cell r="D2464" t="str">
            <v>Z</v>
          </cell>
          <cell r="E2464" t="str">
            <v>2</v>
          </cell>
          <cell r="F2464" t="str">
            <v>G</v>
          </cell>
          <cell r="G2464">
            <v>1522</v>
          </cell>
          <cell r="H2464">
            <v>0</v>
          </cell>
          <cell r="I2464">
            <v>0</v>
          </cell>
          <cell r="J2464">
            <v>1522</v>
          </cell>
          <cell r="K2464">
            <v>13.734</v>
          </cell>
          <cell r="L2464">
            <v>13.734</v>
          </cell>
        </row>
        <row r="2465">
          <cell r="A2465" t="str">
            <v>7169-560GA</v>
          </cell>
          <cell r="B2465" t="str">
            <v>SHIM</v>
          </cell>
          <cell r="C2465" t="str">
            <v>F13</v>
          </cell>
          <cell r="D2465" t="str">
            <v>Z</v>
          </cell>
          <cell r="E2465" t="str">
            <v>2</v>
          </cell>
          <cell r="F2465" t="str">
            <v>G</v>
          </cell>
          <cell r="G2465">
            <v>1280</v>
          </cell>
          <cell r="H2465">
            <v>0</v>
          </cell>
          <cell r="I2465">
            <v>0</v>
          </cell>
          <cell r="J2465">
            <v>1280</v>
          </cell>
          <cell r="K2465">
            <v>13.734</v>
          </cell>
          <cell r="L2465">
            <v>13.734</v>
          </cell>
        </row>
        <row r="2466">
          <cell r="A2466" t="str">
            <v>7169-560{JA-JV}</v>
          </cell>
          <cell r="B2466" t="str">
            <v>SHIM</v>
          </cell>
          <cell r="C2466" t="str">
            <v>F13</v>
          </cell>
          <cell r="D2466" t="str">
            <v>Z</v>
          </cell>
          <cell r="E2466" t="str">
            <v>1</v>
          </cell>
          <cell r="F2466" t="str">
            <v>G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 t="str">
            <v>RP</v>
          </cell>
        </row>
        <row r="2467">
          <cell r="A2467" t="str">
            <v>7169-560{JA-JV}</v>
          </cell>
          <cell r="B2467" t="str">
            <v>SHIM</v>
          </cell>
          <cell r="C2467" t="str">
            <v>F13</v>
          </cell>
          <cell r="D2467" t="str">
            <v>Z</v>
          </cell>
          <cell r="E2467" t="str">
            <v>2</v>
          </cell>
          <cell r="F2467" t="str">
            <v>G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 t="str">
            <v>RP</v>
          </cell>
        </row>
        <row r="2468">
          <cell r="A2468" t="str">
            <v>7169-531</v>
          </cell>
          <cell r="B2468" t="str">
            <v>SPRING</v>
          </cell>
          <cell r="C2468" t="str">
            <v>F13</v>
          </cell>
          <cell r="D2468" t="str">
            <v>Z</v>
          </cell>
          <cell r="E2468" t="str">
            <v>2</v>
          </cell>
          <cell r="F2468" t="str">
            <v>G</v>
          </cell>
          <cell r="G2468">
            <v>760</v>
          </cell>
          <cell r="H2468">
            <v>0</v>
          </cell>
          <cell r="I2468">
            <v>20</v>
          </cell>
          <cell r="J2468">
            <v>740</v>
          </cell>
          <cell r="K2468">
            <v>28.606819999999999</v>
          </cell>
          <cell r="L2468">
            <v>28.606819999999999</v>
          </cell>
        </row>
        <row r="2469">
          <cell r="A2469" t="str">
            <v>7169-506</v>
          </cell>
          <cell r="B2469" t="str">
            <v>EDGE FILTER</v>
          </cell>
          <cell r="C2469" t="str">
            <v>F13</v>
          </cell>
          <cell r="D2469" t="str">
            <v>Z</v>
          </cell>
          <cell r="E2469" t="str">
            <v>2</v>
          </cell>
          <cell r="F2469" t="str">
            <v>G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</row>
        <row r="2470">
          <cell r="A2470" t="str">
            <v>7169-448</v>
          </cell>
          <cell r="B2470" t="str">
            <v>PROTECTOR</v>
          </cell>
          <cell r="C2470" t="str">
            <v>F13</v>
          </cell>
          <cell r="D2470" t="str">
            <v>Z</v>
          </cell>
          <cell r="E2470" t="str">
            <v>2</v>
          </cell>
          <cell r="F2470" t="str">
            <v>G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0.81599999999999995</v>
          </cell>
          <cell r="L2470">
            <v>0.81599999999999995</v>
          </cell>
          <cell r="M2470" t="str">
            <v>RP</v>
          </cell>
        </row>
        <row r="2471">
          <cell r="A2471" t="str">
            <v>7169-447B</v>
          </cell>
          <cell r="B2471" t="str">
            <v>DOWEL PIN</v>
          </cell>
          <cell r="C2471" t="str">
            <v>F13</v>
          </cell>
          <cell r="D2471" t="str">
            <v>Z</v>
          </cell>
          <cell r="E2471" t="str">
            <v>2</v>
          </cell>
          <cell r="F2471" t="str">
            <v>G</v>
          </cell>
          <cell r="G2471">
            <v>6460</v>
          </cell>
          <cell r="H2471">
            <v>0</v>
          </cell>
          <cell r="I2471">
            <v>0</v>
          </cell>
          <cell r="J2471">
            <v>6460</v>
          </cell>
          <cell r="K2471">
            <v>36.860399999999998</v>
          </cell>
          <cell r="L2471">
            <v>36.860399999999998</v>
          </cell>
          <cell r="M2471" t="str">
            <v>DPAHM</v>
          </cell>
        </row>
        <row r="2472">
          <cell r="A2472" t="str">
            <v>7169-447A</v>
          </cell>
          <cell r="B2472" t="str">
            <v>DOWEL PIN</v>
          </cell>
          <cell r="C2472" t="str">
            <v>F13</v>
          </cell>
          <cell r="D2472" t="str">
            <v>Z</v>
          </cell>
          <cell r="E2472" t="str">
            <v>2</v>
          </cell>
          <cell r="F2472" t="str">
            <v>G</v>
          </cell>
          <cell r="G2472">
            <v>0</v>
          </cell>
          <cell r="H2472">
            <v>520</v>
          </cell>
          <cell r="I2472">
            <v>350</v>
          </cell>
          <cell r="J2472">
            <v>170</v>
          </cell>
          <cell r="K2472">
            <v>0.85</v>
          </cell>
          <cell r="L2472">
            <v>0.85</v>
          </cell>
          <cell r="M2472" t="str">
            <v>DPAHM</v>
          </cell>
        </row>
        <row r="2473">
          <cell r="A2473" t="str">
            <v>7169-394D</v>
          </cell>
          <cell r="B2473" t="str">
            <v>NOZZLE CAP NUT</v>
          </cell>
          <cell r="C2473" t="str">
            <v>F13</v>
          </cell>
          <cell r="D2473" t="str">
            <v>Z</v>
          </cell>
          <cell r="E2473" t="str">
            <v>2</v>
          </cell>
          <cell r="F2473" t="str">
            <v>G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 t="str">
            <v>0</v>
          </cell>
        </row>
        <row r="2474">
          <cell r="A2474" t="str">
            <v>7169-394C/BHT</v>
          </cell>
          <cell r="B2474" t="str">
            <v>NOZZLE CAP NUT</v>
          </cell>
          <cell r="C2474" t="str">
            <v>F13</v>
          </cell>
          <cell r="D2474" t="str">
            <v>Z</v>
          </cell>
          <cell r="E2474" t="str">
            <v>2</v>
          </cell>
          <cell r="F2474" t="str">
            <v>G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</row>
        <row r="2475">
          <cell r="A2475" t="str">
            <v>7169-394C</v>
          </cell>
          <cell r="B2475" t="str">
            <v>NOZZLE CAP NUT</v>
          </cell>
          <cell r="C2475" t="str">
            <v>F13</v>
          </cell>
          <cell r="D2475" t="str">
            <v>Z</v>
          </cell>
          <cell r="E2475" t="str">
            <v>2</v>
          </cell>
          <cell r="F2475" t="str">
            <v>G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41.000689999999999</v>
          </cell>
          <cell r="L2475">
            <v>41.000689999999999</v>
          </cell>
          <cell r="M2475" t="str">
            <v>NP</v>
          </cell>
        </row>
        <row r="2476">
          <cell r="A2476" t="str">
            <v>7169-394B</v>
          </cell>
          <cell r="B2476" t="str">
            <v>LCR NOZZLE HOLDER CAPNUT</v>
          </cell>
          <cell r="C2476" t="str">
            <v>F13</v>
          </cell>
          <cell r="D2476" t="str">
            <v>Z</v>
          </cell>
          <cell r="E2476" t="str">
            <v>2</v>
          </cell>
          <cell r="F2476" t="str">
            <v>G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 t="str">
            <v>RP</v>
          </cell>
        </row>
        <row r="2477">
          <cell r="A2477" t="str">
            <v>7169-380/080</v>
          </cell>
          <cell r="B2477" t="str">
            <v>HEAT TREATED BLANKS</v>
          </cell>
          <cell r="C2477" t="str">
            <v>F13</v>
          </cell>
          <cell r="D2477" t="str">
            <v>Z</v>
          </cell>
          <cell r="E2477" t="str">
            <v>2</v>
          </cell>
          <cell r="F2477" t="str">
            <v>G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</row>
        <row r="2478">
          <cell r="A2478" t="str">
            <v>7169-380</v>
          </cell>
          <cell r="B2478" t="str">
            <v>ADAPTOR PLATE</v>
          </cell>
          <cell r="C2478" t="str">
            <v>F13</v>
          </cell>
          <cell r="D2478" t="str">
            <v>Z</v>
          </cell>
          <cell r="E2478" t="str">
            <v>2</v>
          </cell>
          <cell r="F2478" t="str">
            <v>G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21.38</v>
          </cell>
          <cell r="L2478">
            <v>21.38</v>
          </cell>
          <cell r="M2478" t="str">
            <v>rp</v>
          </cell>
        </row>
        <row r="2479">
          <cell r="A2479" t="str">
            <v>7169-379</v>
          </cell>
          <cell r="B2479" t="str">
            <v>SPRING</v>
          </cell>
          <cell r="C2479" t="str">
            <v>F13</v>
          </cell>
          <cell r="D2479" t="str">
            <v>Z</v>
          </cell>
          <cell r="E2479" t="str">
            <v>2</v>
          </cell>
          <cell r="F2479" t="str">
            <v>G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 t="str">
            <v>RP</v>
          </cell>
        </row>
        <row r="2480">
          <cell r="A2480" t="str">
            <v>7169-378/BPH</v>
          </cell>
          <cell r="B2480" t="str">
            <v>LEAK OFF NIPPLE</v>
          </cell>
          <cell r="C2480" t="str">
            <v>F13</v>
          </cell>
          <cell r="D2480" t="str">
            <v>Z</v>
          </cell>
          <cell r="E2480" t="str">
            <v>2</v>
          </cell>
          <cell r="F2480" t="str">
            <v>G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5.5</v>
          </cell>
          <cell r="L2480">
            <v>5.5</v>
          </cell>
          <cell r="M2480" t="str">
            <v>RP</v>
          </cell>
        </row>
        <row r="2481">
          <cell r="A2481" t="str">
            <v>7169-376</v>
          </cell>
          <cell r="B2481" t="str">
            <v>NOZZLE HOLDER BODY</v>
          </cell>
          <cell r="C2481" t="str">
            <v>F13</v>
          </cell>
          <cell r="D2481" t="str">
            <v>Z</v>
          </cell>
          <cell r="E2481" t="str">
            <v>2</v>
          </cell>
          <cell r="F2481" t="str">
            <v>G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 t="str">
            <v>0</v>
          </cell>
        </row>
        <row r="2482">
          <cell r="A2482" t="str">
            <v>7169-346</v>
          </cell>
          <cell r="B2482" t="str">
            <v>SPRING SEAT</v>
          </cell>
          <cell r="C2482" t="str">
            <v>F13</v>
          </cell>
          <cell r="D2482" t="str">
            <v>Z</v>
          </cell>
          <cell r="E2482" t="str">
            <v>2</v>
          </cell>
          <cell r="F2482" t="str">
            <v>G</v>
          </cell>
          <cell r="G2482">
            <v>8000</v>
          </cell>
          <cell r="H2482">
            <v>11000</v>
          </cell>
          <cell r="I2482">
            <v>9000</v>
          </cell>
          <cell r="J2482">
            <v>10000</v>
          </cell>
          <cell r="K2482">
            <v>12.018560000000001</v>
          </cell>
          <cell r="L2482">
            <v>12.46053</v>
          </cell>
          <cell r="M2482" t="str">
            <v>RP</v>
          </cell>
        </row>
        <row r="2483">
          <cell r="A2483" t="str">
            <v>7169-310CA</v>
          </cell>
          <cell r="B2483" t="str">
            <v>SHIM [ 9008-732B ]</v>
          </cell>
          <cell r="C2483" t="str">
            <v>F13</v>
          </cell>
          <cell r="D2483" t="str">
            <v>Z</v>
          </cell>
          <cell r="E2483" t="str">
            <v>2</v>
          </cell>
          <cell r="F2483" t="str">
            <v>G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 t="str">
            <v>0</v>
          </cell>
        </row>
        <row r="2484">
          <cell r="A2484" t="str">
            <v>7169-299</v>
          </cell>
          <cell r="C2484" t="str">
            <v>F13</v>
          </cell>
          <cell r="D2484" t="str">
            <v>Z</v>
          </cell>
          <cell r="E2484" t="str">
            <v>2</v>
          </cell>
          <cell r="F2484" t="str">
            <v>G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</row>
        <row r="2485">
          <cell r="A2485" t="str">
            <v>7169-269</v>
          </cell>
          <cell r="B2485" t="str">
            <v>SPRING</v>
          </cell>
          <cell r="C2485" t="str">
            <v>F13</v>
          </cell>
          <cell r="D2485" t="str">
            <v>Z</v>
          </cell>
          <cell r="E2485" t="str">
            <v>2</v>
          </cell>
          <cell r="F2485" t="str">
            <v>G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24.962260000000001</v>
          </cell>
          <cell r="L2485">
            <v>24.962260000000001</v>
          </cell>
        </row>
        <row r="2486">
          <cell r="A2486" t="str">
            <v>7167-995B</v>
          </cell>
          <cell r="B2486" t="str">
            <v>NAME PLATE</v>
          </cell>
          <cell r="C2486" t="str">
            <v>F13</v>
          </cell>
          <cell r="D2486" t="str">
            <v>Z</v>
          </cell>
          <cell r="E2486" t="str">
            <v>2</v>
          </cell>
          <cell r="F2486" t="str">
            <v>G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29.106680000000001</v>
          </cell>
          <cell r="L2486">
            <v>29.106680000000001</v>
          </cell>
        </row>
        <row r="2487">
          <cell r="A2487" t="str">
            <v>7167-983A</v>
          </cell>
          <cell r="B2487" t="str">
            <v>SPRING GUIDE</v>
          </cell>
          <cell r="C2487" t="str">
            <v>F13</v>
          </cell>
          <cell r="D2487" t="str">
            <v>Z</v>
          </cell>
          <cell r="E2487" t="str">
            <v>2</v>
          </cell>
          <cell r="F2487" t="str">
            <v>G</v>
          </cell>
          <cell r="G2487">
            <v>770</v>
          </cell>
          <cell r="H2487">
            <v>270</v>
          </cell>
          <cell r="I2487">
            <v>250</v>
          </cell>
          <cell r="J2487">
            <v>790</v>
          </cell>
          <cell r="K2487">
            <v>21.13974</v>
          </cell>
          <cell r="L2487">
            <v>21.306450000000002</v>
          </cell>
          <cell r="M2487" t="str">
            <v>DP203</v>
          </cell>
        </row>
        <row r="2488">
          <cell r="A2488" t="str">
            <v>7167-89A</v>
          </cell>
          <cell r="B2488" t="str">
            <v>THRUST SLEEVE</v>
          </cell>
          <cell r="C2488" t="str">
            <v>F13</v>
          </cell>
          <cell r="D2488" t="str">
            <v>Z</v>
          </cell>
          <cell r="E2488" t="str">
            <v>2</v>
          </cell>
          <cell r="F2488" t="str">
            <v>G</v>
          </cell>
          <cell r="G2488">
            <v>2231</v>
          </cell>
          <cell r="H2488">
            <v>200</v>
          </cell>
          <cell r="I2488">
            <v>250</v>
          </cell>
          <cell r="J2488">
            <v>2181</v>
          </cell>
          <cell r="K2488">
            <v>30.865100000000002</v>
          </cell>
          <cell r="L2488">
            <v>31.04156</v>
          </cell>
          <cell r="M2488" t="str">
            <v>DP203</v>
          </cell>
        </row>
        <row r="2489">
          <cell r="A2489" t="str">
            <v>7167-895</v>
          </cell>
          <cell r="B2489" t="str">
            <v>NUT SEALING</v>
          </cell>
          <cell r="C2489" t="str">
            <v>F13</v>
          </cell>
          <cell r="D2489" t="str">
            <v>Z</v>
          </cell>
          <cell r="E2489" t="str">
            <v>2</v>
          </cell>
          <cell r="F2489" t="str">
            <v>G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17.452480000000001</v>
          </cell>
          <cell r="L2489">
            <v>17.452480000000001</v>
          </cell>
          <cell r="M2489" t="str">
            <v>DP203</v>
          </cell>
        </row>
        <row r="2490">
          <cell r="A2490" t="str">
            <v>7167-893</v>
          </cell>
          <cell r="B2490" t="str">
            <v>SCREW ADJUSTING</v>
          </cell>
          <cell r="C2490" t="str">
            <v>F13</v>
          </cell>
          <cell r="D2490" t="str">
            <v>Z</v>
          </cell>
          <cell r="E2490" t="str">
            <v>2</v>
          </cell>
          <cell r="F2490" t="str">
            <v>G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6.1597</v>
          </cell>
          <cell r="L2490">
            <v>6.1597</v>
          </cell>
          <cell r="M2490" t="str">
            <v>DP203</v>
          </cell>
        </row>
        <row r="2491">
          <cell r="A2491" t="str">
            <v>7167-875</v>
          </cell>
          <cell r="B2491" t="str">
            <v>SCREW SOCKET</v>
          </cell>
          <cell r="C2491" t="str">
            <v>F13</v>
          </cell>
          <cell r="D2491" t="str">
            <v>Z</v>
          </cell>
          <cell r="E2491" t="str">
            <v>2</v>
          </cell>
          <cell r="F2491" t="str">
            <v>G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11.267099999999999</v>
          </cell>
          <cell r="L2491">
            <v>11.267099999999999</v>
          </cell>
          <cell r="M2491" t="str">
            <v>RP</v>
          </cell>
        </row>
        <row r="2492">
          <cell r="A2492" t="str">
            <v>7167-667A</v>
          </cell>
          <cell r="B2492" t="str">
            <v>SCREW</v>
          </cell>
          <cell r="C2492" t="str">
            <v>F13</v>
          </cell>
          <cell r="D2492" t="str">
            <v>Z</v>
          </cell>
          <cell r="E2492" t="str">
            <v>2</v>
          </cell>
          <cell r="F2492" t="str">
            <v>G</v>
          </cell>
          <cell r="G2492">
            <v>250</v>
          </cell>
          <cell r="H2492">
            <v>800</v>
          </cell>
          <cell r="I2492">
            <v>850</v>
          </cell>
          <cell r="J2492">
            <v>200</v>
          </cell>
          <cell r="K2492">
            <v>2.1362000000000001</v>
          </cell>
          <cell r="L2492">
            <v>2.1853099999999999</v>
          </cell>
          <cell r="M2492" t="str">
            <v>DP203</v>
          </cell>
        </row>
        <row r="2493">
          <cell r="A2493" t="str">
            <v>7167-620B</v>
          </cell>
          <cell r="B2493" t="str">
            <v>X SOLENOID</v>
          </cell>
          <cell r="C2493" t="str">
            <v>F13</v>
          </cell>
          <cell r="D2493" t="str">
            <v>Z</v>
          </cell>
          <cell r="E2493" t="str">
            <v>2</v>
          </cell>
          <cell r="F2493" t="str">
            <v>G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411.67320000000001</v>
          </cell>
          <cell r="L2493">
            <v>411.67320000000001</v>
          </cell>
          <cell r="M2493" t="str">
            <v>NP</v>
          </cell>
        </row>
        <row r="2494">
          <cell r="A2494" t="str">
            <v>7167-61</v>
          </cell>
          <cell r="B2494" t="str">
            <v>PROTECTION PLUG</v>
          </cell>
          <cell r="C2494" t="str">
            <v>F13</v>
          </cell>
          <cell r="D2494" t="str">
            <v>Z</v>
          </cell>
          <cell r="E2494" t="str">
            <v>2</v>
          </cell>
          <cell r="F2494" t="str">
            <v>G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0.93893000000000004</v>
          </cell>
          <cell r="L2494">
            <v>0.93893000000000004</v>
          </cell>
          <cell r="M2494" t="str">
            <v>RP</v>
          </cell>
        </row>
        <row r="2495">
          <cell r="A2495" t="str">
            <v>7167-609</v>
          </cell>
          <cell r="B2495" t="str">
            <v>LOCKING WIRE</v>
          </cell>
          <cell r="C2495" t="str">
            <v>F13</v>
          </cell>
          <cell r="D2495" t="str">
            <v>Z</v>
          </cell>
          <cell r="E2495" t="str">
            <v>2</v>
          </cell>
          <cell r="F2495" t="str">
            <v>G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0.81479000000000001</v>
          </cell>
          <cell r="L2495">
            <v>0.81479000000000001</v>
          </cell>
          <cell r="M2495" t="str">
            <v>RP</v>
          </cell>
        </row>
        <row r="2496">
          <cell r="A2496" t="str">
            <v>7167-523</v>
          </cell>
          <cell r="B2496" t="str">
            <v>CAP</v>
          </cell>
          <cell r="C2496" t="str">
            <v>F13</v>
          </cell>
          <cell r="D2496" t="str">
            <v>Z</v>
          </cell>
          <cell r="E2496" t="str">
            <v>2</v>
          </cell>
          <cell r="F2496" t="str">
            <v>G</v>
          </cell>
          <cell r="G2496">
            <v>571</v>
          </cell>
          <cell r="H2496">
            <v>0</v>
          </cell>
          <cell r="I2496">
            <v>0</v>
          </cell>
          <cell r="J2496">
            <v>571</v>
          </cell>
          <cell r="K2496">
            <v>0.5</v>
          </cell>
          <cell r="L2496">
            <v>0.5</v>
          </cell>
          <cell r="M2496" t="str">
            <v>WHAT</v>
          </cell>
        </row>
        <row r="2497">
          <cell r="A2497" t="str">
            <v>7167-447A</v>
          </cell>
          <cell r="B2497" t="str">
            <v>DOWEL PIN DPAHM</v>
          </cell>
          <cell r="C2497" t="str">
            <v>F13</v>
          </cell>
          <cell r="D2497" t="str">
            <v>Z</v>
          </cell>
          <cell r="E2497" t="str">
            <v>22</v>
          </cell>
          <cell r="F2497" t="str">
            <v>G</v>
          </cell>
          <cell r="G2497">
            <v>78017</v>
          </cell>
          <cell r="H2497">
            <v>0</v>
          </cell>
          <cell r="I2497">
            <v>0</v>
          </cell>
          <cell r="J2497">
            <v>78017</v>
          </cell>
          <cell r="K2497">
            <v>0.47</v>
          </cell>
          <cell r="L2497">
            <v>0.47</v>
          </cell>
        </row>
        <row r="2498">
          <cell r="A2498" t="str">
            <v>7167-447A</v>
          </cell>
          <cell r="B2498" t="str">
            <v>DOWEL PIN DPAHM</v>
          </cell>
          <cell r="C2498" t="str">
            <v>F13</v>
          </cell>
          <cell r="D2498" t="str">
            <v>Z</v>
          </cell>
          <cell r="E2498" t="str">
            <v>2</v>
          </cell>
          <cell r="F2498" t="str">
            <v>G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0.47</v>
          </cell>
          <cell r="L2498">
            <v>0.47</v>
          </cell>
          <cell r="M2498" t="str">
            <v>DPAHM</v>
          </cell>
        </row>
        <row r="2499">
          <cell r="A2499" t="str">
            <v>7167-419D</v>
          </cell>
          <cell r="B2499" t="str">
            <v>CHECK PLATE BOTTOM</v>
          </cell>
          <cell r="C2499" t="str">
            <v>F13</v>
          </cell>
          <cell r="D2499" t="str">
            <v>Z</v>
          </cell>
          <cell r="E2499" t="str">
            <v>2</v>
          </cell>
          <cell r="F2499" t="str">
            <v>G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52.386470000000003</v>
          </cell>
          <cell r="L2499">
            <v>52.386470000000003</v>
          </cell>
        </row>
        <row r="2500">
          <cell r="A2500" t="str">
            <v>7167-419C</v>
          </cell>
          <cell r="B2500" t="str">
            <v>CHECK PLATE BOTTOM</v>
          </cell>
          <cell r="C2500" t="str">
            <v>F13</v>
          </cell>
          <cell r="D2500" t="str">
            <v>Z</v>
          </cell>
          <cell r="E2500" t="str">
            <v>2</v>
          </cell>
          <cell r="F2500" t="str">
            <v>G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52.386470000000003</v>
          </cell>
          <cell r="L2500">
            <v>52.386470000000003</v>
          </cell>
        </row>
        <row r="2501">
          <cell r="A2501" t="str">
            <v>7167-419B</v>
          </cell>
          <cell r="B2501" t="str">
            <v>CHECK PLATE BOTTOM</v>
          </cell>
          <cell r="C2501" t="str">
            <v>F13</v>
          </cell>
          <cell r="D2501" t="str">
            <v>Z</v>
          </cell>
          <cell r="E2501" t="str">
            <v>2</v>
          </cell>
          <cell r="F2501" t="str">
            <v>G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71.324579999999997</v>
          </cell>
          <cell r="L2501">
            <v>71.324579999999997</v>
          </cell>
        </row>
        <row r="2502">
          <cell r="A2502" t="str">
            <v>7167-419A</v>
          </cell>
          <cell r="B2502" t="str">
            <v>CHECK PLATE BOTTOM</v>
          </cell>
          <cell r="C2502" t="str">
            <v>F13</v>
          </cell>
          <cell r="D2502" t="str">
            <v>Z</v>
          </cell>
          <cell r="E2502" t="str">
            <v>2</v>
          </cell>
          <cell r="F2502" t="str">
            <v>G</v>
          </cell>
          <cell r="G2502">
            <v>300</v>
          </cell>
          <cell r="H2502">
            <v>0</v>
          </cell>
          <cell r="I2502">
            <v>0</v>
          </cell>
          <cell r="J2502">
            <v>300</v>
          </cell>
          <cell r="K2502">
            <v>65.450029999999998</v>
          </cell>
          <cell r="L2502">
            <v>65.450029999999998</v>
          </cell>
        </row>
        <row r="2503">
          <cell r="A2503" t="str">
            <v>7167-418D</v>
          </cell>
          <cell r="B2503" t="str">
            <v>CHECK PLATE TOP</v>
          </cell>
          <cell r="C2503" t="str">
            <v>F13</v>
          </cell>
          <cell r="D2503" t="str">
            <v>Z</v>
          </cell>
          <cell r="E2503" t="str">
            <v>2</v>
          </cell>
          <cell r="F2503" t="str">
            <v>G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52.386470000000003</v>
          </cell>
          <cell r="L2503">
            <v>52.386470000000003</v>
          </cell>
        </row>
        <row r="2504">
          <cell r="A2504" t="str">
            <v>7167-418A</v>
          </cell>
          <cell r="B2504" t="str">
            <v>CHECK PLATE TOP</v>
          </cell>
          <cell r="C2504" t="str">
            <v>F13</v>
          </cell>
          <cell r="D2504" t="str">
            <v>Z</v>
          </cell>
          <cell r="E2504" t="str">
            <v>2</v>
          </cell>
          <cell r="F2504" t="str">
            <v>G</v>
          </cell>
          <cell r="G2504">
            <v>270</v>
          </cell>
          <cell r="H2504">
            <v>0</v>
          </cell>
          <cell r="I2504">
            <v>0</v>
          </cell>
          <cell r="J2504">
            <v>270</v>
          </cell>
          <cell r="K2504">
            <v>64.608019999999996</v>
          </cell>
          <cell r="L2504">
            <v>64.608019999999996</v>
          </cell>
        </row>
        <row r="2505">
          <cell r="A2505" t="str">
            <v>7167-415D</v>
          </cell>
          <cell r="B2505" t="str">
            <v>CHECK PLATE BOTTOM</v>
          </cell>
          <cell r="C2505" t="str">
            <v>F13</v>
          </cell>
          <cell r="D2505" t="str">
            <v>Z</v>
          </cell>
          <cell r="E2505" t="str">
            <v>2</v>
          </cell>
          <cell r="F2505" t="str">
            <v>G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71.032499999999999</v>
          </cell>
          <cell r="L2505">
            <v>71.032499999999999</v>
          </cell>
        </row>
        <row r="2506">
          <cell r="A2506" t="str">
            <v>7167-415C</v>
          </cell>
          <cell r="B2506" t="str">
            <v>CHECK PLATE BOTTOM</v>
          </cell>
          <cell r="C2506" t="str">
            <v>F13</v>
          </cell>
          <cell r="D2506" t="str">
            <v>Z</v>
          </cell>
          <cell r="E2506" t="str">
            <v>2</v>
          </cell>
          <cell r="F2506" t="str">
            <v>G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33.32</v>
          </cell>
          <cell r="L2506">
            <v>33.32</v>
          </cell>
        </row>
        <row r="2507">
          <cell r="A2507" t="str">
            <v>7167-415B</v>
          </cell>
          <cell r="B2507" t="str">
            <v>CHECK PLATE BOTTOM</v>
          </cell>
          <cell r="C2507" t="str">
            <v>F13</v>
          </cell>
          <cell r="D2507" t="str">
            <v>Z</v>
          </cell>
          <cell r="E2507" t="str">
            <v>2</v>
          </cell>
          <cell r="F2507" t="str">
            <v>G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62.153440000000003</v>
          </cell>
          <cell r="L2507">
            <v>62.153440000000003</v>
          </cell>
        </row>
        <row r="2508">
          <cell r="A2508" t="str">
            <v>7167-415A</v>
          </cell>
          <cell r="B2508" t="str">
            <v>CHECK PLATE BOTTOM</v>
          </cell>
          <cell r="C2508" t="str">
            <v>F13</v>
          </cell>
          <cell r="D2508" t="str">
            <v>Z</v>
          </cell>
          <cell r="E2508" t="str">
            <v>2</v>
          </cell>
          <cell r="F2508" t="str">
            <v>G</v>
          </cell>
          <cell r="G2508">
            <v>400</v>
          </cell>
          <cell r="H2508">
            <v>0</v>
          </cell>
          <cell r="I2508">
            <v>0</v>
          </cell>
          <cell r="J2508">
            <v>400</v>
          </cell>
          <cell r="K2508">
            <v>71.650989999999993</v>
          </cell>
          <cell r="L2508">
            <v>71.650989999999993</v>
          </cell>
        </row>
        <row r="2509">
          <cell r="A2509" t="str">
            <v>7167-415</v>
          </cell>
          <cell r="B2509" t="str">
            <v>CHECK PLATE BOTTOM</v>
          </cell>
          <cell r="C2509" t="str">
            <v>F13</v>
          </cell>
          <cell r="D2509" t="str">
            <v>Z</v>
          </cell>
          <cell r="E2509" t="str">
            <v>2</v>
          </cell>
          <cell r="F2509" t="str">
            <v>G</v>
          </cell>
          <cell r="G2509">
            <v>1210</v>
          </cell>
          <cell r="H2509">
            <v>0</v>
          </cell>
          <cell r="I2509">
            <v>0</v>
          </cell>
          <cell r="J2509">
            <v>1210</v>
          </cell>
          <cell r="K2509">
            <v>84.611670000000004</v>
          </cell>
          <cell r="L2509">
            <v>84.611670000000004</v>
          </cell>
        </row>
        <row r="2510">
          <cell r="A2510" t="str">
            <v>7167-414D</v>
          </cell>
          <cell r="B2510" t="str">
            <v>CHECK PLATE TOP</v>
          </cell>
          <cell r="C2510" t="str">
            <v>F13</v>
          </cell>
          <cell r="D2510" t="str">
            <v>Z</v>
          </cell>
          <cell r="E2510" t="str">
            <v>2</v>
          </cell>
          <cell r="F2510" t="str">
            <v>G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62.153440000000003</v>
          </cell>
          <cell r="L2510">
            <v>62.153440000000003</v>
          </cell>
        </row>
        <row r="2511">
          <cell r="A2511" t="str">
            <v>7167-414C</v>
          </cell>
          <cell r="B2511" t="str">
            <v>CHECK PLATE TOP</v>
          </cell>
          <cell r="C2511" t="str">
            <v>F13</v>
          </cell>
          <cell r="D2511" t="str">
            <v>Z</v>
          </cell>
          <cell r="E2511" t="str">
            <v>2</v>
          </cell>
          <cell r="F2511" t="str">
            <v>G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62.153440000000003</v>
          </cell>
          <cell r="L2511">
            <v>62.153440000000003</v>
          </cell>
        </row>
        <row r="2512">
          <cell r="A2512" t="str">
            <v>7167-414B</v>
          </cell>
          <cell r="B2512" t="str">
            <v>CHECK PLATE TOP</v>
          </cell>
          <cell r="C2512" t="str">
            <v>F13</v>
          </cell>
          <cell r="D2512" t="str">
            <v>Z</v>
          </cell>
          <cell r="E2512" t="str">
            <v>2</v>
          </cell>
          <cell r="F2512" t="str">
            <v>G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62.153440000000003</v>
          </cell>
          <cell r="L2512">
            <v>62.153440000000003</v>
          </cell>
        </row>
        <row r="2513">
          <cell r="A2513" t="str">
            <v>7167-414A</v>
          </cell>
          <cell r="B2513" t="str">
            <v>CHECK PLATE TOP</v>
          </cell>
          <cell r="C2513" t="str">
            <v>F13</v>
          </cell>
          <cell r="D2513" t="str">
            <v>Z</v>
          </cell>
          <cell r="E2513" t="str">
            <v>2</v>
          </cell>
          <cell r="F2513" t="str">
            <v>G</v>
          </cell>
          <cell r="G2513">
            <v>1495</v>
          </cell>
          <cell r="H2513">
            <v>0</v>
          </cell>
          <cell r="I2513">
            <v>0</v>
          </cell>
          <cell r="J2513">
            <v>1495</v>
          </cell>
          <cell r="K2513">
            <v>75.963340000000002</v>
          </cell>
          <cell r="L2513">
            <v>75.963340000000002</v>
          </cell>
        </row>
        <row r="2514">
          <cell r="A2514" t="str">
            <v>7167-414</v>
          </cell>
          <cell r="B2514" t="str">
            <v>CHECK PLATE TOP</v>
          </cell>
          <cell r="C2514" t="str">
            <v>F13</v>
          </cell>
          <cell r="D2514" t="str">
            <v>Z</v>
          </cell>
          <cell r="E2514" t="str">
            <v>2</v>
          </cell>
          <cell r="F2514" t="str">
            <v>G</v>
          </cell>
          <cell r="G2514">
            <v>1041</v>
          </cell>
          <cell r="H2514">
            <v>0</v>
          </cell>
          <cell r="I2514">
            <v>0</v>
          </cell>
          <cell r="J2514">
            <v>1041</v>
          </cell>
          <cell r="K2514">
            <v>63.492170000000002</v>
          </cell>
          <cell r="L2514">
            <v>63.492170000000002</v>
          </cell>
        </row>
        <row r="2515">
          <cell r="A2515" t="str">
            <v>7167-409</v>
          </cell>
          <cell r="B2515" t="str">
            <v>ASSY CAM ROLLER&amp;SHOE</v>
          </cell>
          <cell r="C2515" t="str">
            <v>F13</v>
          </cell>
          <cell r="D2515" t="str">
            <v>Z</v>
          </cell>
          <cell r="E2515" t="str">
            <v>2</v>
          </cell>
          <cell r="F2515" t="str">
            <v>G</v>
          </cell>
          <cell r="G2515">
            <v>3880</v>
          </cell>
          <cell r="H2515">
            <v>0</v>
          </cell>
          <cell r="I2515">
            <v>0</v>
          </cell>
          <cell r="J2515">
            <v>3880</v>
          </cell>
          <cell r="K2515">
            <v>142.0607</v>
          </cell>
          <cell r="L2515">
            <v>142.0607</v>
          </cell>
        </row>
        <row r="2516">
          <cell r="A2516" t="str">
            <v>7167-408</v>
          </cell>
          <cell r="B2516" t="str">
            <v>CAM ROLLER SHOE</v>
          </cell>
          <cell r="C2516" t="str">
            <v>F13</v>
          </cell>
          <cell r="D2516" t="str">
            <v>Z</v>
          </cell>
          <cell r="E2516" t="str">
            <v>2</v>
          </cell>
          <cell r="F2516" t="str">
            <v>G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20.55584</v>
          </cell>
          <cell r="L2516">
            <v>20.55584</v>
          </cell>
        </row>
        <row r="2517">
          <cell r="A2517" t="str">
            <v>7167-407</v>
          </cell>
          <cell r="B2517" t="str">
            <v>CAM ROLLER</v>
          </cell>
          <cell r="C2517" t="str">
            <v>F13</v>
          </cell>
          <cell r="D2517" t="str">
            <v>Z</v>
          </cell>
          <cell r="E2517" t="str">
            <v>2</v>
          </cell>
          <cell r="F2517" t="str">
            <v>G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18.64603</v>
          </cell>
          <cell r="L2517">
            <v>18.64603</v>
          </cell>
        </row>
        <row r="2518">
          <cell r="A2518" t="str">
            <v>7167-386</v>
          </cell>
          <cell r="B2518" t="str">
            <v>DOWEL</v>
          </cell>
          <cell r="C2518" t="str">
            <v>F13</v>
          </cell>
          <cell r="D2518" t="str">
            <v>Z</v>
          </cell>
          <cell r="E2518" t="str">
            <v>2</v>
          </cell>
          <cell r="F2518" t="str">
            <v>G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1.8511</v>
          </cell>
          <cell r="L2518">
            <v>1.8511</v>
          </cell>
        </row>
        <row r="2519">
          <cell r="A2519" t="str">
            <v>7167-380</v>
          </cell>
          <cell r="B2519" t="str">
            <v>ADAPTOR PLATE</v>
          </cell>
          <cell r="C2519" t="str">
            <v>F13</v>
          </cell>
          <cell r="D2519" t="str">
            <v>Z</v>
          </cell>
          <cell r="E2519" t="str">
            <v>2</v>
          </cell>
          <cell r="F2519" t="str">
            <v>G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 t="str">
            <v>RP</v>
          </cell>
        </row>
        <row r="2520">
          <cell r="A2520" t="str">
            <v>7167-304Z</v>
          </cell>
          <cell r="C2520" t="str">
            <v>F13</v>
          </cell>
          <cell r="D2520" t="str">
            <v>Z</v>
          </cell>
          <cell r="E2520" t="str">
            <v>2</v>
          </cell>
          <cell r="F2520" t="str">
            <v>G</v>
          </cell>
          <cell r="G2520">
            <v>500</v>
          </cell>
          <cell r="H2520">
            <v>0</v>
          </cell>
          <cell r="I2520">
            <v>0</v>
          </cell>
          <cell r="J2520">
            <v>500</v>
          </cell>
          <cell r="K2520">
            <v>0.2</v>
          </cell>
          <cell r="L2520">
            <v>0.2</v>
          </cell>
        </row>
        <row r="2521">
          <cell r="A2521" t="str">
            <v>7167-304EZ</v>
          </cell>
          <cell r="B2521" t="str">
            <v>PISTON SPRING CAP</v>
          </cell>
          <cell r="C2521" t="str">
            <v>F13</v>
          </cell>
          <cell r="D2521" t="str">
            <v>Z</v>
          </cell>
          <cell r="E2521" t="str">
            <v>2</v>
          </cell>
          <cell r="F2521" t="str">
            <v>G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 t="str">
            <v>SM</v>
          </cell>
        </row>
        <row r="2522">
          <cell r="A2522" t="str">
            <v>7167-304E</v>
          </cell>
          <cell r="B2522" t="str">
            <v>PISTON SPRING CAP</v>
          </cell>
          <cell r="C2522" t="str">
            <v>F13</v>
          </cell>
          <cell r="D2522" t="str">
            <v>Z</v>
          </cell>
          <cell r="E2522" t="str">
            <v>2</v>
          </cell>
          <cell r="F2522" t="str">
            <v>G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51.987400000000001</v>
          </cell>
          <cell r="L2522">
            <v>51.987400000000001</v>
          </cell>
          <cell r="M2522" t="str">
            <v>SM</v>
          </cell>
        </row>
        <row r="2523">
          <cell r="A2523" t="str">
            <v>7167-304E</v>
          </cell>
          <cell r="B2523" t="str">
            <v>PISTON SPRING CAP</v>
          </cell>
          <cell r="C2523" t="str">
            <v>F13</v>
          </cell>
          <cell r="D2523" t="str">
            <v>Z</v>
          </cell>
          <cell r="E2523" t="str">
            <v>22</v>
          </cell>
          <cell r="F2523" t="str">
            <v>G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1E-3</v>
          </cell>
          <cell r="L2523">
            <v>1E-3</v>
          </cell>
        </row>
        <row r="2524">
          <cell r="A2524" t="str">
            <v>7167-304D</v>
          </cell>
          <cell r="B2524" t="str">
            <v>NUT</v>
          </cell>
          <cell r="C2524" t="str">
            <v>F13</v>
          </cell>
          <cell r="D2524" t="str">
            <v>Z</v>
          </cell>
          <cell r="E2524" t="str">
            <v>2</v>
          </cell>
          <cell r="F2524" t="str">
            <v>G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40.799999999999997</v>
          </cell>
          <cell r="L2524">
            <v>40.799999999999997</v>
          </cell>
          <cell r="M2524" t="str">
            <v>DPAHM</v>
          </cell>
        </row>
        <row r="2525">
          <cell r="A2525" t="str">
            <v>7167-304CZ</v>
          </cell>
          <cell r="B2525" t="str">
            <v>SPRING CAP NUT</v>
          </cell>
          <cell r="C2525" t="str">
            <v>F13</v>
          </cell>
          <cell r="D2525" t="str">
            <v>Z</v>
          </cell>
          <cell r="E2525" t="str">
            <v>2</v>
          </cell>
          <cell r="F2525" t="str">
            <v>G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40.799999999999997</v>
          </cell>
          <cell r="L2525">
            <v>40.799999999999997</v>
          </cell>
          <cell r="M2525" t="str">
            <v>DPAHM</v>
          </cell>
        </row>
        <row r="2526">
          <cell r="A2526" t="str">
            <v>7167-304C</v>
          </cell>
          <cell r="B2526" t="str">
            <v>SPRING CAP</v>
          </cell>
          <cell r="C2526" t="str">
            <v>F13</v>
          </cell>
          <cell r="D2526" t="str">
            <v>Z</v>
          </cell>
          <cell r="E2526" t="str">
            <v>2</v>
          </cell>
          <cell r="F2526" t="str">
            <v>G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24</v>
          </cell>
          <cell r="L2526">
            <v>24</v>
          </cell>
        </row>
        <row r="2527">
          <cell r="A2527" t="str">
            <v>7167-304BZ</v>
          </cell>
          <cell r="B2527" t="str">
            <v>PISTON SPRING CAP</v>
          </cell>
          <cell r="C2527" t="str">
            <v>F13</v>
          </cell>
          <cell r="D2527" t="str">
            <v>Z</v>
          </cell>
          <cell r="E2527" t="str">
            <v>2</v>
          </cell>
          <cell r="F2527" t="str">
            <v>G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40.799999999999997</v>
          </cell>
          <cell r="L2527">
            <v>40.799999999999997</v>
          </cell>
          <cell r="M2527" t="str">
            <v>RP</v>
          </cell>
        </row>
        <row r="2528">
          <cell r="A2528" t="str">
            <v>7167-304B</v>
          </cell>
          <cell r="B2528" t="str">
            <v>PISTON SPRING CAP</v>
          </cell>
          <cell r="C2528" t="str">
            <v>F13</v>
          </cell>
          <cell r="D2528" t="str">
            <v>Z</v>
          </cell>
          <cell r="E2528" t="str">
            <v>2</v>
          </cell>
          <cell r="F2528" t="str">
            <v>G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 t="str">
            <v>RP</v>
          </cell>
        </row>
        <row r="2529">
          <cell r="A2529" t="str">
            <v>7167-304</v>
          </cell>
          <cell r="B2529" t="str">
            <v>PISTON SPRING CAP</v>
          </cell>
          <cell r="C2529" t="str">
            <v>F13</v>
          </cell>
          <cell r="D2529" t="str">
            <v>Z</v>
          </cell>
          <cell r="E2529" t="str">
            <v>2</v>
          </cell>
          <cell r="F2529" t="str">
            <v>G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38.797719999999998</v>
          </cell>
          <cell r="L2529">
            <v>38.797719999999998</v>
          </cell>
          <cell r="M2529" t="str">
            <v>DPAHM</v>
          </cell>
        </row>
        <row r="2530">
          <cell r="A2530" t="str">
            <v>7167-299</v>
          </cell>
          <cell r="B2530" t="str">
            <v>SCREW</v>
          </cell>
          <cell r="C2530" t="str">
            <v>F13</v>
          </cell>
          <cell r="D2530" t="str">
            <v>Z</v>
          </cell>
          <cell r="E2530" t="str">
            <v>2</v>
          </cell>
          <cell r="F2530" t="str">
            <v>G</v>
          </cell>
          <cell r="G2530">
            <v>2510</v>
          </cell>
          <cell r="H2530">
            <v>445</v>
          </cell>
          <cell r="I2530">
            <v>250</v>
          </cell>
          <cell r="J2530">
            <v>2705</v>
          </cell>
          <cell r="K2530">
            <v>1.0545899999999999</v>
          </cell>
          <cell r="L2530">
            <v>1.06148</v>
          </cell>
          <cell r="M2530" t="str">
            <v>DP203</v>
          </cell>
        </row>
        <row r="2531">
          <cell r="A2531" t="str">
            <v>7167-183B</v>
          </cell>
          <cell r="B2531" t="str">
            <v>REDUCER</v>
          </cell>
          <cell r="C2531" t="str">
            <v>F13</v>
          </cell>
          <cell r="D2531" t="str">
            <v>Z</v>
          </cell>
          <cell r="E2531" t="str">
            <v>2</v>
          </cell>
          <cell r="F2531" t="str">
            <v>G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 t="str">
            <v>0</v>
          </cell>
        </row>
        <row r="2532">
          <cell r="A2532" t="str">
            <v>7167-061</v>
          </cell>
          <cell r="B2532" t="str">
            <v>PROTECTION CAP</v>
          </cell>
          <cell r="C2532" t="str">
            <v>F13</v>
          </cell>
          <cell r="D2532" t="str">
            <v>Z</v>
          </cell>
          <cell r="E2532" t="str">
            <v>2</v>
          </cell>
          <cell r="F2532" t="str">
            <v>G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0.4</v>
          </cell>
          <cell r="L2532">
            <v>0.4</v>
          </cell>
        </row>
        <row r="2533">
          <cell r="A2533" t="str">
            <v>7161-609</v>
          </cell>
          <cell r="C2533" t="str">
            <v>F13</v>
          </cell>
          <cell r="D2533" t="str">
            <v>Z</v>
          </cell>
          <cell r="E2533" t="str">
            <v>2</v>
          </cell>
          <cell r="F2533" t="str">
            <v>G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</row>
        <row r="2534">
          <cell r="A2534" t="str">
            <v>7160-334/050</v>
          </cell>
          <cell r="B2534" t="str">
            <v>BARREL MACHINING</v>
          </cell>
          <cell r="C2534" t="str">
            <v>F13</v>
          </cell>
          <cell r="D2534" t="str">
            <v>Z</v>
          </cell>
          <cell r="E2534" t="str">
            <v>21</v>
          </cell>
          <cell r="F2534" t="str">
            <v>G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217.36</v>
          </cell>
          <cell r="L2534">
            <v>217.36</v>
          </cell>
          <cell r="M2534" t="str">
            <v>C</v>
          </cell>
        </row>
        <row r="2535">
          <cell r="A2535" t="str">
            <v>7160-334</v>
          </cell>
          <cell r="B2535" t="str">
            <v>BARREL MACHINING [ DP 200 ]</v>
          </cell>
          <cell r="C2535" t="str">
            <v>F13</v>
          </cell>
          <cell r="D2535" t="str">
            <v>Z</v>
          </cell>
          <cell r="E2535" t="str">
            <v>2</v>
          </cell>
          <cell r="F2535" t="str">
            <v>G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</row>
        <row r="2536">
          <cell r="A2536" t="str">
            <v>7160-334</v>
          </cell>
          <cell r="B2536" t="str">
            <v>BARREL MACHINING [ DP 200 ]</v>
          </cell>
          <cell r="C2536" t="str">
            <v>F13</v>
          </cell>
          <cell r="D2536" t="str">
            <v>Z</v>
          </cell>
          <cell r="E2536" t="str">
            <v>21</v>
          </cell>
          <cell r="F2536" t="str">
            <v>G</v>
          </cell>
          <cell r="G2536">
            <v>830</v>
          </cell>
          <cell r="H2536">
            <v>0</v>
          </cell>
          <cell r="I2536">
            <v>0</v>
          </cell>
          <cell r="J2536">
            <v>830</v>
          </cell>
          <cell r="K2536">
            <v>63.6</v>
          </cell>
          <cell r="L2536">
            <v>63.6</v>
          </cell>
          <cell r="M2536" t="str">
            <v>C</v>
          </cell>
        </row>
        <row r="2537">
          <cell r="A2537" t="str">
            <v>7160-333C</v>
          </cell>
          <cell r="B2537" t="str">
            <v>DP203 DRIVE SHAFT FORGING</v>
          </cell>
          <cell r="C2537" t="str">
            <v>F13</v>
          </cell>
          <cell r="D2537" t="str">
            <v>Z</v>
          </cell>
          <cell r="E2537" t="str">
            <v>2</v>
          </cell>
          <cell r="F2537" t="str">
            <v>G</v>
          </cell>
          <cell r="G2537">
            <v>90</v>
          </cell>
          <cell r="H2537">
            <v>0</v>
          </cell>
          <cell r="I2537">
            <v>0</v>
          </cell>
          <cell r="J2537">
            <v>90</v>
          </cell>
          <cell r="K2537">
            <v>215.5831</v>
          </cell>
          <cell r="L2537">
            <v>215.5831</v>
          </cell>
        </row>
        <row r="2538">
          <cell r="A2538" t="str">
            <v>7160-332</v>
          </cell>
          <cell r="B2538" t="str">
            <v>BLANKS (FOR BARREL)</v>
          </cell>
          <cell r="C2538" t="str">
            <v>F13</v>
          </cell>
          <cell r="D2538" t="str">
            <v>Z</v>
          </cell>
          <cell r="E2538" t="str">
            <v>2</v>
          </cell>
          <cell r="F2538" t="str">
            <v>G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217.58940000000001</v>
          </cell>
          <cell r="L2538">
            <v>217.58940000000001</v>
          </cell>
        </row>
        <row r="2539">
          <cell r="A2539" t="str">
            <v>7160-332</v>
          </cell>
          <cell r="B2539" t="str">
            <v>BLANKS (FOR BARREL)</v>
          </cell>
          <cell r="C2539" t="str">
            <v>F13</v>
          </cell>
          <cell r="D2539" t="str">
            <v>Z</v>
          </cell>
          <cell r="E2539" t="str">
            <v>21</v>
          </cell>
          <cell r="F2539" t="str">
            <v>G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192.24</v>
          </cell>
          <cell r="L2539">
            <v>192.24</v>
          </cell>
          <cell r="M2539" t="str">
            <v>C</v>
          </cell>
        </row>
        <row r="2540">
          <cell r="A2540" t="str">
            <v>7160-222</v>
          </cell>
          <cell r="B2540" t="str">
            <v>ROTOR FORGING DPS</v>
          </cell>
          <cell r="C2540" t="str">
            <v>F13</v>
          </cell>
          <cell r="D2540" t="str">
            <v>Z</v>
          </cell>
          <cell r="E2540" t="str">
            <v>2</v>
          </cell>
          <cell r="F2540" t="str">
            <v>G</v>
          </cell>
          <cell r="G2540">
            <v>500</v>
          </cell>
          <cell r="H2540">
            <v>0</v>
          </cell>
          <cell r="I2540">
            <v>0</v>
          </cell>
          <cell r="J2540">
            <v>500</v>
          </cell>
          <cell r="K2540">
            <v>0</v>
          </cell>
          <cell r="L2540">
            <v>0</v>
          </cell>
        </row>
        <row r="2541">
          <cell r="A2541" t="str">
            <v>7160-166</v>
          </cell>
          <cell r="B2541" t="str">
            <v>ROTOR FORGINGS</v>
          </cell>
          <cell r="C2541" t="str">
            <v>F13</v>
          </cell>
          <cell r="D2541" t="str">
            <v>Z</v>
          </cell>
          <cell r="E2541" t="str">
            <v>21</v>
          </cell>
          <cell r="F2541" t="str">
            <v>G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59.71255</v>
          </cell>
          <cell r="L2541">
            <v>59.71255</v>
          </cell>
          <cell r="M2541" t="str">
            <v>C</v>
          </cell>
        </row>
        <row r="2542">
          <cell r="A2542" t="str">
            <v>7160-166</v>
          </cell>
          <cell r="B2542" t="str">
            <v>ROTOR FORGINGS</v>
          </cell>
          <cell r="C2542" t="str">
            <v>F13</v>
          </cell>
          <cell r="D2542" t="str">
            <v>Z</v>
          </cell>
          <cell r="E2542" t="str">
            <v>2</v>
          </cell>
          <cell r="F2542" t="str">
            <v>G</v>
          </cell>
          <cell r="G2542">
            <v>136</v>
          </cell>
          <cell r="H2542">
            <v>0</v>
          </cell>
          <cell r="I2542">
            <v>0</v>
          </cell>
          <cell r="J2542">
            <v>136</v>
          </cell>
          <cell r="K2542">
            <v>1</v>
          </cell>
          <cell r="L2542">
            <v>1</v>
          </cell>
        </row>
        <row r="2543">
          <cell r="A2543" t="str">
            <v>7160-010/S2</v>
          </cell>
          <cell r="B2543" t="str">
            <v>CAMRING M2(Hard Stage)</v>
          </cell>
          <cell r="C2543" t="str">
            <v>F13</v>
          </cell>
          <cell r="D2543" t="str">
            <v>Z</v>
          </cell>
          <cell r="E2543" t="str">
            <v>2</v>
          </cell>
          <cell r="F2543" t="str">
            <v>G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46.277500000000003</v>
          </cell>
          <cell r="L2543">
            <v>46.277500000000003</v>
          </cell>
        </row>
        <row r="2544">
          <cell r="A2544" t="str">
            <v>7160-010/S1</v>
          </cell>
          <cell r="B2544" t="str">
            <v>CAMRING M2(Soft Stage)</v>
          </cell>
          <cell r="C2544" t="str">
            <v>F13</v>
          </cell>
          <cell r="D2544" t="str">
            <v>Z</v>
          </cell>
          <cell r="E2544" t="str">
            <v>2</v>
          </cell>
          <cell r="F2544" t="str">
            <v>G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46.277500000000003</v>
          </cell>
          <cell r="L2544">
            <v>46.277500000000003</v>
          </cell>
        </row>
        <row r="2545">
          <cell r="A2545" t="str">
            <v>7160-010/005</v>
          </cell>
          <cell r="B2545" t="str">
            <v>CAM RING</v>
          </cell>
          <cell r="C2545" t="str">
            <v>F13</v>
          </cell>
          <cell r="D2545" t="str">
            <v>Z</v>
          </cell>
          <cell r="E2545" t="str">
            <v>21</v>
          </cell>
          <cell r="F2545" t="str">
            <v>G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139.36199999999999</v>
          </cell>
          <cell r="L2545">
            <v>139.36199999999999</v>
          </cell>
        </row>
        <row r="2546">
          <cell r="A2546" t="str">
            <v>7160-010</v>
          </cell>
          <cell r="B2546" t="str">
            <v>CAMRING C/S</v>
          </cell>
          <cell r="C2546" t="str">
            <v>F13</v>
          </cell>
          <cell r="D2546" t="str">
            <v>Z</v>
          </cell>
          <cell r="E2546" t="str">
            <v>2</v>
          </cell>
          <cell r="F2546" t="str">
            <v>G</v>
          </cell>
          <cell r="G2546">
            <v>0</v>
          </cell>
          <cell r="H2546">
            <v>500</v>
          </cell>
          <cell r="I2546">
            <v>252</v>
          </cell>
          <cell r="J2546">
            <v>248</v>
          </cell>
          <cell r="K2546">
            <v>324.01740000000001</v>
          </cell>
          <cell r="L2546">
            <v>349.90519999999998</v>
          </cell>
        </row>
        <row r="2547">
          <cell r="A2547" t="str">
            <v>7139-980</v>
          </cell>
          <cell r="B2547" t="str">
            <v>SCREW</v>
          </cell>
          <cell r="C2547" t="str">
            <v>F13</v>
          </cell>
          <cell r="D2547" t="str">
            <v>Z</v>
          </cell>
          <cell r="E2547" t="str">
            <v>2</v>
          </cell>
          <cell r="F2547" t="str">
            <v>G</v>
          </cell>
          <cell r="G2547">
            <v>255</v>
          </cell>
          <cell r="H2547">
            <v>0</v>
          </cell>
          <cell r="I2547">
            <v>0</v>
          </cell>
          <cell r="J2547">
            <v>255</v>
          </cell>
          <cell r="K2547">
            <v>27.228829999999999</v>
          </cell>
          <cell r="L2547">
            <v>27.228829999999999</v>
          </cell>
          <cell r="M2547" t="str">
            <v>RP</v>
          </cell>
        </row>
        <row r="2548">
          <cell r="A2548" t="str">
            <v>7139-979</v>
          </cell>
          <cell r="B2548" t="str">
            <v>PROTECTION CAP</v>
          </cell>
          <cell r="C2548" t="str">
            <v>F13</v>
          </cell>
          <cell r="D2548" t="str">
            <v>Z</v>
          </cell>
          <cell r="E2548" t="str">
            <v>2</v>
          </cell>
          <cell r="F2548" t="str">
            <v>G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3.1401599999999998</v>
          </cell>
          <cell r="L2548">
            <v>3.1401599999999998</v>
          </cell>
          <cell r="M2548" t="str">
            <v>RP</v>
          </cell>
        </row>
        <row r="2549">
          <cell r="A2549" t="str">
            <v>7139-940M</v>
          </cell>
          <cell r="B2549" t="str">
            <v>CAMRING</v>
          </cell>
          <cell r="C2549" t="str">
            <v>F13</v>
          </cell>
          <cell r="D2549" t="str">
            <v>Z</v>
          </cell>
          <cell r="E2549" t="str">
            <v>2</v>
          </cell>
          <cell r="F2549" t="str">
            <v>G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</row>
        <row r="2550">
          <cell r="A2550" t="str">
            <v>7139-940D</v>
          </cell>
          <cell r="B2550" t="str">
            <v>CAM RING 6 CYL</v>
          </cell>
          <cell r="C2550" t="str">
            <v>F13</v>
          </cell>
          <cell r="D2550" t="str">
            <v>Z</v>
          </cell>
          <cell r="E2550" t="str">
            <v>2</v>
          </cell>
          <cell r="F2550" t="str">
            <v>G</v>
          </cell>
          <cell r="G2550">
            <v>97</v>
          </cell>
          <cell r="H2550">
            <v>0</v>
          </cell>
          <cell r="I2550">
            <v>0</v>
          </cell>
          <cell r="J2550">
            <v>97</v>
          </cell>
          <cell r="K2550">
            <v>768.04070000000002</v>
          </cell>
          <cell r="L2550">
            <v>768.04070000000002</v>
          </cell>
          <cell r="M2550" t="str">
            <v>RP</v>
          </cell>
        </row>
        <row r="2551">
          <cell r="A2551" t="str">
            <v>7139-927</v>
          </cell>
          <cell r="B2551" t="str">
            <v>ADV.BOX</v>
          </cell>
          <cell r="C2551" t="str">
            <v>F13</v>
          </cell>
          <cell r="D2551" t="str">
            <v>Z</v>
          </cell>
          <cell r="E2551" t="str">
            <v>2</v>
          </cell>
          <cell r="F2551" t="str">
            <v>G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</row>
        <row r="2552">
          <cell r="A2552" t="str">
            <v>7139-921</v>
          </cell>
          <cell r="B2552" t="str">
            <v>SHUT OFF LEVER-HYD</v>
          </cell>
          <cell r="C2552" t="str">
            <v>F13</v>
          </cell>
          <cell r="D2552" t="str">
            <v>Z</v>
          </cell>
          <cell r="E2552" t="str">
            <v>2</v>
          </cell>
          <cell r="F2552" t="str">
            <v>G</v>
          </cell>
          <cell r="G2552">
            <v>204</v>
          </cell>
          <cell r="H2552">
            <v>0</v>
          </cell>
          <cell r="I2552">
            <v>0</v>
          </cell>
          <cell r="J2552">
            <v>204</v>
          </cell>
          <cell r="K2552">
            <v>23.785910000000001</v>
          </cell>
          <cell r="L2552">
            <v>23.785910000000001</v>
          </cell>
          <cell r="M2552" t="str">
            <v>RP</v>
          </cell>
        </row>
        <row r="2553">
          <cell r="A2553" t="str">
            <v>7139-844C-5</v>
          </cell>
          <cell r="C2553" t="str">
            <v>F13</v>
          </cell>
          <cell r="D2553" t="str">
            <v>Z</v>
          </cell>
          <cell r="E2553" t="str">
            <v>2</v>
          </cell>
          <cell r="F2553" t="str">
            <v>G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</row>
        <row r="2554">
          <cell r="A2554" t="str">
            <v>7139-824</v>
          </cell>
          <cell r="B2554" t="str">
            <v>END PLATE GASKET</v>
          </cell>
          <cell r="C2554" t="str">
            <v>F13</v>
          </cell>
          <cell r="D2554" t="str">
            <v>Z</v>
          </cell>
          <cell r="E2554" t="str">
            <v>2</v>
          </cell>
          <cell r="F2554" t="str">
            <v>G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 t="str">
            <v>0</v>
          </cell>
        </row>
        <row r="2555">
          <cell r="A2555" t="str">
            <v>7139-821</v>
          </cell>
          <cell r="B2555" t="str">
            <v>O RING</v>
          </cell>
          <cell r="C2555" t="str">
            <v>F13</v>
          </cell>
          <cell r="D2555" t="str">
            <v>Z</v>
          </cell>
          <cell r="E2555" t="str">
            <v>2</v>
          </cell>
          <cell r="F2555" t="str">
            <v>G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 t="str">
            <v>0</v>
          </cell>
        </row>
        <row r="2556">
          <cell r="A2556" t="str">
            <v>7139-79A</v>
          </cell>
          <cell r="C2556" t="str">
            <v>F13</v>
          </cell>
          <cell r="D2556" t="str">
            <v>Z</v>
          </cell>
          <cell r="E2556" t="str">
            <v>2</v>
          </cell>
          <cell r="F2556" t="str">
            <v>G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</row>
        <row r="2557">
          <cell r="A2557" t="str">
            <v>7139-797</v>
          </cell>
          <cell r="C2557" t="str">
            <v>F13</v>
          </cell>
          <cell r="D2557" t="str">
            <v>Z</v>
          </cell>
          <cell r="E2557" t="str">
            <v>2</v>
          </cell>
          <cell r="F2557" t="str">
            <v>G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</row>
        <row r="2558">
          <cell r="A2558" t="str">
            <v>7139-79</v>
          </cell>
          <cell r="B2558" t="str">
            <v>SPRING PLATE</v>
          </cell>
          <cell r="C2558" t="str">
            <v>F13</v>
          </cell>
          <cell r="D2558" t="str">
            <v>Z</v>
          </cell>
          <cell r="E2558" t="str">
            <v>2</v>
          </cell>
          <cell r="F2558" t="str">
            <v>G</v>
          </cell>
          <cell r="G2558">
            <v>90</v>
          </cell>
          <cell r="H2558">
            <v>0</v>
          </cell>
          <cell r="I2558">
            <v>0</v>
          </cell>
          <cell r="J2558">
            <v>90</v>
          </cell>
          <cell r="K2558">
            <v>15.728249999999999</v>
          </cell>
          <cell r="L2558">
            <v>15.728249999999999</v>
          </cell>
        </row>
        <row r="2559">
          <cell r="A2559" t="str">
            <v>7139-778</v>
          </cell>
          <cell r="B2559" t="str">
            <v>ASSY ANTI STALL</v>
          </cell>
          <cell r="C2559" t="str">
            <v>F13</v>
          </cell>
          <cell r="D2559" t="str">
            <v>Z</v>
          </cell>
          <cell r="E2559" t="str">
            <v>2</v>
          </cell>
          <cell r="F2559" t="str">
            <v>G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 t="str">
            <v>0</v>
          </cell>
        </row>
        <row r="2560">
          <cell r="A2560" t="str">
            <v>7139-777</v>
          </cell>
          <cell r="B2560" t="str">
            <v>SLEEVE CONTROL</v>
          </cell>
          <cell r="C2560" t="str">
            <v>F13</v>
          </cell>
          <cell r="D2560" t="str">
            <v>Z</v>
          </cell>
          <cell r="E2560" t="str">
            <v>2</v>
          </cell>
          <cell r="F2560" t="str">
            <v>G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79.808629999999994</v>
          </cell>
          <cell r="L2560">
            <v>79.808629999999994</v>
          </cell>
        </row>
        <row r="2561">
          <cell r="A2561" t="str">
            <v>7139-773E</v>
          </cell>
          <cell r="B2561" t="str">
            <v>CONTROL HOUSING HYD</v>
          </cell>
          <cell r="C2561" t="str">
            <v>F13</v>
          </cell>
          <cell r="D2561" t="str">
            <v>Z</v>
          </cell>
          <cell r="E2561" t="str">
            <v>2</v>
          </cell>
          <cell r="F2561" t="str">
            <v>G</v>
          </cell>
          <cell r="G2561">
            <v>157</v>
          </cell>
          <cell r="H2561">
            <v>0</v>
          </cell>
          <cell r="I2561">
            <v>0</v>
          </cell>
          <cell r="J2561">
            <v>157</v>
          </cell>
          <cell r="K2561">
            <v>320.2525</v>
          </cell>
          <cell r="L2561">
            <v>320.2525</v>
          </cell>
          <cell r="M2561" t="str">
            <v>RP</v>
          </cell>
        </row>
        <row r="2562">
          <cell r="A2562" t="str">
            <v>7139-773C</v>
          </cell>
          <cell r="B2562" t="str">
            <v>CONTROL HOUSING HYDR.</v>
          </cell>
          <cell r="C2562" t="str">
            <v>F13</v>
          </cell>
          <cell r="D2562" t="str">
            <v>Z</v>
          </cell>
          <cell r="E2562" t="str">
            <v>2</v>
          </cell>
          <cell r="F2562" t="str">
            <v>G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 t="str">
            <v>WHAT</v>
          </cell>
        </row>
        <row r="2563">
          <cell r="A2563" t="str">
            <v>7139-75A</v>
          </cell>
          <cell r="B2563" t="str">
            <v>VERNIER PLATE</v>
          </cell>
          <cell r="C2563" t="str">
            <v>F13</v>
          </cell>
          <cell r="D2563" t="str">
            <v>Z</v>
          </cell>
          <cell r="E2563" t="str">
            <v>2</v>
          </cell>
          <cell r="F2563" t="str">
            <v>G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12.20603</v>
          </cell>
          <cell r="L2563">
            <v>12.20603</v>
          </cell>
          <cell r="M2563" t="str">
            <v>RP</v>
          </cell>
        </row>
        <row r="2564">
          <cell r="A2564" t="str">
            <v>7139-755B</v>
          </cell>
          <cell r="B2564" t="str">
            <v>SPACER</v>
          </cell>
          <cell r="C2564" t="str">
            <v>F13</v>
          </cell>
          <cell r="D2564" t="str">
            <v>Z</v>
          </cell>
          <cell r="E2564" t="str">
            <v>2</v>
          </cell>
          <cell r="F2564" t="str">
            <v>G</v>
          </cell>
          <cell r="G2564">
            <v>230</v>
          </cell>
          <cell r="H2564">
            <v>200</v>
          </cell>
          <cell r="I2564">
            <v>250</v>
          </cell>
          <cell r="J2564">
            <v>180</v>
          </cell>
          <cell r="K2564">
            <v>12.897629999999999</v>
          </cell>
          <cell r="L2564">
            <v>13.04011</v>
          </cell>
          <cell r="M2564" t="str">
            <v>DP203</v>
          </cell>
        </row>
        <row r="2565">
          <cell r="A2565" t="str">
            <v>7139-74A</v>
          </cell>
          <cell r="B2565" t="str">
            <v>THROTTLE LEVER</v>
          </cell>
          <cell r="C2565" t="str">
            <v>F13</v>
          </cell>
          <cell r="D2565" t="str">
            <v>Z</v>
          </cell>
          <cell r="E2565" t="str">
            <v>2</v>
          </cell>
          <cell r="F2565" t="str">
            <v>G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 t="str">
            <v>RP</v>
          </cell>
        </row>
        <row r="2566">
          <cell r="A2566" t="str">
            <v>7139-726</v>
          </cell>
          <cell r="B2566" t="str">
            <v>THRUST SLEEVE INSERT</v>
          </cell>
          <cell r="C2566" t="str">
            <v>F13</v>
          </cell>
          <cell r="D2566" t="str">
            <v>Z</v>
          </cell>
          <cell r="E2566" t="str">
            <v>2</v>
          </cell>
          <cell r="F2566" t="str">
            <v>G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11.239879999999999</v>
          </cell>
          <cell r="L2566">
            <v>11.239879999999999</v>
          </cell>
        </row>
        <row r="2567">
          <cell r="A2567" t="str">
            <v>7139-722</v>
          </cell>
          <cell r="B2567" t="str">
            <v>SANDWICH PLATE</v>
          </cell>
          <cell r="C2567" t="str">
            <v>F13</v>
          </cell>
          <cell r="D2567" t="str">
            <v>Z</v>
          </cell>
          <cell r="E2567" t="str">
            <v>2</v>
          </cell>
          <cell r="F2567" t="str">
            <v>G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 t="str">
            <v>0</v>
          </cell>
        </row>
        <row r="2568">
          <cell r="A2568" t="str">
            <v>7139-71</v>
          </cell>
          <cell r="B2568" t="str">
            <v>SHUT OFF SHAFT - HYD</v>
          </cell>
          <cell r="C2568" t="str">
            <v>F13</v>
          </cell>
          <cell r="D2568" t="str">
            <v>Z</v>
          </cell>
          <cell r="E2568" t="str">
            <v>2</v>
          </cell>
          <cell r="F2568" t="str">
            <v>G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131.4495</v>
          </cell>
          <cell r="L2568">
            <v>131.4495</v>
          </cell>
          <cell r="M2568" t="str">
            <v>RP</v>
          </cell>
        </row>
        <row r="2569">
          <cell r="A2569" t="str">
            <v>7139-699G/080</v>
          </cell>
          <cell r="B2569" t="str">
            <v>CAMRING SOFT [ DPA HM ]</v>
          </cell>
          <cell r="C2569" t="str">
            <v>F13</v>
          </cell>
          <cell r="D2569" t="str">
            <v>Z</v>
          </cell>
          <cell r="E2569" t="str">
            <v>21</v>
          </cell>
          <cell r="F2569" t="str">
            <v>G</v>
          </cell>
          <cell r="G2569">
            <v>475</v>
          </cell>
          <cell r="H2569">
            <v>0</v>
          </cell>
          <cell r="I2569">
            <v>0</v>
          </cell>
          <cell r="J2569">
            <v>475</v>
          </cell>
          <cell r="K2569">
            <v>302.89999999999998</v>
          </cell>
          <cell r="L2569">
            <v>302.89999999999998</v>
          </cell>
        </row>
        <row r="2570">
          <cell r="A2570" t="str">
            <v>7139-699G</v>
          </cell>
          <cell r="B2570" t="str">
            <v>CAM RING 4CYL</v>
          </cell>
          <cell r="C2570" t="str">
            <v>F13</v>
          </cell>
          <cell r="D2570" t="str">
            <v>Z</v>
          </cell>
          <cell r="E2570" t="str">
            <v>2</v>
          </cell>
          <cell r="F2570" t="str">
            <v>G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 t="str">
            <v>0</v>
          </cell>
        </row>
        <row r="2571">
          <cell r="A2571" t="str">
            <v>7139-650G</v>
          </cell>
          <cell r="B2571" t="str">
            <v>ASSY. PRESSURE ADJUSTER</v>
          </cell>
          <cell r="C2571" t="str">
            <v>F13</v>
          </cell>
          <cell r="D2571" t="str">
            <v>Z</v>
          </cell>
          <cell r="E2571" t="str">
            <v>2</v>
          </cell>
          <cell r="F2571" t="str">
            <v>G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 t="str">
            <v>0</v>
          </cell>
        </row>
        <row r="2572">
          <cell r="A2572" t="str">
            <v>7139-650E</v>
          </cell>
          <cell r="B2572" t="str">
            <v>PRESSURE ADJUSTER</v>
          </cell>
          <cell r="C2572" t="str">
            <v>F13</v>
          </cell>
          <cell r="D2572" t="str">
            <v>Z</v>
          </cell>
          <cell r="E2572" t="str">
            <v>2</v>
          </cell>
          <cell r="F2572" t="str">
            <v>G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 t="str">
            <v>0</v>
          </cell>
        </row>
        <row r="2573">
          <cell r="A2573" t="str">
            <v>7139-650C</v>
          </cell>
          <cell r="B2573" t="str">
            <v>ASSY PRESSURE ADJUSTER</v>
          </cell>
          <cell r="C2573" t="str">
            <v>F13</v>
          </cell>
          <cell r="D2573" t="str">
            <v>Z</v>
          </cell>
          <cell r="E2573" t="str">
            <v>2</v>
          </cell>
          <cell r="F2573" t="str">
            <v>G</v>
          </cell>
          <cell r="G2573">
            <v>648</v>
          </cell>
          <cell r="H2573">
            <v>0</v>
          </cell>
          <cell r="I2573">
            <v>0</v>
          </cell>
          <cell r="J2573">
            <v>648</v>
          </cell>
          <cell r="K2573">
            <v>71.73527</v>
          </cell>
          <cell r="L2573">
            <v>71.73527</v>
          </cell>
          <cell r="M2573" t="str">
            <v>RP</v>
          </cell>
        </row>
        <row r="2574">
          <cell r="A2574" t="str">
            <v>7139-650B</v>
          </cell>
          <cell r="B2574" t="str">
            <v>PRESSURE ADJUSTER</v>
          </cell>
          <cell r="C2574" t="str">
            <v>F13</v>
          </cell>
          <cell r="D2574" t="str">
            <v>Z</v>
          </cell>
          <cell r="E2574" t="str">
            <v>2</v>
          </cell>
          <cell r="F2574" t="str">
            <v>G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 t="str">
            <v>0</v>
          </cell>
        </row>
        <row r="2575">
          <cell r="A2575" t="str">
            <v>7139-650A</v>
          </cell>
          <cell r="B2575" t="str">
            <v>ASSY PRESSURE ADJUSTOR</v>
          </cell>
          <cell r="C2575" t="str">
            <v>F13</v>
          </cell>
          <cell r="D2575" t="str">
            <v>Z</v>
          </cell>
          <cell r="E2575" t="str">
            <v>2</v>
          </cell>
          <cell r="F2575" t="str">
            <v>G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67.401600000000002</v>
          </cell>
          <cell r="L2575">
            <v>67.401600000000002</v>
          </cell>
          <cell r="M2575" t="str">
            <v>0</v>
          </cell>
        </row>
        <row r="2576">
          <cell r="A2576" t="str">
            <v>7139-615B</v>
          </cell>
          <cell r="B2576" t="str">
            <v>T.P. PLUG</v>
          </cell>
          <cell r="C2576" t="str">
            <v>F13</v>
          </cell>
          <cell r="D2576" t="str">
            <v>Z</v>
          </cell>
          <cell r="E2576" t="str">
            <v>2</v>
          </cell>
          <cell r="F2576" t="str">
            <v>G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 t="str">
            <v>0</v>
          </cell>
        </row>
        <row r="2577">
          <cell r="A2577" t="str">
            <v>7139-615</v>
          </cell>
          <cell r="B2577" t="str">
            <v>REGULATING PLUG</v>
          </cell>
          <cell r="C2577" t="str">
            <v>F13</v>
          </cell>
          <cell r="D2577" t="str">
            <v>Z</v>
          </cell>
          <cell r="E2577" t="str">
            <v>2</v>
          </cell>
          <cell r="F2577" t="str">
            <v>G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 t="str">
            <v>0</v>
          </cell>
        </row>
        <row r="2578">
          <cell r="A2578" t="str">
            <v>7139-566A</v>
          </cell>
          <cell r="B2578" t="str">
            <v>SPRING GOVERNOR LINKAGE</v>
          </cell>
          <cell r="C2578" t="str">
            <v>F13</v>
          </cell>
          <cell r="D2578" t="str">
            <v>Z</v>
          </cell>
          <cell r="E2578" t="str">
            <v>2</v>
          </cell>
          <cell r="F2578" t="str">
            <v>G</v>
          </cell>
          <cell r="G2578">
            <v>1773</v>
          </cell>
          <cell r="H2578">
            <v>200</v>
          </cell>
          <cell r="I2578">
            <v>250</v>
          </cell>
          <cell r="J2578">
            <v>1723</v>
          </cell>
          <cell r="K2578">
            <v>3.18716</v>
          </cell>
          <cell r="L2578">
            <v>3.1987000000000001</v>
          </cell>
          <cell r="M2578" t="str">
            <v>DP203</v>
          </cell>
        </row>
        <row r="2579">
          <cell r="A2579" t="str">
            <v>7139-548A</v>
          </cell>
          <cell r="B2579" t="str">
            <v>BACK PLATE</v>
          </cell>
          <cell r="C2579" t="str">
            <v>F13</v>
          </cell>
          <cell r="D2579" t="str">
            <v>Z</v>
          </cell>
          <cell r="E2579" t="str">
            <v>2</v>
          </cell>
          <cell r="F2579" t="str">
            <v>G</v>
          </cell>
          <cell r="G2579">
            <v>925</v>
          </cell>
          <cell r="H2579">
            <v>0</v>
          </cell>
          <cell r="I2579">
            <v>10</v>
          </cell>
          <cell r="J2579">
            <v>915</v>
          </cell>
          <cell r="K2579">
            <v>28.972390000000001</v>
          </cell>
          <cell r="L2579">
            <v>28.972390000000001</v>
          </cell>
          <cell r="M2579" t="str">
            <v>DPAHM</v>
          </cell>
        </row>
        <row r="2580">
          <cell r="A2580" t="str">
            <v>7139-540</v>
          </cell>
          <cell r="B2580" t="str">
            <v>T.P.LINER</v>
          </cell>
          <cell r="C2580" t="str">
            <v>F13</v>
          </cell>
          <cell r="D2580" t="str">
            <v>Z</v>
          </cell>
          <cell r="E2580" t="str">
            <v>2</v>
          </cell>
          <cell r="F2580" t="str">
            <v>G</v>
          </cell>
          <cell r="G2580">
            <v>168</v>
          </cell>
          <cell r="H2580">
            <v>200</v>
          </cell>
          <cell r="I2580">
            <v>250</v>
          </cell>
          <cell r="J2580">
            <v>118</v>
          </cell>
          <cell r="K2580">
            <v>102.9615</v>
          </cell>
          <cell r="L2580">
            <v>104.4127</v>
          </cell>
          <cell r="M2580" t="str">
            <v>DP203</v>
          </cell>
        </row>
        <row r="2581">
          <cell r="A2581" t="str">
            <v>7139-513</v>
          </cell>
          <cell r="B2581" t="str">
            <v>T.P.LINER</v>
          </cell>
          <cell r="C2581" t="str">
            <v>F13</v>
          </cell>
          <cell r="D2581" t="str">
            <v>Z</v>
          </cell>
          <cell r="E2581" t="str">
            <v>2</v>
          </cell>
          <cell r="F2581" t="str">
            <v>G</v>
          </cell>
          <cell r="G2581">
            <v>2051</v>
          </cell>
          <cell r="H2581">
            <v>500</v>
          </cell>
          <cell r="I2581">
            <v>1500</v>
          </cell>
          <cell r="J2581">
            <v>1051</v>
          </cell>
          <cell r="K2581">
            <v>10.840260000000001</v>
          </cell>
          <cell r="L2581">
            <v>10.840260000000001</v>
          </cell>
        </row>
        <row r="2582">
          <cell r="A2582" t="str">
            <v>7139-512</v>
          </cell>
          <cell r="B2582" t="str">
            <v>ADJUSTING PLATE TOP</v>
          </cell>
          <cell r="C2582" t="str">
            <v>F13</v>
          </cell>
          <cell r="D2582" t="str">
            <v>Z</v>
          </cell>
          <cell r="E2582" t="str">
            <v>2</v>
          </cell>
          <cell r="F2582" t="str">
            <v>G</v>
          </cell>
          <cell r="G2582">
            <v>1069</v>
          </cell>
          <cell r="H2582">
            <v>0</v>
          </cell>
          <cell r="I2582">
            <v>0</v>
          </cell>
          <cell r="J2582">
            <v>1069</v>
          </cell>
          <cell r="K2582">
            <v>78.398570000000007</v>
          </cell>
          <cell r="L2582">
            <v>78.398570000000007</v>
          </cell>
        </row>
        <row r="2583">
          <cell r="A2583" t="str">
            <v>7139-477A</v>
          </cell>
          <cell r="B2583" t="str">
            <v>CONNECTION FUEL LINE</v>
          </cell>
          <cell r="C2583" t="str">
            <v>F13</v>
          </cell>
          <cell r="D2583" t="str">
            <v>Z</v>
          </cell>
          <cell r="E2583" t="str">
            <v>2</v>
          </cell>
          <cell r="F2583" t="str">
            <v>G</v>
          </cell>
          <cell r="G2583">
            <v>243</v>
          </cell>
          <cell r="H2583">
            <v>0</v>
          </cell>
          <cell r="I2583">
            <v>0</v>
          </cell>
          <cell r="J2583">
            <v>243</v>
          </cell>
          <cell r="K2583">
            <v>115.0128</v>
          </cell>
          <cell r="L2583">
            <v>115.0128</v>
          </cell>
        </row>
        <row r="2584">
          <cell r="A2584" t="str">
            <v>7139-449A</v>
          </cell>
          <cell r="B2584" t="str">
            <v>SPRING</v>
          </cell>
          <cell r="C2584" t="str">
            <v>F13</v>
          </cell>
          <cell r="D2584" t="str">
            <v>Z</v>
          </cell>
          <cell r="E2584" t="str">
            <v>2</v>
          </cell>
          <cell r="F2584" t="str">
            <v>G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 t="str">
            <v>RP</v>
          </cell>
        </row>
        <row r="2585">
          <cell r="A2585" t="str">
            <v>7139-43</v>
          </cell>
          <cell r="B2585" t="str">
            <v>SEALING RING</v>
          </cell>
          <cell r="C2585" t="str">
            <v>F13</v>
          </cell>
          <cell r="D2585" t="str">
            <v>Z</v>
          </cell>
          <cell r="E2585" t="str">
            <v>2</v>
          </cell>
          <cell r="F2585" t="str">
            <v>G</v>
          </cell>
          <cell r="G2585">
            <v>100</v>
          </cell>
          <cell r="H2585">
            <v>300</v>
          </cell>
          <cell r="I2585">
            <v>250</v>
          </cell>
          <cell r="J2585">
            <v>150</v>
          </cell>
          <cell r="K2585">
            <v>2.1431800000000001</v>
          </cell>
          <cell r="L2585">
            <v>2.1719200000000001</v>
          </cell>
          <cell r="M2585" t="str">
            <v>DP203</v>
          </cell>
        </row>
        <row r="2586">
          <cell r="A2586" t="str">
            <v>7139-37C</v>
          </cell>
          <cell r="B2586" t="str">
            <v>SCREW HEAD LOCKING</v>
          </cell>
          <cell r="C2586" t="str">
            <v>F13</v>
          </cell>
          <cell r="D2586" t="str">
            <v>Z</v>
          </cell>
          <cell r="E2586" t="str">
            <v>2</v>
          </cell>
          <cell r="F2586" t="str">
            <v>G</v>
          </cell>
          <cell r="G2586">
            <v>3510</v>
          </cell>
          <cell r="H2586">
            <v>0</v>
          </cell>
          <cell r="I2586">
            <v>0</v>
          </cell>
          <cell r="J2586">
            <v>3510</v>
          </cell>
          <cell r="K2586">
            <v>10.652480000000001</v>
          </cell>
          <cell r="L2586">
            <v>10.652480000000001</v>
          </cell>
          <cell r="M2586" t="str">
            <v>RP</v>
          </cell>
        </row>
        <row r="2587">
          <cell r="A2587" t="str">
            <v>7139-354</v>
          </cell>
          <cell r="B2587" t="str">
            <v>CONNECTION FUEL LINE</v>
          </cell>
          <cell r="C2587" t="str">
            <v>F13</v>
          </cell>
          <cell r="D2587" t="str">
            <v>Z</v>
          </cell>
          <cell r="E2587" t="str">
            <v>2</v>
          </cell>
          <cell r="F2587" t="str">
            <v>G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71.685810000000004</v>
          </cell>
          <cell r="L2587">
            <v>71.685810000000004</v>
          </cell>
          <cell r="M2587" t="str">
            <v>RP</v>
          </cell>
        </row>
        <row r="2588">
          <cell r="A2588" t="str">
            <v>7139-347B</v>
          </cell>
          <cell r="B2588" t="str">
            <v>BALL SEAT</v>
          </cell>
          <cell r="C2588" t="str">
            <v>F13</v>
          </cell>
          <cell r="D2588" t="str">
            <v>Z</v>
          </cell>
          <cell r="E2588" t="str">
            <v>2</v>
          </cell>
          <cell r="F2588" t="str">
            <v>G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0.12</v>
          </cell>
          <cell r="L2588">
            <v>0.12</v>
          </cell>
          <cell r="M2588" t="str">
            <v>MATB</v>
          </cell>
        </row>
        <row r="2589">
          <cell r="A2589" t="str">
            <v>7139-339D</v>
          </cell>
          <cell r="B2589" t="str">
            <v>BANJO</v>
          </cell>
          <cell r="C2589" t="str">
            <v>F13</v>
          </cell>
          <cell r="D2589" t="str">
            <v>Z</v>
          </cell>
          <cell r="E2589" t="str">
            <v>2</v>
          </cell>
          <cell r="F2589" t="str">
            <v>G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 t="str">
            <v>0</v>
          </cell>
        </row>
        <row r="2590">
          <cell r="A2590" t="str">
            <v>7139-330A</v>
          </cell>
          <cell r="B2590" t="str">
            <v>GRUB SCREW</v>
          </cell>
          <cell r="C2590" t="str">
            <v>F13</v>
          </cell>
          <cell r="D2590" t="str">
            <v>Z</v>
          </cell>
          <cell r="E2590" t="str">
            <v>2</v>
          </cell>
          <cell r="F2590" t="str">
            <v>G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12.613910000000001</v>
          </cell>
          <cell r="L2590">
            <v>12.613910000000001</v>
          </cell>
          <cell r="M2590" t="str">
            <v>RP</v>
          </cell>
        </row>
        <row r="2591">
          <cell r="A2591" t="str">
            <v>7139-32C</v>
          </cell>
          <cell r="C2591" t="str">
            <v>F13</v>
          </cell>
          <cell r="D2591" t="str">
            <v>Z</v>
          </cell>
          <cell r="E2591" t="str">
            <v>2</v>
          </cell>
          <cell r="F2591" t="str">
            <v>G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</row>
        <row r="2592">
          <cell r="A2592" t="str">
            <v>7139-268</v>
          </cell>
          <cell r="B2592" t="str">
            <v>SUPPORT PLATE - OUTLETS</v>
          </cell>
          <cell r="C2592" t="str">
            <v>F13</v>
          </cell>
          <cell r="D2592" t="str">
            <v>Z</v>
          </cell>
          <cell r="E2592" t="str">
            <v>2</v>
          </cell>
          <cell r="F2592" t="str">
            <v>G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13.14495</v>
          </cell>
          <cell r="L2592">
            <v>13.14495</v>
          </cell>
        </row>
        <row r="2593">
          <cell r="A2593" t="str">
            <v>7139-242C</v>
          </cell>
          <cell r="B2593" t="str">
            <v>SPRING METERING VALVE</v>
          </cell>
          <cell r="C2593" t="str">
            <v>F13</v>
          </cell>
          <cell r="D2593" t="str">
            <v>Z</v>
          </cell>
          <cell r="E2593" t="str">
            <v>2</v>
          </cell>
          <cell r="F2593" t="str">
            <v>G</v>
          </cell>
          <cell r="G2593">
            <v>356</v>
          </cell>
          <cell r="H2593">
            <v>0</v>
          </cell>
          <cell r="I2593">
            <v>0</v>
          </cell>
          <cell r="J2593">
            <v>356</v>
          </cell>
          <cell r="K2593">
            <v>6.4734999999999996</v>
          </cell>
          <cell r="L2593">
            <v>6.4734999999999996</v>
          </cell>
          <cell r="M2593" t="str">
            <v>RP</v>
          </cell>
        </row>
        <row r="2594">
          <cell r="A2594" t="str">
            <v>7139-233</v>
          </cell>
          <cell r="B2594" t="str">
            <v>CAP</v>
          </cell>
          <cell r="C2594" t="str">
            <v>F13</v>
          </cell>
          <cell r="D2594" t="str">
            <v>Z</v>
          </cell>
          <cell r="E2594" t="str">
            <v>2</v>
          </cell>
          <cell r="F2594" t="str">
            <v>G</v>
          </cell>
          <cell r="G2594">
            <v>50</v>
          </cell>
          <cell r="H2594">
            <v>0</v>
          </cell>
          <cell r="I2594">
            <v>0</v>
          </cell>
          <cell r="J2594">
            <v>50</v>
          </cell>
          <cell r="K2594">
            <v>1.353</v>
          </cell>
          <cell r="L2594">
            <v>1.353</v>
          </cell>
        </row>
        <row r="2595">
          <cell r="A2595" t="str">
            <v>7139-228</v>
          </cell>
          <cell r="B2595" t="str">
            <v>SCREW</v>
          </cell>
          <cell r="C2595" t="str">
            <v>F13</v>
          </cell>
          <cell r="D2595" t="str">
            <v>Z</v>
          </cell>
          <cell r="E2595" t="str">
            <v>2</v>
          </cell>
          <cell r="F2595" t="str">
            <v>G</v>
          </cell>
          <cell r="G2595">
            <v>3550</v>
          </cell>
          <cell r="H2595">
            <v>0</v>
          </cell>
          <cell r="I2595">
            <v>0</v>
          </cell>
          <cell r="J2595">
            <v>3550</v>
          </cell>
          <cell r="K2595">
            <v>2.07579</v>
          </cell>
          <cell r="L2595">
            <v>2.07579</v>
          </cell>
          <cell r="M2595" t="str">
            <v>DPAHM</v>
          </cell>
        </row>
        <row r="2596">
          <cell r="A2596" t="str">
            <v>7139-223</v>
          </cell>
          <cell r="B2596" t="str">
            <v>T P LINER</v>
          </cell>
          <cell r="C2596" t="str">
            <v>F13</v>
          </cell>
          <cell r="D2596" t="str">
            <v>Z</v>
          </cell>
          <cell r="E2596" t="str">
            <v>2</v>
          </cell>
          <cell r="F2596" t="str">
            <v>G</v>
          </cell>
          <cell r="G2596">
            <v>100</v>
          </cell>
          <cell r="H2596">
            <v>0</v>
          </cell>
          <cell r="I2596">
            <v>0</v>
          </cell>
          <cell r="J2596">
            <v>100</v>
          </cell>
          <cell r="K2596">
            <v>131.4495</v>
          </cell>
          <cell r="L2596">
            <v>131.4495</v>
          </cell>
        </row>
        <row r="2597">
          <cell r="A2597" t="str">
            <v>7139-222A</v>
          </cell>
          <cell r="B2597" t="str">
            <v>RIVET</v>
          </cell>
          <cell r="C2597" t="str">
            <v>F13</v>
          </cell>
          <cell r="D2597" t="str">
            <v>Z</v>
          </cell>
          <cell r="E2597" t="str">
            <v>2</v>
          </cell>
          <cell r="F2597" t="str">
            <v>G</v>
          </cell>
          <cell r="G2597">
            <v>2030</v>
          </cell>
          <cell r="H2597">
            <v>0</v>
          </cell>
          <cell r="I2597">
            <v>30</v>
          </cell>
          <cell r="J2597">
            <v>2000</v>
          </cell>
          <cell r="K2597">
            <v>0</v>
          </cell>
          <cell r="L2597">
            <v>0</v>
          </cell>
          <cell r="M2597" t="str">
            <v>DPAHM</v>
          </cell>
        </row>
        <row r="2598">
          <cell r="A2598" t="str">
            <v>7139-215</v>
          </cell>
          <cell r="B2598" t="str">
            <v>ASSY TORSION BAR</v>
          </cell>
          <cell r="C2598" t="str">
            <v>F13</v>
          </cell>
          <cell r="D2598" t="str">
            <v>Z</v>
          </cell>
          <cell r="E2598" t="str">
            <v>2</v>
          </cell>
          <cell r="F2598" t="str">
            <v>G</v>
          </cell>
          <cell r="G2598">
            <v>100</v>
          </cell>
          <cell r="H2598">
            <v>0</v>
          </cell>
          <cell r="I2598">
            <v>0</v>
          </cell>
          <cell r="J2598">
            <v>100</v>
          </cell>
          <cell r="K2598">
            <v>237.46279999999999</v>
          </cell>
          <cell r="L2598">
            <v>237.46279999999999</v>
          </cell>
        </row>
        <row r="2599">
          <cell r="A2599" t="str">
            <v>7139-195</v>
          </cell>
          <cell r="B2599" t="str">
            <v>GUIDE DOG</v>
          </cell>
          <cell r="C2599" t="str">
            <v>F13</v>
          </cell>
          <cell r="D2599" t="str">
            <v>Z</v>
          </cell>
          <cell r="E2599" t="str">
            <v>2</v>
          </cell>
          <cell r="F2599" t="str">
            <v>G</v>
          </cell>
          <cell r="G2599">
            <v>48</v>
          </cell>
          <cell r="H2599">
            <v>0</v>
          </cell>
          <cell r="I2599">
            <v>0</v>
          </cell>
          <cell r="J2599">
            <v>48</v>
          </cell>
          <cell r="K2599">
            <v>169.00649999999999</v>
          </cell>
          <cell r="L2599">
            <v>169.00649999999999</v>
          </cell>
          <cell r="M2599" t="str">
            <v>RP</v>
          </cell>
        </row>
        <row r="2600">
          <cell r="A2600" t="str">
            <v>7139-185G</v>
          </cell>
          <cell r="B2600" t="str">
            <v>DRIVE SHAFT HYDRAULIC</v>
          </cell>
          <cell r="C2600" t="str">
            <v>F13</v>
          </cell>
          <cell r="D2600" t="str">
            <v>Z</v>
          </cell>
          <cell r="E2600" t="str">
            <v>2</v>
          </cell>
          <cell r="F2600" t="str">
            <v>G</v>
          </cell>
          <cell r="G2600">
            <v>86</v>
          </cell>
          <cell r="H2600">
            <v>0</v>
          </cell>
          <cell r="I2600">
            <v>0</v>
          </cell>
          <cell r="J2600">
            <v>86</v>
          </cell>
          <cell r="K2600">
            <v>966.15380000000005</v>
          </cell>
          <cell r="L2600">
            <v>966.15380000000005</v>
          </cell>
          <cell r="M2600" t="str">
            <v>RP</v>
          </cell>
        </row>
        <row r="2601">
          <cell r="A2601" t="str">
            <v>7139-183</v>
          </cell>
          <cell r="B2601" t="str">
            <v>ASSY PRESSING VALVE RADL</v>
          </cell>
          <cell r="C2601" t="str">
            <v>F13</v>
          </cell>
          <cell r="D2601" t="str">
            <v>Z</v>
          </cell>
          <cell r="E2601" t="str">
            <v>2</v>
          </cell>
          <cell r="F2601" t="str">
            <v>G</v>
          </cell>
          <cell r="G2601">
            <v>418</v>
          </cell>
          <cell r="H2601">
            <v>0</v>
          </cell>
          <cell r="I2601">
            <v>0</v>
          </cell>
          <cell r="J2601">
            <v>418</v>
          </cell>
          <cell r="K2601">
            <v>79.821160000000006</v>
          </cell>
          <cell r="L2601">
            <v>79.821160000000006</v>
          </cell>
        </row>
        <row r="2602">
          <cell r="A2602" t="str">
            <v>7139-177A</v>
          </cell>
          <cell r="B2602" t="str">
            <v>ASSY PRESSURISING VALVE</v>
          </cell>
          <cell r="C2602" t="str">
            <v>F13</v>
          </cell>
          <cell r="D2602" t="str">
            <v>Z</v>
          </cell>
          <cell r="E2602" t="str">
            <v>2</v>
          </cell>
          <cell r="F2602" t="str">
            <v>G</v>
          </cell>
          <cell r="G2602">
            <v>350</v>
          </cell>
          <cell r="H2602">
            <v>0</v>
          </cell>
          <cell r="I2602">
            <v>0</v>
          </cell>
          <cell r="J2602">
            <v>350</v>
          </cell>
          <cell r="K2602">
            <v>35</v>
          </cell>
          <cell r="L2602">
            <v>35</v>
          </cell>
          <cell r="M2602" t="str">
            <v>RP</v>
          </cell>
        </row>
        <row r="2603">
          <cell r="A2603" t="str">
            <v>7139-10A</v>
          </cell>
          <cell r="B2603" t="str">
            <v>SPRING START RETARD</v>
          </cell>
          <cell r="C2603" t="str">
            <v>F13</v>
          </cell>
          <cell r="D2603" t="str">
            <v>Z</v>
          </cell>
          <cell r="E2603" t="str">
            <v>2</v>
          </cell>
          <cell r="F2603" t="str">
            <v>G</v>
          </cell>
          <cell r="G2603">
            <v>150</v>
          </cell>
          <cell r="H2603">
            <v>285</v>
          </cell>
          <cell r="I2603">
            <v>250</v>
          </cell>
          <cell r="J2603">
            <v>185</v>
          </cell>
          <cell r="K2603">
            <v>3.21292</v>
          </cell>
          <cell r="L2603">
            <v>3.2534100000000001</v>
          </cell>
          <cell r="M2603" t="str">
            <v>DP203</v>
          </cell>
        </row>
        <row r="2604">
          <cell r="A2604" t="str">
            <v>7139-105</v>
          </cell>
          <cell r="B2604" t="str">
            <v>WASHER</v>
          </cell>
          <cell r="C2604" t="str">
            <v>F13</v>
          </cell>
          <cell r="D2604" t="str">
            <v>Z</v>
          </cell>
          <cell r="E2604" t="str">
            <v>2</v>
          </cell>
          <cell r="F2604" t="str">
            <v>G</v>
          </cell>
          <cell r="G2604">
            <v>680</v>
          </cell>
          <cell r="H2604">
            <v>0</v>
          </cell>
          <cell r="I2604">
            <v>0</v>
          </cell>
          <cell r="J2604">
            <v>680</v>
          </cell>
          <cell r="K2604">
            <v>40.373779999999996</v>
          </cell>
          <cell r="L2604">
            <v>40.373779999999996</v>
          </cell>
          <cell r="M2604" t="str">
            <v>RP</v>
          </cell>
        </row>
        <row r="2605">
          <cell r="A2605" t="str">
            <v>7139-100E</v>
          </cell>
          <cell r="B2605" t="str">
            <v>CAMRING 6 CYL.</v>
          </cell>
          <cell r="C2605" t="str">
            <v>F13</v>
          </cell>
          <cell r="D2605" t="str">
            <v>Z</v>
          </cell>
          <cell r="E2605" t="str">
            <v>2</v>
          </cell>
          <cell r="F2605" t="str">
            <v>G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500</v>
          </cell>
          <cell r="L2605">
            <v>500</v>
          </cell>
        </row>
        <row r="2606">
          <cell r="A2606" t="str">
            <v>7139-100D</v>
          </cell>
          <cell r="B2606" t="str">
            <v>CAMRING 6 CYL.</v>
          </cell>
          <cell r="C2606" t="str">
            <v>F13</v>
          </cell>
          <cell r="D2606" t="str">
            <v>Z</v>
          </cell>
          <cell r="E2606" t="str">
            <v>2</v>
          </cell>
          <cell r="F2606" t="str">
            <v>G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</row>
        <row r="2607">
          <cell r="A2607" t="str">
            <v>7139-071</v>
          </cell>
          <cell r="B2607" t="str">
            <v>SPINDLE</v>
          </cell>
          <cell r="C2607" t="str">
            <v>F13</v>
          </cell>
          <cell r="D2607" t="str">
            <v>Z</v>
          </cell>
          <cell r="E2607" t="str">
            <v>2</v>
          </cell>
          <cell r="F2607" t="str">
            <v>G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</row>
        <row r="2608">
          <cell r="A2608" t="str">
            <v>7139-052AV</v>
          </cell>
          <cell r="B2608" t="str">
            <v>AA PISTON</v>
          </cell>
          <cell r="C2608" t="str">
            <v>F13</v>
          </cell>
          <cell r="D2608" t="str">
            <v>Z</v>
          </cell>
          <cell r="E2608" t="str">
            <v>2</v>
          </cell>
          <cell r="F2608" t="str">
            <v>G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184.02930000000001</v>
          </cell>
          <cell r="L2608">
            <v>184.02930000000001</v>
          </cell>
        </row>
        <row r="2609">
          <cell r="A2609" t="str">
            <v>7139-043</v>
          </cell>
          <cell r="B2609" t="str">
            <v>T.P.SEAL</v>
          </cell>
          <cell r="C2609" t="str">
            <v>F13</v>
          </cell>
          <cell r="D2609" t="str">
            <v>Z</v>
          </cell>
          <cell r="E2609" t="str">
            <v>2</v>
          </cell>
          <cell r="F2609" t="str">
            <v>G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2.0533999999999999</v>
          </cell>
          <cell r="L2609">
            <v>2.0533999999999999</v>
          </cell>
          <cell r="M2609" t="str">
            <v>HB-01</v>
          </cell>
        </row>
        <row r="2610">
          <cell r="A2610" t="str">
            <v>7139-043</v>
          </cell>
          <cell r="B2610" t="str">
            <v>T.P.SEAL</v>
          </cell>
          <cell r="C2610" t="str">
            <v>F13</v>
          </cell>
          <cell r="D2610" t="str">
            <v>Z</v>
          </cell>
          <cell r="E2610" t="str">
            <v>22</v>
          </cell>
          <cell r="F2610" t="str">
            <v>G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2.07647</v>
          </cell>
          <cell r="L2610">
            <v>2.07647</v>
          </cell>
          <cell r="M2610" t="str">
            <v>HB-01</v>
          </cell>
        </row>
        <row r="2611">
          <cell r="A2611" t="str">
            <v>7139-003</v>
          </cell>
          <cell r="B2611" t="str">
            <v>COMPRESSION SRPING</v>
          </cell>
          <cell r="C2611" t="str">
            <v>F13</v>
          </cell>
          <cell r="D2611" t="str">
            <v>Z</v>
          </cell>
          <cell r="E2611" t="str">
            <v>2</v>
          </cell>
          <cell r="F2611" t="str">
            <v>G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0.41</v>
          </cell>
          <cell r="L2611">
            <v>0.41</v>
          </cell>
          <cell r="M2611" t="str">
            <v>0</v>
          </cell>
        </row>
        <row r="2612">
          <cell r="A2612" t="str">
            <v>7138-153</v>
          </cell>
          <cell r="B2612" t="str">
            <v>ANTISTALL WASHER</v>
          </cell>
          <cell r="C2612" t="str">
            <v>F13</v>
          </cell>
          <cell r="D2612" t="str">
            <v>Z</v>
          </cell>
          <cell r="E2612" t="str">
            <v>2</v>
          </cell>
          <cell r="F2612" t="str">
            <v>G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 t="str">
            <v>0</v>
          </cell>
        </row>
        <row r="2613">
          <cell r="A2613" t="str">
            <v>7137-304</v>
          </cell>
          <cell r="C2613" t="str">
            <v>F13</v>
          </cell>
          <cell r="D2613" t="str">
            <v>Z</v>
          </cell>
          <cell r="E2613" t="str">
            <v>2</v>
          </cell>
          <cell r="F2613" t="str">
            <v>G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</row>
        <row r="2614">
          <cell r="A2614" t="str">
            <v>7135-072</v>
          </cell>
          <cell r="B2614" t="str">
            <v>CAM ROLLER SHOE ASSEMBLY</v>
          </cell>
          <cell r="C2614" t="str">
            <v>F13</v>
          </cell>
          <cell r="D2614" t="str">
            <v>Z</v>
          </cell>
          <cell r="E2614" t="str">
            <v>2</v>
          </cell>
          <cell r="F2614" t="str">
            <v>G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 t="str">
            <v>0</v>
          </cell>
        </row>
        <row r="2615">
          <cell r="A2615" t="str">
            <v>7134-100N-10</v>
          </cell>
          <cell r="C2615" t="str">
            <v>F13</v>
          </cell>
          <cell r="D2615" t="str">
            <v>Z</v>
          </cell>
          <cell r="E2615" t="str">
            <v>2</v>
          </cell>
          <cell r="F2615" t="str">
            <v>G</v>
          </cell>
          <cell r="G2615">
            <v>10</v>
          </cell>
          <cell r="H2615">
            <v>0</v>
          </cell>
          <cell r="I2615">
            <v>0</v>
          </cell>
          <cell r="J2615">
            <v>10</v>
          </cell>
          <cell r="K2615">
            <v>0</v>
          </cell>
          <cell r="L2615">
            <v>0</v>
          </cell>
        </row>
        <row r="2616">
          <cell r="A2616" t="str">
            <v>7133-37</v>
          </cell>
          <cell r="B2616" t="str">
            <v>CONNECTION FUEL INLET</v>
          </cell>
          <cell r="C2616" t="str">
            <v>F13</v>
          </cell>
          <cell r="D2616" t="str">
            <v>Z</v>
          </cell>
          <cell r="E2616" t="str">
            <v>2</v>
          </cell>
          <cell r="F2616" t="str">
            <v>G</v>
          </cell>
          <cell r="G2616">
            <v>18</v>
          </cell>
          <cell r="H2616">
            <v>0</v>
          </cell>
          <cell r="I2616">
            <v>0</v>
          </cell>
          <cell r="J2616">
            <v>18</v>
          </cell>
          <cell r="K2616">
            <v>50.701949999999997</v>
          </cell>
          <cell r="L2616">
            <v>50.701949999999997</v>
          </cell>
          <cell r="M2616" t="str">
            <v>RP</v>
          </cell>
        </row>
        <row r="2617">
          <cell r="A2617" t="str">
            <v>7133-037</v>
          </cell>
          <cell r="B2617" t="str">
            <v>CONNECTION FUEL INLET</v>
          </cell>
          <cell r="C2617" t="str">
            <v>F13</v>
          </cell>
          <cell r="D2617" t="str">
            <v>Z</v>
          </cell>
          <cell r="E2617" t="str">
            <v>2</v>
          </cell>
          <cell r="F2617" t="str">
            <v>G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 t="str">
            <v>RP</v>
          </cell>
        </row>
        <row r="2618">
          <cell r="A2618" t="str">
            <v>7123X432</v>
          </cell>
          <cell r="B2618" t="str">
            <v>GOV.WEIGHT CAGE(SOFT)</v>
          </cell>
          <cell r="C2618" t="str">
            <v>F13</v>
          </cell>
          <cell r="D2618" t="str">
            <v>Z</v>
          </cell>
          <cell r="E2618" t="str">
            <v>2</v>
          </cell>
          <cell r="F2618" t="str">
            <v>G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132.4727</v>
          </cell>
          <cell r="L2618">
            <v>132.4727</v>
          </cell>
        </row>
        <row r="2619">
          <cell r="A2619" t="str">
            <v>7123-99</v>
          </cell>
          <cell r="B2619" t="str">
            <v>RIVET</v>
          </cell>
          <cell r="C2619" t="str">
            <v>F13</v>
          </cell>
          <cell r="D2619" t="str">
            <v>Z</v>
          </cell>
          <cell r="E2619" t="str">
            <v>2</v>
          </cell>
          <cell r="F2619" t="str">
            <v>G</v>
          </cell>
          <cell r="G2619">
            <v>1840</v>
          </cell>
          <cell r="H2619">
            <v>0</v>
          </cell>
          <cell r="I2619">
            <v>0</v>
          </cell>
          <cell r="J2619">
            <v>1840</v>
          </cell>
          <cell r="K2619">
            <v>5.2454999999999998</v>
          </cell>
          <cell r="L2619">
            <v>5.2454999999999998</v>
          </cell>
        </row>
        <row r="2620">
          <cell r="A2620" t="str">
            <v>7123-976</v>
          </cell>
          <cell r="B2620" t="str">
            <v>HOUSING ADVANCE</v>
          </cell>
          <cell r="C2620" t="str">
            <v>F13</v>
          </cell>
          <cell r="D2620" t="str">
            <v>Z</v>
          </cell>
          <cell r="E2620" t="str">
            <v>2</v>
          </cell>
          <cell r="F2620" t="str">
            <v>G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 t="str">
            <v>0</v>
          </cell>
        </row>
        <row r="2621">
          <cell r="A2621" t="str">
            <v>7123-975</v>
          </cell>
          <cell r="B2621" t="str">
            <v>SCREW CAM ADVANCE</v>
          </cell>
          <cell r="C2621" t="str">
            <v>F13</v>
          </cell>
          <cell r="D2621" t="str">
            <v>Z</v>
          </cell>
          <cell r="E2621" t="str">
            <v>2</v>
          </cell>
          <cell r="F2621" t="str">
            <v>G</v>
          </cell>
          <cell r="G2621">
            <v>2371</v>
          </cell>
          <cell r="H2621">
            <v>0</v>
          </cell>
          <cell r="I2621">
            <v>0</v>
          </cell>
          <cell r="J2621">
            <v>2371</v>
          </cell>
          <cell r="K2621">
            <v>31.223970000000001</v>
          </cell>
          <cell r="L2621">
            <v>31.223970000000001</v>
          </cell>
          <cell r="M2621" t="str">
            <v>RP</v>
          </cell>
        </row>
        <row r="2622">
          <cell r="A2622" t="str">
            <v>7123-962C</v>
          </cell>
          <cell r="B2622" t="str">
            <v>HOLE PLUG</v>
          </cell>
          <cell r="C2622" t="str">
            <v>F13</v>
          </cell>
          <cell r="D2622" t="str">
            <v>Z</v>
          </cell>
          <cell r="E2622" t="str">
            <v>2</v>
          </cell>
          <cell r="F2622" t="str">
            <v>G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 t="str">
            <v>0</v>
          </cell>
        </row>
        <row r="2623">
          <cell r="A2623" t="str">
            <v>7123-961</v>
          </cell>
          <cell r="B2623" t="str">
            <v>SPRING</v>
          </cell>
          <cell r="C2623" t="str">
            <v>F13</v>
          </cell>
          <cell r="D2623" t="str">
            <v>Z</v>
          </cell>
          <cell r="E2623" t="str">
            <v>2</v>
          </cell>
          <cell r="F2623" t="str">
            <v>G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 t="str">
            <v>0</v>
          </cell>
        </row>
        <row r="2624">
          <cell r="A2624" t="str">
            <v>7123-94Q</v>
          </cell>
          <cell r="B2624" t="str">
            <v>SPRING</v>
          </cell>
          <cell r="C2624" t="str">
            <v>F13</v>
          </cell>
          <cell r="D2624" t="str">
            <v>Z</v>
          </cell>
          <cell r="E2624" t="str">
            <v>2</v>
          </cell>
          <cell r="F2624" t="str">
            <v>G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6</v>
          </cell>
          <cell r="L2624">
            <v>6</v>
          </cell>
        </row>
        <row r="2625">
          <cell r="A2625" t="str">
            <v>7123-94J</v>
          </cell>
          <cell r="B2625" t="str">
            <v>SPRING GOVERNOR</v>
          </cell>
          <cell r="C2625" t="str">
            <v>F13</v>
          </cell>
          <cell r="D2625" t="str">
            <v>Z</v>
          </cell>
          <cell r="E2625" t="str">
            <v>2</v>
          </cell>
          <cell r="F2625" t="str">
            <v>G</v>
          </cell>
          <cell r="G2625">
            <v>1260</v>
          </cell>
          <cell r="H2625">
            <v>260</v>
          </cell>
          <cell r="I2625">
            <v>250</v>
          </cell>
          <cell r="J2625">
            <v>1270</v>
          </cell>
          <cell r="K2625">
            <v>7.9350800000000001</v>
          </cell>
          <cell r="L2625">
            <v>8.0492299999999997</v>
          </cell>
          <cell r="M2625" t="str">
            <v>DP203</v>
          </cell>
        </row>
        <row r="2626">
          <cell r="A2626" t="str">
            <v>7123-94H</v>
          </cell>
          <cell r="B2626" t="str">
            <v>SPRING</v>
          </cell>
          <cell r="C2626" t="str">
            <v>F13</v>
          </cell>
          <cell r="D2626" t="str">
            <v>Z</v>
          </cell>
          <cell r="E2626" t="str">
            <v>2</v>
          </cell>
          <cell r="F2626" t="str">
            <v>G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6</v>
          </cell>
          <cell r="L2626">
            <v>6</v>
          </cell>
        </row>
        <row r="2627">
          <cell r="A2627" t="str">
            <v>7123-94G</v>
          </cell>
          <cell r="B2627" t="str">
            <v>SPRING</v>
          </cell>
          <cell r="C2627" t="str">
            <v>F13</v>
          </cell>
          <cell r="D2627" t="str">
            <v>Z</v>
          </cell>
          <cell r="E2627" t="str">
            <v>2</v>
          </cell>
          <cell r="F2627" t="str">
            <v>G</v>
          </cell>
          <cell r="G2627">
            <v>300</v>
          </cell>
          <cell r="H2627">
            <v>0</v>
          </cell>
          <cell r="I2627">
            <v>0</v>
          </cell>
          <cell r="J2627">
            <v>300</v>
          </cell>
          <cell r="K2627">
            <v>8.2428699999999999</v>
          </cell>
          <cell r="L2627">
            <v>8.2428699999999999</v>
          </cell>
        </row>
        <row r="2628">
          <cell r="A2628" t="str">
            <v>7123-94F</v>
          </cell>
          <cell r="B2628" t="str">
            <v>SPRING</v>
          </cell>
          <cell r="C2628" t="str">
            <v>F13</v>
          </cell>
          <cell r="D2628" t="str">
            <v>Z</v>
          </cell>
          <cell r="E2628" t="str">
            <v>2</v>
          </cell>
          <cell r="F2628" t="str">
            <v>G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6</v>
          </cell>
          <cell r="L2628">
            <v>6</v>
          </cell>
        </row>
        <row r="2629">
          <cell r="A2629" t="str">
            <v>7123-94E</v>
          </cell>
          <cell r="B2629" t="str">
            <v>SPRING</v>
          </cell>
          <cell r="C2629" t="str">
            <v>F13</v>
          </cell>
          <cell r="D2629" t="str">
            <v>Z</v>
          </cell>
          <cell r="E2629" t="str">
            <v>2</v>
          </cell>
          <cell r="F2629" t="str">
            <v>G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6</v>
          </cell>
          <cell r="L2629">
            <v>6</v>
          </cell>
        </row>
        <row r="2630">
          <cell r="A2630" t="str">
            <v>7123-92A</v>
          </cell>
          <cell r="B2630" t="str">
            <v>IDLING SPRING</v>
          </cell>
          <cell r="C2630" t="str">
            <v>F13</v>
          </cell>
          <cell r="D2630" t="str">
            <v>Z</v>
          </cell>
          <cell r="E2630" t="str">
            <v>2</v>
          </cell>
          <cell r="F2630" t="str">
            <v>G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0.35542000000000001</v>
          </cell>
          <cell r="L2630">
            <v>0.35542000000000001</v>
          </cell>
          <cell r="M2630" t="str">
            <v>RP</v>
          </cell>
        </row>
        <row r="2631">
          <cell r="A2631" t="str">
            <v>7123-917</v>
          </cell>
          <cell r="B2631" t="str">
            <v>ADJ. PLATE BOTTOM</v>
          </cell>
          <cell r="C2631" t="str">
            <v>F13</v>
          </cell>
          <cell r="D2631" t="str">
            <v>Z</v>
          </cell>
          <cell r="E2631" t="str">
            <v>2</v>
          </cell>
          <cell r="F2631" t="str">
            <v>G</v>
          </cell>
          <cell r="G2631">
            <v>1500</v>
          </cell>
          <cell r="H2631">
            <v>0</v>
          </cell>
          <cell r="I2631">
            <v>0</v>
          </cell>
          <cell r="J2631">
            <v>1500</v>
          </cell>
          <cell r="K2631">
            <v>35.696190000000001</v>
          </cell>
          <cell r="L2631">
            <v>35.696190000000001</v>
          </cell>
          <cell r="M2631" t="str">
            <v>RP</v>
          </cell>
        </row>
        <row r="2632">
          <cell r="A2632" t="str">
            <v>7123-914G</v>
          </cell>
          <cell r="B2632" t="str">
            <v>GOVERNOR WEIGHT</v>
          </cell>
          <cell r="C2632" t="str">
            <v>F13</v>
          </cell>
          <cell r="D2632" t="str">
            <v>Z</v>
          </cell>
          <cell r="E2632" t="str">
            <v>2</v>
          </cell>
          <cell r="F2632" t="str">
            <v>G</v>
          </cell>
          <cell r="G2632">
            <v>933</v>
          </cell>
          <cell r="H2632">
            <v>0</v>
          </cell>
          <cell r="I2632">
            <v>0</v>
          </cell>
          <cell r="J2632">
            <v>933</v>
          </cell>
          <cell r="K2632">
            <v>38.860340000000001</v>
          </cell>
          <cell r="L2632">
            <v>38.860340000000001</v>
          </cell>
          <cell r="M2632" t="str">
            <v>RP</v>
          </cell>
        </row>
        <row r="2633">
          <cell r="A2633" t="str">
            <v>7123-91</v>
          </cell>
          <cell r="B2633" t="str">
            <v>WASHER BALL PIVOT</v>
          </cell>
          <cell r="C2633" t="str">
            <v>F13</v>
          </cell>
          <cell r="D2633" t="str">
            <v>Z</v>
          </cell>
          <cell r="E2633" t="str">
            <v>2</v>
          </cell>
          <cell r="F2633" t="str">
            <v>G</v>
          </cell>
          <cell r="G2633">
            <v>480</v>
          </cell>
          <cell r="H2633">
            <v>200</v>
          </cell>
          <cell r="I2633">
            <v>250</v>
          </cell>
          <cell r="J2633">
            <v>430</v>
          </cell>
          <cell r="K2633">
            <v>6.4096900000000003</v>
          </cell>
          <cell r="L2633">
            <v>6.4662499999999996</v>
          </cell>
          <cell r="M2633" t="str">
            <v>DP203</v>
          </cell>
        </row>
        <row r="2634">
          <cell r="A2634" t="str">
            <v>7123-898L</v>
          </cell>
          <cell r="B2634" t="str">
            <v>SPRING GOVERNOR</v>
          </cell>
          <cell r="C2634" t="str">
            <v>F13</v>
          </cell>
          <cell r="D2634" t="str">
            <v>Z</v>
          </cell>
          <cell r="E2634" t="str">
            <v>2</v>
          </cell>
          <cell r="F2634" t="str">
            <v>G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</row>
        <row r="2635">
          <cell r="A2635" t="str">
            <v>7123-898H</v>
          </cell>
          <cell r="B2635" t="str">
            <v>MAIN GOVERNOR SPRING</v>
          </cell>
          <cell r="C2635" t="str">
            <v>F13</v>
          </cell>
          <cell r="D2635" t="str">
            <v>Z</v>
          </cell>
          <cell r="E2635" t="str">
            <v>2</v>
          </cell>
          <cell r="F2635" t="str">
            <v>G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 t="str">
            <v>0</v>
          </cell>
        </row>
        <row r="2636">
          <cell r="A2636" t="str">
            <v>7123-83</v>
          </cell>
          <cell r="B2636" t="str">
            <v>SPRING GOVERNOR LINKAGE</v>
          </cell>
          <cell r="C2636" t="str">
            <v>F13</v>
          </cell>
          <cell r="D2636" t="str">
            <v>Z</v>
          </cell>
          <cell r="E2636" t="str">
            <v>2</v>
          </cell>
          <cell r="F2636" t="str">
            <v>G</v>
          </cell>
          <cell r="G2636">
            <v>100</v>
          </cell>
          <cell r="H2636">
            <v>200</v>
          </cell>
          <cell r="I2636">
            <v>250</v>
          </cell>
          <cell r="J2636">
            <v>50</v>
          </cell>
          <cell r="K2636">
            <v>1.06873</v>
          </cell>
          <cell r="L2636">
            <v>1.0898000000000001</v>
          </cell>
          <cell r="M2636" t="str">
            <v>DP203</v>
          </cell>
        </row>
        <row r="2637">
          <cell r="A2637" t="str">
            <v>7123-82C</v>
          </cell>
          <cell r="B2637" t="str">
            <v>SPRING RETAINER</v>
          </cell>
          <cell r="C2637" t="str">
            <v>F13</v>
          </cell>
          <cell r="D2637" t="str">
            <v>Z</v>
          </cell>
          <cell r="E2637" t="str">
            <v>2</v>
          </cell>
          <cell r="F2637" t="str">
            <v>G</v>
          </cell>
          <cell r="G2637">
            <v>750</v>
          </cell>
          <cell r="H2637">
            <v>200</v>
          </cell>
          <cell r="I2637">
            <v>250</v>
          </cell>
          <cell r="J2637">
            <v>700</v>
          </cell>
          <cell r="K2637">
            <v>11.61938</v>
          </cell>
          <cell r="L2637">
            <v>11.72133</v>
          </cell>
          <cell r="M2637" t="str">
            <v>DP203</v>
          </cell>
        </row>
        <row r="2638">
          <cell r="A2638" t="str">
            <v>7123-81A</v>
          </cell>
          <cell r="B2638" t="str">
            <v>LINKAGE HOOK</v>
          </cell>
          <cell r="C2638" t="str">
            <v>F13</v>
          </cell>
          <cell r="D2638" t="str">
            <v>Z</v>
          </cell>
          <cell r="E2638" t="str">
            <v>2</v>
          </cell>
          <cell r="F2638" t="str">
            <v>G</v>
          </cell>
          <cell r="G2638">
            <v>1055</v>
          </cell>
          <cell r="H2638">
            <v>0</v>
          </cell>
          <cell r="I2638">
            <v>0</v>
          </cell>
          <cell r="J2638">
            <v>1055</v>
          </cell>
          <cell r="K2638">
            <v>15.10514</v>
          </cell>
          <cell r="L2638">
            <v>15.10514</v>
          </cell>
          <cell r="M2638" t="str">
            <v>RP</v>
          </cell>
        </row>
        <row r="2639">
          <cell r="A2639" t="str">
            <v>7123-819FB</v>
          </cell>
          <cell r="B2639" t="str">
            <v>AA HOUSING DPAHM</v>
          </cell>
          <cell r="C2639" t="str">
            <v>F13</v>
          </cell>
          <cell r="D2639" t="str">
            <v>Z</v>
          </cell>
          <cell r="E2639" t="str">
            <v>2</v>
          </cell>
          <cell r="F2639" t="str">
            <v>G</v>
          </cell>
          <cell r="G2639">
            <v>45</v>
          </cell>
          <cell r="H2639">
            <v>0</v>
          </cell>
          <cell r="I2639">
            <v>0</v>
          </cell>
          <cell r="J2639">
            <v>45</v>
          </cell>
          <cell r="K2639">
            <v>333.85629999999998</v>
          </cell>
          <cell r="L2639">
            <v>333.85629999999998</v>
          </cell>
          <cell r="M2639" t="str">
            <v>DPAHM</v>
          </cell>
        </row>
        <row r="2640">
          <cell r="A2640" t="str">
            <v>7123-819CY</v>
          </cell>
          <cell r="B2640" t="str">
            <v>ASSY A.A. HOUSING</v>
          </cell>
          <cell r="C2640" t="str">
            <v>F13</v>
          </cell>
          <cell r="D2640" t="str">
            <v>Z</v>
          </cell>
          <cell r="E2640" t="str">
            <v>2</v>
          </cell>
          <cell r="F2640" t="str">
            <v>G</v>
          </cell>
          <cell r="G2640">
            <v>114</v>
          </cell>
          <cell r="H2640">
            <v>0</v>
          </cell>
          <cell r="I2640">
            <v>0</v>
          </cell>
          <cell r="J2640">
            <v>114</v>
          </cell>
          <cell r="K2640">
            <v>382.05650000000003</v>
          </cell>
          <cell r="L2640">
            <v>382.05650000000003</v>
          </cell>
          <cell r="M2640" t="str">
            <v>RP</v>
          </cell>
        </row>
        <row r="2641">
          <cell r="A2641" t="str">
            <v>7123-819C</v>
          </cell>
          <cell r="B2641" t="str">
            <v>ASSY A A HOUSING</v>
          </cell>
          <cell r="C2641" t="str">
            <v>F13</v>
          </cell>
          <cell r="D2641" t="str">
            <v>Z</v>
          </cell>
          <cell r="E2641" t="str">
            <v>2</v>
          </cell>
          <cell r="F2641" t="str">
            <v>G</v>
          </cell>
          <cell r="G2641">
            <v>92</v>
          </cell>
          <cell r="H2641">
            <v>0</v>
          </cell>
          <cell r="I2641">
            <v>0</v>
          </cell>
          <cell r="J2641">
            <v>92</v>
          </cell>
          <cell r="K2641">
            <v>302.05</v>
          </cell>
          <cell r="L2641">
            <v>302.05</v>
          </cell>
          <cell r="M2641" t="str">
            <v>0</v>
          </cell>
        </row>
        <row r="2642">
          <cell r="A2642" t="str">
            <v>7123-819BR</v>
          </cell>
          <cell r="B2642" t="str">
            <v>X AA HOUSING</v>
          </cell>
          <cell r="C2642" t="str">
            <v>F13</v>
          </cell>
          <cell r="D2642" t="str">
            <v>Z</v>
          </cell>
          <cell r="E2642" t="str">
            <v>2</v>
          </cell>
          <cell r="F2642" t="str">
            <v>G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92.831339999999997</v>
          </cell>
          <cell r="L2642">
            <v>92.831339999999997</v>
          </cell>
          <cell r="M2642" t="str">
            <v>RP</v>
          </cell>
        </row>
        <row r="2643">
          <cell r="A2643" t="str">
            <v>7123-819B</v>
          </cell>
          <cell r="B2643" t="str">
            <v>ASSY.A.A.HOUSING</v>
          </cell>
          <cell r="C2643" t="str">
            <v>F13</v>
          </cell>
          <cell r="D2643" t="str">
            <v>Z</v>
          </cell>
          <cell r="E2643" t="str">
            <v>2</v>
          </cell>
          <cell r="F2643" t="str">
            <v>G</v>
          </cell>
          <cell r="G2643">
            <v>142</v>
          </cell>
          <cell r="H2643">
            <v>0</v>
          </cell>
          <cell r="I2643">
            <v>0</v>
          </cell>
          <cell r="J2643">
            <v>142</v>
          </cell>
          <cell r="K2643">
            <v>398.10419999999999</v>
          </cell>
          <cell r="L2643">
            <v>398.10419999999999</v>
          </cell>
        </row>
        <row r="2644">
          <cell r="A2644" t="str">
            <v>7123-818</v>
          </cell>
          <cell r="B2644" t="str">
            <v>THRUST SLEEE</v>
          </cell>
          <cell r="C2644" t="str">
            <v>F13</v>
          </cell>
          <cell r="D2644" t="str">
            <v>Z</v>
          </cell>
          <cell r="E2644" t="str">
            <v>2</v>
          </cell>
          <cell r="F2644" t="str">
            <v>G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 t="str">
            <v>0</v>
          </cell>
        </row>
        <row r="2645">
          <cell r="A2645" t="str">
            <v>7123-796</v>
          </cell>
          <cell r="B2645" t="str">
            <v>AUTO ADVANCE HOUSING</v>
          </cell>
          <cell r="C2645" t="str">
            <v>F13</v>
          </cell>
          <cell r="D2645" t="str">
            <v>Z</v>
          </cell>
          <cell r="E2645" t="str">
            <v>2</v>
          </cell>
          <cell r="F2645" t="str">
            <v>G</v>
          </cell>
          <cell r="G2645">
            <v>611</v>
          </cell>
          <cell r="H2645">
            <v>0</v>
          </cell>
          <cell r="I2645">
            <v>0</v>
          </cell>
          <cell r="J2645">
            <v>611</v>
          </cell>
          <cell r="K2645">
            <v>148.36930000000001</v>
          </cell>
          <cell r="L2645">
            <v>148.36930000000001</v>
          </cell>
        </row>
        <row r="2646">
          <cell r="A2646" t="str">
            <v>7123-736</v>
          </cell>
          <cell r="C2646" t="str">
            <v>F13</v>
          </cell>
          <cell r="D2646" t="str">
            <v>Z</v>
          </cell>
          <cell r="E2646" t="str">
            <v>2</v>
          </cell>
          <cell r="F2646" t="str">
            <v>G</v>
          </cell>
          <cell r="G2646">
            <v>170</v>
          </cell>
          <cell r="H2646">
            <v>0</v>
          </cell>
          <cell r="I2646">
            <v>0</v>
          </cell>
          <cell r="J2646">
            <v>170</v>
          </cell>
          <cell r="K2646">
            <v>0</v>
          </cell>
          <cell r="L2646">
            <v>0</v>
          </cell>
        </row>
        <row r="2647">
          <cell r="A2647" t="str">
            <v>7123-728E</v>
          </cell>
          <cell r="B2647" t="str">
            <v>DUST CAP</v>
          </cell>
          <cell r="C2647" t="str">
            <v>F13</v>
          </cell>
          <cell r="D2647" t="str">
            <v>Z</v>
          </cell>
          <cell r="E2647" t="str">
            <v>2</v>
          </cell>
          <cell r="F2647" t="str">
            <v>G</v>
          </cell>
          <cell r="G2647">
            <v>745</v>
          </cell>
          <cell r="H2647">
            <v>200</v>
          </cell>
          <cell r="I2647">
            <v>350</v>
          </cell>
          <cell r="J2647">
            <v>595</v>
          </cell>
          <cell r="K2647">
            <v>4.2284800000000002</v>
          </cell>
          <cell r="L2647">
            <v>4.2650600000000001</v>
          </cell>
          <cell r="M2647" t="str">
            <v>DP203</v>
          </cell>
        </row>
        <row r="2648">
          <cell r="A2648" t="str">
            <v>7123-728</v>
          </cell>
          <cell r="B2648" t="str">
            <v>CAP</v>
          </cell>
          <cell r="C2648" t="str">
            <v>F13</v>
          </cell>
          <cell r="D2648" t="str">
            <v>Z</v>
          </cell>
          <cell r="E2648" t="str">
            <v>2</v>
          </cell>
          <cell r="F2648" t="str">
            <v>G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1.87785</v>
          </cell>
          <cell r="L2648">
            <v>1.87785</v>
          </cell>
        </row>
        <row r="2649">
          <cell r="A2649" t="str">
            <v>7123-693B</v>
          </cell>
          <cell r="B2649" t="str">
            <v>GOVERNOR WT. RETAINER</v>
          </cell>
          <cell r="C2649" t="str">
            <v>F13</v>
          </cell>
          <cell r="D2649" t="str">
            <v>Z</v>
          </cell>
          <cell r="E2649" t="str">
            <v>2</v>
          </cell>
          <cell r="F2649" t="str">
            <v>G</v>
          </cell>
          <cell r="G2649">
            <v>1189</v>
          </cell>
          <cell r="H2649">
            <v>0</v>
          </cell>
          <cell r="I2649">
            <v>10</v>
          </cell>
          <cell r="J2649">
            <v>1179</v>
          </cell>
          <cell r="K2649">
            <v>93.485240000000005</v>
          </cell>
          <cell r="L2649">
            <v>93.485240000000005</v>
          </cell>
          <cell r="M2649" t="str">
            <v>DPAHM</v>
          </cell>
        </row>
        <row r="2650">
          <cell r="A2650" t="str">
            <v>7123-691</v>
          </cell>
          <cell r="B2650" t="str">
            <v>RUBBER INSERT</v>
          </cell>
          <cell r="C2650" t="str">
            <v>F13</v>
          </cell>
          <cell r="D2650" t="str">
            <v>Z</v>
          </cell>
          <cell r="E2650" t="str">
            <v>2</v>
          </cell>
          <cell r="F2650" t="str">
            <v>G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2.0532300000000001</v>
          </cell>
          <cell r="L2650">
            <v>2.0532300000000001</v>
          </cell>
          <cell r="M2650" t="str">
            <v>LOCAL</v>
          </cell>
        </row>
        <row r="2651">
          <cell r="A2651" t="str">
            <v>7123-690G</v>
          </cell>
          <cell r="C2651" t="str">
            <v>F13</v>
          </cell>
          <cell r="D2651" t="str">
            <v>Z</v>
          </cell>
          <cell r="E2651" t="str">
            <v>2</v>
          </cell>
          <cell r="F2651" t="str">
            <v>G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12</v>
          </cell>
          <cell r="L2651">
            <v>12</v>
          </cell>
        </row>
        <row r="2652">
          <cell r="A2652" t="str">
            <v>7123-690D</v>
          </cell>
          <cell r="B2652" t="str">
            <v>RETAINING RING</v>
          </cell>
          <cell r="C2652" t="str">
            <v>F13</v>
          </cell>
          <cell r="D2652" t="str">
            <v>Z</v>
          </cell>
          <cell r="E2652" t="str">
            <v>2</v>
          </cell>
          <cell r="F2652" t="str">
            <v>G</v>
          </cell>
          <cell r="G2652">
            <v>2024</v>
          </cell>
          <cell r="H2652">
            <v>0</v>
          </cell>
          <cell r="I2652">
            <v>10</v>
          </cell>
          <cell r="J2652">
            <v>2014</v>
          </cell>
          <cell r="K2652">
            <v>16.903279999999999</v>
          </cell>
          <cell r="L2652">
            <v>16.903279999999999</v>
          </cell>
          <cell r="M2652" t="str">
            <v>RP</v>
          </cell>
        </row>
        <row r="2653">
          <cell r="A2653" t="str">
            <v>7123-690C</v>
          </cell>
          <cell r="B2653" t="str">
            <v>RETAINING RING</v>
          </cell>
          <cell r="C2653" t="str">
            <v>F13</v>
          </cell>
          <cell r="D2653" t="str">
            <v>Z</v>
          </cell>
          <cell r="E2653" t="str">
            <v>2</v>
          </cell>
          <cell r="F2653" t="str">
            <v>G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23.612179999999999</v>
          </cell>
          <cell r="L2653">
            <v>23.612179999999999</v>
          </cell>
        </row>
        <row r="2654">
          <cell r="A2654" t="str">
            <v>7123-690</v>
          </cell>
          <cell r="B2654" t="str">
            <v>RETAINING RING</v>
          </cell>
          <cell r="C2654" t="str">
            <v>F13</v>
          </cell>
          <cell r="D2654" t="str">
            <v>Z</v>
          </cell>
          <cell r="E2654" t="str">
            <v>2</v>
          </cell>
          <cell r="F2654" t="str">
            <v>G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19.49146</v>
          </cell>
          <cell r="L2654">
            <v>19.49146</v>
          </cell>
          <cell r="M2654" t="str">
            <v>RP</v>
          </cell>
        </row>
        <row r="2655">
          <cell r="A2655" t="str">
            <v>7123-690</v>
          </cell>
          <cell r="B2655" t="str">
            <v>RETAINING RING</v>
          </cell>
          <cell r="C2655" t="str">
            <v>F13</v>
          </cell>
          <cell r="D2655" t="str">
            <v>Z</v>
          </cell>
          <cell r="E2655" t="str">
            <v>1</v>
          </cell>
          <cell r="F2655" t="str">
            <v>G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19.660699999999999</v>
          </cell>
          <cell r="L2655">
            <v>19.660699999999999</v>
          </cell>
        </row>
        <row r="2656">
          <cell r="A2656" t="str">
            <v>7123-630A</v>
          </cell>
          <cell r="B2656" t="str">
            <v>DRIVE PLATE</v>
          </cell>
          <cell r="C2656" t="str">
            <v>F13</v>
          </cell>
          <cell r="D2656" t="str">
            <v>Z</v>
          </cell>
          <cell r="E2656" t="str">
            <v>2</v>
          </cell>
          <cell r="F2656" t="str">
            <v>G</v>
          </cell>
          <cell r="G2656">
            <v>128</v>
          </cell>
          <cell r="H2656">
            <v>0</v>
          </cell>
          <cell r="I2656">
            <v>0</v>
          </cell>
          <cell r="J2656">
            <v>128</v>
          </cell>
          <cell r="K2656">
            <v>90.481160000000003</v>
          </cell>
          <cell r="L2656">
            <v>90.481160000000003</v>
          </cell>
        </row>
        <row r="2657">
          <cell r="A2657" t="str">
            <v>7123-620A</v>
          </cell>
          <cell r="B2657" t="str">
            <v>FILTER END PLATE</v>
          </cell>
          <cell r="C2657" t="str">
            <v>F13</v>
          </cell>
          <cell r="D2657" t="str">
            <v>Z</v>
          </cell>
          <cell r="E2657" t="str">
            <v>2</v>
          </cell>
          <cell r="F2657" t="str">
            <v>G</v>
          </cell>
          <cell r="G2657">
            <v>1072</v>
          </cell>
          <cell r="H2657">
            <v>280</v>
          </cell>
          <cell r="I2657">
            <v>250</v>
          </cell>
          <cell r="J2657">
            <v>1102</v>
          </cell>
          <cell r="K2657">
            <v>5.2653600000000003</v>
          </cell>
          <cell r="L2657">
            <v>5.3003099999999996</v>
          </cell>
          <cell r="M2657" t="str">
            <v>DP203</v>
          </cell>
        </row>
        <row r="2658">
          <cell r="A2658" t="str">
            <v>7123-620</v>
          </cell>
          <cell r="B2658" t="str">
            <v>NYLON FILTER</v>
          </cell>
          <cell r="C2658" t="str">
            <v>F13</v>
          </cell>
          <cell r="D2658" t="str">
            <v>Z</v>
          </cell>
          <cell r="E2658" t="str">
            <v>2</v>
          </cell>
          <cell r="F2658" t="str">
            <v>G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1.86581</v>
          </cell>
          <cell r="L2658">
            <v>1.86581</v>
          </cell>
          <cell r="M2658" t="str">
            <v>LOCAL</v>
          </cell>
        </row>
        <row r="2659">
          <cell r="A2659" t="str">
            <v>7123-599C</v>
          </cell>
          <cell r="B2659" t="str">
            <v>END PLATE SLEEVE</v>
          </cell>
          <cell r="C2659" t="str">
            <v>F13</v>
          </cell>
          <cell r="D2659" t="str">
            <v>Z</v>
          </cell>
          <cell r="E2659" t="str">
            <v>2</v>
          </cell>
          <cell r="F2659" t="str">
            <v>G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 t="str">
            <v>0</v>
          </cell>
        </row>
        <row r="2660">
          <cell r="A2660" t="str">
            <v>7123-594A</v>
          </cell>
          <cell r="B2660" t="str">
            <v>DRIVE HUB</v>
          </cell>
          <cell r="C2660" t="str">
            <v>F13</v>
          </cell>
          <cell r="D2660" t="str">
            <v>Z</v>
          </cell>
          <cell r="E2660" t="str">
            <v>2</v>
          </cell>
          <cell r="F2660" t="str">
            <v>G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 t="str">
            <v>REMOV</v>
          </cell>
        </row>
        <row r="2661">
          <cell r="A2661" t="str">
            <v>7123-571</v>
          </cell>
          <cell r="B2661" t="str">
            <v>SUPPORT WASHER</v>
          </cell>
          <cell r="C2661" t="str">
            <v>F13</v>
          </cell>
          <cell r="D2661" t="str">
            <v>Z</v>
          </cell>
          <cell r="E2661" t="str">
            <v>2</v>
          </cell>
          <cell r="F2661" t="str">
            <v>G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17.687069999999999</v>
          </cell>
          <cell r="L2661">
            <v>17.687069999999999</v>
          </cell>
          <cell r="M2661" t="str">
            <v>LOCAL</v>
          </cell>
        </row>
        <row r="2662">
          <cell r="A2662" t="str">
            <v>7123-559Y</v>
          </cell>
          <cell r="B2662" t="str">
            <v>EP SLEEVE</v>
          </cell>
          <cell r="C2662" t="str">
            <v>F13</v>
          </cell>
          <cell r="D2662" t="str">
            <v>Z</v>
          </cell>
          <cell r="E2662" t="str">
            <v>2</v>
          </cell>
          <cell r="F2662" t="str">
            <v>G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</row>
        <row r="2663">
          <cell r="A2663" t="str">
            <v>7123-559W</v>
          </cell>
          <cell r="B2663" t="str">
            <v>END PLATE SLEEVE</v>
          </cell>
          <cell r="C2663" t="str">
            <v>F13</v>
          </cell>
          <cell r="D2663" t="str">
            <v>Z</v>
          </cell>
          <cell r="E2663" t="str">
            <v>2</v>
          </cell>
          <cell r="F2663" t="str">
            <v>G</v>
          </cell>
          <cell r="G2663">
            <v>1092</v>
          </cell>
          <cell r="H2663">
            <v>0</v>
          </cell>
          <cell r="I2663">
            <v>500</v>
          </cell>
          <cell r="J2663">
            <v>592</v>
          </cell>
          <cell r="K2663">
            <v>57.4407</v>
          </cell>
          <cell r="L2663">
            <v>57.4407</v>
          </cell>
        </row>
        <row r="2664">
          <cell r="A2664" t="str">
            <v>7123-559C</v>
          </cell>
          <cell r="B2664" t="str">
            <v>END PLATE SLEEVE</v>
          </cell>
          <cell r="C2664" t="str">
            <v>F13</v>
          </cell>
          <cell r="D2664" t="str">
            <v>Z</v>
          </cell>
          <cell r="E2664" t="str">
            <v>2</v>
          </cell>
          <cell r="F2664" t="str">
            <v>G</v>
          </cell>
          <cell r="G2664">
            <v>243</v>
          </cell>
          <cell r="H2664">
            <v>0</v>
          </cell>
          <cell r="I2664">
            <v>0</v>
          </cell>
          <cell r="J2664">
            <v>243</v>
          </cell>
          <cell r="K2664">
            <v>0</v>
          </cell>
          <cell r="L2664">
            <v>0</v>
          </cell>
          <cell r="M2664" t="str">
            <v>DPAHM</v>
          </cell>
        </row>
        <row r="2665">
          <cell r="A2665" t="str">
            <v>7123-551</v>
          </cell>
          <cell r="B2665" t="str">
            <v>SPRING END PLATE RETAININ</v>
          </cell>
          <cell r="C2665" t="str">
            <v>F13</v>
          </cell>
          <cell r="D2665" t="str">
            <v>Z</v>
          </cell>
          <cell r="E2665" t="str">
            <v>2</v>
          </cell>
          <cell r="F2665" t="str">
            <v>G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3.74187</v>
          </cell>
          <cell r="L2665">
            <v>3.74187</v>
          </cell>
        </row>
        <row r="2666">
          <cell r="A2666" t="str">
            <v>7123-549A</v>
          </cell>
          <cell r="B2666" t="str">
            <v>DRIVE HUB</v>
          </cell>
          <cell r="C2666" t="str">
            <v>F13</v>
          </cell>
          <cell r="D2666" t="str">
            <v>Z</v>
          </cell>
          <cell r="E2666" t="str">
            <v>2</v>
          </cell>
          <cell r="F2666" t="str">
            <v>G</v>
          </cell>
          <cell r="G2666">
            <v>0</v>
          </cell>
          <cell r="H2666">
            <v>90</v>
          </cell>
          <cell r="I2666">
            <v>0</v>
          </cell>
          <cell r="J2666">
            <v>90</v>
          </cell>
          <cell r="K2666">
            <v>139.62</v>
          </cell>
          <cell r="L2666">
            <v>139.62</v>
          </cell>
        </row>
        <row r="2667">
          <cell r="A2667" t="str">
            <v>7123-549</v>
          </cell>
          <cell r="B2667" t="str">
            <v>DRIVE HUB</v>
          </cell>
          <cell r="C2667" t="str">
            <v>F13</v>
          </cell>
          <cell r="D2667" t="str">
            <v>Z</v>
          </cell>
          <cell r="E2667" t="str">
            <v>2</v>
          </cell>
          <cell r="F2667" t="str">
            <v>G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4.2</v>
          </cell>
          <cell r="L2667">
            <v>4.2</v>
          </cell>
          <cell r="M2667" t="str">
            <v>LOCAL</v>
          </cell>
        </row>
        <row r="2668">
          <cell r="A2668" t="str">
            <v>7123-527</v>
          </cell>
          <cell r="B2668" t="str">
            <v>CONTROL COVER STUD</v>
          </cell>
          <cell r="C2668" t="str">
            <v>F13</v>
          </cell>
          <cell r="D2668" t="str">
            <v>Z</v>
          </cell>
          <cell r="E2668" t="str">
            <v>2</v>
          </cell>
          <cell r="F2668" t="str">
            <v>G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 t="str">
            <v>LOCAL</v>
          </cell>
        </row>
        <row r="2669">
          <cell r="A2669" t="str">
            <v>7123-515A</v>
          </cell>
          <cell r="B2669" t="str">
            <v>INS.COVER GASKET</v>
          </cell>
          <cell r="C2669" t="str">
            <v>F13</v>
          </cell>
          <cell r="D2669" t="str">
            <v>Z</v>
          </cell>
          <cell r="E2669" t="str">
            <v>2</v>
          </cell>
          <cell r="F2669" t="str">
            <v>G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4.20831</v>
          </cell>
          <cell r="L2669">
            <v>4.20831</v>
          </cell>
          <cell r="M2669" t="str">
            <v>LOCAL</v>
          </cell>
        </row>
        <row r="2670">
          <cell r="A2670" t="str">
            <v>7123-501</v>
          </cell>
          <cell r="B2670" t="str">
            <v>CONNECTION FUELLINE</v>
          </cell>
          <cell r="C2670" t="str">
            <v>F13</v>
          </cell>
          <cell r="D2670" t="str">
            <v>Z</v>
          </cell>
          <cell r="E2670" t="str">
            <v>2</v>
          </cell>
          <cell r="F2670" t="str">
            <v>G</v>
          </cell>
          <cell r="G2670">
            <v>1807</v>
          </cell>
          <cell r="H2670">
            <v>0</v>
          </cell>
          <cell r="I2670">
            <v>0</v>
          </cell>
          <cell r="J2670">
            <v>1807</v>
          </cell>
          <cell r="K2670">
            <v>23.22317</v>
          </cell>
          <cell r="L2670">
            <v>23.22317</v>
          </cell>
          <cell r="M2670" t="str">
            <v>DPAHM</v>
          </cell>
        </row>
        <row r="2671">
          <cell r="A2671" t="str">
            <v>7123-499</v>
          </cell>
          <cell r="B2671" t="str">
            <v>CONNECTION FUEL LINE</v>
          </cell>
          <cell r="C2671" t="str">
            <v>F13</v>
          </cell>
          <cell r="D2671" t="str">
            <v>Z</v>
          </cell>
          <cell r="E2671" t="str">
            <v>2</v>
          </cell>
          <cell r="F2671" t="str">
            <v>G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43.492800000000003</v>
          </cell>
          <cell r="L2671">
            <v>43.492800000000003</v>
          </cell>
          <cell r="M2671" t="str">
            <v>0</v>
          </cell>
        </row>
        <row r="2672">
          <cell r="A2672" t="str">
            <v>7123-490Y</v>
          </cell>
          <cell r="B2672" t="str">
            <v>ASSY.METERING VALVE</v>
          </cell>
          <cell r="C2672" t="str">
            <v>F13</v>
          </cell>
          <cell r="D2672" t="str">
            <v>Z</v>
          </cell>
          <cell r="E2672" t="str">
            <v>2</v>
          </cell>
          <cell r="F2672" t="str">
            <v>G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</row>
        <row r="2673">
          <cell r="A2673" t="str">
            <v>7123-490F</v>
          </cell>
          <cell r="B2673" t="str">
            <v>METERING VALVE</v>
          </cell>
          <cell r="C2673" t="str">
            <v>F13</v>
          </cell>
          <cell r="D2673" t="str">
            <v>Z</v>
          </cell>
          <cell r="E2673" t="str">
            <v>2</v>
          </cell>
          <cell r="F2673" t="str">
            <v>G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66.59</v>
          </cell>
          <cell r="L2673">
            <v>66.59</v>
          </cell>
        </row>
        <row r="2674">
          <cell r="A2674" t="str">
            <v>7123-490E</v>
          </cell>
          <cell r="B2674" t="str">
            <v>M.VALVE</v>
          </cell>
          <cell r="C2674" t="str">
            <v>F13</v>
          </cell>
          <cell r="D2674" t="str">
            <v>Z</v>
          </cell>
          <cell r="E2674" t="str">
            <v>2</v>
          </cell>
          <cell r="F2674" t="str">
            <v>G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66.592969999999994</v>
          </cell>
          <cell r="L2674">
            <v>66.592969999999994</v>
          </cell>
        </row>
        <row r="2675">
          <cell r="A2675" t="str">
            <v>7123-490B</v>
          </cell>
          <cell r="B2675" t="str">
            <v>METERING VALVE</v>
          </cell>
          <cell r="C2675" t="str">
            <v>F13</v>
          </cell>
          <cell r="D2675" t="str">
            <v>Z</v>
          </cell>
          <cell r="E2675" t="str">
            <v>2</v>
          </cell>
          <cell r="F2675" t="str">
            <v>G</v>
          </cell>
          <cell r="G2675">
            <v>43</v>
          </cell>
          <cell r="H2675">
            <v>0</v>
          </cell>
          <cell r="I2675">
            <v>0</v>
          </cell>
          <cell r="J2675">
            <v>43</v>
          </cell>
          <cell r="K2675">
            <v>246.39830000000001</v>
          </cell>
          <cell r="L2675">
            <v>246.39830000000001</v>
          </cell>
        </row>
        <row r="2676">
          <cell r="A2676" t="str">
            <v>7123-490</v>
          </cell>
          <cell r="B2676" t="str">
            <v>METERING VALVE ASSY.</v>
          </cell>
          <cell r="C2676" t="str">
            <v>F13</v>
          </cell>
          <cell r="D2676" t="str">
            <v>Z</v>
          </cell>
          <cell r="E2676" t="str">
            <v>1</v>
          </cell>
          <cell r="F2676" t="str">
            <v>G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107.9586</v>
          </cell>
          <cell r="L2676">
            <v>107.9586</v>
          </cell>
        </row>
        <row r="2677">
          <cell r="A2677" t="str">
            <v>7123-490</v>
          </cell>
          <cell r="B2677" t="str">
            <v>METERING VALVE ASSY.</v>
          </cell>
          <cell r="C2677" t="str">
            <v>F13</v>
          </cell>
          <cell r="D2677" t="str">
            <v>Z</v>
          </cell>
          <cell r="E2677" t="str">
            <v>2</v>
          </cell>
          <cell r="F2677" t="str">
            <v>G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248.44730000000001</v>
          </cell>
          <cell r="L2677">
            <v>248.44730000000001</v>
          </cell>
          <cell r="M2677" t="str">
            <v>DPAHM</v>
          </cell>
        </row>
        <row r="2678">
          <cell r="A2678" t="str">
            <v>7123-489</v>
          </cell>
          <cell r="B2678" t="str">
            <v>METERING VALVE PIN</v>
          </cell>
          <cell r="C2678" t="str">
            <v>F13</v>
          </cell>
          <cell r="D2678" t="str">
            <v>Z</v>
          </cell>
          <cell r="E2678" t="str">
            <v>2</v>
          </cell>
          <cell r="F2678" t="str">
            <v>G</v>
          </cell>
          <cell r="G2678">
            <v>1200</v>
          </cell>
          <cell r="H2678">
            <v>0</v>
          </cell>
          <cell r="I2678">
            <v>0</v>
          </cell>
          <cell r="J2678">
            <v>1200</v>
          </cell>
          <cell r="K2678">
            <v>14.00991</v>
          </cell>
          <cell r="L2678">
            <v>14.00991</v>
          </cell>
        </row>
        <row r="2679">
          <cell r="A2679" t="str">
            <v>7123-488E</v>
          </cell>
          <cell r="B2679" t="str">
            <v>METERING VALVE ARM</v>
          </cell>
          <cell r="C2679" t="str">
            <v>F13</v>
          </cell>
          <cell r="D2679" t="str">
            <v>Z</v>
          </cell>
          <cell r="E2679" t="str">
            <v>2</v>
          </cell>
          <cell r="F2679" t="str">
            <v>G</v>
          </cell>
          <cell r="G2679">
            <v>3811</v>
          </cell>
          <cell r="H2679">
            <v>0</v>
          </cell>
          <cell r="I2679">
            <v>0</v>
          </cell>
          <cell r="J2679">
            <v>3811</v>
          </cell>
          <cell r="K2679">
            <v>13.34601</v>
          </cell>
          <cell r="L2679">
            <v>13.34601</v>
          </cell>
        </row>
        <row r="2680">
          <cell r="A2680" t="str">
            <v>7123-488</v>
          </cell>
          <cell r="B2680" t="str">
            <v>METERING VALVE ARM</v>
          </cell>
          <cell r="C2680" t="str">
            <v>F13</v>
          </cell>
          <cell r="D2680" t="str">
            <v>Z</v>
          </cell>
          <cell r="E2680" t="str">
            <v>2</v>
          </cell>
          <cell r="F2680" t="str">
            <v>G</v>
          </cell>
          <cell r="G2680">
            <v>2200</v>
          </cell>
          <cell r="H2680">
            <v>0</v>
          </cell>
          <cell r="I2680">
            <v>0</v>
          </cell>
          <cell r="J2680">
            <v>2200</v>
          </cell>
          <cell r="K2680">
            <v>13.00919</v>
          </cell>
          <cell r="L2680">
            <v>13.00919</v>
          </cell>
        </row>
        <row r="2681">
          <cell r="A2681" t="str">
            <v>7123-473Z</v>
          </cell>
          <cell r="B2681" t="str">
            <v>PISTON HOLE PLUG{PLATED}</v>
          </cell>
          <cell r="C2681" t="str">
            <v>F13</v>
          </cell>
          <cell r="D2681" t="str">
            <v>Z</v>
          </cell>
          <cell r="E2681" t="str">
            <v>2</v>
          </cell>
          <cell r="F2681" t="str">
            <v>G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 t="str">
            <v>DPAHM</v>
          </cell>
        </row>
        <row r="2682">
          <cell r="A2682" t="str">
            <v>7123-473J</v>
          </cell>
          <cell r="B2682" t="str">
            <v>PRESSURE PLUG</v>
          </cell>
          <cell r="C2682" t="str">
            <v>F13</v>
          </cell>
          <cell r="D2682" t="str">
            <v>Z</v>
          </cell>
          <cell r="E2682" t="str">
            <v>2</v>
          </cell>
          <cell r="F2682" t="str">
            <v>G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</row>
        <row r="2683">
          <cell r="A2683" t="str">
            <v>7123-473EZ</v>
          </cell>
          <cell r="B2683" t="str">
            <v>PISTON CAP NUT</v>
          </cell>
          <cell r="C2683" t="str">
            <v>F13</v>
          </cell>
          <cell r="D2683" t="str">
            <v>Z</v>
          </cell>
          <cell r="E2683" t="str">
            <v>2</v>
          </cell>
          <cell r="F2683" t="str">
            <v>G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20.3</v>
          </cell>
          <cell r="L2683">
            <v>20.3</v>
          </cell>
          <cell r="M2683" t="str">
            <v>DPAHM</v>
          </cell>
        </row>
        <row r="2684">
          <cell r="A2684" t="str">
            <v>7123-473E</v>
          </cell>
          <cell r="B2684" t="str">
            <v>PISTON HOLE PLUG</v>
          </cell>
          <cell r="C2684" t="str">
            <v>F13</v>
          </cell>
          <cell r="D2684" t="str">
            <v>Z</v>
          </cell>
          <cell r="E2684" t="str">
            <v>2</v>
          </cell>
          <cell r="F2684" t="str">
            <v>G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2.5</v>
          </cell>
          <cell r="L2684">
            <v>2.5</v>
          </cell>
        </row>
        <row r="2685">
          <cell r="A2685" t="str">
            <v>7123-473DZ</v>
          </cell>
          <cell r="B2685" t="str">
            <v>PISTON CAP NUT</v>
          </cell>
          <cell r="C2685" t="str">
            <v>F13</v>
          </cell>
          <cell r="D2685" t="str">
            <v>Z</v>
          </cell>
          <cell r="E2685" t="str">
            <v>2</v>
          </cell>
          <cell r="F2685" t="str">
            <v>G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0.21</v>
          </cell>
          <cell r="L2685">
            <v>0.21</v>
          </cell>
        </row>
        <row r="2686">
          <cell r="A2686" t="str">
            <v>7123-473B</v>
          </cell>
          <cell r="B2686" t="str">
            <v>PISTON HOLE PLUG</v>
          </cell>
          <cell r="C2686" t="str">
            <v>F13</v>
          </cell>
          <cell r="D2686" t="str">
            <v>Z</v>
          </cell>
          <cell r="E2686" t="str">
            <v>2</v>
          </cell>
          <cell r="F2686" t="str">
            <v>G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0.15262999999999999</v>
          </cell>
          <cell r="L2686">
            <v>0.15262999999999999</v>
          </cell>
        </row>
        <row r="2687">
          <cell r="A2687" t="str">
            <v>7123-473/BPL</v>
          </cell>
          <cell r="B2687" t="str">
            <v>P.H.PLUG (BPL)</v>
          </cell>
          <cell r="C2687" t="str">
            <v>F13</v>
          </cell>
          <cell r="D2687" t="str">
            <v>Z</v>
          </cell>
          <cell r="E2687" t="str">
            <v>2</v>
          </cell>
          <cell r="F2687" t="str">
            <v>G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 t="str">
            <v>LOCAL</v>
          </cell>
        </row>
        <row r="2688">
          <cell r="A2688" t="str">
            <v>7123-473</v>
          </cell>
          <cell r="B2688" t="str">
            <v>PISTON HOLE PLUG</v>
          </cell>
          <cell r="C2688" t="str">
            <v>F13</v>
          </cell>
          <cell r="D2688" t="str">
            <v>Z</v>
          </cell>
          <cell r="E2688" t="str">
            <v>22</v>
          </cell>
          <cell r="F2688" t="str">
            <v>G</v>
          </cell>
          <cell r="G2688">
            <v>10888</v>
          </cell>
          <cell r="H2688">
            <v>0</v>
          </cell>
          <cell r="I2688">
            <v>0</v>
          </cell>
          <cell r="J2688">
            <v>10888</v>
          </cell>
          <cell r="K2688">
            <v>18.7</v>
          </cell>
          <cell r="L2688">
            <v>18.7</v>
          </cell>
        </row>
        <row r="2689">
          <cell r="A2689" t="str">
            <v>7123-473</v>
          </cell>
          <cell r="B2689" t="str">
            <v>PISTON HOLE PLUG</v>
          </cell>
          <cell r="C2689" t="str">
            <v>F13</v>
          </cell>
          <cell r="D2689" t="str">
            <v>Z</v>
          </cell>
          <cell r="E2689" t="str">
            <v>2</v>
          </cell>
          <cell r="F2689" t="str">
            <v>G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18.69998</v>
          </cell>
          <cell r="L2689">
            <v>18.69998</v>
          </cell>
        </row>
        <row r="2690">
          <cell r="A2690" t="str">
            <v>7123-439</v>
          </cell>
          <cell r="B2690" t="str">
            <v>SPRING PISTON RETAINING</v>
          </cell>
          <cell r="C2690" t="str">
            <v>F13</v>
          </cell>
          <cell r="D2690" t="str">
            <v>Z</v>
          </cell>
          <cell r="E2690" t="str">
            <v>2</v>
          </cell>
          <cell r="F2690" t="str">
            <v>G</v>
          </cell>
          <cell r="G2690">
            <v>2031</v>
          </cell>
          <cell r="H2690">
            <v>610</v>
          </cell>
          <cell r="I2690">
            <v>50</v>
          </cell>
          <cell r="J2690">
            <v>2591</v>
          </cell>
          <cell r="K2690">
            <v>47.956589999999998</v>
          </cell>
          <cell r="L2690">
            <v>47.956589999999998</v>
          </cell>
          <cell r="M2690" t="str">
            <v>RP</v>
          </cell>
        </row>
        <row r="2691">
          <cell r="A2691" t="str">
            <v>7123-432/BHT</v>
          </cell>
          <cell r="B2691" t="str">
            <v>GOVERNOR WEIGHT RETAINER</v>
          </cell>
          <cell r="C2691" t="str">
            <v>F13</v>
          </cell>
          <cell r="D2691" t="str">
            <v>Z</v>
          </cell>
          <cell r="E2691" t="str">
            <v>21</v>
          </cell>
          <cell r="F2691" t="str">
            <v>G</v>
          </cell>
          <cell r="G2691">
            <v>0</v>
          </cell>
          <cell r="H2691">
            <v>993</v>
          </cell>
          <cell r="I2691">
            <v>993</v>
          </cell>
          <cell r="J2691">
            <v>0</v>
          </cell>
          <cell r="K2691">
            <v>131.41999999999999</v>
          </cell>
          <cell r="L2691">
            <v>132.88</v>
          </cell>
        </row>
        <row r="2692">
          <cell r="A2692" t="str">
            <v>7123-432</v>
          </cell>
          <cell r="B2692" t="str">
            <v>WEIGHT RETAINER DPAMM</v>
          </cell>
          <cell r="C2692" t="str">
            <v>F13</v>
          </cell>
          <cell r="D2692" t="str">
            <v>Z</v>
          </cell>
          <cell r="E2692" t="str">
            <v>2</v>
          </cell>
          <cell r="F2692" t="str">
            <v>G</v>
          </cell>
          <cell r="G2692">
            <v>0</v>
          </cell>
          <cell r="H2692">
            <v>1500</v>
          </cell>
          <cell r="I2692">
            <v>1500</v>
          </cell>
          <cell r="J2692">
            <v>0</v>
          </cell>
          <cell r="K2692">
            <v>150.91309999999999</v>
          </cell>
          <cell r="L2692">
            <v>150.91309999999999</v>
          </cell>
          <cell r="M2692" t="str">
            <v>RP</v>
          </cell>
        </row>
        <row r="2693">
          <cell r="A2693" t="str">
            <v>7123-405A</v>
          </cell>
          <cell r="B2693" t="str">
            <v>SPRING IDLING</v>
          </cell>
          <cell r="C2693" t="str">
            <v>F13</v>
          </cell>
          <cell r="D2693" t="str">
            <v>Z</v>
          </cell>
          <cell r="E2693" t="str">
            <v>2</v>
          </cell>
          <cell r="F2693" t="str">
            <v>G</v>
          </cell>
          <cell r="G2693">
            <v>100</v>
          </cell>
          <cell r="H2693">
            <v>0</v>
          </cell>
          <cell r="I2693">
            <v>0</v>
          </cell>
          <cell r="J2693">
            <v>100</v>
          </cell>
          <cell r="K2693">
            <v>33.801299999999998</v>
          </cell>
          <cell r="L2693">
            <v>33.801299999999998</v>
          </cell>
          <cell r="M2693" t="str">
            <v>RP</v>
          </cell>
        </row>
        <row r="2694">
          <cell r="A2694" t="str">
            <v>7123-388A</v>
          </cell>
          <cell r="B2694" t="str">
            <v>T P BLADE</v>
          </cell>
          <cell r="C2694" t="str">
            <v>F13</v>
          </cell>
          <cell r="D2694" t="str">
            <v>Z</v>
          </cell>
          <cell r="E2694" t="str">
            <v>2</v>
          </cell>
          <cell r="F2694" t="str">
            <v>G</v>
          </cell>
          <cell r="G2694">
            <v>100</v>
          </cell>
          <cell r="H2694">
            <v>0</v>
          </cell>
          <cell r="I2694">
            <v>0</v>
          </cell>
          <cell r="J2694">
            <v>100</v>
          </cell>
          <cell r="K2694">
            <v>1.9854400000000001</v>
          </cell>
          <cell r="L2694">
            <v>1.9854400000000001</v>
          </cell>
        </row>
        <row r="2695">
          <cell r="A2695" t="str">
            <v>7123-388</v>
          </cell>
          <cell r="B2695" t="str">
            <v>T P BLADE DPA(C)</v>
          </cell>
          <cell r="C2695" t="str">
            <v>F13</v>
          </cell>
          <cell r="D2695" t="str">
            <v>Z</v>
          </cell>
          <cell r="E2695" t="str">
            <v>2</v>
          </cell>
          <cell r="F2695" t="str">
            <v>G</v>
          </cell>
          <cell r="G2695">
            <v>1000</v>
          </cell>
          <cell r="H2695">
            <v>0</v>
          </cell>
          <cell r="I2695">
            <v>0</v>
          </cell>
          <cell r="J2695">
            <v>1000</v>
          </cell>
          <cell r="K2695">
            <v>32.898870000000002</v>
          </cell>
          <cell r="L2695">
            <v>32.898870000000002</v>
          </cell>
          <cell r="M2695" t="str">
            <v>RP</v>
          </cell>
        </row>
        <row r="2696">
          <cell r="A2696" t="str">
            <v>7123-355</v>
          </cell>
          <cell r="B2696" t="str">
            <v>KEEP PLATE</v>
          </cell>
          <cell r="C2696" t="str">
            <v>F13</v>
          </cell>
          <cell r="D2696" t="str">
            <v>Z</v>
          </cell>
          <cell r="E2696" t="str">
            <v>2</v>
          </cell>
          <cell r="F2696" t="str">
            <v>G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0.61</v>
          </cell>
          <cell r="L2696">
            <v>0.61</v>
          </cell>
        </row>
        <row r="2697">
          <cell r="A2697" t="str">
            <v>7123-344E-150</v>
          </cell>
          <cell r="B2697" t="str">
            <v>ROTOR DPAHM</v>
          </cell>
          <cell r="C2697" t="str">
            <v>F13</v>
          </cell>
          <cell r="D2697" t="str">
            <v>Z</v>
          </cell>
          <cell r="E2697" t="str">
            <v>2</v>
          </cell>
          <cell r="F2697" t="str">
            <v>G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367.43990000000002</v>
          </cell>
          <cell r="L2697">
            <v>367.43990000000002</v>
          </cell>
          <cell r="M2697" t="str">
            <v>DPAHM</v>
          </cell>
        </row>
        <row r="2698">
          <cell r="A2698" t="str">
            <v>7123-344E-110</v>
          </cell>
          <cell r="B2698" t="str">
            <v>ROTOR DPAHM</v>
          </cell>
          <cell r="C2698" t="str">
            <v>F13</v>
          </cell>
          <cell r="D2698" t="str">
            <v>Z</v>
          </cell>
          <cell r="E2698" t="str">
            <v>2</v>
          </cell>
          <cell r="F2698" t="str">
            <v>G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746.755</v>
          </cell>
          <cell r="L2698">
            <v>746.755</v>
          </cell>
          <cell r="M2698" t="str">
            <v>TRP</v>
          </cell>
        </row>
        <row r="2699">
          <cell r="A2699" t="str">
            <v>7123-33E</v>
          </cell>
          <cell r="B2699" t="str">
            <v>SPRING REGULATING</v>
          </cell>
          <cell r="C2699" t="str">
            <v>F13</v>
          </cell>
          <cell r="D2699" t="str">
            <v>Z</v>
          </cell>
          <cell r="E2699" t="str">
            <v>2</v>
          </cell>
          <cell r="F2699" t="str">
            <v>G</v>
          </cell>
          <cell r="G2699">
            <v>1400</v>
          </cell>
          <cell r="H2699">
            <v>0</v>
          </cell>
          <cell r="I2699">
            <v>0</v>
          </cell>
          <cell r="J2699">
            <v>1400</v>
          </cell>
          <cell r="K2699">
            <v>2.4818799999999999</v>
          </cell>
          <cell r="L2699">
            <v>2.4818799999999999</v>
          </cell>
          <cell r="M2699" t="str">
            <v>RP</v>
          </cell>
        </row>
        <row r="2700">
          <cell r="A2700" t="str">
            <v>7123-33C</v>
          </cell>
          <cell r="B2700" t="str">
            <v>SPRING REGULATING</v>
          </cell>
          <cell r="C2700" t="str">
            <v>F13</v>
          </cell>
          <cell r="D2700" t="str">
            <v>Z</v>
          </cell>
          <cell r="E2700" t="str">
            <v>2</v>
          </cell>
          <cell r="F2700" t="str">
            <v>G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5.4819899999999997</v>
          </cell>
          <cell r="L2700">
            <v>5.4819899999999997</v>
          </cell>
          <cell r="M2700" t="str">
            <v>RP</v>
          </cell>
        </row>
        <row r="2701">
          <cell r="A2701" t="str">
            <v>7123-339D</v>
          </cell>
          <cell r="B2701" t="str">
            <v>BANJO BOLT</v>
          </cell>
          <cell r="C2701" t="str">
            <v>F13</v>
          </cell>
          <cell r="D2701" t="str">
            <v>Z</v>
          </cell>
          <cell r="E2701" t="str">
            <v>2</v>
          </cell>
          <cell r="F2701" t="str">
            <v>G</v>
          </cell>
          <cell r="G2701">
            <v>5018</v>
          </cell>
          <cell r="H2701">
            <v>0</v>
          </cell>
          <cell r="I2701">
            <v>0</v>
          </cell>
          <cell r="J2701">
            <v>5018</v>
          </cell>
          <cell r="K2701">
            <v>22.142510000000001</v>
          </cell>
          <cell r="L2701">
            <v>22.142510000000001</v>
          </cell>
          <cell r="M2701" t="str">
            <v>RP</v>
          </cell>
        </row>
        <row r="2702">
          <cell r="A2702" t="str">
            <v>7123-309X</v>
          </cell>
          <cell r="B2702" t="str">
            <v>CAM RING 6 CYL.</v>
          </cell>
          <cell r="C2702" t="str">
            <v>F13</v>
          </cell>
          <cell r="D2702" t="str">
            <v>Z</v>
          </cell>
          <cell r="E2702" t="str">
            <v>2</v>
          </cell>
          <cell r="F2702" t="str">
            <v>G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0.5</v>
          </cell>
          <cell r="L2702">
            <v>0.5</v>
          </cell>
        </row>
        <row r="2703">
          <cell r="A2703" t="str">
            <v>7123-309W-10</v>
          </cell>
          <cell r="C2703" t="str">
            <v>F13</v>
          </cell>
          <cell r="D2703" t="str">
            <v>Z</v>
          </cell>
          <cell r="E2703" t="str">
            <v>2</v>
          </cell>
          <cell r="F2703" t="str">
            <v>G</v>
          </cell>
          <cell r="G2703">
            <v>10</v>
          </cell>
          <cell r="H2703">
            <v>0</v>
          </cell>
          <cell r="I2703">
            <v>0</v>
          </cell>
          <cell r="J2703">
            <v>10</v>
          </cell>
          <cell r="K2703">
            <v>0</v>
          </cell>
          <cell r="L2703">
            <v>0</v>
          </cell>
        </row>
        <row r="2704">
          <cell r="A2704" t="str">
            <v>7123-309W</v>
          </cell>
          <cell r="B2704" t="str">
            <v>CAMRING 6 CYL.</v>
          </cell>
          <cell r="C2704" t="str">
            <v>F13</v>
          </cell>
          <cell r="D2704" t="str">
            <v>Z</v>
          </cell>
          <cell r="E2704" t="str">
            <v>2</v>
          </cell>
          <cell r="F2704" t="str">
            <v>G</v>
          </cell>
          <cell r="G2704">
            <v>40</v>
          </cell>
          <cell r="H2704">
            <v>0</v>
          </cell>
          <cell r="I2704">
            <v>10</v>
          </cell>
          <cell r="J2704">
            <v>30</v>
          </cell>
          <cell r="K2704">
            <v>357.1429</v>
          </cell>
          <cell r="L2704">
            <v>357.1429</v>
          </cell>
        </row>
        <row r="2705">
          <cell r="A2705" t="str">
            <v>7123-309N-10</v>
          </cell>
          <cell r="C2705" t="str">
            <v>F13</v>
          </cell>
          <cell r="D2705" t="str">
            <v>Z</v>
          </cell>
          <cell r="E2705" t="str">
            <v>2</v>
          </cell>
          <cell r="F2705" t="str">
            <v>G</v>
          </cell>
          <cell r="G2705">
            <v>10</v>
          </cell>
          <cell r="H2705">
            <v>0</v>
          </cell>
          <cell r="I2705">
            <v>0</v>
          </cell>
          <cell r="J2705">
            <v>10</v>
          </cell>
          <cell r="K2705">
            <v>0</v>
          </cell>
          <cell r="L2705">
            <v>0</v>
          </cell>
        </row>
        <row r="2706">
          <cell r="A2706" t="str">
            <v>7123-309N</v>
          </cell>
          <cell r="B2706" t="str">
            <v>CAMRING 6 CYL.</v>
          </cell>
          <cell r="C2706" t="str">
            <v>F13</v>
          </cell>
          <cell r="D2706" t="str">
            <v>Z</v>
          </cell>
          <cell r="E2706" t="str">
            <v>2</v>
          </cell>
          <cell r="F2706" t="str">
            <v>G</v>
          </cell>
          <cell r="G2706">
            <v>10</v>
          </cell>
          <cell r="H2706">
            <v>0</v>
          </cell>
          <cell r="I2706">
            <v>0</v>
          </cell>
          <cell r="J2706">
            <v>10</v>
          </cell>
          <cell r="K2706">
            <v>500</v>
          </cell>
          <cell r="L2706">
            <v>500</v>
          </cell>
        </row>
        <row r="2707">
          <cell r="A2707" t="str">
            <v>7123-309M-10</v>
          </cell>
          <cell r="C2707" t="str">
            <v>F13</v>
          </cell>
          <cell r="D2707" t="str">
            <v>Z</v>
          </cell>
          <cell r="E2707" t="str">
            <v>2</v>
          </cell>
          <cell r="F2707" t="str">
            <v>G</v>
          </cell>
          <cell r="G2707">
            <v>10</v>
          </cell>
          <cell r="H2707">
            <v>0</v>
          </cell>
          <cell r="I2707">
            <v>0</v>
          </cell>
          <cell r="J2707">
            <v>10</v>
          </cell>
          <cell r="K2707">
            <v>0</v>
          </cell>
          <cell r="L2707">
            <v>0</v>
          </cell>
        </row>
        <row r="2708">
          <cell r="A2708" t="str">
            <v>7123-309M</v>
          </cell>
          <cell r="B2708" t="str">
            <v>CAMRING 6 CYL.</v>
          </cell>
          <cell r="C2708" t="str">
            <v>F13</v>
          </cell>
          <cell r="D2708" t="str">
            <v>Z</v>
          </cell>
          <cell r="E2708" t="str">
            <v>2</v>
          </cell>
          <cell r="F2708" t="str">
            <v>G</v>
          </cell>
          <cell r="G2708">
            <v>10</v>
          </cell>
          <cell r="H2708">
            <v>0</v>
          </cell>
          <cell r="I2708">
            <v>0</v>
          </cell>
          <cell r="J2708">
            <v>10</v>
          </cell>
          <cell r="K2708">
            <v>500</v>
          </cell>
          <cell r="L2708">
            <v>500</v>
          </cell>
        </row>
        <row r="2709">
          <cell r="A2709" t="str">
            <v>7123-308Y</v>
          </cell>
          <cell r="B2709" t="str">
            <v>CAMRING 4 CYL.</v>
          </cell>
          <cell r="C2709" t="str">
            <v>F13</v>
          </cell>
          <cell r="D2709" t="str">
            <v>Z</v>
          </cell>
          <cell r="E2709" t="str">
            <v>2</v>
          </cell>
          <cell r="F2709" t="str">
            <v>G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500</v>
          </cell>
          <cell r="L2709">
            <v>500</v>
          </cell>
        </row>
        <row r="2710">
          <cell r="A2710" t="str">
            <v>7123-308N</v>
          </cell>
          <cell r="B2710" t="str">
            <v>CAMRING 4 CYL.</v>
          </cell>
          <cell r="C2710" t="str">
            <v>F13</v>
          </cell>
          <cell r="D2710" t="str">
            <v>Z</v>
          </cell>
          <cell r="E2710" t="str">
            <v>2</v>
          </cell>
          <cell r="F2710" t="str">
            <v>G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500</v>
          </cell>
          <cell r="L2710">
            <v>500</v>
          </cell>
        </row>
        <row r="2711">
          <cell r="A2711" t="str">
            <v>7123-308M</v>
          </cell>
          <cell r="B2711" t="str">
            <v>CAMRING 4 CYL.</v>
          </cell>
          <cell r="C2711" t="str">
            <v>F13</v>
          </cell>
          <cell r="D2711" t="str">
            <v>Z</v>
          </cell>
          <cell r="E2711" t="str">
            <v>2</v>
          </cell>
          <cell r="F2711" t="str">
            <v>G</v>
          </cell>
          <cell r="G2711">
            <v>0</v>
          </cell>
          <cell r="H2711">
            <v>0</v>
          </cell>
          <cell r="I2711">
            <v>0</v>
          </cell>
          <cell r="J2711">
            <v>0</v>
          </cell>
          <cell r="K2711">
            <v>500</v>
          </cell>
          <cell r="L2711">
            <v>500</v>
          </cell>
        </row>
        <row r="2712">
          <cell r="A2712" t="str">
            <v>7123-308D</v>
          </cell>
          <cell r="B2712" t="str">
            <v>CAMRING 4 CYL.</v>
          </cell>
          <cell r="C2712" t="str">
            <v>F13</v>
          </cell>
          <cell r="D2712" t="str">
            <v>Z</v>
          </cell>
          <cell r="E2712" t="str">
            <v>2</v>
          </cell>
          <cell r="F2712" t="str">
            <v>G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500</v>
          </cell>
          <cell r="L2712">
            <v>500</v>
          </cell>
        </row>
        <row r="2713">
          <cell r="A2713" t="str">
            <v>7123-299P</v>
          </cell>
          <cell r="B2713" t="str">
            <v>METERING VALVE - HYD</v>
          </cell>
          <cell r="C2713" t="str">
            <v>F13</v>
          </cell>
          <cell r="D2713" t="str">
            <v>Z</v>
          </cell>
          <cell r="E2713" t="str">
            <v>2</v>
          </cell>
          <cell r="F2713" t="str">
            <v>G</v>
          </cell>
          <cell r="G2713">
            <v>106</v>
          </cell>
          <cell r="H2713">
            <v>0</v>
          </cell>
          <cell r="I2713">
            <v>6</v>
          </cell>
          <cell r="J2713">
            <v>100</v>
          </cell>
          <cell r="K2713">
            <v>229.60480000000001</v>
          </cell>
          <cell r="L2713">
            <v>229.60480000000001</v>
          </cell>
          <cell r="M2713" t="str">
            <v>RP</v>
          </cell>
        </row>
        <row r="2714">
          <cell r="A2714" t="str">
            <v>7123-299C</v>
          </cell>
          <cell r="B2714" t="str">
            <v>METERING VALVE</v>
          </cell>
          <cell r="C2714" t="str">
            <v>F13</v>
          </cell>
          <cell r="D2714" t="str">
            <v>Z</v>
          </cell>
          <cell r="E2714" t="str">
            <v>2</v>
          </cell>
          <cell r="F2714" t="str">
            <v>G</v>
          </cell>
          <cell r="G2714">
            <v>1025</v>
          </cell>
          <cell r="H2714">
            <v>0</v>
          </cell>
          <cell r="I2714">
            <v>0</v>
          </cell>
          <cell r="J2714">
            <v>1025</v>
          </cell>
          <cell r="K2714">
            <v>0</v>
          </cell>
          <cell r="L2714">
            <v>0</v>
          </cell>
        </row>
        <row r="2715">
          <cell r="A2715" t="str">
            <v>7123-294Z</v>
          </cell>
          <cell r="C2715" t="str">
            <v>F13</v>
          </cell>
          <cell r="D2715" t="str">
            <v>Z</v>
          </cell>
          <cell r="E2715" t="str">
            <v>2</v>
          </cell>
          <cell r="F2715" t="str">
            <v>G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</row>
        <row r="2716">
          <cell r="A2716" t="str">
            <v>7123-294L</v>
          </cell>
          <cell r="B2716" t="str">
            <v>SPRING A A OUTER</v>
          </cell>
          <cell r="C2716" t="str">
            <v>F13</v>
          </cell>
          <cell r="D2716" t="str">
            <v>Z</v>
          </cell>
          <cell r="E2716" t="str">
            <v>2</v>
          </cell>
          <cell r="F2716" t="str">
            <v>G</v>
          </cell>
          <cell r="G2716">
            <v>1873</v>
          </cell>
          <cell r="H2716">
            <v>0</v>
          </cell>
          <cell r="I2716">
            <v>0</v>
          </cell>
          <cell r="J2716">
            <v>1873</v>
          </cell>
          <cell r="K2716">
            <v>9.4400700000000004</v>
          </cell>
          <cell r="L2716">
            <v>9.4400700000000004</v>
          </cell>
          <cell r="M2716" t="str">
            <v>DPAHM</v>
          </cell>
        </row>
        <row r="2717">
          <cell r="A2717" t="str">
            <v>7123-294B</v>
          </cell>
          <cell r="B2717" t="str">
            <v>SPRING AA OUTER</v>
          </cell>
          <cell r="C2717" t="str">
            <v>F13</v>
          </cell>
          <cell r="D2717" t="str">
            <v>Z</v>
          </cell>
          <cell r="E2717" t="str">
            <v>2</v>
          </cell>
          <cell r="F2717" t="str">
            <v>G</v>
          </cell>
          <cell r="G2717">
            <v>1</v>
          </cell>
          <cell r="H2717">
            <v>0</v>
          </cell>
          <cell r="I2717">
            <v>1</v>
          </cell>
          <cell r="J2717">
            <v>0</v>
          </cell>
          <cell r="K2717">
            <v>4.6900000000000004</v>
          </cell>
          <cell r="L2717">
            <v>4.6900000000000004</v>
          </cell>
        </row>
        <row r="2718">
          <cell r="A2718" t="str">
            <v>7123-294A</v>
          </cell>
          <cell r="B2718" t="str">
            <v>SPRING A.A.OUTER</v>
          </cell>
          <cell r="C2718" t="str">
            <v>F13</v>
          </cell>
          <cell r="D2718" t="str">
            <v>Z</v>
          </cell>
          <cell r="E2718" t="str">
            <v>2</v>
          </cell>
          <cell r="F2718" t="str">
            <v>G</v>
          </cell>
          <cell r="G2718">
            <v>91</v>
          </cell>
          <cell r="H2718">
            <v>0</v>
          </cell>
          <cell r="I2718">
            <v>91</v>
          </cell>
          <cell r="J2718">
            <v>0</v>
          </cell>
          <cell r="K2718">
            <v>4.6946300000000001</v>
          </cell>
          <cell r="L2718">
            <v>4.6946300000000001</v>
          </cell>
          <cell r="M2718" t="str">
            <v>RP</v>
          </cell>
        </row>
        <row r="2719">
          <cell r="A2719" t="str">
            <v>7123-293B</v>
          </cell>
          <cell r="B2719" t="str">
            <v>SPRING A A INNER</v>
          </cell>
          <cell r="C2719" t="str">
            <v>F13</v>
          </cell>
          <cell r="D2719" t="str">
            <v>Z</v>
          </cell>
          <cell r="E2719" t="str">
            <v>2</v>
          </cell>
          <cell r="F2719" t="str">
            <v>G</v>
          </cell>
          <cell r="G2719">
            <v>3941</v>
          </cell>
          <cell r="H2719">
            <v>0</v>
          </cell>
          <cell r="I2719">
            <v>132</v>
          </cell>
          <cell r="J2719">
            <v>3809</v>
          </cell>
          <cell r="K2719">
            <v>9.2783200000000008</v>
          </cell>
          <cell r="L2719">
            <v>9.2783200000000008</v>
          </cell>
          <cell r="M2719" t="str">
            <v>RP</v>
          </cell>
        </row>
        <row r="2720">
          <cell r="A2720" t="str">
            <v>7123-286R</v>
          </cell>
          <cell r="B2720" t="str">
            <v>ASSY PUMP HOUSING J6</v>
          </cell>
          <cell r="C2720" t="str">
            <v>F13</v>
          </cell>
          <cell r="D2720" t="str">
            <v>Z</v>
          </cell>
          <cell r="E2720" t="str">
            <v>2</v>
          </cell>
          <cell r="F2720" t="str">
            <v>G</v>
          </cell>
          <cell r="G2720">
            <v>118</v>
          </cell>
          <cell r="H2720">
            <v>0</v>
          </cell>
          <cell r="I2720">
            <v>0</v>
          </cell>
          <cell r="J2720">
            <v>118</v>
          </cell>
          <cell r="K2720">
            <v>1396.181</v>
          </cell>
          <cell r="L2720">
            <v>1396.181</v>
          </cell>
        </row>
        <row r="2721">
          <cell r="A2721" t="str">
            <v>7123-261Q</v>
          </cell>
          <cell r="B2721" t="str">
            <v>HEAD LOCATING FITTING</v>
          </cell>
          <cell r="C2721" t="str">
            <v>F13</v>
          </cell>
          <cell r="D2721" t="str">
            <v>Z</v>
          </cell>
          <cell r="E2721" t="str">
            <v>2</v>
          </cell>
          <cell r="F2721" t="str">
            <v>G</v>
          </cell>
          <cell r="G2721">
            <v>161</v>
          </cell>
          <cell r="H2721">
            <v>0</v>
          </cell>
          <cell r="I2721">
            <v>161</v>
          </cell>
          <cell r="J2721">
            <v>0</v>
          </cell>
          <cell r="K2721">
            <v>109.831</v>
          </cell>
          <cell r="L2721">
            <v>109.831</v>
          </cell>
          <cell r="M2721" t="str">
            <v>RP</v>
          </cell>
        </row>
        <row r="2722">
          <cell r="A2722" t="str">
            <v>7123-261N</v>
          </cell>
          <cell r="B2722" t="str">
            <v>HEAD LOCATING FITTING</v>
          </cell>
          <cell r="C2722" t="str">
            <v>F13</v>
          </cell>
          <cell r="D2722" t="str">
            <v>Z</v>
          </cell>
          <cell r="E2722" t="str">
            <v>2</v>
          </cell>
          <cell r="F2722" t="str">
            <v>G</v>
          </cell>
          <cell r="G2722">
            <v>2308</v>
          </cell>
          <cell r="H2722">
            <v>0</v>
          </cell>
          <cell r="I2722">
            <v>24</v>
          </cell>
          <cell r="J2722">
            <v>2284</v>
          </cell>
          <cell r="K2722">
            <v>56.072479999999999</v>
          </cell>
          <cell r="L2722">
            <v>56.072479999999999</v>
          </cell>
          <cell r="M2722" t="str">
            <v>DPAHM</v>
          </cell>
        </row>
        <row r="2723">
          <cell r="A2723" t="str">
            <v>7123-261B</v>
          </cell>
          <cell r="B2723" t="str">
            <v>HEAD LOCATING FITTING [MM]</v>
          </cell>
          <cell r="C2723" t="str">
            <v>F13</v>
          </cell>
          <cell r="D2723" t="str">
            <v>Z</v>
          </cell>
          <cell r="E2723" t="str">
            <v>2</v>
          </cell>
          <cell r="F2723" t="str">
            <v>G</v>
          </cell>
          <cell r="G2723">
            <v>740</v>
          </cell>
          <cell r="H2723">
            <v>0</v>
          </cell>
          <cell r="I2723">
            <v>325</v>
          </cell>
          <cell r="J2723">
            <v>415</v>
          </cell>
          <cell r="K2723">
            <v>12.13833</v>
          </cell>
          <cell r="L2723">
            <v>12.13833</v>
          </cell>
          <cell r="M2723" t="str">
            <v>RP</v>
          </cell>
        </row>
        <row r="2724">
          <cell r="A2724" t="str">
            <v>7123-18F</v>
          </cell>
          <cell r="B2724" t="str">
            <v>T.P.ROTOR</v>
          </cell>
          <cell r="C2724" t="str">
            <v>F13</v>
          </cell>
          <cell r="D2724" t="str">
            <v>Z</v>
          </cell>
          <cell r="E2724" t="str">
            <v>2</v>
          </cell>
          <cell r="F2724" t="str">
            <v>G</v>
          </cell>
          <cell r="G2724">
            <v>856</v>
          </cell>
          <cell r="H2724">
            <v>0</v>
          </cell>
          <cell r="I2724">
            <v>500</v>
          </cell>
          <cell r="J2724">
            <v>356</v>
          </cell>
          <cell r="K2724">
            <v>122.22369999999999</v>
          </cell>
          <cell r="L2724">
            <v>122.22369999999999</v>
          </cell>
          <cell r="M2724" t="str">
            <v>RP</v>
          </cell>
        </row>
        <row r="2725">
          <cell r="A2725" t="str">
            <v>7123-15G</v>
          </cell>
          <cell r="B2725" t="str">
            <v>END PLATE PISTON</v>
          </cell>
          <cell r="C2725" t="str">
            <v>F13</v>
          </cell>
          <cell r="D2725" t="str">
            <v>Z</v>
          </cell>
          <cell r="E2725" t="str">
            <v>2</v>
          </cell>
          <cell r="F2725" t="str">
            <v>G</v>
          </cell>
          <cell r="G2725">
            <v>1054</v>
          </cell>
          <cell r="H2725">
            <v>0</v>
          </cell>
          <cell r="I2725">
            <v>54</v>
          </cell>
          <cell r="J2725">
            <v>1000</v>
          </cell>
          <cell r="K2725">
            <v>11.66783</v>
          </cell>
          <cell r="L2725">
            <v>11.66783</v>
          </cell>
          <cell r="M2725" t="str">
            <v>RP</v>
          </cell>
        </row>
        <row r="2726">
          <cell r="A2726" t="str">
            <v>7123-12HJ</v>
          </cell>
          <cell r="B2726" t="str">
            <v>ROTOR PLUNGER</v>
          </cell>
          <cell r="C2726" t="str">
            <v>F13</v>
          </cell>
          <cell r="D2726" t="str">
            <v>Z</v>
          </cell>
          <cell r="E2726" t="str">
            <v>2</v>
          </cell>
          <cell r="F2726" t="str">
            <v>G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7.87</v>
          </cell>
          <cell r="L2726">
            <v>7.87</v>
          </cell>
          <cell r="M2726" t="str">
            <v>WHAT</v>
          </cell>
        </row>
        <row r="2727">
          <cell r="A2727" t="str">
            <v>7123-12DEGR20</v>
          </cell>
          <cell r="B2727" t="str">
            <v>PLUNGER</v>
          </cell>
          <cell r="C2727" t="str">
            <v>F13</v>
          </cell>
          <cell r="D2727" t="str">
            <v>Z</v>
          </cell>
          <cell r="E2727" t="str">
            <v>2</v>
          </cell>
          <cell r="F2727" t="str">
            <v>G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7.87</v>
          </cell>
          <cell r="L2727">
            <v>7.87</v>
          </cell>
          <cell r="M2727" t="str">
            <v>DPAHM</v>
          </cell>
        </row>
        <row r="2728">
          <cell r="A2728" t="str">
            <v>7123-12DEGR19</v>
          </cell>
          <cell r="B2728" t="str">
            <v>PLUNGER</v>
          </cell>
          <cell r="C2728" t="str">
            <v>F13</v>
          </cell>
          <cell r="D2728" t="str">
            <v>Z</v>
          </cell>
          <cell r="E2728" t="str">
            <v>2</v>
          </cell>
          <cell r="F2728" t="str">
            <v>G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7.87</v>
          </cell>
          <cell r="L2728">
            <v>7.87</v>
          </cell>
          <cell r="M2728" t="str">
            <v>DPAHM</v>
          </cell>
        </row>
        <row r="2729">
          <cell r="A2729" t="str">
            <v>7123-12DEGR18</v>
          </cell>
          <cell r="B2729" t="str">
            <v>PLUNGER</v>
          </cell>
          <cell r="C2729" t="str">
            <v>F13</v>
          </cell>
          <cell r="D2729" t="str">
            <v>Z</v>
          </cell>
          <cell r="E2729" t="str">
            <v>2</v>
          </cell>
          <cell r="F2729" t="str">
            <v>G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7.87</v>
          </cell>
          <cell r="L2729">
            <v>7.87</v>
          </cell>
          <cell r="M2729" t="str">
            <v>DPAHM</v>
          </cell>
        </row>
        <row r="2730">
          <cell r="A2730" t="str">
            <v>7123-12DEGR05</v>
          </cell>
          <cell r="B2730" t="str">
            <v>PLUNGER</v>
          </cell>
          <cell r="C2730" t="str">
            <v>F13</v>
          </cell>
          <cell r="D2730" t="str">
            <v>Z</v>
          </cell>
          <cell r="E2730" t="str">
            <v>2</v>
          </cell>
          <cell r="F2730" t="str">
            <v>G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7.87</v>
          </cell>
          <cell r="L2730">
            <v>7.87</v>
          </cell>
          <cell r="M2730" t="str">
            <v>DPAHM</v>
          </cell>
        </row>
        <row r="2731">
          <cell r="A2731" t="str">
            <v>7123-12DEGR04</v>
          </cell>
          <cell r="B2731" t="str">
            <v>PLUNGER</v>
          </cell>
          <cell r="C2731" t="str">
            <v>F13</v>
          </cell>
          <cell r="D2731" t="str">
            <v>Z</v>
          </cell>
          <cell r="E2731" t="str">
            <v>2</v>
          </cell>
          <cell r="F2731" t="str">
            <v>G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7.87</v>
          </cell>
          <cell r="L2731">
            <v>7.87</v>
          </cell>
          <cell r="M2731" t="str">
            <v>DPAHM</v>
          </cell>
        </row>
        <row r="2732">
          <cell r="A2732" t="str">
            <v>7123-12DEGR03</v>
          </cell>
          <cell r="B2732" t="str">
            <v>PLUNGER</v>
          </cell>
          <cell r="C2732" t="str">
            <v>F13</v>
          </cell>
          <cell r="D2732" t="str">
            <v>Z</v>
          </cell>
          <cell r="E2732" t="str">
            <v>2</v>
          </cell>
          <cell r="F2732" t="str">
            <v>G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7.87</v>
          </cell>
          <cell r="L2732">
            <v>7.87</v>
          </cell>
          <cell r="M2732" t="str">
            <v>DPAHM</v>
          </cell>
        </row>
        <row r="2733">
          <cell r="A2733" t="str">
            <v>7123-12DEGR02</v>
          </cell>
          <cell r="B2733" t="str">
            <v>PLUNGER</v>
          </cell>
          <cell r="C2733" t="str">
            <v>F13</v>
          </cell>
          <cell r="D2733" t="str">
            <v>Z</v>
          </cell>
          <cell r="E2733" t="str">
            <v>2</v>
          </cell>
          <cell r="F2733" t="str">
            <v>G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7.87</v>
          </cell>
          <cell r="L2733">
            <v>7.87</v>
          </cell>
          <cell r="M2733" t="str">
            <v>DPAHM</v>
          </cell>
        </row>
        <row r="2734">
          <cell r="A2734" t="str">
            <v>7123-12DEGR01</v>
          </cell>
          <cell r="B2734" t="str">
            <v>PLUNGER</v>
          </cell>
          <cell r="C2734" t="str">
            <v>F13</v>
          </cell>
          <cell r="D2734" t="str">
            <v>Z</v>
          </cell>
          <cell r="E2734" t="str">
            <v>2</v>
          </cell>
          <cell r="F2734" t="str">
            <v>G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7.87</v>
          </cell>
          <cell r="L2734">
            <v>7.87</v>
          </cell>
          <cell r="M2734" t="str">
            <v>DPAHM</v>
          </cell>
        </row>
        <row r="2735">
          <cell r="A2735" t="str">
            <v>7123-11</v>
          </cell>
          <cell r="B2735" t="str">
            <v>CAM ROLLER</v>
          </cell>
          <cell r="C2735" t="str">
            <v>F13</v>
          </cell>
          <cell r="D2735" t="str">
            <v>Z</v>
          </cell>
          <cell r="E2735" t="str">
            <v>2</v>
          </cell>
          <cell r="F2735" t="str">
            <v>G</v>
          </cell>
          <cell r="G2735">
            <v>22231</v>
          </cell>
          <cell r="H2735">
            <v>0</v>
          </cell>
          <cell r="I2735">
            <v>12000</v>
          </cell>
          <cell r="J2735">
            <v>10231</v>
          </cell>
          <cell r="K2735">
            <v>39.048639999999999</v>
          </cell>
          <cell r="L2735">
            <v>39.048639999999999</v>
          </cell>
        </row>
        <row r="2736">
          <cell r="A2736" t="str">
            <v>7123-100B</v>
          </cell>
          <cell r="B2736" t="str">
            <v>CONTROL BRACKET</v>
          </cell>
          <cell r="C2736" t="str">
            <v>F13</v>
          </cell>
          <cell r="D2736" t="str">
            <v>Z</v>
          </cell>
          <cell r="E2736" t="str">
            <v>2</v>
          </cell>
          <cell r="F2736" t="str">
            <v>G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95.800110000000004</v>
          </cell>
          <cell r="L2736">
            <v>95.800110000000004</v>
          </cell>
          <cell r="M2736" t="str">
            <v>RP</v>
          </cell>
        </row>
        <row r="2737">
          <cell r="A2737" t="str">
            <v>7123-10</v>
          </cell>
          <cell r="B2737" t="str">
            <v>CAM ROLLER SHOE</v>
          </cell>
          <cell r="C2737" t="str">
            <v>F13</v>
          </cell>
          <cell r="D2737" t="str">
            <v>Z</v>
          </cell>
          <cell r="E2737" t="str">
            <v>2</v>
          </cell>
          <cell r="F2737" t="str">
            <v>G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91.500680000000003</v>
          </cell>
          <cell r="L2737">
            <v>91.500680000000003</v>
          </cell>
          <cell r="M2737" t="str">
            <v>RP</v>
          </cell>
        </row>
        <row r="2738">
          <cell r="A2738" t="str">
            <v>7123-098C</v>
          </cell>
          <cell r="B2738" t="str">
            <v>THROTTLE SHAFT LEVER</v>
          </cell>
          <cell r="C2738" t="str">
            <v>F13</v>
          </cell>
          <cell r="D2738" t="str">
            <v>Z</v>
          </cell>
          <cell r="E2738" t="str">
            <v>2</v>
          </cell>
          <cell r="F2738" t="str">
            <v>G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7.1863200000000003</v>
          </cell>
          <cell r="L2738">
            <v>7.1863200000000003</v>
          </cell>
        </row>
        <row r="2739">
          <cell r="A2739" t="str">
            <v>7123-098B</v>
          </cell>
          <cell r="B2739" t="str">
            <v>INTERNAL LEVER</v>
          </cell>
          <cell r="C2739" t="str">
            <v>F13</v>
          </cell>
          <cell r="D2739" t="str">
            <v>Z</v>
          </cell>
          <cell r="E2739" t="str">
            <v>2</v>
          </cell>
          <cell r="F2739" t="str">
            <v>G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3.75</v>
          </cell>
          <cell r="L2739">
            <v>3.75</v>
          </cell>
          <cell r="M2739" t="str">
            <v>MATB</v>
          </cell>
        </row>
        <row r="2740">
          <cell r="A2740" t="str">
            <v>7123-097C</v>
          </cell>
          <cell r="B2740" t="str">
            <v>INTERNAL LEVER</v>
          </cell>
          <cell r="C2740" t="str">
            <v>F13</v>
          </cell>
          <cell r="D2740" t="str">
            <v>Z</v>
          </cell>
          <cell r="E2740" t="str">
            <v>2</v>
          </cell>
          <cell r="F2740" t="str">
            <v>G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27.75</v>
          </cell>
          <cell r="L2740">
            <v>27.75</v>
          </cell>
        </row>
        <row r="2741">
          <cell r="A2741" t="str">
            <v>7123-094H</v>
          </cell>
          <cell r="B2741" t="str">
            <v>MAIN GOVERNOR SPRING</v>
          </cell>
          <cell r="C2741" t="str">
            <v>F13</v>
          </cell>
          <cell r="D2741" t="str">
            <v>Z</v>
          </cell>
          <cell r="E2741" t="str">
            <v>2</v>
          </cell>
          <cell r="F2741" t="str">
            <v>G</v>
          </cell>
          <cell r="G2741">
            <v>550</v>
          </cell>
          <cell r="H2741">
            <v>0</v>
          </cell>
          <cell r="I2741">
            <v>0</v>
          </cell>
          <cell r="J2741">
            <v>550</v>
          </cell>
          <cell r="K2741">
            <v>3.5</v>
          </cell>
          <cell r="L2741">
            <v>3.5</v>
          </cell>
        </row>
        <row r="2742">
          <cell r="A2742" t="str">
            <v>7123-094G</v>
          </cell>
          <cell r="B2742" t="str">
            <v>SPRING - ALL SPEED</v>
          </cell>
          <cell r="C2742" t="str">
            <v>F13</v>
          </cell>
          <cell r="D2742" t="str">
            <v>Z</v>
          </cell>
          <cell r="E2742" t="str">
            <v>2</v>
          </cell>
          <cell r="F2742" t="str">
            <v>G</v>
          </cell>
          <cell r="G2742">
            <v>200</v>
          </cell>
          <cell r="H2742">
            <v>0</v>
          </cell>
          <cell r="I2742">
            <v>0</v>
          </cell>
          <cell r="J2742">
            <v>200</v>
          </cell>
          <cell r="K2742">
            <v>74.043999999999997</v>
          </cell>
          <cell r="L2742">
            <v>74.043999999999997</v>
          </cell>
        </row>
        <row r="2743">
          <cell r="A2743" t="str">
            <v>7123-093</v>
          </cell>
          <cell r="B2743" t="str">
            <v>IDLING SPRING GUIDE</v>
          </cell>
          <cell r="C2743" t="str">
            <v>F13</v>
          </cell>
          <cell r="D2743" t="str">
            <v>Z</v>
          </cell>
          <cell r="E2743" t="str">
            <v>2</v>
          </cell>
          <cell r="F2743" t="str">
            <v>G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6.3</v>
          </cell>
          <cell r="L2743">
            <v>6.3</v>
          </cell>
          <cell r="M2743" t="str">
            <v>RP</v>
          </cell>
        </row>
        <row r="2744">
          <cell r="A2744" t="str">
            <v>7123-092A</v>
          </cell>
          <cell r="B2744" t="str">
            <v>IDLING SPRING</v>
          </cell>
          <cell r="C2744" t="str">
            <v>F13</v>
          </cell>
          <cell r="D2744" t="str">
            <v>Z</v>
          </cell>
          <cell r="E2744" t="str">
            <v>2</v>
          </cell>
          <cell r="F2744" t="str">
            <v>G</v>
          </cell>
          <cell r="G2744">
            <v>5292</v>
          </cell>
          <cell r="H2744">
            <v>0</v>
          </cell>
          <cell r="I2744">
            <v>0</v>
          </cell>
          <cell r="J2744">
            <v>5292</v>
          </cell>
          <cell r="K2744">
            <v>3.1288100000000001</v>
          </cell>
          <cell r="L2744">
            <v>3.1288100000000001</v>
          </cell>
          <cell r="M2744" t="str">
            <v>RP</v>
          </cell>
        </row>
        <row r="2745">
          <cell r="A2745" t="str">
            <v>7123-092</v>
          </cell>
          <cell r="B2745" t="str">
            <v>IDLE SPRING</v>
          </cell>
          <cell r="C2745" t="str">
            <v>F13</v>
          </cell>
          <cell r="D2745" t="str">
            <v>Z</v>
          </cell>
          <cell r="E2745" t="str">
            <v>2</v>
          </cell>
          <cell r="F2745" t="str">
            <v>G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3.12</v>
          </cell>
          <cell r="L2745">
            <v>3.12</v>
          </cell>
          <cell r="M2745" t="str">
            <v>0</v>
          </cell>
        </row>
        <row r="2746">
          <cell r="A2746" t="str">
            <v>7123-091</v>
          </cell>
          <cell r="B2746" t="str">
            <v>PIVOT BALL WASHER</v>
          </cell>
          <cell r="C2746" t="str">
            <v>F13</v>
          </cell>
          <cell r="D2746" t="str">
            <v>Z</v>
          </cell>
          <cell r="E2746" t="str">
            <v>22</v>
          </cell>
          <cell r="F2746" t="str">
            <v>G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1.9861899999999999</v>
          </cell>
          <cell r="L2746">
            <v>1.9861899999999999</v>
          </cell>
        </row>
        <row r="2747">
          <cell r="A2747" t="str">
            <v>7123-091</v>
          </cell>
          <cell r="B2747" t="str">
            <v>PIVOT BALL WASHER</v>
          </cell>
          <cell r="C2747" t="str">
            <v>F13</v>
          </cell>
          <cell r="D2747" t="str">
            <v>Z</v>
          </cell>
          <cell r="E2747" t="str">
            <v>2</v>
          </cell>
          <cell r="F2747" t="str">
            <v>G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1.9353899999999999</v>
          </cell>
          <cell r="L2747">
            <v>1.9353899999999999</v>
          </cell>
          <cell r="M2747" t="str">
            <v>LOCAL</v>
          </cell>
        </row>
        <row r="2748">
          <cell r="A2748" t="str">
            <v>7123-081A</v>
          </cell>
          <cell r="B2748" t="str">
            <v>LINK HOOK</v>
          </cell>
          <cell r="C2748" t="str">
            <v>F13</v>
          </cell>
          <cell r="D2748" t="str">
            <v>Z</v>
          </cell>
          <cell r="E2748" t="str">
            <v>2</v>
          </cell>
          <cell r="F2748" t="str">
            <v>G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175.46</v>
          </cell>
          <cell r="L2748">
            <v>175.46</v>
          </cell>
          <cell r="M2748" t="str">
            <v>RP</v>
          </cell>
        </row>
        <row r="2749">
          <cell r="A2749" t="str">
            <v>7123-033E</v>
          </cell>
          <cell r="B2749" t="str">
            <v>REGULATING SPRING</v>
          </cell>
          <cell r="C2749" t="str">
            <v>F13</v>
          </cell>
          <cell r="D2749" t="str">
            <v>Z</v>
          </cell>
          <cell r="E2749" t="str">
            <v>2</v>
          </cell>
          <cell r="F2749" t="str">
            <v>G</v>
          </cell>
          <cell r="G2749">
            <v>800</v>
          </cell>
          <cell r="H2749">
            <v>0</v>
          </cell>
          <cell r="I2749">
            <v>0</v>
          </cell>
          <cell r="J2749">
            <v>800</v>
          </cell>
          <cell r="K2749">
            <v>2.1812299999999998</v>
          </cell>
          <cell r="L2749">
            <v>2.1812299999999998</v>
          </cell>
          <cell r="M2749" t="str">
            <v>RP</v>
          </cell>
        </row>
        <row r="2750">
          <cell r="A2750" t="str">
            <v>7123-033C</v>
          </cell>
          <cell r="B2750" t="str">
            <v>SPRING REGULATING</v>
          </cell>
          <cell r="C2750" t="str">
            <v>F13</v>
          </cell>
          <cell r="D2750" t="str">
            <v>Z</v>
          </cell>
          <cell r="E2750" t="str">
            <v>2</v>
          </cell>
          <cell r="F2750" t="str">
            <v>G</v>
          </cell>
          <cell r="G2750">
            <v>6883</v>
          </cell>
          <cell r="H2750">
            <v>0</v>
          </cell>
          <cell r="I2750">
            <v>0</v>
          </cell>
          <cell r="J2750">
            <v>6883</v>
          </cell>
          <cell r="K2750">
            <v>2.3601899999999998</v>
          </cell>
          <cell r="L2750">
            <v>2.3601899999999998</v>
          </cell>
          <cell r="M2750" t="str">
            <v>RP</v>
          </cell>
        </row>
        <row r="2751">
          <cell r="A2751" t="str">
            <v>7123-018F</v>
          </cell>
          <cell r="B2751" t="str">
            <v>TRANSFER PUMP ROTOR DPC(C)</v>
          </cell>
          <cell r="C2751" t="str">
            <v>F13</v>
          </cell>
          <cell r="D2751" t="str">
            <v>Z</v>
          </cell>
          <cell r="E2751" t="str">
            <v>22</v>
          </cell>
          <cell r="F2751" t="str">
            <v>G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106.35129999999999</v>
          </cell>
          <cell r="L2751">
            <v>106.35129999999999</v>
          </cell>
          <cell r="M2751" t="str">
            <v>RP</v>
          </cell>
        </row>
        <row r="2752">
          <cell r="A2752" t="str">
            <v>7123-018F</v>
          </cell>
          <cell r="B2752" t="str">
            <v>TRANSFER PUMP ROTOR DPC(C)</v>
          </cell>
          <cell r="C2752" t="str">
            <v>F13</v>
          </cell>
          <cell r="D2752" t="str">
            <v>Z</v>
          </cell>
          <cell r="E2752" t="str">
            <v>2</v>
          </cell>
          <cell r="F2752" t="str">
            <v>G</v>
          </cell>
          <cell r="G2752">
            <v>6293</v>
          </cell>
          <cell r="H2752">
            <v>4950</v>
          </cell>
          <cell r="I2752">
            <v>9000</v>
          </cell>
          <cell r="J2752">
            <v>2243</v>
          </cell>
          <cell r="K2752">
            <v>101.82210000000001</v>
          </cell>
          <cell r="L2752">
            <v>114.2822</v>
          </cell>
          <cell r="M2752" t="str">
            <v>RP</v>
          </cell>
        </row>
        <row r="2753">
          <cell r="A2753" t="str">
            <v>7123-018D</v>
          </cell>
          <cell r="B2753" t="str">
            <v>TP ROTOR</v>
          </cell>
          <cell r="C2753" t="str">
            <v>F13</v>
          </cell>
          <cell r="D2753" t="str">
            <v>Z</v>
          </cell>
          <cell r="E2753" t="str">
            <v>2</v>
          </cell>
          <cell r="F2753" t="str">
            <v>G</v>
          </cell>
          <cell r="G2753">
            <v>273</v>
          </cell>
          <cell r="H2753">
            <v>0</v>
          </cell>
          <cell r="I2753">
            <v>0</v>
          </cell>
          <cell r="J2753">
            <v>273</v>
          </cell>
          <cell r="K2753">
            <v>115.03</v>
          </cell>
          <cell r="L2753">
            <v>115.03</v>
          </cell>
          <cell r="M2753" t="str">
            <v>RP</v>
          </cell>
        </row>
        <row r="2754">
          <cell r="A2754" t="str">
            <v>7123-015G</v>
          </cell>
          <cell r="B2754" t="str">
            <v>END PLATE PISTON</v>
          </cell>
          <cell r="C2754" t="str">
            <v>F13</v>
          </cell>
          <cell r="D2754" t="str">
            <v>Z</v>
          </cell>
          <cell r="E2754" t="str">
            <v>2</v>
          </cell>
          <cell r="F2754" t="str">
            <v>G</v>
          </cell>
          <cell r="G2754">
            <v>8387</v>
          </cell>
          <cell r="H2754">
            <v>0</v>
          </cell>
          <cell r="I2754">
            <v>0</v>
          </cell>
          <cell r="J2754">
            <v>8387</v>
          </cell>
          <cell r="K2754">
            <v>12.32</v>
          </cell>
          <cell r="L2754">
            <v>12.32</v>
          </cell>
          <cell r="M2754" t="str">
            <v>RP</v>
          </cell>
        </row>
        <row r="2755">
          <cell r="A2755" t="str">
            <v>7123-015A</v>
          </cell>
          <cell r="B2755" t="str">
            <v>REGULATING PISTON</v>
          </cell>
          <cell r="C2755" t="str">
            <v>F13</v>
          </cell>
          <cell r="D2755" t="str">
            <v>Z</v>
          </cell>
          <cell r="E2755" t="str">
            <v>2</v>
          </cell>
          <cell r="F2755" t="str">
            <v>G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2.9338600000000001</v>
          </cell>
          <cell r="L2755">
            <v>2.9338600000000001</v>
          </cell>
          <cell r="M2755" t="str">
            <v>RP</v>
          </cell>
        </row>
        <row r="2756">
          <cell r="A2756" t="str">
            <v>7123-012KL/03</v>
          </cell>
          <cell r="C2756" t="str">
            <v>F13</v>
          </cell>
          <cell r="D2756" t="str">
            <v>Z</v>
          </cell>
          <cell r="E2756" t="str">
            <v>2</v>
          </cell>
          <cell r="F2756" t="str">
            <v>G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</row>
        <row r="2757">
          <cell r="A2757" t="str">
            <v>7123-012KL</v>
          </cell>
          <cell r="B2757" t="str">
            <v>PLUNGER</v>
          </cell>
          <cell r="C2757" t="str">
            <v>F13</v>
          </cell>
          <cell r="D2757" t="str">
            <v>Z</v>
          </cell>
          <cell r="E2757" t="str">
            <v>2</v>
          </cell>
          <cell r="F2757" t="str">
            <v>G</v>
          </cell>
          <cell r="G2757">
            <v>29852</v>
          </cell>
          <cell r="H2757">
            <v>0</v>
          </cell>
          <cell r="I2757">
            <v>2570</v>
          </cell>
          <cell r="J2757">
            <v>27282</v>
          </cell>
          <cell r="K2757">
            <v>1.76</v>
          </cell>
          <cell r="L2757">
            <v>1.76</v>
          </cell>
          <cell r="M2757" t="str">
            <v>RP</v>
          </cell>
        </row>
        <row r="2758">
          <cell r="A2758" t="str">
            <v>7123-012HJ-050</v>
          </cell>
          <cell r="B2758" t="str">
            <v>PISTON</v>
          </cell>
          <cell r="C2758" t="str">
            <v>F13</v>
          </cell>
          <cell r="D2758" t="str">
            <v>Z</v>
          </cell>
          <cell r="E2758" t="str">
            <v>2</v>
          </cell>
          <cell r="F2758" t="str">
            <v>G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3.44</v>
          </cell>
          <cell r="L2758">
            <v>3.44</v>
          </cell>
          <cell r="M2758" t="str">
            <v>REMOV</v>
          </cell>
        </row>
        <row r="2759">
          <cell r="A2759" t="str">
            <v>7123-012HJ/03</v>
          </cell>
          <cell r="C2759" t="str">
            <v>F13</v>
          </cell>
          <cell r="D2759" t="str">
            <v>Z</v>
          </cell>
          <cell r="E2759" t="str">
            <v>2</v>
          </cell>
          <cell r="F2759" t="str">
            <v>G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</row>
        <row r="2760">
          <cell r="A2760" t="str">
            <v>7123-012HJ</v>
          </cell>
          <cell r="B2760" t="str">
            <v>PLUNGER (VARIOUS GRADES)</v>
          </cell>
          <cell r="C2760" t="str">
            <v>F13</v>
          </cell>
          <cell r="D2760" t="str">
            <v>Z</v>
          </cell>
          <cell r="E2760" t="str">
            <v>2</v>
          </cell>
          <cell r="F2760" t="str">
            <v>G</v>
          </cell>
          <cell r="G2760">
            <v>3945</v>
          </cell>
          <cell r="H2760">
            <v>0</v>
          </cell>
          <cell r="I2760">
            <v>0</v>
          </cell>
          <cell r="J2760">
            <v>3945</v>
          </cell>
          <cell r="K2760">
            <v>7.67</v>
          </cell>
          <cell r="L2760">
            <v>7.67</v>
          </cell>
          <cell r="M2760" t="str">
            <v>REMOV</v>
          </cell>
        </row>
        <row r="2761">
          <cell r="A2761" t="str">
            <v>7123-012DE</v>
          </cell>
          <cell r="B2761" t="str">
            <v>PLUNGER [Various Grades]</v>
          </cell>
          <cell r="C2761" t="str">
            <v>F13</v>
          </cell>
          <cell r="D2761" t="str">
            <v>Z</v>
          </cell>
          <cell r="E2761" t="str">
            <v>2</v>
          </cell>
          <cell r="F2761" t="str">
            <v>G</v>
          </cell>
          <cell r="G2761">
            <v>48807</v>
          </cell>
          <cell r="H2761">
            <v>0</v>
          </cell>
          <cell r="I2761">
            <v>0</v>
          </cell>
          <cell r="J2761">
            <v>48807</v>
          </cell>
          <cell r="K2761">
            <v>6.47</v>
          </cell>
          <cell r="L2761">
            <v>6.47</v>
          </cell>
          <cell r="M2761" t="str">
            <v>RP</v>
          </cell>
        </row>
        <row r="2762">
          <cell r="A2762" t="str">
            <v>7123-011BGR</v>
          </cell>
          <cell r="B2762" t="str">
            <v>CAM ROLLER</v>
          </cell>
          <cell r="C2762" t="str">
            <v>F13</v>
          </cell>
          <cell r="D2762" t="str">
            <v>Z</v>
          </cell>
          <cell r="E2762" t="str">
            <v>2</v>
          </cell>
          <cell r="F2762" t="str">
            <v>G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19.73</v>
          </cell>
          <cell r="L2762">
            <v>19.73</v>
          </cell>
        </row>
        <row r="2763">
          <cell r="A2763" t="str">
            <v>7123-011B</v>
          </cell>
          <cell r="B2763" t="str">
            <v>PHASING PLATE</v>
          </cell>
          <cell r="C2763" t="str">
            <v>F13</v>
          </cell>
          <cell r="D2763" t="str">
            <v>Z</v>
          </cell>
          <cell r="E2763" t="str">
            <v>2</v>
          </cell>
          <cell r="F2763" t="str">
            <v>G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23.4</v>
          </cell>
          <cell r="L2763">
            <v>23.4</v>
          </cell>
        </row>
        <row r="2764">
          <cell r="A2764" t="str">
            <v>7123-011/BGR</v>
          </cell>
          <cell r="B2764" t="str">
            <v>ROLLER</v>
          </cell>
          <cell r="C2764" t="str">
            <v>F13</v>
          </cell>
          <cell r="D2764" t="str">
            <v>Z</v>
          </cell>
          <cell r="E2764" t="str">
            <v>2</v>
          </cell>
          <cell r="F2764" t="str">
            <v>G</v>
          </cell>
          <cell r="G2764">
            <v>680</v>
          </cell>
          <cell r="H2764">
            <v>0</v>
          </cell>
          <cell r="I2764">
            <v>0</v>
          </cell>
          <cell r="J2764">
            <v>680</v>
          </cell>
          <cell r="K2764">
            <v>19.73</v>
          </cell>
          <cell r="L2764">
            <v>19.73</v>
          </cell>
        </row>
        <row r="2765">
          <cell r="A2765" t="str">
            <v>7123-011/030</v>
          </cell>
          <cell r="B2765" t="str">
            <v>CAM ROLLER</v>
          </cell>
          <cell r="C2765" t="str">
            <v>F13</v>
          </cell>
          <cell r="D2765" t="str">
            <v>Z</v>
          </cell>
          <cell r="E2765" t="str">
            <v>21</v>
          </cell>
          <cell r="F2765" t="str">
            <v>G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</row>
        <row r="2766">
          <cell r="A2766" t="str">
            <v>7123-011</v>
          </cell>
          <cell r="B2766" t="str">
            <v>CAM ROLLER DPC(C)</v>
          </cell>
          <cell r="C2766" t="str">
            <v>F13</v>
          </cell>
          <cell r="D2766" t="str">
            <v>Z</v>
          </cell>
          <cell r="E2766" t="str">
            <v>22</v>
          </cell>
          <cell r="F2766" t="str">
            <v>G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1E-3</v>
          </cell>
          <cell r="L2766">
            <v>1E-3</v>
          </cell>
          <cell r="M2766" t="str">
            <v>RP</v>
          </cell>
        </row>
        <row r="2767">
          <cell r="A2767" t="str">
            <v>7123-011</v>
          </cell>
          <cell r="B2767" t="str">
            <v>CAM ROLLER DPC(C)</v>
          </cell>
          <cell r="C2767" t="str">
            <v>F13</v>
          </cell>
          <cell r="D2767" t="str">
            <v>Z</v>
          </cell>
          <cell r="E2767" t="str">
            <v>2</v>
          </cell>
          <cell r="F2767" t="str">
            <v>G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25.95898</v>
          </cell>
          <cell r="L2767">
            <v>25.95898</v>
          </cell>
          <cell r="M2767" t="str">
            <v>RP</v>
          </cell>
        </row>
        <row r="2768">
          <cell r="A2768" t="str">
            <v>7123-010</v>
          </cell>
          <cell r="B2768" t="str">
            <v>CAM ROLLER</v>
          </cell>
          <cell r="C2768" t="str">
            <v>F13</v>
          </cell>
          <cell r="D2768" t="str">
            <v>Z</v>
          </cell>
          <cell r="E2768" t="str">
            <v>1</v>
          </cell>
          <cell r="F2768" t="str">
            <v>G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</row>
        <row r="2769">
          <cell r="A2769" t="str">
            <v>7123-010</v>
          </cell>
          <cell r="B2769" t="str">
            <v>CAM ROLLER</v>
          </cell>
          <cell r="C2769" t="str">
            <v>F13</v>
          </cell>
          <cell r="D2769" t="str">
            <v>Z</v>
          </cell>
          <cell r="E2769" t="str">
            <v>2</v>
          </cell>
          <cell r="F2769" t="str">
            <v>G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8.1513799999999996</v>
          </cell>
          <cell r="L2769">
            <v>8.1513799999999996</v>
          </cell>
        </row>
        <row r="2770">
          <cell r="A2770" t="str">
            <v>7123/344E-150</v>
          </cell>
          <cell r="B2770" t="str">
            <v>ROTOR FOR PLUNGER</v>
          </cell>
          <cell r="C2770" t="str">
            <v>F13</v>
          </cell>
          <cell r="D2770" t="str">
            <v>Z</v>
          </cell>
          <cell r="E2770" t="str">
            <v>2</v>
          </cell>
          <cell r="F2770" t="str">
            <v>G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 t="str">
            <v>REMOV</v>
          </cell>
        </row>
        <row r="2771">
          <cell r="A2771" t="str">
            <v>7123/12DE-GR12</v>
          </cell>
          <cell r="B2771" t="str">
            <v>ROTOR PLUNGER</v>
          </cell>
          <cell r="C2771" t="str">
            <v>F13</v>
          </cell>
          <cell r="D2771" t="str">
            <v>Z</v>
          </cell>
          <cell r="E2771" t="str">
            <v>2</v>
          </cell>
          <cell r="F2771" t="str">
            <v>G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7.87</v>
          </cell>
          <cell r="L2771">
            <v>7.87</v>
          </cell>
          <cell r="M2771" t="str">
            <v>REMOV</v>
          </cell>
        </row>
        <row r="2772">
          <cell r="A2772" t="str">
            <v>7120-152A</v>
          </cell>
          <cell r="B2772" t="str">
            <v>NOZZLE BODY</v>
          </cell>
          <cell r="C2772" t="str">
            <v>F13</v>
          </cell>
          <cell r="D2772" t="str">
            <v>Z</v>
          </cell>
          <cell r="E2772" t="str">
            <v>2</v>
          </cell>
          <cell r="F2772" t="str">
            <v>G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1</v>
          </cell>
          <cell r="L2772">
            <v>1</v>
          </cell>
        </row>
        <row r="2773">
          <cell r="A2773" t="str">
            <v>7111-869A</v>
          </cell>
          <cell r="B2773" t="str">
            <v>FILTER</v>
          </cell>
          <cell r="C2773" t="str">
            <v>F13</v>
          </cell>
          <cell r="D2773" t="str">
            <v>Z</v>
          </cell>
          <cell r="E2773" t="str">
            <v>2</v>
          </cell>
          <cell r="F2773" t="str">
            <v>G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</row>
        <row r="2774">
          <cell r="A2774" t="str">
            <v>7111-860</v>
          </cell>
          <cell r="B2774" t="str">
            <v>STANDARD CENTRE BOLT</v>
          </cell>
          <cell r="C2774" t="str">
            <v>F13</v>
          </cell>
          <cell r="D2774" t="str">
            <v>Z</v>
          </cell>
          <cell r="E2774" t="str">
            <v>2</v>
          </cell>
          <cell r="F2774" t="str">
            <v>G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46.005920000000003</v>
          </cell>
          <cell r="L2774">
            <v>46.005920000000003</v>
          </cell>
        </row>
        <row r="2775">
          <cell r="A2775" t="str">
            <v>7111-858</v>
          </cell>
          <cell r="C2775" t="str">
            <v>F13</v>
          </cell>
          <cell r="D2775" t="str">
            <v>Z</v>
          </cell>
          <cell r="E2775" t="str">
            <v>2</v>
          </cell>
          <cell r="F2775" t="str">
            <v>G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</row>
        <row r="2776">
          <cell r="A2776" t="str">
            <v>7111-853</v>
          </cell>
          <cell r="B2776" t="str">
            <v>O RING</v>
          </cell>
          <cell r="C2776" t="str">
            <v>F13</v>
          </cell>
          <cell r="D2776" t="str">
            <v>Z</v>
          </cell>
          <cell r="E2776" t="str">
            <v>2</v>
          </cell>
          <cell r="F2776" t="str">
            <v>G</v>
          </cell>
          <cell r="G2776">
            <v>37960</v>
          </cell>
          <cell r="H2776">
            <v>87880</v>
          </cell>
          <cell r="I2776">
            <v>116000</v>
          </cell>
          <cell r="J2776">
            <v>9840</v>
          </cell>
          <cell r="K2776">
            <v>0.55774000000000001</v>
          </cell>
          <cell r="L2776">
            <v>0.54847000000000001</v>
          </cell>
          <cell r="M2776" t="str">
            <v>RP</v>
          </cell>
        </row>
        <row r="2777">
          <cell r="A2777" t="str">
            <v>7111-843</v>
          </cell>
          <cell r="B2777" t="str">
            <v>O RING</v>
          </cell>
          <cell r="C2777" t="str">
            <v>F13</v>
          </cell>
          <cell r="D2777" t="str">
            <v>Z</v>
          </cell>
          <cell r="E2777" t="str">
            <v>2</v>
          </cell>
          <cell r="F2777" t="str">
            <v>G</v>
          </cell>
          <cell r="G2777">
            <v>0</v>
          </cell>
          <cell r="H2777">
            <v>109880</v>
          </cell>
          <cell r="I2777">
            <v>102000</v>
          </cell>
          <cell r="J2777">
            <v>7880</v>
          </cell>
          <cell r="K2777">
            <v>0.55376000000000003</v>
          </cell>
          <cell r="L2777">
            <v>0.54632999999999998</v>
          </cell>
          <cell r="M2777" t="str">
            <v>RP</v>
          </cell>
        </row>
        <row r="2778">
          <cell r="A2778" t="str">
            <v>7111-673</v>
          </cell>
          <cell r="C2778" t="str">
            <v>F13</v>
          </cell>
          <cell r="D2778" t="str">
            <v>Z</v>
          </cell>
          <cell r="E2778" t="str">
            <v>2</v>
          </cell>
          <cell r="F2778" t="str">
            <v>G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</row>
        <row r="2779">
          <cell r="A2779" t="str">
            <v>7111-601</v>
          </cell>
          <cell r="B2779" t="str">
            <v>BASE</v>
          </cell>
          <cell r="C2779" t="str">
            <v>F13</v>
          </cell>
          <cell r="D2779" t="str">
            <v>Z</v>
          </cell>
          <cell r="E2779" t="str">
            <v>2</v>
          </cell>
          <cell r="F2779" t="str">
            <v>G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143.59719999999999</v>
          </cell>
          <cell r="L2779">
            <v>143.59719999999999</v>
          </cell>
        </row>
        <row r="2780">
          <cell r="A2780" t="str">
            <v>7111-573C</v>
          </cell>
          <cell r="B2780" t="str">
            <v>FILTER PAPER (YELLOW)</v>
          </cell>
          <cell r="C2780" t="str">
            <v>F13</v>
          </cell>
          <cell r="D2780" t="str">
            <v>Z</v>
          </cell>
          <cell r="E2780" t="str">
            <v>2</v>
          </cell>
          <cell r="F2780" t="str">
            <v>G</v>
          </cell>
          <cell r="G2780">
            <v>25.5</v>
          </cell>
          <cell r="H2780">
            <v>0</v>
          </cell>
          <cell r="I2780">
            <v>0</v>
          </cell>
          <cell r="J2780">
            <v>25.5</v>
          </cell>
          <cell r="K2780">
            <v>29.817689999999999</v>
          </cell>
          <cell r="L2780">
            <v>29.817689999999999</v>
          </cell>
        </row>
        <row r="2781">
          <cell r="A2781" t="str">
            <v>7111-573</v>
          </cell>
          <cell r="B2781" t="str">
            <v>FILTER PAPER SW-276/11 IN ROLL</v>
          </cell>
          <cell r="C2781" t="str">
            <v>F13</v>
          </cell>
          <cell r="D2781" t="str">
            <v>Z</v>
          </cell>
          <cell r="E2781" t="str">
            <v>2</v>
          </cell>
          <cell r="F2781" t="str">
            <v>G</v>
          </cell>
          <cell r="G2781">
            <v>0</v>
          </cell>
          <cell r="H2781">
            <v>7891</v>
          </cell>
          <cell r="I2781">
            <v>5491</v>
          </cell>
          <cell r="J2781">
            <v>2400</v>
          </cell>
          <cell r="K2781">
            <v>110.1957</v>
          </cell>
          <cell r="L2781">
            <v>113.33410000000001</v>
          </cell>
          <cell r="M2781" t="str">
            <v>RP</v>
          </cell>
        </row>
        <row r="2782">
          <cell r="A2782" t="str">
            <v>7111-504</v>
          </cell>
          <cell r="B2782" t="str">
            <v>FILTER CAN</v>
          </cell>
          <cell r="C2782" t="str">
            <v>F13</v>
          </cell>
          <cell r="D2782" t="str">
            <v>Z</v>
          </cell>
          <cell r="E2782" t="str">
            <v>2</v>
          </cell>
          <cell r="F2782" t="str">
            <v>G</v>
          </cell>
          <cell r="G2782">
            <v>27456</v>
          </cell>
          <cell r="H2782">
            <v>104832</v>
          </cell>
          <cell r="I2782">
            <v>109824</v>
          </cell>
          <cell r="J2782">
            <v>22464</v>
          </cell>
          <cell r="K2782">
            <v>19.525200000000002</v>
          </cell>
          <cell r="L2782">
            <v>19.948239999999998</v>
          </cell>
          <cell r="M2782" t="str">
            <v>RP</v>
          </cell>
        </row>
        <row r="2783">
          <cell r="A2783" t="str">
            <v>7111-502</v>
          </cell>
          <cell r="B2783" t="str">
            <v>FILTER CAN LID</v>
          </cell>
          <cell r="C2783" t="str">
            <v>F13</v>
          </cell>
          <cell r="D2783" t="str">
            <v>Z</v>
          </cell>
          <cell r="E2783" t="str">
            <v>2</v>
          </cell>
          <cell r="F2783" t="str">
            <v>G</v>
          </cell>
          <cell r="G2783">
            <v>0</v>
          </cell>
          <cell r="H2783">
            <v>35700</v>
          </cell>
          <cell r="I2783">
            <v>16700</v>
          </cell>
          <cell r="J2783">
            <v>19000</v>
          </cell>
          <cell r="K2783">
            <v>2.9611399999999999</v>
          </cell>
          <cell r="L2783">
            <v>3.3056800000000002</v>
          </cell>
          <cell r="M2783" t="str">
            <v>RP</v>
          </cell>
        </row>
        <row r="2784">
          <cell r="A2784" t="str">
            <v>7111-479A</v>
          </cell>
          <cell r="B2784" t="str">
            <v>STEM</v>
          </cell>
          <cell r="C2784" t="str">
            <v>F13</v>
          </cell>
          <cell r="D2784" t="str">
            <v>Z</v>
          </cell>
          <cell r="E2784" t="str">
            <v>2</v>
          </cell>
          <cell r="F2784" t="str">
            <v>G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124.4118</v>
          </cell>
          <cell r="L2784">
            <v>124.4118</v>
          </cell>
        </row>
        <row r="2785">
          <cell r="A2785" t="str">
            <v>7111-439</v>
          </cell>
          <cell r="B2785" t="str">
            <v>WASHER</v>
          </cell>
          <cell r="C2785" t="str">
            <v>F13</v>
          </cell>
          <cell r="D2785" t="str">
            <v>Z</v>
          </cell>
          <cell r="E2785" t="str">
            <v>2</v>
          </cell>
          <cell r="F2785" t="str">
            <v>G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62.254820000000002</v>
          </cell>
          <cell r="L2785">
            <v>62.254820000000002</v>
          </cell>
        </row>
        <row r="2786">
          <cell r="A2786" t="str">
            <v>7111-429</v>
          </cell>
          <cell r="B2786" t="str">
            <v>BOWL</v>
          </cell>
          <cell r="C2786" t="str">
            <v>F13</v>
          </cell>
          <cell r="D2786" t="str">
            <v>Z</v>
          </cell>
          <cell r="E2786" t="str">
            <v>2</v>
          </cell>
          <cell r="F2786" t="str">
            <v>G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184.61099999999999</v>
          </cell>
          <cell r="L2786">
            <v>184.61099999999999</v>
          </cell>
        </row>
        <row r="2787">
          <cell r="A2787" t="str">
            <v>7111-403</v>
          </cell>
          <cell r="B2787" t="str">
            <v>BOWL</v>
          </cell>
          <cell r="C2787" t="str">
            <v>F13</v>
          </cell>
          <cell r="D2787" t="str">
            <v>Z</v>
          </cell>
          <cell r="E2787" t="str">
            <v>2</v>
          </cell>
          <cell r="F2787" t="str">
            <v>G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184.61099999999999</v>
          </cell>
          <cell r="L2787">
            <v>184.61099999999999</v>
          </cell>
        </row>
        <row r="2788">
          <cell r="A2788" t="str">
            <v>7111-296/BSP</v>
          </cell>
          <cell r="B2788" t="str">
            <v>FILTER ELEMENT (BSP)</v>
          </cell>
          <cell r="C2788" t="str">
            <v>F13</v>
          </cell>
          <cell r="D2788" t="str">
            <v>Z</v>
          </cell>
          <cell r="E2788" t="str">
            <v>2</v>
          </cell>
          <cell r="F2788" t="str">
            <v>G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48.350180000000002</v>
          </cell>
          <cell r="L2788">
            <v>48.350180000000002</v>
          </cell>
          <cell r="M2788" t="str">
            <v>RP</v>
          </cell>
        </row>
        <row r="2789">
          <cell r="A2789" t="str">
            <v>7111-296</v>
          </cell>
          <cell r="B2789" t="str">
            <v>FILTER ELEMENT</v>
          </cell>
          <cell r="C2789" t="str">
            <v>F13</v>
          </cell>
          <cell r="D2789" t="str">
            <v>Z</v>
          </cell>
          <cell r="E2789" t="str">
            <v>2</v>
          </cell>
          <cell r="F2789" t="str">
            <v>G</v>
          </cell>
          <cell r="G2789">
            <v>0</v>
          </cell>
          <cell r="H2789">
            <v>87880</v>
          </cell>
          <cell r="I2789">
            <v>72501</v>
          </cell>
          <cell r="J2789">
            <v>15379</v>
          </cell>
          <cell r="K2789">
            <v>48.565069999999999</v>
          </cell>
          <cell r="L2789">
            <v>49.683010000000003</v>
          </cell>
        </row>
        <row r="2790">
          <cell r="A2790" t="str">
            <v>7103-025H</v>
          </cell>
          <cell r="B2790" t="str">
            <v>ASSY NOZZLE</v>
          </cell>
          <cell r="C2790" t="str">
            <v>F13</v>
          </cell>
          <cell r="D2790" t="str">
            <v>Z</v>
          </cell>
          <cell r="E2790" t="str">
            <v>2</v>
          </cell>
          <cell r="F2790" t="str">
            <v>G</v>
          </cell>
          <cell r="G2790">
            <v>2264</v>
          </cell>
          <cell r="H2790">
            <v>930</v>
          </cell>
          <cell r="I2790">
            <v>0</v>
          </cell>
          <cell r="J2790">
            <v>3194</v>
          </cell>
          <cell r="K2790">
            <v>235.67019999999999</v>
          </cell>
          <cell r="L2790">
            <v>235.67019999999999</v>
          </cell>
          <cell r="M2790" t="str">
            <v>DPAHM</v>
          </cell>
        </row>
        <row r="2791">
          <cell r="A2791" t="str">
            <v>7092-265A</v>
          </cell>
          <cell r="B2791" t="str">
            <v>VALVE(SINGLE FILTER)</v>
          </cell>
          <cell r="C2791" t="str">
            <v>F13</v>
          </cell>
          <cell r="D2791" t="str">
            <v>Z</v>
          </cell>
          <cell r="E2791" t="str">
            <v>2</v>
          </cell>
          <cell r="F2791" t="str">
            <v>G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35</v>
          </cell>
          <cell r="L2791">
            <v>35</v>
          </cell>
          <cell r="M2791" t="str">
            <v>0</v>
          </cell>
        </row>
        <row r="2792">
          <cell r="A2792" t="str">
            <v>7027-180M</v>
          </cell>
          <cell r="C2792" t="str">
            <v>F13</v>
          </cell>
          <cell r="D2792" t="str">
            <v>Z</v>
          </cell>
          <cell r="E2792" t="str">
            <v>2</v>
          </cell>
          <cell r="F2792" t="str">
            <v>G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</row>
        <row r="2793">
          <cell r="A2793" t="str">
            <v>7022-180M</v>
          </cell>
          <cell r="B2793" t="str">
            <v>JOINT</v>
          </cell>
          <cell r="C2793" t="str">
            <v>F13</v>
          </cell>
          <cell r="D2793" t="str">
            <v>Z</v>
          </cell>
          <cell r="E2793" t="str">
            <v>2</v>
          </cell>
          <cell r="F2793" t="str">
            <v>G</v>
          </cell>
          <cell r="G2793">
            <v>3666</v>
          </cell>
          <cell r="H2793">
            <v>0</v>
          </cell>
          <cell r="I2793">
            <v>0</v>
          </cell>
          <cell r="J2793">
            <v>3666</v>
          </cell>
          <cell r="K2793">
            <v>8.9656900000000004</v>
          </cell>
          <cell r="L2793">
            <v>8.9656900000000004</v>
          </cell>
          <cell r="M2793" t="str">
            <v>RP</v>
          </cell>
        </row>
        <row r="2794">
          <cell r="A2794" t="str">
            <v>7022-180L</v>
          </cell>
          <cell r="B2794" t="str">
            <v>WASHER</v>
          </cell>
          <cell r="C2794" t="str">
            <v>F13</v>
          </cell>
          <cell r="D2794" t="str">
            <v>Z</v>
          </cell>
          <cell r="E2794" t="str">
            <v>2</v>
          </cell>
          <cell r="F2794" t="str">
            <v>G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34.938839999999999</v>
          </cell>
          <cell r="L2794">
            <v>34.938839999999999</v>
          </cell>
        </row>
        <row r="2795">
          <cell r="A2795" t="str">
            <v>7022-180D</v>
          </cell>
          <cell r="B2795" t="str">
            <v>CAPNUT WASHER</v>
          </cell>
          <cell r="C2795" t="str">
            <v>F13</v>
          </cell>
          <cell r="D2795" t="str">
            <v>Z</v>
          </cell>
          <cell r="E2795" t="str">
            <v>2</v>
          </cell>
          <cell r="F2795" t="str">
            <v>G</v>
          </cell>
          <cell r="G2795">
            <v>2440</v>
          </cell>
          <cell r="H2795">
            <v>260</v>
          </cell>
          <cell r="I2795">
            <v>350</v>
          </cell>
          <cell r="J2795">
            <v>2350</v>
          </cell>
          <cell r="K2795">
            <v>4.9951499999999998</v>
          </cell>
          <cell r="L2795">
            <v>5.0326700000000004</v>
          </cell>
          <cell r="M2795" t="str">
            <v>DP203</v>
          </cell>
        </row>
        <row r="2796">
          <cell r="A2796" t="str">
            <v>7020-152A</v>
          </cell>
          <cell r="B2796" t="str">
            <v>NOZZLE BODY</v>
          </cell>
          <cell r="C2796" t="str">
            <v>F13</v>
          </cell>
          <cell r="D2796" t="str">
            <v>Z</v>
          </cell>
          <cell r="E2796" t="str">
            <v>2</v>
          </cell>
          <cell r="F2796" t="str">
            <v>G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1</v>
          </cell>
          <cell r="L2796">
            <v>1</v>
          </cell>
        </row>
        <row r="2797">
          <cell r="A2797" t="str">
            <v>7020-109C/030</v>
          </cell>
          <cell r="B2797" t="str">
            <v>NEEDLE</v>
          </cell>
          <cell r="C2797" t="str">
            <v>F13</v>
          </cell>
          <cell r="D2797" t="str">
            <v>Z</v>
          </cell>
          <cell r="E2797" t="str">
            <v>21</v>
          </cell>
          <cell r="F2797" t="str">
            <v>G</v>
          </cell>
          <cell r="G2797">
            <v>3524</v>
          </cell>
          <cell r="H2797">
            <v>0</v>
          </cell>
          <cell r="I2797">
            <v>0</v>
          </cell>
          <cell r="J2797">
            <v>3524</v>
          </cell>
          <cell r="K2797">
            <v>29.803830000000001</v>
          </cell>
          <cell r="L2797">
            <v>29.803830000000001</v>
          </cell>
        </row>
        <row r="2798">
          <cell r="A2798" t="str">
            <v>7020-109C/020</v>
          </cell>
          <cell r="B2798" t="str">
            <v>NEEDLE</v>
          </cell>
          <cell r="C2798" t="str">
            <v>F13</v>
          </cell>
          <cell r="D2798" t="str">
            <v>Z</v>
          </cell>
          <cell r="E2798" t="str">
            <v>2</v>
          </cell>
          <cell r="F2798" t="str">
            <v>G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0.03</v>
          </cell>
          <cell r="L2798">
            <v>0.03</v>
          </cell>
        </row>
        <row r="2799">
          <cell r="A2799" t="str">
            <v>7014-597EA</v>
          </cell>
          <cell r="B2799" t="str">
            <v>NOZZLE</v>
          </cell>
          <cell r="C2799" t="str">
            <v>F13</v>
          </cell>
          <cell r="D2799" t="str">
            <v>Z</v>
          </cell>
          <cell r="E2799" t="str">
            <v>2</v>
          </cell>
          <cell r="F2799" t="str">
            <v>G</v>
          </cell>
          <cell r="G2799">
            <v>1600</v>
          </cell>
          <cell r="H2799">
            <v>600</v>
          </cell>
          <cell r="I2799">
            <v>2100</v>
          </cell>
          <cell r="J2799">
            <v>100</v>
          </cell>
          <cell r="K2799">
            <v>478.59910000000002</v>
          </cell>
          <cell r="L2799">
            <v>478.59910000000002</v>
          </cell>
        </row>
        <row r="2800">
          <cell r="A2800" t="str">
            <v>7014-243A</v>
          </cell>
          <cell r="B2800" t="str">
            <v>PROTECTION CAP</v>
          </cell>
          <cell r="C2800" t="str">
            <v>F13</v>
          </cell>
          <cell r="D2800" t="str">
            <v>Z</v>
          </cell>
          <cell r="E2800" t="str">
            <v>2</v>
          </cell>
          <cell r="F2800" t="str">
            <v>G</v>
          </cell>
          <cell r="G2800">
            <v>8619</v>
          </cell>
          <cell r="H2800">
            <v>1420</v>
          </cell>
          <cell r="I2800">
            <v>0</v>
          </cell>
          <cell r="J2800">
            <v>10039</v>
          </cell>
          <cell r="K2800">
            <v>0.34073999999999999</v>
          </cell>
          <cell r="L2800">
            <v>0.34073999999999999</v>
          </cell>
          <cell r="M2800" t="str">
            <v>NP</v>
          </cell>
        </row>
        <row r="2801">
          <cell r="A2801" t="str">
            <v>7008-902/BPH</v>
          </cell>
          <cell r="B2801" t="str">
            <v>N.H. CAP NUT - BPH</v>
          </cell>
          <cell r="C2801" t="str">
            <v>F13</v>
          </cell>
          <cell r="D2801" t="str">
            <v>Z</v>
          </cell>
          <cell r="E2801" t="str">
            <v>2</v>
          </cell>
          <cell r="F2801" t="str">
            <v>G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 t="str">
            <v>DPAHM</v>
          </cell>
        </row>
        <row r="2802">
          <cell r="A2802" t="str">
            <v>7008-902</v>
          </cell>
          <cell r="B2802" t="str">
            <v>NOZZLE HOLDER CAP NUT</v>
          </cell>
          <cell r="C2802" t="str">
            <v>F13</v>
          </cell>
          <cell r="D2802" t="str">
            <v>Z</v>
          </cell>
          <cell r="E2802" t="str">
            <v>2</v>
          </cell>
          <cell r="F2802" t="str">
            <v>G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 t="str">
            <v>DPAHM</v>
          </cell>
        </row>
        <row r="2803">
          <cell r="A2803" t="str">
            <v>7008-198C</v>
          </cell>
          <cell r="B2803" t="str">
            <v>NOZZLE CAP NUT</v>
          </cell>
          <cell r="C2803" t="str">
            <v>F13</v>
          </cell>
          <cell r="D2803" t="str">
            <v>Z</v>
          </cell>
          <cell r="E2803" t="str">
            <v>2</v>
          </cell>
          <cell r="F2803" t="str">
            <v>G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13.5</v>
          </cell>
          <cell r="L2803">
            <v>13.5</v>
          </cell>
          <cell r="M2803" t="str">
            <v>DPAHM</v>
          </cell>
        </row>
        <row r="2804">
          <cell r="A2804" t="str">
            <v>7008-049E</v>
          </cell>
          <cell r="B2804" t="str">
            <v>SPINDLE ASSY</v>
          </cell>
          <cell r="C2804" t="str">
            <v>F13</v>
          </cell>
          <cell r="D2804" t="str">
            <v>Z</v>
          </cell>
          <cell r="E2804" t="str">
            <v>2</v>
          </cell>
          <cell r="F2804" t="str">
            <v>G</v>
          </cell>
          <cell r="G2804">
            <v>4106</v>
          </cell>
          <cell r="H2804">
            <v>540</v>
          </cell>
          <cell r="I2804">
            <v>0</v>
          </cell>
          <cell r="J2804">
            <v>4646</v>
          </cell>
          <cell r="K2804">
            <v>105.7105</v>
          </cell>
          <cell r="L2804">
            <v>105.7105</v>
          </cell>
          <cell r="M2804" t="str">
            <v>DPAHM</v>
          </cell>
        </row>
        <row r="2805">
          <cell r="A2805" t="str">
            <v>7008-048E</v>
          </cell>
          <cell r="B2805" t="str">
            <v>SPINDLE</v>
          </cell>
          <cell r="C2805" t="str">
            <v>F13</v>
          </cell>
          <cell r="D2805" t="str">
            <v>Z</v>
          </cell>
          <cell r="E2805" t="str">
            <v>2</v>
          </cell>
          <cell r="F2805" t="str">
            <v>G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 t="str">
            <v>0</v>
          </cell>
        </row>
        <row r="2806">
          <cell r="A2806" t="str">
            <v>7008-021</v>
          </cell>
          <cell r="B2806" t="str">
            <v>SPRING SEAT</v>
          </cell>
          <cell r="C2806" t="str">
            <v>F13</v>
          </cell>
          <cell r="D2806" t="str">
            <v>Z</v>
          </cell>
          <cell r="E2806" t="str">
            <v>2</v>
          </cell>
          <cell r="F2806" t="str">
            <v>G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 t="str">
            <v>0</v>
          </cell>
        </row>
        <row r="2807">
          <cell r="A2807" t="str">
            <v>6732604C</v>
          </cell>
          <cell r="B2807" t="str">
            <v>INJ. FOR FIAT ENGINE 1.7</v>
          </cell>
          <cell r="C2807" t="str">
            <v>F13</v>
          </cell>
          <cell r="D2807" t="str">
            <v>Z</v>
          </cell>
          <cell r="E2807" t="str">
            <v>2</v>
          </cell>
          <cell r="F2807" t="str">
            <v>G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 t="str">
            <v>REMOV</v>
          </cell>
        </row>
        <row r="2808">
          <cell r="A2808" t="str">
            <v>6705701D</v>
          </cell>
          <cell r="B2808" t="str">
            <v>NOZZLE</v>
          </cell>
          <cell r="C2808" t="str">
            <v>F13</v>
          </cell>
          <cell r="D2808" t="str">
            <v>Z</v>
          </cell>
          <cell r="E2808" t="str">
            <v>2</v>
          </cell>
          <cell r="F2808" t="str">
            <v>G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 t="str">
            <v>REMOV</v>
          </cell>
        </row>
        <row r="2809">
          <cell r="A2809" t="str">
            <v>6705402D</v>
          </cell>
          <cell r="B2809" t="str">
            <v>FORD INJECTOR</v>
          </cell>
          <cell r="C2809" t="str">
            <v>F13</v>
          </cell>
          <cell r="D2809" t="str">
            <v>Z</v>
          </cell>
          <cell r="E2809" t="str">
            <v>2</v>
          </cell>
          <cell r="F2809" t="str">
            <v>G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81.81</v>
          </cell>
          <cell r="L2809">
            <v>81.81</v>
          </cell>
        </row>
        <row r="2810">
          <cell r="A2810" t="str">
            <v>6260B663B</v>
          </cell>
          <cell r="B2810" t="str">
            <v>FILTER</v>
          </cell>
          <cell r="C2810" t="str">
            <v>F13</v>
          </cell>
          <cell r="D2810" t="str">
            <v>Z</v>
          </cell>
          <cell r="E2810" t="str">
            <v>2</v>
          </cell>
          <cell r="F2810" t="str">
            <v>G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93.34</v>
          </cell>
          <cell r="L2810">
            <v>93.34</v>
          </cell>
          <cell r="M2810" t="str">
            <v>REMOV</v>
          </cell>
        </row>
        <row r="2811">
          <cell r="A2811" t="str">
            <v>5950-64A</v>
          </cell>
          <cell r="B2811" t="str">
            <v>CIRCLIP</v>
          </cell>
          <cell r="C2811" t="str">
            <v>F13</v>
          </cell>
          <cell r="D2811" t="str">
            <v>Z</v>
          </cell>
          <cell r="E2811" t="str">
            <v>2</v>
          </cell>
          <cell r="F2811" t="str">
            <v>G</v>
          </cell>
          <cell r="G2811">
            <v>2441</v>
          </cell>
          <cell r="H2811">
            <v>0</v>
          </cell>
          <cell r="I2811">
            <v>0</v>
          </cell>
          <cell r="J2811">
            <v>2441</v>
          </cell>
          <cell r="K2811">
            <v>23.95007</v>
          </cell>
          <cell r="L2811">
            <v>23.95007</v>
          </cell>
          <cell r="M2811" t="str">
            <v>RP</v>
          </cell>
        </row>
        <row r="2812">
          <cell r="A2812" t="str">
            <v>5950-064A</v>
          </cell>
          <cell r="B2812" t="str">
            <v>CIRCLIP</v>
          </cell>
          <cell r="C2812" t="str">
            <v>F13</v>
          </cell>
          <cell r="D2812" t="str">
            <v>Z</v>
          </cell>
          <cell r="E2812" t="str">
            <v>2</v>
          </cell>
          <cell r="F2812" t="str">
            <v>G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22.3245</v>
          </cell>
          <cell r="L2812">
            <v>22.3245</v>
          </cell>
        </row>
        <row r="2813">
          <cell r="A2813" t="str">
            <v>5936-58D</v>
          </cell>
          <cell r="B2813" t="str">
            <v>WASHER</v>
          </cell>
          <cell r="C2813" t="str">
            <v>F13</v>
          </cell>
          <cell r="D2813" t="str">
            <v>Z</v>
          </cell>
          <cell r="E2813" t="str">
            <v>2</v>
          </cell>
          <cell r="F2813" t="str">
            <v>G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0.93893000000000004</v>
          </cell>
          <cell r="L2813">
            <v>0.93893000000000004</v>
          </cell>
        </row>
        <row r="2814">
          <cell r="A2814" t="str">
            <v>5936-355C</v>
          </cell>
          <cell r="B2814" t="str">
            <v>WASHER LEAKPROOF</v>
          </cell>
          <cell r="C2814" t="str">
            <v>F13</v>
          </cell>
          <cell r="D2814" t="str">
            <v>Z</v>
          </cell>
          <cell r="E2814" t="str">
            <v>2</v>
          </cell>
          <cell r="F2814" t="str">
            <v>G</v>
          </cell>
          <cell r="G2814">
            <v>3510</v>
          </cell>
          <cell r="H2814">
            <v>0</v>
          </cell>
          <cell r="I2814">
            <v>0</v>
          </cell>
          <cell r="J2814">
            <v>3510</v>
          </cell>
          <cell r="K2814">
            <v>3.5572599999999999</v>
          </cell>
          <cell r="L2814">
            <v>3.5572599999999999</v>
          </cell>
          <cell r="M2814" t="str">
            <v>RP</v>
          </cell>
        </row>
        <row r="2815">
          <cell r="A2815" t="str">
            <v>5936-335C</v>
          </cell>
          <cell r="C2815" t="str">
            <v>F13</v>
          </cell>
          <cell r="D2815" t="str">
            <v>Z</v>
          </cell>
          <cell r="E2815" t="str">
            <v>2</v>
          </cell>
          <cell r="F2815" t="str">
            <v>G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</row>
        <row r="2816">
          <cell r="A2816" t="str">
            <v>5936-332D</v>
          </cell>
          <cell r="B2816" t="str">
            <v>WASHER</v>
          </cell>
          <cell r="C2816" t="str">
            <v>F13</v>
          </cell>
          <cell r="D2816" t="str">
            <v>Z</v>
          </cell>
          <cell r="E2816" t="str">
            <v>2</v>
          </cell>
          <cell r="F2816" t="str">
            <v>G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2.34</v>
          </cell>
          <cell r="L2816">
            <v>2.34</v>
          </cell>
        </row>
        <row r="2817">
          <cell r="A2817" t="str">
            <v>5936-332C</v>
          </cell>
          <cell r="B2817" t="str">
            <v>WASHER</v>
          </cell>
          <cell r="C2817" t="str">
            <v>F13</v>
          </cell>
          <cell r="D2817" t="str">
            <v>Z</v>
          </cell>
          <cell r="E2817" t="str">
            <v>2</v>
          </cell>
          <cell r="F2817" t="str">
            <v>G</v>
          </cell>
          <cell r="G2817">
            <v>10086</v>
          </cell>
          <cell r="H2817">
            <v>0</v>
          </cell>
          <cell r="I2817">
            <v>0</v>
          </cell>
          <cell r="J2817">
            <v>10086</v>
          </cell>
          <cell r="K2817">
            <v>2.1025</v>
          </cell>
          <cell r="L2817">
            <v>2.1025</v>
          </cell>
          <cell r="M2817" t="str">
            <v>RP</v>
          </cell>
        </row>
        <row r="2818">
          <cell r="A2818" t="str">
            <v>5936-332A</v>
          </cell>
          <cell r="B2818" t="str">
            <v>WASHER</v>
          </cell>
          <cell r="C2818" t="str">
            <v>F13</v>
          </cell>
          <cell r="D2818" t="str">
            <v>Z</v>
          </cell>
          <cell r="E2818" t="str">
            <v>2</v>
          </cell>
          <cell r="F2818" t="str">
            <v>G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0.61429</v>
          </cell>
          <cell r="L2818">
            <v>0.61429</v>
          </cell>
          <cell r="M2818" t="str">
            <v>RP</v>
          </cell>
        </row>
        <row r="2819">
          <cell r="A2819" t="str">
            <v>5936-328</v>
          </cell>
          <cell r="B2819" t="str">
            <v>WASHER</v>
          </cell>
          <cell r="C2819" t="str">
            <v>F13</v>
          </cell>
          <cell r="D2819" t="str">
            <v>Z</v>
          </cell>
          <cell r="E2819" t="str">
            <v>2</v>
          </cell>
          <cell r="F2819" t="str">
            <v>G</v>
          </cell>
          <cell r="G2819">
            <v>1600</v>
          </cell>
          <cell r="H2819">
            <v>300</v>
          </cell>
          <cell r="I2819">
            <v>250</v>
          </cell>
          <cell r="J2819">
            <v>1650</v>
          </cell>
          <cell r="K2819">
            <v>10.72494</v>
          </cell>
          <cell r="L2819">
            <v>9.8276500000000002</v>
          </cell>
          <cell r="M2819" t="str">
            <v>DP203</v>
          </cell>
        </row>
        <row r="2820">
          <cell r="A2820" t="str">
            <v>5936-315</v>
          </cell>
          <cell r="B2820" t="str">
            <v>WASHER</v>
          </cell>
          <cell r="C2820" t="str">
            <v>F13</v>
          </cell>
          <cell r="D2820" t="str">
            <v>Z</v>
          </cell>
          <cell r="E2820" t="str">
            <v>2</v>
          </cell>
          <cell r="F2820" t="str">
            <v>G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4.1064699999999998</v>
          </cell>
          <cell r="L2820">
            <v>4.1064699999999998</v>
          </cell>
        </row>
        <row r="2821">
          <cell r="A2821" t="str">
            <v>5936-313A</v>
          </cell>
          <cell r="B2821" t="str">
            <v>WASHER</v>
          </cell>
          <cell r="C2821" t="str">
            <v>F13</v>
          </cell>
          <cell r="D2821" t="str">
            <v>Z</v>
          </cell>
          <cell r="E2821" t="str">
            <v>2</v>
          </cell>
          <cell r="F2821" t="str">
            <v>G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1.5608900000000001</v>
          </cell>
          <cell r="L2821">
            <v>1.5608900000000001</v>
          </cell>
          <cell r="M2821" t="str">
            <v>LOCAL</v>
          </cell>
        </row>
        <row r="2822">
          <cell r="A2822" t="str">
            <v>5936-313A</v>
          </cell>
          <cell r="B2822" t="str">
            <v>WASHER</v>
          </cell>
          <cell r="C2822" t="str">
            <v>F13</v>
          </cell>
          <cell r="D2822" t="str">
            <v>Z</v>
          </cell>
          <cell r="E2822" t="str">
            <v>22</v>
          </cell>
          <cell r="F2822" t="str">
            <v>G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0.81252999999999997</v>
          </cell>
          <cell r="L2822">
            <v>0.81252999999999997</v>
          </cell>
        </row>
        <row r="2823">
          <cell r="A2823" t="str">
            <v>5936-298</v>
          </cell>
          <cell r="B2823" t="str">
            <v>SHIM</v>
          </cell>
          <cell r="C2823" t="str">
            <v>F13</v>
          </cell>
          <cell r="D2823" t="str">
            <v>Z</v>
          </cell>
          <cell r="E2823" t="str">
            <v>2</v>
          </cell>
          <cell r="F2823" t="str">
            <v>G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 t="str">
            <v>DPAHM</v>
          </cell>
        </row>
        <row r="2824">
          <cell r="A2824" t="str">
            <v>5936-208</v>
          </cell>
          <cell r="B2824" t="str">
            <v>WASHER</v>
          </cell>
          <cell r="C2824" t="str">
            <v>F13</v>
          </cell>
          <cell r="D2824" t="str">
            <v>Z</v>
          </cell>
          <cell r="E2824" t="str">
            <v>2</v>
          </cell>
          <cell r="F2824" t="str">
            <v>G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1.0266200000000001</v>
          </cell>
          <cell r="L2824">
            <v>1.0266200000000001</v>
          </cell>
          <cell r="M2824" t="str">
            <v>DP203</v>
          </cell>
        </row>
        <row r="2825">
          <cell r="A2825" t="str">
            <v>5936-183A</v>
          </cell>
          <cell r="B2825" t="str">
            <v>WASHER</v>
          </cell>
          <cell r="C2825" t="str">
            <v>F13</v>
          </cell>
          <cell r="D2825" t="str">
            <v>Z</v>
          </cell>
          <cell r="E2825" t="str">
            <v>2</v>
          </cell>
          <cell r="F2825" t="str">
            <v>G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0.93893000000000004</v>
          </cell>
          <cell r="L2825">
            <v>0.93893000000000004</v>
          </cell>
        </row>
        <row r="2826">
          <cell r="A2826" t="str">
            <v>5936-177</v>
          </cell>
          <cell r="B2826" t="str">
            <v>EP GASKET</v>
          </cell>
          <cell r="C2826" t="str">
            <v>F13</v>
          </cell>
          <cell r="D2826" t="str">
            <v>Z</v>
          </cell>
          <cell r="E2826" t="str">
            <v>2</v>
          </cell>
          <cell r="F2826" t="str">
            <v>G</v>
          </cell>
          <cell r="G2826">
            <v>4810</v>
          </cell>
          <cell r="H2826">
            <v>0</v>
          </cell>
          <cell r="I2826">
            <v>105</v>
          </cell>
          <cell r="J2826">
            <v>4705</v>
          </cell>
          <cell r="K2826">
            <v>0.17</v>
          </cell>
          <cell r="L2826">
            <v>0.17</v>
          </cell>
        </row>
        <row r="2827">
          <cell r="A2827" t="str">
            <v>5936-126</v>
          </cell>
          <cell r="C2827" t="str">
            <v>F13</v>
          </cell>
          <cell r="D2827" t="str">
            <v>Z</v>
          </cell>
          <cell r="E2827" t="str">
            <v>2</v>
          </cell>
          <cell r="F2827" t="str">
            <v>G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</row>
        <row r="2828">
          <cell r="A2828" t="str">
            <v>5936-124A</v>
          </cell>
          <cell r="B2828" t="str">
            <v>THRUST WASHER</v>
          </cell>
          <cell r="C2828" t="str">
            <v>F13</v>
          </cell>
          <cell r="D2828" t="str">
            <v>Z</v>
          </cell>
          <cell r="E2828" t="str">
            <v>2</v>
          </cell>
          <cell r="F2828" t="str">
            <v>G</v>
          </cell>
          <cell r="G2828">
            <v>301</v>
          </cell>
          <cell r="H2828">
            <v>200</v>
          </cell>
          <cell r="I2828">
            <v>451</v>
          </cell>
          <cell r="J2828">
            <v>50</v>
          </cell>
          <cell r="K2828">
            <v>9.6360600000000005</v>
          </cell>
          <cell r="L2828">
            <v>9.7426100000000009</v>
          </cell>
          <cell r="M2828" t="str">
            <v>DP203</v>
          </cell>
        </row>
        <row r="2829">
          <cell r="A2829" t="str">
            <v>5936-124</v>
          </cell>
          <cell r="B2829" t="str">
            <v>THRUST WASHER DPC(C)</v>
          </cell>
          <cell r="C2829" t="str">
            <v>F13</v>
          </cell>
          <cell r="D2829" t="str">
            <v>Z</v>
          </cell>
          <cell r="E2829" t="str">
            <v>1</v>
          </cell>
          <cell r="F2829" t="str">
            <v>G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14.1168</v>
          </cell>
          <cell r="L2829">
            <v>14.1168</v>
          </cell>
          <cell r="M2829" t="str">
            <v>RP</v>
          </cell>
        </row>
        <row r="2830">
          <cell r="A2830" t="str">
            <v>5936-124</v>
          </cell>
          <cell r="B2830" t="str">
            <v>THRUST WASHER DPC(C)</v>
          </cell>
          <cell r="C2830" t="str">
            <v>F13</v>
          </cell>
          <cell r="D2830" t="str">
            <v>Z</v>
          </cell>
          <cell r="E2830" t="str">
            <v>2</v>
          </cell>
          <cell r="F2830" t="str">
            <v>G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16.14085</v>
          </cell>
          <cell r="L2830">
            <v>16.14085</v>
          </cell>
          <cell r="M2830" t="str">
            <v>RP</v>
          </cell>
        </row>
        <row r="2831">
          <cell r="A2831" t="str">
            <v>5936-124</v>
          </cell>
          <cell r="B2831" t="str">
            <v>THRUST WASHER DPC(C)</v>
          </cell>
          <cell r="C2831" t="str">
            <v>F13</v>
          </cell>
          <cell r="D2831" t="str">
            <v>Z</v>
          </cell>
          <cell r="E2831" t="str">
            <v>22</v>
          </cell>
          <cell r="F2831" t="str">
            <v>G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11.19487</v>
          </cell>
          <cell r="L2831">
            <v>11.19487</v>
          </cell>
        </row>
        <row r="2832">
          <cell r="A2832" t="str">
            <v>5936-108</v>
          </cell>
          <cell r="C2832" t="str">
            <v>F13</v>
          </cell>
          <cell r="D2832" t="str">
            <v>Z</v>
          </cell>
          <cell r="E2832" t="str">
            <v>2</v>
          </cell>
          <cell r="F2832" t="str">
            <v>G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</row>
        <row r="2833">
          <cell r="A2833" t="str">
            <v>5936-030</v>
          </cell>
          <cell r="B2833" t="str">
            <v>WASHER (5936-030)</v>
          </cell>
          <cell r="C2833" t="str">
            <v>F13</v>
          </cell>
          <cell r="D2833" t="str">
            <v>Z</v>
          </cell>
          <cell r="E2833" t="str">
            <v>2</v>
          </cell>
          <cell r="F2833" t="str">
            <v>G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 t="str">
            <v>RP</v>
          </cell>
        </row>
        <row r="2834">
          <cell r="A2834" t="str">
            <v>5936-009</v>
          </cell>
          <cell r="C2834" t="str">
            <v>F13</v>
          </cell>
          <cell r="D2834" t="str">
            <v>Z</v>
          </cell>
          <cell r="E2834" t="str">
            <v>2</v>
          </cell>
          <cell r="F2834" t="str">
            <v>G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</row>
        <row r="2835">
          <cell r="A2835" t="str">
            <v>5921-16</v>
          </cell>
          <cell r="B2835" t="str">
            <v>SPRING RING</v>
          </cell>
          <cell r="C2835" t="str">
            <v>F13</v>
          </cell>
          <cell r="D2835" t="str">
            <v>Z</v>
          </cell>
          <cell r="E2835" t="str">
            <v>2</v>
          </cell>
          <cell r="F2835" t="str">
            <v>G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3.8022</v>
          </cell>
          <cell r="L2835">
            <v>3.8022</v>
          </cell>
          <cell r="M2835" t="str">
            <v>DPAHM</v>
          </cell>
        </row>
        <row r="2836">
          <cell r="A2836" t="str">
            <v>5921-016</v>
          </cell>
          <cell r="B2836" t="str">
            <v>CIRCLIP</v>
          </cell>
          <cell r="C2836" t="str">
            <v>F13</v>
          </cell>
          <cell r="D2836" t="str">
            <v>Z</v>
          </cell>
          <cell r="E2836" t="str">
            <v>22</v>
          </cell>
          <cell r="F2836" t="str">
            <v>G</v>
          </cell>
          <cell r="G2836">
            <v>51790</v>
          </cell>
          <cell r="H2836">
            <v>0</v>
          </cell>
          <cell r="I2836">
            <v>0</v>
          </cell>
          <cell r="J2836">
            <v>51790</v>
          </cell>
          <cell r="K2836">
            <v>3.96</v>
          </cell>
          <cell r="L2836">
            <v>3.96</v>
          </cell>
        </row>
        <row r="2837">
          <cell r="A2837" t="str">
            <v>5921-016</v>
          </cell>
          <cell r="B2837" t="str">
            <v>CIRCLIP</v>
          </cell>
          <cell r="C2837" t="str">
            <v>F13</v>
          </cell>
          <cell r="D2837" t="str">
            <v>Z</v>
          </cell>
          <cell r="E2837" t="str">
            <v>2</v>
          </cell>
          <cell r="F2837" t="str">
            <v>G</v>
          </cell>
          <cell r="G2837">
            <v>8544</v>
          </cell>
          <cell r="H2837">
            <v>0</v>
          </cell>
          <cell r="I2837">
            <v>1098</v>
          </cell>
          <cell r="J2837">
            <v>7446</v>
          </cell>
          <cell r="K2837">
            <v>3.964</v>
          </cell>
          <cell r="L2837">
            <v>3.964</v>
          </cell>
        </row>
        <row r="2838">
          <cell r="A2838" t="str">
            <v>5876-051</v>
          </cell>
          <cell r="B2838" t="str">
            <v>CIRCLIP(5876-051)</v>
          </cell>
          <cell r="C2838" t="str">
            <v>F13</v>
          </cell>
          <cell r="D2838" t="str">
            <v>Z</v>
          </cell>
          <cell r="E2838" t="str">
            <v>2</v>
          </cell>
          <cell r="F2838" t="str">
            <v>G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 t="str">
            <v>0</v>
          </cell>
        </row>
        <row r="2839">
          <cell r="A2839" t="str">
            <v>5855-30HG</v>
          </cell>
          <cell r="B2839" t="str">
            <v>O RING</v>
          </cell>
          <cell r="C2839" t="str">
            <v>F13</v>
          </cell>
          <cell r="D2839" t="str">
            <v>Z</v>
          </cell>
          <cell r="E2839" t="str">
            <v>2</v>
          </cell>
          <cell r="F2839" t="str">
            <v>G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1.0266200000000001</v>
          </cell>
          <cell r="L2839">
            <v>1.0266200000000001</v>
          </cell>
        </row>
        <row r="2840">
          <cell r="A2840" t="str">
            <v>5855-30HF</v>
          </cell>
          <cell r="B2840" t="str">
            <v>O RING</v>
          </cell>
          <cell r="C2840" t="str">
            <v>F13</v>
          </cell>
          <cell r="D2840" t="str">
            <v>Z</v>
          </cell>
          <cell r="E2840" t="str">
            <v>2</v>
          </cell>
          <cell r="F2840" t="str">
            <v>G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2.0532300000000001</v>
          </cell>
          <cell r="L2840">
            <v>2.0532300000000001</v>
          </cell>
        </row>
        <row r="2841">
          <cell r="A2841" t="str">
            <v>5855-30HD</v>
          </cell>
          <cell r="B2841" t="str">
            <v>O-RING</v>
          </cell>
          <cell r="C2841" t="str">
            <v>F13</v>
          </cell>
          <cell r="D2841" t="str">
            <v>Z</v>
          </cell>
          <cell r="E2841" t="str">
            <v>2</v>
          </cell>
          <cell r="F2841" t="str">
            <v>G</v>
          </cell>
          <cell r="G2841">
            <v>94</v>
          </cell>
          <cell r="H2841">
            <v>0</v>
          </cell>
          <cell r="I2841">
            <v>94</v>
          </cell>
          <cell r="J2841">
            <v>0</v>
          </cell>
          <cell r="K2841">
            <v>5.1330799999999996</v>
          </cell>
          <cell r="L2841">
            <v>5.1330799999999996</v>
          </cell>
        </row>
        <row r="2842">
          <cell r="A2842" t="str">
            <v>5855-30GT</v>
          </cell>
          <cell r="B2842" t="str">
            <v>O RING</v>
          </cell>
          <cell r="C2842" t="str">
            <v>F13</v>
          </cell>
          <cell r="D2842" t="str">
            <v>Z</v>
          </cell>
          <cell r="E2842" t="str">
            <v>2</v>
          </cell>
          <cell r="F2842" t="str">
            <v>G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1.0266200000000001</v>
          </cell>
          <cell r="L2842">
            <v>1.0266200000000001</v>
          </cell>
        </row>
        <row r="2843">
          <cell r="A2843" t="str">
            <v>5855-30GK</v>
          </cell>
          <cell r="B2843" t="str">
            <v>O RING</v>
          </cell>
          <cell r="C2843" t="str">
            <v>F13</v>
          </cell>
          <cell r="D2843" t="str">
            <v>Z</v>
          </cell>
          <cell r="E2843" t="str">
            <v>2</v>
          </cell>
          <cell r="F2843" t="str">
            <v>G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2.0532300000000001</v>
          </cell>
          <cell r="L2843">
            <v>2.0532300000000001</v>
          </cell>
        </row>
        <row r="2844">
          <cell r="A2844" t="str">
            <v>5855-30GB</v>
          </cell>
          <cell r="B2844" t="str">
            <v>O RING</v>
          </cell>
          <cell r="C2844" t="str">
            <v>F13</v>
          </cell>
          <cell r="D2844" t="str">
            <v>Z</v>
          </cell>
          <cell r="E2844" t="str">
            <v>2</v>
          </cell>
          <cell r="F2844" t="str">
            <v>G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1.0266200000000001</v>
          </cell>
          <cell r="L2844">
            <v>1.0266200000000001</v>
          </cell>
        </row>
        <row r="2845">
          <cell r="A2845" t="str">
            <v>5855-30FV</v>
          </cell>
          <cell r="B2845" t="str">
            <v>O RING</v>
          </cell>
          <cell r="C2845" t="str">
            <v>F13</v>
          </cell>
          <cell r="D2845" t="str">
            <v>Z</v>
          </cell>
          <cell r="E2845" t="str">
            <v>2</v>
          </cell>
          <cell r="F2845" t="str">
            <v>G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1.0266200000000001</v>
          </cell>
          <cell r="L2845">
            <v>1.0266200000000001</v>
          </cell>
        </row>
        <row r="2846">
          <cell r="A2846" t="str">
            <v>5855-30FU</v>
          </cell>
          <cell r="B2846" t="str">
            <v>O RING</v>
          </cell>
          <cell r="C2846" t="str">
            <v>F13</v>
          </cell>
          <cell r="D2846" t="str">
            <v>Z</v>
          </cell>
          <cell r="E2846" t="str">
            <v>2</v>
          </cell>
          <cell r="F2846" t="str">
            <v>G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1.0266200000000001</v>
          </cell>
          <cell r="L2846">
            <v>1.0266200000000001</v>
          </cell>
        </row>
        <row r="2847">
          <cell r="A2847" t="str">
            <v>5855-30FR</v>
          </cell>
          <cell r="B2847" t="str">
            <v>O-RING</v>
          </cell>
          <cell r="C2847" t="str">
            <v>F13</v>
          </cell>
          <cell r="D2847" t="str">
            <v>Z</v>
          </cell>
          <cell r="E2847" t="str">
            <v>2</v>
          </cell>
          <cell r="F2847" t="str">
            <v>G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1.0266200000000001</v>
          </cell>
          <cell r="L2847">
            <v>1.0266200000000001</v>
          </cell>
        </row>
        <row r="2848">
          <cell r="A2848" t="str">
            <v>5855-30FK</v>
          </cell>
          <cell r="B2848" t="str">
            <v>O RING</v>
          </cell>
          <cell r="C2848" t="str">
            <v>F13</v>
          </cell>
          <cell r="D2848" t="str">
            <v>Z</v>
          </cell>
          <cell r="E2848" t="str">
            <v>2</v>
          </cell>
          <cell r="F2848" t="str">
            <v>G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5.1330799999999996</v>
          </cell>
          <cell r="L2848">
            <v>5.1330799999999996</v>
          </cell>
        </row>
        <row r="2849">
          <cell r="A2849" t="str">
            <v>5855-30ET</v>
          </cell>
          <cell r="B2849" t="str">
            <v>O RING</v>
          </cell>
          <cell r="C2849" t="str">
            <v>F13</v>
          </cell>
          <cell r="D2849" t="str">
            <v>Z</v>
          </cell>
          <cell r="E2849" t="str">
            <v>2</v>
          </cell>
          <cell r="F2849" t="str">
            <v>G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1.0266200000000001</v>
          </cell>
          <cell r="L2849">
            <v>1.0266200000000001</v>
          </cell>
        </row>
        <row r="2850">
          <cell r="A2850" t="str">
            <v>5855-30BD</v>
          </cell>
          <cell r="B2850" t="str">
            <v>O-RING</v>
          </cell>
          <cell r="C2850" t="str">
            <v>F13</v>
          </cell>
          <cell r="D2850" t="str">
            <v>Z</v>
          </cell>
          <cell r="E2850" t="str">
            <v>2</v>
          </cell>
          <cell r="F2850" t="str">
            <v>G</v>
          </cell>
          <cell r="G2850">
            <v>148</v>
          </cell>
          <cell r="H2850">
            <v>0</v>
          </cell>
          <cell r="I2850">
            <v>148</v>
          </cell>
          <cell r="J2850">
            <v>0</v>
          </cell>
          <cell r="K2850">
            <v>1.0266200000000001</v>
          </cell>
          <cell r="L2850">
            <v>1.0266200000000001</v>
          </cell>
          <cell r="M2850" t="str">
            <v>RP</v>
          </cell>
        </row>
        <row r="2851">
          <cell r="A2851" t="str">
            <v>5855-30BC</v>
          </cell>
          <cell r="B2851" t="str">
            <v>O-RING HEAD SEAL</v>
          </cell>
          <cell r="C2851" t="str">
            <v>F13</v>
          </cell>
          <cell r="D2851" t="str">
            <v>Z</v>
          </cell>
          <cell r="E2851" t="str">
            <v>2</v>
          </cell>
          <cell r="F2851" t="str">
            <v>G</v>
          </cell>
          <cell r="G2851">
            <v>2300</v>
          </cell>
          <cell r="H2851">
            <v>0</v>
          </cell>
          <cell r="I2851">
            <v>0</v>
          </cell>
          <cell r="J2851">
            <v>2300</v>
          </cell>
          <cell r="K2851">
            <v>6.9067600000000002</v>
          </cell>
          <cell r="L2851">
            <v>6.9067600000000002</v>
          </cell>
          <cell r="M2851" t="str">
            <v>RP</v>
          </cell>
        </row>
        <row r="2852">
          <cell r="A2852" t="str">
            <v>5855-30BB</v>
          </cell>
          <cell r="B2852" t="str">
            <v>O-RING</v>
          </cell>
          <cell r="C2852" t="str">
            <v>F13</v>
          </cell>
          <cell r="D2852" t="str">
            <v>Z</v>
          </cell>
          <cell r="E2852" t="str">
            <v>2</v>
          </cell>
          <cell r="F2852" t="str">
            <v>G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15.33592</v>
          </cell>
          <cell r="L2852">
            <v>15.33592</v>
          </cell>
          <cell r="M2852" t="str">
            <v>RP</v>
          </cell>
        </row>
        <row r="2853">
          <cell r="A2853" t="str">
            <v>5855-30</v>
          </cell>
          <cell r="B2853" t="str">
            <v>O-RING</v>
          </cell>
          <cell r="C2853" t="str">
            <v>F13</v>
          </cell>
          <cell r="D2853" t="str">
            <v>Z</v>
          </cell>
          <cell r="E2853" t="str">
            <v>2</v>
          </cell>
          <cell r="F2853" t="str">
            <v>G</v>
          </cell>
          <cell r="G2853">
            <v>2400</v>
          </cell>
          <cell r="H2853">
            <v>0</v>
          </cell>
          <cell r="I2853">
            <v>2400</v>
          </cell>
          <cell r="J2853">
            <v>0</v>
          </cell>
          <cell r="K2853">
            <v>0.7167</v>
          </cell>
          <cell r="L2853">
            <v>0.7167</v>
          </cell>
          <cell r="M2853" t="str">
            <v>RP</v>
          </cell>
        </row>
        <row r="2854">
          <cell r="A2854" t="str">
            <v>5855-030Z</v>
          </cell>
          <cell r="B2854" t="str">
            <v>O RING</v>
          </cell>
          <cell r="C2854" t="str">
            <v>F13</v>
          </cell>
          <cell r="D2854" t="str">
            <v>Z</v>
          </cell>
          <cell r="E2854" t="str">
            <v>2</v>
          </cell>
          <cell r="F2854" t="str">
            <v>G</v>
          </cell>
          <cell r="G2854">
            <v>4047</v>
          </cell>
          <cell r="H2854">
            <v>0</v>
          </cell>
          <cell r="I2854">
            <v>83</v>
          </cell>
          <cell r="J2854">
            <v>3964</v>
          </cell>
          <cell r="K2854">
            <v>1.3542000000000001</v>
          </cell>
          <cell r="L2854">
            <v>1.3542000000000001</v>
          </cell>
          <cell r="M2854" t="str">
            <v>RP</v>
          </cell>
        </row>
        <row r="2855">
          <cell r="A2855" t="str">
            <v>5855-030GH</v>
          </cell>
          <cell r="B2855" t="str">
            <v>O-RING</v>
          </cell>
          <cell r="C2855" t="str">
            <v>F13</v>
          </cell>
          <cell r="D2855" t="str">
            <v>Z</v>
          </cell>
          <cell r="E2855" t="str">
            <v>2</v>
          </cell>
          <cell r="F2855" t="str">
            <v>G</v>
          </cell>
          <cell r="G2855">
            <v>3160</v>
          </cell>
          <cell r="H2855">
            <v>0</v>
          </cell>
          <cell r="I2855">
            <v>2200</v>
          </cell>
          <cell r="J2855">
            <v>960</v>
          </cell>
          <cell r="K2855">
            <v>1.3606400000000001</v>
          </cell>
          <cell r="L2855">
            <v>1.3606400000000001</v>
          </cell>
        </row>
        <row r="2856">
          <cell r="A2856" t="str">
            <v>5855-030G</v>
          </cell>
          <cell r="B2856" t="str">
            <v>O RING</v>
          </cell>
          <cell r="C2856" t="str">
            <v>F13</v>
          </cell>
          <cell r="D2856" t="str">
            <v>Z</v>
          </cell>
          <cell r="E2856" t="str">
            <v>2</v>
          </cell>
          <cell r="F2856" t="str">
            <v>G</v>
          </cell>
          <cell r="G2856">
            <v>169000</v>
          </cell>
          <cell r="H2856">
            <v>87880</v>
          </cell>
          <cell r="I2856">
            <v>103764</v>
          </cell>
          <cell r="J2856">
            <v>153116</v>
          </cell>
          <cell r="K2856">
            <v>1.4486399999999999</v>
          </cell>
          <cell r="L2856">
            <v>1.4807999999999999</v>
          </cell>
          <cell r="M2856" t="str">
            <v>RP</v>
          </cell>
        </row>
        <row r="2857">
          <cell r="A2857" t="str">
            <v>5855-030FR</v>
          </cell>
          <cell r="B2857" t="str">
            <v>O-RING [5855-030A]</v>
          </cell>
          <cell r="C2857" t="str">
            <v>F13</v>
          </cell>
          <cell r="D2857" t="str">
            <v>Z</v>
          </cell>
          <cell r="E2857" t="str">
            <v>2</v>
          </cell>
          <cell r="F2857" t="str">
            <v>G</v>
          </cell>
          <cell r="G2857">
            <v>7035</v>
          </cell>
          <cell r="H2857">
            <v>0</v>
          </cell>
          <cell r="I2857">
            <v>0</v>
          </cell>
          <cell r="J2857">
            <v>7035</v>
          </cell>
          <cell r="K2857">
            <v>0.67649999999999999</v>
          </cell>
          <cell r="L2857">
            <v>0.67649999999999999</v>
          </cell>
          <cell r="M2857" t="str">
            <v>RP</v>
          </cell>
        </row>
        <row r="2858">
          <cell r="A2858" t="str">
            <v>5855-030FF</v>
          </cell>
          <cell r="B2858" t="str">
            <v>O RING</v>
          </cell>
          <cell r="C2858" t="str">
            <v>F13</v>
          </cell>
          <cell r="D2858" t="str">
            <v>Z</v>
          </cell>
          <cell r="E2858" t="str">
            <v>2</v>
          </cell>
          <cell r="F2858" t="str">
            <v>G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1.0266200000000001</v>
          </cell>
          <cell r="L2858">
            <v>1.0266200000000001</v>
          </cell>
        </row>
        <row r="2859">
          <cell r="A2859" t="str">
            <v>5855-030DR</v>
          </cell>
          <cell r="B2859" t="str">
            <v>O RING</v>
          </cell>
          <cell r="C2859" t="str">
            <v>F13</v>
          </cell>
          <cell r="D2859" t="str">
            <v>Z</v>
          </cell>
          <cell r="E2859" t="str">
            <v>2</v>
          </cell>
          <cell r="F2859" t="str">
            <v>G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8.1600000000000006E-2</v>
          </cell>
          <cell r="L2859">
            <v>8.1600000000000006E-2</v>
          </cell>
        </row>
        <row r="2860">
          <cell r="A2860" t="str">
            <v>5855-030DQ</v>
          </cell>
          <cell r="B2860" t="str">
            <v>O RING</v>
          </cell>
          <cell r="C2860" t="str">
            <v>F13</v>
          </cell>
          <cell r="D2860" t="str">
            <v>Z</v>
          </cell>
          <cell r="E2860" t="str">
            <v>2</v>
          </cell>
          <cell r="F2860" t="str">
            <v>G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0.67649999999999999</v>
          </cell>
          <cell r="L2860">
            <v>0.67649999999999999</v>
          </cell>
          <cell r="M2860" t="str">
            <v>RP</v>
          </cell>
        </row>
        <row r="2861">
          <cell r="A2861" t="str">
            <v>5855-030BD</v>
          </cell>
          <cell r="B2861" t="str">
            <v>O RING</v>
          </cell>
          <cell r="C2861" t="str">
            <v>F13</v>
          </cell>
          <cell r="D2861" t="str">
            <v>Z</v>
          </cell>
          <cell r="E2861" t="str">
            <v>2</v>
          </cell>
          <cell r="F2861" t="str">
            <v>G</v>
          </cell>
          <cell r="G2861">
            <v>32491</v>
          </cell>
          <cell r="H2861">
            <v>0</v>
          </cell>
          <cell r="I2861">
            <v>0</v>
          </cell>
          <cell r="J2861">
            <v>32491</v>
          </cell>
          <cell r="K2861">
            <v>1.70417</v>
          </cell>
          <cell r="L2861">
            <v>1.70417</v>
          </cell>
          <cell r="M2861" t="str">
            <v>RP</v>
          </cell>
        </row>
        <row r="2862">
          <cell r="A2862" t="str">
            <v>5855-030BC</v>
          </cell>
          <cell r="B2862" t="str">
            <v>O RING</v>
          </cell>
          <cell r="C2862" t="str">
            <v>F13</v>
          </cell>
          <cell r="D2862" t="str">
            <v>Z</v>
          </cell>
          <cell r="E2862" t="str">
            <v>2</v>
          </cell>
          <cell r="F2862" t="str">
            <v>G</v>
          </cell>
          <cell r="G2862">
            <v>2351</v>
          </cell>
          <cell r="H2862">
            <v>0</v>
          </cell>
          <cell r="I2862">
            <v>0</v>
          </cell>
          <cell r="J2862">
            <v>2351</v>
          </cell>
          <cell r="K2862">
            <v>6.85832</v>
          </cell>
          <cell r="L2862">
            <v>6.85832</v>
          </cell>
          <cell r="M2862" t="str">
            <v>RP</v>
          </cell>
        </row>
        <row r="2863">
          <cell r="A2863" t="str">
            <v>5855-030BB</v>
          </cell>
          <cell r="B2863" t="str">
            <v>O RING</v>
          </cell>
          <cell r="C2863" t="str">
            <v>F13</v>
          </cell>
          <cell r="D2863" t="str">
            <v>Z</v>
          </cell>
          <cell r="E2863" t="str">
            <v>2</v>
          </cell>
          <cell r="F2863" t="str">
            <v>G</v>
          </cell>
          <cell r="G2863">
            <v>7590</v>
          </cell>
          <cell r="H2863">
            <v>0</v>
          </cell>
          <cell r="I2863">
            <v>1100</v>
          </cell>
          <cell r="J2863">
            <v>6490</v>
          </cell>
          <cell r="K2863">
            <v>0.81632000000000005</v>
          </cell>
          <cell r="L2863">
            <v>0.81632000000000005</v>
          </cell>
          <cell r="M2863" t="str">
            <v>RP</v>
          </cell>
        </row>
        <row r="2864">
          <cell r="A2864" t="str">
            <v>5855-030A</v>
          </cell>
          <cell r="B2864" t="str">
            <v>O-RING</v>
          </cell>
          <cell r="C2864" t="str">
            <v>F13</v>
          </cell>
          <cell r="D2864" t="str">
            <v>Z</v>
          </cell>
          <cell r="E2864" t="str">
            <v>2</v>
          </cell>
          <cell r="F2864" t="str">
            <v>G</v>
          </cell>
          <cell r="G2864">
            <v>1200</v>
          </cell>
          <cell r="H2864">
            <v>0</v>
          </cell>
          <cell r="I2864">
            <v>1200</v>
          </cell>
          <cell r="J2864">
            <v>0</v>
          </cell>
          <cell r="K2864">
            <v>0.41</v>
          </cell>
          <cell r="L2864">
            <v>0.41</v>
          </cell>
          <cell r="M2864" t="str">
            <v>RP</v>
          </cell>
        </row>
        <row r="2865">
          <cell r="A2865" t="str">
            <v>5855-030</v>
          </cell>
          <cell r="B2865" t="str">
            <v>O'RING [ 7185-950 ]</v>
          </cell>
          <cell r="C2865" t="str">
            <v>F13</v>
          </cell>
          <cell r="D2865" t="str">
            <v>Z</v>
          </cell>
          <cell r="E2865" t="str">
            <v>21</v>
          </cell>
          <cell r="F2865" t="str">
            <v>G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0.43</v>
          </cell>
          <cell r="L2865">
            <v>0.43</v>
          </cell>
        </row>
        <row r="2866">
          <cell r="A2866" t="str">
            <v>5855-030</v>
          </cell>
          <cell r="B2866" t="str">
            <v>O'RING [ 7185-950 ]</v>
          </cell>
          <cell r="C2866" t="str">
            <v>F13</v>
          </cell>
          <cell r="D2866" t="str">
            <v>Z</v>
          </cell>
          <cell r="E2866" t="str">
            <v>2</v>
          </cell>
          <cell r="F2866" t="str">
            <v>G</v>
          </cell>
          <cell r="G2866">
            <v>33175</v>
          </cell>
          <cell r="H2866">
            <v>109385</v>
          </cell>
          <cell r="I2866">
            <v>126015</v>
          </cell>
          <cell r="J2866">
            <v>16545</v>
          </cell>
          <cell r="K2866">
            <v>0.44456000000000001</v>
          </cell>
          <cell r="L2866">
            <v>0.46649000000000002</v>
          </cell>
          <cell r="M2866" t="str">
            <v>RP</v>
          </cell>
        </row>
        <row r="2867">
          <cell r="A2867" t="str">
            <v>5855-030</v>
          </cell>
          <cell r="B2867" t="str">
            <v>O'RING [ 7185-950 ]</v>
          </cell>
          <cell r="C2867" t="str">
            <v>F13</v>
          </cell>
          <cell r="D2867" t="str">
            <v>Z</v>
          </cell>
          <cell r="E2867" t="str">
            <v>22</v>
          </cell>
          <cell r="F2867" t="str">
            <v>G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0.54169</v>
          </cell>
          <cell r="L2867">
            <v>0.54169</v>
          </cell>
        </row>
        <row r="2868">
          <cell r="A2868" t="str">
            <v>5606-62</v>
          </cell>
          <cell r="B2868" t="str">
            <v>LEAD SEAL</v>
          </cell>
          <cell r="C2868" t="str">
            <v>F13</v>
          </cell>
          <cell r="D2868" t="str">
            <v>Z</v>
          </cell>
          <cell r="E2868" t="str">
            <v>2</v>
          </cell>
          <cell r="F2868" t="str">
            <v>G</v>
          </cell>
          <cell r="G2868">
            <v>621</v>
          </cell>
          <cell r="H2868">
            <v>0</v>
          </cell>
          <cell r="I2868">
            <v>314</v>
          </cell>
          <cell r="J2868">
            <v>307</v>
          </cell>
          <cell r="K2868">
            <v>0.93893000000000004</v>
          </cell>
          <cell r="L2868">
            <v>0.93893000000000004</v>
          </cell>
        </row>
        <row r="2869">
          <cell r="A2869" t="str">
            <v>5393-252U</v>
          </cell>
          <cell r="B2869" t="str">
            <v>OIL SEAL</v>
          </cell>
          <cell r="C2869" t="str">
            <v>F13</v>
          </cell>
          <cell r="D2869" t="str">
            <v>Z</v>
          </cell>
          <cell r="E2869" t="str">
            <v>2</v>
          </cell>
          <cell r="F2869" t="str">
            <v>G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7.6189499999999999</v>
          </cell>
          <cell r="L2869">
            <v>7.6189499999999999</v>
          </cell>
          <cell r="M2869" t="str">
            <v>RP</v>
          </cell>
        </row>
        <row r="2870">
          <cell r="A2870" t="str">
            <v>5339-970</v>
          </cell>
          <cell r="B2870" t="str">
            <v>COVER SEAL WASHER</v>
          </cell>
          <cell r="C2870" t="str">
            <v>F13</v>
          </cell>
          <cell r="D2870" t="str">
            <v>Z</v>
          </cell>
          <cell r="E2870" t="str">
            <v>2</v>
          </cell>
          <cell r="F2870" t="str">
            <v>G</v>
          </cell>
          <cell r="G2870">
            <v>218</v>
          </cell>
          <cell r="H2870">
            <v>0</v>
          </cell>
          <cell r="I2870">
            <v>218</v>
          </cell>
          <cell r="J2870">
            <v>0</v>
          </cell>
          <cell r="K2870">
            <v>0.5</v>
          </cell>
          <cell r="L2870">
            <v>0.5</v>
          </cell>
        </row>
        <row r="2871">
          <cell r="A2871" t="str">
            <v>5339-965D</v>
          </cell>
          <cell r="B2871" t="str">
            <v>WASHER</v>
          </cell>
          <cell r="C2871" t="str">
            <v>F13</v>
          </cell>
          <cell r="D2871" t="str">
            <v>Z</v>
          </cell>
          <cell r="E2871" t="str">
            <v>2</v>
          </cell>
          <cell r="F2871" t="str">
            <v>G</v>
          </cell>
          <cell r="G2871">
            <v>201</v>
          </cell>
          <cell r="H2871">
            <v>0</v>
          </cell>
          <cell r="I2871">
            <v>1</v>
          </cell>
          <cell r="J2871">
            <v>200</v>
          </cell>
          <cell r="K2871">
            <v>131.4495</v>
          </cell>
          <cell r="L2871">
            <v>131.4495</v>
          </cell>
          <cell r="M2871" t="str">
            <v>RP</v>
          </cell>
        </row>
        <row r="2872">
          <cell r="A2872" t="str">
            <v>5339-964</v>
          </cell>
          <cell r="B2872" t="str">
            <v>ROTOR WASHER</v>
          </cell>
          <cell r="C2872" t="str">
            <v>F13</v>
          </cell>
          <cell r="D2872" t="str">
            <v>Z</v>
          </cell>
          <cell r="E2872" t="str">
            <v>2</v>
          </cell>
          <cell r="F2872" t="str">
            <v>G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2.1651500000000001</v>
          </cell>
          <cell r="L2872">
            <v>2.1651500000000001</v>
          </cell>
        </row>
        <row r="2873">
          <cell r="A2873" t="str">
            <v>5339-874</v>
          </cell>
          <cell r="B2873" t="str">
            <v>JOINT</v>
          </cell>
          <cell r="C2873" t="str">
            <v>F13</v>
          </cell>
          <cell r="D2873" t="str">
            <v>Z</v>
          </cell>
          <cell r="E2873" t="str">
            <v>2</v>
          </cell>
          <cell r="F2873" t="str">
            <v>G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 t="str">
            <v>LOCAL</v>
          </cell>
        </row>
        <row r="2874">
          <cell r="A2874" t="str">
            <v>5339-833</v>
          </cell>
          <cell r="B2874" t="str">
            <v>JOINT</v>
          </cell>
          <cell r="C2874" t="str">
            <v>F13</v>
          </cell>
          <cell r="D2874" t="str">
            <v>Z</v>
          </cell>
          <cell r="E2874" t="str">
            <v>2</v>
          </cell>
          <cell r="F2874" t="str">
            <v>G</v>
          </cell>
          <cell r="G2874">
            <v>73</v>
          </cell>
          <cell r="H2874">
            <v>0</v>
          </cell>
          <cell r="I2874">
            <v>73</v>
          </cell>
          <cell r="J2874">
            <v>0</v>
          </cell>
          <cell r="K2874">
            <v>0.95230000000000004</v>
          </cell>
          <cell r="L2874">
            <v>0.95230000000000004</v>
          </cell>
          <cell r="M2874" t="str">
            <v>LOCAL</v>
          </cell>
        </row>
        <row r="2875">
          <cell r="A2875" t="str">
            <v>5339-808</v>
          </cell>
          <cell r="B2875" t="str">
            <v>WASHER</v>
          </cell>
          <cell r="C2875" t="str">
            <v>F13</v>
          </cell>
          <cell r="D2875" t="str">
            <v>Z</v>
          </cell>
          <cell r="E2875" t="str">
            <v>2</v>
          </cell>
          <cell r="F2875" t="str">
            <v>G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 t="str">
            <v>0</v>
          </cell>
        </row>
        <row r="2876">
          <cell r="A2876" t="str">
            <v>5339-290D</v>
          </cell>
          <cell r="B2876" t="str">
            <v>SHIM</v>
          </cell>
          <cell r="C2876" t="str">
            <v>F13</v>
          </cell>
          <cell r="D2876" t="str">
            <v>Z</v>
          </cell>
          <cell r="E2876" t="str">
            <v>2</v>
          </cell>
          <cell r="F2876" t="str">
            <v>G</v>
          </cell>
          <cell r="G2876">
            <v>32275</v>
          </cell>
          <cell r="H2876">
            <v>0</v>
          </cell>
          <cell r="I2876">
            <v>1875</v>
          </cell>
          <cell r="J2876">
            <v>30400</v>
          </cell>
          <cell r="K2876">
            <v>3.90517</v>
          </cell>
          <cell r="L2876">
            <v>3.90517</v>
          </cell>
          <cell r="M2876" t="str">
            <v>MATB</v>
          </cell>
        </row>
        <row r="2877">
          <cell r="A2877" t="str">
            <v>5339-290C</v>
          </cell>
          <cell r="B2877" t="str">
            <v>WASHER</v>
          </cell>
          <cell r="C2877" t="str">
            <v>F13</v>
          </cell>
          <cell r="D2877" t="str">
            <v>Z</v>
          </cell>
          <cell r="E2877" t="str">
            <v>2</v>
          </cell>
          <cell r="F2877" t="str">
            <v>G</v>
          </cell>
          <cell r="G2877">
            <v>32869</v>
          </cell>
          <cell r="H2877">
            <v>0</v>
          </cell>
          <cell r="I2877">
            <v>5300</v>
          </cell>
          <cell r="J2877">
            <v>27569</v>
          </cell>
          <cell r="K2877">
            <v>0.84562000000000004</v>
          </cell>
          <cell r="L2877">
            <v>0.84562000000000004</v>
          </cell>
          <cell r="M2877" t="str">
            <v>RP</v>
          </cell>
        </row>
        <row r="2878">
          <cell r="A2878" t="str">
            <v>5339-290B</v>
          </cell>
          <cell r="B2878" t="str">
            <v>SHIM</v>
          </cell>
          <cell r="C2878" t="str">
            <v>F13</v>
          </cell>
          <cell r="D2878" t="str">
            <v>Z</v>
          </cell>
          <cell r="E2878" t="str">
            <v>2</v>
          </cell>
          <cell r="F2878" t="str">
            <v>G</v>
          </cell>
          <cell r="G2878">
            <v>30500</v>
          </cell>
          <cell r="H2878">
            <v>0</v>
          </cell>
          <cell r="I2878">
            <v>5700</v>
          </cell>
          <cell r="J2878">
            <v>24800</v>
          </cell>
          <cell r="K2878">
            <v>0</v>
          </cell>
          <cell r="L2878">
            <v>0</v>
          </cell>
          <cell r="M2878" t="str">
            <v>0</v>
          </cell>
        </row>
        <row r="2879">
          <cell r="A2879" t="str">
            <v>5339-235D</v>
          </cell>
          <cell r="B2879" t="str">
            <v>SHAKE PROOF WASHER</v>
          </cell>
          <cell r="C2879" t="str">
            <v>F13</v>
          </cell>
          <cell r="D2879" t="str">
            <v>Z</v>
          </cell>
          <cell r="E2879" t="str">
            <v>1</v>
          </cell>
          <cell r="F2879" t="str">
            <v>G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 t="str">
            <v>RP</v>
          </cell>
        </row>
        <row r="2880">
          <cell r="A2880" t="str">
            <v>5339-235D</v>
          </cell>
          <cell r="B2880" t="str">
            <v>SHAKE PROOF WASHER</v>
          </cell>
          <cell r="C2880" t="str">
            <v>F13</v>
          </cell>
          <cell r="D2880" t="str">
            <v>Z</v>
          </cell>
          <cell r="E2880" t="str">
            <v>22</v>
          </cell>
          <cell r="F2880" t="str">
            <v>G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0.27084000000000003</v>
          </cell>
          <cell r="L2880">
            <v>0.27084000000000003</v>
          </cell>
          <cell r="M2880" t="str">
            <v>RP</v>
          </cell>
        </row>
        <row r="2881">
          <cell r="A2881" t="str">
            <v>5339-235D</v>
          </cell>
          <cell r="B2881" t="str">
            <v>SHAKE PROOF WASHER</v>
          </cell>
          <cell r="C2881" t="str">
            <v>F13</v>
          </cell>
          <cell r="D2881" t="str">
            <v>Z</v>
          </cell>
          <cell r="E2881" t="str">
            <v>2</v>
          </cell>
          <cell r="F2881" t="str">
            <v>G</v>
          </cell>
          <cell r="G2881">
            <v>164300</v>
          </cell>
          <cell r="H2881">
            <v>8300</v>
          </cell>
          <cell r="I2881">
            <v>18800</v>
          </cell>
          <cell r="J2881">
            <v>153800</v>
          </cell>
          <cell r="K2881">
            <v>0.35208</v>
          </cell>
          <cell r="L2881">
            <v>0.36508000000000002</v>
          </cell>
          <cell r="M2881" t="str">
            <v>RP</v>
          </cell>
        </row>
        <row r="2882">
          <cell r="A2882" t="str">
            <v>5336-124</v>
          </cell>
          <cell r="B2882" t="str">
            <v>RIVET [DOME HEAD]</v>
          </cell>
          <cell r="C2882" t="str">
            <v>F13</v>
          </cell>
          <cell r="D2882" t="str">
            <v>Z</v>
          </cell>
          <cell r="E2882" t="str">
            <v>2</v>
          </cell>
          <cell r="F2882" t="str">
            <v>G</v>
          </cell>
          <cell r="G2882">
            <v>27583</v>
          </cell>
          <cell r="H2882">
            <v>0</v>
          </cell>
          <cell r="I2882">
            <v>2163</v>
          </cell>
          <cell r="J2882">
            <v>25420</v>
          </cell>
          <cell r="K2882">
            <v>0.17582</v>
          </cell>
          <cell r="L2882">
            <v>0.17582</v>
          </cell>
          <cell r="M2882" t="str">
            <v>RP</v>
          </cell>
        </row>
        <row r="2883">
          <cell r="A2883" t="str">
            <v>5335-694A</v>
          </cell>
          <cell r="B2883" t="str">
            <v>STUD ESLOCK</v>
          </cell>
          <cell r="C2883" t="str">
            <v>F13</v>
          </cell>
          <cell r="D2883" t="str">
            <v>Z</v>
          </cell>
          <cell r="E2883" t="str">
            <v>2</v>
          </cell>
          <cell r="F2883" t="str">
            <v>G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52.14461</v>
          </cell>
          <cell r="L2883">
            <v>52.14461</v>
          </cell>
          <cell r="M2883" t="str">
            <v>RP</v>
          </cell>
        </row>
        <row r="2884">
          <cell r="A2884" t="str">
            <v>5335-694</v>
          </cell>
          <cell r="B2884" t="str">
            <v>STUD</v>
          </cell>
          <cell r="C2884" t="str">
            <v>F13</v>
          </cell>
          <cell r="D2884" t="str">
            <v>Z</v>
          </cell>
          <cell r="E2884" t="str">
            <v>2</v>
          </cell>
          <cell r="F2884" t="str">
            <v>G</v>
          </cell>
          <cell r="G2884">
            <v>1379</v>
          </cell>
          <cell r="H2884">
            <v>0</v>
          </cell>
          <cell r="I2884">
            <v>300</v>
          </cell>
          <cell r="J2884">
            <v>1079</v>
          </cell>
          <cell r="K2884">
            <v>5.6254099999999996</v>
          </cell>
          <cell r="L2884">
            <v>5.6254099999999996</v>
          </cell>
          <cell r="M2884" t="str">
            <v>RP</v>
          </cell>
        </row>
        <row r="2885">
          <cell r="A2885" t="str">
            <v>5335-686B</v>
          </cell>
          <cell r="B2885" t="str">
            <v>FIXING SCREW - Drive Hub</v>
          </cell>
          <cell r="C2885" t="str">
            <v>F13</v>
          </cell>
          <cell r="D2885" t="str">
            <v>Z</v>
          </cell>
          <cell r="E2885" t="str">
            <v>2</v>
          </cell>
          <cell r="F2885" t="str">
            <v>G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3.9809800000000002</v>
          </cell>
          <cell r="L2885">
            <v>3.9809800000000002</v>
          </cell>
        </row>
        <row r="2886">
          <cell r="A2886" t="str">
            <v>5335-684</v>
          </cell>
          <cell r="B2886" t="str">
            <v>ROTOR PLUG SCREW</v>
          </cell>
          <cell r="C2886" t="str">
            <v>F13</v>
          </cell>
          <cell r="D2886" t="str">
            <v>Z</v>
          </cell>
          <cell r="E2886" t="str">
            <v>2</v>
          </cell>
          <cell r="F2886" t="str">
            <v>G</v>
          </cell>
          <cell r="G2886">
            <v>7980</v>
          </cell>
          <cell r="H2886">
            <v>0</v>
          </cell>
          <cell r="I2886">
            <v>0</v>
          </cell>
          <cell r="J2886">
            <v>7980</v>
          </cell>
          <cell r="K2886">
            <v>104.6835</v>
          </cell>
          <cell r="L2886">
            <v>104.6835</v>
          </cell>
        </row>
        <row r="2887">
          <cell r="A2887" t="str">
            <v>5334-414</v>
          </cell>
          <cell r="B2887" t="str">
            <v>SCREW VENTING</v>
          </cell>
          <cell r="C2887" t="str">
            <v>F13</v>
          </cell>
          <cell r="D2887" t="str">
            <v>Z</v>
          </cell>
          <cell r="E2887" t="str">
            <v>2</v>
          </cell>
          <cell r="F2887" t="str">
            <v>G</v>
          </cell>
          <cell r="G2887">
            <v>81</v>
          </cell>
          <cell r="H2887">
            <v>0</v>
          </cell>
          <cell r="I2887">
            <v>0</v>
          </cell>
          <cell r="J2887">
            <v>81</v>
          </cell>
          <cell r="K2887">
            <v>114.4472</v>
          </cell>
          <cell r="L2887">
            <v>114.4472</v>
          </cell>
          <cell r="M2887" t="str">
            <v>RP</v>
          </cell>
        </row>
        <row r="2888">
          <cell r="A2888" t="str">
            <v>5334-332B</v>
          </cell>
          <cell r="B2888" t="str">
            <v>SCREW VENTING</v>
          </cell>
          <cell r="C2888" t="str">
            <v>F13</v>
          </cell>
          <cell r="D2888" t="str">
            <v>Z</v>
          </cell>
          <cell r="E2888" t="str">
            <v>2</v>
          </cell>
          <cell r="F2888" t="str">
            <v>G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6.2831999999999999</v>
          </cell>
          <cell r="L2888">
            <v>6.2831999999999999</v>
          </cell>
          <cell r="M2888" t="str">
            <v>LOCAL</v>
          </cell>
        </row>
        <row r="2889">
          <cell r="A2889" t="str">
            <v>5334-315E</v>
          </cell>
          <cell r="B2889" t="str">
            <v>SCREW</v>
          </cell>
          <cell r="C2889" t="str">
            <v>F13</v>
          </cell>
          <cell r="D2889" t="str">
            <v>Z</v>
          </cell>
          <cell r="E2889" t="str">
            <v>2</v>
          </cell>
          <cell r="F2889" t="str">
            <v>G</v>
          </cell>
          <cell r="G2889">
            <v>780</v>
          </cell>
          <cell r="H2889">
            <v>0</v>
          </cell>
          <cell r="I2889">
            <v>780</v>
          </cell>
          <cell r="J2889">
            <v>0</v>
          </cell>
          <cell r="K2889">
            <v>3</v>
          </cell>
          <cell r="L2889">
            <v>3</v>
          </cell>
        </row>
        <row r="2890">
          <cell r="A2890" t="str">
            <v>5334-315D</v>
          </cell>
          <cell r="B2890" t="str">
            <v>BOLT ENDPLATE</v>
          </cell>
          <cell r="C2890" t="str">
            <v>F13</v>
          </cell>
          <cell r="D2890" t="str">
            <v>Z</v>
          </cell>
          <cell r="E2890" t="str">
            <v>2</v>
          </cell>
          <cell r="F2890" t="str">
            <v>G</v>
          </cell>
          <cell r="G2890">
            <v>86</v>
          </cell>
          <cell r="H2890">
            <v>0</v>
          </cell>
          <cell r="I2890">
            <v>86</v>
          </cell>
          <cell r="J2890">
            <v>0</v>
          </cell>
          <cell r="K2890">
            <v>4.6946300000000001</v>
          </cell>
          <cell r="L2890">
            <v>4.6946300000000001</v>
          </cell>
          <cell r="M2890" t="str">
            <v>RP</v>
          </cell>
        </row>
        <row r="2891">
          <cell r="A2891" t="str">
            <v>5334-291C</v>
          </cell>
          <cell r="B2891" t="str">
            <v>SCREW - Advance Plug</v>
          </cell>
          <cell r="C2891" t="str">
            <v>F13</v>
          </cell>
          <cell r="D2891" t="str">
            <v>Z</v>
          </cell>
          <cell r="E2891" t="str">
            <v>22</v>
          </cell>
          <cell r="F2891" t="str">
            <v>G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4.24322</v>
          </cell>
          <cell r="L2891">
            <v>4.24322</v>
          </cell>
          <cell r="M2891" t="str">
            <v>RP</v>
          </cell>
        </row>
        <row r="2892">
          <cell r="A2892" t="str">
            <v>5334-291C</v>
          </cell>
          <cell r="B2892" t="str">
            <v>SCREW - Advance Plug</v>
          </cell>
          <cell r="C2892" t="str">
            <v>F13</v>
          </cell>
          <cell r="D2892" t="str">
            <v>Z</v>
          </cell>
          <cell r="E2892" t="str">
            <v>2</v>
          </cell>
          <cell r="F2892" t="str">
            <v>G</v>
          </cell>
          <cell r="G2892">
            <v>200</v>
          </cell>
          <cell r="H2892">
            <v>0</v>
          </cell>
          <cell r="I2892">
            <v>0</v>
          </cell>
          <cell r="J2892">
            <v>200</v>
          </cell>
          <cell r="K2892">
            <v>4.1960699999999997</v>
          </cell>
          <cell r="L2892">
            <v>4.1960699999999997</v>
          </cell>
          <cell r="M2892" t="str">
            <v>RP</v>
          </cell>
        </row>
        <row r="2893">
          <cell r="A2893" t="str">
            <v>5334-291</v>
          </cell>
          <cell r="B2893" t="str">
            <v>SCREW</v>
          </cell>
          <cell r="C2893" t="str">
            <v>F13</v>
          </cell>
          <cell r="D2893" t="str">
            <v>Z</v>
          </cell>
          <cell r="E2893" t="str">
            <v>2</v>
          </cell>
          <cell r="F2893" t="str">
            <v>G</v>
          </cell>
          <cell r="G2893">
            <v>89</v>
          </cell>
          <cell r="H2893">
            <v>0</v>
          </cell>
          <cell r="I2893">
            <v>89</v>
          </cell>
          <cell r="J2893">
            <v>0</v>
          </cell>
          <cell r="K2893">
            <v>0.93893000000000004</v>
          </cell>
          <cell r="L2893">
            <v>0.93893000000000004</v>
          </cell>
          <cell r="M2893" t="str">
            <v>RP</v>
          </cell>
        </row>
        <row r="2894">
          <cell r="A2894" t="str">
            <v>5334-280</v>
          </cell>
          <cell r="B2894" t="str">
            <v>SCREW</v>
          </cell>
          <cell r="C2894" t="str">
            <v>F13</v>
          </cell>
          <cell r="D2894" t="str">
            <v>Z</v>
          </cell>
          <cell r="E2894" t="str">
            <v>2</v>
          </cell>
          <cell r="F2894" t="str">
            <v>G</v>
          </cell>
          <cell r="G2894">
            <v>319</v>
          </cell>
          <cell r="H2894">
            <v>0</v>
          </cell>
          <cell r="I2894">
            <v>217</v>
          </cell>
          <cell r="J2894">
            <v>102</v>
          </cell>
          <cell r="K2894">
            <v>7.3924200000000004</v>
          </cell>
          <cell r="L2894">
            <v>7.3924200000000004</v>
          </cell>
          <cell r="M2894" t="str">
            <v>DPAHM</v>
          </cell>
        </row>
        <row r="2895">
          <cell r="A2895" t="str">
            <v>5334-274F/BPL</v>
          </cell>
          <cell r="B2895" t="str">
            <v>SCREW</v>
          </cell>
          <cell r="C2895" t="str">
            <v>F13</v>
          </cell>
          <cell r="D2895" t="str">
            <v>Z</v>
          </cell>
          <cell r="E2895" t="str">
            <v>2</v>
          </cell>
          <cell r="F2895" t="str">
            <v>G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 t="str">
            <v>0</v>
          </cell>
        </row>
        <row r="2896">
          <cell r="A2896" t="str">
            <v>5334-274</v>
          </cell>
          <cell r="B2896" t="str">
            <v>SCREW</v>
          </cell>
          <cell r="C2896" t="str">
            <v>F13</v>
          </cell>
          <cell r="D2896" t="str">
            <v>Z</v>
          </cell>
          <cell r="E2896" t="str">
            <v>2</v>
          </cell>
          <cell r="F2896" t="str">
            <v>G</v>
          </cell>
          <cell r="G2896">
            <v>220</v>
          </cell>
          <cell r="H2896">
            <v>0</v>
          </cell>
          <cell r="I2896">
            <v>0</v>
          </cell>
          <cell r="J2896">
            <v>220</v>
          </cell>
          <cell r="K2896">
            <v>4.6946300000000001</v>
          </cell>
          <cell r="L2896">
            <v>4.6946300000000001</v>
          </cell>
          <cell r="M2896" t="str">
            <v>RP</v>
          </cell>
        </row>
        <row r="2897">
          <cell r="A2897" t="str">
            <v>5334-272A</v>
          </cell>
          <cell r="B2897" t="str">
            <v>OUTLET PLUG</v>
          </cell>
          <cell r="C2897" t="str">
            <v>F13</v>
          </cell>
          <cell r="D2897" t="str">
            <v>Z</v>
          </cell>
          <cell r="E2897" t="str">
            <v>2</v>
          </cell>
          <cell r="F2897" t="str">
            <v>G</v>
          </cell>
          <cell r="G2897">
            <v>1</v>
          </cell>
          <cell r="H2897">
            <v>0</v>
          </cell>
          <cell r="I2897">
            <v>1</v>
          </cell>
          <cell r="J2897">
            <v>0</v>
          </cell>
          <cell r="K2897">
            <v>1.96</v>
          </cell>
          <cell r="L2897">
            <v>1.96</v>
          </cell>
        </row>
        <row r="2898">
          <cell r="A2898" t="str">
            <v>5334-267J</v>
          </cell>
          <cell r="C2898" t="str">
            <v>F13</v>
          </cell>
          <cell r="D2898" t="str">
            <v>Z</v>
          </cell>
          <cell r="E2898" t="str">
            <v>2</v>
          </cell>
          <cell r="F2898" t="str">
            <v>G</v>
          </cell>
          <cell r="G2898">
            <v>20</v>
          </cell>
          <cell r="H2898">
            <v>0</v>
          </cell>
          <cell r="I2898">
            <v>0</v>
          </cell>
          <cell r="J2898">
            <v>20</v>
          </cell>
          <cell r="K2898">
            <v>0</v>
          </cell>
          <cell r="L2898">
            <v>0</v>
          </cell>
        </row>
        <row r="2899">
          <cell r="A2899" t="str">
            <v>5334-267G</v>
          </cell>
          <cell r="B2899" t="str">
            <v>SCREW</v>
          </cell>
          <cell r="C2899" t="str">
            <v>F13</v>
          </cell>
          <cell r="D2899" t="str">
            <v>Z</v>
          </cell>
          <cell r="E2899" t="str">
            <v>2</v>
          </cell>
          <cell r="F2899" t="str">
            <v>G</v>
          </cell>
          <cell r="G2899">
            <v>378</v>
          </cell>
          <cell r="H2899">
            <v>0</v>
          </cell>
          <cell r="I2899">
            <v>0</v>
          </cell>
          <cell r="J2899">
            <v>378</v>
          </cell>
          <cell r="K2899">
            <v>5.6335499999999996</v>
          </cell>
          <cell r="L2899">
            <v>5.6335499999999996</v>
          </cell>
        </row>
        <row r="2900">
          <cell r="A2900" t="str">
            <v>5334-245</v>
          </cell>
          <cell r="B2900" t="str">
            <v>SCREW</v>
          </cell>
          <cell r="C2900" t="str">
            <v>F13</v>
          </cell>
          <cell r="D2900" t="str">
            <v>Z</v>
          </cell>
          <cell r="E2900" t="str">
            <v>2</v>
          </cell>
          <cell r="F2900" t="str">
            <v>G</v>
          </cell>
          <cell r="G2900">
            <v>4867</v>
          </cell>
          <cell r="H2900">
            <v>0</v>
          </cell>
          <cell r="I2900">
            <v>0</v>
          </cell>
          <cell r="J2900">
            <v>4867</v>
          </cell>
          <cell r="K2900">
            <v>38.375399999999999</v>
          </cell>
          <cell r="L2900">
            <v>38.375399999999999</v>
          </cell>
          <cell r="M2900" t="str">
            <v>RP</v>
          </cell>
        </row>
        <row r="2901">
          <cell r="A2901" t="str">
            <v>5334-210</v>
          </cell>
          <cell r="B2901" t="str">
            <v>SCREW</v>
          </cell>
          <cell r="C2901" t="str">
            <v>F13</v>
          </cell>
          <cell r="D2901" t="str">
            <v>Z</v>
          </cell>
          <cell r="E2901" t="str">
            <v>2</v>
          </cell>
          <cell r="F2901" t="str">
            <v>G</v>
          </cell>
          <cell r="G2901">
            <v>89</v>
          </cell>
          <cell r="H2901">
            <v>0</v>
          </cell>
          <cell r="I2901">
            <v>89</v>
          </cell>
          <cell r="J2901">
            <v>0</v>
          </cell>
          <cell r="K2901">
            <v>1.87785</v>
          </cell>
          <cell r="L2901">
            <v>1.87785</v>
          </cell>
        </row>
        <row r="2902">
          <cell r="A2902" t="str">
            <v>5330-364</v>
          </cell>
          <cell r="B2902" t="str">
            <v>NUT-LINK HOOK[WITH PLATING]</v>
          </cell>
          <cell r="C2902" t="str">
            <v>F13</v>
          </cell>
          <cell r="D2902" t="str">
            <v>Z</v>
          </cell>
          <cell r="E2902" t="str">
            <v>22</v>
          </cell>
          <cell r="F2902" t="str">
            <v>G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0.90281</v>
          </cell>
          <cell r="L2902">
            <v>0.90281</v>
          </cell>
          <cell r="M2902" t="str">
            <v>RP</v>
          </cell>
        </row>
        <row r="2903">
          <cell r="A2903" t="str">
            <v>5330-364</v>
          </cell>
          <cell r="B2903" t="str">
            <v>NUT-LINK HOOK[WITH PLATING]</v>
          </cell>
          <cell r="C2903" t="str">
            <v>F13</v>
          </cell>
          <cell r="D2903" t="str">
            <v>Z</v>
          </cell>
          <cell r="E2903" t="str">
            <v>2</v>
          </cell>
          <cell r="F2903" t="str">
            <v>G</v>
          </cell>
          <cell r="G2903">
            <v>41825</v>
          </cell>
          <cell r="H2903">
            <v>2700</v>
          </cell>
          <cell r="I2903">
            <v>9500</v>
          </cell>
          <cell r="J2903">
            <v>35025</v>
          </cell>
          <cell r="K2903">
            <v>1.23461</v>
          </cell>
          <cell r="L2903">
            <v>1.24742</v>
          </cell>
          <cell r="M2903" t="str">
            <v>SC-02</v>
          </cell>
        </row>
        <row r="2904">
          <cell r="A2904" t="str">
            <v>5330-362C</v>
          </cell>
          <cell r="B2904" t="str">
            <v>CAP NUT</v>
          </cell>
          <cell r="C2904" t="str">
            <v>F13</v>
          </cell>
          <cell r="D2904" t="str">
            <v>Z</v>
          </cell>
          <cell r="E2904" t="str">
            <v>2</v>
          </cell>
          <cell r="F2904" t="str">
            <v>G</v>
          </cell>
          <cell r="G2904">
            <v>1296</v>
          </cell>
          <cell r="H2904">
            <v>200</v>
          </cell>
          <cell r="I2904">
            <v>250</v>
          </cell>
          <cell r="J2904">
            <v>1246</v>
          </cell>
          <cell r="K2904">
            <v>13.723800000000001</v>
          </cell>
          <cell r="L2904">
            <v>13.801410000000001</v>
          </cell>
          <cell r="M2904" t="str">
            <v>DP203</v>
          </cell>
        </row>
        <row r="2905">
          <cell r="A2905" t="str">
            <v>5330-362A</v>
          </cell>
          <cell r="B2905" t="str">
            <v>SCREW [PLATED]</v>
          </cell>
          <cell r="C2905" t="str">
            <v>F13</v>
          </cell>
          <cell r="D2905" t="str">
            <v>Z</v>
          </cell>
          <cell r="E2905" t="str">
            <v>2</v>
          </cell>
          <cell r="F2905" t="str">
            <v>G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0.5</v>
          </cell>
          <cell r="L2905">
            <v>0.5</v>
          </cell>
          <cell r="M2905" t="str">
            <v>LOCAL</v>
          </cell>
        </row>
        <row r="2906">
          <cell r="A2906" t="str">
            <v>5330-362</v>
          </cell>
          <cell r="B2906" t="str">
            <v>CAP NUT</v>
          </cell>
          <cell r="C2906" t="str">
            <v>F13</v>
          </cell>
          <cell r="D2906" t="str">
            <v>Z</v>
          </cell>
          <cell r="E2906" t="str">
            <v>2</v>
          </cell>
          <cell r="F2906" t="str">
            <v>G</v>
          </cell>
          <cell r="G2906">
            <v>308</v>
          </cell>
          <cell r="H2906">
            <v>90</v>
          </cell>
          <cell r="I2906">
            <v>177</v>
          </cell>
          <cell r="J2906">
            <v>221</v>
          </cell>
          <cell r="K2906">
            <v>6.5724799999999997</v>
          </cell>
          <cell r="L2906">
            <v>6.5724799999999997</v>
          </cell>
        </row>
        <row r="2907">
          <cell r="A2907" t="str">
            <v>5330-352</v>
          </cell>
          <cell r="B2907" t="str">
            <v>SIMMONDS NUT</v>
          </cell>
          <cell r="C2907" t="str">
            <v>F13</v>
          </cell>
          <cell r="D2907" t="str">
            <v>Z</v>
          </cell>
          <cell r="E2907" t="str">
            <v>22</v>
          </cell>
          <cell r="F2907" t="str">
            <v>G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3.9723799999999998</v>
          </cell>
          <cell r="L2907">
            <v>3.9723799999999998</v>
          </cell>
          <cell r="M2907" t="str">
            <v>RP</v>
          </cell>
        </row>
        <row r="2908">
          <cell r="A2908" t="str">
            <v>5330-352</v>
          </cell>
          <cell r="B2908" t="str">
            <v>SIMMONDS NUT</v>
          </cell>
          <cell r="C2908" t="str">
            <v>F13</v>
          </cell>
          <cell r="D2908" t="str">
            <v>Z</v>
          </cell>
          <cell r="E2908" t="str">
            <v>2</v>
          </cell>
          <cell r="F2908" t="str">
            <v>G</v>
          </cell>
          <cell r="G2908">
            <v>13517</v>
          </cell>
          <cell r="H2908">
            <v>9200</v>
          </cell>
          <cell r="I2908">
            <v>20537</v>
          </cell>
          <cell r="J2908">
            <v>2180</v>
          </cell>
          <cell r="K2908">
            <v>3.8656799999999998</v>
          </cell>
          <cell r="L2908">
            <v>4.3243200000000002</v>
          </cell>
          <cell r="M2908" t="str">
            <v>SC-01</v>
          </cell>
        </row>
        <row r="2909">
          <cell r="A2909" t="str">
            <v>5330-351</v>
          </cell>
          <cell r="B2909" t="str">
            <v>NUT</v>
          </cell>
          <cell r="C2909" t="str">
            <v>F13</v>
          </cell>
          <cell r="D2909" t="str">
            <v>Z</v>
          </cell>
          <cell r="E2909" t="str">
            <v>2</v>
          </cell>
          <cell r="F2909" t="str">
            <v>G</v>
          </cell>
          <cell r="G2909">
            <v>89</v>
          </cell>
          <cell r="H2909">
            <v>0</v>
          </cell>
          <cell r="I2909">
            <v>89</v>
          </cell>
          <cell r="J2909">
            <v>0</v>
          </cell>
          <cell r="K2909">
            <v>3.7557</v>
          </cell>
          <cell r="L2909">
            <v>3.7557</v>
          </cell>
          <cell r="M2909" t="str">
            <v>RP</v>
          </cell>
        </row>
        <row r="2910">
          <cell r="A2910" t="str">
            <v>5330-290C</v>
          </cell>
          <cell r="C2910" t="str">
            <v>F13</v>
          </cell>
          <cell r="D2910" t="str">
            <v>Z</v>
          </cell>
          <cell r="E2910" t="str">
            <v>2</v>
          </cell>
          <cell r="F2910" t="str">
            <v>G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 t="str">
            <v>SI-01</v>
          </cell>
        </row>
        <row r="2911">
          <cell r="A2911" t="str">
            <v>5301299</v>
          </cell>
          <cell r="B2911" t="str">
            <v>C.INJECTOR/HF 277</v>
          </cell>
          <cell r="C2911" t="str">
            <v>F13</v>
          </cell>
          <cell r="D2911" t="str">
            <v>Z</v>
          </cell>
          <cell r="E2911" t="str">
            <v>2</v>
          </cell>
          <cell r="F2911" t="str">
            <v>G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5807.8590000000004</v>
          </cell>
          <cell r="L2911">
            <v>5807.8590000000004</v>
          </cell>
        </row>
        <row r="2912">
          <cell r="A2912" t="str">
            <v>5001-9C</v>
          </cell>
          <cell r="B2912" t="str">
            <v>SPRING WASHER</v>
          </cell>
          <cell r="C2912" t="str">
            <v>F13</v>
          </cell>
          <cell r="D2912" t="str">
            <v>Z</v>
          </cell>
          <cell r="E2912" t="str">
            <v>2</v>
          </cell>
          <cell r="F2912" t="str">
            <v>G</v>
          </cell>
          <cell r="G2912">
            <v>400</v>
          </cell>
          <cell r="H2912">
            <v>0</v>
          </cell>
          <cell r="I2912">
            <v>400</v>
          </cell>
          <cell r="J2912">
            <v>0</v>
          </cell>
          <cell r="K2912">
            <v>4.7679</v>
          </cell>
          <cell r="L2912">
            <v>4.7679</v>
          </cell>
          <cell r="M2912" t="str">
            <v>RP</v>
          </cell>
        </row>
        <row r="2913">
          <cell r="A2913" t="str">
            <v>5001-009C</v>
          </cell>
          <cell r="B2913" t="str">
            <v>DOUBLE SPRING WASHER</v>
          </cell>
          <cell r="C2913" t="str">
            <v>F13</v>
          </cell>
          <cell r="D2913" t="str">
            <v>Z</v>
          </cell>
          <cell r="E2913" t="str">
            <v>22</v>
          </cell>
          <cell r="F2913" t="str">
            <v>G</v>
          </cell>
          <cell r="G2913">
            <v>0</v>
          </cell>
          <cell r="H2913">
            <v>0</v>
          </cell>
          <cell r="I2913">
            <v>0</v>
          </cell>
          <cell r="J2913">
            <v>0</v>
          </cell>
          <cell r="K2913">
            <v>1E-3</v>
          </cell>
          <cell r="L2913">
            <v>1E-3</v>
          </cell>
          <cell r="M2913" t="str">
            <v>RP</v>
          </cell>
        </row>
        <row r="2914">
          <cell r="A2914" t="str">
            <v>5001-009C</v>
          </cell>
          <cell r="B2914" t="str">
            <v>DOUBLE SPRING WASHER</v>
          </cell>
          <cell r="C2914" t="str">
            <v>F13</v>
          </cell>
          <cell r="D2914" t="str">
            <v>Z</v>
          </cell>
          <cell r="E2914" t="str">
            <v>2</v>
          </cell>
          <cell r="F2914" t="str">
            <v>G</v>
          </cell>
          <cell r="G2914">
            <v>2790</v>
          </cell>
          <cell r="H2914">
            <v>300</v>
          </cell>
          <cell r="I2914">
            <v>1100</v>
          </cell>
          <cell r="J2914">
            <v>1990</v>
          </cell>
          <cell r="K2914">
            <v>3.2555700000000001</v>
          </cell>
          <cell r="L2914">
            <v>3.2904200000000001</v>
          </cell>
          <cell r="M2914" t="str">
            <v>RP</v>
          </cell>
        </row>
        <row r="2915">
          <cell r="A2915" t="str">
            <v>4487-2687</v>
          </cell>
          <cell r="B2915" t="str">
            <v>GOVERNOR SPRING</v>
          </cell>
          <cell r="C2915" t="str">
            <v>F13</v>
          </cell>
          <cell r="D2915" t="str">
            <v>Z</v>
          </cell>
          <cell r="E2915" t="str">
            <v>2</v>
          </cell>
          <cell r="F2915" t="str">
            <v>G</v>
          </cell>
          <cell r="G2915">
            <v>262</v>
          </cell>
          <cell r="H2915">
            <v>0</v>
          </cell>
          <cell r="I2915">
            <v>0</v>
          </cell>
          <cell r="J2915">
            <v>262</v>
          </cell>
          <cell r="K2915">
            <v>287.71969999999999</v>
          </cell>
          <cell r="L2915">
            <v>287.71969999999999</v>
          </cell>
        </row>
        <row r="2916">
          <cell r="A2916" t="str">
            <v>4487-2605</v>
          </cell>
          <cell r="B2916" t="str">
            <v>THROTTLE CONTROL ARM</v>
          </cell>
          <cell r="C2916" t="str">
            <v>F13</v>
          </cell>
          <cell r="D2916" t="str">
            <v>Z</v>
          </cell>
          <cell r="E2916" t="str">
            <v>2</v>
          </cell>
          <cell r="F2916" t="str">
            <v>G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1573.518</v>
          </cell>
          <cell r="L2916">
            <v>1573.518</v>
          </cell>
        </row>
        <row r="2917">
          <cell r="A2917" t="str">
            <v>4487-2604</v>
          </cell>
          <cell r="B2917" t="str">
            <v>LEVER</v>
          </cell>
          <cell r="C2917" t="str">
            <v>F13</v>
          </cell>
          <cell r="D2917" t="str">
            <v>Z</v>
          </cell>
          <cell r="E2917" t="str">
            <v>2</v>
          </cell>
          <cell r="F2917" t="str">
            <v>G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805.6001</v>
          </cell>
          <cell r="L2917">
            <v>805.6001</v>
          </cell>
        </row>
        <row r="2918">
          <cell r="A2918" t="str">
            <v>4487-2541B</v>
          </cell>
          <cell r="B2918" t="str">
            <v>ASSY.THROTTLE SHAFT</v>
          </cell>
          <cell r="C2918" t="str">
            <v>F13</v>
          </cell>
          <cell r="D2918" t="str">
            <v>Z</v>
          </cell>
          <cell r="E2918" t="str">
            <v>2</v>
          </cell>
          <cell r="F2918" t="str">
            <v>G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</row>
        <row r="2919">
          <cell r="A2919" t="str">
            <v>4487-2541</v>
          </cell>
          <cell r="B2919" t="str">
            <v>ASSY.THROTTLE SHAFT</v>
          </cell>
          <cell r="C2919" t="str">
            <v>F13</v>
          </cell>
          <cell r="D2919" t="str">
            <v>Z</v>
          </cell>
          <cell r="E2919" t="str">
            <v>2</v>
          </cell>
          <cell r="F2919" t="str">
            <v>G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1602.69</v>
          </cell>
          <cell r="L2919">
            <v>1602.69</v>
          </cell>
        </row>
        <row r="2920">
          <cell r="A2920" t="str">
            <v>4487-2536</v>
          </cell>
          <cell r="B2920" t="str">
            <v>SPRING GUIDE</v>
          </cell>
          <cell r="C2920" t="str">
            <v>F13</v>
          </cell>
          <cell r="D2920" t="str">
            <v>Z</v>
          </cell>
          <cell r="E2920" t="str">
            <v>2</v>
          </cell>
          <cell r="F2920" t="str">
            <v>G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1058.1679999999999</v>
          </cell>
          <cell r="L2920">
            <v>1058.1679999999999</v>
          </cell>
        </row>
        <row r="2921">
          <cell r="A2921" t="str">
            <v>4487-2056A</v>
          </cell>
          <cell r="B2921" t="str">
            <v>CAMRING</v>
          </cell>
          <cell r="C2921" t="str">
            <v>F13</v>
          </cell>
          <cell r="D2921" t="str">
            <v>Z</v>
          </cell>
          <cell r="E2921" t="str">
            <v>2</v>
          </cell>
          <cell r="F2921" t="str">
            <v>G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</row>
        <row r="2922">
          <cell r="A2922" t="str">
            <v>4487-1818</v>
          </cell>
          <cell r="B2922" t="str">
            <v>DP203 CONTROL COVER M/CD.</v>
          </cell>
          <cell r="C2922" t="str">
            <v>F13</v>
          </cell>
          <cell r="D2922" t="str">
            <v>Z</v>
          </cell>
          <cell r="E2922" t="str">
            <v>2</v>
          </cell>
          <cell r="F2922" t="str">
            <v>G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</row>
        <row r="2923">
          <cell r="A2923" t="str">
            <v>4487-0807</v>
          </cell>
          <cell r="B2923" t="str">
            <v>SCROLL PLATE</v>
          </cell>
          <cell r="C2923" t="str">
            <v>F13</v>
          </cell>
          <cell r="D2923" t="str">
            <v>Z</v>
          </cell>
          <cell r="E2923" t="str">
            <v>2</v>
          </cell>
          <cell r="F2923" t="str">
            <v>G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</row>
        <row r="2924">
          <cell r="A2924" t="str">
            <v>4107-890</v>
          </cell>
          <cell r="B2924" t="str">
            <v>CAMRING (M2 SOFT STAGE)</v>
          </cell>
          <cell r="C2924" t="str">
            <v>F13</v>
          </cell>
          <cell r="D2924" t="str">
            <v>Z</v>
          </cell>
          <cell r="E2924" t="str">
            <v>2</v>
          </cell>
          <cell r="F2924" t="str">
            <v>G</v>
          </cell>
          <cell r="G2924">
            <v>1335</v>
          </cell>
          <cell r="H2924">
            <v>0</v>
          </cell>
          <cell r="I2924">
            <v>315</v>
          </cell>
          <cell r="J2924">
            <v>1020</v>
          </cell>
          <cell r="K2924">
            <v>47.675089999999997</v>
          </cell>
          <cell r="L2924">
            <v>47.675089999999997</v>
          </cell>
        </row>
        <row r="2925">
          <cell r="A2925" t="str">
            <v>4106-861</v>
          </cell>
          <cell r="B2925" t="str">
            <v>INSTRUMENTED INJECTOR</v>
          </cell>
          <cell r="C2925" t="str">
            <v>F13</v>
          </cell>
          <cell r="D2925" t="str">
            <v>Z</v>
          </cell>
          <cell r="E2925" t="str">
            <v>2</v>
          </cell>
          <cell r="F2925" t="str">
            <v>G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176192.9</v>
          </cell>
          <cell r="L2925">
            <v>176192.9</v>
          </cell>
        </row>
        <row r="2926">
          <cell r="A2926" t="str">
            <v>38C2PBHEX19</v>
          </cell>
          <cell r="B2926" t="str">
            <v>IMPORTED RAW MATL</v>
          </cell>
          <cell r="C2926" t="str">
            <v>F13</v>
          </cell>
          <cell r="D2926" t="str">
            <v>Z</v>
          </cell>
          <cell r="E2926" t="str">
            <v>2</v>
          </cell>
          <cell r="F2926" t="str">
            <v>G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1.5</v>
          </cell>
          <cell r="L2926">
            <v>1.5</v>
          </cell>
        </row>
        <row r="2927">
          <cell r="A2927" t="str">
            <v>38610151</v>
          </cell>
          <cell r="B2927" t="str">
            <v>15mm Dia M12-022A BRIGHT DRAWN</v>
          </cell>
          <cell r="C2927" t="str">
            <v>F13</v>
          </cell>
          <cell r="D2927" t="str">
            <v>Z</v>
          </cell>
          <cell r="E2927" t="str">
            <v>2</v>
          </cell>
          <cell r="F2927" t="str">
            <v>G</v>
          </cell>
          <cell r="G2927">
            <v>96</v>
          </cell>
          <cell r="H2927">
            <v>0</v>
          </cell>
          <cell r="I2927">
            <v>96</v>
          </cell>
          <cell r="J2927">
            <v>0</v>
          </cell>
          <cell r="K2927">
            <v>92.011840000000007</v>
          </cell>
          <cell r="L2927">
            <v>92.011840000000007</v>
          </cell>
        </row>
        <row r="2928">
          <cell r="A2928" t="str">
            <v>38110710</v>
          </cell>
          <cell r="B2928" t="str">
            <v>PEELED BAR Dia71 Gd SM80</v>
          </cell>
          <cell r="C2928" t="str">
            <v>F13</v>
          </cell>
          <cell r="D2928" t="str">
            <v>Z</v>
          </cell>
          <cell r="E2928" t="str">
            <v>2</v>
          </cell>
          <cell r="F2928" t="str">
            <v>G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168.08359999999999</v>
          </cell>
          <cell r="L2928">
            <v>168.08359999999999</v>
          </cell>
        </row>
        <row r="2929">
          <cell r="A2929" t="str">
            <v>36510710</v>
          </cell>
          <cell r="B2929" t="str">
            <v>PEELED BAR Dia71mm GdEM50</v>
          </cell>
          <cell r="C2929" t="str">
            <v>F13</v>
          </cell>
          <cell r="D2929" t="str">
            <v>Z</v>
          </cell>
          <cell r="E2929" t="str">
            <v>2</v>
          </cell>
          <cell r="F2929" t="str">
            <v>G</v>
          </cell>
          <cell r="G2929">
            <v>5271</v>
          </cell>
          <cell r="H2929">
            <v>0</v>
          </cell>
          <cell r="I2929">
            <v>5271</v>
          </cell>
          <cell r="J2929">
            <v>0</v>
          </cell>
          <cell r="K2929">
            <v>205.12139999999999</v>
          </cell>
          <cell r="L2929">
            <v>205.12139999999999</v>
          </cell>
        </row>
        <row r="2930">
          <cell r="A2930" t="str">
            <v>36410096</v>
          </cell>
          <cell r="B2930" t="str">
            <v>GROUND BAR Dia9.6 Gr4.2.123</v>
          </cell>
          <cell r="C2930" t="str">
            <v>F13</v>
          </cell>
          <cell r="D2930" t="str">
            <v>Z</v>
          </cell>
          <cell r="E2930" t="str">
            <v>2</v>
          </cell>
          <cell r="F2930" t="str">
            <v>G</v>
          </cell>
          <cell r="G2930">
            <v>635.20000000000005</v>
          </cell>
          <cell r="H2930">
            <v>0</v>
          </cell>
          <cell r="I2930">
            <v>0</v>
          </cell>
          <cell r="J2930">
            <v>635.20000000000005</v>
          </cell>
          <cell r="K2930">
            <v>384.25920000000002</v>
          </cell>
          <cell r="L2930">
            <v>384.25920000000002</v>
          </cell>
        </row>
        <row r="2931">
          <cell r="A2931" t="str">
            <v>36410062</v>
          </cell>
          <cell r="B2931" t="str">
            <v>GROUND BAR Dia6.2 Grd 4.2.123</v>
          </cell>
          <cell r="C2931" t="str">
            <v>F13</v>
          </cell>
          <cell r="D2931" t="str">
            <v>Z</v>
          </cell>
          <cell r="E2931" t="str">
            <v>2</v>
          </cell>
          <cell r="F2931" t="str">
            <v>G</v>
          </cell>
          <cell r="G2931">
            <v>510</v>
          </cell>
          <cell r="H2931">
            <v>0</v>
          </cell>
          <cell r="I2931">
            <v>0</v>
          </cell>
          <cell r="J2931">
            <v>510</v>
          </cell>
          <cell r="K2931">
            <v>571.3682</v>
          </cell>
          <cell r="L2931">
            <v>571.3682</v>
          </cell>
        </row>
        <row r="2932">
          <cell r="A2932" t="str">
            <v>36310062</v>
          </cell>
          <cell r="B2932" t="str">
            <v>GROUND BAR DIA6.2mm(GR.BT21)</v>
          </cell>
          <cell r="C2932" t="str">
            <v>F13</v>
          </cell>
          <cell r="D2932" t="str">
            <v>Z</v>
          </cell>
          <cell r="E2932" t="str">
            <v>2</v>
          </cell>
          <cell r="F2932" t="str">
            <v>G</v>
          </cell>
          <cell r="G2932">
            <v>132</v>
          </cell>
          <cell r="H2932">
            <v>0</v>
          </cell>
          <cell r="I2932">
            <v>0</v>
          </cell>
          <cell r="J2932">
            <v>132</v>
          </cell>
          <cell r="K2932">
            <v>304.70119999999997</v>
          </cell>
          <cell r="L2932">
            <v>304.70119999999997</v>
          </cell>
        </row>
        <row r="2933">
          <cell r="A2933" t="str">
            <v>36120158</v>
          </cell>
          <cell r="B2933" t="str">
            <v>HEX STEEL BAR (0.625")</v>
          </cell>
          <cell r="C2933" t="str">
            <v>F13</v>
          </cell>
          <cell r="D2933" t="str">
            <v>Z</v>
          </cell>
          <cell r="E2933" t="str">
            <v>2</v>
          </cell>
          <cell r="F2933" t="str">
            <v>G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0.01</v>
          </cell>
          <cell r="L2933">
            <v>0.01</v>
          </cell>
        </row>
        <row r="2934">
          <cell r="A2934" t="str">
            <v>35520170</v>
          </cell>
          <cell r="B2934" t="str">
            <v>UMX D950(AISI/SAE1144)BAR</v>
          </cell>
          <cell r="C2934" t="str">
            <v>F13</v>
          </cell>
          <cell r="D2934" t="str">
            <v>Z</v>
          </cell>
          <cell r="E2934" t="str">
            <v>2</v>
          </cell>
          <cell r="F2934" t="str">
            <v>G</v>
          </cell>
          <cell r="G2934">
            <v>59.39</v>
          </cell>
          <cell r="H2934">
            <v>0</v>
          </cell>
          <cell r="I2934">
            <v>0</v>
          </cell>
          <cell r="J2934">
            <v>59.39</v>
          </cell>
          <cell r="K2934">
            <v>16.270389999999999</v>
          </cell>
          <cell r="L2934">
            <v>16.270389999999999</v>
          </cell>
        </row>
        <row r="2935">
          <cell r="A2935" t="str">
            <v>33110203</v>
          </cell>
          <cell r="B2935" t="str">
            <v>20.3mm DIA STEEL ROD EN7A</v>
          </cell>
          <cell r="C2935" t="str">
            <v>F13</v>
          </cell>
          <cell r="D2935" t="str">
            <v>Z</v>
          </cell>
          <cell r="E2935" t="str">
            <v>2</v>
          </cell>
          <cell r="F2935" t="str">
            <v>G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</row>
        <row r="2936">
          <cell r="A2936" t="str">
            <v>33110190</v>
          </cell>
          <cell r="B2936" t="str">
            <v>19mm DIA STEEL ROD EN7A</v>
          </cell>
          <cell r="C2936" t="str">
            <v>F13</v>
          </cell>
          <cell r="D2936" t="str">
            <v>Z</v>
          </cell>
          <cell r="E2936" t="str">
            <v>2</v>
          </cell>
          <cell r="F2936" t="str">
            <v>G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35.96</v>
          </cell>
          <cell r="L2936">
            <v>35.96</v>
          </cell>
        </row>
        <row r="2937">
          <cell r="A2937" t="str">
            <v>33100175</v>
          </cell>
          <cell r="B2937" t="str">
            <v>NOZZLE ROD</v>
          </cell>
          <cell r="C2937" t="str">
            <v>F13</v>
          </cell>
          <cell r="D2937" t="str">
            <v>Z</v>
          </cell>
          <cell r="E2937" t="str">
            <v>2</v>
          </cell>
          <cell r="F2937" t="str">
            <v>G</v>
          </cell>
          <cell r="G2937">
            <v>1008</v>
          </cell>
          <cell r="H2937">
            <v>3520</v>
          </cell>
          <cell r="I2937">
            <v>3193</v>
          </cell>
          <cell r="J2937">
            <v>1335</v>
          </cell>
          <cell r="K2937">
            <v>87.269120000000001</v>
          </cell>
          <cell r="L2937">
            <v>87.002480000000006</v>
          </cell>
        </row>
        <row r="2938">
          <cell r="A2938" t="str">
            <v>32813880</v>
          </cell>
          <cell r="B2938" t="str">
            <v>SLEEVE ROD</v>
          </cell>
          <cell r="C2938" t="str">
            <v>F13</v>
          </cell>
          <cell r="D2938" t="str">
            <v>Z</v>
          </cell>
          <cell r="E2938" t="str">
            <v>2</v>
          </cell>
          <cell r="F2938" t="str">
            <v>G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79.768500000000003</v>
          </cell>
          <cell r="L2938">
            <v>79.768500000000003</v>
          </cell>
        </row>
        <row r="2939">
          <cell r="A2939" t="str">
            <v>32813870</v>
          </cell>
          <cell r="B2939" t="str">
            <v>38.7 MM DIA BRIGHT STEEL BAR</v>
          </cell>
          <cell r="C2939" t="str">
            <v>F13</v>
          </cell>
          <cell r="D2939" t="str">
            <v>Z</v>
          </cell>
          <cell r="E2939" t="str">
            <v>2</v>
          </cell>
          <cell r="F2939" t="str">
            <v>G</v>
          </cell>
          <cell r="G2939">
            <v>3233</v>
          </cell>
          <cell r="H2939">
            <v>0</v>
          </cell>
          <cell r="I2939">
            <v>3233</v>
          </cell>
          <cell r="J2939">
            <v>0</v>
          </cell>
          <cell r="K2939">
            <v>79.768500000000003</v>
          </cell>
          <cell r="L2939">
            <v>79.768500000000003</v>
          </cell>
          <cell r="M2939" t="str">
            <v>RM</v>
          </cell>
        </row>
        <row r="2940">
          <cell r="A2940" t="str">
            <v>32770240</v>
          </cell>
          <cell r="B2940" t="str">
            <v>ALU.ALLOY INGOTS - LM 24</v>
          </cell>
          <cell r="C2940" t="str">
            <v>F13</v>
          </cell>
          <cell r="D2940" t="str">
            <v>Z</v>
          </cell>
          <cell r="E2940" t="str">
            <v>2</v>
          </cell>
          <cell r="F2940" t="str">
            <v>G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 t="str">
            <v>RM</v>
          </cell>
        </row>
        <row r="2941">
          <cell r="A2941" t="str">
            <v>32651750</v>
          </cell>
          <cell r="B2941" t="str">
            <v>ZINC SHEET (FILTER CAN)</v>
          </cell>
          <cell r="C2941" t="str">
            <v>F13</v>
          </cell>
          <cell r="D2941" t="str">
            <v>Z</v>
          </cell>
          <cell r="E2941" t="str">
            <v>2</v>
          </cell>
          <cell r="F2941" t="str">
            <v>G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35.5</v>
          </cell>
          <cell r="L2941">
            <v>35.5</v>
          </cell>
        </row>
        <row r="2942">
          <cell r="A2942" t="str">
            <v>32420240</v>
          </cell>
          <cell r="B2942" t="str">
            <v>EN8M HEX BAR 24 MM</v>
          </cell>
          <cell r="C2942" t="str">
            <v>F13</v>
          </cell>
          <cell r="D2942" t="str">
            <v>Z</v>
          </cell>
          <cell r="E2942" t="str">
            <v>2</v>
          </cell>
          <cell r="F2942" t="str">
            <v>G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 t="str">
            <v>RM</v>
          </cell>
        </row>
        <row r="2943">
          <cell r="A2943" t="str">
            <v>32410220</v>
          </cell>
          <cell r="B2943" t="str">
            <v>BRIGHT BAR EN8M DIA 22</v>
          </cell>
          <cell r="C2943" t="str">
            <v>F13</v>
          </cell>
          <cell r="D2943" t="str">
            <v>Z</v>
          </cell>
          <cell r="E2943" t="str">
            <v>2</v>
          </cell>
          <cell r="F2943" t="str">
            <v>G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 t="str">
            <v>RM</v>
          </cell>
        </row>
        <row r="2944">
          <cell r="A2944" t="str">
            <v>32310135</v>
          </cell>
          <cell r="B2944" t="str">
            <v>DIA13.5MM 45MF6-3 PEELED &amp;</v>
          </cell>
          <cell r="C2944" t="str">
            <v>F13</v>
          </cell>
          <cell r="D2944" t="str">
            <v>Z</v>
          </cell>
          <cell r="E2944" t="str">
            <v>2</v>
          </cell>
          <cell r="F2944" t="str">
            <v>G</v>
          </cell>
          <cell r="G2944">
            <v>1101</v>
          </cell>
          <cell r="H2944">
            <v>0</v>
          </cell>
          <cell r="I2944">
            <v>603</v>
          </cell>
          <cell r="J2944">
            <v>498</v>
          </cell>
          <cell r="K2944">
            <v>172.46610000000001</v>
          </cell>
          <cell r="L2944">
            <v>172.46610000000001</v>
          </cell>
          <cell r="M2944" t="str">
            <v>OBS</v>
          </cell>
        </row>
        <row r="2945">
          <cell r="A2945" t="str">
            <v>31810030</v>
          </cell>
          <cell r="B2945" t="str">
            <v>3MM DIAMETER BAR</v>
          </cell>
          <cell r="C2945" t="str">
            <v>F13</v>
          </cell>
          <cell r="D2945" t="str">
            <v>Z</v>
          </cell>
          <cell r="E2945" t="str">
            <v>2</v>
          </cell>
          <cell r="F2945" t="str">
            <v>G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</row>
        <row r="2946">
          <cell r="A2946" t="str">
            <v>31310210</v>
          </cell>
          <cell r="B2946" t="str">
            <v>BRIGHT BAR EN1A(L) DIA 21</v>
          </cell>
          <cell r="C2946" t="str">
            <v>F13</v>
          </cell>
          <cell r="D2946" t="str">
            <v>Z</v>
          </cell>
          <cell r="E2946" t="str">
            <v>2</v>
          </cell>
          <cell r="F2946" t="str">
            <v>G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 t="str">
            <v>RM</v>
          </cell>
        </row>
        <row r="2947">
          <cell r="A2947" t="str">
            <v>31310190</v>
          </cell>
          <cell r="B2947" t="str">
            <v>EN1A(L) BT.BAR DIA 19MM</v>
          </cell>
          <cell r="C2947" t="str">
            <v>F13</v>
          </cell>
          <cell r="D2947" t="str">
            <v>Z</v>
          </cell>
          <cell r="E2947" t="str">
            <v>2</v>
          </cell>
          <cell r="F2947" t="str">
            <v>G</v>
          </cell>
          <cell r="G2947">
            <v>456</v>
          </cell>
          <cell r="H2947">
            <v>0</v>
          </cell>
          <cell r="I2947">
            <v>456</v>
          </cell>
          <cell r="J2947">
            <v>0</v>
          </cell>
          <cell r="K2947">
            <v>36.5</v>
          </cell>
          <cell r="L2947">
            <v>36.5</v>
          </cell>
          <cell r="M2947" t="str">
            <v>RM</v>
          </cell>
        </row>
        <row r="2948">
          <cell r="A2948" t="str">
            <v>31310160</v>
          </cell>
          <cell r="B2948" t="str">
            <v>EN1A(L) BT. BAR DIA 16</v>
          </cell>
          <cell r="C2948" t="str">
            <v>F13</v>
          </cell>
          <cell r="D2948" t="str">
            <v>Z</v>
          </cell>
          <cell r="E2948" t="str">
            <v>2</v>
          </cell>
          <cell r="F2948" t="str">
            <v>G</v>
          </cell>
          <cell r="G2948">
            <v>505</v>
          </cell>
          <cell r="H2948">
            <v>0</v>
          </cell>
          <cell r="I2948">
            <v>505</v>
          </cell>
          <cell r="J2948">
            <v>0</v>
          </cell>
          <cell r="K2948">
            <v>34</v>
          </cell>
          <cell r="L2948">
            <v>34</v>
          </cell>
          <cell r="M2948" t="str">
            <v>RM</v>
          </cell>
        </row>
        <row r="2949">
          <cell r="A2949" t="str">
            <v>31220240</v>
          </cell>
          <cell r="B2949" t="str">
            <v>EN1A 24MM A/F HEX BAR</v>
          </cell>
          <cell r="C2949" t="str">
            <v>F13</v>
          </cell>
          <cell r="D2949" t="str">
            <v>Z</v>
          </cell>
          <cell r="E2949" t="str">
            <v>2</v>
          </cell>
          <cell r="F2949" t="str">
            <v>G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 t="str">
            <v>RM</v>
          </cell>
        </row>
        <row r="2950">
          <cell r="A2950" t="str">
            <v>30641950</v>
          </cell>
          <cell r="B2950" t="str">
            <v>BS2920 STRIP TIN PLT COIL</v>
          </cell>
          <cell r="C2950" t="str">
            <v>F13</v>
          </cell>
          <cell r="D2950" t="str">
            <v>Z</v>
          </cell>
          <cell r="E2950" t="str">
            <v>2</v>
          </cell>
          <cell r="F2950" t="str">
            <v>G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87.86</v>
          </cell>
          <cell r="L2950">
            <v>87.86</v>
          </cell>
          <cell r="M2950" t="str">
            <v>RM</v>
          </cell>
        </row>
        <row r="2951">
          <cell r="A2951" t="str">
            <v>30510111</v>
          </cell>
          <cell r="B2951" t="str">
            <v>DIA 11.1 MM EN202 BAR</v>
          </cell>
          <cell r="C2951" t="str">
            <v>F13</v>
          </cell>
          <cell r="D2951" t="str">
            <v>Z</v>
          </cell>
          <cell r="E2951" t="str">
            <v>2</v>
          </cell>
          <cell r="F2951" t="str">
            <v>G</v>
          </cell>
          <cell r="G2951">
            <v>19</v>
          </cell>
          <cell r="H2951">
            <v>899</v>
          </cell>
          <cell r="I2951">
            <v>403</v>
          </cell>
          <cell r="J2951">
            <v>515</v>
          </cell>
          <cell r="K2951">
            <v>58.969639999999998</v>
          </cell>
          <cell r="L2951">
            <v>63.718809999999998</v>
          </cell>
        </row>
        <row r="2952">
          <cell r="A2952" t="str">
            <v>17182</v>
          </cell>
          <cell r="B2952" t="str">
            <v>CLE POUR MONTAGE</v>
          </cell>
          <cell r="C2952" t="str">
            <v>F13</v>
          </cell>
          <cell r="D2952" t="str">
            <v>Z</v>
          </cell>
          <cell r="E2952" t="str">
            <v>2</v>
          </cell>
          <cell r="F2952" t="str">
            <v>G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 t="str">
            <v>REMOV</v>
          </cell>
        </row>
        <row r="2953">
          <cell r="A2953" t="str">
            <v>17153D</v>
          </cell>
          <cell r="B2953" t="str">
            <v>ADVANCE GAUGE + CABLE</v>
          </cell>
          <cell r="C2953" t="str">
            <v>F13</v>
          </cell>
          <cell r="D2953" t="str">
            <v>Z</v>
          </cell>
          <cell r="E2953" t="str">
            <v>2</v>
          </cell>
          <cell r="F2953" t="str">
            <v>G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 t="str">
            <v>REMOV</v>
          </cell>
        </row>
        <row r="2954">
          <cell r="A2954" t="str">
            <v>11330</v>
          </cell>
          <cell r="B2954" t="str">
            <v>MYBOND GREEN 11330</v>
          </cell>
          <cell r="C2954" t="str">
            <v>F13</v>
          </cell>
          <cell r="D2954" t="str">
            <v>Z</v>
          </cell>
          <cell r="E2954" t="str">
            <v>2</v>
          </cell>
          <cell r="F2954" t="str">
            <v>G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36</v>
          </cell>
          <cell r="L2954">
            <v>36</v>
          </cell>
          <cell r="M2954" t="str">
            <v>REMOV</v>
          </cell>
        </row>
        <row r="2955">
          <cell r="A2955" t="str">
            <v>1094-581</v>
          </cell>
          <cell r="B2955" t="str">
            <v>INJECTORS HBX6961109</v>
          </cell>
          <cell r="C2955" t="str">
            <v>F13</v>
          </cell>
          <cell r="D2955" t="str">
            <v>Z</v>
          </cell>
          <cell r="E2955" t="str">
            <v>2</v>
          </cell>
          <cell r="F2955" t="str">
            <v>G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 t="str">
            <v>REMOV</v>
          </cell>
        </row>
        <row r="2956">
          <cell r="A2956" t="str">
            <v>1094-531</v>
          </cell>
          <cell r="B2956" t="str">
            <v>INJECTOT/NOZZLES</v>
          </cell>
          <cell r="C2956" t="str">
            <v>F13</v>
          </cell>
          <cell r="D2956" t="str">
            <v>Z</v>
          </cell>
          <cell r="E2956" t="str">
            <v>2</v>
          </cell>
          <cell r="F2956" t="str">
            <v>G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 t="str">
            <v>REMOV</v>
          </cell>
        </row>
        <row r="2957">
          <cell r="A2957" t="str">
            <v>1094-500</v>
          </cell>
          <cell r="B2957" t="str">
            <v>NO DESC</v>
          </cell>
          <cell r="C2957" t="str">
            <v>F13</v>
          </cell>
          <cell r="D2957" t="str">
            <v>Z</v>
          </cell>
          <cell r="E2957" t="str">
            <v>2</v>
          </cell>
          <cell r="F2957" t="str">
            <v>G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 t="str">
            <v>REMOV</v>
          </cell>
        </row>
        <row r="2958">
          <cell r="A2958" t="str">
            <v>1094-221</v>
          </cell>
          <cell r="B2958" t="str">
            <v>TORQUE TRIMMER CAM</v>
          </cell>
          <cell r="C2958" t="str">
            <v>F13</v>
          </cell>
          <cell r="D2958" t="str">
            <v>Z</v>
          </cell>
          <cell r="E2958" t="str">
            <v>2</v>
          </cell>
          <cell r="F2958" t="str">
            <v>G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 t="str">
            <v>REMOV</v>
          </cell>
        </row>
        <row r="2959">
          <cell r="A2959" t="str">
            <v>1094-201</v>
          </cell>
          <cell r="B2959" t="str">
            <v>LR INJECTORS</v>
          </cell>
          <cell r="C2959" t="str">
            <v>F13</v>
          </cell>
          <cell r="D2959" t="str">
            <v>Z</v>
          </cell>
          <cell r="E2959" t="str">
            <v>2</v>
          </cell>
          <cell r="F2959" t="str">
            <v>G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 t="str">
            <v>REMOV</v>
          </cell>
        </row>
        <row r="2960">
          <cell r="A2960" t="str">
            <v>1094-200</v>
          </cell>
          <cell r="B2960" t="str">
            <v>NO DESC</v>
          </cell>
          <cell r="C2960" t="str">
            <v>F13</v>
          </cell>
          <cell r="D2960" t="str">
            <v>Z</v>
          </cell>
          <cell r="E2960" t="str">
            <v>2</v>
          </cell>
          <cell r="F2960" t="str">
            <v>G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 t="str">
            <v>REMOV</v>
          </cell>
        </row>
        <row r="2961">
          <cell r="A2961" t="str">
            <v>1094-125C1</v>
          </cell>
          <cell r="B2961" t="str">
            <v>PUMP,INJ.TUBES HP&amp;SPHERIQUE</v>
          </cell>
          <cell r="C2961" t="str">
            <v>F13</v>
          </cell>
          <cell r="D2961" t="str">
            <v>Z</v>
          </cell>
          <cell r="E2961" t="str">
            <v>2</v>
          </cell>
          <cell r="F2961" t="str">
            <v>G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</row>
        <row r="2962">
          <cell r="A2962" t="str">
            <v>02SK61B</v>
          </cell>
          <cell r="B2962" t="str">
            <v>NOZZLE</v>
          </cell>
          <cell r="C2962" t="str">
            <v>F13</v>
          </cell>
          <cell r="D2962" t="str">
            <v>Z</v>
          </cell>
          <cell r="E2962" t="str">
            <v>2</v>
          </cell>
          <cell r="F2962" t="str">
            <v>G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2733.7689999999998</v>
          </cell>
          <cell r="L2962">
            <v>2733.7689999999998</v>
          </cell>
        </row>
        <row r="2963">
          <cell r="A2963" t="str">
            <v>02SK61A</v>
          </cell>
          <cell r="B2963" t="str">
            <v>NOZZLE</v>
          </cell>
          <cell r="C2963" t="str">
            <v>F13</v>
          </cell>
          <cell r="D2963" t="str">
            <v>Z</v>
          </cell>
          <cell r="E2963" t="str">
            <v>2</v>
          </cell>
          <cell r="F2963" t="str">
            <v>G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2733.7689999999998</v>
          </cell>
          <cell r="L2963">
            <v>2733.7689999999998</v>
          </cell>
        </row>
        <row r="2964">
          <cell r="A2964" t="str">
            <v>02SK105B</v>
          </cell>
          <cell r="B2964" t="str">
            <v>VCO NOZZLE</v>
          </cell>
          <cell r="C2964" t="str">
            <v>F13</v>
          </cell>
          <cell r="D2964" t="str">
            <v>Z</v>
          </cell>
          <cell r="E2964" t="str">
            <v>2</v>
          </cell>
          <cell r="F2964" t="str">
            <v>G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2865.7060000000001</v>
          </cell>
          <cell r="L2964">
            <v>2865.7060000000001</v>
          </cell>
        </row>
        <row r="2965">
          <cell r="A2965" t="str">
            <v>02SK105A</v>
          </cell>
          <cell r="B2965" t="str">
            <v>VCO NOZZLE</v>
          </cell>
          <cell r="C2965" t="str">
            <v>F13</v>
          </cell>
          <cell r="D2965" t="str">
            <v>Z</v>
          </cell>
          <cell r="E2965" t="str">
            <v>2</v>
          </cell>
          <cell r="F2965" t="str">
            <v>G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2865.7060000000001</v>
          </cell>
          <cell r="L2965">
            <v>2865.7060000000001</v>
          </cell>
        </row>
        <row r="2966">
          <cell r="A2966" t="str">
            <v>02SK104C</v>
          </cell>
          <cell r="B2966" t="str">
            <v>VCO NOZZLE</v>
          </cell>
          <cell r="C2966" t="str">
            <v>F13</v>
          </cell>
          <cell r="D2966" t="str">
            <v>Z</v>
          </cell>
          <cell r="E2966" t="str">
            <v>2</v>
          </cell>
          <cell r="F2966" t="str">
            <v>G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2865.7060000000001</v>
          </cell>
          <cell r="L2966">
            <v>2865.7060000000001</v>
          </cell>
        </row>
        <row r="2967">
          <cell r="A2967" t="str">
            <v>02SK104B</v>
          </cell>
          <cell r="B2967" t="str">
            <v>VCO NOZZLE</v>
          </cell>
          <cell r="C2967" t="str">
            <v>F13</v>
          </cell>
          <cell r="D2967" t="str">
            <v>Z</v>
          </cell>
          <cell r="E2967" t="str">
            <v>2</v>
          </cell>
          <cell r="F2967" t="str">
            <v>G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2865.7060000000001</v>
          </cell>
          <cell r="L2967">
            <v>2865.7060000000001</v>
          </cell>
        </row>
        <row r="2968">
          <cell r="A2968" t="str">
            <v>02SK104A</v>
          </cell>
          <cell r="B2968" t="str">
            <v>VCO NOZZLE</v>
          </cell>
          <cell r="C2968" t="str">
            <v>F13</v>
          </cell>
          <cell r="D2968" t="str">
            <v>Z</v>
          </cell>
          <cell r="E2968" t="str">
            <v>2</v>
          </cell>
          <cell r="F2968" t="str">
            <v>G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2865.7060000000001</v>
          </cell>
          <cell r="L2968">
            <v>2865.7060000000001</v>
          </cell>
        </row>
        <row r="2969">
          <cell r="A2969" t="str">
            <v>01SK92A</v>
          </cell>
          <cell r="B2969" t="str">
            <v>NOZZLE</v>
          </cell>
          <cell r="C2969" t="str">
            <v>F13</v>
          </cell>
          <cell r="D2969" t="str">
            <v>Z</v>
          </cell>
          <cell r="E2969" t="str">
            <v>2</v>
          </cell>
          <cell r="F2969" t="str">
            <v>G</v>
          </cell>
          <cell r="G2969">
            <v>930</v>
          </cell>
          <cell r="H2969">
            <v>0</v>
          </cell>
          <cell r="I2969">
            <v>160</v>
          </cell>
          <cell r="J2969">
            <v>770</v>
          </cell>
          <cell r="K2969">
            <v>1363.8140000000001</v>
          </cell>
          <cell r="L2969">
            <v>1363.8140000000001</v>
          </cell>
        </row>
        <row r="2970">
          <cell r="A2970" t="str">
            <v>01SK166</v>
          </cell>
          <cell r="B2970" t="str">
            <v>NOZZLE</v>
          </cell>
          <cell r="C2970" t="str">
            <v>F13</v>
          </cell>
          <cell r="D2970" t="str">
            <v>Z</v>
          </cell>
          <cell r="E2970" t="str">
            <v>2</v>
          </cell>
          <cell r="F2970" t="str">
            <v>G</v>
          </cell>
          <cell r="G2970">
            <v>676</v>
          </cell>
          <cell r="H2970">
            <v>20</v>
          </cell>
          <cell r="I2970">
            <v>160</v>
          </cell>
          <cell r="J2970">
            <v>536</v>
          </cell>
          <cell r="K2970">
            <v>254.07900000000001</v>
          </cell>
          <cell r="L2970">
            <v>254.07900000000001</v>
          </cell>
        </row>
        <row r="2971">
          <cell r="A2971" t="str">
            <v>01SK165</v>
          </cell>
          <cell r="B2971" t="str">
            <v>NOZZLE</v>
          </cell>
          <cell r="C2971" t="str">
            <v>F13</v>
          </cell>
          <cell r="D2971" t="str">
            <v>Z</v>
          </cell>
          <cell r="E2971" t="str">
            <v>2</v>
          </cell>
          <cell r="F2971" t="str">
            <v>G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</row>
        <row r="2972">
          <cell r="A2972" t="str">
            <v>01SK155C</v>
          </cell>
          <cell r="B2972" t="str">
            <v>VCO NOZZLE</v>
          </cell>
          <cell r="C2972" t="str">
            <v>F13</v>
          </cell>
          <cell r="D2972" t="str">
            <v>Z</v>
          </cell>
          <cell r="E2972" t="str">
            <v>2</v>
          </cell>
          <cell r="F2972" t="str">
            <v>G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2483.2510000000002</v>
          </cell>
          <cell r="L2972">
            <v>2483.2510000000002</v>
          </cell>
        </row>
        <row r="2973">
          <cell r="A2973" t="str">
            <v>01SK155B</v>
          </cell>
          <cell r="B2973" t="str">
            <v>VCO NOZZLE</v>
          </cell>
          <cell r="C2973" t="str">
            <v>F13</v>
          </cell>
          <cell r="D2973" t="str">
            <v>Z</v>
          </cell>
          <cell r="E2973" t="str">
            <v>2</v>
          </cell>
          <cell r="F2973" t="str">
            <v>G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2483.2510000000002</v>
          </cell>
          <cell r="L2973">
            <v>2483.2510000000002</v>
          </cell>
        </row>
        <row r="2974">
          <cell r="A2974" t="str">
            <v>01SK135</v>
          </cell>
          <cell r="B2974" t="str">
            <v>NOZZLE</v>
          </cell>
          <cell r="C2974" t="str">
            <v>F13</v>
          </cell>
          <cell r="D2974" t="str">
            <v>Z</v>
          </cell>
          <cell r="E2974" t="str">
            <v>2</v>
          </cell>
          <cell r="F2974" t="str">
            <v>G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454.0813</v>
          </cell>
          <cell r="L2974">
            <v>454.0813</v>
          </cell>
        </row>
        <row r="2975">
          <cell r="A2975" t="str">
            <v>01SK133A</v>
          </cell>
          <cell r="B2975" t="str">
            <v>NOZZLE</v>
          </cell>
          <cell r="C2975" t="str">
            <v>F13</v>
          </cell>
          <cell r="D2975" t="str">
            <v>Z</v>
          </cell>
          <cell r="E2975" t="str">
            <v>2</v>
          </cell>
          <cell r="F2975" t="str">
            <v>G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1318.8420000000001</v>
          </cell>
          <cell r="L2975">
            <v>1318.8420000000001</v>
          </cell>
        </row>
        <row r="2976">
          <cell r="A2976" t="str">
            <v>01SK133</v>
          </cell>
          <cell r="B2976" t="str">
            <v>NOZZLE</v>
          </cell>
          <cell r="C2976" t="str">
            <v>F13</v>
          </cell>
          <cell r="D2976" t="str">
            <v>Z</v>
          </cell>
          <cell r="E2976" t="str">
            <v>2</v>
          </cell>
          <cell r="F2976" t="str">
            <v>G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1318.8420000000001</v>
          </cell>
          <cell r="L2976">
            <v>1318.8420000000001</v>
          </cell>
        </row>
        <row r="2977">
          <cell r="A2977" t="str">
            <v>01SK11C</v>
          </cell>
          <cell r="B2977" t="str">
            <v>VCO NOZZLE</v>
          </cell>
          <cell r="C2977" t="str">
            <v>F13</v>
          </cell>
          <cell r="D2977" t="str">
            <v>Z</v>
          </cell>
          <cell r="E2977" t="str">
            <v>2</v>
          </cell>
          <cell r="F2977" t="str">
            <v>G</v>
          </cell>
          <cell r="G2977">
            <v>974</v>
          </cell>
          <cell r="H2977">
            <v>0</v>
          </cell>
          <cell r="I2977">
            <v>0</v>
          </cell>
          <cell r="J2977">
            <v>974</v>
          </cell>
          <cell r="K2977">
            <v>475.2645</v>
          </cell>
          <cell r="L2977">
            <v>475.2645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-09"/>
      <sheetName val="CUSTOMERWISE"/>
      <sheetName val="WK 40-09"/>
      <sheetName val="WK 41-09"/>
      <sheetName val="WK 42-09"/>
      <sheetName val="WK43-09"/>
      <sheetName val="WK 44-09"/>
      <sheetName val="TOTAL"/>
      <sheetName val="PUNCHED "/>
      <sheetName val="4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S &amp; TC"/>
      <sheetName val=" FTPR &amp; Scrap"/>
      <sheetName val="jan02"/>
      <sheetName val="fév02"/>
      <sheetName val="mars02"/>
      <sheetName val="avril02"/>
      <sheetName val="mai02"/>
      <sheetName val="juin02"/>
      <sheetName val="juil02"/>
      <sheetName val="aout02"/>
      <sheetName val="sept02"/>
      <sheetName val="oct02"/>
      <sheetName val="nov02"/>
      <sheetName val="déc02"/>
      <sheetName val="Takt-potting"/>
      <sheetName val="Synthése Capacité"/>
      <sheetName val="Synthèse données"/>
      <sheetName val="Mng"/>
      <sheetName val="Sales&amp;Matl"/>
      <sheetName val="RONA"/>
      <sheetName val="Takt"/>
      <sheetName val="Machine Balance M3½"/>
      <sheetName val="GRAPH"/>
      <sheetName val="TRS_&amp;_TC"/>
      <sheetName val="_FTPR_&amp;_Scrap"/>
      <sheetName val="Synthése_Capacité"/>
      <sheetName val="Synthèse_données"/>
      <sheetName val="Machine_Balance_M3½"/>
      <sheetName val="TRS_&amp;_TC1"/>
      <sheetName val="_FTPR_&amp;_Scrap1"/>
      <sheetName val="Synthése_Capacité1"/>
      <sheetName val="Synthèse_données1"/>
      <sheetName val="Machine_Balance_M3½1"/>
      <sheetName val="TRS_&amp;_TC2"/>
      <sheetName val="_FTPR_&amp;_Scrap2"/>
      <sheetName val="TRS_&amp;_TC4"/>
      <sheetName val="_FTPR_&amp;_Scrap4"/>
      <sheetName val="Synthése_Capacité2"/>
      <sheetName val="Synthèse_données2"/>
      <sheetName val="Machine_Balance_M3½2"/>
      <sheetName val="TRS_&amp;_TC3"/>
      <sheetName val="_FTPR_&amp;_Scrap3"/>
      <sheetName val="TRS_&amp;_TC5"/>
      <sheetName val="_FTPR_&amp;_Scrap5"/>
      <sheetName val="Synthése_Capacité3"/>
      <sheetName val="Synthèse_données3"/>
      <sheetName val="Machine_Balance_M3½3"/>
      <sheetName val="TRS_&amp;_TC6"/>
      <sheetName val="_FTPR_&amp;_Scrap6"/>
      <sheetName val="Synthése_Capacité4"/>
      <sheetName val="Synthèse_données4"/>
      <sheetName val="Machine_Balance_M3½4"/>
      <sheetName val="TRS_&amp;_TC7"/>
      <sheetName val="_FTPR_&amp;_Scrap7"/>
      <sheetName val="Synthése_Capacité5"/>
      <sheetName val="Synthèse_données5"/>
      <sheetName val="Machine_Balance_M3½5"/>
      <sheetName val="TRS_&amp;_TC8"/>
      <sheetName val="_FTPR_&amp;_Scrap8"/>
      <sheetName val="Synthése_Capacité6"/>
      <sheetName val="Synthèse_données6"/>
      <sheetName val="Machine_Balance_M3½6"/>
      <sheetName val="MBR10a"/>
      <sheetName val="sheet3"/>
    </sheetNames>
    <sheetDataSet>
      <sheetData sheetId="0" refreshError="1"/>
      <sheetData sheetId="1" refreshError="1">
        <row r="23">
          <cell r="A23">
            <v>37257</v>
          </cell>
          <cell r="B23">
            <v>0.11700000000000003</v>
          </cell>
          <cell r="C23">
            <v>8.4060000000000024E-2</v>
          </cell>
          <cell r="D23">
            <v>0.11700000000000003</v>
          </cell>
          <cell r="E23">
            <v>8.4060000000000024E-2</v>
          </cell>
          <cell r="F23">
            <v>0.11700000000000003</v>
          </cell>
          <cell r="G23">
            <v>8.4060000000000024E-2</v>
          </cell>
        </row>
        <row r="24">
          <cell r="A24">
            <v>37288</v>
          </cell>
          <cell r="B24">
            <v>0.11050000000000003</v>
          </cell>
          <cell r="C24">
            <v>7.8285000000000021E-2</v>
          </cell>
          <cell r="D24">
            <v>0.11050000000000003</v>
          </cell>
          <cell r="E24">
            <v>7.8285000000000021E-2</v>
          </cell>
          <cell r="F24">
            <v>0.11050000000000003</v>
          </cell>
          <cell r="G24">
            <v>7.8285000000000021E-2</v>
          </cell>
        </row>
        <row r="25">
          <cell r="A25">
            <v>37316</v>
          </cell>
          <cell r="B25">
            <v>0.10400000000000002</v>
          </cell>
          <cell r="C25">
            <v>7.264000000000001E-2</v>
          </cell>
          <cell r="D25">
            <v>0.10400000000000002</v>
          </cell>
          <cell r="E25">
            <v>7.264000000000001E-2</v>
          </cell>
          <cell r="F25">
            <v>0.10400000000000002</v>
          </cell>
          <cell r="G25">
            <v>7.264000000000001E-2</v>
          </cell>
        </row>
        <row r="26">
          <cell r="A26">
            <v>37347</v>
          </cell>
          <cell r="B26">
            <v>7.8E-2</v>
          </cell>
          <cell r="C26">
            <v>5.1359999999999996E-2</v>
          </cell>
          <cell r="D26">
            <v>7.8E-2</v>
          </cell>
          <cell r="E26">
            <v>5.1359999999999996E-2</v>
          </cell>
          <cell r="F26">
            <v>7.8E-2</v>
          </cell>
          <cell r="G26">
            <v>5.1359999999999996E-2</v>
          </cell>
        </row>
        <row r="27">
          <cell r="A27">
            <v>37377</v>
          </cell>
          <cell r="B27">
            <v>7.1499999999999994E-2</v>
          </cell>
          <cell r="C27">
            <v>4.636499999999999E-2</v>
          </cell>
          <cell r="D27">
            <v>7.1499999999999994E-2</v>
          </cell>
          <cell r="E27">
            <v>4.636499999999999E-2</v>
          </cell>
          <cell r="F27">
            <v>7.1499999999999994E-2</v>
          </cell>
          <cell r="G27">
            <v>4.636499999999999E-2</v>
          </cell>
        </row>
        <row r="28">
          <cell r="A28">
            <v>37408</v>
          </cell>
          <cell r="B28">
            <v>7.1499999999999994E-2</v>
          </cell>
          <cell r="C28">
            <v>4.636499999999999E-2</v>
          </cell>
          <cell r="D28">
            <v>7.1499999999999994E-2</v>
          </cell>
          <cell r="E28">
            <v>4.636499999999999E-2</v>
          </cell>
          <cell r="F28">
            <v>7.1499999999999994E-2</v>
          </cell>
          <cell r="G28">
            <v>4.636499999999999E-2</v>
          </cell>
        </row>
        <row r="29">
          <cell r="A29">
            <v>37438</v>
          </cell>
          <cell r="B29">
            <v>6.4999999999999988E-2</v>
          </cell>
          <cell r="C29">
            <v>4.1499999999999988E-2</v>
          </cell>
          <cell r="D29">
            <v>6.4999999999999988E-2</v>
          </cell>
          <cell r="E29">
            <v>4.1499999999999988E-2</v>
          </cell>
          <cell r="F29">
            <v>6.4999999999999988E-2</v>
          </cell>
          <cell r="G29">
            <v>4.1499999999999988E-2</v>
          </cell>
        </row>
        <row r="30">
          <cell r="A30">
            <v>37469</v>
          </cell>
          <cell r="B30">
            <v>6.4999999999999988E-2</v>
          </cell>
          <cell r="C30">
            <v>4.1499999999999988E-2</v>
          </cell>
          <cell r="D30">
            <v>6.4999999999999988E-2</v>
          </cell>
          <cell r="E30">
            <v>4.1499999999999988E-2</v>
          </cell>
          <cell r="F30">
            <v>6.4999999999999988E-2</v>
          </cell>
          <cell r="G30">
            <v>4.1499999999999988E-2</v>
          </cell>
        </row>
        <row r="31">
          <cell r="A31">
            <v>37500</v>
          </cell>
          <cell r="B31">
            <v>5.8499999999999983E-2</v>
          </cell>
          <cell r="C31">
            <v>3.6764999999999985E-2</v>
          </cell>
          <cell r="D31">
            <v>5.8499999999999983E-2</v>
          </cell>
          <cell r="E31">
            <v>3.6764999999999985E-2</v>
          </cell>
          <cell r="F31">
            <v>5.8499999999999983E-2</v>
          </cell>
          <cell r="G31">
            <v>3.6764999999999985E-2</v>
          </cell>
        </row>
        <row r="32">
          <cell r="A32">
            <v>37530</v>
          </cell>
          <cell r="B32">
            <v>5.8499999999999983E-2</v>
          </cell>
          <cell r="C32">
            <v>3.6764999999999985E-2</v>
          </cell>
          <cell r="D32">
            <v>5.8499999999999983E-2</v>
          </cell>
          <cell r="E32">
            <v>3.6764999999999985E-2</v>
          </cell>
          <cell r="F32">
            <v>5.8499999999999983E-2</v>
          </cell>
          <cell r="G32">
            <v>3.6764999999999985E-2</v>
          </cell>
        </row>
        <row r="33">
          <cell r="A33">
            <v>37561</v>
          </cell>
          <cell r="B33">
            <v>5.1999999999999977E-2</v>
          </cell>
          <cell r="C33">
            <v>3.215999999999998E-2</v>
          </cell>
          <cell r="D33">
            <v>5.1999999999999977E-2</v>
          </cell>
          <cell r="E33">
            <v>3.215999999999998E-2</v>
          </cell>
          <cell r="F33">
            <v>5.1999999999999977E-2</v>
          </cell>
          <cell r="G33">
            <v>3.215999999999998E-2</v>
          </cell>
        </row>
        <row r="34">
          <cell r="A34">
            <v>37591</v>
          </cell>
          <cell r="B34">
            <v>5.1999999999999977E-2</v>
          </cell>
          <cell r="C34">
            <v>3.215999999999998E-2</v>
          </cell>
          <cell r="D34">
            <v>5.1999999999999977E-2</v>
          </cell>
          <cell r="E34">
            <v>3.215999999999998E-2</v>
          </cell>
          <cell r="F34">
            <v>5.1999999999999977E-2</v>
          </cell>
          <cell r="G34">
            <v>3.215999999999998E-2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>
        <row r="23">
          <cell r="A23">
            <v>37257</v>
          </cell>
        </row>
      </sheetData>
      <sheetData sheetId="25">
        <row r="23">
          <cell r="A23">
            <v>37257</v>
          </cell>
        </row>
      </sheetData>
      <sheetData sheetId="26"/>
      <sheetData sheetId="27"/>
      <sheetData sheetId="28"/>
      <sheetData sheetId="29">
        <row r="23">
          <cell r="A23">
            <v>37257</v>
          </cell>
        </row>
      </sheetData>
      <sheetData sheetId="30"/>
      <sheetData sheetId="31">
        <row r="23">
          <cell r="A23">
            <v>37257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3">
          <cell r="A23">
            <v>37257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3">
          <cell r="A23">
            <v>37257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_Header"/>
      <sheetName val="Sheet1"/>
    </sheetNames>
    <sheetDataSet>
      <sheetData sheetId="0"/>
      <sheetData sheetId="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"/>
      <sheetName val="Yayin"/>
      <sheetName val="FullListe"/>
      <sheetName val="FullListeEvren"/>
      <sheetName val="Synthèse données"/>
      <sheetName val="Machining Estimate"/>
      <sheetName val="MontajNew"/>
      <sheetName val="Form_Header"/>
      <sheetName val=" FTPR &amp; Scrap"/>
      <sheetName val="Mng"/>
      <sheetName val="Synthèse_données"/>
      <sheetName val="Machining_Estimate"/>
      <sheetName val="_FTPR_&amp;_Scrap"/>
      <sheetName val="Synthèse_données1"/>
      <sheetName val="Machining_Estimate1"/>
      <sheetName val="_FTPR_&amp;_Scrap1"/>
      <sheetName val="Takt"/>
    </sheetNames>
    <sheetDataSet>
      <sheetData sheetId="0" refreshError="1">
        <row r="8">
          <cell r="G8">
            <v>0</v>
          </cell>
          <cell r="H8">
            <v>0</v>
          </cell>
          <cell r="J8">
            <v>6000</v>
          </cell>
          <cell r="K8">
            <v>0</v>
          </cell>
          <cell r="L8">
            <v>4500</v>
          </cell>
          <cell r="M8">
            <v>4500</v>
          </cell>
          <cell r="N8">
            <v>5345</v>
          </cell>
          <cell r="O8">
            <v>5345</v>
          </cell>
          <cell r="P8">
            <v>4600</v>
          </cell>
          <cell r="Q8">
            <v>4600</v>
          </cell>
        </row>
        <row r="9">
          <cell r="G9">
            <v>60</v>
          </cell>
          <cell r="H9">
            <v>0</v>
          </cell>
          <cell r="J9">
            <v>60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G10">
            <v>0</v>
          </cell>
          <cell r="H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G11">
            <v>0</v>
          </cell>
          <cell r="H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G12">
            <v>1127</v>
          </cell>
          <cell r="H12">
            <v>0</v>
          </cell>
          <cell r="J12">
            <v>6000</v>
          </cell>
          <cell r="K12">
            <v>3400</v>
          </cell>
          <cell r="L12">
            <v>6000</v>
          </cell>
          <cell r="M12">
            <v>6000</v>
          </cell>
          <cell r="N12">
            <v>4500</v>
          </cell>
          <cell r="O12">
            <v>5000</v>
          </cell>
          <cell r="P12">
            <v>4500</v>
          </cell>
          <cell r="Q12">
            <v>5500</v>
          </cell>
        </row>
        <row r="13">
          <cell r="G13">
            <v>0</v>
          </cell>
          <cell r="H13">
            <v>0</v>
          </cell>
          <cell r="J13">
            <v>3150</v>
          </cell>
          <cell r="K13">
            <v>2200</v>
          </cell>
          <cell r="L13">
            <v>2000</v>
          </cell>
          <cell r="M13">
            <v>3400</v>
          </cell>
          <cell r="N13">
            <v>1650</v>
          </cell>
          <cell r="O13">
            <v>1650</v>
          </cell>
          <cell r="P13">
            <v>3250</v>
          </cell>
          <cell r="Q13">
            <v>3250</v>
          </cell>
        </row>
        <row r="14">
          <cell r="G14">
            <v>0</v>
          </cell>
          <cell r="H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G15">
            <v>0</v>
          </cell>
          <cell r="H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G16">
            <v>0</v>
          </cell>
          <cell r="H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G17">
            <v>0</v>
          </cell>
          <cell r="H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G18">
            <v>0</v>
          </cell>
          <cell r="H18">
            <v>0</v>
          </cell>
          <cell r="J18">
            <v>0</v>
          </cell>
          <cell r="K18">
            <v>0</v>
          </cell>
          <cell r="L18">
            <v>200</v>
          </cell>
          <cell r="M18">
            <v>200</v>
          </cell>
          <cell r="N18">
            <v>360</v>
          </cell>
          <cell r="O18">
            <v>360</v>
          </cell>
          <cell r="P18">
            <v>370</v>
          </cell>
          <cell r="Q18">
            <v>370</v>
          </cell>
        </row>
        <row r="19">
          <cell r="G19">
            <v>0</v>
          </cell>
          <cell r="H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G20">
            <v>0</v>
          </cell>
          <cell r="H20">
            <v>0</v>
          </cell>
          <cell r="J20">
            <v>0</v>
          </cell>
          <cell r="K20">
            <v>0</v>
          </cell>
          <cell r="L20">
            <v>189</v>
          </cell>
          <cell r="M20">
            <v>300</v>
          </cell>
          <cell r="N20">
            <v>375</v>
          </cell>
          <cell r="O20">
            <v>300</v>
          </cell>
          <cell r="P20">
            <v>400</v>
          </cell>
          <cell r="Q20">
            <v>400</v>
          </cell>
        </row>
        <row r="21">
          <cell r="G21">
            <v>0</v>
          </cell>
          <cell r="H21">
            <v>0</v>
          </cell>
          <cell r="J21">
            <v>907</v>
          </cell>
          <cell r="K21">
            <v>907</v>
          </cell>
          <cell r="L21">
            <v>280</v>
          </cell>
          <cell r="M21">
            <v>360</v>
          </cell>
          <cell r="N21">
            <v>580</v>
          </cell>
          <cell r="O21">
            <v>460</v>
          </cell>
          <cell r="P21">
            <v>736</v>
          </cell>
          <cell r="Q21">
            <v>800</v>
          </cell>
        </row>
        <row r="22">
          <cell r="G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G23">
            <v>0</v>
          </cell>
          <cell r="H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G26">
            <v>0</v>
          </cell>
          <cell r="H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G27">
            <v>0</v>
          </cell>
          <cell r="H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G28">
            <v>0</v>
          </cell>
          <cell r="H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G29">
            <v>0</v>
          </cell>
          <cell r="H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G30">
            <v>0</v>
          </cell>
          <cell r="H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G31">
            <v>0</v>
          </cell>
          <cell r="H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G32">
            <v>0</v>
          </cell>
          <cell r="H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G33">
            <v>0</v>
          </cell>
          <cell r="H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G34">
            <v>0</v>
          </cell>
          <cell r="H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G35">
            <v>300</v>
          </cell>
          <cell r="H35">
            <v>0</v>
          </cell>
          <cell r="J35">
            <v>300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G36">
            <v>0</v>
          </cell>
          <cell r="H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G37">
            <v>0</v>
          </cell>
          <cell r="H37">
            <v>0</v>
          </cell>
          <cell r="J37">
            <v>500</v>
          </cell>
          <cell r="K37">
            <v>500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G39">
            <v>0</v>
          </cell>
          <cell r="H39">
            <v>0</v>
          </cell>
          <cell r="J39">
            <v>1200</v>
          </cell>
          <cell r="K39">
            <v>1200</v>
          </cell>
          <cell r="L39">
            <v>500</v>
          </cell>
          <cell r="M39">
            <v>500</v>
          </cell>
          <cell r="N39">
            <v>500</v>
          </cell>
          <cell r="O39">
            <v>500</v>
          </cell>
          <cell r="P39">
            <v>500</v>
          </cell>
          <cell r="Q39">
            <v>500</v>
          </cell>
        </row>
        <row r="40">
          <cell r="G40">
            <v>0</v>
          </cell>
          <cell r="H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G41">
            <v>0</v>
          </cell>
          <cell r="H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G42">
            <v>0</v>
          </cell>
          <cell r="H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G43">
            <v>0</v>
          </cell>
          <cell r="H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G44">
            <v>0</v>
          </cell>
          <cell r="H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G45">
            <v>70</v>
          </cell>
          <cell r="H45">
            <v>0</v>
          </cell>
          <cell r="J45">
            <v>200</v>
          </cell>
          <cell r="K45">
            <v>130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G46">
            <v>2</v>
          </cell>
          <cell r="H46">
            <v>0</v>
          </cell>
          <cell r="J46">
            <v>0</v>
          </cell>
          <cell r="K46">
            <v>0</v>
          </cell>
          <cell r="L46">
            <v>250</v>
          </cell>
          <cell r="M46">
            <v>248</v>
          </cell>
          <cell r="N46">
            <v>250</v>
          </cell>
          <cell r="O46">
            <v>250</v>
          </cell>
          <cell r="P46">
            <v>250</v>
          </cell>
          <cell r="Q46">
            <v>250</v>
          </cell>
        </row>
        <row r="49">
          <cell r="G49">
            <v>305</v>
          </cell>
          <cell r="H49">
            <v>0</v>
          </cell>
          <cell r="J49">
            <v>1500</v>
          </cell>
          <cell r="K49">
            <v>1195</v>
          </cell>
          <cell r="L49">
            <v>5100</v>
          </cell>
          <cell r="M49">
            <v>5100</v>
          </cell>
          <cell r="N49">
            <v>5100</v>
          </cell>
          <cell r="O49">
            <v>5100</v>
          </cell>
          <cell r="P49">
            <v>0</v>
          </cell>
          <cell r="Q49">
            <v>0</v>
          </cell>
        </row>
        <row r="50">
          <cell r="G50">
            <v>0</v>
          </cell>
          <cell r="H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G51">
            <v>0</v>
          </cell>
          <cell r="H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500</v>
          </cell>
          <cell r="O51">
            <v>500</v>
          </cell>
          <cell r="P51">
            <v>0</v>
          </cell>
          <cell r="Q51">
            <v>0</v>
          </cell>
        </row>
        <row r="52">
          <cell r="G52">
            <v>0</v>
          </cell>
          <cell r="H52">
            <v>0</v>
          </cell>
          <cell r="J52">
            <v>0</v>
          </cell>
          <cell r="K52">
            <v>0</v>
          </cell>
          <cell r="L52">
            <v>500</v>
          </cell>
          <cell r="M52">
            <v>500</v>
          </cell>
          <cell r="N52">
            <v>500</v>
          </cell>
          <cell r="O52">
            <v>500</v>
          </cell>
          <cell r="P52">
            <v>0</v>
          </cell>
          <cell r="Q52">
            <v>0</v>
          </cell>
        </row>
        <row r="53">
          <cell r="G53">
            <v>0</v>
          </cell>
          <cell r="H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G54">
            <v>0</v>
          </cell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G55">
            <v>0</v>
          </cell>
          <cell r="H55">
            <v>0</v>
          </cell>
          <cell r="J55">
            <v>2400</v>
          </cell>
          <cell r="K55">
            <v>2400</v>
          </cell>
          <cell r="L55">
            <v>3000</v>
          </cell>
          <cell r="M55">
            <v>3000</v>
          </cell>
          <cell r="N55">
            <v>1200</v>
          </cell>
          <cell r="O55">
            <v>1200</v>
          </cell>
          <cell r="P55">
            <v>2400</v>
          </cell>
          <cell r="Q55">
            <v>2400</v>
          </cell>
        </row>
        <row r="56">
          <cell r="G56">
            <v>0</v>
          </cell>
          <cell r="H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G57">
            <v>0</v>
          </cell>
          <cell r="H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G58">
            <v>0</v>
          </cell>
          <cell r="H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G59">
            <v>2080</v>
          </cell>
          <cell r="H59">
            <v>0</v>
          </cell>
          <cell r="J59">
            <v>5960</v>
          </cell>
          <cell r="K59">
            <v>2280</v>
          </cell>
          <cell r="L59">
            <v>2700</v>
          </cell>
          <cell r="M59">
            <v>4500</v>
          </cell>
          <cell r="N59">
            <v>2700</v>
          </cell>
          <cell r="O59">
            <v>2500</v>
          </cell>
          <cell r="P59">
            <v>1900</v>
          </cell>
          <cell r="Q59">
            <v>1900</v>
          </cell>
        </row>
        <row r="60">
          <cell r="G60">
            <v>0</v>
          </cell>
          <cell r="H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G61">
            <v>0</v>
          </cell>
          <cell r="H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G62">
            <v>1520</v>
          </cell>
          <cell r="H62">
            <v>0</v>
          </cell>
          <cell r="J62">
            <v>5700</v>
          </cell>
          <cell r="K62">
            <v>1520</v>
          </cell>
          <cell r="L62">
            <v>2700</v>
          </cell>
          <cell r="M62">
            <v>6000</v>
          </cell>
          <cell r="N62">
            <v>2700</v>
          </cell>
          <cell r="O62">
            <v>2060</v>
          </cell>
          <cell r="P62">
            <v>1900</v>
          </cell>
          <cell r="Q62">
            <v>1900</v>
          </cell>
        </row>
        <row r="63">
          <cell r="G63">
            <v>0</v>
          </cell>
          <cell r="H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G64">
            <v>0</v>
          </cell>
          <cell r="H64">
            <v>0</v>
          </cell>
          <cell r="J64">
            <v>0</v>
          </cell>
          <cell r="K64">
            <v>0</v>
          </cell>
          <cell r="L64">
            <v>0</v>
          </cell>
          <cell r="M64">
            <v>300</v>
          </cell>
          <cell r="N64">
            <v>0</v>
          </cell>
          <cell r="O64">
            <v>0</v>
          </cell>
          <cell r="P64">
            <v>200</v>
          </cell>
          <cell r="Q64">
            <v>300</v>
          </cell>
        </row>
        <row r="65">
          <cell r="G65">
            <v>0</v>
          </cell>
          <cell r="H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G66">
            <v>0</v>
          </cell>
          <cell r="H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G67">
            <v>0</v>
          </cell>
          <cell r="H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G68">
            <v>0</v>
          </cell>
          <cell r="H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G69">
            <v>0</v>
          </cell>
          <cell r="H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G70">
            <v>0</v>
          </cell>
          <cell r="H70">
            <v>0</v>
          </cell>
          <cell r="J70">
            <v>0</v>
          </cell>
          <cell r="K70">
            <v>0</v>
          </cell>
          <cell r="L70">
            <v>400</v>
          </cell>
          <cell r="M70">
            <v>400</v>
          </cell>
          <cell r="N70">
            <v>400</v>
          </cell>
          <cell r="O70">
            <v>400</v>
          </cell>
          <cell r="P70">
            <v>300</v>
          </cell>
          <cell r="Q70">
            <v>300</v>
          </cell>
        </row>
        <row r="71">
          <cell r="G71">
            <v>0</v>
          </cell>
          <cell r="H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G72">
            <v>0</v>
          </cell>
          <cell r="H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G73">
            <v>0</v>
          </cell>
          <cell r="H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G74">
            <v>0</v>
          </cell>
          <cell r="H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G75">
            <v>0</v>
          </cell>
          <cell r="H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G76">
            <v>0</v>
          </cell>
          <cell r="H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G77">
            <v>0</v>
          </cell>
          <cell r="H77">
            <v>0</v>
          </cell>
          <cell r="J77">
            <v>0</v>
          </cell>
          <cell r="K77">
            <v>0</v>
          </cell>
          <cell r="L77">
            <v>300</v>
          </cell>
          <cell r="M77">
            <v>300</v>
          </cell>
          <cell r="N77">
            <v>300</v>
          </cell>
          <cell r="O77">
            <v>300</v>
          </cell>
          <cell r="P77">
            <v>0</v>
          </cell>
          <cell r="Q77">
            <v>0</v>
          </cell>
        </row>
        <row r="78">
          <cell r="G78">
            <v>0</v>
          </cell>
          <cell r="H78">
            <v>0</v>
          </cell>
          <cell r="J78">
            <v>0</v>
          </cell>
          <cell r="K78">
            <v>0</v>
          </cell>
          <cell r="L78">
            <v>800</v>
          </cell>
          <cell r="M78">
            <v>800</v>
          </cell>
          <cell r="N78">
            <v>1200</v>
          </cell>
          <cell r="O78">
            <v>1200</v>
          </cell>
          <cell r="P78">
            <v>1200</v>
          </cell>
          <cell r="Q78">
            <v>1200</v>
          </cell>
        </row>
        <row r="79">
          <cell r="G79">
            <v>0</v>
          </cell>
          <cell r="H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G80">
            <v>0</v>
          </cell>
          <cell r="H80">
            <v>0</v>
          </cell>
          <cell r="J80">
            <v>0</v>
          </cell>
          <cell r="K80">
            <v>0</v>
          </cell>
          <cell r="L80">
            <v>300</v>
          </cell>
          <cell r="M80">
            <v>300</v>
          </cell>
          <cell r="N80">
            <v>300</v>
          </cell>
          <cell r="O80">
            <v>300</v>
          </cell>
          <cell r="P80">
            <v>0</v>
          </cell>
          <cell r="Q80">
            <v>0</v>
          </cell>
        </row>
        <row r="81">
          <cell r="G81">
            <v>0</v>
          </cell>
          <cell r="H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300</v>
          </cell>
          <cell r="O81">
            <v>300</v>
          </cell>
          <cell r="P81">
            <v>300</v>
          </cell>
          <cell r="Q81">
            <v>300</v>
          </cell>
        </row>
        <row r="82">
          <cell r="G82">
            <v>0</v>
          </cell>
          <cell r="H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G83">
            <v>0</v>
          </cell>
          <cell r="H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G84">
            <v>0</v>
          </cell>
          <cell r="H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G85">
            <v>0</v>
          </cell>
          <cell r="H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G86">
            <v>301</v>
          </cell>
          <cell r="H86">
            <v>0</v>
          </cell>
          <cell r="J86">
            <v>900</v>
          </cell>
          <cell r="K86">
            <v>600</v>
          </cell>
          <cell r="L86">
            <v>600</v>
          </cell>
          <cell r="M86">
            <v>600</v>
          </cell>
          <cell r="N86">
            <v>900</v>
          </cell>
          <cell r="O86">
            <v>600</v>
          </cell>
          <cell r="P86">
            <v>600</v>
          </cell>
          <cell r="Q86">
            <v>900</v>
          </cell>
        </row>
        <row r="87">
          <cell r="G87">
            <v>0</v>
          </cell>
          <cell r="H87">
            <v>0</v>
          </cell>
          <cell r="J87">
            <v>300</v>
          </cell>
          <cell r="K87">
            <v>300</v>
          </cell>
          <cell r="L87">
            <v>300</v>
          </cell>
          <cell r="M87">
            <v>300</v>
          </cell>
          <cell r="N87">
            <v>300</v>
          </cell>
          <cell r="O87">
            <v>300</v>
          </cell>
          <cell r="P87">
            <v>300</v>
          </cell>
          <cell r="Q87">
            <v>300</v>
          </cell>
        </row>
        <row r="88">
          <cell r="G88">
            <v>0</v>
          </cell>
          <cell r="H88">
            <v>0</v>
          </cell>
          <cell r="J88">
            <v>300</v>
          </cell>
          <cell r="K88">
            <v>300</v>
          </cell>
          <cell r="L88">
            <v>300</v>
          </cell>
          <cell r="M88">
            <v>0</v>
          </cell>
          <cell r="N88">
            <v>300</v>
          </cell>
          <cell r="O88">
            <v>300</v>
          </cell>
          <cell r="P88">
            <v>300</v>
          </cell>
          <cell r="Q88">
            <v>0</v>
          </cell>
        </row>
        <row r="89">
          <cell r="G89">
            <v>0</v>
          </cell>
          <cell r="H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G90">
            <v>0</v>
          </cell>
          <cell r="H90">
            <v>548</v>
          </cell>
          <cell r="J90">
            <v>2400</v>
          </cell>
          <cell r="K90">
            <v>2948</v>
          </cell>
          <cell r="L90">
            <v>2400</v>
          </cell>
          <cell r="M90">
            <v>5800</v>
          </cell>
          <cell r="N90">
            <v>4400</v>
          </cell>
          <cell r="O90">
            <v>3000</v>
          </cell>
          <cell r="P90">
            <v>4400</v>
          </cell>
          <cell r="Q90">
            <v>4000</v>
          </cell>
        </row>
        <row r="91">
          <cell r="G91">
            <v>0</v>
          </cell>
          <cell r="H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G92">
            <v>0</v>
          </cell>
          <cell r="H92">
            <v>0</v>
          </cell>
          <cell r="J92">
            <v>300</v>
          </cell>
          <cell r="K92">
            <v>300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300</v>
          </cell>
          <cell r="Q92">
            <v>300</v>
          </cell>
        </row>
        <row r="93">
          <cell r="G93">
            <v>0</v>
          </cell>
          <cell r="H93">
            <v>0</v>
          </cell>
          <cell r="J93">
            <v>300</v>
          </cell>
          <cell r="K93">
            <v>300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G94">
            <v>0</v>
          </cell>
          <cell r="H94">
            <v>0</v>
          </cell>
          <cell r="J94">
            <v>300</v>
          </cell>
          <cell r="K94">
            <v>300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300</v>
          </cell>
          <cell r="Q94">
            <v>300</v>
          </cell>
        </row>
        <row r="95">
          <cell r="G95">
            <v>0</v>
          </cell>
          <cell r="H95">
            <v>0</v>
          </cell>
          <cell r="J95">
            <v>300</v>
          </cell>
          <cell r="K95">
            <v>300</v>
          </cell>
          <cell r="L95">
            <v>0</v>
          </cell>
          <cell r="M95">
            <v>0</v>
          </cell>
          <cell r="N95">
            <v>300</v>
          </cell>
          <cell r="O95">
            <v>300</v>
          </cell>
          <cell r="P95">
            <v>300</v>
          </cell>
          <cell r="Q95">
            <v>300</v>
          </cell>
        </row>
        <row r="96">
          <cell r="G96">
            <v>0</v>
          </cell>
          <cell r="H96">
            <v>0</v>
          </cell>
          <cell r="J96">
            <v>300</v>
          </cell>
          <cell r="K96">
            <v>300</v>
          </cell>
          <cell r="L96">
            <v>0</v>
          </cell>
          <cell r="M96">
            <v>0</v>
          </cell>
          <cell r="N96">
            <v>300</v>
          </cell>
          <cell r="O96">
            <v>300</v>
          </cell>
          <cell r="P96">
            <v>300</v>
          </cell>
          <cell r="Q96">
            <v>300</v>
          </cell>
        </row>
        <row r="97">
          <cell r="G97">
            <v>0</v>
          </cell>
          <cell r="H97">
            <v>0</v>
          </cell>
          <cell r="J97">
            <v>0</v>
          </cell>
          <cell r="K97">
            <v>0</v>
          </cell>
          <cell r="L97">
            <v>300</v>
          </cell>
          <cell r="M97">
            <v>300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G98">
            <v>0</v>
          </cell>
          <cell r="H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G99">
            <v>0</v>
          </cell>
          <cell r="H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G100">
            <v>0</v>
          </cell>
          <cell r="H100">
            <v>0</v>
          </cell>
          <cell r="J100">
            <v>300</v>
          </cell>
          <cell r="K100">
            <v>300</v>
          </cell>
          <cell r="L100">
            <v>300</v>
          </cell>
          <cell r="M100">
            <v>300</v>
          </cell>
          <cell r="N100">
            <v>300</v>
          </cell>
          <cell r="O100">
            <v>300</v>
          </cell>
          <cell r="P100">
            <v>300</v>
          </cell>
          <cell r="Q100">
            <v>300</v>
          </cell>
        </row>
        <row r="101">
          <cell r="G101">
            <v>0</v>
          </cell>
          <cell r="H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G102">
            <v>0</v>
          </cell>
          <cell r="H102">
            <v>0</v>
          </cell>
          <cell r="J102">
            <v>0</v>
          </cell>
          <cell r="K102">
            <v>300</v>
          </cell>
          <cell r="L102">
            <v>400</v>
          </cell>
          <cell r="M102">
            <v>300</v>
          </cell>
          <cell r="N102">
            <v>400</v>
          </cell>
          <cell r="O102">
            <v>300</v>
          </cell>
          <cell r="P102">
            <v>400</v>
          </cell>
          <cell r="Q102">
            <v>400</v>
          </cell>
        </row>
        <row r="103">
          <cell r="G103">
            <v>0</v>
          </cell>
          <cell r="H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G104">
            <v>0</v>
          </cell>
          <cell r="H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G105">
            <v>0</v>
          </cell>
          <cell r="H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G106">
            <v>0</v>
          </cell>
          <cell r="H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200</v>
          </cell>
          <cell r="O106">
            <v>200</v>
          </cell>
          <cell r="P106">
            <v>600</v>
          </cell>
          <cell r="Q106">
            <v>600</v>
          </cell>
        </row>
        <row r="107">
          <cell r="G107">
            <v>0</v>
          </cell>
          <cell r="H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G108">
            <v>0</v>
          </cell>
          <cell r="H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G109">
            <v>0</v>
          </cell>
          <cell r="H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G110">
            <v>0</v>
          </cell>
          <cell r="H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G111">
            <v>0</v>
          </cell>
          <cell r="H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G112">
            <v>0</v>
          </cell>
          <cell r="H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G113">
            <v>0</v>
          </cell>
          <cell r="H113">
            <v>0</v>
          </cell>
          <cell r="J113">
            <v>100</v>
          </cell>
          <cell r="K113">
            <v>100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G114">
            <v>181</v>
          </cell>
          <cell r="H114">
            <v>0</v>
          </cell>
          <cell r="J114">
            <v>200</v>
          </cell>
          <cell r="K114">
            <v>19</v>
          </cell>
          <cell r="L114">
            <v>100</v>
          </cell>
          <cell r="M114">
            <v>200</v>
          </cell>
          <cell r="N114">
            <v>100</v>
          </cell>
          <cell r="O114">
            <v>0</v>
          </cell>
          <cell r="P114">
            <v>300</v>
          </cell>
          <cell r="Q114">
            <v>300</v>
          </cell>
        </row>
        <row r="115">
          <cell r="G115">
            <v>0</v>
          </cell>
          <cell r="H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200</v>
          </cell>
          <cell r="N115">
            <v>0</v>
          </cell>
          <cell r="O115">
            <v>200</v>
          </cell>
          <cell r="P115">
            <v>0</v>
          </cell>
          <cell r="Q115">
            <v>0</v>
          </cell>
        </row>
        <row r="116">
          <cell r="G116">
            <v>445</v>
          </cell>
          <cell r="H116">
            <v>0</v>
          </cell>
          <cell r="J116">
            <v>2134</v>
          </cell>
          <cell r="K116">
            <v>1700</v>
          </cell>
          <cell r="L116">
            <v>1900</v>
          </cell>
          <cell r="M116">
            <v>1100</v>
          </cell>
          <cell r="N116">
            <v>1900</v>
          </cell>
          <cell r="O116">
            <v>2700</v>
          </cell>
          <cell r="P116">
            <v>1900</v>
          </cell>
          <cell r="Q116">
            <v>2300</v>
          </cell>
        </row>
        <row r="117">
          <cell r="G117">
            <v>0</v>
          </cell>
          <cell r="H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G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G119">
            <v>0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G120">
            <v>0</v>
          </cell>
          <cell r="H120">
            <v>0</v>
          </cell>
          <cell r="J120">
            <v>1550</v>
          </cell>
          <cell r="K120">
            <v>1050</v>
          </cell>
          <cell r="L120">
            <v>0</v>
          </cell>
          <cell r="M120">
            <v>100</v>
          </cell>
          <cell r="N120">
            <v>0</v>
          </cell>
          <cell r="O120">
            <v>100</v>
          </cell>
          <cell r="P120">
            <v>0</v>
          </cell>
          <cell r="Q120">
            <v>0</v>
          </cell>
        </row>
        <row r="121">
          <cell r="G121">
            <v>300</v>
          </cell>
          <cell r="H121">
            <v>0</v>
          </cell>
          <cell r="J121">
            <v>350</v>
          </cell>
          <cell r="K121">
            <v>151</v>
          </cell>
          <cell r="L121">
            <v>650</v>
          </cell>
          <cell r="M121">
            <v>450</v>
          </cell>
          <cell r="N121">
            <v>600</v>
          </cell>
          <cell r="O121">
            <v>900</v>
          </cell>
          <cell r="P121">
            <v>600</v>
          </cell>
          <cell r="Q121">
            <v>1100</v>
          </cell>
        </row>
        <row r="122">
          <cell r="G122">
            <v>100</v>
          </cell>
          <cell r="H122">
            <v>0</v>
          </cell>
          <cell r="J122">
            <v>100</v>
          </cell>
          <cell r="K122">
            <v>0</v>
          </cell>
          <cell r="L122">
            <v>100</v>
          </cell>
          <cell r="M122">
            <v>0</v>
          </cell>
          <cell r="N122">
            <v>100</v>
          </cell>
          <cell r="O122">
            <v>0</v>
          </cell>
          <cell r="P122">
            <v>0</v>
          </cell>
          <cell r="Q122">
            <v>0</v>
          </cell>
        </row>
        <row r="123">
          <cell r="G123">
            <v>0</v>
          </cell>
          <cell r="H123">
            <v>0</v>
          </cell>
          <cell r="J123">
            <v>1250</v>
          </cell>
          <cell r="K123">
            <v>1150</v>
          </cell>
          <cell r="L123">
            <v>1150</v>
          </cell>
          <cell r="M123">
            <v>1250</v>
          </cell>
          <cell r="N123">
            <v>1000</v>
          </cell>
          <cell r="O123">
            <v>1250</v>
          </cell>
          <cell r="P123">
            <v>1000</v>
          </cell>
          <cell r="Q123">
            <v>1700</v>
          </cell>
        </row>
        <row r="124">
          <cell r="G124">
            <v>0</v>
          </cell>
          <cell r="H124">
            <v>0</v>
          </cell>
          <cell r="J124">
            <v>1827</v>
          </cell>
          <cell r="K124">
            <v>1000</v>
          </cell>
          <cell r="L124">
            <v>1250</v>
          </cell>
          <cell r="M124">
            <v>950</v>
          </cell>
          <cell r="N124">
            <v>1250</v>
          </cell>
          <cell r="O124">
            <v>2500</v>
          </cell>
          <cell r="P124">
            <v>1500</v>
          </cell>
          <cell r="Q124">
            <v>2000</v>
          </cell>
        </row>
        <row r="125">
          <cell r="G125">
            <v>0</v>
          </cell>
          <cell r="H125">
            <v>0</v>
          </cell>
          <cell r="J125">
            <v>758</v>
          </cell>
          <cell r="K125">
            <v>300</v>
          </cell>
          <cell r="L125">
            <v>450</v>
          </cell>
          <cell r="M125">
            <v>650</v>
          </cell>
          <cell r="N125">
            <v>500</v>
          </cell>
          <cell r="O125">
            <v>900</v>
          </cell>
          <cell r="P125">
            <v>600</v>
          </cell>
          <cell r="Q125">
            <v>1200</v>
          </cell>
        </row>
        <row r="126">
          <cell r="G126">
            <v>21</v>
          </cell>
          <cell r="H126">
            <v>0</v>
          </cell>
          <cell r="J126">
            <v>344</v>
          </cell>
          <cell r="K126">
            <v>300</v>
          </cell>
          <cell r="L126">
            <v>100</v>
          </cell>
          <cell r="M126">
            <v>0</v>
          </cell>
          <cell r="N126">
            <v>200</v>
          </cell>
          <cell r="O126">
            <v>350</v>
          </cell>
          <cell r="P126">
            <v>200</v>
          </cell>
          <cell r="Q126">
            <v>200</v>
          </cell>
        </row>
        <row r="127">
          <cell r="G127">
            <v>16</v>
          </cell>
          <cell r="H127">
            <v>0</v>
          </cell>
          <cell r="J127">
            <v>200</v>
          </cell>
          <cell r="K127">
            <v>300</v>
          </cell>
          <cell r="L127">
            <v>0</v>
          </cell>
          <cell r="M127">
            <v>0</v>
          </cell>
          <cell r="N127">
            <v>200</v>
          </cell>
          <cell r="O127">
            <v>300</v>
          </cell>
          <cell r="P127">
            <v>200</v>
          </cell>
          <cell r="Q127">
            <v>0</v>
          </cell>
        </row>
        <row r="128">
          <cell r="G128">
            <v>0</v>
          </cell>
          <cell r="H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G129">
            <v>0</v>
          </cell>
          <cell r="H129">
            <v>0</v>
          </cell>
          <cell r="J129">
            <v>0</v>
          </cell>
          <cell r="K129">
            <v>0</v>
          </cell>
          <cell r="L129">
            <v>300</v>
          </cell>
          <cell r="M129">
            <v>300</v>
          </cell>
          <cell r="N129">
            <v>300</v>
          </cell>
          <cell r="O129">
            <v>300</v>
          </cell>
          <cell r="P129">
            <v>0</v>
          </cell>
          <cell r="Q129">
            <v>0</v>
          </cell>
        </row>
        <row r="130">
          <cell r="G130">
            <v>0</v>
          </cell>
          <cell r="H130">
            <v>0</v>
          </cell>
          <cell r="J130">
            <v>200</v>
          </cell>
          <cell r="K130">
            <v>200</v>
          </cell>
          <cell r="L130">
            <v>100</v>
          </cell>
          <cell r="M130">
            <v>200</v>
          </cell>
          <cell r="N130">
            <v>100</v>
          </cell>
          <cell r="O130">
            <v>0</v>
          </cell>
          <cell r="P130">
            <v>200</v>
          </cell>
          <cell r="Q130">
            <v>0</v>
          </cell>
        </row>
        <row r="131">
          <cell r="G131">
            <v>0</v>
          </cell>
          <cell r="H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G132">
            <v>0</v>
          </cell>
          <cell r="H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G133">
            <v>0</v>
          </cell>
          <cell r="H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G134">
            <v>0</v>
          </cell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G135">
            <v>0</v>
          </cell>
          <cell r="H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G136">
            <v>0</v>
          </cell>
          <cell r="H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G137">
            <v>0</v>
          </cell>
          <cell r="H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G138">
            <v>0</v>
          </cell>
          <cell r="H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G139">
            <v>0</v>
          </cell>
          <cell r="H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G140">
            <v>0</v>
          </cell>
          <cell r="H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G141">
            <v>0</v>
          </cell>
          <cell r="H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G142">
            <v>0</v>
          </cell>
          <cell r="H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G143">
            <v>0</v>
          </cell>
          <cell r="H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G144">
            <v>0</v>
          </cell>
          <cell r="H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G145">
            <v>0</v>
          </cell>
          <cell r="H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G146">
            <v>0</v>
          </cell>
          <cell r="H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G147">
            <v>0</v>
          </cell>
          <cell r="H147">
            <v>0</v>
          </cell>
          <cell r="J147">
            <v>103</v>
          </cell>
          <cell r="K147">
            <v>103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G148">
            <v>0</v>
          </cell>
          <cell r="H148">
            <v>0</v>
          </cell>
          <cell r="J148">
            <v>53</v>
          </cell>
          <cell r="K148">
            <v>53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G149">
            <v>0</v>
          </cell>
          <cell r="H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G150">
            <v>0</v>
          </cell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G151">
            <v>0</v>
          </cell>
          <cell r="H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G152">
            <v>0</v>
          </cell>
          <cell r="H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G153">
            <v>0</v>
          </cell>
          <cell r="H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G154">
            <v>0</v>
          </cell>
          <cell r="H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G155">
            <v>0</v>
          </cell>
          <cell r="H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G156">
            <v>9</v>
          </cell>
          <cell r="J156">
            <v>8</v>
          </cell>
          <cell r="K156">
            <v>8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G157">
            <v>9</v>
          </cell>
          <cell r="J157">
            <v>8</v>
          </cell>
          <cell r="K157">
            <v>8</v>
          </cell>
          <cell r="L157">
            <v>6000</v>
          </cell>
          <cell r="M157">
            <v>6000</v>
          </cell>
          <cell r="N157">
            <v>0</v>
          </cell>
          <cell r="O157">
            <v>0</v>
          </cell>
          <cell r="P157">
            <v>2000</v>
          </cell>
          <cell r="Q157">
            <v>2000</v>
          </cell>
        </row>
        <row r="158">
          <cell r="G158">
            <v>0</v>
          </cell>
          <cell r="J158">
            <v>0</v>
          </cell>
          <cell r="K158">
            <v>0</v>
          </cell>
          <cell r="L158">
            <v>2400</v>
          </cell>
          <cell r="M158">
            <v>2400</v>
          </cell>
          <cell r="N158">
            <v>3600</v>
          </cell>
          <cell r="O158">
            <v>3600</v>
          </cell>
          <cell r="P158">
            <v>2000</v>
          </cell>
          <cell r="Q158">
            <v>2000</v>
          </cell>
        </row>
        <row r="159">
          <cell r="G159">
            <v>0</v>
          </cell>
          <cell r="H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8000</v>
          </cell>
          <cell r="O159">
            <v>8000</v>
          </cell>
          <cell r="P159">
            <v>8000</v>
          </cell>
          <cell r="Q159">
            <v>8000</v>
          </cell>
        </row>
        <row r="160">
          <cell r="G160">
            <v>0</v>
          </cell>
          <cell r="H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G161">
            <v>0</v>
          </cell>
          <cell r="H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G162">
            <v>0</v>
          </cell>
          <cell r="H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G163">
            <v>0</v>
          </cell>
          <cell r="H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G164">
            <v>0</v>
          </cell>
          <cell r="H164">
            <v>0</v>
          </cell>
          <cell r="J164">
            <v>4500</v>
          </cell>
          <cell r="K164">
            <v>4500</v>
          </cell>
          <cell r="L164">
            <v>500</v>
          </cell>
          <cell r="M164">
            <v>500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G165">
            <v>0</v>
          </cell>
          <cell r="H165">
            <v>0</v>
          </cell>
          <cell r="J165">
            <v>0</v>
          </cell>
          <cell r="K165">
            <v>0</v>
          </cell>
          <cell r="L165">
            <v>500</v>
          </cell>
          <cell r="M165">
            <v>500</v>
          </cell>
          <cell r="N165">
            <v>500</v>
          </cell>
          <cell r="O165">
            <v>500</v>
          </cell>
          <cell r="P165">
            <v>0</v>
          </cell>
          <cell r="Q165">
            <v>0</v>
          </cell>
        </row>
        <row r="166">
          <cell r="G166">
            <v>0</v>
          </cell>
          <cell r="H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1400</v>
          </cell>
          <cell r="N166">
            <v>0</v>
          </cell>
          <cell r="O166">
            <v>1400</v>
          </cell>
          <cell r="P166">
            <v>500</v>
          </cell>
          <cell r="Q166">
            <v>500</v>
          </cell>
        </row>
        <row r="167">
          <cell r="G167">
            <v>0</v>
          </cell>
          <cell r="H167">
            <v>0</v>
          </cell>
          <cell r="J167">
            <v>5000</v>
          </cell>
          <cell r="K167">
            <v>500</v>
          </cell>
          <cell r="L167">
            <v>0</v>
          </cell>
          <cell r="M167">
            <v>1500</v>
          </cell>
          <cell r="N167">
            <v>5410</v>
          </cell>
          <cell r="O167">
            <v>4910</v>
          </cell>
          <cell r="P167">
            <v>5410</v>
          </cell>
          <cell r="Q167">
            <v>5410</v>
          </cell>
        </row>
        <row r="168">
          <cell r="G168">
            <v>0</v>
          </cell>
          <cell r="H168">
            <v>0</v>
          </cell>
          <cell r="J168">
            <v>0</v>
          </cell>
          <cell r="K168">
            <v>0</v>
          </cell>
          <cell r="L168">
            <v>1000</v>
          </cell>
          <cell r="M168">
            <v>1000</v>
          </cell>
          <cell r="N168">
            <v>400</v>
          </cell>
          <cell r="O168">
            <v>400</v>
          </cell>
          <cell r="P168">
            <v>400</v>
          </cell>
          <cell r="Q168">
            <v>400</v>
          </cell>
        </row>
        <row r="169">
          <cell r="G169">
            <v>0</v>
          </cell>
          <cell r="H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G170">
            <v>0</v>
          </cell>
          <cell r="H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G171">
            <v>0</v>
          </cell>
          <cell r="H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G172">
            <v>0</v>
          </cell>
          <cell r="H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99">
          <cell r="K199" t="str">
            <v>DEC</v>
          </cell>
          <cell r="M199" t="str">
            <v>JAN</v>
          </cell>
          <cell r="O199" t="str">
            <v>FEB</v>
          </cell>
          <cell r="Q199" t="str">
            <v>MAR</v>
          </cell>
        </row>
        <row r="200">
          <cell r="G200" t="str">
            <v>Stk</v>
          </cell>
          <cell r="H200" t="str">
            <v>O/S</v>
          </cell>
          <cell r="J200" t="str">
            <v>order</v>
          </cell>
          <cell r="K200" t="str">
            <v>plan</v>
          </cell>
          <cell r="L200" t="str">
            <v>order</v>
          </cell>
          <cell r="M200" t="str">
            <v>plan</v>
          </cell>
          <cell r="N200" t="str">
            <v>order</v>
          </cell>
          <cell r="O200" t="str">
            <v>plan</v>
          </cell>
          <cell r="P200" t="str">
            <v>order</v>
          </cell>
          <cell r="Q200" t="str">
            <v>plan</v>
          </cell>
        </row>
        <row r="201">
          <cell r="G201">
            <v>0</v>
          </cell>
          <cell r="H201">
            <v>0</v>
          </cell>
          <cell r="J201">
            <v>0</v>
          </cell>
          <cell r="K201" t="str">
            <v>FEB</v>
          </cell>
          <cell r="L201">
            <v>0</v>
          </cell>
          <cell r="M201" t="str">
            <v>MAR</v>
          </cell>
          <cell r="N201">
            <v>200</v>
          </cell>
          <cell r="O201" t="str">
            <v>APR</v>
          </cell>
          <cell r="P201">
            <v>0</v>
          </cell>
          <cell r="Q201" t="str">
            <v>MAY</v>
          </cell>
        </row>
        <row r="202">
          <cell r="G202">
            <v>300</v>
          </cell>
          <cell r="H202">
            <v>0</v>
          </cell>
          <cell r="J202">
            <v>150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G203">
            <v>0</v>
          </cell>
          <cell r="H203">
            <v>0</v>
          </cell>
          <cell r="J203">
            <v>0</v>
          </cell>
          <cell r="K203">
            <v>0</v>
          </cell>
          <cell r="L203">
            <v>200</v>
          </cell>
          <cell r="M203">
            <v>200</v>
          </cell>
          <cell r="N203">
            <v>0</v>
          </cell>
          <cell r="O203">
            <v>0</v>
          </cell>
          <cell r="P203">
            <v>300</v>
          </cell>
          <cell r="Q203">
            <v>300</v>
          </cell>
        </row>
        <row r="204">
          <cell r="G204">
            <v>0</v>
          </cell>
          <cell r="H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300</v>
          </cell>
          <cell r="O204">
            <v>300</v>
          </cell>
          <cell r="P204">
            <v>300</v>
          </cell>
          <cell r="Q204">
            <v>0</v>
          </cell>
        </row>
        <row r="205">
          <cell r="G205">
            <v>525</v>
          </cell>
          <cell r="H205">
            <v>0</v>
          </cell>
          <cell r="J205">
            <v>525</v>
          </cell>
          <cell r="K205">
            <v>0</v>
          </cell>
          <cell r="L205">
            <v>475</v>
          </cell>
          <cell r="M205">
            <v>0</v>
          </cell>
          <cell r="N205">
            <v>685</v>
          </cell>
          <cell r="O205">
            <v>0</v>
          </cell>
          <cell r="P205">
            <v>820</v>
          </cell>
          <cell r="Q205">
            <v>0</v>
          </cell>
        </row>
        <row r="206">
          <cell r="G206">
            <v>0</v>
          </cell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G207">
            <v>40</v>
          </cell>
          <cell r="H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40</v>
          </cell>
          <cell r="Q207">
            <v>0</v>
          </cell>
        </row>
        <row r="208">
          <cell r="G208">
            <v>0</v>
          </cell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G209">
            <v>0</v>
          </cell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G210">
            <v>100</v>
          </cell>
          <cell r="H210">
            <v>0</v>
          </cell>
          <cell r="J210">
            <v>363</v>
          </cell>
          <cell r="K210">
            <v>300</v>
          </cell>
          <cell r="L210">
            <v>100</v>
          </cell>
          <cell r="M210">
            <v>0</v>
          </cell>
          <cell r="N210">
            <v>200</v>
          </cell>
          <cell r="O210">
            <v>0</v>
          </cell>
          <cell r="P210">
            <v>200</v>
          </cell>
          <cell r="Q210">
            <v>0</v>
          </cell>
        </row>
        <row r="211">
          <cell r="G211">
            <v>0</v>
          </cell>
          <cell r="H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G212">
            <v>0</v>
          </cell>
          <cell r="H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G213">
            <v>0</v>
          </cell>
          <cell r="H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G214">
            <v>0</v>
          </cell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G215">
            <v>0</v>
          </cell>
          <cell r="H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G216">
            <v>0</v>
          </cell>
          <cell r="H216">
            <v>0</v>
          </cell>
          <cell r="J216">
            <v>390</v>
          </cell>
          <cell r="K216">
            <v>390</v>
          </cell>
          <cell r="L216">
            <v>0</v>
          </cell>
          <cell r="M216">
            <v>0</v>
          </cell>
          <cell r="N216">
            <v>300</v>
          </cell>
          <cell r="O216">
            <v>300</v>
          </cell>
          <cell r="P216">
            <v>300</v>
          </cell>
          <cell r="Q216">
            <v>300</v>
          </cell>
        </row>
        <row r="217">
          <cell r="G217">
            <v>44</v>
          </cell>
          <cell r="H217">
            <v>0</v>
          </cell>
          <cell r="J217">
            <v>51</v>
          </cell>
          <cell r="K217">
            <v>7</v>
          </cell>
          <cell r="L217">
            <v>250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G218">
            <v>0</v>
          </cell>
          <cell r="H218">
            <v>0</v>
          </cell>
          <cell r="J218">
            <v>155</v>
          </cell>
          <cell r="K218">
            <v>155</v>
          </cell>
          <cell r="L218">
            <v>0</v>
          </cell>
          <cell r="M218">
            <v>0</v>
          </cell>
          <cell r="N218">
            <v>265</v>
          </cell>
          <cell r="O218">
            <v>300</v>
          </cell>
          <cell r="P218">
            <v>100</v>
          </cell>
          <cell r="Q218">
            <v>300</v>
          </cell>
        </row>
        <row r="219">
          <cell r="G219">
            <v>10</v>
          </cell>
          <cell r="H219">
            <v>0</v>
          </cell>
          <cell r="J219">
            <v>320</v>
          </cell>
          <cell r="K219">
            <v>310</v>
          </cell>
          <cell r="L219">
            <v>0</v>
          </cell>
          <cell r="M219">
            <v>0</v>
          </cell>
          <cell r="N219">
            <v>120</v>
          </cell>
          <cell r="O219">
            <v>300</v>
          </cell>
          <cell r="P219">
            <v>0</v>
          </cell>
          <cell r="Q219">
            <v>0</v>
          </cell>
        </row>
        <row r="220">
          <cell r="G220">
            <v>0</v>
          </cell>
          <cell r="H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115</v>
          </cell>
          <cell r="O220">
            <v>300</v>
          </cell>
          <cell r="P220">
            <v>100</v>
          </cell>
          <cell r="Q220">
            <v>0</v>
          </cell>
        </row>
        <row r="221">
          <cell r="G221">
            <v>0</v>
          </cell>
          <cell r="H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380</v>
          </cell>
          <cell r="O221">
            <v>380</v>
          </cell>
          <cell r="P221">
            <v>200</v>
          </cell>
          <cell r="Q221">
            <v>300</v>
          </cell>
        </row>
        <row r="222">
          <cell r="G222">
            <v>0</v>
          </cell>
          <cell r="H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G223">
            <v>0</v>
          </cell>
          <cell r="H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G224">
            <v>92</v>
          </cell>
          <cell r="H224">
            <v>0</v>
          </cell>
          <cell r="J224">
            <v>100</v>
          </cell>
          <cell r="K224">
            <v>8</v>
          </cell>
          <cell r="L224">
            <v>50</v>
          </cell>
          <cell r="M224">
            <v>300</v>
          </cell>
          <cell r="N224">
            <v>100</v>
          </cell>
          <cell r="O224">
            <v>0</v>
          </cell>
          <cell r="P224">
            <v>100</v>
          </cell>
          <cell r="Q224">
            <v>0</v>
          </cell>
        </row>
        <row r="225">
          <cell r="G225">
            <v>0</v>
          </cell>
          <cell r="H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G226">
            <v>103</v>
          </cell>
          <cell r="H226">
            <v>0</v>
          </cell>
          <cell r="J226">
            <v>497</v>
          </cell>
          <cell r="K226">
            <v>300</v>
          </cell>
          <cell r="L226">
            <v>800</v>
          </cell>
          <cell r="M226">
            <v>0</v>
          </cell>
          <cell r="N226">
            <v>500</v>
          </cell>
          <cell r="O226">
            <v>0</v>
          </cell>
          <cell r="P226">
            <v>800</v>
          </cell>
          <cell r="Q226">
            <v>0</v>
          </cell>
        </row>
        <row r="227">
          <cell r="G227">
            <v>0</v>
          </cell>
          <cell r="H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400</v>
          </cell>
          <cell r="Q227">
            <v>400</v>
          </cell>
        </row>
        <row r="228">
          <cell r="G228">
            <v>0</v>
          </cell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G229">
            <v>0</v>
          </cell>
          <cell r="H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G230">
            <v>300</v>
          </cell>
          <cell r="H230">
            <v>0</v>
          </cell>
          <cell r="J230">
            <v>300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G231">
            <v>0</v>
          </cell>
          <cell r="H231">
            <v>0</v>
          </cell>
          <cell r="J231">
            <v>0</v>
          </cell>
          <cell r="K231">
            <v>0</v>
          </cell>
          <cell r="L231">
            <v>300</v>
          </cell>
          <cell r="M231">
            <v>300</v>
          </cell>
          <cell r="N231">
            <v>300</v>
          </cell>
          <cell r="O231">
            <v>300</v>
          </cell>
          <cell r="P231">
            <v>0</v>
          </cell>
          <cell r="Q231">
            <v>0</v>
          </cell>
        </row>
        <row r="232">
          <cell r="G232">
            <v>0</v>
          </cell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G233">
            <v>33</v>
          </cell>
          <cell r="H233">
            <v>2</v>
          </cell>
          <cell r="J233">
            <v>785</v>
          </cell>
          <cell r="K233">
            <v>702</v>
          </cell>
          <cell r="L233">
            <v>900</v>
          </cell>
          <cell r="M233">
            <v>1200</v>
          </cell>
          <cell r="N233">
            <v>900</v>
          </cell>
          <cell r="O233">
            <v>800</v>
          </cell>
          <cell r="P233">
            <v>900</v>
          </cell>
          <cell r="Q233">
            <v>800</v>
          </cell>
        </row>
        <row r="234">
          <cell r="G234">
            <v>0</v>
          </cell>
          <cell r="H234">
            <v>0</v>
          </cell>
          <cell r="J234">
            <v>300</v>
          </cell>
          <cell r="K234">
            <v>300</v>
          </cell>
          <cell r="L234">
            <v>0</v>
          </cell>
          <cell r="M234">
            <v>0</v>
          </cell>
          <cell r="N234">
            <v>300</v>
          </cell>
          <cell r="O234">
            <v>300</v>
          </cell>
          <cell r="P234">
            <v>0</v>
          </cell>
          <cell r="Q234">
            <v>0</v>
          </cell>
        </row>
        <row r="235">
          <cell r="G235">
            <v>0</v>
          </cell>
          <cell r="H235">
            <v>0</v>
          </cell>
          <cell r="J235">
            <v>300</v>
          </cell>
          <cell r="K235">
            <v>300</v>
          </cell>
          <cell r="L235">
            <v>0</v>
          </cell>
          <cell r="M235">
            <v>0</v>
          </cell>
          <cell r="N235">
            <v>300</v>
          </cell>
          <cell r="O235">
            <v>300</v>
          </cell>
          <cell r="P235">
            <v>300</v>
          </cell>
          <cell r="Q235">
            <v>300</v>
          </cell>
        </row>
        <row r="236">
          <cell r="G236">
            <v>0</v>
          </cell>
          <cell r="H236">
            <v>0</v>
          </cell>
          <cell r="J236">
            <v>0</v>
          </cell>
          <cell r="K236">
            <v>0</v>
          </cell>
          <cell r="L236">
            <v>300</v>
          </cell>
          <cell r="M236">
            <v>300</v>
          </cell>
          <cell r="N236">
            <v>300</v>
          </cell>
          <cell r="O236">
            <v>300</v>
          </cell>
          <cell r="P236">
            <v>300</v>
          </cell>
          <cell r="Q236">
            <v>300</v>
          </cell>
        </row>
        <row r="237">
          <cell r="G237">
            <v>0</v>
          </cell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G238">
            <v>0</v>
          </cell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G239">
            <v>0</v>
          </cell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G240">
            <v>0</v>
          </cell>
          <cell r="H240">
            <v>0</v>
          </cell>
          <cell r="J240">
            <v>2000</v>
          </cell>
          <cell r="K240">
            <v>2000</v>
          </cell>
          <cell r="L240">
            <v>3200</v>
          </cell>
          <cell r="M240">
            <v>3200</v>
          </cell>
          <cell r="N240">
            <v>3200</v>
          </cell>
          <cell r="O240">
            <v>3200</v>
          </cell>
          <cell r="P240">
            <v>3700</v>
          </cell>
          <cell r="Q240">
            <v>5000</v>
          </cell>
        </row>
        <row r="241">
          <cell r="G241">
            <v>0</v>
          </cell>
          <cell r="H241">
            <v>0</v>
          </cell>
          <cell r="J241">
            <v>350</v>
          </cell>
          <cell r="K241">
            <v>600</v>
          </cell>
          <cell r="L241">
            <v>300</v>
          </cell>
          <cell r="M241">
            <v>300</v>
          </cell>
          <cell r="N241">
            <v>600</v>
          </cell>
          <cell r="O241">
            <v>600</v>
          </cell>
          <cell r="P241">
            <v>600</v>
          </cell>
          <cell r="Q241">
            <v>600</v>
          </cell>
        </row>
        <row r="242">
          <cell r="G242">
            <v>0</v>
          </cell>
          <cell r="H242">
            <v>0</v>
          </cell>
          <cell r="J242">
            <v>446</v>
          </cell>
          <cell r="K242">
            <v>500</v>
          </cell>
          <cell r="L242">
            <v>600</v>
          </cell>
          <cell r="M242">
            <v>300</v>
          </cell>
          <cell r="N242">
            <v>900</v>
          </cell>
          <cell r="O242">
            <v>900</v>
          </cell>
          <cell r="P242">
            <v>600</v>
          </cell>
          <cell r="Q242">
            <v>600</v>
          </cell>
        </row>
        <row r="243">
          <cell r="G243">
            <v>28</v>
          </cell>
          <cell r="H243">
            <v>0</v>
          </cell>
          <cell r="J243">
            <v>0</v>
          </cell>
          <cell r="K243">
            <v>0</v>
          </cell>
          <cell r="L243">
            <v>300</v>
          </cell>
          <cell r="M243">
            <v>272</v>
          </cell>
          <cell r="N243">
            <v>0</v>
          </cell>
          <cell r="O243">
            <v>0</v>
          </cell>
          <cell r="P243">
            <v>300</v>
          </cell>
          <cell r="Q243">
            <v>300</v>
          </cell>
        </row>
        <row r="244">
          <cell r="G244">
            <v>0</v>
          </cell>
          <cell r="H244">
            <v>0</v>
          </cell>
          <cell r="J244">
            <v>0</v>
          </cell>
          <cell r="K244">
            <v>0</v>
          </cell>
          <cell r="L244">
            <v>600</v>
          </cell>
          <cell r="M244">
            <v>600</v>
          </cell>
          <cell r="N244">
            <v>300</v>
          </cell>
          <cell r="O244">
            <v>300</v>
          </cell>
          <cell r="P244">
            <v>300</v>
          </cell>
          <cell r="Q244">
            <v>300</v>
          </cell>
        </row>
        <row r="245">
          <cell r="G245">
            <v>0</v>
          </cell>
          <cell r="H245">
            <v>0</v>
          </cell>
          <cell r="J245">
            <v>0</v>
          </cell>
          <cell r="K245">
            <v>0</v>
          </cell>
          <cell r="L245">
            <v>720</v>
          </cell>
          <cell r="M245">
            <v>300</v>
          </cell>
          <cell r="N245">
            <v>300</v>
          </cell>
          <cell r="O245">
            <v>600</v>
          </cell>
          <cell r="P245">
            <v>300</v>
          </cell>
          <cell r="Q245">
            <v>600</v>
          </cell>
        </row>
        <row r="246">
          <cell r="G246">
            <v>0</v>
          </cell>
          <cell r="H246">
            <v>0</v>
          </cell>
          <cell r="J246">
            <v>0</v>
          </cell>
          <cell r="K246">
            <v>0</v>
          </cell>
          <cell r="L246">
            <v>40</v>
          </cell>
          <cell r="M246">
            <v>40</v>
          </cell>
          <cell r="N246">
            <v>0</v>
          </cell>
          <cell r="O246">
            <v>0</v>
          </cell>
          <cell r="P246">
            <v>40</v>
          </cell>
          <cell r="Q246">
            <v>40</v>
          </cell>
        </row>
        <row r="247">
          <cell r="G247">
            <v>0</v>
          </cell>
          <cell r="H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G248">
            <v>0</v>
          </cell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G249">
            <v>0</v>
          </cell>
          <cell r="H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G250">
            <v>0</v>
          </cell>
          <cell r="H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G251">
            <v>0</v>
          </cell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G252">
            <v>14</v>
          </cell>
          <cell r="H252">
            <v>0</v>
          </cell>
          <cell r="J252">
            <v>114</v>
          </cell>
          <cell r="K252">
            <v>100</v>
          </cell>
          <cell r="L252">
            <v>0</v>
          </cell>
          <cell r="M252">
            <v>0</v>
          </cell>
          <cell r="N252">
            <v>100</v>
          </cell>
          <cell r="O252">
            <v>100</v>
          </cell>
          <cell r="P252">
            <v>0</v>
          </cell>
          <cell r="Q252">
            <v>0</v>
          </cell>
        </row>
        <row r="253">
          <cell r="G253">
            <v>491</v>
          </cell>
          <cell r="H253">
            <v>0</v>
          </cell>
          <cell r="J253">
            <v>490</v>
          </cell>
          <cell r="K253">
            <v>0</v>
          </cell>
          <cell r="L253">
            <v>100</v>
          </cell>
          <cell r="M253">
            <v>100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G254">
            <v>150</v>
          </cell>
          <cell r="H254">
            <v>0</v>
          </cell>
          <cell r="J254">
            <v>218</v>
          </cell>
          <cell r="K254">
            <v>68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G255">
            <v>0</v>
          </cell>
          <cell r="H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</row>
        <row r="256">
          <cell r="G256">
            <v>0</v>
          </cell>
          <cell r="H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G257">
            <v>0</v>
          </cell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G258">
            <v>2</v>
          </cell>
          <cell r="H258">
            <v>0</v>
          </cell>
          <cell r="J258">
            <v>100</v>
          </cell>
          <cell r="K258">
            <v>98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G259">
            <v>0</v>
          </cell>
          <cell r="H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4">
          <cell r="G264">
            <v>0</v>
          </cell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G265">
            <v>0</v>
          </cell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</row>
        <row r="266">
          <cell r="G266">
            <v>0</v>
          </cell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G267">
            <v>0</v>
          </cell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50</v>
          </cell>
          <cell r="O267">
            <v>50</v>
          </cell>
          <cell r="P267">
            <v>50</v>
          </cell>
          <cell r="Q267">
            <v>50</v>
          </cell>
        </row>
        <row r="268">
          <cell r="G268">
            <v>0</v>
          </cell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J269">
            <v>8074</v>
          </cell>
          <cell r="K269">
            <v>6258</v>
          </cell>
          <cell r="L269">
            <v>7725</v>
          </cell>
          <cell r="M269">
            <v>7422</v>
          </cell>
          <cell r="N269">
            <v>7725</v>
          </cell>
          <cell r="O269">
            <v>8950</v>
          </cell>
          <cell r="P269">
            <v>8960</v>
          </cell>
          <cell r="Q269">
            <v>10220</v>
          </cell>
        </row>
        <row r="270">
          <cell r="G270">
            <v>0</v>
          </cell>
          <cell r="J270">
            <v>10</v>
          </cell>
          <cell r="K270">
            <v>10.921722094323552</v>
          </cell>
          <cell r="L270">
            <v>270</v>
          </cell>
          <cell r="M270">
            <v>11.998357846683705</v>
          </cell>
          <cell r="O270">
            <v>12.199705042084339</v>
          </cell>
          <cell r="Q270">
            <v>12.504057828770245</v>
          </cell>
        </row>
        <row r="271">
          <cell r="G271">
            <v>0</v>
          </cell>
          <cell r="J271">
            <v>0</v>
          </cell>
          <cell r="K271">
            <v>260.75</v>
          </cell>
          <cell r="M271">
            <v>371.1</v>
          </cell>
          <cell r="O271">
            <v>447.5</v>
          </cell>
          <cell r="Q271">
            <v>340.66666666666669</v>
          </cell>
        </row>
        <row r="272">
          <cell r="G272">
            <v>0</v>
          </cell>
          <cell r="J272">
            <v>9111</v>
          </cell>
          <cell r="K272">
            <v>3.4106343009185602</v>
          </cell>
          <cell r="L272">
            <v>9064</v>
          </cell>
          <cell r="M272">
            <v>4.4184617921642202</v>
          </cell>
          <cell r="N272">
            <v>8360</v>
          </cell>
          <cell r="O272">
            <v>5.2401735294453582</v>
          </cell>
          <cell r="P272">
            <v>8510</v>
          </cell>
          <cell r="Q272">
            <v>3.8920698650873846</v>
          </cell>
        </row>
        <row r="273">
          <cell r="G273">
            <v>0</v>
          </cell>
          <cell r="H273">
            <v>0</v>
          </cell>
          <cell r="J273">
            <v>0</v>
          </cell>
          <cell r="K273">
            <v>10.842830756159483</v>
          </cell>
          <cell r="L273">
            <v>0</v>
          </cell>
          <cell r="M273">
            <v>11.63760476606995</v>
          </cell>
          <cell r="N273">
            <v>0</v>
          </cell>
          <cell r="O273">
            <v>11.876286203329293</v>
          </cell>
          <cell r="P273">
            <v>0</v>
          </cell>
          <cell r="Q273">
            <v>11.513815549105622</v>
          </cell>
        </row>
        <row r="274">
          <cell r="G274">
            <v>0</v>
          </cell>
          <cell r="H274">
            <v>0</v>
          </cell>
          <cell r="J274">
            <v>0</v>
          </cell>
          <cell r="K274">
            <v>302.61904761904759</v>
          </cell>
          <cell r="L274">
            <v>0</v>
          </cell>
          <cell r="M274">
            <v>369.13043478260869</v>
          </cell>
          <cell r="N274">
            <v>0</v>
          </cell>
          <cell r="O274">
            <v>405.92592592592592</v>
          </cell>
          <cell r="P274">
            <v>0</v>
          </cell>
          <cell r="Q274">
            <v>370.90909090909093</v>
          </cell>
        </row>
        <row r="275">
          <cell r="G275">
            <v>6000</v>
          </cell>
          <cell r="H275">
            <v>0</v>
          </cell>
          <cell r="J275">
            <v>32</v>
          </cell>
          <cell r="K275">
            <v>3.9870854290009481</v>
          </cell>
          <cell r="L275">
            <v>32</v>
          </cell>
          <cell r="M275">
            <v>4.5312519469989212</v>
          </cell>
          <cell r="N275">
            <v>32</v>
          </cell>
          <cell r="O275">
            <v>4.8827905455125986</v>
          </cell>
          <cell r="P275">
            <v>32</v>
          </cell>
          <cell r="Q275">
            <v>4.6020376790844928</v>
          </cell>
        </row>
        <row r="276">
          <cell r="G276">
            <v>6000</v>
          </cell>
          <cell r="H276">
            <v>0</v>
          </cell>
          <cell r="J276">
            <v>32</v>
          </cell>
          <cell r="K276">
            <v>11.331939036071784</v>
          </cell>
          <cell r="L276">
            <v>32</v>
          </cell>
          <cell r="M276">
            <v>12.519567318812067</v>
          </cell>
          <cell r="N276">
            <v>32</v>
          </cell>
          <cell r="O276">
            <v>11.334245761132332</v>
          </cell>
          <cell r="P276">
            <v>32</v>
          </cell>
          <cell r="Q276">
            <v>11.924804433033646</v>
          </cell>
        </row>
        <row r="277">
          <cell r="G277">
            <v>0</v>
          </cell>
          <cell r="H277">
            <v>0</v>
          </cell>
          <cell r="J277">
            <v>0</v>
          </cell>
          <cell r="K277">
            <v>381.43478260869563</v>
          </cell>
          <cell r="L277">
            <v>0</v>
          </cell>
          <cell r="M277">
            <v>360.03703703703701</v>
          </cell>
          <cell r="N277">
            <v>0</v>
          </cell>
          <cell r="O277">
            <v>449.54545454545456</v>
          </cell>
          <cell r="P277">
            <v>0</v>
          </cell>
          <cell r="Q277">
            <v>417.86956521739131</v>
          </cell>
        </row>
        <row r="278">
          <cell r="G278">
            <v>0</v>
          </cell>
          <cell r="H278">
            <v>0</v>
          </cell>
          <cell r="J278">
            <v>0</v>
          </cell>
          <cell r="K278">
            <v>4.8085930445230183</v>
          </cell>
          <cell r="L278">
            <v>0</v>
          </cell>
          <cell r="M278">
            <v>4.1082779559463871</v>
          </cell>
          <cell r="N278">
            <v>0</v>
          </cell>
          <cell r="O278">
            <v>5.6660831760862873</v>
          </cell>
          <cell r="P278">
            <v>0</v>
          </cell>
          <cell r="Q278">
            <v>5.0060068078388253</v>
          </cell>
        </row>
        <row r="279">
          <cell r="G279">
            <v>0</v>
          </cell>
          <cell r="H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G280">
            <v>0</v>
          </cell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G281">
            <v>0</v>
          </cell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G282">
            <v>0</v>
          </cell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G283">
            <v>0</v>
          </cell>
          <cell r="H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</row>
        <row r="284">
          <cell r="G284">
            <v>0</v>
          </cell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G285">
            <v>0</v>
          </cell>
          <cell r="H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G286">
            <v>0</v>
          </cell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</row>
        <row r="287">
          <cell r="G287">
            <v>0</v>
          </cell>
          <cell r="H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G288">
            <v>0</v>
          </cell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G289">
            <v>0</v>
          </cell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G290">
            <v>0</v>
          </cell>
          <cell r="H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1">
          <cell r="G291">
            <v>0</v>
          </cell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</row>
        <row r="292">
          <cell r="G292">
            <v>200</v>
          </cell>
          <cell r="H292">
            <v>0</v>
          </cell>
          <cell r="J292">
            <v>200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G293">
            <v>0</v>
          </cell>
          <cell r="H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G294">
            <v>0</v>
          </cell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 Summary1"/>
      <sheetName val="AP I4"/>
      <sheetName val="AP DW"/>
      <sheetName val="Autoliv"/>
      <sheetName val="Antolin"/>
      <sheetName val="Benteler"/>
      <sheetName val="Bosch"/>
      <sheetName val="Brose"/>
      <sheetName val="Conti Teves"/>
      <sheetName val="Dynamid"/>
      <sheetName val="Fico"/>
      <sheetName val="GKN"/>
      <sheetName val="JCI"/>
      <sheetName val="Kautex 4WD Lev.II P"/>
      <sheetName val="Kautex 4WD St.IV P&amp;D"/>
      <sheetName val="Kautex 2WD ISG P&amp;D"/>
      <sheetName val="Kautex 2WD Lev II P&amp;D"/>
      <sheetName val="Kutsch Kirchhoff"/>
      <sheetName val="Lear"/>
      <sheetName val="Lemforder"/>
      <sheetName val="Meritor"/>
      <sheetName val="NSK"/>
      <sheetName val="Ortech"/>
      <sheetName val="Paulstra"/>
      <sheetName val="Pelzer"/>
      <sheetName val="Presta Krupp"/>
      <sheetName val="Sommer Allibert"/>
      <sheetName val="SAL"/>
      <sheetName val="SAS"/>
      <sheetName val="Sachs FTE"/>
      <sheetName val="Sachs Clutch"/>
      <sheetName val="Sachs FL WHL"/>
      <sheetName val="Synthése Capac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E4" t="str">
            <v>Kautex Textron</v>
          </cell>
        </row>
      </sheetData>
      <sheetData sheetId="15">
        <row r="4">
          <cell r="E4" t="str">
            <v>Kautex Textron</v>
          </cell>
        </row>
      </sheetData>
      <sheetData sheetId="16">
        <row r="4">
          <cell r="E4" t="str">
            <v>Kautex Textron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4">
          <cell r="E4" t="str">
            <v>Sommer Allibert SAI Automotive SAL GmbH</v>
          </cell>
        </row>
      </sheetData>
      <sheetData sheetId="28">
        <row r="4">
          <cell r="E4" t="str">
            <v>SAS Autosystemtechnik / SAI Automotive SAL GmbH</v>
          </cell>
        </row>
      </sheetData>
      <sheetData sheetId="29"/>
      <sheetData sheetId="30"/>
      <sheetData sheetId="31"/>
      <sheetData sheetId="32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LL"/>
      <sheetName val="RAS2.PIC"/>
      <sheetName val="Sheet1"/>
      <sheetName val="Sheet2"/>
      <sheetName val="Sheet3"/>
      <sheetName val="Synthèse données"/>
    </sheetNames>
    <sheetDataSet>
      <sheetData sheetId="0">
        <row r="8">
          <cell r="A8" t="str">
            <v>AUG 97</v>
          </cell>
        </row>
        <row r="9">
          <cell r="A9">
            <v>0.28999999999999998</v>
          </cell>
          <cell r="B9">
            <v>0.45</v>
          </cell>
          <cell r="C9">
            <v>0.31</v>
          </cell>
          <cell r="D9">
            <v>0.56999999999999995</v>
          </cell>
          <cell r="E9">
            <v>0.4</v>
          </cell>
          <cell r="F9">
            <v>0.55000000000000004</v>
          </cell>
          <cell r="G9">
            <v>0.82</v>
          </cell>
          <cell r="H9">
            <v>0.77</v>
          </cell>
          <cell r="I9">
            <v>0.67</v>
          </cell>
        </row>
      </sheetData>
      <sheetData sheetId="1" refreshError="1"/>
      <sheetData sheetId="2"/>
      <sheetData sheetId="3"/>
      <sheetData sheetId="4"/>
      <sheetData sheetId="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"/>
      <sheetName val="LOCAL"/>
      <sheetName val="MBR5b"/>
    </sheetNames>
    <sheetDataSet>
      <sheetData sheetId="0" refreshError="1">
        <row r="1">
          <cell r="A1" t="str">
            <v>PARTNO</v>
          </cell>
          <cell r="B1" t="str">
            <v>DESC</v>
          </cell>
          <cell r="C1" t="str">
            <v>SCODE</v>
          </cell>
          <cell r="D1" t="str">
            <v>PCODE</v>
          </cell>
          <cell r="E1" t="str">
            <v>BCODE</v>
          </cell>
          <cell r="F1" t="str">
            <v>MCODE</v>
          </cell>
          <cell r="G1" t="str">
            <v>OPSTK</v>
          </cell>
          <cell r="H1" t="str">
            <v>RECQTY</v>
          </cell>
          <cell r="I1" t="str">
            <v>ISSQTY</v>
          </cell>
          <cell r="J1" t="str">
            <v>CLQTY</v>
          </cell>
          <cell r="K1" t="str">
            <v>OPRATE</v>
          </cell>
          <cell r="L1" t="str">
            <v>CLRATE</v>
          </cell>
          <cell r="M1" t="str">
            <v>CLASS</v>
          </cell>
        </row>
        <row r="2">
          <cell r="A2" t="str">
            <v>7185-332A</v>
          </cell>
          <cell r="B2" t="str">
            <v>TORQUE TRIMMER PISTON</v>
          </cell>
          <cell r="C2" t="str">
            <v>F13</v>
          </cell>
          <cell r="D2" t="str">
            <v>Z</v>
          </cell>
          <cell r="E2" t="str">
            <v>2</v>
          </cell>
          <cell r="F2" t="str">
            <v>G</v>
          </cell>
          <cell r="G2" t="str">
            <v>162</v>
          </cell>
          <cell r="H2" t="str">
            <v>50</v>
          </cell>
          <cell r="I2" t="str">
            <v>100</v>
          </cell>
          <cell r="J2" t="str">
            <v>112</v>
          </cell>
          <cell r="K2" t="str">
            <v>99.5818</v>
          </cell>
          <cell r="L2" t="str">
            <v>99.5818</v>
          </cell>
        </row>
        <row r="3">
          <cell r="A3" t="str">
            <v>9009-008B</v>
          </cell>
          <cell r="B3" t="str">
            <v>Assy.DELIVERY VALVE</v>
          </cell>
          <cell r="C3" t="str">
            <v>F13</v>
          </cell>
          <cell r="D3" t="str">
            <v>Z</v>
          </cell>
          <cell r="E3" t="str">
            <v>2</v>
          </cell>
          <cell r="F3" t="str">
            <v>G</v>
          </cell>
          <cell r="G3" t="str">
            <v>2100</v>
          </cell>
          <cell r="H3" t="str">
            <v>1800</v>
          </cell>
          <cell r="I3" t="str">
            <v>2600</v>
          </cell>
          <cell r="J3" t="str">
            <v>1300</v>
          </cell>
          <cell r="K3" t="str">
            <v>95.68936</v>
          </cell>
          <cell r="L3" t="str">
            <v>98.85853</v>
          </cell>
          <cell r="M3" t="str">
            <v>HG-01</v>
          </cell>
        </row>
        <row r="4">
          <cell r="A4" t="str">
            <v>9103-534C</v>
          </cell>
          <cell r="B4" t="str">
            <v>FUEL ADJUSTING PLATE</v>
          </cell>
          <cell r="C4" t="str">
            <v>F13</v>
          </cell>
          <cell r="D4" t="str">
            <v>Z</v>
          </cell>
          <cell r="E4" t="str">
            <v>2</v>
          </cell>
          <cell r="F4" t="str">
            <v>G</v>
          </cell>
          <cell r="G4" t="str">
            <v>0</v>
          </cell>
          <cell r="H4" t="str">
            <v>0</v>
          </cell>
          <cell r="I4" t="str">
            <v>0</v>
          </cell>
          <cell r="J4" t="str">
            <v>0</v>
          </cell>
          <cell r="K4" t="str">
            <v>98.27443</v>
          </cell>
          <cell r="L4" t="str">
            <v>98.27443</v>
          </cell>
          <cell r="M4" t="str">
            <v>RP</v>
          </cell>
        </row>
        <row r="5">
          <cell r="A5" t="str">
            <v>9104-110X</v>
          </cell>
          <cell r="B5" t="str">
            <v>SNUBBER VALVE ASSY.</v>
          </cell>
          <cell r="C5" t="str">
            <v>F13</v>
          </cell>
          <cell r="D5" t="str">
            <v>Z</v>
          </cell>
          <cell r="E5" t="str">
            <v>2</v>
          </cell>
          <cell r="F5" t="str">
            <v>G</v>
          </cell>
          <cell r="G5" t="str">
            <v>0</v>
          </cell>
          <cell r="H5" t="str">
            <v>0</v>
          </cell>
          <cell r="I5" t="str">
            <v>0</v>
          </cell>
          <cell r="J5" t="str">
            <v>0</v>
          </cell>
          <cell r="K5" t="str">
            <v>98.03823</v>
          </cell>
          <cell r="L5" t="str">
            <v>98.03823</v>
          </cell>
        </row>
        <row r="6">
          <cell r="A6" t="str">
            <v>7185-776AJ</v>
          </cell>
          <cell r="B6" t="str">
            <v>ASSY DRIVE SHAFT - CP</v>
          </cell>
          <cell r="C6" t="str">
            <v>F13</v>
          </cell>
          <cell r="D6" t="str">
            <v>Z</v>
          </cell>
          <cell r="E6" t="str">
            <v>2</v>
          </cell>
          <cell r="F6" t="str">
            <v>G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976.31229</v>
          </cell>
          <cell r="L6" t="str">
            <v>976.31229</v>
          </cell>
        </row>
        <row r="7">
          <cell r="A7" t="str">
            <v>9187-466/030</v>
          </cell>
          <cell r="B7" t="str">
            <v>SLEEVE-M/CD(MDI)</v>
          </cell>
          <cell r="C7" t="str">
            <v>F13</v>
          </cell>
          <cell r="D7" t="str">
            <v>Z</v>
          </cell>
          <cell r="E7" t="str">
            <v>21</v>
          </cell>
          <cell r="F7" t="str">
            <v>G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970.45</v>
          </cell>
          <cell r="L7" t="str">
            <v>970.45</v>
          </cell>
          <cell r="M7" t="str">
            <v>C</v>
          </cell>
        </row>
        <row r="8">
          <cell r="A8" t="str">
            <v>9187-451/030</v>
          </cell>
          <cell r="B8" t="str">
            <v>SLEEVE</v>
          </cell>
          <cell r="C8" t="str">
            <v>F13</v>
          </cell>
          <cell r="D8" t="str">
            <v>Z</v>
          </cell>
          <cell r="E8" t="str">
            <v>21</v>
          </cell>
          <cell r="F8" t="str">
            <v>G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970.45</v>
          </cell>
          <cell r="L8" t="str">
            <v>970.45</v>
          </cell>
        </row>
        <row r="9">
          <cell r="A9" t="str">
            <v>9100-483</v>
          </cell>
          <cell r="B9" t="str">
            <v>ASSY. METERING VALVE</v>
          </cell>
          <cell r="C9" t="str">
            <v>F13</v>
          </cell>
          <cell r="D9" t="str">
            <v>Z</v>
          </cell>
          <cell r="E9" t="str">
            <v>2</v>
          </cell>
          <cell r="F9" t="str">
            <v>G</v>
          </cell>
          <cell r="G9" t="str">
            <v>333</v>
          </cell>
          <cell r="H9" t="str">
            <v>0</v>
          </cell>
          <cell r="I9" t="str">
            <v>100</v>
          </cell>
          <cell r="J9" t="str">
            <v>233</v>
          </cell>
          <cell r="K9" t="str">
            <v>97.42372</v>
          </cell>
          <cell r="L9" t="str">
            <v>97.42372</v>
          </cell>
          <cell r="M9" t="str">
            <v>NP</v>
          </cell>
        </row>
        <row r="10">
          <cell r="A10" t="str">
            <v>7139-185G</v>
          </cell>
          <cell r="B10" t="str">
            <v>DRIVE SHAFT HYDRAULIC</v>
          </cell>
          <cell r="C10" t="str">
            <v>F13</v>
          </cell>
          <cell r="D10" t="str">
            <v>Z</v>
          </cell>
          <cell r="E10" t="str">
            <v>2</v>
          </cell>
          <cell r="F10" t="str">
            <v>G</v>
          </cell>
          <cell r="G10" t="str">
            <v>86</v>
          </cell>
          <cell r="H10" t="str">
            <v>0</v>
          </cell>
          <cell r="I10" t="str">
            <v>50</v>
          </cell>
          <cell r="J10" t="str">
            <v>36</v>
          </cell>
          <cell r="K10" t="str">
            <v>966.15382</v>
          </cell>
          <cell r="L10" t="str">
            <v>966.15382</v>
          </cell>
          <cell r="M10" t="str">
            <v>RP</v>
          </cell>
        </row>
        <row r="11">
          <cell r="A11" t="str">
            <v>9104-502A</v>
          </cell>
          <cell r="B11" t="str">
            <v>ROTOR</v>
          </cell>
          <cell r="C11" t="str">
            <v>F13</v>
          </cell>
          <cell r="D11" t="str">
            <v>Z</v>
          </cell>
          <cell r="E11" t="str">
            <v>2</v>
          </cell>
          <cell r="F11" t="str">
            <v>G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954.71</v>
          </cell>
          <cell r="L11" t="str">
            <v>954.71</v>
          </cell>
          <cell r="M11" t="str">
            <v>TRP</v>
          </cell>
        </row>
        <row r="12">
          <cell r="A12" t="str">
            <v>9100-564L</v>
          </cell>
          <cell r="B12" t="str">
            <v>ROTOR</v>
          </cell>
          <cell r="C12" t="str">
            <v>F13</v>
          </cell>
          <cell r="D12" t="str">
            <v>Z</v>
          </cell>
          <cell r="E12" t="str">
            <v>2</v>
          </cell>
          <cell r="F12" t="str">
            <v>G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954.71</v>
          </cell>
          <cell r="L12" t="str">
            <v>954.71</v>
          </cell>
          <cell r="M12" t="str">
            <v>RP</v>
          </cell>
        </row>
        <row r="13">
          <cell r="A13" t="str">
            <v>9108-152A</v>
          </cell>
          <cell r="B13" t="str">
            <v>CAM VALVE</v>
          </cell>
          <cell r="C13" t="str">
            <v>F13</v>
          </cell>
          <cell r="D13" t="str">
            <v>Z</v>
          </cell>
          <cell r="E13" t="str">
            <v>2</v>
          </cell>
          <cell r="F13" t="str">
            <v>G</v>
          </cell>
          <cell r="G13" t="str">
            <v>1652</v>
          </cell>
          <cell r="H13" t="str">
            <v>0</v>
          </cell>
          <cell r="I13" t="str">
            <v>0</v>
          </cell>
          <cell r="J13" t="str">
            <v>1652</v>
          </cell>
          <cell r="K13" t="str">
            <v>951.66094</v>
          </cell>
          <cell r="L13" t="str">
            <v>951.66094</v>
          </cell>
        </row>
        <row r="14">
          <cell r="A14" t="str">
            <v>9104-445X</v>
          </cell>
          <cell r="B14" t="str">
            <v>Snubber</v>
          </cell>
          <cell r="C14" t="str">
            <v>F13</v>
          </cell>
          <cell r="D14" t="str">
            <v>Z</v>
          </cell>
          <cell r="E14" t="str">
            <v>2</v>
          </cell>
          <cell r="F14" t="str">
            <v>G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95.81587</v>
          </cell>
          <cell r="L14" t="str">
            <v>95.81587</v>
          </cell>
        </row>
        <row r="15">
          <cell r="A15" t="str">
            <v>7123-100B</v>
          </cell>
          <cell r="B15" t="str">
            <v>CONTROL BRACKET</v>
          </cell>
          <cell r="C15" t="str">
            <v>F13</v>
          </cell>
          <cell r="D15" t="str">
            <v>Z</v>
          </cell>
          <cell r="E15" t="str">
            <v>2</v>
          </cell>
          <cell r="F15" t="str">
            <v>G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95.80011</v>
          </cell>
          <cell r="L15" t="str">
            <v>95.80011</v>
          </cell>
          <cell r="M15" t="str">
            <v>RP</v>
          </cell>
        </row>
        <row r="16">
          <cell r="A16" t="str">
            <v>9104-550A</v>
          </cell>
          <cell r="B16" t="str">
            <v>S/C BARREL</v>
          </cell>
          <cell r="C16" t="str">
            <v>F13</v>
          </cell>
          <cell r="D16" t="str">
            <v>Z</v>
          </cell>
          <cell r="E16" t="str">
            <v>2</v>
          </cell>
          <cell r="F16" t="str">
            <v>G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940.14457</v>
          </cell>
          <cell r="L16" t="str">
            <v>940.14457</v>
          </cell>
        </row>
        <row r="17">
          <cell r="A17" t="str">
            <v>7185-768</v>
          </cell>
          <cell r="B17" t="str">
            <v>CAM ROLLER SHOE</v>
          </cell>
          <cell r="C17" t="str">
            <v>F13</v>
          </cell>
          <cell r="D17" t="str">
            <v>Z</v>
          </cell>
          <cell r="E17" t="str">
            <v>2</v>
          </cell>
          <cell r="F17" t="str">
            <v>G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94.44872</v>
          </cell>
          <cell r="L17" t="str">
            <v>94.44872</v>
          </cell>
        </row>
        <row r="18">
          <cell r="A18" t="str">
            <v>9101-320</v>
          </cell>
          <cell r="B18" t="str">
            <v>VALVE SCREW</v>
          </cell>
          <cell r="C18" t="str">
            <v>F13</v>
          </cell>
          <cell r="D18" t="str">
            <v>Z</v>
          </cell>
          <cell r="E18" t="str">
            <v>2</v>
          </cell>
          <cell r="F18" t="str">
            <v>G</v>
          </cell>
          <cell r="G18" t="str">
            <v>1402</v>
          </cell>
          <cell r="H18" t="str">
            <v>34</v>
          </cell>
          <cell r="I18" t="str">
            <v>0</v>
          </cell>
          <cell r="J18" t="str">
            <v>1436</v>
          </cell>
          <cell r="K18" t="str">
            <v>94.3725</v>
          </cell>
          <cell r="L18" t="str">
            <v>94.3725</v>
          </cell>
          <cell r="M18" t="str">
            <v>SG-02</v>
          </cell>
        </row>
        <row r="19">
          <cell r="A19" t="str">
            <v>9100-436</v>
          </cell>
          <cell r="B19" t="str">
            <v>BOOSTER ASSEMBLY</v>
          </cell>
          <cell r="C19" t="str">
            <v>F13</v>
          </cell>
          <cell r="D19" t="str">
            <v>Z</v>
          </cell>
          <cell r="E19" t="str">
            <v>2</v>
          </cell>
          <cell r="F19" t="str">
            <v>G</v>
          </cell>
          <cell r="G19" t="str">
            <v>50</v>
          </cell>
          <cell r="H19" t="str">
            <v>0</v>
          </cell>
          <cell r="I19" t="str">
            <v>0</v>
          </cell>
          <cell r="J19" t="str">
            <v>50</v>
          </cell>
          <cell r="K19" t="str">
            <v>935.0088</v>
          </cell>
          <cell r="L19" t="str">
            <v>935.0088</v>
          </cell>
          <cell r="M19" t="str">
            <v>NP</v>
          </cell>
        </row>
        <row r="20">
          <cell r="A20" t="str">
            <v>8445B251B</v>
          </cell>
          <cell r="B20" t="str">
            <v>DPC TEL3.PUMP</v>
          </cell>
          <cell r="C20" t="str">
            <v>F13</v>
          </cell>
          <cell r="D20" t="str">
            <v>Z</v>
          </cell>
          <cell r="E20" t="str">
            <v>2</v>
          </cell>
          <cell r="F20" t="str">
            <v>G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930.5</v>
          </cell>
          <cell r="L20" t="str">
            <v>930.5</v>
          </cell>
        </row>
        <row r="21">
          <cell r="A21" t="str">
            <v>7123-693B</v>
          </cell>
          <cell r="B21" t="str">
            <v>GOVERNOR WT. RETAINER</v>
          </cell>
          <cell r="C21" t="str">
            <v>F13</v>
          </cell>
          <cell r="D21" t="str">
            <v>Z</v>
          </cell>
          <cell r="E21" t="str">
            <v>2</v>
          </cell>
          <cell r="F21" t="str">
            <v>G</v>
          </cell>
          <cell r="G21" t="str">
            <v>1179</v>
          </cell>
          <cell r="H21" t="str">
            <v>0</v>
          </cell>
          <cell r="I21" t="str">
            <v>20</v>
          </cell>
          <cell r="J21" t="str">
            <v>1159</v>
          </cell>
          <cell r="K21" t="str">
            <v>93.48524</v>
          </cell>
          <cell r="L21" t="str">
            <v>93.48524</v>
          </cell>
          <cell r="M21" t="str">
            <v>DPAHM</v>
          </cell>
        </row>
        <row r="22">
          <cell r="A22" t="str">
            <v>6260B663B</v>
          </cell>
          <cell r="B22" t="str">
            <v>FILTER</v>
          </cell>
          <cell r="C22" t="str">
            <v>F13</v>
          </cell>
          <cell r="D22" t="str">
            <v>Z</v>
          </cell>
          <cell r="E22" t="str">
            <v>2</v>
          </cell>
          <cell r="F22" t="str">
            <v>G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93.34</v>
          </cell>
          <cell r="L22" t="str">
            <v>93.34</v>
          </cell>
          <cell r="M22" t="str">
            <v>REMOV</v>
          </cell>
        </row>
        <row r="23">
          <cell r="A23" t="str">
            <v>7123-819BR</v>
          </cell>
          <cell r="B23" t="str">
            <v>X AA HOUSING</v>
          </cell>
          <cell r="C23" t="str">
            <v>F13</v>
          </cell>
          <cell r="D23" t="str">
            <v>Z</v>
          </cell>
          <cell r="E23" t="str">
            <v>2</v>
          </cell>
          <cell r="F23" t="str">
            <v>G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92.83134</v>
          </cell>
          <cell r="L23" t="str">
            <v>92.83134</v>
          </cell>
          <cell r="M23" t="str">
            <v>RP</v>
          </cell>
        </row>
        <row r="24">
          <cell r="A24" t="str">
            <v>38610151</v>
          </cell>
          <cell r="B24" t="str">
            <v>15mm Dia M12-022A BRIGHT DRAWN</v>
          </cell>
          <cell r="C24" t="str">
            <v>F13</v>
          </cell>
          <cell r="D24" t="str">
            <v>Z</v>
          </cell>
          <cell r="E24" t="str">
            <v>2</v>
          </cell>
          <cell r="F24" t="str">
            <v>G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92.01184</v>
          </cell>
          <cell r="L24" t="str">
            <v>92.01184</v>
          </cell>
        </row>
        <row r="25">
          <cell r="A25" t="str">
            <v>9100-662</v>
          </cell>
          <cell r="B25" t="str">
            <v>HYD.HEAD [S/CAR]</v>
          </cell>
          <cell r="C25" t="str">
            <v>F13</v>
          </cell>
          <cell r="D25" t="str">
            <v>Z</v>
          </cell>
          <cell r="E25" t="str">
            <v>2</v>
          </cell>
          <cell r="F25" t="str">
            <v>G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918.05857</v>
          </cell>
          <cell r="L25" t="str">
            <v>918.05857</v>
          </cell>
          <cell r="M25" t="str">
            <v>NP</v>
          </cell>
        </row>
        <row r="26">
          <cell r="A26" t="str">
            <v>7185-594E</v>
          </cell>
          <cell r="B26" t="str">
            <v>PUMP HUS &amp; BUSH</v>
          </cell>
          <cell r="C26" t="str">
            <v>F13</v>
          </cell>
          <cell r="D26" t="str">
            <v>Z</v>
          </cell>
          <cell r="E26" t="str">
            <v>2</v>
          </cell>
          <cell r="F26" t="str">
            <v>G</v>
          </cell>
          <cell r="G26" t="str">
            <v>68</v>
          </cell>
          <cell r="H26" t="str">
            <v>0</v>
          </cell>
          <cell r="I26" t="str">
            <v>0</v>
          </cell>
          <cell r="J26" t="str">
            <v>68</v>
          </cell>
          <cell r="K26" t="str">
            <v>918.04929</v>
          </cell>
          <cell r="L26" t="str">
            <v>918.04929</v>
          </cell>
        </row>
        <row r="27">
          <cell r="A27" t="str">
            <v>7185-775V</v>
          </cell>
          <cell r="B27" t="str">
            <v>DRIVE SHAFT-CP</v>
          </cell>
          <cell r="C27" t="str">
            <v>F13</v>
          </cell>
          <cell r="D27" t="str">
            <v>Z</v>
          </cell>
          <cell r="E27" t="str">
            <v>2</v>
          </cell>
          <cell r="F27" t="str">
            <v>G</v>
          </cell>
          <cell r="G27" t="str">
            <v>295</v>
          </cell>
          <cell r="H27" t="str">
            <v>250</v>
          </cell>
          <cell r="I27" t="str">
            <v>200</v>
          </cell>
          <cell r="J27" t="str">
            <v>345</v>
          </cell>
          <cell r="K27" t="str">
            <v>913.5286</v>
          </cell>
          <cell r="L27" t="str">
            <v>917.47503</v>
          </cell>
          <cell r="M27" t="str">
            <v>DP203</v>
          </cell>
        </row>
        <row r="28">
          <cell r="A28" t="str">
            <v>7123-10</v>
          </cell>
          <cell r="B28" t="str">
            <v>CAM ROLLER SHOE</v>
          </cell>
          <cell r="C28" t="str">
            <v>F13</v>
          </cell>
          <cell r="D28" t="str">
            <v>Z</v>
          </cell>
          <cell r="E28" t="str">
            <v>2</v>
          </cell>
          <cell r="F28" t="str">
            <v>G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91.50068</v>
          </cell>
          <cell r="L28" t="str">
            <v>91.50068</v>
          </cell>
          <cell r="M28" t="str">
            <v>RP</v>
          </cell>
        </row>
        <row r="29">
          <cell r="A29" t="str">
            <v>8445B460A</v>
          </cell>
          <cell r="B29" t="str">
            <v>FORD EURO2 PUMP</v>
          </cell>
          <cell r="C29" t="str">
            <v>F13</v>
          </cell>
          <cell r="D29" t="str">
            <v>Z</v>
          </cell>
          <cell r="E29" t="str">
            <v>2</v>
          </cell>
          <cell r="F29" t="str">
            <v>G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903.89</v>
          </cell>
          <cell r="L29" t="str">
            <v>903.89</v>
          </cell>
        </row>
        <row r="30">
          <cell r="A30" t="str">
            <v>9104-604C</v>
          </cell>
          <cell r="B30" t="str">
            <v>SUB-ASSY ROTOR</v>
          </cell>
          <cell r="C30" t="str">
            <v>F13</v>
          </cell>
          <cell r="D30" t="str">
            <v>Z</v>
          </cell>
          <cell r="E30" t="str">
            <v>2</v>
          </cell>
          <cell r="F30" t="str">
            <v>G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903.048</v>
          </cell>
          <cell r="L30" t="str">
            <v>903.048</v>
          </cell>
        </row>
        <row r="31">
          <cell r="A31" t="str">
            <v>9187-410/030</v>
          </cell>
          <cell r="B31" t="str">
            <v>SLEEVE-M/CD(ET1)</v>
          </cell>
          <cell r="C31" t="str">
            <v>F13</v>
          </cell>
          <cell r="D31" t="str">
            <v>Z</v>
          </cell>
          <cell r="E31" t="str">
            <v>21</v>
          </cell>
          <cell r="F31" t="str">
            <v>G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901</v>
          </cell>
          <cell r="L31" t="str">
            <v>901</v>
          </cell>
          <cell r="M31" t="str">
            <v>C</v>
          </cell>
        </row>
        <row r="32">
          <cell r="A32" t="str">
            <v>9009-008N</v>
          </cell>
          <cell r="B32" t="str">
            <v>Assy.DELIVERY VALVE</v>
          </cell>
          <cell r="C32" t="str">
            <v>F13</v>
          </cell>
          <cell r="D32" t="str">
            <v>Z</v>
          </cell>
          <cell r="E32" t="str">
            <v>2</v>
          </cell>
          <cell r="F32" t="str">
            <v>G</v>
          </cell>
          <cell r="G32" t="str">
            <v>180</v>
          </cell>
          <cell r="H32" t="str">
            <v>600</v>
          </cell>
          <cell r="I32" t="str">
            <v>780</v>
          </cell>
          <cell r="J32" t="str">
            <v>0</v>
          </cell>
          <cell r="K32" t="str">
            <v>90.76835</v>
          </cell>
          <cell r="L32" t="str">
            <v>90.76835</v>
          </cell>
          <cell r="M32" t="str">
            <v>HG-06</v>
          </cell>
        </row>
        <row r="33">
          <cell r="A33" t="str">
            <v>7123-630A</v>
          </cell>
          <cell r="B33" t="str">
            <v>DRIVE PLATE</v>
          </cell>
          <cell r="C33" t="str">
            <v>F13</v>
          </cell>
          <cell r="D33" t="str">
            <v>Z</v>
          </cell>
          <cell r="E33" t="str">
            <v>2</v>
          </cell>
          <cell r="F33" t="str">
            <v>G</v>
          </cell>
          <cell r="G33" t="str">
            <v>128</v>
          </cell>
          <cell r="H33" t="str">
            <v>0</v>
          </cell>
          <cell r="I33" t="str">
            <v>50</v>
          </cell>
          <cell r="J33" t="str">
            <v>78</v>
          </cell>
          <cell r="K33" t="str">
            <v>90.48116</v>
          </cell>
          <cell r="L33" t="str">
            <v>90.48116</v>
          </cell>
        </row>
        <row r="34">
          <cell r="A34" t="str">
            <v>9003-760</v>
          </cell>
          <cell r="B34" t="str">
            <v>VENT SCREW</v>
          </cell>
          <cell r="C34" t="str">
            <v>F13</v>
          </cell>
          <cell r="D34" t="str">
            <v>Z</v>
          </cell>
          <cell r="E34" t="str">
            <v>2</v>
          </cell>
          <cell r="F34" t="str">
            <v>G</v>
          </cell>
          <cell r="G34" t="str">
            <v>1084</v>
          </cell>
          <cell r="H34" t="str">
            <v>3168</v>
          </cell>
          <cell r="I34" t="str">
            <v>750</v>
          </cell>
          <cell r="J34" t="str">
            <v>3502</v>
          </cell>
          <cell r="K34" t="str">
            <v>9.79205</v>
          </cell>
          <cell r="L34" t="str">
            <v>9.9912</v>
          </cell>
          <cell r="M34" t="str">
            <v>NP</v>
          </cell>
        </row>
        <row r="35">
          <cell r="A35" t="str">
            <v>7174-153</v>
          </cell>
          <cell r="B35" t="str">
            <v>SPACER</v>
          </cell>
          <cell r="C35" t="str">
            <v>F13</v>
          </cell>
          <cell r="D35" t="str">
            <v>Z</v>
          </cell>
          <cell r="E35" t="str">
            <v>2</v>
          </cell>
          <cell r="F35" t="str">
            <v>G</v>
          </cell>
          <cell r="G35" t="str">
            <v>150</v>
          </cell>
          <cell r="H35" t="str">
            <v>0</v>
          </cell>
          <cell r="I35" t="str">
            <v>0</v>
          </cell>
          <cell r="J35" t="str">
            <v>150</v>
          </cell>
          <cell r="K35" t="str">
            <v>9.97476</v>
          </cell>
          <cell r="L35" t="str">
            <v>9.97476</v>
          </cell>
        </row>
        <row r="36">
          <cell r="A36" t="str">
            <v>9008-729</v>
          </cell>
          <cell r="B36" t="str">
            <v>SPRING SEAT</v>
          </cell>
          <cell r="C36" t="str">
            <v>F13</v>
          </cell>
          <cell r="D36" t="str">
            <v>Z</v>
          </cell>
          <cell r="E36" t="str">
            <v>2</v>
          </cell>
          <cell r="F36" t="str">
            <v>G</v>
          </cell>
          <cell r="G36" t="str">
            <v>339</v>
          </cell>
          <cell r="H36" t="str">
            <v>0</v>
          </cell>
          <cell r="I36" t="str">
            <v>339</v>
          </cell>
          <cell r="J36" t="str">
            <v>0</v>
          </cell>
          <cell r="K36" t="str">
            <v>9.95953</v>
          </cell>
          <cell r="L36" t="str">
            <v>9.95953</v>
          </cell>
        </row>
        <row r="37">
          <cell r="A37" t="str">
            <v>7182-22A</v>
          </cell>
          <cell r="B37" t="str">
            <v>STUD A.A. BOX</v>
          </cell>
          <cell r="C37" t="str">
            <v>F13</v>
          </cell>
          <cell r="D37" t="str">
            <v>Z</v>
          </cell>
          <cell r="E37" t="str">
            <v>2</v>
          </cell>
          <cell r="F37" t="str">
            <v>G</v>
          </cell>
          <cell r="G37" t="str">
            <v>0</v>
          </cell>
          <cell r="H37" t="str">
            <v>1000</v>
          </cell>
          <cell r="I37" t="str">
            <v>0</v>
          </cell>
          <cell r="J37" t="str">
            <v>1000</v>
          </cell>
          <cell r="K37" t="str">
            <v>9.23955</v>
          </cell>
          <cell r="L37" t="str">
            <v>9.86779</v>
          </cell>
        </row>
        <row r="38">
          <cell r="A38" t="str">
            <v>5936-124A</v>
          </cell>
          <cell r="B38" t="str">
            <v>THRUST WASHER</v>
          </cell>
          <cell r="C38" t="str">
            <v>F13</v>
          </cell>
          <cell r="D38" t="str">
            <v>Z</v>
          </cell>
          <cell r="E38" t="str">
            <v>2</v>
          </cell>
          <cell r="F38" t="str">
            <v>G</v>
          </cell>
          <cell r="G38" t="str">
            <v>50</v>
          </cell>
          <cell r="H38" t="str">
            <v>200</v>
          </cell>
          <cell r="I38" t="str">
            <v>150</v>
          </cell>
          <cell r="J38" t="str">
            <v>100</v>
          </cell>
          <cell r="K38" t="str">
            <v>9.74261</v>
          </cell>
          <cell r="L38" t="str">
            <v>9.84275</v>
          </cell>
          <cell r="M38" t="str">
            <v>DP203</v>
          </cell>
        </row>
        <row r="39">
          <cell r="A39" t="str">
            <v>9101-081/50/BGR</v>
          </cell>
          <cell r="B39" t="str">
            <v>GOVERNOR WEIGHT</v>
          </cell>
          <cell r="C39" t="str">
            <v>F13</v>
          </cell>
          <cell r="D39" t="str">
            <v>Z</v>
          </cell>
          <cell r="E39" t="str">
            <v>21</v>
          </cell>
          <cell r="F39" t="str">
            <v>G</v>
          </cell>
          <cell r="G39" t="str">
            <v>0</v>
          </cell>
          <cell r="H39" t="str">
            <v>11986</v>
          </cell>
          <cell r="I39" t="str">
            <v>11986</v>
          </cell>
          <cell r="J39" t="str">
            <v>0</v>
          </cell>
          <cell r="K39" t="str">
            <v>9.84155</v>
          </cell>
          <cell r="L39" t="str">
            <v>9.84155</v>
          </cell>
          <cell r="M39" t="str">
            <v>C</v>
          </cell>
        </row>
        <row r="40">
          <cell r="A40" t="str">
            <v>7174-798</v>
          </cell>
          <cell r="B40" t="str">
            <v>SCREW M4X0.7-6G</v>
          </cell>
          <cell r="C40" t="str">
            <v>F13</v>
          </cell>
          <cell r="D40" t="str">
            <v>Z</v>
          </cell>
          <cell r="E40" t="str">
            <v>2</v>
          </cell>
          <cell r="F40" t="str">
            <v>G</v>
          </cell>
          <cell r="G40" t="str">
            <v>3854</v>
          </cell>
          <cell r="H40" t="str">
            <v>500</v>
          </cell>
          <cell r="I40" t="str">
            <v>300</v>
          </cell>
          <cell r="J40" t="str">
            <v>4054</v>
          </cell>
          <cell r="K40" t="str">
            <v>10.54768</v>
          </cell>
          <cell r="L40" t="str">
            <v>9.78012</v>
          </cell>
          <cell r="M40" t="str">
            <v>DP203</v>
          </cell>
        </row>
        <row r="41">
          <cell r="A41" t="str">
            <v>9001-128</v>
          </cell>
          <cell r="B41" t="str">
            <v>VALVE - FILTER</v>
          </cell>
          <cell r="C41" t="str">
            <v>F13</v>
          </cell>
          <cell r="D41" t="str">
            <v>Z</v>
          </cell>
          <cell r="E41" t="str">
            <v>2</v>
          </cell>
          <cell r="F41" t="str">
            <v>G</v>
          </cell>
          <cell r="G41" t="str">
            <v>11890</v>
          </cell>
          <cell r="H41" t="str">
            <v>36000</v>
          </cell>
          <cell r="I41" t="str">
            <v>15000</v>
          </cell>
          <cell r="J41" t="str">
            <v>32890</v>
          </cell>
          <cell r="K41" t="str">
            <v>9.55553</v>
          </cell>
          <cell r="L41" t="str">
            <v>9.76622</v>
          </cell>
          <cell r="M41" t="str">
            <v>RP</v>
          </cell>
        </row>
        <row r="42">
          <cell r="A42" t="str">
            <v>9007-013E</v>
          </cell>
          <cell r="B42" t="str">
            <v>SCREW HEX HEAD(9007-013B)</v>
          </cell>
          <cell r="C42" t="str">
            <v>F13</v>
          </cell>
          <cell r="D42" t="str">
            <v>Z</v>
          </cell>
          <cell r="E42" t="str">
            <v>2</v>
          </cell>
          <cell r="F42" t="str">
            <v>G</v>
          </cell>
          <cell r="G42" t="str">
            <v>6392</v>
          </cell>
          <cell r="H42" t="str">
            <v>0</v>
          </cell>
          <cell r="I42" t="str">
            <v>0</v>
          </cell>
          <cell r="J42" t="str">
            <v>6392</v>
          </cell>
          <cell r="K42" t="str">
            <v>9.7349</v>
          </cell>
          <cell r="L42" t="str">
            <v>9.7349</v>
          </cell>
          <cell r="M42" t="str">
            <v>MATB</v>
          </cell>
        </row>
        <row r="43">
          <cell r="A43" t="str">
            <v>9100-629</v>
          </cell>
          <cell r="B43" t="str">
            <v>LEVER SHAFT SUB-ASSY.</v>
          </cell>
          <cell r="C43" t="str">
            <v>F13</v>
          </cell>
          <cell r="D43" t="str">
            <v>Z</v>
          </cell>
          <cell r="E43" t="str">
            <v>2</v>
          </cell>
          <cell r="F43" t="str">
            <v>G</v>
          </cell>
          <cell r="G43" t="str">
            <v>0</v>
          </cell>
          <cell r="H43" t="str">
            <v>0</v>
          </cell>
          <cell r="I43" t="str">
            <v>0</v>
          </cell>
          <cell r="J43" t="str">
            <v>0</v>
          </cell>
          <cell r="K43" t="str">
            <v>9.70145</v>
          </cell>
          <cell r="L43" t="str">
            <v>9.70145</v>
          </cell>
        </row>
        <row r="44">
          <cell r="A44" t="str">
            <v>9102-726A</v>
          </cell>
          <cell r="B44" t="str">
            <v>THROTTLE LEVER SPRING</v>
          </cell>
          <cell r="C44" t="str">
            <v>F13</v>
          </cell>
          <cell r="D44" t="str">
            <v>Z</v>
          </cell>
          <cell r="E44" t="str">
            <v>2</v>
          </cell>
          <cell r="F44" t="str">
            <v>G</v>
          </cell>
          <cell r="G44" t="str">
            <v>0</v>
          </cell>
          <cell r="H44" t="str">
            <v>0</v>
          </cell>
          <cell r="I44" t="str">
            <v>0</v>
          </cell>
          <cell r="J44" t="str">
            <v>0</v>
          </cell>
          <cell r="K44" t="str">
            <v>9.68034</v>
          </cell>
          <cell r="L44" t="str">
            <v>9.68034</v>
          </cell>
          <cell r="M44" t="str">
            <v>RP</v>
          </cell>
        </row>
        <row r="45">
          <cell r="A45" t="str">
            <v>9104-054D</v>
          </cell>
          <cell r="B45" t="str">
            <v>CAM ROLLER</v>
          </cell>
          <cell r="C45" t="str">
            <v>F13</v>
          </cell>
          <cell r="D45" t="str">
            <v>Z</v>
          </cell>
          <cell r="E45" t="str">
            <v>2</v>
          </cell>
          <cell r="F45" t="str">
            <v>G</v>
          </cell>
          <cell r="G45" t="str">
            <v>0</v>
          </cell>
          <cell r="H45" t="str">
            <v>0</v>
          </cell>
          <cell r="I45" t="str">
            <v>0</v>
          </cell>
          <cell r="J45" t="str">
            <v>0</v>
          </cell>
          <cell r="K45" t="str">
            <v>9.67093</v>
          </cell>
          <cell r="L45" t="str">
            <v>9.67093</v>
          </cell>
        </row>
        <row r="46">
          <cell r="A46" t="str">
            <v>9104-054C</v>
          </cell>
          <cell r="B46" t="str">
            <v>CAM ROLLER</v>
          </cell>
          <cell r="C46" t="str">
            <v>F13</v>
          </cell>
          <cell r="D46" t="str">
            <v>Z</v>
          </cell>
          <cell r="E46" t="str">
            <v>2</v>
          </cell>
          <cell r="F46" t="str">
            <v>G</v>
          </cell>
          <cell r="G46" t="str">
            <v>0</v>
          </cell>
          <cell r="H46" t="str">
            <v>0</v>
          </cell>
          <cell r="I46" t="str">
            <v>0</v>
          </cell>
          <cell r="J46" t="str">
            <v>0</v>
          </cell>
          <cell r="K46" t="str">
            <v>9.67093</v>
          </cell>
          <cell r="L46" t="str">
            <v>9.67093</v>
          </cell>
        </row>
        <row r="47">
          <cell r="A47" t="str">
            <v>9104-054B</v>
          </cell>
          <cell r="B47" t="str">
            <v>CAM ROLLER</v>
          </cell>
          <cell r="C47" t="str">
            <v>F13</v>
          </cell>
          <cell r="D47" t="str">
            <v>Z</v>
          </cell>
          <cell r="E47" t="str">
            <v>2</v>
          </cell>
          <cell r="F47" t="str">
            <v>G</v>
          </cell>
          <cell r="G47" t="str">
            <v>0</v>
          </cell>
          <cell r="H47" t="str">
            <v>0</v>
          </cell>
          <cell r="I47" t="str">
            <v>0</v>
          </cell>
          <cell r="J47" t="str">
            <v>0</v>
          </cell>
          <cell r="K47" t="str">
            <v>9.67093</v>
          </cell>
          <cell r="L47" t="str">
            <v>9.67093</v>
          </cell>
        </row>
        <row r="48">
          <cell r="A48" t="str">
            <v>9104-054A</v>
          </cell>
          <cell r="B48" t="str">
            <v>CAM ROLLER</v>
          </cell>
          <cell r="C48" t="str">
            <v>F13</v>
          </cell>
          <cell r="D48" t="str">
            <v>Z</v>
          </cell>
          <cell r="E48" t="str">
            <v>2</v>
          </cell>
          <cell r="F48" t="str">
            <v>G</v>
          </cell>
          <cell r="G48" t="str">
            <v>0</v>
          </cell>
          <cell r="H48" t="str">
            <v>0</v>
          </cell>
          <cell r="I48" t="str">
            <v>0</v>
          </cell>
          <cell r="J48" t="str">
            <v>0</v>
          </cell>
          <cell r="K48" t="str">
            <v>9.67093</v>
          </cell>
          <cell r="L48" t="str">
            <v>9.67093</v>
          </cell>
        </row>
        <row r="49">
          <cell r="A49" t="str">
            <v>9100-571J</v>
          </cell>
          <cell r="B49" t="str">
            <v>ROTORS</v>
          </cell>
          <cell r="C49" t="str">
            <v>F13</v>
          </cell>
          <cell r="D49" t="str">
            <v>Z</v>
          </cell>
          <cell r="E49" t="str">
            <v>2</v>
          </cell>
          <cell r="F49" t="str">
            <v>G</v>
          </cell>
          <cell r="G49" t="str">
            <v>0</v>
          </cell>
          <cell r="H49" t="str">
            <v>0</v>
          </cell>
          <cell r="I49" t="str">
            <v>0</v>
          </cell>
          <cell r="J49" t="str">
            <v>0</v>
          </cell>
          <cell r="K49" t="str">
            <v>9.64</v>
          </cell>
          <cell r="L49" t="str">
            <v>9.64</v>
          </cell>
        </row>
        <row r="50">
          <cell r="A50" t="str">
            <v>7174-917B</v>
          </cell>
          <cell r="B50" t="str">
            <v>LOCKNUT</v>
          </cell>
          <cell r="C50" t="str">
            <v>F13</v>
          </cell>
          <cell r="D50" t="str">
            <v>Z</v>
          </cell>
          <cell r="E50" t="str">
            <v>2</v>
          </cell>
          <cell r="F50" t="str">
            <v>G</v>
          </cell>
          <cell r="G50" t="str">
            <v>741</v>
          </cell>
          <cell r="H50" t="str">
            <v>250</v>
          </cell>
          <cell r="I50" t="str">
            <v>225</v>
          </cell>
          <cell r="J50" t="str">
            <v>766</v>
          </cell>
          <cell r="K50" t="str">
            <v>9.56324</v>
          </cell>
          <cell r="L50" t="str">
            <v>9.6247</v>
          </cell>
          <cell r="M50" t="str">
            <v>DP203</v>
          </cell>
        </row>
        <row r="51">
          <cell r="A51" t="str">
            <v>9000-500AB</v>
          </cell>
          <cell r="B51" t="str">
            <v>SHIM [ 1.14 MM ]</v>
          </cell>
          <cell r="C51" t="str">
            <v>F13</v>
          </cell>
          <cell r="D51" t="str">
            <v>Z</v>
          </cell>
          <cell r="E51" t="str">
            <v>2</v>
          </cell>
          <cell r="F51" t="str">
            <v>G</v>
          </cell>
          <cell r="G51" t="str">
            <v>3990</v>
          </cell>
          <cell r="H51" t="str">
            <v>0</v>
          </cell>
          <cell r="I51" t="str">
            <v>0</v>
          </cell>
          <cell r="J51" t="str">
            <v>3990</v>
          </cell>
          <cell r="K51" t="str">
            <v>9.54345</v>
          </cell>
          <cell r="L51" t="str">
            <v>9.54345</v>
          </cell>
          <cell r="M51" t="str">
            <v>RP</v>
          </cell>
        </row>
        <row r="52">
          <cell r="A52" t="str">
            <v>9102-029A</v>
          </cell>
          <cell r="B52" t="str">
            <v>O-RING</v>
          </cell>
          <cell r="C52" t="str">
            <v>F13</v>
          </cell>
          <cell r="D52" t="str">
            <v>Z</v>
          </cell>
          <cell r="E52" t="str">
            <v>2</v>
          </cell>
          <cell r="F52" t="str">
            <v>G</v>
          </cell>
          <cell r="G52" t="str">
            <v>0</v>
          </cell>
          <cell r="H52" t="str">
            <v>0</v>
          </cell>
          <cell r="I52" t="str">
            <v>0</v>
          </cell>
          <cell r="J52" t="str">
            <v>0</v>
          </cell>
          <cell r="K52" t="str">
            <v>9.46274</v>
          </cell>
          <cell r="L52" t="str">
            <v>9.46274</v>
          </cell>
          <cell r="M52" t="str">
            <v>RP</v>
          </cell>
        </row>
        <row r="53">
          <cell r="A53" t="str">
            <v>7123-294L</v>
          </cell>
          <cell r="B53" t="str">
            <v>SPRING A A OUTER</v>
          </cell>
          <cell r="C53" t="str">
            <v>F13</v>
          </cell>
          <cell r="D53" t="str">
            <v>Z</v>
          </cell>
          <cell r="E53" t="str">
            <v>2</v>
          </cell>
          <cell r="F53" t="str">
            <v>G</v>
          </cell>
          <cell r="G53" t="str">
            <v>1873</v>
          </cell>
          <cell r="H53" t="str">
            <v>0</v>
          </cell>
          <cell r="I53" t="str">
            <v>0</v>
          </cell>
          <cell r="J53" t="str">
            <v>1873</v>
          </cell>
          <cell r="K53" t="str">
            <v>9.44007</v>
          </cell>
          <cell r="L53" t="str">
            <v>9.44007</v>
          </cell>
          <cell r="M53" t="str">
            <v>DPAHM</v>
          </cell>
        </row>
        <row r="54">
          <cell r="A54" t="str">
            <v>9007-202DZ</v>
          </cell>
          <cell r="B54" t="str">
            <v>WASHER</v>
          </cell>
          <cell r="C54" t="str">
            <v>F13</v>
          </cell>
          <cell r="D54" t="str">
            <v>Z</v>
          </cell>
          <cell r="E54" t="str">
            <v>2</v>
          </cell>
          <cell r="F54" t="str">
            <v>G</v>
          </cell>
          <cell r="G54" t="str">
            <v>0</v>
          </cell>
          <cell r="H54" t="str">
            <v>0</v>
          </cell>
          <cell r="I54" t="str">
            <v>0</v>
          </cell>
          <cell r="J54" t="str">
            <v>0</v>
          </cell>
          <cell r="K54" t="str">
            <v>9.38925</v>
          </cell>
          <cell r="L54" t="str">
            <v>9.38925</v>
          </cell>
        </row>
        <row r="55">
          <cell r="A55" t="str">
            <v>9007-497L</v>
          </cell>
          <cell r="B55" t="str">
            <v>O-RING[9102-029A] - Gov.Cover</v>
          </cell>
          <cell r="C55" t="str">
            <v>F13</v>
          </cell>
          <cell r="D55" t="str">
            <v>Z</v>
          </cell>
          <cell r="E55" t="str">
            <v>22</v>
          </cell>
          <cell r="F55" t="str">
            <v>G</v>
          </cell>
          <cell r="G55" t="str">
            <v>0</v>
          </cell>
          <cell r="H55" t="str">
            <v>0</v>
          </cell>
          <cell r="I55" t="str">
            <v>0</v>
          </cell>
          <cell r="J55" t="str">
            <v>0</v>
          </cell>
          <cell r="K55" t="str">
            <v>9.38925</v>
          </cell>
          <cell r="L55" t="str">
            <v>9.38925</v>
          </cell>
          <cell r="M55" t="str">
            <v>RP</v>
          </cell>
        </row>
        <row r="56">
          <cell r="A56" t="str">
            <v>9103-386</v>
          </cell>
          <cell r="B56" t="str">
            <v>STOP PLATE - Metering Valve</v>
          </cell>
          <cell r="C56" t="str">
            <v>F13</v>
          </cell>
          <cell r="D56" t="str">
            <v>Z</v>
          </cell>
          <cell r="E56" t="str">
            <v>22</v>
          </cell>
          <cell r="F56" t="str">
            <v>G</v>
          </cell>
          <cell r="G56" t="str">
            <v>0</v>
          </cell>
          <cell r="H56" t="str">
            <v>0</v>
          </cell>
          <cell r="I56" t="str">
            <v>0</v>
          </cell>
          <cell r="J56" t="str">
            <v>0</v>
          </cell>
          <cell r="K56" t="str">
            <v>9.38925</v>
          </cell>
          <cell r="L56" t="str">
            <v>9.38925</v>
          </cell>
        </row>
        <row r="57">
          <cell r="A57" t="str">
            <v>9102-004</v>
          </cell>
          <cell r="B57" t="str">
            <v>FILTER</v>
          </cell>
          <cell r="C57" t="str">
            <v>F13</v>
          </cell>
          <cell r="D57" t="str">
            <v>Z</v>
          </cell>
          <cell r="E57" t="str">
            <v>2</v>
          </cell>
          <cell r="F57" t="str">
            <v>G</v>
          </cell>
          <cell r="G57" t="str">
            <v>0</v>
          </cell>
          <cell r="H57" t="str">
            <v>0</v>
          </cell>
          <cell r="I57" t="str">
            <v>0</v>
          </cell>
          <cell r="J57" t="str">
            <v>0</v>
          </cell>
          <cell r="K57" t="str">
            <v>9.31609</v>
          </cell>
          <cell r="L57" t="str">
            <v>9.31609</v>
          </cell>
          <cell r="M57" t="str">
            <v>NP</v>
          </cell>
        </row>
        <row r="58">
          <cell r="A58" t="str">
            <v>9102-004</v>
          </cell>
          <cell r="B58" t="str">
            <v>FILTER</v>
          </cell>
          <cell r="C58" t="str">
            <v>F13</v>
          </cell>
          <cell r="D58" t="str">
            <v>Z</v>
          </cell>
          <cell r="E58" t="str">
            <v>22</v>
          </cell>
          <cell r="F58" t="str">
            <v>G</v>
          </cell>
          <cell r="G58" t="str">
            <v>0</v>
          </cell>
          <cell r="H58" t="str">
            <v>0</v>
          </cell>
          <cell r="I58" t="str">
            <v>0</v>
          </cell>
          <cell r="J58" t="str">
            <v>0</v>
          </cell>
          <cell r="K58" t="str">
            <v>9.31</v>
          </cell>
          <cell r="L58" t="str">
            <v>9.31</v>
          </cell>
        </row>
        <row r="59">
          <cell r="A59" t="str">
            <v>7123-293B</v>
          </cell>
          <cell r="B59" t="str">
            <v>SPRING A A INNER</v>
          </cell>
          <cell r="C59" t="str">
            <v>F13</v>
          </cell>
          <cell r="D59" t="str">
            <v>Z</v>
          </cell>
          <cell r="E59" t="str">
            <v>2</v>
          </cell>
          <cell r="F59" t="str">
            <v>G</v>
          </cell>
          <cell r="G59" t="str">
            <v>3809</v>
          </cell>
          <cell r="H59" t="str">
            <v>0</v>
          </cell>
          <cell r="I59" t="str">
            <v>50</v>
          </cell>
          <cell r="J59" t="str">
            <v>3759</v>
          </cell>
          <cell r="K59" t="str">
            <v>9.27832</v>
          </cell>
          <cell r="L59" t="str">
            <v>9.27832</v>
          </cell>
          <cell r="M59" t="str">
            <v>RP</v>
          </cell>
        </row>
        <row r="60">
          <cell r="A60" t="str">
            <v>7139-222A</v>
          </cell>
          <cell r="B60" t="str">
            <v>RIVET</v>
          </cell>
          <cell r="C60" t="str">
            <v>F13</v>
          </cell>
          <cell r="D60" t="str">
            <v>Z</v>
          </cell>
          <cell r="E60" t="str">
            <v>2</v>
          </cell>
          <cell r="F60" t="str">
            <v>G</v>
          </cell>
          <cell r="G60" t="str">
            <v>2000</v>
          </cell>
          <cell r="H60" t="str">
            <v>0</v>
          </cell>
          <cell r="I60" t="str">
            <v>60</v>
          </cell>
          <cell r="J60" t="str">
            <v>1940</v>
          </cell>
          <cell r="K60" t="str">
            <v>9.25</v>
          </cell>
          <cell r="L60" t="str">
            <v>9.25</v>
          </cell>
          <cell r="M60" t="str">
            <v>DPAHM</v>
          </cell>
        </row>
        <row r="61">
          <cell r="A61" t="str">
            <v>9101-030B</v>
          </cell>
          <cell r="B61" t="str">
            <v>HOOK STOP</v>
          </cell>
          <cell r="C61" t="str">
            <v>F13</v>
          </cell>
          <cell r="D61" t="str">
            <v>Z</v>
          </cell>
          <cell r="E61" t="str">
            <v>2</v>
          </cell>
          <cell r="F61" t="str">
            <v>G</v>
          </cell>
          <cell r="G61" t="str">
            <v>0</v>
          </cell>
          <cell r="H61" t="str">
            <v>0</v>
          </cell>
          <cell r="I61" t="str">
            <v>0</v>
          </cell>
          <cell r="J61" t="str">
            <v>0</v>
          </cell>
          <cell r="K61" t="str">
            <v>9.24527</v>
          </cell>
          <cell r="L61" t="str">
            <v>9.24527</v>
          </cell>
        </row>
        <row r="62">
          <cell r="A62" t="str">
            <v>9103-021</v>
          </cell>
          <cell r="B62" t="str">
            <v>FIXING SCREW</v>
          </cell>
          <cell r="C62" t="str">
            <v>F13</v>
          </cell>
          <cell r="D62" t="str">
            <v>Z</v>
          </cell>
          <cell r="E62" t="str">
            <v>2</v>
          </cell>
          <cell r="F62" t="str">
            <v>G</v>
          </cell>
          <cell r="G62" t="str">
            <v>8228</v>
          </cell>
          <cell r="H62" t="str">
            <v>300</v>
          </cell>
          <cell r="I62" t="str">
            <v>500</v>
          </cell>
          <cell r="J62" t="str">
            <v>8028</v>
          </cell>
          <cell r="K62" t="str">
            <v>9.23065</v>
          </cell>
          <cell r="L62" t="str">
            <v>9.24123</v>
          </cell>
          <cell r="M62" t="str">
            <v>PIG-02</v>
          </cell>
        </row>
        <row r="63">
          <cell r="A63" t="str">
            <v>7182-546</v>
          </cell>
          <cell r="B63" t="str">
            <v>SCROLL LINK PLATE</v>
          </cell>
          <cell r="C63" t="str">
            <v>F13</v>
          </cell>
          <cell r="D63" t="str">
            <v>Z</v>
          </cell>
          <cell r="E63" t="str">
            <v>2</v>
          </cell>
          <cell r="F63" t="str">
            <v>G</v>
          </cell>
          <cell r="G63" t="str">
            <v>0</v>
          </cell>
          <cell r="H63" t="str">
            <v>0</v>
          </cell>
          <cell r="I63" t="str">
            <v>0</v>
          </cell>
          <cell r="J63" t="str">
            <v>0</v>
          </cell>
          <cell r="K63" t="str">
            <v>9.23955</v>
          </cell>
          <cell r="L63" t="str">
            <v>9.23955</v>
          </cell>
        </row>
        <row r="64">
          <cell r="A64" t="str">
            <v>7182-234</v>
          </cell>
          <cell r="B64" t="str">
            <v>FILTER</v>
          </cell>
          <cell r="C64" t="str">
            <v>F13</v>
          </cell>
          <cell r="D64" t="str">
            <v>Z</v>
          </cell>
          <cell r="E64" t="str">
            <v>2</v>
          </cell>
          <cell r="F64" t="str">
            <v>G</v>
          </cell>
          <cell r="G64" t="str">
            <v>0</v>
          </cell>
          <cell r="H64" t="str">
            <v>415</v>
          </cell>
          <cell r="I64" t="str">
            <v>0</v>
          </cell>
          <cell r="J64" t="str">
            <v>415</v>
          </cell>
          <cell r="K64" t="str">
            <v>9.23955</v>
          </cell>
          <cell r="L64" t="str">
            <v>9.23955</v>
          </cell>
          <cell r="M64" t="str">
            <v>DP203</v>
          </cell>
        </row>
        <row r="65">
          <cell r="A65" t="str">
            <v>9101-389</v>
          </cell>
          <cell r="B65" t="str">
            <v>M.V.PIN</v>
          </cell>
          <cell r="C65" t="str">
            <v>F13</v>
          </cell>
          <cell r="D65" t="str">
            <v>Z</v>
          </cell>
          <cell r="E65" t="str">
            <v>2</v>
          </cell>
          <cell r="F65" t="str">
            <v>G</v>
          </cell>
          <cell r="G65" t="str">
            <v>13655</v>
          </cell>
          <cell r="H65" t="str">
            <v>0</v>
          </cell>
          <cell r="I65" t="str">
            <v>7300</v>
          </cell>
          <cell r="J65" t="str">
            <v>6355</v>
          </cell>
          <cell r="K65" t="str">
            <v>9.23687</v>
          </cell>
          <cell r="L65" t="str">
            <v>9.23687</v>
          </cell>
          <cell r="M65" t="str">
            <v>SN-05</v>
          </cell>
        </row>
        <row r="66">
          <cell r="A66" t="str">
            <v>9003-435X</v>
          </cell>
          <cell r="B66" t="str">
            <v>GOV. SPRING</v>
          </cell>
          <cell r="C66" t="str">
            <v>F13</v>
          </cell>
          <cell r="D66" t="str">
            <v>Z</v>
          </cell>
          <cell r="E66" t="str">
            <v>2</v>
          </cell>
          <cell r="F66" t="str">
            <v>G</v>
          </cell>
          <cell r="G66" t="str">
            <v>2764</v>
          </cell>
          <cell r="H66" t="str">
            <v>0</v>
          </cell>
          <cell r="I66" t="str">
            <v>1739</v>
          </cell>
          <cell r="J66" t="str">
            <v>1025</v>
          </cell>
          <cell r="K66" t="str">
            <v>9.2205</v>
          </cell>
          <cell r="L66" t="str">
            <v>9.2205</v>
          </cell>
          <cell r="M66" t="str">
            <v>SA-05</v>
          </cell>
        </row>
        <row r="67">
          <cell r="A67" t="str">
            <v>9102-726</v>
          </cell>
          <cell r="B67" t="str">
            <v>SPRING - Throttle Lever</v>
          </cell>
          <cell r="C67" t="str">
            <v>F13</v>
          </cell>
          <cell r="D67" t="str">
            <v>Z</v>
          </cell>
          <cell r="E67" t="str">
            <v>2</v>
          </cell>
          <cell r="F67" t="str">
            <v>G</v>
          </cell>
          <cell r="G67" t="str">
            <v>190</v>
          </cell>
          <cell r="H67" t="str">
            <v>0</v>
          </cell>
          <cell r="I67" t="str">
            <v>0</v>
          </cell>
          <cell r="J67" t="str">
            <v>190</v>
          </cell>
          <cell r="K67" t="str">
            <v>9.21497</v>
          </cell>
          <cell r="L67" t="str">
            <v>9.21497</v>
          </cell>
          <cell r="M67" t="str">
            <v>LOCAL</v>
          </cell>
        </row>
        <row r="68">
          <cell r="A68" t="str">
            <v>7169-560JG</v>
          </cell>
          <cell r="B68" t="str">
            <v>SHIM {0.52 MM}</v>
          </cell>
          <cell r="C68" t="str">
            <v>F13</v>
          </cell>
          <cell r="D68" t="str">
            <v>Z</v>
          </cell>
          <cell r="E68" t="str">
            <v>2</v>
          </cell>
          <cell r="F68" t="str">
            <v>G</v>
          </cell>
          <cell r="G68" t="str">
            <v>0</v>
          </cell>
          <cell r="H68" t="str">
            <v>0</v>
          </cell>
          <cell r="I68" t="str">
            <v>0</v>
          </cell>
          <cell r="J68" t="str">
            <v>0</v>
          </cell>
          <cell r="K68" t="str">
            <v>9.18888</v>
          </cell>
          <cell r="L68" t="str">
            <v>9.18888</v>
          </cell>
          <cell r="M68" t="str">
            <v>RP</v>
          </cell>
        </row>
        <row r="69">
          <cell r="A69" t="str">
            <v>9107-041</v>
          </cell>
          <cell r="B69" t="str">
            <v>NUT</v>
          </cell>
          <cell r="C69" t="str">
            <v>F13</v>
          </cell>
          <cell r="D69" t="str">
            <v>Z</v>
          </cell>
          <cell r="E69" t="str">
            <v>2</v>
          </cell>
          <cell r="F69" t="str">
            <v>G</v>
          </cell>
          <cell r="G69" t="str">
            <v>8624</v>
          </cell>
          <cell r="H69" t="str">
            <v>0</v>
          </cell>
          <cell r="I69" t="str">
            <v>0</v>
          </cell>
          <cell r="J69" t="str">
            <v>8624</v>
          </cell>
          <cell r="K69" t="str">
            <v>9.16406</v>
          </cell>
          <cell r="L69" t="str">
            <v>9.16406</v>
          </cell>
          <cell r="M69" t="str">
            <v>NP</v>
          </cell>
        </row>
        <row r="70">
          <cell r="A70" t="str">
            <v>9102-750C</v>
          </cell>
          <cell r="B70" t="str">
            <v>SHUT OFF LEVER SPRING</v>
          </cell>
          <cell r="C70" t="str">
            <v>F13</v>
          </cell>
          <cell r="D70" t="str">
            <v>Z</v>
          </cell>
          <cell r="E70" t="str">
            <v>2</v>
          </cell>
          <cell r="F70" t="str">
            <v>G</v>
          </cell>
          <cell r="G70" t="str">
            <v>1887</v>
          </cell>
          <cell r="H70" t="str">
            <v>0</v>
          </cell>
          <cell r="I70" t="str">
            <v>100</v>
          </cell>
          <cell r="J70" t="str">
            <v>1787</v>
          </cell>
          <cell r="K70" t="str">
            <v>9.11865</v>
          </cell>
          <cell r="L70" t="str">
            <v>9.11865</v>
          </cell>
          <cell r="M70" t="str">
            <v>SZ-05</v>
          </cell>
        </row>
        <row r="71">
          <cell r="A71" t="str">
            <v>9107-163</v>
          </cell>
          <cell r="B71" t="str">
            <v>CIRCLIP - Cam Ring</v>
          </cell>
          <cell r="C71" t="str">
            <v>F13</v>
          </cell>
          <cell r="D71" t="str">
            <v>Z</v>
          </cell>
          <cell r="E71" t="str">
            <v>2</v>
          </cell>
          <cell r="F71" t="str">
            <v>G</v>
          </cell>
          <cell r="G71" t="str">
            <v>0</v>
          </cell>
          <cell r="H71" t="str">
            <v>0</v>
          </cell>
          <cell r="I71" t="str">
            <v>0</v>
          </cell>
          <cell r="J71" t="str">
            <v>0</v>
          </cell>
          <cell r="K71" t="str">
            <v>9.1105</v>
          </cell>
          <cell r="L71" t="str">
            <v>9.1105</v>
          </cell>
          <cell r="M71" t="str">
            <v>LOCAL</v>
          </cell>
        </row>
        <row r="72">
          <cell r="A72" t="str">
            <v>9003-745B</v>
          </cell>
          <cell r="B72" t="str">
            <v>SPRING LINKAGE ADJUSTER</v>
          </cell>
          <cell r="C72" t="str">
            <v>F13</v>
          </cell>
          <cell r="D72" t="str">
            <v>Z</v>
          </cell>
          <cell r="E72" t="str">
            <v>2</v>
          </cell>
          <cell r="F72" t="str">
            <v>G</v>
          </cell>
          <cell r="G72" t="str">
            <v>0</v>
          </cell>
          <cell r="H72" t="str">
            <v>0</v>
          </cell>
          <cell r="I72" t="str">
            <v>0</v>
          </cell>
          <cell r="J72" t="str">
            <v>0</v>
          </cell>
          <cell r="K72" t="str">
            <v>9.1068</v>
          </cell>
          <cell r="L72" t="str">
            <v>9.1068</v>
          </cell>
          <cell r="M72" t="str">
            <v>RP</v>
          </cell>
        </row>
        <row r="73">
          <cell r="A73" t="str">
            <v>5936-328</v>
          </cell>
          <cell r="B73" t="str">
            <v>WASHER</v>
          </cell>
          <cell r="C73" t="str">
            <v>F13</v>
          </cell>
          <cell r="D73" t="str">
            <v>Z</v>
          </cell>
          <cell r="E73" t="str">
            <v>2</v>
          </cell>
          <cell r="F73" t="str">
            <v>G</v>
          </cell>
          <cell r="G73" t="str">
            <v>1650</v>
          </cell>
          <cell r="H73" t="str">
            <v>250</v>
          </cell>
          <cell r="I73" t="str">
            <v>225</v>
          </cell>
          <cell r="J73" t="str">
            <v>1675</v>
          </cell>
          <cell r="K73" t="str">
            <v>9.82765</v>
          </cell>
          <cell r="L73" t="str">
            <v>9.02399</v>
          </cell>
          <cell r="M73" t="str">
            <v>DP203</v>
          </cell>
        </row>
        <row r="74">
          <cell r="A74" t="str">
            <v>9104-649</v>
          </cell>
          <cell r="B74" t="str">
            <v>BARRAL [ T/C ]</v>
          </cell>
          <cell r="C74" t="str">
            <v>F13</v>
          </cell>
          <cell r="D74" t="str">
            <v>Z</v>
          </cell>
          <cell r="E74" t="str">
            <v>2</v>
          </cell>
          <cell r="F74" t="str">
            <v>G</v>
          </cell>
          <cell r="G74" t="str">
            <v>0</v>
          </cell>
          <cell r="H74" t="str">
            <v>0</v>
          </cell>
          <cell r="I74" t="str">
            <v>0</v>
          </cell>
          <cell r="J74" t="str">
            <v>0</v>
          </cell>
          <cell r="K74" t="str">
            <v>891.48677</v>
          </cell>
          <cell r="L74" t="str">
            <v>891.48677</v>
          </cell>
        </row>
        <row r="75">
          <cell r="A75" t="str">
            <v>7174-643A</v>
          </cell>
          <cell r="B75" t="str">
            <v>ENDPLUG</v>
          </cell>
          <cell r="C75" t="str">
            <v>F13</v>
          </cell>
          <cell r="D75" t="str">
            <v>Z</v>
          </cell>
          <cell r="E75" t="str">
            <v>2</v>
          </cell>
          <cell r="F75" t="str">
            <v>G</v>
          </cell>
          <cell r="G75" t="str">
            <v>990</v>
          </cell>
          <cell r="H75" t="str">
            <v>0</v>
          </cell>
          <cell r="I75" t="str">
            <v>0</v>
          </cell>
          <cell r="J75" t="str">
            <v>990</v>
          </cell>
          <cell r="K75" t="str">
            <v>89.99438</v>
          </cell>
          <cell r="L75" t="str">
            <v>89.99438</v>
          </cell>
        </row>
        <row r="76">
          <cell r="A76" t="str">
            <v>9100-105B</v>
          </cell>
          <cell r="B76" t="str">
            <v>THROTTLE LEVER</v>
          </cell>
          <cell r="C76" t="str">
            <v>F13</v>
          </cell>
          <cell r="D76" t="str">
            <v>Z</v>
          </cell>
          <cell r="E76" t="str">
            <v>2</v>
          </cell>
          <cell r="F76" t="str">
            <v>G</v>
          </cell>
          <cell r="G76" t="str">
            <v>0</v>
          </cell>
          <cell r="H76" t="str">
            <v>0</v>
          </cell>
          <cell r="I76" t="str">
            <v>0</v>
          </cell>
          <cell r="J76" t="str">
            <v>0</v>
          </cell>
          <cell r="K76" t="str">
            <v>89.9745</v>
          </cell>
          <cell r="L76" t="str">
            <v>89.9745</v>
          </cell>
          <cell r="M76" t="str">
            <v>RP</v>
          </cell>
        </row>
        <row r="77">
          <cell r="A77" t="str">
            <v>9104-511D</v>
          </cell>
          <cell r="B77" t="str">
            <v>SLEEVE DPC(C)</v>
          </cell>
          <cell r="C77" t="str">
            <v>F13</v>
          </cell>
          <cell r="D77" t="str">
            <v>Z</v>
          </cell>
          <cell r="E77" t="str">
            <v>2</v>
          </cell>
          <cell r="F77" t="str">
            <v>G</v>
          </cell>
          <cell r="G77" t="str">
            <v>717</v>
          </cell>
          <cell r="H77" t="str">
            <v>0</v>
          </cell>
          <cell r="I77" t="str">
            <v>0</v>
          </cell>
          <cell r="J77" t="str">
            <v>717</v>
          </cell>
          <cell r="K77" t="str">
            <v>89.82697</v>
          </cell>
          <cell r="L77" t="str">
            <v>89.82697</v>
          </cell>
          <cell r="M77" t="str">
            <v>RP</v>
          </cell>
        </row>
        <row r="78">
          <cell r="A78" t="str">
            <v>9101-370</v>
          </cell>
          <cell r="B78" t="str">
            <v>T.P.VALVE BODY</v>
          </cell>
          <cell r="C78" t="str">
            <v>F13</v>
          </cell>
          <cell r="D78" t="str">
            <v>Z</v>
          </cell>
          <cell r="E78" t="str">
            <v>22</v>
          </cell>
          <cell r="F78" t="str">
            <v>G</v>
          </cell>
          <cell r="G78" t="str">
            <v>670</v>
          </cell>
          <cell r="H78" t="str">
            <v>0</v>
          </cell>
          <cell r="I78" t="str">
            <v>0</v>
          </cell>
          <cell r="J78" t="str">
            <v>670</v>
          </cell>
          <cell r="K78" t="str">
            <v>89.19788</v>
          </cell>
          <cell r="L78" t="str">
            <v>89.19788</v>
          </cell>
          <cell r="M78" t="str">
            <v>RP</v>
          </cell>
        </row>
        <row r="79">
          <cell r="A79" t="str">
            <v>9100-191F</v>
          </cell>
          <cell r="B79" t="str">
            <v>PRESSURE VALVE ASSY.</v>
          </cell>
          <cell r="C79" t="str">
            <v>F13</v>
          </cell>
          <cell r="D79" t="str">
            <v>Z</v>
          </cell>
          <cell r="E79" t="str">
            <v>2</v>
          </cell>
          <cell r="F79" t="str">
            <v>G</v>
          </cell>
          <cell r="G79" t="str">
            <v>600</v>
          </cell>
          <cell r="H79" t="str">
            <v>0</v>
          </cell>
          <cell r="I79" t="str">
            <v>0</v>
          </cell>
          <cell r="J79" t="str">
            <v>600</v>
          </cell>
          <cell r="K79" t="str">
            <v>89.00795</v>
          </cell>
          <cell r="L79" t="str">
            <v>89.00795</v>
          </cell>
        </row>
        <row r="80">
          <cell r="A80" t="str">
            <v>9100-839B</v>
          </cell>
          <cell r="B80" t="str">
            <v>GOVN WEIGN ASSY TUD5</v>
          </cell>
          <cell r="C80" t="str">
            <v>F13</v>
          </cell>
          <cell r="D80" t="str">
            <v>Z</v>
          </cell>
          <cell r="E80" t="str">
            <v>22</v>
          </cell>
          <cell r="F80" t="str">
            <v>G</v>
          </cell>
          <cell r="G80" t="str">
            <v>0</v>
          </cell>
          <cell r="H80" t="str">
            <v>0</v>
          </cell>
          <cell r="I80" t="str">
            <v>0</v>
          </cell>
          <cell r="J80" t="str">
            <v>0</v>
          </cell>
          <cell r="K80" t="str">
            <v>881.41584</v>
          </cell>
          <cell r="L80" t="str">
            <v>881.41584</v>
          </cell>
        </row>
        <row r="81">
          <cell r="A81" t="str">
            <v>9100-234</v>
          </cell>
          <cell r="B81" t="str">
            <v>X THROTTLE BRACKET</v>
          </cell>
          <cell r="C81" t="str">
            <v>F13</v>
          </cell>
          <cell r="D81" t="str">
            <v>Z</v>
          </cell>
          <cell r="E81" t="str">
            <v>2</v>
          </cell>
          <cell r="F81" t="str">
            <v>G</v>
          </cell>
          <cell r="G81" t="str">
            <v>0</v>
          </cell>
          <cell r="H81" t="str">
            <v>0</v>
          </cell>
          <cell r="I81" t="str">
            <v>0</v>
          </cell>
          <cell r="J81" t="str">
            <v>0</v>
          </cell>
          <cell r="K81" t="str">
            <v>88.94006</v>
          </cell>
          <cell r="L81" t="str">
            <v>88.94006</v>
          </cell>
        </row>
        <row r="82">
          <cell r="A82" t="str">
            <v>7185-316</v>
          </cell>
          <cell r="B82" t="str">
            <v>PLUG PIVOT</v>
          </cell>
          <cell r="C82" t="str">
            <v>F13</v>
          </cell>
          <cell r="D82" t="str">
            <v>Z</v>
          </cell>
          <cell r="E82" t="str">
            <v>2</v>
          </cell>
          <cell r="F82" t="str">
            <v>G</v>
          </cell>
          <cell r="G82" t="str">
            <v>134</v>
          </cell>
          <cell r="H82" t="str">
            <v>250</v>
          </cell>
          <cell r="I82" t="str">
            <v>150</v>
          </cell>
          <cell r="J82" t="str">
            <v>234</v>
          </cell>
          <cell r="K82" t="str">
            <v>88.09113</v>
          </cell>
          <cell r="L82" t="str">
            <v>88.46558</v>
          </cell>
          <cell r="M82" t="str">
            <v>DP203</v>
          </cell>
        </row>
        <row r="83">
          <cell r="A83" t="str">
            <v>9101-370</v>
          </cell>
          <cell r="B83" t="str">
            <v>T.P.VALVE BODY</v>
          </cell>
          <cell r="C83" t="str">
            <v>F13</v>
          </cell>
          <cell r="D83" t="str">
            <v>Z</v>
          </cell>
          <cell r="E83" t="str">
            <v>2</v>
          </cell>
          <cell r="F83" t="str">
            <v>G</v>
          </cell>
          <cell r="G83" t="str">
            <v>0</v>
          </cell>
          <cell r="H83" t="str">
            <v>0</v>
          </cell>
          <cell r="I83" t="str">
            <v>0</v>
          </cell>
          <cell r="J83" t="str">
            <v>0</v>
          </cell>
          <cell r="K83" t="str">
            <v>88.20679</v>
          </cell>
          <cell r="L83" t="str">
            <v>88.20679</v>
          </cell>
          <cell r="M83" t="str">
            <v>RP</v>
          </cell>
        </row>
        <row r="84">
          <cell r="A84" t="str">
            <v>9100-839B</v>
          </cell>
          <cell r="B84" t="str">
            <v>GOVN WEIGN ASSY TUD5</v>
          </cell>
          <cell r="C84" t="str">
            <v>F13</v>
          </cell>
          <cell r="D84" t="str">
            <v>Z</v>
          </cell>
          <cell r="E84" t="str">
            <v>2</v>
          </cell>
          <cell r="F84" t="str">
            <v>G</v>
          </cell>
          <cell r="G84" t="str">
            <v>0</v>
          </cell>
          <cell r="H84" t="str">
            <v>0</v>
          </cell>
          <cell r="I84" t="str">
            <v>0</v>
          </cell>
          <cell r="J84" t="str">
            <v>0</v>
          </cell>
          <cell r="K84" t="str">
            <v>870.52751</v>
          </cell>
          <cell r="L84" t="str">
            <v>870.52751</v>
          </cell>
          <cell r="M84" t="str">
            <v>NP</v>
          </cell>
        </row>
        <row r="85">
          <cell r="A85" t="str">
            <v>30641950</v>
          </cell>
          <cell r="B85" t="str">
            <v>BS2920 STRIP TIN PLT COIL</v>
          </cell>
          <cell r="C85" t="str">
            <v>F13</v>
          </cell>
          <cell r="D85" t="str">
            <v>Z</v>
          </cell>
          <cell r="E85" t="str">
            <v>2</v>
          </cell>
          <cell r="F85" t="str">
            <v>G</v>
          </cell>
          <cell r="G85" t="str">
            <v>0</v>
          </cell>
          <cell r="H85" t="str">
            <v>0</v>
          </cell>
          <cell r="I85" t="str">
            <v>0</v>
          </cell>
          <cell r="J85" t="str">
            <v>0</v>
          </cell>
          <cell r="K85" t="str">
            <v>87.86</v>
          </cell>
          <cell r="L85" t="str">
            <v>87.86</v>
          </cell>
          <cell r="M85" t="str">
            <v>RM</v>
          </cell>
        </row>
        <row r="86">
          <cell r="A86" t="str">
            <v>5335-694A</v>
          </cell>
          <cell r="B86" t="str">
            <v>STUD ESLOCK</v>
          </cell>
          <cell r="C86" t="str">
            <v>F13</v>
          </cell>
          <cell r="D86" t="str">
            <v>Z</v>
          </cell>
          <cell r="E86" t="str">
            <v>2</v>
          </cell>
          <cell r="F86" t="str">
            <v>G</v>
          </cell>
          <cell r="G86" t="str">
            <v>0</v>
          </cell>
          <cell r="H86" t="str">
            <v>400</v>
          </cell>
          <cell r="I86" t="str">
            <v>135</v>
          </cell>
          <cell r="J86" t="str">
            <v>265</v>
          </cell>
          <cell r="K86" t="str">
            <v>52.14461</v>
          </cell>
          <cell r="L86" t="str">
            <v>87.71365</v>
          </cell>
          <cell r="M86" t="str">
            <v>RP</v>
          </cell>
        </row>
        <row r="87">
          <cell r="A87" t="str">
            <v>9101-195</v>
          </cell>
          <cell r="B87" t="str">
            <v>CAP</v>
          </cell>
          <cell r="C87" t="str">
            <v>F13</v>
          </cell>
          <cell r="D87" t="str">
            <v>Z</v>
          </cell>
          <cell r="E87" t="str">
            <v>2</v>
          </cell>
          <cell r="F87" t="str">
            <v>G</v>
          </cell>
          <cell r="G87" t="str">
            <v>700</v>
          </cell>
          <cell r="H87" t="str">
            <v>0</v>
          </cell>
          <cell r="I87" t="str">
            <v>0</v>
          </cell>
          <cell r="J87" t="str">
            <v>700</v>
          </cell>
          <cell r="K87" t="str">
            <v>87.23492</v>
          </cell>
          <cell r="L87" t="str">
            <v>87.23492</v>
          </cell>
          <cell r="M87" t="str">
            <v>SV-08</v>
          </cell>
        </row>
        <row r="88">
          <cell r="A88" t="str">
            <v>9101-587A</v>
          </cell>
          <cell r="B88" t="str">
            <v>T/C CAMRING</v>
          </cell>
          <cell r="C88" t="str">
            <v>F13</v>
          </cell>
          <cell r="D88" t="str">
            <v>Z</v>
          </cell>
          <cell r="E88" t="str">
            <v>2</v>
          </cell>
          <cell r="F88" t="str">
            <v>G</v>
          </cell>
          <cell r="G88" t="str">
            <v>165</v>
          </cell>
          <cell r="H88" t="str">
            <v>0</v>
          </cell>
          <cell r="I88" t="str">
            <v>0</v>
          </cell>
          <cell r="J88" t="str">
            <v>165</v>
          </cell>
          <cell r="K88" t="str">
            <v>864.25905</v>
          </cell>
          <cell r="L88" t="str">
            <v>864.25905</v>
          </cell>
        </row>
        <row r="89">
          <cell r="A89" t="str">
            <v>9103-129A</v>
          </cell>
          <cell r="B89" t="str">
            <v>TUD5 GOVERNOR COVER - PDC</v>
          </cell>
          <cell r="C89" t="str">
            <v>F13</v>
          </cell>
          <cell r="D89" t="str">
            <v>Z</v>
          </cell>
          <cell r="E89" t="str">
            <v>2</v>
          </cell>
          <cell r="F89" t="str">
            <v>G</v>
          </cell>
          <cell r="G89" t="str">
            <v>97</v>
          </cell>
          <cell r="H89" t="str">
            <v>0</v>
          </cell>
          <cell r="I89" t="str">
            <v>0</v>
          </cell>
          <cell r="J89" t="str">
            <v>97</v>
          </cell>
          <cell r="K89" t="str">
            <v>86.93</v>
          </cell>
          <cell r="L89" t="str">
            <v>86.93</v>
          </cell>
          <cell r="M89" t="str">
            <v>TRP</v>
          </cell>
        </row>
        <row r="90">
          <cell r="A90" t="str">
            <v>33100175</v>
          </cell>
          <cell r="B90" t="str">
            <v>NOZZLE ROD</v>
          </cell>
          <cell r="C90" t="str">
            <v>F13</v>
          </cell>
          <cell r="D90" t="str">
            <v>Z</v>
          </cell>
          <cell r="E90" t="str">
            <v>2</v>
          </cell>
          <cell r="F90" t="str">
            <v>G</v>
          </cell>
          <cell r="G90" t="str">
            <v>1335</v>
          </cell>
          <cell r="H90" t="str">
            <v>939</v>
          </cell>
          <cell r="I90" t="str">
            <v>2243.5</v>
          </cell>
          <cell r="J90" t="str">
            <v>30.5</v>
          </cell>
          <cell r="K90" t="str">
            <v>87.00248</v>
          </cell>
          <cell r="L90" t="str">
            <v>86.8434</v>
          </cell>
        </row>
        <row r="91">
          <cell r="A91" t="str">
            <v>9103-526</v>
          </cell>
          <cell r="B91" t="str">
            <v>ADJ.PLATE</v>
          </cell>
          <cell r="C91" t="str">
            <v>F13</v>
          </cell>
          <cell r="D91" t="str">
            <v>Z</v>
          </cell>
          <cell r="E91" t="str">
            <v>2</v>
          </cell>
          <cell r="F91" t="str">
            <v>G</v>
          </cell>
          <cell r="G91" t="str">
            <v>0</v>
          </cell>
          <cell r="H91" t="str">
            <v>0</v>
          </cell>
          <cell r="I91" t="str">
            <v>0</v>
          </cell>
          <cell r="J91" t="str">
            <v>0</v>
          </cell>
          <cell r="K91" t="str">
            <v>86.68</v>
          </cell>
          <cell r="L91" t="str">
            <v>86.68</v>
          </cell>
        </row>
        <row r="92">
          <cell r="A92" t="str">
            <v>9103-842B</v>
          </cell>
          <cell r="B92" t="str">
            <v>TUD5 COVER MCD.MARUTI</v>
          </cell>
          <cell r="C92" t="str">
            <v>F13</v>
          </cell>
          <cell r="D92" t="str">
            <v>Z</v>
          </cell>
          <cell r="E92" t="str">
            <v>22</v>
          </cell>
          <cell r="F92" t="str">
            <v>G</v>
          </cell>
          <cell r="G92" t="str">
            <v>0</v>
          </cell>
          <cell r="H92" t="str">
            <v>0</v>
          </cell>
          <cell r="I92" t="str">
            <v>0</v>
          </cell>
          <cell r="J92" t="str">
            <v>0</v>
          </cell>
          <cell r="K92" t="str">
            <v>86.57972</v>
          </cell>
          <cell r="L92" t="str">
            <v>86.57972</v>
          </cell>
        </row>
        <row r="93">
          <cell r="A93" t="str">
            <v>9103-827A</v>
          </cell>
          <cell r="B93" t="str">
            <v>GOVERNOR COVER</v>
          </cell>
          <cell r="C93" t="str">
            <v>F13</v>
          </cell>
          <cell r="D93" t="str">
            <v>Z</v>
          </cell>
          <cell r="E93" t="str">
            <v>2</v>
          </cell>
          <cell r="F93" t="str">
            <v>G</v>
          </cell>
          <cell r="G93" t="str">
            <v>0</v>
          </cell>
          <cell r="H93" t="str">
            <v>0</v>
          </cell>
          <cell r="I93" t="str">
            <v>0</v>
          </cell>
          <cell r="J93" t="str">
            <v>0</v>
          </cell>
          <cell r="K93" t="str">
            <v>858.21289</v>
          </cell>
          <cell r="L93" t="str">
            <v>858.21289</v>
          </cell>
          <cell r="M93" t="str">
            <v>NP</v>
          </cell>
        </row>
        <row r="94">
          <cell r="A94" t="str">
            <v>9100-688</v>
          </cell>
          <cell r="B94" t="str">
            <v>CONNECTOR ASSY</v>
          </cell>
          <cell r="C94" t="str">
            <v>F13</v>
          </cell>
          <cell r="D94" t="str">
            <v>Z</v>
          </cell>
          <cell r="E94" t="str">
            <v>2</v>
          </cell>
          <cell r="F94" t="str">
            <v>G</v>
          </cell>
          <cell r="G94" t="str">
            <v>2192</v>
          </cell>
          <cell r="H94" t="str">
            <v>58</v>
          </cell>
          <cell r="I94" t="str">
            <v>0</v>
          </cell>
          <cell r="J94" t="str">
            <v>2250</v>
          </cell>
          <cell r="K94" t="str">
            <v>85.59537</v>
          </cell>
          <cell r="L94" t="str">
            <v>85.61901</v>
          </cell>
          <cell r="M94" t="str">
            <v>SR-02</v>
          </cell>
        </row>
        <row r="95">
          <cell r="A95" t="str">
            <v>P7123-432</v>
          </cell>
          <cell r="B95" t="str">
            <v>GOV.WEIGHT CAGE</v>
          </cell>
          <cell r="C95" t="str">
            <v>F13</v>
          </cell>
          <cell r="D95" t="str">
            <v>Z</v>
          </cell>
          <cell r="E95" t="str">
            <v>2</v>
          </cell>
          <cell r="F95" t="str">
            <v>G</v>
          </cell>
          <cell r="G95" t="str">
            <v>0</v>
          </cell>
          <cell r="H95" t="str">
            <v>300</v>
          </cell>
          <cell r="I95" t="str">
            <v>300</v>
          </cell>
          <cell r="J95" t="str">
            <v>0</v>
          </cell>
          <cell r="K95" t="str">
            <v>57.2172</v>
          </cell>
          <cell r="L95" t="str">
            <v>85.52081</v>
          </cell>
        </row>
        <row r="96">
          <cell r="A96" t="str">
            <v>9003-560</v>
          </cell>
          <cell r="B96" t="str">
            <v>END PLATE SLEEVE</v>
          </cell>
          <cell r="C96" t="str">
            <v>F13</v>
          </cell>
          <cell r="D96" t="str">
            <v>Z</v>
          </cell>
          <cell r="E96" t="str">
            <v>2</v>
          </cell>
          <cell r="F96" t="str">
            <v>G</v>
          </cell>
          <cell r="G96" t="str">
            <v>1250</v>
          </cell>
          <cell r="H96" t="str">
            <v>0</v>
          </cell>
          <cell r="I96" t="str">
            <v>0</v>
          </cell>
          <cell r="J96" t="str">
            <v>1250</v>
          </cell>
          <cell r="K96" t="str">
            <v>85.34193</v>
          </cell>
          <cell r="L96" t="str">
            <v>85.34193</v>
          </cell>
          <cell r="M96" t="str">
            <v>DPAMM</v>
          </cell>
        </row>
        <row r="97">
          <cell r="A97" t="str">
            <v>9008-520</v>
          </cell>
          <cell r="B97" t="str">
            <v>INJ.BODY(Imported)</v>
          </cell>
          <cell r="C97" t="str">
            <v>F13</v>
          </cell>
          <cell r="D97" t="str">
            <v>Z</v>
          </cell>
          <cell r="E97" t="str">
            <v>2</v>
          </cell>
          <cell r="F97" t="str">
            <v>G</v>
          </cell>
          <cell r="G97" t="str">
            <v>0</v>
          </cell>
          <cell r="H97" t="str">
            <v>0</v>
          </cell>
          <cell r="I97" t="str">
            <v>0</v>
          </cell>
          <cell r="J97" t="str">
            <v>0</v>
          </cell>
          <cell r="K97" t="str">
            <v>85.14</v>
          </cell>
          <cell r="L97" t="str">
            <v>85.14</v>
          </cell>
        </row>
        <row r="98">
          <cell r="A98" t="str">
            <v>7167-415</v>
          </cell>
          <cell r="B98" t="str">
            <v>CHECK PLATE BOTTOM</v>
          </cell>
          <cell r="C98" t="str">
            <v>F13</v>
          </cell>
          <cell r="D98" t="str">
            <v>Z</v>
          </cell>
          <cell r="E98" t="str">
            <v>2</v>
          </cell>
          <cell r="F98" t="str">
            <v>G</v>
          </cell>
          <cell r="G98" t="str">
            <v>1210</v>
          </cell>
          <cell r="H98" t="str">
            <v>0</v>
          </cell>
          <cell r="I98" t="str">
            <v>75</v>
          </cell>
          <cell r="J98" t="str">
            <v>1135</v>
          </cell>
          <cell r="K98" t="str">
            <v>84.61167</v>
          </cell>
          <cell r="L98" t="str">
            <v>84.61167</v>
          </cell>
        </row>
        <row r="99">
          <cell r="A99" t="str">
            <v>9100-479</v>
          </cell>
          <cell r="B99" t="str">
            <v>M.V.ASSY</v>
          </cell>
          <cell r="C99" t="str">
            <v>F13</v>
          </cell>
          <cell r="D99" t="str">
            <v>Z</v>
          </cell>
          <cell r="E99" t="str">
            <v>2</v>
          </cell>
          <cell r="F99" t="str">
            <v>G</v>
          </cell>
          <cell r="G99" t="str">
            <v>0</v>
          </cell>
          <cell r="H99" t="str">
            <v>0</v>
          </cell>
          <cell r="I99" t="str">
            <v>0</v>
          </cell>
          <cell r="J99" t="str">
            <v>0</v>
          </cell>
          <cell r="K99" t="str">
            <v>84.61</v>
          </cell>
          <cell r="L99" t="str">
            <v>84.61</v>
          </cell>
        </row>
        <row r="100">
          <cell r="A100" t="str">
            <v>9103-009N</v>
          </cell>
          <cell r="B100" t="str">
            <v>T.P.LINER</v>
          </cell>
          <cell r="C100" t="str">
            <v>F13</v>
          </cell>
          <cell r="D100" t="str">
            <v>Z</v>
          </cell>
          <cell r="E100" t="str">
            <v>2</v>
          </cell>
          <cell r="F100" t="str">
            <v>G</v>
          </cell>
          <cell r="G100" t="str">
            <v>0</v>
          </cell>
          <cell r="H100" t="str">
            <v>0</v>
          </cell>
          <cell r="I100" t="str">
            <v>0</v>
          </cell>
          <cell r="J100" t="str">
            <v>0</v>
          </cell>
          <cell r="K100" t="str">
            <v>84.52</v>
          </cell>
          <cell r="L100" t="str">
            <v>84.52</v>
          </cell>
          <cell r="M100" t="str">
            <v>RP</v>
          </cell>
        </row>
        <row r="101">
          <cell r="A101" t="str">
            <v>9103-545D</v>
          </cell>
          <cell r="B101" t="str">
            <v>REGULATING PLATE</v>
          </cell>
          <cell r="C101" t="str">
            <v>F13</v>
          </cell>
          <cell r="D101" t="str">
            <v>Z</v>
          </cell>
          <cell r="E101" t="str">
            <v>22</v>
          </cell>
          <cell r="F101" t="str">
            <v>G</v>
          </cell>
          <cell r="G101" t="str">
            <v>168</v>
          </cell>
          <cell r="H101" t="str">
            <v>0</v>
          </cell>
          <cell r="I101" t="str">
            <v>0</v>
          </cell>
          <cell r="J101" t="str">
            <v>168</v>
          </cell>
          <cell r="K101" t="str">
            <v>84.50325</v>
          </cell>
          <cell r="L101" t="str">
            <v>84.50325</v>
          </cell>
          <cell r="M101" t="str">
            <v>HE3,4</v>
          </cell>
        </row>
        <row r="102">
          <cell r="A102" t="str">
            <v>9103-842B</v>
          </cell>
          <cell r="B102" t="str">
            <v>TUD5 COVER MCD.MARUTI</v>
          </cell>
          <cell r="C102" t="str">
            <v>F13</v>
          </cell>
          <cell r="D102" t="str">
            <v>Z</v>
          </cell>
          <cell r="E102" t="str">
            <v>2</v>
          </cell>
          <cell r="F102" t="str">
            <v>G</v>
          </cell>
          <cell r="G102" t="str">
            <v>57</v>
          </cell>
          <cell r="H102" t="str">
            <v>0</v>
          </cell>
          <cell r="I102" t="str">
            <v>0</v>
          </cell>
          <cell r="J102" t="str">
            <v>57</v>
          </cell>
          <cell r="K102" t="str">
            <v>84.41904</v>
          </cell>
          <cell r="L102" t="str">
            <v>84.41904</v>
          </cell>
          <cell r="M102" t="str">
            <v>NP</v>
          </cell>
        </row>
        <row r="103">
          <cell r="A103" t="str">
            <v>9103-842A</v>
          </cell>
          <cell r="B103" t="str">
            <v>TUD5 COVER MCD.HYUNDAI</v>
          </cell>
          <cell r="C103" t="str">
            <v>F13</v>
          </cell>
          <cell r="D103" t="str">
            <v>Z</v>
          </cell>
          <cell r="E103" t="str">
            <v>2</v>
          </cell>
          <cell r="F103" t="str">
            <v>G</v>
          </cell>
          <cell r="G103" t="str">
            <v>0</v>
          </cell>
          <cell r="H103" t="str">
            <v>0</v>
          </cell>
          <cell r="I103" t="str">
            <v>0</v>
          </cell>
          <cell r="J103" t="str">
            <v>0</v>
          </cell>
          <cell r="K103" t="str">
            <v>84.34252</v>
          </cell>
          <cell r="L103" t="str">
            <v>84.34252</v>
          </cell>
        </row>
        <row r="104">
          <cell r="A104" t="str">
            <v>M12-009C</v>
          </cell>
          <cell r="B104" t="str">
            <v>CAMRING</v>
          </cell>
          <cell r="C104" t="str">
            <v>F13</v>
          </cell>
          <cell r="D104" t="str">
            <v>Z</v>
          </cell>
          <cell r="E104" t="str">
            <v>2</v>
          </cell>
          <cell r="F104" t="str">
            <v>G</v>
          </cell>
          <cell r="G104" t="str">
            <v>0</v>
          </cell>
          <cell r="H104" t="str">
            <v>0</v>
          </cell>
          <cell r="I104" t="str">
            <v>0</v>
          </cell>
          <cell r="J104" t="str">
            <v>0</v>
          </cell>
          <cell r="K104" t="str">
            <v>83.96072</v>
          </cell>
          <cell r="L104" t="str">
            <v>83.96072</v>
          </cell>
        </row>
        <row r="105">
          <cell r="A105" t="str">
            <v>RDX 3430</v>
          </cell>
          <cell r="B105" t="str">
            <v>MINIMAX</v>
          </cell>
          <cell r="C105" t="str">
            <v>F13</v>
          </cell>
          <cell r="D105" t="str">
            <v>Z</v>
          </cell>
          <cell r="E105" t="str">
            <v>2</v>
          </cell>
          <cell r="F105" t="str">
            <v>G</v>
          </cell>
          <cell r="G105" t="str">
            <v>0</v>
          </cell>
          <cell r="H105" t="str">
            <v>0</v>
          </cell>
          <cell r="I105" t="str">
            <v>0</v>
          </cell>
          <cell r="J105" t="str">
            <v>0</v>
          </cell>
          <cell r="K105" t="str">
            <v>83.4</v>
          </cell>
          <cell r="L105" t="str">
            <v>83.4</v>
          </cell>
        </row>
        <row r="106">
          <cell r="A106" t="str">
            <v>RDX 3431</v>
          </cell>
          <cell r="B106" t="str">
            <v>MINIMAX</v>
          </cell>
          <cell r="C106" t="str">
            <v>F13</v>
          </cell>
          <cell r="D106" t="str">
            <v>Z</v>
          </cell>
          <cell r="E106" t="str">
            <v>2</v>
          </cell>
          <cell r="F106" t="str">
            <v>G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  <cell r="K106" t="str">
            <v>83.4</v>
          </cell>
          <cell r="L106" t="str">
            <v>83.4</v>
          </cell>
        </row>
        <row r="107">
          <cell r="A107" t="str">
            <v>RDX 3432</v>
          </cell>
          <cell r="B107" t="str">
            <v>MINIMAX</v>
          </cell>
          <cell r="C107" t="str">
            <v>F13</v>
          </cell>
          <cell r="D107" t="str">
            <v>Z</v>
          </cell>
          <cell r="E107" t="str">
            <v>2</v>
          </cell>
          <cell r="F107" t="str">
            <v>G</v>
          </cell>
          <cell r="G107" t="str">
            <v>0</v>
          </cell>
          <cell r="H107" t="str">
            <v>0</v>
          </cell>
          <cell r="I107" t="str">
            <v>0</v>
          </cell>
          <cell r="J107" t="str">
            <v>0</v>
          </cell>
          <cell r="K107" t="str">
            <v>83.4</v>
          </cell>
          <cell r="L107" t="str">
            <v>83.4</v>
          </cell>
        </row>
        <row r="108">
          <cell r="A108" t="str">
            <v>9149-063E</v>
          </cell>
          <cell r="B108" t="str">
            <v>MINI MAX ASSY</v>
          </cell>
          <cell r="C108" t="str">
            <v>F13</v>
          </cell>
          <cell r="D108" t="str">
            <v>Z</v>
          </cell>
          <cell r="E108" t="str">
            <v>2</v>
          </cell>
          <cell r="F108" t="str">
            <v>G</v>
          </cell>
          <cell r="G108" t="str">
            <v>0</v>
          </cell>
          <cell r="H108" t="str">
            <v>0</v>
          </cell>
          <cell r="I108" t="str">
            <v>0</v>
          </cell>
          <cell r="J108" t="str">
            <v>0</v>
          </cell>
          <cell r="K108" t="str">
            <v>83.4</v>
          </cell>
          <cell r="L108" t="str">
            <v>83.4</v>
          </cell>
          <cell r="M108" t="str">
            <v>NP</v>
          </cell>
        </row>
        <row r="109">
          <cell r="A109" t="str">
            <v>9104-604</v>
          </cell>
          <cell r="B109" t="str">
            <v>ROTOR [626J][HM+,S/Car]</v>
          </cell>
          <cell r="C109" t="str">
            <v>F13</v>
          </cell>
          <cell r="D109" t="str">
            <v>Z</v>
          </cell>
          <cell r="E109" t="str">
            <v>2</v>
          </cell>
          <cell r="F109" t="str">
            <v>G</v>
          </cell>
          <cell r="G109" t="str">
            <v>0</v>
          </cell>
          <cell r="H109" t="str">
            <v>0</v>
          </cell>
          <cell r="I109" t="str">
            <v>0</v>
          </cell>
          <cell r="J109" t="str">
            <v>0</v>
          </cell>
          <cell r="K109" t="str">
            <v>827.6985</v>
          </cell>
          <cell r="L109" t="str">
            <v>827.6985</v>
          </cell>
          <cell r="M109" t="str">
            <v>RP</v>
          </cell>
        </row>
        <row r="110">
          <cell r="A110" t="str">
            <v>9104-604A</v>
          </cell>
          <cell r="B110" t="str">
            <v>DPC(TELCO)ROTOR</v>
          </cell>
          <cell r="C110" t="str">
            <v>F13</v>
          </cell>
          <cell r="D110" t="str">
            <v>Z</v>
          </cell>
          <cell r="E110" t="str">
            <v>2</v>
          </cell>
          <cell r="F110" t="str">
            <v>G</v>
          </cell>
          <cell r="G110" t="str">
            <v>0</v>
          </cell>
          <cell r="H110" t="str">
            <v>0</v>
          </cell>
          <cell r="I110" t="str">
            <v>0</v>
          </cell>
          <cell r="J110" t="str">
            <v>0</v>
          </cell>
          <cell r="K110" t="str">
            <v>826.0398</v>
          </cell>
          <cell r="L110" t="str">
            <v>826.0398</v>
          </cell>
          <cell r="M110" t="str">
            <v>RP</v>
          </cell>
        </row>
        <row r="111">
          <cell r="A111" t="str">
            <v>9104-519A</v>
          </cell>
          <cell r="B111" t="str">
            <v>BARREL</v>
          </cell>
          <cell r="C111" t="str">
            <v>F13</v>
          </cell>
          <cell r="D111" t="str">
            <v>Z</v>
          </cell>
          <cell r="E111" t="str">
            <v>2</v>
          </cell>
          <cell r="F111" t="str">
            <v>G</v>
          </cell>
          <cell r="G111" t="str">
            <v>0</v>
          </cell>
          <cell r="H111" t="str">
            <v>0</v>
          </cell>
          <cell r="I111" t="str">
            <v>0</v>
          </cell>
          <cell r="J111" t="str">
            <v>0</v>
          </cell>
          <cell r="K111" t="str">
            <v>82.94</v>
          </cell>
          <cell r="L111" t="str">
            <v>82.94</v>
          </cell>
          <cell r="M111" t="str">
            <v>0</v>
          </cell>
        </row>
        <row r="112">
          <cell r="A112" t="str">
            <v>9160-110X</v>
          </cell>
          <cell r="B112" t="str">
            <v>SNUMBBER ASSY</v>
          </cell>
          <cell r="C112" t="str">
            <v>F13</v>
          </cell>
          <cell r="D112" t="str">
            <v>Z</v>
          </cell>
          <cell r="E112" t="str">
            <v>2</v>
          </cell>
          <cell r="F112" t="str">
            <v>G</v>
          </cell>
          <cell r="G112" t="str">
            <v>937</v>
          </cell>
          <cell r="H112" t="str">
            <v>0</v>
          </cell>
          <cell r="I112" t="str">
            <v>0</v>
          </cell>
          <cell r="J112" t="str">
            <v>937</v>
          </cell>
          <cell r="K112" t="str">
            <v>82.64</v>
          </cell>
          <cell r="L112" t="str">
            <v>82.64</v>
          </cell>
        </row>
        <row r="113">
          <cell r="A113" t="str">
            <v>9103-009AP</v>
          </cell>
          <cell r="B113" t="str">
            <v>T.P.LINER</v>
          </cell>
          <cell r="C113" t="str">
            <v>F13</v>
          </cell>
          <cell r="D113" t="str">
            <v>Z</v>
          </cell>
          <cell r="E113" t="str">
            <v>2</v>
          </cell>
          <cell r="F113" t="str">
            <v>G</v>
          </cell>
          <cell r="G113" t="str">
            <v>0</v>
          </cell>
          <cell r="H113" t="str">
            <v>0</v>
          </cell>
          <cell r="I113" t="str">
            <v>0</v>
          </cell>
          <cell r="J113" t="str">
            <v>0</v>
          </cell>
          <cell r="K113" t="str">
            <v>82.416</v>
          </cell>
          <cell r="L113" t="str">
            <v>82.416</v>
          </cell>
          <cell r="M113" t="str">
            <v>RP</v>
          </cell>
        </row>
        <row r="114">
          <cell r="A114" t="str">
            <v>9191-006</v>
          </cell>
          <cell r="B114" t="str">
            <v>CAMRING</v>
          </cell>
          <cell r="C114" t="str">
            <v>F13</v>
          </cell>
          <cell r="D114" t="str">
            <v>Z</v>
          </cell>
          <cell r="E114" t="str">
            <v>2</v>
          </cell>
          <cell r="F114" t="str">
            <v>G</v>
          </cell>
          <cell r="G114" t="str">
            <v>1240</v>
          </cell>
          <cell r="H114" t="str">
            <v>0</v>
          </cell>
          <cell r="I114" t="str">
            <v>200</v>
          </cell>
          <cell r="J114" t="str">
            <v>1040</v>
          </cell>
          <cell r="K114" t="str">
            <v>816.32314</v>
          </cell>
          <cell r="L114" t="str">
            <v>816.32314</v>
          </cell>
        </row>
        <row r="115">
          <cell r="A115" t="str">
            <v>9101-545</v>
          </cell>
          <cell r="B115" t="str">
            <v>BARREL</v>
          </cell>
          <cell r="C115" t="str">
            <v>F13</v>
          </cell>
          <cell r="D115" t="str">
            <v>Z</v>
          </cell>
          <cell r="E115" t="str">
            <v>2</v>
          </cell>
          <cell r="F115" t="str">
            <v>G</v>
          </cell>
          <cell r="G115" t="str">
            <v>899</v>
          </cell>
          <cell r="H115" t="str">
            <v>0</v>
          </cell>
          <cell r="I115" t="str">
            <v>0</v>
          </cell>
          <cell r="J115" t="str">
            <v>899</v>
          </cell>
          <cell r="K115" t="str">
            <v>813.92116</v>
          </cell>
          <cell r="L115" t="str">
            <v>813.92116</v>
          </cell>
        </row>
        <row r="116">
          <cell r="A116" t="str">
            <v>7185-307A</v>
          </cell>
          <cell r="B116" t="str">
            <v>ADJUSTER TORQUE TRIMMER</v>
          </cell>
          <cell r="C116" t="str">
            <v>F13</v>
          </cell>
          <cell r="D116" t="str">
            <v>Z</v>
          </cell>
          <cell r="E116" t="str">
            <v>2</v>
          </cell>
          <cell r="F116" t="str">
            <v>G</v>
          </cell>
          <cell r="G116" t="str">
            <v>150</v>
          </cell>
          <cell r="H116" t="str">
            <v>250</v>
          </cell>
          <cell r="I116" t="str">
            <v>150</v>
          </cell>
          <cell r="J116" t="str">
            <v>250</v>
          </cell>
          <cell r="K116" t="str">
            <v>81.50408</v>
          </cell>
          <cell r="L116" t="str">
            <v>81.86781</v>
          </cell>
          <cell r="M116" t="str">
            <v>DP203</v>
          </cell>
        </row>
        <row r="117">
          <cell r="A117" t="str">
            <v>9100-886</v>
          </cell>
          <cell r="B117" t="str">
            <v>METERING VALVE ASSY</v>
          </cell>
          <cell r="C117" t="str">
            <v>F13</v>
          </cell>
          <cell r="D117" t="str">
            <v>Z</v>
          </cell>
          <cell r="E117" t="str">
            <v>2</v>
          </cell>
          <cell r="F117" t="str">
            <v>G</v>
          </cell>
          <cell r="G117" t="str">
            <v>2450</v>
          </cell>
          <cell r="H117" t="str">
            <v>0</v>
          </cell>
          <cell r="I117" t="str">
            <v>0</v>
          </cell>
          <cell r="J117" t="str">
            <v>2450</v>
          </cell>
          <cell r="K117" t="str">
            <v>81.84847</v>
          </cell>
          <cell r="L117" t="str">
            <v>81.84847</v>
          </cell>
        </row>
        <row r="118">
          <cell r="A118" t="str">
            <v>6705402D</v>
          </cell>
          <cell r="B118" t="str">
            <v>FORD INJECTOR</v>
          </cell>
          <cell r="C118" t="str">
            <v>F13</v>
          </cell>
          <cell r="D118" t="str">
            <v>Z</v>
          </cell>
          <cell r="E118" t="str">
            <v>2</v>
          </cell>
          <cell r="F118" t="str">
            <v>G</v>
          </cell>
          <cell r="G118" t="str">
            <v>0</v>
          </cell>
          <cell r="H118" t="str">
            <v>0</v>
          </cell>
          <cell r="I118" t="str">
            <v>0</v>
          </cell>
          <cell r="J118" t="str">
            <v>0</v>
          </cell>
          <cell r="K118" t="str">
            <v>81.81</v>
          </cell>
          <cell r="L118" t="str">
            <v>81.81</v>
          </cell>
        </row>
        <row r="119">
          <cell r="A119" t="str">
            <v>7182-923</v>
          </cell>
          <cell r="B119" t="str">
            <v>CAM ADVANCE SCREW</v>
          </cell>
          <cell r="C119" t="str">
            <v>F13</v>
          </cell>
          <cell r="D119" t="str">
            <v>Z</v>
          </cell>
          <cell r="E119" t="str">
            <v>2</v>
          </cell>
          <cell r="F119" t="str">
            <v>G</v>
          </cell>
          <cell r="G119" t="str">
            <v>1776</v>
          </cell>
          <cell r="H119" t="str">
            <v>250</v>
          </cell>
          <cell r="I119" t="str">
            <v>225</v>
          </cell>
          <cell r="J119" t="str">
            <v>1801</v>
          </cell>
          <cell r="K119" t="str">
            <v>81.04218</v>
          </cell>
          <cell r="L119" t="str">
            <v>81.4843</v>
          </cell>
          <cell r="M119" t="str">
            <v>DP203</v>
          </cell>
        </row>
        <row r="120">
          <cell r="A120" t="str">
            <v>7182-447T</v>
          </cell>
          <cell r="B120" t="str">
            <v>DELIVERY VALVE</v>
          </cell>
          <cell r="C120" t="str">
            <v>F13</v>
          </cell>
          <cell r="D120" t="str">
            <v>Z</v>
          </cell>
          <cell r="E120" t="str">
            <v>2</v>
          </cell>
          <cell r="F120" t="str">
            <v>G</v>
          </cell>
          <cell r="G120" t="str">
            <v>0</v>
          </cell>
          <cell r="H120" t="str">
            <v>0</v>
          </cell>
          <cell r="I120" t="str">
            <v>0</v>
          </cell>
          <cell r="J120" t="str">
            <v>0</v>
          </cell>
          <cell r="K120" t="str">
            <v>81.18</v>
          </cell>
          <cell r="L120" t="str">
            <v>81.18</v>
          </cell>
        </row>
        <row r="121">
          <cell r="A121" t="str">
            <v>9102-704N</v>
          </cell>
          <cell r="B121" t="str">
            <v>SPRING</v>
          </cell>
          <cell r="C121" t="str">
            <v>F13</v>
          </cell>
          <cell r="D121" t="str">
            <v>Z</v>
          </cell>
          <cell r="E121" t="str">
            <v>2</v>
          </cell>
          <cell r="F121" t="str">
            <v>G</v>
          </cell>
          <cell r="G121" t="str">
            <v>560</v>
          </cell>
          <cell r="H121" t="str">
            <v>0</v>
          </cell>
          <cell r="I121" t="str">
            <v>0</v>
          </cell>
          <cell r="J121" t="str">
            <v>560</v>
          </cell>
          <cell r="K121" t="str">
            <v>807.1835</v>
          </cell>
          <cell r="L121" t="str">
            <v>807.1835</v>
          </cell>
        </row>
        <row r="122">
          <cell r="A122" t="str">
            <v>7185-826L</v>
          </cell>
          <cell r="B122" t="str">
            <v>DISTRIBUTOR ROTOR 4 CYL Hard S</v>
          </cell>
          <cell r="C122" t="str">
            <v>F13</v>
          </cell>
          <cell r="D122" t="str">
            <v>Z</v>
          </cell>
          <cell r="E122" t="str">
            <v>2</v>
          </cell>
          <cell r="F122" t="str">
            <v>G</v>
          </cell>
          <cell r="G122" t="str">
            <v>0</v>
          </cell>
          <cell r="H122" t="str">
            <v>0</v>
          </cell>
          <cell r="I122" t="str">
            <v>0</v>
          </cell>
          <cell r="J122" t="str">
            <v>0</v>
          </cell>
          <cell r="K122" t="str">
            <v>806.92057</v>
          </cell>
          <cell r="L122" t="str">
            <v>806.92057</v>
          </cell>
        </row>
        <row r="123">
          <cell r="A123" t="str">
            <v>4487-2604</v>
          </cell>
          <cell r="B123" t="str">
            <v>LEVER</v>
          </cell>
          <cell r="C123" t="str">
            <v>F13</v>
          </cell>
          <cell r="D123" t="str">
            <v>Z</v>
          </cell>
          <cell r="E123" t="str">
            <v>2</v>
          </cell>
          <cell r="F123" t="str">
            <v>G</v>
          </cell>
          <cell r="G123" t="str">
            <v>0</v>
          </cell>
          <cell r="H123" t="str">
            <v>0</v>
          </cell>
          <cell r="I123" t="str">
            <v>0</v>
          </cell>
          <cell r="J123" t="str">
            <v>0</v>
          </cell>
          <cell r="K123" t="str">
            <v>805.60008</v>
          </cell>
          <cell r="L123" t="str">
            <v>805.60008</v>
          </cell>
        </row>
        <row r="124">
          <cell r="A124" t="str">
            <v>7185-540</v>
          </cell>
          <cell r="B124" t="str">
            <v>T.P.LINER</v>
          </cell>
          <cell r="C124" t="str">
            <v>F13</v>
          </cell>
          <cell r="D124" t="str">
            <v>Z</v>
          </cell>
          <cell r="E124" t="str">
            <v>2</v>
          </cell>
          <cell r="F124" t="str">
            <v>G</v>
          </cell>
          <cell r="G124" t="str">
            <v>0</v>
          </cell>
          <cell r="H124" t="str">
            <v>0</v>
          </cell>
          <cell r="I124" t="str">
            <v>0</v>
          </cell>
          <cell r="J124" t="str">
            <v>0</v>
          </cell>
          <cell r="K124" t="str">
            <v>80.97755</v>
          </cell>
          <cell r="L124" t="str">
            <v>80.97755</v>
          </cell>
        </row>
        <row r="125">
          <cell r="A125" t="str">
            <v>7022-180M</v>
          </cell>
          <cell r="B125" t="str">
            <v>JOINT</v>
          </cell>
          <cell r="C125" t="str">
            <v>F13</v>
          </cell>
          <cell r="D125" t="str">
            <v>Z</v>
          </cell>
          <cell r="E125" t="str">
            <v>2</v>
          </cell>
          <cell r="F125" t="str">
            <v>G</v>
          </cell>
          <cell r="G125" t="str">
            <v>3666</v>
          </cell>
          <cell r="H125" t="str">
            <v>0</v>
          </cell>
          <cell r="I125" t="str">
            <v>75</v>
          </cell>
          <cell r="J125" t="str">
            <v>3591</v>
          </cell>
          <cell r="K125" t="str">
            <v>8.96569</v>
          </cell>
          <cell r="L125" t="str">
            <v>8.96569</v>
          </cell>
          <cell r="M125" t="str">
            <v>RP</v>
          </cell>
        </row>
        <row r="126">
          <cell r="A126" t="str">
            <v>9007-864A</v>
          </cell>
          <cell r="B126" t="str">
            <v>BANJO BOLT</v>
          </cell>
          <cell r="C126" t="str">
            <v>F13</v>
          </cell>
          <cell r="D126" t="str">
            <v>Z</v>
          </cell>
          <cell r="E126" t="str">
            <v>2</v>
          </cell>
          <cell r="F126" t="str">
            <v>G</v>
          </cell>
          <cell r="G126" t="str">
            <v>0</v>
          </cell>
          <cell r="H126" t="str">
            <v>0</v>
          </cell>
          <cell r="I126" t="str">
            <v>0</v>
          </cell>
          <cell r="J126" t="str">
            <v>0</v>
          </cell>
          <cell r="K126" t="str">
            <v>8.91</v>
          </cell>
          <cell r="L126" t="str">
            <v>8.91</v>
          </cell>
        </row>
        <row r="127">
          <cell r="A127" t="str">
            <v>9008-714</v>
          </cell>
          <cell r="B127" t="str">
            <v>LEAK OFF NIPPLE</v>
          </cell>
          <cell r="C127" t="str">
            <v>F13</v>
          </cell>
          <cell r="D127" t="str">
            <v>Z</v>
          </cell>
          <cell r="E127" t="str">
            <v>2</v>
          </cell>
          <cell r="F127" t="str">
            <v>G</v>
          </cell>
          <cell r="G127" t="str">
            <v>0</v>
          </cell>
          <cell r="H127" t="str">
            <v>0</v>
          </cell>
          <cell r="I127" t="str">
            <v>0</v>
          </cell>
          <cell r="J127" t="str">
            <v>0</v>
          </cell>
          <cell r="K127" t="str">
            <v>8.85291</v>
          </cell>
          <cell r="L127" t="str">
            <v>8.85291</v>
          </cell>
        </row>
        <row r="128">
          <cell r="A128" t="str">
            <v>9101-513</v>
          </cell>
          <cell r="B128" t="str">
            <v>SPACER</v>
          </cell>
          <cell r="C128" t="str">
            <v>F13</v>
          </cell>
          <cell r="D128" t="str">
            <v>Z</v>
          </cell>
          <cell r="E128" t="str">
            <v>2</v>
          </cell>
          <cell r="F128" t="str">
            <v>G</v>
          </cell>
          <cell r="G128" t="str">
            <v>559</v>
          </cell>
          <cell r="H128" t="str">
            <v>0</v>
          </cell>
          <cell r="I128" t="str">
            <v>50</v>
          </cell>
          <cell r="J128" t="str">
            <v>509</v>
          </cell>
          <cell r="K128" t="str">
            <v>8.84</v>
          </cell>
          <cell r="L128" t="str">
            <v>8.84</v>
          </cell>
          <cell r="M128" t="str">
            <v>PIB-11</v>
          </cell>
        </row>
        <row r="129">
          <cell r="A129" t="str">
            <v>9008-732AP</v>
          </cell>
          <cell r="B129" t="str">
            <v>SHIM [ 1.285 MM ]</v>
          </cell>
          <cell r="C129" t="str">
            <v>F13</v>
          </cell>
          <cell r="D129" t="str">
            <v>Z</v>
          </cell>
          <cell r="E129" t="str">
            <v>2</v>
          </cell>
          <cell r="F129" t="str">
            <v>G</v>
          </cell>
          <cell r="G129" t="str">
            <v>4000</v>
          </cell>
          <cell r="H129" t="str">
            <v>0</v>
          </cell>
          <cell r="I129" t="str">
            <v>0</v>
          </cell>
          <cell r="J129" t="str">
            <v>4000</v>
          </cell>
          <cell r="K129" t="str">
            <v>8.80265</v>
          </cell>
          <cell r="L129" t="str">
            <v>8.80265</v>
          </cell>
        </row>
        <row r="130">
          <cell r="A130" t="str">
            <v>9008-732AN</v>
          </cell>
          <cell r="B130" t="str">
            <v>SHIM [ 1.255 MM ]</v>
          </cell>
          <cell r="C130" t="str">
            <v>F13</v>
          </cell>
          <cell r="D130" t="str">
            <v>Z</v>
          </cell>
          <cell r="E130" t="str">
            <v>2</v>
          </cell>
          <cell r="F130" t="str">
            <v>G</v>
          </cell>
          <cell r="G130" t="str">
            <v>4000</v>
          </cell>
          <cell r="H130" t="str">
            <v>0</v>
          </cell>
          <cell r="I130" t="str">
            <v>0</v>
          </cell>
          <cell r="J130" t="str">
            <v>4000</v>
          </cell>
          <cell r="K130" t="str">
            <v>8.80265</v>
          </cell>
          <cell r="L130" t="str">
            <v>8.80265</v>
          </cell>
        </row>
        <row r="131">
          <cell r="A131" t="str">
            <v>9008-732AM</v>
          </cell>
          <cell r="B131" t="str">
            <v>SHIM [ 1.225 MM ]</v>
          </cell>
          <cell r="C131" t="str">
            <v>F13</v>
          </cell>
          <cell r="D131" t="str">
            <v>Z</v>
          </cell>
          <cell r="E131" t="str">
            <v>2</v>
          </cell>
          <cell r="F131" t="str">
            <v>G</v>
          </cell>
          <cell r="G131" t="str">
            <v>4000</v>
          </cell>
          <cell r="H131" t="str">
            <v>0</v>
          </cell>
          <cell r="I131" t="str">
            <v>0</v>
          </cell>
          <cell r="J131" t="str">
            <v>4000</v>
          </cell>
          <cell r="K131" t="str">
            <v>8.80265</v>
          </cell>
          <cell r="L131" t="str">
            <v>8.80265</v>
          </cell>
        </row>
        <row r="132">
          <cell r="A132" t="str">
            <v>9008-732AL</v>
          </cell>
          <cell r="B132" t="str">
            <v>SHIM [ 1.195 MM ]</v>
          </cell>
          <cell r="C132" t="str">
            <v>F13</v>
          </cell>
          <cell r="D132" t="str">
            <v>Z</v>
          </cell>
          <cell r="E132" t="str">
            <v>2</v>
          </cell>
          <cell r="F132" t="str">
            <v>G</v>
          </cell>
          <cell r="G132" t="str">
            <v>4000</v>
          </cell>
          <cell r="H132" t="str">
            <v>0</v>
          </cell>
          <cell r="I132" t="str">
            <v>1000</v>
          </cell>
          <cell r="J132" t="str">
            <v>3000</v>
          </cell>
          <cell r="K132" t="str">
            <v>8.80265</v>
          </cell>
          <cell r="L132" t="str">
            <v>8.80265</v>
          </cell>
        </row>
        <row r="133">
          <cell r="A133" t="str">
            <v>9008-732AK</v>
          </cell>
          <cell r="B133" t="str">
            <v>SHIM [ 1.165 MM ]</v>
          </cell>
          <cell r="C133" t="str">
            <v>F13</v>
          </cell>
          <cell r="D133" t="str">
            <v>Z</v>
          </cell>
          <cell r="E133" t="str">
            <v>2</v>
          </cell>
          <cell r="F133" t="str">
            <v>G</v>
          </cell>
          <cell r="G133" t="str">
            <v>4000</v>
          </cell>
          <cell r="H133" t="str">
            <v>0</v>
          </cell>
          <cell r="I133" t="str">
            <v>1000</v>
          </cell>
          <cell r="J133" t="str">
            <v>3000</v>
          </cell>
          <cell r="K133" t="str">
            <v>8.80265</v>
          </cell>
          <cell r="L133" t="str">
            <v>8.80265</v>
          </cell>
        </row>
        <row r="134">
          <cell r="A134" t="str">
            <v>9008-732AJ</v>
          </cell>
          <cell r="B134" t="str">
            <v>SHIM [ 1.135 MM ]</v>
          </cell>
          <cell r="C134" t="str">
            <v>F13</v>
          </cell>
          <cell r="D134" t="str">
            <v>Z</v>
          </cell>
          <cell r="E134" t="str">
            <v>2</v>
          </cell>
          <cell r="F134" t="str">
            <v>G</v>
          </cell>
          <cell r="G134" t="str">
            <v>4000</v>
          </cell>
          <cell r="H134" t="str">
            <v>0</v>
          </cell>
          <cell r="I134" t="str">
            <v>2000</v>
          </cell>
          <cell r="J134" t="str">
            <v>2000</v>
          </cell>
          <cell r="K134" t="str">
            <v>8.80265</v>
          </cell>
          <cell r="L134" t="str">
            <v>8.80265</v>
          </cell>
        </row>
        <row r="135">
          <cell r="A135" t="str">
            <v>9008-732AH</v>
          </cell>
          <cell r="B135" t="str">
            <v>SHIM [ 1.105 MM ]</v>
          </cell>
          <cell r="C135" t="str">
            <v>F13</v>
          </cell>
          <cell r="D135" t="str">
            <v>Z</v>
          </cell>
          <cell r="E135" t="str">
            <v>2</v>
          </cell>
          <cell r="F135" t="str">
            <v>G</v>
          </cell>
          <cell r="G135" t="str">
            <v>4000</v>
          </cell>
          <cell r="H135" t="str">
            <v>0</v>
          </cell>
          <cell r="I135" t="str">
            <v>1000</v>
          </cell>
          <cell r="J135" t="str">
            <v>3000</v>
          </cell>
          <cell r="K135" t="str">
            <v>8.80265</v>
          </cell>
          <cell r="L135" t="str">
            <v>8.80265</v>
          </cell>
        </row>
        <row r="136">
          <cell r="A136" t="str">
            <v>9008-732AG</v>
          </cell>
          <cell r="B136" t="str">
            <v>SHIM [ 1.075 MM ]</v>
          </cell>
          <cell r="C136" t="str">
            <v>F13</v>
          </cell>
          <cell r="D136" t="str">
            <v>Z</v>
          </cell>
          <cell r="E136" t="str">
            <v>2</v>
          </cell>
          <cell r="F136" t="str">
            <v>G</v>
          </cell>
          <cell r="G136" t="str">
            <v>4000</v>
          </cell>
          <cell r="H136" t="str">
            <v>0</v>
          </cell>
          <cell r="I136" t="str">
            <v>1000</v>
          </cell>
          <cell r="J136" t="str">
            <v>3000</v>
          </cell>
          <cell r="K136" t="str">
            <v>8.80265</v>
          </cell>
          <cell r="L136" t="str">
            <v>8.80265</v>
          </cell>
        </row>
        <row r="137">
          <cell r="A137" t="str">
            <v>9008-732AF</v>
          </cell>
          <cell r="B137" t="str">
            <v>SHIM [ 1.045 MM ]</v>
          </cell>
          <cell r="C137" t="str">
            <v>F13</v>
          </cell>
          <cell r="D137" t="str">
            <v>Z</v>
          </cell>
          <cell r="E137" t="str">
            <v>2</v>
          </cell>
          <cell r="F137" t="str">
            <v>G</v>
          </cell>
          <cell r="G137" t="str">
            <v>4000</v>
          </cell>
          <cell r="H137" t="str">
            <v>0</v>
          </cell>
          <cell r="I137" t="str">
            <v>0</v>
          </cell>
          <cell r="J137" t="str">
            <v>4000</v>
          </cell>
          <cell r="K137" t="str">
            <v>8.80265</v>
          </cell>
          <cell r="L137" t="str">
            <v>8.80265</v>
          </cell>
        </row>
        <row r="138">
          <cell r="A138" t="str">
            <v>9008-732AE</v>
          </cell>
          <cell r="B138" t="str">
            <v>SHIM [ 1.60 MM ]</v>
          </cell>
          <cell r="C138" t="str">
            <v>F13</v>
          </cell>
          <cell r="D138" t="str">
            <v>Z</v>
          </cell>
          <cell r="E138" t="str">
            <v>2</v>
          </cell>
          <cell r="F138" t="str">
            <v>G</v>
          </cell>
          <cell r="G138" t="str">
            <v>4000</v>
          </cell>
          <cell r="H138" t="str">
            <v>0</v>
          </cell>
          <cell r="I138" t="str">
            <v>0</v>
          </cell>
          <cell r="J138" t="str">
            <v>4000</v>
          </cell>
          <cell r="K138" t="str">
            <v>8.80265</v>
          </cell>
          <cell r="L138" t="str">
            <v>8.80265</v>
          </cell>
        </row>
        <row r="139">
          <cell r="A139" t="str">
            <v>9101-081/40/BHT</v>
          </cell>
          <cell r="B139" t="str">
            <v>GOVERNER WEIGHT</v>
          </cell>
          <cell r="C139" t="str">
            <v>F13</v>
          </cell>
          <cell r="D139" t="str">
            <v>Z</v>
          </cell>
          <cell r="E139" t="str">
            <v>21</v>
          </cell>
          <cell r="F139" t="str">
            <v>G</v>
          </cell>
          <cell r="G139" t="str">
            <v>0</v>
          </cell>
          <cell r="H139" t="str">
            <v>7280</v>
          </cell>
          <cell r="I139" t="str">
            <v>7280</v>
          </cell>
          <cell r="J139" t="str">
            <v>0</v>
          </cell>
          <cell r="K139" t="str">
            <v>8.78946</v>
          </cell>
          <cell r="L139" t="str">
            <v>8.78946</v>
          </cell>
          <cell r="M139" t="str">
            <v>C</v>
          </cell>
        </row>
        <row r="140">
          <cell r="A140" t="str">
            <v>9003-416</v>
          </cell>
          <cell r="B140" t="str">
            <v>GOVERNOR  SPRING</v>
          </cell>
          <cell r="C140" t="str">
            <v>F13</v>
          </cell>
          <cell r="D140" t="str">
            <v>Z</v>
          </cell>
          <cell r="E140" t="str">
            <v>2</v>
          </cell>
          <cell r="F140" t="str">
            <v>G</v>
          </cell>
          <cell r="G140" t="str">
            <v>2950</v>
          </cell>
          <cell r="H140" t="str">
            <v>0</v>
          </cell>
          <cell r="I140" t="str">
            <v>0</v>
          </cell>
          <cell r="J140" t="str">
            <v>2950</v>
          </cell>
          <cell r="K140" t="str">
            <v>8.75925</v>
          </cell>
          <cell r="L140" t="str">
            <v>8.75925</v>
          </cell>
          <cell r="M140" t="str">
            <v>MATB</v>
          </cell>
        </row>
        <row r="141">
          <cell r="A141" t="str">
            <v>7185-477A</v>
          </cell>
          <cell r="B141" t="str">
            <v>SPRING EXCESS FUEL</v>
          </cell>
          <cell r="C141" t="str">
            <v>F13</v>
          </cell>
          <cell r="D141" t="str">
            <v>Z</v>
          </cell>
          <cell r="E141" t="str">
            <v>2</v>
          </cell>
          <cell r="F141" t="str">
            <v>G</v>
          </cell>
          <cell r="G141" t="str">
            <v>84</v>
          </cell>
          <cell r="H141" t="str">
            <v>250</v>
          </cell>
          <cell r="I141" t="str">
            <v>150</v>
          </cell>
          <cell r="J141" t="str">
            <v>184</v>
          </cell>
          <cell r="K141" t="str">
            <v>8.70666</v>
          </cell>
          <cell r="L141" t="str">
            <v>8.74541</v>
          </cell>
          <cell r="M141" t="str">
            <v>DP203</v>
          </cell>
        </row>
        <row r="142">
          <cell r="A142" t="str">
            <v>9101-068</v>
          </cell>
          <cell r="B142" t="str">
            <v>ADVANCE MOBILE STOP</v>
          </cell>
          <cell r="C142" t="str">
            <v>F13</v>
          </cell>
          <cell r="D142" t="str">
            <v>Z</v>
          </cell>
          <cell r="E142" t="str">
            <v>2</v>
          </cell>
          <cell r="F142" t="str">
            <v>G</v>
          </cell>
          <cell r="G142" t="str">
            <v>0</v>
          </cell>
          <cell r="H142" t="str">
            <v>0</v>
          </cell>
          <cell r="I142" t="str">
            <v>0</v>
          </cell>
          <cell r="J142" t="str">
            <v>0</v>
          </cell>
          <cell r="K142" t="str">
            <v>8.70166</v>
          </cell>
          <cell r="L142" t="str">
            <v>8.70166</v>
          </cell>
          <cell r="M142" t="str">
            <v>RP</v>
          </cell>
        </row>
        <row r="143">
          <cell r="A143" t="str">
            <v>9000-500K</v>
          </cell>
          <cell r="B143" t="str">
            <v>SHIM [ 0.88 MM ]</v>
          </cell>
          <cell r="C143" t="str">
            <v>F13</v>
          </cell>
          <cell r="D143" t="str">
            <v>Z</v>
          </cell>
          <cell r="E143" t="str">
            <v>2</v>
          </cell>
          <cell r="F143" t="str">
            <v>G</v>
          </cell>
          <cell r="G143" t="str">
            <v>3785</v>
          </cell>
          <cell r="H143" t="str">
            <v>0</v>
          </cell>
          <cell r="I143" t="str">
            <v>500</v>
          </cell>
          <cell r="J143" t="str">
            <v>3285</v>
          </cell>
          <cell r="K143" t="str">
            <v>8.66092</v>
          </cell>
          <cell r="L143" t="str">
            <v>8.66092</v>
          </cell>
        </row>
        <row r="144">
          <cell r="A144" t="str">
            <v>9101-012/40/BHT</v>
          </cell>
          <cell r="B144" t="str">
            <v>GOVERNOR WEIGHT</v>
          </cell>
          <cell r="C144" t="str">
            <v>F13</v>
          </cell>
          <cell r="D144" t="str">
            <v>Z</v>
          </cell>
          <cell r="E144" t="str">
            <v>21</v>
          </cell>
          <cell r="F144" t="str">
            <v>G</v>
          </cell>
          <cell r="G144" t="str">
            <v>0</v>
          </cell>
          <cell r="H144" t="str">
            <v>0</v>
          </cell>
          <cell r="I144" t="str">
            <v>0</v>
          </cell>
          <cell r="J144" t="str">
            <v>0</v>
          </cell>
          <cell r="K144" t="str">
            <v>8.6198</v>
          </cell>
          <cell r="L144" t="str">
            <v>8.6198</v>
          </cell>
        </row>
        <row r="145">
          <cell r="A145" t="str">
            <v>9101-081/70</v>
          </cell>
          <cell r="B145" t="str">
            <v>GOV.WEIGHT [GROUND]</v>
          </cell>
          <cell r="C145" t="str">
            <v>F13</v>
          </cell>
          <cell r="D145" t="str">
            <v>Z</v>
          </cell>
          <cell r="E145" t="str">
            <v>21</v>
          </cell>
          <cell r="F145" t="str">
            <v>G</v>
          </cell>
          <cell r="G145" t="str">
            <v>0</v>
          </cell>
          <cell r="H145" t="str">
            <v>0</v>
          </cell>
          <cell r="I145" t="str">
            <v>0</v>
          </cell>
          <cell r="J145" t="str">
            <v>0</v>
          </cell>
          <cell r="K145" t="str">
            <v>8.6</v>
          </cell>
          <cell r="L145" t="str">
            <v>8.6</v>
          </cell>
          <cell r="M145" t="str">
            <v>C</v>
          </cell>
        </row>
        <row r="146">
          <cell r="A146" t="str">
            <v>9003-435AL</v>
          </cell>
          <cell r="B146" t="str">
            <v>GOVERNOR SPRING</v>
          </cell>
          <cell r="C146" t="str">
            <v>F13</v>
          </cell>
          <cell r="D146" t="str">
            <v>Z</v>
          </cell>
          <cell r="E146" t="str">
            <v>2</v>
          </cell>
          <cell r="F146" t="str">
            <v>G</v>
          </cell>
          <cell r="G146" t="str">
            <v>1175</v>
          </cell>
          <cell r="H146" t="str">
            <v>0</v>
          </cell>
          <cell r="I146" t="str">
            <v>0</v>
          </cell>
          <cell r="J146" t="str">
            <v>1175</v>
          </cell>
          <cell r="K146" t="str">
            <v>8.59357</v>
          </cell>
          <cell r="L146" t="str">
            <v>8.59357</v>
          </cell>
          <cell r="M146" t="str">
            <v>SA-08</v>
          </cell>
        </row>
        <row r="147">
          <cell r="A147" t="str">
            <v>9101-322</v>
          </cell>
          <cell r="B147" t="str">
            <v>PISTON</v>
          </cell>
          <cell r="C147" t="str">
            <v>F13</v>
          </cell>
          <cell r="D147" t="str">
            <v>Z</v>
          </cell>
          <cell r="E147" t="str">
            <v>2</v>
          </cell>
          <cell r="F147" t="str">
            <v>G</v>
          </cell>
          <cell r="G147" t="str">
            <v>733</v>
          </cell>
          <cell r="H147" t="str">
            <v>0</v>
          </cell>
          <cell r="I147" t="str">
            <v>0</v>
          </cell>
          <cell r="J147" t="str">
            <v>733</v>
          </cell>
          <cell r="K147" t="str">
            <v>8.55144</v>
          </cell>
          <cell r="L147" t="str">
            <v>8.55144</v>
          </cell>
          <cell r="M147" t="str">
            <v>SG-03</v>
          </cell>
        </row>
        <row r="148">
          <cell r="A148" t="str">
            <v>9107-023</v>
          </cell>
          <cell r="B148" t="str">
            <v>ADJ. SCREW</v>
          </cell>
          <cell r="C148" t="str">
            <v>F13</v>
          </cell>
          <cell r="D148" t="str">
            <v>Z</v>
          </cell>
          <cell r="E148" t="str">
            <v>2</v>
          </cell>
          <cell r="F148" t="str">
            <v>G</v>
          </cell>
          <cell r="G148" t="str">
            <v>0</v>
          </cell>
          <cell r="H148" t="str">
            <v>0</v>
          </cell>
          <cell r="I148" t="str">
            <v>0</v>
          </cell>
          <cell r="J148" t="str">
            <v>0</v>
          </cell>
          <cell r="K148" t="str">
            <v>8.48242</v>
          </cell>
          <cell r="L148" t="str">
            <v>8.48242</v>
          </cell>
          <cell r="M148" t="str">
            <v>RP</v>
          </cell>
        </row>
        <row r="149">
          <cell r="A149" t="str">
            <v>9008-720</v>
          </cell>
          <cell r="B149" t="str">
            <v>SPRING SEAT</v>
          </cell>
          <cell r="C149" t="str">
            <v>F13</v>
          </cell>
          <cell r="D149" t="str">
            <v>Z</v>
          </cell>
          <cell r="E149" t="str">
            <v>2</v>
          </cell>
          <cell r="F149" t="str">
            <v>G</v>
          </cell>
          <cell r="G149" t="str">
            <v>0</v>
          </cell>
          <cell r="H149" t="str">
            <v>0</v>
          </cell>
          <cell r="I149" t="str">
            <v>0</v>
          </cell>
          <cell r="J149" t="str">
            <v>0</v>
          </cell>
          <cell r="K149" t="str">
            <v>8.46814</v>
          </cell>
          <cell r="L149" t="str">
            <v>8.46814</v>
          </cell>
          <cell r="M149" t="str">
            <v>RP</v>
          </cell>
        </row>
        <row r="150">
          <cell r="A150" t="str">
            <v>9100-483E</v>
          </cell>
          <cell r="B150" t="str">
            <v>METERING VALVE(Oversize)</v>
          </cell>
          <cell r="C150" t="str">
            <v>F13</v>
          </cell>
          <cell r="D150" t="str">
            <v>Z</v>
          </cell>
          <cell r="E150" t="str">
            <v>2</v>
          </cell>
          <cell r="F150" t="str">
            <v>G</v>
          </cell>
          <cell r="G150" t="str">
            <v>0</v>
          </cell>
          <cell r="H150" t="str">
            <v>0</v>
          </cell>
          <cell r="I150" t="str">
            <v>0</v>
          </cell>
          <cell r="J150" t="str">
            <v>0</v>
          </cell>
          <cell r="K150" t="str">
            <v>8.43485</v>
          </cell>
          <cell r="L150" t="str">
            <v>8.43485</v>
          </cell>
        </row>
        <row r="151">
          <cell r="A151" t="str">
            <v>9102-975</v>
          </cell>
          <cell r="B151" t="str">
            <v>DUST PROTECTOR</v>
          </cell>
          <cell r="C151" t="str">
            <v>F13</v>
          </cell>
          <cell r="D151" t="str">
            <v>Z</v>
          </cell>
          <cell r="E151" t="str">
            <v>2</v>
          </cell>
          <cell r="F151" t="str">
            <v>G</v>
          </cell>
          <cell r="G151" t="str">
            <v>1893</v>
          </cell>
          <cell r="H151" t="str">
            <v>0</v>
          </cell>
          <cell r="I151" t="str">
            <v>10</v>
          </cell>
          <cell r="J151" t="str">
            <v>1883</v>
          </cell>
          <cell r="K151" t="str">
            <v>8.41826</v>
          </cell>
          <cell r="L151" t="str">
            <v>8.41826</v>
          </cell>
          <cell r="M151" t="str">
            <v>PIF-10</v>
          </cell>
        </row>
        <row r="152">
          <cell r="A152" t="str">
            <v>9000-500A</v>
          </cell>
          <cell r="B152" t="str">
            <v>SHIM [ 0.70 MM ]</v>
          </cell>
          <cell r="C152" t="str">
            <v>F13</v>
          </cell>
          <cell r="D152" t="str">
            <v>Z</v>
          </cell>
          <cell r="E152" t="str">
            <v>2</v>
          </cell>
          <cell r="F152" t="str">
            <v>G</v>
          </cell>
          <cell r="G152" t="str">
            <v>10353</v>
          </cell>
          <cell r="H152" t="str">
            <v>0</v>
          </cell>
          <cell r="I152" t="str">
            <v>500</v>
          </cell>
          <cell r="J152" t="str">
            <v>9853</v>
          </cell>
          <cell r="K152" t="str">
            <v>8.40452</v>
          </cell>
          <cell r="L152" t="str">
            <v>8.40452</v>
          </cell>
          <cell r="M152" t="str">
            <v>RP</v>
          </cell>
        </row>
        <row r="153">
          <cell r="A153" t="str">
            <v>9107-227</v>
          </cell>
          <cell r="B153" t="str">
            <v>CIRCLIP</v>
          </cell>
          <cell r="C153" t="str">
            <v>F13</v>
          </cell>
          <cell r="D153" t="str">
            <v>Z</v>
          </cell>
          <cell r="E153" t="str">
            <v>22</v>
          </cell>
          <cell r="F153" t="str">
            <v>G</v>
          </cell>
          <cell r="G153" t="str">
            <v>19</v>
          </cell>
          <cell r="H153" t="str">
            <v>0</v>
          </cell>
          <cell r="I153" t="str">
            <v>0</v>
          </cell>
          <cell r="J153" t="str">
            <v>19</v>
          </cell>
          <cell r="K153" t="str">
            <v>8.39616</v>
          </cell>
          <cell r="L153" t="str">
            <v>8.39616</v>
          </cell>
        </row>
        <row r="154">
          <cell r="A154" t="str">
            <v>9000-500J</v>
          </cell>
          <cell r="B154" t="str">
            <v>SHIM [ 0.86 MM ]</v>
          </cell>
          <cell r="C154" t="str">
            <v>F13</v>
          </cell>
          <cell r="D154" t="str">
            <v>Z</v>
          </cell>
          <cell r="E154" t="str">
            <v>2</v>
          </cell>
          <cell r="F154" t="str">
            <v>G</v>
          </cell>
          <cell r="G154" t="str">
            <v>5403</v>
          </cell>
          <cell r="H154" t="str">
            <v>0</v>
          </cell>
          <cell r="I154" t="str">
            <v>500</v>
          </cell>
          <cell r="J154" t="str">
            <v>4903</v>
          </cell>
          <cell r="K154" t="str">
            <v>8.38813</v>
          </cell>
          <cell r="L154" t="str">
            <v>8.38813</v>
          </cell>
        </row>
        <row r="155">
          <cell r="A155" t="str">
            <v>9107-061</v>
          </cell>
          <cell r="B155" t="str">
            <v>FIX.SCREW - Fast Idle Bracket</v>
          </cell>
          <cell r="C155" t="str">
            <v>F13</v>
          </cell>
          <cell r="D155" t="str">
            <v>Z</v>
          </cell>
          <cell r="E155" t="str">
            <v>2</v>
          </cell>
          <cell r="F155" t="str">
            <v>G</v>
          </cell>
          <cell r="G155" t="str">
            <v>34350</v>
          </cell>
          <cell r="H155" t="str">
            <v>2400</v>
          </cell>
          <cell r="I155" t="str">
            <v>6800</v>
          </cell>
          <cell r="J155" t="str">
            <v>29950</v>
          </cell>
          <cell r="K155" t="str">
            <v>8.30561</v>
          </cell>
          <cell r="L155" t="str">
            <v>8.38333</v>
          </cell>
        </row>
        <row r="156">
          <cell r="A156" t="str">
            <v>9007-497L</v>
          </cell>
          <cell r="B156" t="str">
            <v>O-RING[9102-029A] - Gov.Cover</v>
          </cell>
          <cell r="C156" t="str">
            <v>F13</v>
          </cell>
          <cell r="D156" t="str">
            <v>Z</v>
          </cell>
          <cell r="E156" t="str">
            <v>1</v>
          </cell>
          <cell r="F156" t="str">
            <v>G</v>
          </cell>
          <cell r="G156" t="str">
            <v>0</v>
          </cell>
          <cell r="H156" t="str">
            <v>0</v>
          </cell>
          <cell r="I156" t="str">
            <v>0</v>
          </cell>
          <cell r="J156" t="str">
            <v>0</v>
          </cell>
          <cell r="K156" t="str">
            <v>8.368</v>
          </cell>
          <cell r="L156" t="str">
            <v>8.368</v>
          </cell>
          <cell r="M156" t="str">
            <v>RP</v>
          </cell>
        </row>
        <row r="157">
          <cell r="A157" t="str">
            <v>9000-500AF</v>
          </cell>
          <cell r="B157" t="str">
            <v>SHIM [ 1.20 MM ]</v>
          </cell>
          <cell r="C157" t="str">
            <v>F13</v>
          </cell>
          <cell r="D157" t="str">
            <v>Z</v>
          </cell>
          <cell r="E157" t="str">
            <v>2</v>
          </cell>
          <cell r="F157" t="str">
            <v>G</v>
          </cell>
          <cell r="G157" t="str">
            <v>8560</v>
          </cell>
          <cell r="H157" t="str">
            <v>0</v>
          </cell>
          <cell r="I157" t="str">
            <v>0</v>
          </cell>
          <cell r="J157" t="str">
            <v>8560</v>
          </cell>
          <cell r="K157" t="str">
            <v>8.35847</v>
          </cell>
          <cell r="L157" t="str">
            <v>8.35847</v>
          </cell>
          <cell r="M157" t="str">
            <v>NP</v>
          </cell>
        </row>
        <row r="158">
          <cell r="A158" t="str">
            <v>7180-371</v>
          </cell>
          <cell r="B158" t="str">
            <v>SCREW VENTING</v>
          </cell>
          <cell r="C158" t="str">
            <v>F13</v>
          </cell>
          <cell r="D158" t="str">
            <v>Z</v>
          </cell>
          <cell r="E158" t="str">
            <v>2</v>
          </cell>
          <cell r="F158" t="str">
            <v>G</v>
          </cell>
          <cell r="G158" t="str">
            <v>3000</v>
          </cell>
          <cell r="H158" t="str">
            <v>0</v>
          </cell>
          <cell r="I158" t="str">
            <v>50</v>
          </cell>
          <cell r="J158" t="str">
            <v>2950</v>
          </cell>
          <cell r="K158" t="str">
            <v>8.34681</v>
          </cell>
          <cell r="L158" t="str">
            <v>8.34681</v>
          </cell>
          <cell r="M158" t="str">
            <v>RP</v>
          </cell>
        </row>
        <row r="159">
          <cell r="A159" t="str">
            <v>7185-218</v>
          </cell>
          <cell r="B159" t="str">
            <v>ADJUSTER</v>
          </cell>
          <cell r="C159" t="str">
            <v>F13</v>
          </cell>
          <cell r="D159" t="str">
            <v>Z</v>
          </cell>
          <cell r="E159" t="str">
            <v>2</v>
          </cell>
          <cell r="F159" t="str">
            <v>G</v>
          </cell>
          <cell r="G159" t="str">
            <v>0</v>
          </cell>
          <cell r="H159" t="str">
            <v>0</v>
          </cell>
          <cell r="I159" t="str">
            <v>0</v>
          </cell>
          <cell r="J159" t="str">
            <v>0</v>
          </cell>
          <cell r="K159" t="str">
            <v>8.32995</v>
          </cell>
          <cell r="L159" t="str">
            <v>8.32995</v>
          </cell>
        </row>
        <row r="160">
          <cell r="A160" t="str">
            <v>9000-500R</v>
          </cell>
          <cell r="B160" t="str">
            <v>SHIM [ 1.00 MM ]</v>
          </cell>
          <cell r="C160" t="str">
            <v>F13</v>
          </cell>
          <cell r="D160" t="str">
            <v>Z</v>
          </cell>
          <cell r="E160" t="str">
            <v>2</v>
          </cell>
          <cell r="F160" t="str">
            <v>G</v>
          </cell>
          <cell r="G160" t="str">
            <v>1575</v>
          </cell>
          <cell r="H160" t="str">
            <v>0</v>
          </cell>
          <cell r="I160" t="str">
            <v>1575</v>
          </cell>
          <cell r="J160" t="str">
            <v>0</v>
          </cell>
          <cell r="K160" t="str">
            <v>8.3252</v>
          </cell>
          <cell r="L160" t="str">
            <v>8.3252</v>
          </cell>
          <cell r="M160" t="str">
            <v>NP</v>
          </cell>
        </row>
        <row r="161">
          <cell r="A161" t="str">
            <v>7182-51B</v>
          </cell>
          <cell r="B161" t="str">
            <v>SPRING GUIDE</v>
          </cell>
          <cell r="C161" t="str">
            <v>F13</v>
          </cell>
          <cell r="D161" t="str">
            <v>Z</v>
          </cell>
          <cell r="E161" t="str">
            <v>2</v>
          </cell>
          <cell r="F161" t="str">
            <v>G</v>
          </cell>
          <cell r="G161" t="str">
            <v>307</v>
          </cell>
          <cell r="H161" t="str">
            <v>0</v>
          </cell>
          <cell r="I161" t="str">
            <v>0</v>
          </cell>
          <cell r="J161" t="str">
            <v>307</v>
          </cell>
          <cell r="K161" t="str">
            <v>8.31714</v>
          </cell>
          <cell r="L161" t="str">
            <v>8.31714</v>
          </cell>
        </row>
        <row r="162">
          <cell r="A162" t="str">
            <v>9107-227</v>
          </cell>
          <cell r="B162" t="str">
            <v>CIRCLIP</v>
          </cell>
          <cell r="C162" t="str">
            <v>F13</v>
          </cell>
          <cell r="D162" t="str">
            <v>Z</v>
          </cell>
          <cell r="E162" t="str">
            <v>2</v>
          </cell>
          <cell r="F162" t="str">
            <v>G</v>
          </cell>
          <cell r="G162" t="str">
            <v>0</v>
          </cell>
          <cell r="H162" t="str">
            <v>0</v>
          </cell>
          <cell r="I162" t="str">
            <v>0</v>
          </cell>
          <cell r="J162" t="str">
            <v>0</v>
          </cell>
          <cell r="K162" t="str">
            <v>8.30287</v>
          </cell>
          <cell r="L162" t="str">
            <v>8.30287</v>
          </cell>
        </row>
        <row r="163">
          <cell r="A163" t="str">
            <v>9102-929M</v>
          </cell>
          <cell r="B163" t="str">
            <v>TP BLADE</v>
          </cell>
          <cell r="C163" t="str">
            <v>F13</v>
          </cell>
          <cell r="D163" t="str">
            <v>Z</v>
          </cell>
          <cell r="E163" t="str">
            <v>2</v>
          </cell>
          <cell r="F163" t="str">
            <v>G</v>
          </cell>
          <cell r="G163" t="str">
            <v>0</v>
          </cell>
          <cell r="H163" t="str">
            <v>0</v>
          </cell>
          <cell r="I163" t="str">
            <v>0</v>
          </cell>
          <cell r="J163" t="str">
            <v>0</v>
          </cell>
          <cell r="K163" t="str">
            <v>8.28</v>
          </cell>
          <cell r="L163" t="str">
            <v>8.28</v>
          </cell>
          <cell r="M163" t="str">
            <v>RP</v>
          </cell>
        </row>
        <row r="164">
          <cell r="A164" t="str">
            <v>7123-94G</v>
          </cell>
          <cell r="B164" t="str">
            <v>SPRING</v>
          </cell>
          <cell r="C164" t="str">
            <v>F13</v>
          </cell>
          <cell r="D164" t="str">
            <v>Z</v>
          </cell>
          <cell r="E164" t="str">
            <v>2</v>
          </cell>
          <cell r="F164" t="str">
            <v>G</v>
          </cell>
          <cell r="G164" t="str">
            <v>300</v>
          </cell>
          <cell r="H164" t="str">
            <v>0</v>
          </cell>
          <cell r="I164" t="str">
            <v>0</v>
          </cell>
          <cell r="J164" t="str">
            <v>300</v>
          </cell>
          <cell r="K164" t="str">
            <v>8.24287</v>
          </cell>
          <cell r="L164" t="str">
            <v>8.24287</v>
          </cell>
        </row>
        <row r="165">
          <cell r="A165" t="str">
            <v>9003-848B</v>
          </cell>
          <cell r="B165" t="str">
            <v>METERING VALVE BODY</v>
          </cell>
          <cell r="C165" t="str">
            <v>F13</v>
          </cell>
          <cell r="D165" t="str">
            <v>Z</v>
          </cell>
          <cell r="E165" t="str">
            <v>2</v>
          </cell>
          <cell r="F165" t="str">
            <v>G</v>
          </cell>
          <cell r="G165" t="str">
            <v>1436</v>
          </cell>
          <cell r="H165" t="str">
            <v>40300</v>
          </cell>
          <cell r="I165" t="str">
            <v>841</v>
          </cell>
          <cell r="J165" t="str">
            <v>40895</v>
          </cell>
          <cell r="K165" t="str">
            <v>14.65513</v>
          </cell>
          <cell r="L165" t="str">
            <v>8.23376</v>
          </cell>
          <cell r="M165" t="str">
            <v>0</v>
          </cell>
        </row>
        <row r="166">
          <cell r="A166" t="str">
            <v>9101-128</v>
          </cell>
          <cell r="B166" t="str">
            <v>SPLIT BUSH</v>
          </cell>
          <cell r="C166" t="str">
            <v>F13</v>
          </cell>
          <cell r="D166" t="str">
            <v>Z</v>
          </cell>
          <cell r="E166" t="str">
            <v>2</v>
          </cell>
          <cell r="F166" t="str">
            <v>G</v>
          </cell>
          <cell r="G166" t="str">
            <v>0</v>
          </cell>
          <cell r="H166" t="str">
            <v>1800</v>
          </cell>
          <cell r="I166" t="str">
            <v>1800</v>
          </cell>
          <cell r="J166" t="str">
            <v>0</v>
          </cell>
          <cell r="K166" t="str">
            <v>7.17557</v>
          </cell>
          <cell r="L166" t="str">
            <v>8.21874</v>
          </cell>
          <cell r="M166" t="str">
            <v>SL-06</v>
          </cell>
        </row>
        <row r="167">
          <cell r="A167" t="str">
            <v>9000-500</v>
          </cell>
          <cell r="B167" t="str">
            <v>SHIM [ 0.68 MM ]</v>
          </cell>
          <cell r="C167" t="str">
            <v>F13</v>
          </cell>
          <cell r="D167" t="str">
            <v>Z</v>
          </cell>
          <cell r="E167" t="str">
            <v>2</v>
          </cell>
          <cell r="F167" t="str">
            <v>G</v>
          </cell>
          <cell r="G167" t="str">
            <v>5922</v>
          </cell>
          <cell r="H167" t="str">
            <v>0</v>
          </cell>
          <cell r="I167" t="str">
            <v>0</v>
          </cell>
          <cell r="J167" t="str">
            <v>5922</v>
          </cell>
          <cell r="K167" t="str">
            <v>8.16</v>
          </cell>
          <cell r="L167" t="str">
            <v>8.16</v>
          </cell>
        </row>
        <row r="168">
          <cell r="A168" t="str">
            <v>9007-497A</v>
          </cell>
          <cell r="B168" t="str">
            <v>O-RING</v>
          </cell>
          <cell r="C168" t="str">
            <v>F13</v>
          </cell>
          <cell r="D168" t="str">
            <v>Z</v>
          </cell>
          <cell r="E168" t="str">
            <v>2</v>
          </cell>
          <cell r="F168" t="str">
            <v>G</v>
          </cell>
          <cell r="G168" t="str">
            <v>20400</v>
          </cell>
          <cell r="H168" t="str">
            <v>0</v>
          </cell>
          <cell r="I168" t="str">
            <v>0</v>
          </cell>
          <cell r="J168" t="str">
            <v>20400</v>
          </cell>
          <cell r="K168" t="str">
            <v>8.16</v>
          </cell>
          <cell r="L168" t="str">
            <v>8.16</v>
          </cell>
          <cell r="M168" t="str">
            <v>RP</v>
          </cell>
        </row>
        <row r="169">
          <cell r="A169" t="str">
            <v>7123-010</v>
          </cell>
          <cell r="B169" t="str">
            <v>CAM ROLLER</v>
          </cell>
          <cell r="C169" t="str">
            <v>F13</v>
          </cell>
          <cell r="D169" t="str">
            <v>Z</v>
          </cell>
          <cell r="E169" t="str">
            <v>2</v>
          </cell>
          <cell r="F169" t="str">
            <v>G</v>
          </cell>
          <cell r="G169" t="str">
            <v>0</v>
          </cell>
          <cell r="H169" t="str">
            <v>0</v>
          </cell>
          <cell r="I169" t="str">
            <v>0</v>
          </cell>
          <cell r="J169" t="str">
            <v>0</v>
          </cell>
          <cell r="K169" t="str">
            <v>8.15138</v>
          </cell>
          <cell r="L169" t="str">
            <v>8.15138</v>
          </cell>
        </row>
        <row r="170">
          <cell r="A170" t="str">
            <v>7123-94J</v>
          </cell>
          <cell r="B170" t="str">
            <v>SPRING GOVERNOR</v>
          </cell>
          <cell r="C170" t="str">
            <v>F13</v>
          </cell>
          <cell r="D170" t="str">
            <v>Z</v>
          </cell>
          <cell r="E170" t="str">
            <v>2</v>
          </cell>
          <cell r="F170" t="str">
            <v>G</v>
          </cell>
          <cell r="G170" t="str">
            <v>1270</v>
          </cell>
          <cell r="H170" t="str">
            <v>250</v>
          </cell>
          <cell r="I170" t="str">
            <v>150</v>
          </cell>
          <cell r="J170" t="str">
            <v>1370</v>
          </cell>
          <cell r="K170" t="str">
            <v>8.04923</v>
          </cell>
          <cell r="L170" t="str">
            <v>8.14425</v>
          </cell>
          <cell r="M170" t="str">
            <v>DP203</v>
          </cell>
        </row>
        <row r="171">
          <cell r="A171" t="str">
            <v>9101-084D</v>
          </cell>
          <cell r="B171" t="str">
            <v>END PLUG</v>
          </cell>
          <cell r="C171" t="str">
            <v>F13</v>
          </cell>
          <cell r="D171" t="str">
            <v>Z</v>
          </cell>
          <cell r="E171" t="str">
            <v>2</v>
          </cell>
          <cell r="F171" t="str">
            <v>G</v>
          </cell>
          <cell r="G171" t="str">
            <v>0</v>
          </cell>
          <cell r="H171" t="str">
            <v>0</v>
          </cell>
          <cell r="I171" t="str">
            <v>0</v>
          </cell>
          <cell r="J171" t="str">
            <v>0</v>
          </cell>
          <cell r="K171" t="str">
            <v>8.08687</v>
          </cell>
          <cell r="L171" t="str">
            <v>8.08687</v>
          </cell>
        </row>
        <row r="172">
          <cell r="A172" t="str">
            <v>9102-991C</v>
          </cell>
          <cell r="B172" t="str">
            <v>T.P.BLADE</v>
          </cell>
          <cell r="C172" t="str">
            <v>F13</v>
          </cell>
          <cell r="D172" t="str">
            <v>Z</v>
          </cell>
          <cell r="E172" t="str">
            <v>2</v>
          </cell>
          <cell r="F172" t="str">
            <v>G</v>
          </cell>
          <cell r="G172" t="str">
            <v>0</v>
          </cell>
          <cell r="H172" t="str">
            <v>0</v>
          </cell>
          <cell r="I172" t="str">
            <v>0</v>
          </cell>
          <cell r="J172" t="str">
            <v>0</v>
          </cell>
          <cell r="K172" t="str">
            <v>8.07516</v>
          </cell>
          <cell r="L172" t="str">
            <v>8.07516</v>
          </cell>
        </row>
        <row r="173">
          <cell r="A173" t="str">
            <v>9101-225/060</v>
          </cell>
          <cell r="B173" t="str">
            <v>EXCESS FUEL SCREW-ZINC PLATED</v>
          </cell>
          <cell r="C173" t="str">
            <v>F13</v>
          </cell>
          <cell r="D173" t="str">
            <v>Z</v>
          </cell>
          <cell r="E173" t="str">
            <v>2</v>
          </cell>
          <cell r="F173" t="str">
            <v>G</v>
          </cell>
          <cell r="G173" t="str">
            <v>0</v>
          </cell>
          <cell r="H173" t="str">
            <v>0</v>
          </cell>
          <cell r="I173" t="str">
            <v>0</v>
          </cell>
          <cell r="J173" t="str">
            <v>0</v>
          </cell>
          <cell r="K173" t="str">
            <v>8</v>
          </cell>
          <cell r="L173" t="str">
            <v>8</v>
          </cell>
        </row>
        <row r="174">
          <cell r="A174" t="str">
            <v>7139-183</v>
          </cell>
          <cell r="B174" t="str">
            <v>ASSY PRESSING VALVE RADL</v>
          </cell>
          <cell r="C174" t="str">
            <v>F13</v>
          </cell>
          <cell r="D174" t="str">
            <v>Z</v>
          </cell>
          <cell r="E174" t="str">
            <v>2</v>
          </cell>
          <cell r="F174" t="str">
            <v>G</v>
          </cell>
          <cell r="G174" t="str">
            <v>418</v>
          </cell>
          <cell r="H174" t="str">
            <v>0</v>
          </cell>
          <cell r="I174" t="str">
            <v>100</v>
          </cell>
          <cell r="J174" t="str">
            <v>318</v>
          </cell>
          <cell r="K174" t="str">
            <v>79.82116</v>
          </cell>
          <cell r="L174" t="str">
            <v>79.82116</v>
          </cell>
        </row>
        <row r="175">
          <cell r="A175" t="str">
            <v>7139-777</v>
          </cell>
          <cell r="B175" t="str">
            <v>SLEEVE CONTROL</v>
          </cell>
          <cell r="C175" t="str">
            <v>F13</v>
          </cell>
          <cell r="D175" t="str">
            <v>Z</v>
          </cell>
          <cell r="E175" t="str">
            <v>2</v>
          </cell>
          <cell r="F175" t="str">
            <v>G</v>
          </cell>
          <cell r="G175" t="str">
            <v>0</v>
          </cell>
          <cell r="H175" t="str">
            <v>0</v>
          </cell>
          <cell r="I175" t="str">
            <v>0</v>
          </cell>
          <cell r="J175" t="str">
            <v>0</v>
          </cell>
          <cell r="K175" t="str">
            <v>79.80863</v>
          </cell>
          <cell r="L175" t="str">
            <v>79.80863</v>
          </cell>
        </row>
        <row r="176">
          <cell r="A176" t="str">
            <v>32813880</v>
          </cell>
          <cell r="B176" t="str">
            <v>SLEEVE ROD</v>
          </cell>
          <cell r="C176" t="str">
            <v>F13</v>
          </cell>
          <cell r="D176" t="str">
            <v>Z</v>
          </cell>
          <cell r="E176" t="str">
            <v>2</v>
          </cell>
          <cell r="F176" t="str">
            <v>G</v>
          </cell>
          <cell r="G176" t="str">
            <v>0</v>
          </cell>
          <cell r="H176" t="str">
            <v>0</v>
          </cell>
          <cell r="I176" t="str">
            <v>0</v>
          </cell>
          <cell r="J176" t="str">
            <v>0</v>
          </cell>
          <cell r="K176" t="str">
            <v>79.7685</v>
          </cell>
          <cell r="L176" t="str">
            <v>79.7685</v>
          </cell>
        </row>
        <row r="177">
          <cell r="A177" t="str">
            <v>32813870</v>
          </cell>
          <cell r="B177" t="str">
            <v>38.7 MM DIA BRIGHT STEEL BAR</v>
          </cell>
          <cell r="C177" t="str">
            <v>F13</v>
          </cell>
          <cell r="D177" t="str">
            <v>Z</v>
          </cell>
          <cell r="E177" t="str">
            <v>2</v>
          </cell>
          <cell r="F177" t="str">
            <v>G</v>
          </cell>
          <cell r="G177" t="str">
            <v>0</v>
          </cell>
          <cell r="H177" t="str">
            <v>0</v>
          </cell>
          <cell r="I177" t="str">
            <v>0</v>
          </cell>
          <cell r="J177" t="str">
            <v>0</v>
          </cell>
          <cell r="K177" t="str">
            <v>79.7685</v>
          </cell>
          <cell r="L177" t="str">
            <v>79.7685</v>
          </cell>
          <cell r="M177" t="str">
            <v>RM</v>
          </cell>
        </row>
        <row r="178">
          <cell r="A178" t="str">
            <v>9100-176</v>
          </cell>
          <cell r="B178" t="str">
            <v>ASSY THROTTLE SHAFT</v>
          </cell>
          <cell r="C178" t="str">
            <v>F13</v>
          </cell>
          <cell r="D178" t="str">
            <v>Z</v>
          </cell>
          <cell r="E178" t="str">
            <v>2</v>
          </cell>
          <cell r="F178" t="str">
            <v>G</v>
          </cell>
          <cell r="G178" t="str">
            <v>0</v>
          </cell>
          <cell r="H178" t="str">
            <v>0</v>
          </cell>
          <cell r="I178" t="str">
            <v>0</v>
          </cell>
          <cell r="J178" t="str">
            <v>0</v>
          </cell>
          <cell r="K178" t="str">
            <v>79.63911</v>
          </cell>
          <cell r="L178" t="str">
            <v>79.63911</v>
          </cell>
          <cell r="M178" t="str">
            <v>LOCAL</v>
          </cell>
        </row>
        <row r="179">
          <cell r="A179" t="str">
            <v>9104-445Y</v>
          </cell>
          <cell r="B179" t="str">
            <v>SNUBBER VALVE TC</v>
          </cell>
          <cell r="C179" t="str">
            <v>F13</v>
          </cell>
          <cell r="D179" t="str">
            <v>Z</v>
          </cell>
          <cell r="E179" t="str">
            <v>2</v>
          </cell>
          <cell r="F179" t="str">
            <v>G</v>
          </cell>
          <cell r="G179" t="str">
            <v>0</v>
          </cell>
          <cell r="H179" t="str">
            <v>0</v>
          </cell>
          <cell r="I179" t="str">
            <v>0</v>
          </cell>
          <cell r="J179" t="str">
            <v>0</v>
          </cell>
          <cell r="K179" t="str">
            <v>79.47943</v>
          </cell>
          <cell r="L179" t="str">
            <v>79.47943</v>
          </cell>
          <cell r="M179" t="str">
            <v>NP</v>
          </cell>
        </row>
        <row r="180">
          <cell r="A180" t="str">
            <v>9003-451</v>
          </cell>
          <cell r="B180" t="str">
            <v>GOV WEIGH CAGE DPC(C)</v>
          </cell>
          <cell r="C180" t="str">
            <v>F13</v>
          </cell>
          <cell r="D180" t="str">
            <v>Z</v>
          </cell>
          <cell r="E180" t="str">
            <v>2</v>
          </cell>
          <cell r="F180" t="str">
            <v>G</v>
          </cell>
          <cell r="G180" t="str">
            <v>0</v>
          </cell>
          <cell r="H180" t="str">
            <v>0</v>
          </cell>
          <cell r="I180" t="str">
            <v>0</v>
          </cell>
          <cell r="J180" t="str">
            <v>0</v>
          </cell>
          <cell r="K180" t="str">
            <v>79.21649</v>
          </cell>
          <cell r="L180" t="str">
            <v>79.21649</v>
          </cell>
          <cell r="M180" t="str">
            <v>RP</v>
          </cell>
        </row>
        <row r="181">
          <cell r="A181" t="str">
            <v>9007-708</v>
          </cell>
          <cell r="B181" t="str">
            <v>BANJO FILTRE</v>
          </cell>
          <cell r="C181" t="str">
            <v>F13</v>
          </cell>
          <cell r="D181" t="str">
            <v>Z</v>
          </cell>
          <cell r="E181" t="str">
            <v>2</v>
          </cell>
          <cell r="F181" t="str">
            <v>G</v>
          </cell>
          <cell r="G181" t="str">
            <v>0</v>
          </cell>
          <cell r="H181" t="str">
            <v>0</v>
          </cell>
          <cell r="I181" t="str">
            <v>0</v>
          </cell>
          <cell r="J181" t="str">
            <v>0</v>
          </cell>
          <cell r="K181" t="str">
            <v>79</v>
          </cell>
          <cell r="L181" t="str">
            <v>79</v>
          </cell>
          <cell r="M181" t="str">
            <v>NP</v>
          </cell>
        </row>
        <row r="182">
          <cell r="A182" t="str">
            <v>9004-375C</v>
          </cell>
          <cell r="B182" t="str">
            <v>DRIVE SHAFT</v>
          </cell>
          <cell r="C182" t="str">
            <v>F13</v>
          </cell>
          <cell r="D182" t="str">
            <v>Z</v>
          </cell>
          <cell r="E182" t="str">
            <v>2</v>
          </cell>
          <cell r="F182" t="str">
            <v>G</v>
          </cell>
          <cell r="G182" t="str">
            <v>0</v>
          </cell>
          <cell r="H182" t="str">
            <v>0</v>
          </cell>
          <cell r="I182" t="str">
            <v>0</v>
          </cell>
          <cell r="J182" t="str">
            <v>0</v>
          </cell>
          <cell r="K182" t="str">
            <v>785.2991</v>
          </cell>
          <cell r="L182" t="str">
            <v>785.2991</v>
          </cell>
        </row>
        <row r="183">
          <cell r="A183" t="str">
            <v>7139-512</v>
          </cell>
          <cell r="B183" t="str">
            <v>ADJUSTING PLATE TOP</v>
          </cell>
          <cell r="C183" t="str">
            <v>F13</v>
          </cell>
          <cell r="D183" t="str">
            <v>Z</v>
          </cell>
          <cell r="E183" t="str">
            <v>2</v>
          </cell>
          <cell r="F183" t="str">
            <v>G</v>
          </cell>
          <cell r="G183" t="str">
            <v>1069</v>
          </cell>
          <cell r="H183" t="str">
            <v>0</v>
          </cell>
          <cell r="I183" t="str">
            <v>50</v>
          </cell>
          <cell r="J183" t="str">
            <v>1019</v>
          </cell>
          <cell r="K183" t="str">
            <v>78.39857</v>
          </cell>
          <cell r="L183" t="str">
            <v>78.39857</v>
          </cell>
        </row>
        <row r="184">
          <cell r="A184" t="str">
            <v>P7123-010</v>
          </cell>
          <cell r="B184" t="str">
            <v>CAM ROLLER SHOE-CUT BLANK</v>
          </cell>
          <cell r="C184" t="str">
            <v>F13</v>
          </cell>
          <cell r="D184" t="str">
            <v>Z</v>
          </cell>
          <cell r="E184" t="str">
            <v>2</v>
          </cell>
          <cell r="F184" t="str">
            <v>G</v>
          </cell>
          <cell r="G184" t="str">
            <v>0</v>
          </cell>
          <cell r="H184" t="str">
            <v>0</v>
          </cell>
          <cell r="I184" t="str">
            <v>0</v>
          </cell>
          <cell r="J184" t="str">
            <v>0</v>
          </cell>
          <cell r="K184" t="str">
            <v>78.31</v>
          </cell>
          <cell r="L184" t="str">
            <v>78.31</v>
          </cell>
        </row>
        <row r="185">
          <cell r="A185" t="str">
            <v>9101-649</v>
          </cell>
          <cell r="B185" t="str">
            <v>BARREL</v>
          </cell>
          <cell r="C185" t="str">
            <v>F13</v>
          </cell>
          <cell r="D185" t="str">
            <v>Z</v>
          </cell>
          <cell r="E185" t="str">
            <v>2</v>
          </cell>
          <cell r="F185" t="str">
            <v>G</v>
          </cell>
          <cell r="G185" t="str">
            <v>0</v>
          </cell>
          <cell r="H185" t="str">
            <v>0</v>
          </cell>
          <cell r="I185" t="str">
            <v>0</v>
          </cell>
          <cell r="J185" t="str">
            <v>0</v>
          </cell>
          <cell r="K185" t="str">
            <v>773.75</v>
          </cell>
          <cell r="L185" t="str">
            <v>773.75</v>
          </cell>
        </row>
        <row r="186">
          <cell r="A186" t="str">
            <v>9103-516A</v>
          </cell>
          <cell r="B186" t="str">
            <v>REGULATING PLATE</v>
          </cell>
          <cell r="C186" t="str">
            <v>F13</v>
          </cell>
          <cell r="D186" t="str">
            <v>Z</v>
          </cell>
          <cell r="E186" t="str">
            <v>2</v>
          </cell>
          <cell r="F186" t="str">
            <v>G</v>
          </cell>
          <cell r="G186" t="str">
            <v>1030</v>
          </cell>
          <cell r="H186" t="str">
            <v>26</v>
          </cell>
          <cell r="I186" t="str">
            <v>0</v>
          </cell>
          <cell r="J186" t="str">
            <v>1056</v>
          </cell>
          <cell r="K186" t="str">
            <v>77.29994</v>
          </cell>
          <cell r="L186" t="str">
            <v>77.29994</v>
          </cell>
          <cell r="M186" t="str">
            <v>HD-11</v>
          </cell>
        </row>
        <row r="187">
          <cell r="A187" t="str">
            <v>9100-191</v>
          </cell>
          <cell r="B187" t="str">
            <v>BACKLEAK PRES. VALVE ASSY</v>
          </cell>
          <cell r="C187" t="str">
            <v>F13</v>
          </cell>
          <cell r="D187" t="str">
            <v>Z</v>
          </cell>
          <cell r="E187" t="str">
            <v>2</v>
          </cell>
          <cell r="F187" t="str">
            <v>G</v>
          </cell>
          <cell r="G187" t="str">
            <v>0</v>
          </cell>
          <cell r="H187" t="str">
            <v>0</v>
          </cell>
          <cell r="I187" t="str">
            <v>0</v>
          </cell>
          <cell r="J187" t="str">
            <v>0</v>
          </cell>
          <cell r="K187" t="str">
            <v>77.17995</v>
          </cell>
          <cell r="L187" t="str">
            <v>77.17995</v>
          </cell>
          <cell r="M187" t="str">
            <v>RP</v>
          </cell>
        </row>
        <row r="188">
          <cell r="A188" t="str">
            <v>9104-659A</v>
          </cell>
          <cell r="B188" t="str">
            <v>BARREL</v>
          </cell>
          <cell r="C188" t="str">
            <v>F13</v>
          </cell>
          <cell r="D188" t="str">
            <v>Z</v>
          </cell>
          <cell r="E188" t="str">
            <v>2</v>
          </cell>
          <cell r="F188" t="str">
            <v>G</v>
          </cell>
          <cell r="G188" t="str">
            <v>0</v>
          </cell>
          <cell r="H188" t="str">
            <v>0</v>
          </cell>
          <cell r="I188" t="str">
            <v>0</v>
          </cell>
          <cell r="J188" t="str">
            <v>0</v>
          </cell>
          <cell r="K188" t="str">
            <v>769.65958</v>
          </cell>
          <cell r="L188" t="str">
            <v>769.65958</v>
          </cell>
        </row>
        <row r="189">
          <cell r="A189" t="str">
            <v>7139-940D</v>
          </cell>
          <cell r="B189" t="str">
            <v>CAM RING 6 CYL</v>
          </cell>
          <cell r="C189" t="str">
            <v>F13</v>
          </cell>
          <cell r="D189" t="str">
            <v>Z</v>
          </cell>
          <cell r="E189" t="str">
            <v>2</v>
          </cell>
          <cell r="F189" t="str">
            <v>G</v>
          </cell>
          <cell r="G189" t="str">
            <v>97</v>
          </cell>
          <cell r="H189" t="str">
            <v>0</v>
          </cell>
          <cell r="I189" t="str">
            <v>52</v>
          </cell>
          <cell r="J189" t="str">
            <v>45</v>
          </cell>
          <cell r="K189" t="str">
            <v>768.04065</v>
          </cell>
          <cell r="L189" t="str">
            <v>768.04065</v>
          </cell>
          <cell r="M189" t="str">
            <v>RP</v>
          </cell>
        </row>
        <row r="190">
          <cell r="A190" t="str">
            <v>9107-222B</v>
          </cell>
          <cell r="B190" t="str">
            <v>POTENTIOMETER</v>
          </cell>
          <cell r="C190" t="str">
            <v>F13</v>
          </cell>
          <cell r="D190" t="str">
            <v>Z</v>
          </cell>
          <cell r="E190" t="str">
            <v>2</v>
          </cell>
          <cell r="F190" t="str">
            <v>G</v>
          </cell>
          <cell r="G190" t="str">
            <v>211</v>
          </cell>
          <cell r="H190" t="str">
            <v>465</v>
          </cell>
          <cell r="I190" t="str">
            <v>286</v>
          </cell>
          <cell r="J190" t="str">
            <v>390</v>
          </cell>
          <cell r="K190" t="str">
            <v>724.91608</v>
          </cell>
          <cell r="L190" t="str">
            <v>764.45292</v>
          </cell>
        </row>
        <row r="191">
          <cell r="A191" t="str">
            <v>7182-12</v>
          </cell>
          <cell r="B191" t="str">
            <v>CAM ROLLER SHOE</v>
          </cell>
          <cell r="C191" t="str">
            <v>F13</v>
          </cell>
          <cell r="D191" t="str">
            <v>Z</v>
          </cell>
          <cell r="E191" t="str">
            <v>2</v>
          </cell>
          <cell r="F191" t="str">
            <v>G</v>
          </cell>
          <cell r="G191" t="str">
            <v>4771</v>
          </cell>
          <cell r="H191" t="str">
            <v>0</v>
          </cell>
          <cell r="I191" t="str">
            <v>0</v>
          </cell>
          <cell r="J191" t="str">
            <v>4771</v>
          </cell>
          <cell r="K191" t="str">
            <v>76.99624</v>
          </cell>
          <cell r="L191" t="str">
            <v>76.99624</v>
          </cell>
        </row>
        <row r="192">
          <cell r="A192" t="str">
            <v>9103-979B</v>
          </cell>
          <cell r="B192" t="str">
            <v>X PUMP HOUSING</v>
          </cell>
          <cell r="C192" t="str">
            <v>F13</v>
          </cell>
          <cell r="D192" t="str">
            <v>Z</v>
          </cell>
          <cell r="E192" t="str">
            <v>2</v>
          </cell>
          <cell r="F192" t="str">
            <v>G</v>
          </cell>
          <cell r="G192" t="str">
            <v>0</v>
          </cell>
          <cell r="H192" t="str">
            <v>0</v>
          </cell>
          <cell r="I192" t="str">
            <v>0</v>
          </cell>
          <cell r="J192" t="str">
            <v>0</v>
          </cell>
          <cell r="K192" t="str">
            <v>76.92562</v>
          </cell>
          <cell r="L192" t="str">
            <v>76.92562</v>
          </cell>
        </row>
        <row r="193">
          <cell r="A193" t="str">
            <v>9103-979B</v>
          </cell>
          <cell r="B193" t="str">
            <v>X PUMP HOUSING</v>
          </cell>
          <cell r="C193" t="str">
            <v>F13</v>
          </cell>
          <cell r="D193" t="str">
            <v>Z</v>
          </cell>
          <cell r="E193" t="str">
            <v>21</v>
          </cell>
          <cell r="F193" t="str">
            <v>G</v>
          </cell>
          <cell r="G193" t="str">
            <v>0</v>
          </cell>
          <cell r="H193" t="str">
            <v>0</v>
          </cell>
          <cell r="I193" t="str">
            <v>0</v>
          </cell>
          <cell r="J193" t="str">
            <v>0</v>
          </cell>
          <cell r="K193" t="str">
            <v>76.92</v>
          </cell>
          <cell r="L193" t="str">
            <v>76.92</v>
          </cell>
        </row>
        <row r="194">
          <cell r="A194" t="str">
            <v>9100-445B</v>
          </cell>
          <cell r="B194" t="str">
            <v>CONNECTION FUEL</v>
          </cell>
          <cell r="C194" t="str">
            <v>F13</v>
          </cell>
          <cell r="D194" t="str">
            <v>Z</v>
          </cell>
          <cell r="E194" t="str">
            <v>2</v>
          </cell>
          <cell r="F194" t="str">
            <v>G</v>
          </cell>
          <cell r="G194" t="str">
            <v>0</v>
          </cell>
          <cell r="H194" t="str">
            <v>0</v>
          </cell>
          <cell r="I194" t="str">
            <v>0</v>
          </cell>
          <cell r="J194" t="str">
            <v>0</v>
          </cell>
          <cell r="K194" t="str">
            <v>76.296</v>
          </cell>
          <cell r="L194" t="str">
            <v>76.296</v>
          </cell>
          <cell r="M194" t="str">
            <v>NP</v>
          </cell>
        </row>
        <row r="195">
          <cell r="A195" t="str">
            <v>7185-426</v>
          </cell>
          <cell r="B195" t="str">
            <v>COLD ADV.HSG.CASTING (TRACTOR)</v>
          </cell>
          <cell r="C195" t="str">
            <v>F13</v>
          </cell>
          <cell r="D195" t="str">
            <v>Z</v>
          </cell>
          <cell r="E195" t="str">
            <v>2</v>
          </cell>
          <cell r="F195" t="str">
            <v>G</v>
          </cell>
          <cell r="G195" t="str">
            <v>200</v>
          </cell>
          <cell r="H195" t="str">
            <v>0</v>
          </cell>
          <cell r="I195" t="str">
            <v>0</v>
          </cell>
          <cell r="J195" t="str">
            <v>200</v>
          </cell>
          <cell r="K195" t="str">
            <v>756.17435</v>
          </cell>
          <cell r="L195" t="str">
            <v>756.17435</v>
          </cell>
        </row>
        <row r="196">
          <cell r="A196" t="str">
            <v>7167-414A</v>
          </cell>
          <cell r="B196" t="str">
            <v>CHECK PLATE TOP</v>
          </cell>
          <cell r="C196" t="str">
            <v>F13</v>
          </cell>
          <cell r="D196" t="str">
            <v>Z</v>
          </cell>
          <cell r="E196" t="str">
            <v>2</v>
          </cell>
          <cell r="F196" t="str">
            <v>G</v>
          </cell>
          <cell r="G196" t="str">
            <v>1495</v>
          </cell>
          <cell r="H196" t="str">
            <v>0</v>
          </cell>
          <cell r="I196" t="str">
            <v>75</v>
          </cell>
          <cell r="J196" t="str">
            <v>1420</v>
          </cell>
          <cell r="K196" t="str">
            <v>75.96334</v>
          </cell>
          <cell r="L196" t="str">
            <v>75.96334</v>
          </cell>
        </row>
        <row r="197">
          <cell r="A197" t="str">
            <v>7123-344E-110</v>
          </cell>
          <cell r="B197" t="str">
            <v>ROTOR DPAHM</v>
          </cell>
          <cell r="C197" t="str">
            <v>F13</v>
          </cell>
          <cell r="D197" t="str">
            <v>Z</v>
          </cell>
          <cell r="E197" t="str">
            <v>2</v>
          </cell>
          <cell r="F197" t="str">
            <v>G</v>
          </cell>
          <cell r="G197" t="str">
            <v>0</v>
          </cell>
          <cell r="H197" t="str">
            <v>27</v>
          </cell>
          <cell r="I197" t="str">
            <v>0</v>
          </cell>
          <cell r="J197" t="str">
            <v>27</v>
          </cell>
          <cell r="K197" t="str">
            <v>746.755</v>
          </cell>
          <cell r="L197" t="str">
            <v>746.755</v>
          </cell>
          <cell r="M197" t="str">
            <v>TRP</v>
          </cell>
        </row>
        <row r="198">
          <cell r="A198" t="str">
            <v>9045-860</v>
          </cell>
          <cell r="B198" t="str">
            <v>HYDHEAD DPAHM</v>
          </cell>
          <cell r="C198" t="str">
            <v>F13</v>
          </cell>
          <cell r="D198" t="str">
            <v>Z</v>
          </cell>
          <cell r="E198" t="str">
            <v>2</v>
          </cell>
          <cell r="F198" t="str">
            <v>G</v>
          </cell>
          <cell r="G198" t="str">
            <v>0</v>
          </cell>
          <cell r="H198" t="str">
            <v>28</v>
          </cell>
          <cell r="I198" t="str">
            <v>0</v>
          </cell>
          <cell r="J198" t="str">
            <v>28</v>
          </cell>
          <cell r="K198" t="str">
            <v>746.38</v>
          </cell>
          <cell r="L198" t="str">
            <v>746.38</v>
          </cell>
        </row>
        <row r="199">
          <cell r="A199" t="str">
            <v>7185-804</v>
          </cell>
          <cell r="B199" t="str">
            <v>ASSY THROTTLE SHAFT</v>
          </cell>
          <cell r="C199" t="str">
            <v>F13</v>
          </cell>
          <cell r="D199" t="str">
            <v>Z</v>
          </cell>
          <cell r="E199" t="str">
            <v>2</v>
          </cell>
          <cell r="F199" t="str">
            <v>G</v>
          </cell>
          <cell r="G199" t="str">
            <v>244</v>
          </cell>
          <cell r="H199" t="str">
            <v>250</v>
          </cell>
          <cell r="I199" t="str">
            <v>215</v>
          </cell>
          <cell r="J199" t="str">
            <v>279</v>
          </cell>
          <cell r="K199" t="str">
            <v>737.75982</v>
          </cell>
          <cell r="L199" t="str">
            <v>741.36413</v>
          </cell>
          <cell r="M199" t="str">
            <v>DP203</v>
          </cell>
        </row>
        <row r="200">
          <cell r="A200" t="str">
            <v>7182-513ED</v>
          </cell>
          <cell r="B200" t="str">
            <v>THRUST WASHER</v>
          </cell>
          <cell r="C200" t="str">
            <v>F13</v>
          </cell>
          <cell r="D200" t="str">
            <v>Z</v>
          </cell>
          <cell r="E200" t="str">
            <v>2</v>
          </cell>
          <cell r="F200" t="str">
            <v>G</v>
          </cell>
          <cell r="G200" t="str">
            <v>1550</v>
          </cell>
          <cell r="H200" t="str">
            <v>0</v>
          </cell>
          <cell r="I200" t="str">
            <v>0</v>
          </cell>
          <cell r="J200" t="str">
            <v>1550</v>
          </cell>
          <cell r="K200" t="str">
            <v>74.6999</v>
          </cell>
          <cell r="L200" t="str">
            <v>74.6999</v>
          </cell>
        </row>
        <row r="201">
          <cell r="A201" t="str">
            <v>9003-967A</v>
          </cell>
          <cell r="B201" t="str">
            <v>TIMING RING</v>
          </cell>
          <cell r="C201" t="str">
            <v>F13</v>
          </cell>
          <cell r="D201" t="str">
            <v>Z</v>
          </cell>
          <cell r="E201" t="str">
            <v>2</v>
          </cell>
          <cell r="F201" t="str">
            <v>G</v>
          </cell>
          <cell r="G201" t="str">
            <v>99</v>
          </cell>
          <cell r="H201" t="str">
            <v>0</v>
          </cell>
          <cell r="I201" t="str">
            <v>50</v>
          </cell>
          <cell r="J201" t="str">
            <v>49</v>
          </cell>
          <cell r="K201" t="str">
            <v>74.60242</v>
          </cell>
          <cell r="L201" t="str">
            <v>74.60242</v>
          </cell>
          <cell r="M201" t="str">
            <v>MATB</v>
          </cell>
        </row>
        <row r="202">
          <cell r="A202" t="str">
            <v>9103-534B</v>
          </cell>
          <cell r="B202" t="str">
            <v>DEBIT BLADE</v>
          </cell>
          <cell r="C202" t="str">
            <v>F13</v>
          </cell>
          <cell r="D202" t="str">
            <v>Z</v>
          </cell>
          <cell r="E202" t="str">
            <v>2</v>
          </cell>
          <cell r="F202" t="str">
            <v>G</v>
          </cell>
          <cell r="G202" t="str">
            <v>475</v>
          </cell>
          <cell r="H202" t="str">
            <v>0</v>
          </cell>
          <cell r="I202" t="str">
            <v>0</v>
          </cell>
          <cell r="J202" t="str">
            <v>475</v>
          </cell>
          <cell r="K202" t="str">
            <v>74.58893</v>
          </cell>
          <cell r="L202" t="str">
            <v>74.58893</v>
          </cell>
          <cell r="M202" t="str">
            <v>RP</v>
          </cell>
        </row>
        <row r="203">
          <cell r="A203" t="str">
            <v>9003-967</v>
          </cell>
          <cell r="B203" t="str">
            <v>CIRLCIP</v>
          </cell>
          <cell r="C203" t="str">
            <v>F13</v>
          </cell>
          <cell r="D203" t="str">
            <v>Z</v>
          </cell>
          <cell r="E203" t="str">
            <v>2</v>
          </cell>
          <cell r="F203" t="str">
            <v>G</v>
          </cell>
          <cell r="G203" t="str">
            <v>0</v>
          </cell>
          <cell r="H203" t="str">
            <v>499</v>
          </cell>
          <cell r="I203" t="str">
            <v>25</v>
          </cell>
          <cell r="J203" t="str">
            <v>474</v>
          </cell>
          <cell r="K203" t="str">
            <v>64.19143</v>
          </cell>
          <cell r="L203" t="str">
            <v>74.5566</v>
          </cell>
          <cell r="M203" t="str">
            <v>RP</v>
          </cell>
        </row>
        <row r="204">
          <cell r="A204" t="str">
            <v>7182-014E</v>
          </cell>
          <cell r="B204" t="str">
            <v>ASSY GOV ARM &amp; SPRING</v>
          </cell>
          <cell r="C204" t="str">
            <v>F13</v>
          </cell>
          <cell r="D204" t="str">
            <v>Z</v>
          </cell>
          <cell r="E204" t="str">
            <v>2</v>
          </cell>
          <cell r="F204" t="str">
            <v>G</v>
          </cell>
          <cell r="G204" t="str">
            <v>1412</v>
          </cell>
          <cell r="H204" t="str">
            <v>250</v>
          </cell>
          <cell r="I204" t="str">
            <v>225</v>
          </cell>
          <cell r="J204" t="str">
            <v>1437</v>
          </cell>
          <cell r="K204" t="str">
            <v>69.71471</v>
          </cell>
          <cell r="L204" t="str">
            <v>74.51945</v>
          </cell>
          <cell r="M204" t="str">
            <v>DP203</v>
          </cell>
        </row>
        <row r="205">
          <cell r="A205" t="str">
            <v>7185-819</v>
          </cell>
          <cell r="B205" t="str">
            <v>WASHER</v>
          </cell>
          <cell r="C205" t="str">
            <v>F13</v>
          </cell>
          <cell r="D205" t="str">
            <v>Z</v>
          </cell>
          <cell r="E205" t="str">
            <v>2</v>
          </cell>
          <cell r="F205" t="str">
            <v>G</v>
          </cell>
          <cell r="G205" t="str">
            <v>1826</v>
          </cell>
          <cell r="H205" t="str">
            <v>250</v>
          </cell>
          <cell r="I205" t="str">
            <v>225</v>
          </cell>
          <cell r="J205" t="str">
            <v>1851</v>
          </cell>
          <cell r="K205" t="str">
            <v>73.78332</v>
          </cell>
          <cell r="L205" t="str">
            <v>74.28033</v>
          </cell>
          <cell r="M205" t="str">
            <v>DP203</v>
          </cell>
        </row>
        <row r="206">
          <cell r="A206" t="str">
            <v>7123-094G</v>
          </cell>
          <cell r="B206" t="str">
            <v>SPRING - ALL SPEED</v>
          </cell>
          <cell r="C206" t="str">
            <v>F13</v>
          </cell>
          <cell r="D206" t="str">
            <v>Z</v>
          </cell>
          <cell r="E206" t="str">
            <v>2</v>
          </cell>
          <cell r="F206" t="str">
            <v>G</v>
          </cell>
          <cell r="G206" t="str">
            <v>200</v>
          </cell>
          <cell r="H206" t="str">
            <v>0</v>
          </cell>
          <cell r="I206" t="str">
            <v>0</v>
          </cell>
          <cell r="J206" t="str">
            <v>200</v>
          </cell>
          <cell r="K206" t="str">
            <v>74.044</v>
          </cell>
          <cell r="L206" t="str">
            <v>74.044</v>
          </cell>
        </row>
        <row r="207">
          <cell r="A207" t="str">
            <v>7182-468</v>
          </cell>
          <cell r="B207" t="str">
            <v>SPRING</v>
          </cell>
          <cell r="C207" t="str">
            <v>F13</v>
          </cell>
          <cell r="D207" t="str">
            <v>Z</v>
          </cell>
          <cell r="E207" t="str">
            <v>2</v>
          </cell>
          <cell r="F207" t="str">
            <v>G</v>
          </cell>
          <cell r="G207" t="str">
            <v>865</v>
          </cell>
          <cell r="H207" t="str">
            <v>0</v>
          </cell>
          <cell r="I207" t="str">
            <v>0</v>
          </cell>
          <cell r="J207" t="str">
            <v>865</v>
          </cell>
          <cell r="K207" t="str">
            <v>74.00066</v>
          </cell>
          <cell r="L207" t="str">
            <v>74.00066</v>
          </cell>
        </row>
        <row r="208">
          <cell r="A208" t="str">
            <v>9101-107A</v>
          </cell>
          <cell r="B208" t="str">
            <v>CAMRING DPCMM</v>
          </cell>
          <cell r="C208" t="str">
            <v>F13</v>
          </cell>
          <cell r="D208" t="str">
            <v>Z</v>
          </cell>
          <cell r="E208" t="str">
            <v>2</v>
          </cell>
          <cell r="F208" t="str">
            <v>G</v>
          </cell>
          <cell r="G208" t="str">
            <v>0</v>
          </cell>
          <cell r="H208" t="str">
            <v>0</v>
          </cell>
          <cell r="I208" t="str">
            <v>0</v>
          </cell>
          <cell r="J208" t="str">
            <v>0</v>
          </cell>
          <cell r="K208" t="str">
            <v>730.08825</v>
          </cell>
          <cell r="L208" t="str">
            <v>730.08825</v>
          </cell>
          <cell r="M208" t="str">
            <v>RP</v>
          </cell>
        </row>
        <row r="209">
          <cell r="A209" t="str">
            <v>7185-441</v>
          </cell>
          <cell r="B209" t="str">
            <v>WASHER</v>
          </cell>
          <cell r="C209" t="str">
            <v>F13</v>
          </cell>
          <cell r="D209" t="str">
            <v>Z</v>
          </cell>
          <cell r="E209" t="str">
            <v>2</v>
          </cell>
          <cell r="F209" t="str">
            <v>G</v>
          </cell>
          <cell r="G209" t="str">
            <v>0</v>
          </cell>
          <cell r="H209" t="str">
            <v>0</v>
          </cell>
          <cell r="I209" t="str">
            <v>0</v>
          </cell>
          <cell r="J209" t="str">
            <v>0</v>
          </cell>
          <cell r="K209" t="str">
            <v>73.91639</v>
          </cell>
          <cell r="L209" t="str">
            <v>73.91639</v>
          </cell>
        </row>
        <row r="210">
          <cell r="A210" t="str">
            <v>9100-688</v>
          </cell>
          <cell r="B210" t="str">
            <v>CONNECTOR ASSY</v>
          </cell>
          <cell r="C210" t="str">
            <v>F13</v>
          </cell>
          <cell r="D210" t="str">
            <v>Z</v>
          </cell>
          <cell r="E210" t="str">
            <v>22</v>
          </cell>
          <cell r="F210" t="str">
            <v>G</v>
          </cell>
          <cell r="G210" t="str">
            <v>0</v>
          </cell>
          <cell r="H210" t="str">
            <v>0</v>
          </cell>
          <cell r="I210" t="str">
            <v>0</v>
          </cell>
          <cell r="J210" t="str">
            <v>0</v>
          </cell>
          <cell r="K210" t="str">
            <v>73.48894</v>
          </cell>
          <cell r="L210" t="str">
            <v>73.48894</v>
          </cell>
          <cell r="M210" t="str">
            <v>SR-02</v>
          </cell>
        </row>
        <row r="211">
          <cell r="A211" t="str">
            <v>9101-248/040</v>
          </cell>
          <cell r="B211" t="str">
            <v>SLEEVE DRILLED</v>
          </cell>
          <cell r="C211" t="str">
            <v>F13</v>
          </cell>
          <cell r="D211" t="str">
            <v>Z</v>
          </cell>
          <cell r="E211" t="str">
            <v>21</v>
          </cell>
          <cell r="F211" t="str">
            <v>G</v>
          </cell>
          <cell r="G211" t="str">
            <v>0</v>
          </cell>
          <cell r="H211" t="str">
            <v>0</v>
          </cell>
          <cell r="I211" t="str">
            <v>0</v>
          </cell>
          <cell r="J211" t="str">
            <v>0</v>
          </cell>
          <cell r="K211" t="str">
            <v>73.27</v>
          </cell>
          <cell r="L211" t="str">
            <v>73.27</v>
          </cell>
        </row>
        <row r="212">
          <cell r="A212" t="str">
            <v>9101-647</v>
          </cell>
          <cell r="B212" t="str">
            <v>BARREL</v>
          </cell>
          <cell r="C212" t="str">
            <v>F13</v>
          </cell>
          <cell r="D212" t="str">
            <v>Z</v>
          </cell>
          <cell r="E212" t="str">
            <v>2</v>
          </cell>
          <cell r="F212" t="str">
            <v>G</v>
          </cell>
          <cell r="G212" t="str">
            <v>0</v>
          </cell>
          <cell r="H212" t="str">
            <v>0</v>
          </cell>
          <cell r="I212" t="str">
            <v>0</v>
          </cell>
          <cell r="J212" t="str">
            <v>0</v>
          </cell>
          <cell r="K212" t="str">
            <v>722.69</v>
          </cell>
          <cell r="L212" t="str">
            <v>722.69</v>
          </cell>
        </row>
        <row r="213">
          <cell r="A213" t="str">
            <v>9103-122</v>
          </cell>
          <cell r="B213" t="str">
            <v>C.C.CASTING [DPC-HM]</v>
          </cell>
          <cell r="C213" t="str">
            <v>F13</v>
          </cell>
          <cell r="D213" t="str">
            <v>Z</v>
          </cell>
          <cell r="E213" t="str">
            <v>2</v>
          </cell>
          <cell r="F213" t="str">
            <v>G</v>
          </cell>
          <cell r="G213" t="str">
            <v>0</v>
          </cell>
          <cell r="H213" t="str">
            <v>0</v>
          </cell>
          <cell r="I213" t="str">
            <v>0</v>
          </cell>
          <cell r="J213" t="str">
            <v>0</v>
          </cell>
          <cell r="K213" t="str">
            <v>72</v>
          </cell>
          <cell r="L213" t="str">
            <v>72</v>
          </cell>
          <cell r="M213" t="str">
            <v>RP</v>
          </cell>
        </row>
        <row r="214">
          <cell r="A214" t="str">
            <v>7139-650C</v>
          </cell>
          <cell r="B214" t="str">
            <v>ASSY PRESSURE ADJUSTER</v>
          </cell>
          <cell r="C214" t="str">
            <v>F13</v>
          </cell>
          <cell r="D214" t="str">
            <v>Z</v>
          </cell>
          <cell r="E214" t="str">
            <v>2</v>
          </cell>
          <cell r="F214" t="str">
            <v>G</v>
          </cell>
          <cell r="G214" t="str">
            <v>648</v>
          </cell>
          <cell r="H214" t="str">
            <v>0</v>
          </cell>
          <cell r="I214" t="str">
            <v>50</v>
          </cell>
          <cell r="J214" t="str">
            <v>598</v>
          </cell>
          <cell r="K214" t="str">
            <v>71.73527</v>
          </cell>
          <cell r="L214" t="str">
            <v>71.73527</v>
          </cell>
          <cell r="M214" t="str">
            <v>RP</v>
          </cell>
        </row>
        <row r="215">
          <cell r="A215" t="str">
            <v>9100-191B</v>
          </cell>
          <cell r="B215" t="str">
            <v>PRESSUREING VALVE ASSY.</v>
          </cell>
          <cell r="C215" t="str">
            <v>F13</v>
          </cell>
          <cell r="D215" t="str">
            <v>Z</v>
          </cell>
          <cell r="E215" t="str">
            <v>2</v>
          </cell>
          <cell r="F215" t="str">
            <v>G</v>
          </cell>
          <cell r="G215" t="str">
            <v>1050</v>
          </cell>
          <cell r="H215" t="str">
            <v>0</v>
          </cell>
          <cell r="I215" t="str">
            <v>0</v>
          </cell>
          <cell r="J215" t="str">
            <v>1050</v>
          </cell>
          <cell r="K215" t="str">
            <v>71.71508</v>
          </cell>
          <cell r="L215" t="str">
            <v>71.71508</v>
          </cell>
          <cell r="M215" t="str">
            <v>PIA-11</v>
          </cell>
        </row>
        <row r="216">
          <cell r="A216" t="str">
            <v>7139-354</v>
          </cell>
          <cell r="B216" t="str">
            <v>CONNECTION FUEL LINE</v>
          </cell>
          <cell r="C216" t="str">
            <v>F13</v>
          </cell>
          <cell r="D216" t="str">
            <v>Z</v>
          </cell>
          <cell r="E216" t="str">
            <v>2</v>
          </cell>
          <cell r="F216" t="str">
            <v>G</v>
          </cell>
          <cell r="G216" t="str">
            <v>0</v>
          </cell>
          <cell r="H216" t="str">
            <v>0</v>
          </cell>
          <cell r="I216" t="str">
            <v>0</v>
          </cell>
          <cell r="J216" t="str">
            <v>0</v>
          </cell>
          <cell r="K216" t="str">
            <v>71.68581</v>
          </cell>
          <cell r="L216" t="str">
            <v>71.68581</v>
          </cell>
          <cell r="M216" t="str">
            <v>RP</v>
          </cell>
        </row>
        <row r="217">
          <cell r="A217" t="str">
            <v>7167-415A</v>
          </cell>
          <cell r="B217" t="str">
            <v>CHECK PLATE BOTTOM</v>
          </cell>
          <cell r="C217" t="str">
            <v>F13</v>
          </cell>
          <cell r="D217" t="str">
            <v>Z</v>
          </cell>
          <cell r="E217" t="str">
            <v>2</v>
          </cell>
          <cell r="F217" t="str">
            <v>G</v>
          </cell>
          <cell r="G217" t="str">
            <v>400</v>
          </cell>
          <cell r="H217" t="str">
            <v>0</v>
          </cell>
          <cell r="I217" t="str">
            <v>0</v>
          </cell>
          <cell r="J217" t="str">
            <v>400</v>
          </cell>
          <cell r="K217" t="str">
            <v>71.65099</v>
          </cell>
          <cell r="L217" t="str">
            <v>71.65099</v>
          </cell>
        </row>
        <row r="218">
          <cell r="A218" t="str">
            <v>7180-520B</v>
          </cell>
          <cell r="B218" t="str">
            <v>TOP PLATE</v>
          </cell>
          <cell r="C218" t="str">
            <v>F13</v>
          </cell>
          <cell r="D218" t="str">
            <v>Z</v>
          </cell>
          <cell r="E218" t="str">
            <v>2</v>
          </cell>
          <cell r="F218" t="str">
            <v>G</v>
          </cell>
          <cell r="G218" t="str">
            <v>170</v>
          </cell>
          <cell r="H218" t="str">
            <v>0</v>
          </cell>
          <cell r="I218" t="str">
            <v>0</v>
          </cell>
          <cell r="J218" t="str">
            <v>170</v>
          </cell>
          <cell r="K218" t="str">
            <v>71.32458</v>
          </cell>
          <cell r="L218" t="str">
            <v>71.32458</v>
          </cell>
        </row>
        <row r="219">
          <cell r="A219" t="str">
            <v>7167-419B</v>
          </cell>
          <cell r="B219" t="str">
            <v>CHECK PLATE BOTTOM</v>
          </cell>
          <cell r="C219" t="str">
            <v>F13</v>
          </cell>
          <cell r="D219" t="str">
            <v>Z</v>
          </cell>
          <cell r="E219" t="str">
            <v>2</v>
          </cell>
          <cell r="F219" t="str">
            <v>G</v>
          </cell>
          <cell r="G219" t="str">
            <v>0</v>
          </cell>
          <cell r="H219" t="str">
            <v>0</v>
          </cell>
          <cell r="I219" t="str">
            <v>0</v>
          </cell>
          <cell r="J219" t="str">
            <v>0</v>
          </cell>
          <cell r="K219" t="str">
            <v>71.32458</v>
          </cell>
          <cell r="L219" t="str">
            <v>71.32458</v>
          </cell>
        </row>
        <row r="220">
          <cell r="A220" t="str">
            <v>7167-415D</v>
          </cell>
          <cell r="B220" t="str">
            <v>CHECK PLATE BOTTOM</v>
          </cell>
          <cell r="C220" t="str">
            <v>F13</v>
          </cell>
          <cell r="D220" t="str">
            <v>Z</v>
          </cell>
          <cell r="E220" t="str">
            <v>2</v>
          </cell>
          <cell r="F220" t="str">
            <v>G</v>
          </cell>
          <cell r="G220" t="str">
            <v>0</v>
          </cell>
          <cell r="H220" t="str">
            <v>0</v>
          </cell>
          <cell r="I220" t="str">
            <v>0</v>
          </cell>
          <cell r="J220" t="str">
            <v>0</v>
          </cell>
          <cell r="K220" t="str">
            <v>71.0325</v>
          </cell>
          <cell r="L220" t="str">
            <v>71.0325</v>
          </cell>
        </row>
        <row r="221">
          <cell r="A221" t="str">
            <v>9108-151J</v>
          </cell>
          <cell r="B221" t="str">
            <v>HYDRAULIC HEAD (EURO2 MM)</v>
          </cell>
          <cell r="C221" t="str">
            <v>F13</v>
          </cell>
          <cell r="D221" t="str">
            <v>Z</v>
          </cell>
          <cell r="E221" t="str">
            <v>2</v>
          </cell>
          <cell r="F221" t="str">
            <v>G</v>
          </cell>
          <cell r="G221" t="str">
            <v>0</v>
          </cell>
          <cell r="H221" t="str">
            <v>0</v>
          </cell>
          <cell r="I221" t="str">
            <v>0</v>
          </cell>
          <cell r="J221" t="str">
            <v>0</v>
          </cell>
          <cell r="K221" t="str">
            <v>703.56</v>
          </cell>
          <cell r="L221" t="str">
            <v>703.56</v>
          </cell>
        </row>
        <row r="222">
          <cell r="A222" t="str">
            <v>9149-008K</v>
          </cell>
          <cell r="B222" t="str">
            <v>SHAFT</v>
          </cell>
          <cell r="C222" t="str">
            <v>F13</v>
          </cell>
          <cell r="D222" t="str">
            <v>Z</v>
          </cell>
          <cell r="E222" t="str">
            <v>2</v>
          </cell>
          <cell r="F222" t="str">
            <v>G</v>
          </cell>
          <cell r="G222" t="str">
            <v>0</v>
          </cell>
          <cell r="H222" t="str">
            <v>0</v>
          </cell>
          <cell r="I222" t="str">
            <v>0</v>
          </cell>
          <cell r="J222" t="str">
            <v>0</v>
          </cell>
          <cell r="K222" t="str">
            <v>701.41</v>
          </cell>
          <cell r="L222" t="str">
            <v>701.41</v>
          </cell>
        </row>
        <row r="223">
          <cell r="A223" t="str">
            <v>9101-265</v>
          </cell>
          <cell r="B223" t="str">
            <v>LLA SPINDLE</v>
          </cell>
          <cell r="C223" t="str">
            <v>F13</v>
          </cell>
          <cell r="D223" t="str">
            <v>Z</v>
          </cell>
          <cell r="E223" t="str">
            <v>2</v>
          </cell>
          <cell r="F223" t="str">
            <v>G</v>
          </cell>
          <cell r="G223" t="str">
            <v>0</v>
          </cell>
          <cell r="H223" t="str">
            <v>0</v>
          </cell>
          <cell r="I223" t="str">
            <v>0</v>
          </cell>
          <cell r="J223" t="str">
            <v>0</v>
          </cell>
          <cell r="K223" t="str">
            <v>70.92735</v>
          </cell>
          <cell r="L223" t="str">
            <v>70.92735</v>
          </cell>
          <cell r="M223" t="str">
            <v>RP</v>
          </cell>
        </row>
        <row r="224">
          <cell r="A224" t="str">
            <v>9100-182C</v>
          </cell>
          <cell r="B224" t="str">
            <v>THROTTLE LEVER</v>
          </cell>
          <cell r="C224" t="str">
            <v>F13</v>
          </cell>
          <cell r="D224" t="str">
            <v>Z</v>
          </cell>
          <cell r="E224" t="str">
            <v>2</v>
          </cell>
          <cell r="F224" t="str">
            <v>G</v>
          </cell>
          <cell r="G224" t="str">
            <v>0</v>
          </cell>
          <cell r="H224" t="str">
            <v>0</v>
          </cell>
          <cell r="I224" t="str">
            <v>0</v>
          </cell>
          <cell r="J224" t="str">
            <v>0</v>
          </cell>
          <cell r="K224" t="str">
            <v>70.86672</v>
          </cell>
          <cell r="L224" t="str">
            <v>70.86672</v>
          </cell>
        </row>
        <row r="225">
          <cell r="A225" t="str">
            <v>9103-869</v>
          </cell>
          <cell r="B225" t="str">
            <v>BRAKET</v>
          </cell>
          <cell r="C225" t="str">
            <v>F13</v>
          </cell>
          <cell r="D225" t="str">
            <v>Z</v>
          </cell>
          <cell r="E225" t="str">
            <v>2</v>
          </cell>
          <cell r="F225" t="str">
            <v>G</v>
          </cell>
          <cell r="G225" t="str">
            <v>0</v>
          </cell>
          <cell r="H225" t="str">
            <v>0</v>
          </cell>
          <cell r="I225" t="str">
            <v>0</v>
          </cell>
          <cell r="J225" t="str">
            <v>0</v>
          </cell>
          <cell r="K225" t="str">
            <v>70.33</v>
          </cell>
          <cell r="L225" t="str">
            <v>70.33</v>
          </cell>
        </row>
        <row r="226">
          <cell r="A226" t="str">
            <v>9000-500N</v>
          </cell>
          <cell r="B226" t="str">
            <v>SHIM [ 0.94 MM ]</v>
          </cell>
          <cell r="C226" t="str">
            <v>F13</v>
          </cell>
          <cell r="D226" t="str">
            <v>Z</v>
          </cell>
          <cell r="E226" t="str">
            <v>2</v>
          </cell>
          <cell r="F226" t="str">
            <v>G</v>
          </cell>
          <cell r="G226" t="str">
            <v>5350</v>
          </cell>
          <cell r="H226" t="str">
            <v>0</v>
          </cell>
          <cell r="I226" t="str">
            <v>1500</v>
          </cell>
          <cell r="J226" t="str">
            <v>3850</v>
          </cell>
          <cell r="K226" t="str">
            <v>7.98291</v>
          </cell>
          <cell r="L226" t="str">
            <v>7.98291</v>
          </cell>
          <cell r="M226" t="str">
            <v>RP</v>
          </cell>
        </row>
        <row r="227">
          <cell r="A227" t="str">
            <v>9000-500AL</v>
          </cell>
          <cell r="B227" t="str">
            <v>SHIM [ 1.28 MM ]</v>
          </cell>
          <cell r="C227" t="str">
            <v>F13</v>
          </cell>
          <cell r="D227" t="str">
            <v>Z</v>
          </cell>
          <cell r="E227" t="str">
            <v>2</v>
          </cell>
          <cell r="F227" t="str">
            <v>G</v>
          </cell>
          <cell r="G227" t="str">
            <v>5310</v>
          </cell>
          <cell r="H227" t="str">
            <v>0</v>
          </cell>
          <cell r="I227" t="str">
            <v>0</v>
          </cell>
          <cell r="J227" t="str">
            <v>5310</v>
          </cell>
          <cell r="K227" t="str">
            <v>7.89916</v>
          </cell>
          <cell r="L227" t="str">
            <v>7.89916</v>
          </cell>
          <cell r="M227" t="str">
            <v>NP</v>
          </cell>
        </row>
        <row r="228">
          <cell r="A228" t="str">
            <v>9000-500AJ</v>
          </cell>
          <cell r="B228" t="str">
            <v>SHIM [ 1.245 MM ]</v>
          </cell>
          <cell r="C228" t="str">
            <v>F13</v>
          </cell>
          <cell r="D228" t="str">
            <v>Z</v>
          </cell>
          <cell r="E228" t="str">
            <v>2</v>
          </cell>
          <cell r="F228" t="str">
            <v>G</v>
          </cell>
          <cell r="G228" t="str">
            <v>605</v>
          </cell>
          <cell r="H228" t="str">
            <v>0</v>
          </cell>
          <cell r="I228" t="str">
            <v>0</v>
          </cell>
          <cell r="J228" t="str">
            <v>605</v>
          </cell>
          <cell r="K228" t="str">
            <v>7.88361</v>
          </cell>
          <cell r="L228" t="str">
            <v>7.88361</v>
          </cell>
          <cell r="M228" t="str">
            <v>RP</v>
          </cell>
        </row>
        <row r="229">
          <cell r="A229" t="str">
            <v>7123/12DE-GR12</v>
          </cell>
          <cell r="B229" t="str">
            <v>ROTOR PLUNGER</v>
          </cell>
          <cell r="C229" t="str">
            <v>F13</v>
          </cell>
          <cell r="D229" t="str">
            <v>Z</v>
          </cell>
          <cell r="E229" t="str">
            <v>2</v>
          </cell>
          <cell r="F229" t="str">
            <v>G</v>
          </cell>
          <cell r="G229" t="str">
            <v>0</v>
          </cell>
          <cell r="H229" t="str">
            <v>0</v>
          </cell>
          <cell r="I229" t="str">
            <v>0</v>
          </cell>
          <cell r="J229" t="str">
            <v>0</v>
          </cell>
          <cell r="K229" t="str">
            <v>7.87</v>
          </cell>
          <cell r="L229" t="str">
            <v>7.87</v>
          </cell>
          <cell r="M229" t="str">
            <v>REMOV</v>
          </cell>
        </row>
        <row r="230">
          <cell r="A230" t="str">
            <v>7123-12HJ</v>
          </cell>
          <cell r="B230" t="str">
            <v>ROTOR PLUNGER</v>
          </cell>
          <cell r="C230" t="str">
            <v>F13</v>
          </cell>
          <cell r="D230" t="str">
            <v>Z</v>
          </cell>
          <cell r="E230" t="str">
            <v>2</v>
          </cell>
          <cell r="F230" t="str">
            <v>G</v>
          </cell>
          <cell r="G230" t="str">
            <v>0</v>
          </cell>
          <cell r="H230" t="str">
            <v>0</v>
          </cell>
          <cell r="I230" t="str">
            <v>0</v>
          </cell>
          <cell r="J230" t="str">
            <v>0</v>
          </cell>
          <cell r="K230" t="str">
            <v>7.87</v>
          </cell>
          <cell r="L230" t="str">
            <v>7.87</v>
          </cell>
          <cell r="M230" t="str">
            <v>WHAT</v>
          </cell>
        </row>
        <row r="231">
          <cell r="A231" t="str">
            <v>7123-12DEGR20</v>
          </cell>
          <cell r="B231" t="str">
            <v>PLUNGER</v>
          </cell>
          <cell r="C231" t="str">
            <v>F13</v>
          </cell>
          <cell r="D231" t="str">
            <v>Z</v>
          </cell>
          <cell r="E231" t="str">
            <v>2</v>
          </cell>
          <cell r="F231" t="str">
            <v>G</v>
          </cell>
          <cell r="G231" t="str">
            <v>0</v>
          </cell>
          <cell r="H231" t="str">
            <v>0</v>
          </cell>
          <cell r="I231" t="str">
            <v>0</v>
          </cell>
          <cell r="J231" t="str">
            <v>0</v>
          </cell>
          <cell r="K231" t="str">
            <v>7.87</v>
          </cell>
          <cell r="L231" t="str">
            <v>7.87</v>
          </cell>
          <cell r="M231" t="str">
            <v>DPAHM</v>
          </cell>
        </row>
        <row r="232">
          <cell r="A232" t="str">
            <v>7123-12DEGR19</v>
          </cell>
          <cell r="B232" t="str">
            <v>PLUNGER</v>
          </cell>
          <cell r="C232" t="str">
            <v>F13</v>
          </cell>
          <cell r="D232" t="str">
            <v>Z</v>
          </cell>
          <cell r="E232" t="str">
            <v>2</v>
          </cell>
          <cell r="F232" t="str">
            <v>G</v>
          </cell>
          <cell r="G232" t="str">
            <v>0</v>
          </cell>
          <cell r="H232" t="str">
            <v>0</v>
          </cell>
          <cell r="I232" t="str">
            <v>0</v>
          </cell>
          <cell r="J232" t="str">
            <v>0</v>
          </cell>
          <cell r="K232" t="str">
            <v>7.87</v>
          </cell>
          <cell r="L232" t="str">
            <v>7.87</v>
          </cell>
          <cell r="M232" t="str">
            <v>DPAHM</v>
          </cell>
        </row>
        <row r="233">
          <cell r="A233" t="str">
            <v>7123-12DEGR18</v>
          </cell>
          <cell r="B233" t="str">
            <v>PLUNGER</v>
          </cell>
          <cell r="C233" t="str">
            <v>F13</v>
          </cell>
          <cell r="D233" t="str">
            <v>Z</v>
          </cell>
          <cell r="E233" t="str">
            <v>2</v>
          </cell>
          <cell r="F233" t="str">
            <v>G</v>
          </cell>
          <cell r="G233" t="str">
            <v>0</v>
          </cell>
          <cell r="H233" t="str">
            <v>0</v>
          </cell>
          <cell r="I233" t="str">
            <v>0</v>
          </cell>
          <cell r="J233" t="str">
            <v>0</v>
          </cell>
          <cell r="K233" t="str">
            <v>7.87</v>
          </cell>
          <cell r="L233" t="str">
            <v>7.87</v>
          </cell>
          <cell r="M233" t="str">
            <v>DPAHM</v>
          </cell>
        </row>
        <row r="234">
          <cell r="A234" t="str">
            <v>7123-12DEGR05</v>
          </cell>
          <cell r="B234" t="str">
            <v>PLUNGER</v>
          </cell>
          <cell r="C234" t="str">
            <v>F13</v>
          </cell>
          <cell r="D234" t="str">
            <v>Z</v>
          </cell>
          <cell r="E234" t="str">
            <v>2</v>
          </cell>
          <cell r="F234" t="str">
            <v>G</v>
          </cell>
          <cell r="G234" t="str">
            <v>0</v>
          </cell>
          <cell r="H234" t="str">
            <v>0</v>
          </cell>
          <cell r="I234" t="str">
            <v>0</v>
          </cell>
          <cell r="J234" t="str">
            <v>0</v>
          </cell>
          <cell r="K234" t="str">
            <v>7.87</v>
          </cell>
          <cell r="L234" t="str">
            <v>7.87</v>
          </cell>
          <cell r="M234" t="str">
            <v>DPAHM</v>
          </cell>
        </row>
        <row r="235">
          <cell r="A235" t="str">
            <v>7123-12DEGR04</v>
          </cell>
          <cell r="B235" t="str">
            <v>PLUNGER</v>
          </cell>
          <cell r="C235" t="str">
            <v>F13</v>
          </cell>
          <cell r="D235" t="str">
            <v>Z</v>
          </cell>
          <cell r="E235" t="str">
            <v>2</v>
          </cell>
          <cell r="F235" t="str">
            <v>G</v>
          </cell>
          <cell r="G235" t="str">
            <v>0</v>
          </cell>
          <cell r="H235" t="str">
            <v>0</v>
          </cell>
          <cell r="I235" t="str">
            <v>0</v>
          </cell>
          <cell r="J235" t="str">
            <v>0</v>
          </cell>
          <cell r="K235" t="str">
            <v>7.87</v>
          </cell>
          <cell r="L235" t="str">
            <v>7.87</v>
          </cell>
          <cell r="M235" t="str">
            <v>DPAHM</v>
          </cell>
        </row>
        <row r="236">
          <cell r="A236" t="str">
            <v>7123-12DEGR03</v>
          </cell>
          <cell r="B236" t="str">
            <v>PLUNGER</v>
          </cell>
          <cell r="C236" t="str">
            <v>F13</v>
          </cell>
          <cell r="D236" t="str">
            <v>Z</v>
          </cell>
          <cell r="E236" t="str">
            <v>2</v>
          </cell>
          <cell r="F236" t="str">
            <v>G</v>
          </cell>
          <cell r="G236" t="str">
            <v>0</v>
          </cell>
          <cell r="H236" t="str">
            <v>0</v>
          </cell>
          <cell r="I236" t="str">
            <v>0</v>
          </cell>
          <cell r="J236" t="str">
            <v>0</v>
          </cell>
          <cell r="K236" t="str">
            <v>7.87</v>
          </cell>
          <cell r="L236" t="str">
            <v>7.87</v>
          </cell>
          <cell r="M236" t="str">
            <v>DPAHM</v>
          </cell>
        </row>
        <row r="237">
          <cell r="A237" t="str">
            <v>7123-12DEGR02</v>
          </cell>
          <cell r="B237" t="str">
            <v>PLUNGER</v>
          </cell>
          <cell r="C237" t="str">
            <v>F13</v>
          </cell>
          <cell r="D237" t="str">
            <v>Z</v>
          </cell>
          <cell r="E237" t="str">
            <v>2</v>
          </cell>
          <cell r="F237" t="str">
            <v>G</v>
          </cell>
          <cell r="G237" t="str">
            <v>0</v>
          </cell>
          <cell r="H237" t="str">
            <v>0</v>
          </cell>
          <cell r="I237" t="str">
            <v>0</v>
          </cell>
          <cell r="J237" t="str">
            <v>0</v>
          </cell>
          <cell r="K237" t="str">
            <v>7.87</v>
          </cell>
          <cell r="L237" t="str">
            <v>7.87</v>
          </cell>
          <cell r="M237" t="str">
            <v>DPAHM</v>
          </cell>
        </row>
        <row r="238">
          <cell r="A238" t="str">
            <v>7123-12DEGR01</v>
          </cell>
          <cell r="B238" t="str">
            <v>PLUNGER</v>
          </cell>
          <cell r="C238" t="str">
            <v>F13</v>
          </cell>
          <cell r="D238" t="str">
            <v>Z</v>
          </cell>
          <cell r="E238" t="str">
            <v>2</v>
          </cell>
          <cell r="F238" t="str">
            <v>G</v>
          </cell>
          <cell r="G238" t="str">
            <v>0</v>
          </cell>
          <cell r="H238" t="str">
            <v>0</v>
          </cell>
          <cell r="I238" t="str">
            <v>0</v>
          </cell>
          <cell r="J238" t="str">
            <v>0</v>
          </cell>
          <cell r="K238" t="str">
            <v>7.87</v>
          </cell>
          <cell r="L238" t="str">
            <v>7.87</v>
          </cell>
          <cell r="M238" t="str">
            <v>DPAHM</v>
          </cell>
        </row>
        <row r="239">
          <cell r="A239" t="str">
            <v>9103-514</v>
          </cell>
          <cell r="B239" t="str">
            <v>WASHER</v>
          </cell>
          <cell r="C239" t="str">
            <v>F13</v>
          </cell>
          <cell r="D239" t="str">
            <v>Z</v>
          </cell>
          <cell r="E239" t="str">
            <v>22</v>
          </cell>
          <cell r="F239" t="str">
            <v>G</v>
          </cell>
          <cell r="G239" t="str">
            <v>0</v>
          </cell>
          <cell r="H239" t="str">
            <v>0</v>
          </cell>
          <cell r="I239" t="str">
            <v>0</v>
          </cell>
          <cell r="J239" t="str">
            <v>0</v>
          </cell>
          <cell r="K239" t="str">
            <v>7.85447</v>
          </cell>
          <cell r="L239" t="str">
            <v>7.85447</v>
          </cell>
        </row>
        <row r="240">
          <cell r="A240" t="str">
            <v>9102-990R</v>
          </cell>
          <cell r="B240" t="str">
            <v>FUEL RETURN PIPE</v>
          </cell>
          <cell r="C240" t="str">
            <v>F13</v>
          </cell>
          <cell r="D240" t="str">
            <v>Z</v>
          </cell>
          <cell r="E240" t="str">
            <v>2</v>
          </cell>
          <cell r="F240" t="str">
            <v>G</v>
          </cell>
          <cell r="G240" t="str">
            <v>0</v>
          </cell>
          <cell r="H240" t="str">
            <v>0</v>
          </cell>
          <cell r="I240" t="str">
            <v>0</v>
          </cell>
          <cell r="J240" t="str">
            <v>0</v>
          </cell>
          <cell r="K240" t="str">
            <v>7.85</v>
          </cell>
          <cell r="L240" t="str">
            <v>7.85</v>
          </cell>
        </row>
        <row r="241">
          <cell r="A241" t="str">
            <v>9107-051E</v>
          </cell>
          <cell r="B241" t="str">
            <v>MAX SPEED SCREW</v>
          </cell>
          <cell r="C241" t="str">
            <v>F13</v>
          </cell>
          <cell r="D241" t="str">
            <v>Z</v>
          </cell>
          <cell r="E241" t="str">
            <v>2</v>
          </cell>
          <cell r="F241" t="str">
            <v>G</v>
          </cell>
          <cell r="G241" t="str">
            <v>0</v>
          </cell>
          <cell r="H241" t="str">
            <v>0</v>
          </cell>
          <cell r="I241" t="str">
            <v>0</v>
          </cell>
          <cell r="J241" t="str">
            <v>0</v>
          </cell>
          <cell r="K241" t="str">
            <v>7.8007</v>
          </cell>
          <cell r="L241" t="str">
            <v>7.8007</v>
          </cell>
          <cell r="M241" t="str">
            <v>NP</v>
          </cell>
        </row>
        <row r="242">
          <cell r="A242" t="str">
            <v>9101-085C</v>
          </cell>
          <cell r="B242" t="str">
            <v>COLLER ( Rotula )</v>
          </cell>
          <cell r="C242" t="str">
            <v>F13</v>
          </cell>
          <cell r="D242" t="str">
            <v>Z</v>
          </cell>
          <cell r="E242" t="str">
            <v>2</v>
          </cell>
          <cell r="F242" t="str">
            <v>G</v>
          </cell>
          <cell r="G242" t="str">
            <v>8000</v>
          </cell>
          <cell r="H242" t="str">
            <v>3600</v>
          </cell>
          <cell r="I242" t="str">
            <v>8000</v>
          </cell>
          <cell r="J242" t="str">
            <v>3600</v>
          </cell>
          <cell r="K242" t="str">
            <v>7.98247</v>
          </cell>
          <cell r="L242" t="str">
            <v>7.78287</v>
          </cell>
          <cell r="M242" t="str">
            <v>SC-04</v>
          </cell>
        </row>
        <row r="243">
          <cell r="A243" t="str">
            <v>9103-514</v>
          </cell>
          <cell r="B243" t="str">
            <v>WASHER</v>
          </cell>
          <cell r="C243" t="str">
            <v>F13</v>
          </cell>
          <cell r="D243" t="str">
            <v>Z</v>
          </cell>
          <cell r="E243" t="str">
            <v>2</v>
          </cell>
          <cell r="F243" t="str">
            <v>G</v>
          </cell>
          <cell r="G243" t="str">
            <v>0</v>
          </cell>
          <cell r="H243" t="str">
            <v>0</v>
          </cell>
          <cell r="I243" t="str">
            <v>0</v>
          </cell>
          <cell r="J243" t="str">
            <v>0</v>
          </cell>
          <cell r="K243" t="str">
            <v>7.7672</v>
          </cell>
          <cell r="L243" t="str">
            <v>7.7672</v>
          </cell>
          <cell r="M243" t="str">
            <v>RP</v>
          </cell>
        </row>
        <row r="244">
          <cell r="A244" t="str">
            <v>7123-012HJ</v>
          </cell>
          <cell r="B244" t="str">
            <v>PLUNGER (VARIOUS GRADES)</v>
          </cell>
          <cell r="C244" t="str">
            <v>F13</v>
          </cell>
          <cell r="D244" t="str">
            <v>Z</v>
          </cell>
          <cell r="E244" t="str">
            <v>2</v>
          </cell>
          <cell r="F244" t="str">
            <v>G</v>
          </cell>
          <cell r="G244" t="str">
            <v>3945</v>
          </cell>
          <cell r="H244" t="str">
            <v>0</v>
          </cell>
          <cell r="I244" t="str">
            <v>0</v>
          </cell>
          <cell r="J244" t="str">
            <v>3945</v>
          </cell>
          <cell r="K244" t="str">
            <v>7.67</v>
          </cell>
          <cell r="L244" t="str">
            <v>7.67</v>
          </cell>
          <cell r="M244" t="str">
            <v>REMOV</v>
          </cell>
        </row>
        <row r="245">
          <cell r="A245" t="str">
            <v>7180-738A</v>
          </cell>
          <cell r="B245" t="str">
            <v>WASHER</v>
          </cell>
          <cell r="C245" t="str">
            <v>F13</v>
          </cell>
          <cell r="D245" t="str">
            <v>Z</v>
          </cell>
          <cell r="E245" t="str">
            <v>2</v>
          </cell>
          <cell r="F245" t="str">
            <v>G</v>
          </cell>
          <cell r="G245" t="str">
            <v>105</v>
          </cell>
          <cell r="H245" t="str">
            <v>250</v>
          </cell>
          <cell r="I245" t="str">
            <v>160</v>
          </cell>
          <cell r="J245" t="str">
            <v>195</v>
          </cell>
          <cell r="K245" t="str">
            <v>7.61662</v>
          </cell>
          <cell r="L245" t="str">
            <v>7.64948</v>
          </cell>
          <cell r="M245" t="str">
            <v>DP203</v>
          </cell>
        </row>
        <row r="246">
          <cell r="A246" t="str">
            <v>NX4-11</v>
          </cell>
          <cell r="B246" t="str">
            <v>PROTECTION SLEEVE</v>
          </cell>
          <cell r="C246" t="str">
            <v>F13</v>
          </cell>
          <cell r="D246" t="str">
            <v>Z</v>
          </cell>
          <cell r="E246" t="str">
            <v>2</v>
          </cell>
          <cell r="F246" t="str">
            <v>G</v>
          </cell>
          <cell r="G246" t="str">
            <v>130</v>
          </cell>
          <cell r="H246" t="str">
            <v>250</v>
          </cell>
          <cell r="I246" t="str">
            <v>150</v>
          </cell>
          <cell r="J246" t="str">
            <v>230</v>
          </cell>
          <cell r="K246" t="str">
            <v>7.60818</v>
          </cell>
          <cell r="L246" t="str">
            <v>7.64332</v>
          </cell>
          <cell r="M246" t="str">
            <v>DP203</v>
          </cell>
        </row>
        <row r="247">
          <cell r="A247" t="str">
            <v>9101-347</v>
          </cell>
          <cell r="B247" t="str">
            <v>SEAT</v>
          </cell>
          <cell r="C247" t="str">
            <v>F13</v>
          </cell>
          <cell r="D247" t="str">
            <v>Z</v>
          </cell>
          <cell r="E247" t="str">
            <v>2</v>
          </cell>
          <cell r="F247" t="str">
            <v>G</v>
          </cell>
          <cell r="G247" t="str">
            <v>10475</v>
          </cell>
          <cell r="H247" t="str">
            <v>0</v>
          </cell>
          <cell r="I247" t="str">
            <v>200</v>
          </cell>
          <cell r="J247" t="str">
            <v>10275</v>
          </cell>
          <cell r="K247" t="str">
            <v>7.62917</v>
          </cell>
          <cell r="L247" t="str">
            <v>7.62917</v>
          </cell>
          <cell r="M247" t="str">
            <v>SM-06</v>
          </cell>
        </row>
        <row r="248">
          <cell r="A248" t="str">
            <v>9007-497AE</v>
          </cell>
          <cell r="B248" t="str">
            <v>O RING</v>
          </cell>
          <cell r="C248" t="str">
            <v>F13</v>
          </cell>
          <cell r="D248" t="str">
            <v>Z</v>
          </cell>
          <cell r="E248" t="str">
            <v>2</v>
          </cell>
          <cell r="F248" t="str">
            <v>G</v>
          </cell>
          <cell r="G248" t="str">
            <v>88260</v>
          </cell>
          <cell r="H248" t="str">
            <v>1200</v>
          </cell>
          <cell r="I248" t="str">
            <v>30380</v>
          </cell>
          <cell r="J248" t="str">
            <v>59080</v>
          </cell>
          <cell r="K248" t="str">
            <v>7.71251</v>
          </cell>
          <cell r="L248" t="str">
            <v>7.62255</v>
          </cell>
          <cell r="M248" t="str">
            <v>SL-02</v>
          </cell>
        </row>
        <row r="249">
          <cell r="A249" t="str">
            <v>7182-051B</v>
          </cell>
          <cell r="B249" t="str">
            <v>SPRING GUIDE</v>
          </cell>
          <cell r="C249" t="str">
            <v>F13</v>
          </cell>
          <cell r="D249" t="str">
            <v>Z</v>
          </cell>
          <cell r="E249" t="str">
            <v>2</v>
          </cell>
          <cell r="F249" t="str">
            <v>G</v>
          </cell>
          <cell r="G249" t="str">
            <v>257</v>
          </cell>
          <cell r="H249" t="str">
            <v>0</v>
          </cell>
          <cell r="I249" t="str">
            <v>0</v>
          </cell>
          <cell r="J249" t="str">
            <v>257</v>
          </cell>
          <cell r="K249" t="str">
            <v>7.61994</v>
          </cell>
          <cell r="L249" t="str">
            <v>7.61994</v>
          </cell>
        </row>
        <row r="250">
          <cell r="A250" t="str">
            <v>5393-252U</v>
          </cell>
          <cell r="B250" t="str">
            <v>OIL SEAL</v>
          </cell>
          <cell r="C250" t="str">
            <v>F13</v>
          </cell>
          <cell r="D250" t="str">
            <v>Z</v>
          </cell>
          <cell r="E250" t="str">
            <v>2</v>
          </cell>
          <cell r="F250" t="str">
            <v>G</v>
          </cell>
          <cell r="G250" t="str">
            <v>0</v>
          </cell>
          <cell r="H250" t="str">
            <v>0</v>
          </cell>
          <cell r="I250" t="str">
            <v>0</v>
          </cell>
          <cell r="J250" t="str">
            <v>0</v>
          </cell>
          <cell r="K250" t="str">
            <v>7.61895</v>
          </cell>
          <cell r="L250" t="str">
            <v>7.61895</v>
          </cell>
          <cell r="M250" t="str">
            <v>RP</v>
          </cell>
        </row>
        <row r="251">
          <cell r="A251" t="str">
            <v>7185-758</v>
          </cell>
          <cell r="B251" t="str">
            <v>NUT DRIVE SHAFT METRIC</v>
          </cell>
          <cell r="C251" t="str">
            <v>F13</v>
          </cell>
          <cell r="D251" t="str">
            <v>Z</v>
          </cell>
          <cell r="E251" t="str">
            <v>2</v>
          </cell>
          <cell r="F251" t="str">
            <v>G</v>
          </cell>
          <cell r="G251" t="str">
            <v>305</v>
          </cell>
          <cell r="H251" t="str">
            <v>250</v>
          </cell>
          <cell r="I251" t="str">
            <v>160</v>
          </cell>
          <cell r="J251" t="str">
            <v>395</v>
          </cell>
          <cell r="K251" t="str">
            <v>7.57043</v>
          </cell>
          <cell r="L251" t="str">
            <v>7.60809</v>
          </cell>
          <cell r="M251" t="str">
            <v>DP203</v>
          </cell>
        </row>
        <row r="252">
          <cell r="A252" t="str">
            <v>9101-081/BGR</v>
          </cell>
          <cell r="B252" t="str">
            <v>GOVERNOR WEIGHT (BEFORE GRD)</v>
          </cell>
          <cell r="C252" t="str">
            <v>F13</v>
          </cell>
          <cell r="D252" t="str">
            <v>Z</v>
          </cell>
          <cell r="E252" t="str">
            <v>21</v>
          </cell>
          <cell r="F252" t="str">
            <v>G</v>
          </cell>
          <cell r="G252" t="str">
            <v>0</v>
          </cell>
          <cell r="H252" t="str">
            <v>0</v>
          </cell>
          <cell r="I252" t="str">
            <v>0</v>
          </cell>
          <cell r="J252" t="str">
            <v>0</v>
          </cell>
          <cell r="K252" t="str">
            <v>7.6</v>
          </cell>
          <cell r="L252" t="str">
            <v>7.6</v>
          </cell>
          <cell r="M252" t="str">
            <v>C</v>
          </cell>
        </row>
        <row r="253">
          <cell r="A253" t="str">
            <v>9000-500AK</v>
          </cell>
          <cell r="B253" t="str">
            <v>SHIM [ 1.26 MM ]</v>
          </cell>
          <cell r="C253" t="str">
            <v>F13</v>
          </cell>
          <cell r="D253" t="str">
            <v>Z</v>
          </cell>
          <cell r="E253" t="str">
            <v>2</v>
          </cell>
          <cell r="F253" t="str">
            <v>G</v>
          </cell>
          <cell r="G253" t="str">
            <v>2000</v>
          </cell>
          <cell r="H253" t="str">
            <v>0</v>
          </cell>
          <cell r="I253" t="str">
            <v>0</v>
          </cell>
          <cell r="J253" t="str">
            <v>2000</v>
          </cell>
          <cell r="K253" t="str">
            <v>7.58936</v>
          </cell>
          <cell r="L253" t="str">
            <v>7.58936</v>
          </cell>
          <cell r="M253" t="str">
            <v>RP</v>
          </cell>
        </row>
        <row r="254">
          <cell r="A254" t="str">
            <v>9102-975</v>
          </cell>
          <cell r="B254" t="str">
            <v>DUST PROTECTOR</v>
          </cell>
          <cell r="C254" t="str">
            <v>F13</v>
          </cell>
          <cell r="D254" t="str">
            <v>Z</v>
          </cell>
          <cell r="E254" t="str">
            <v>22</v>
          </cell>
          <cell r="F254" t="str">
            <v>G</v>
          </cell>
          <cell r="G254" t="str">
            <v>0</v>
          </cell>
          <cell r="H254" t="str">
            <v>0</v>
          </cell>
          <cell r="I254" t="str">
            <v>0</v>
          </cell>
          <cell r="J254" t="str">
            <v>0</v>
          </cell>
          <cell r="K254" t="str">
            <v>7.58363</v>
          </cell>
          <cell r="L254" t="str">
            <v>7.58363</v>
          </cell>
        </row>
        <row r="255">
          <cell r="A255" t="str">
            <v>9101-068G</v>
          </cell>
          <cell r="B255" t="str">
            <v>ADVANCE MOBILE STOP</v>
          </cell>
          <cell r="C255" t="str">
            <v>F13</v>
          </cell>
          <cell r="D255" t="str">
            <v>Z</v>
          </cell>
          <cell r="E255" t="str">
            <v>22</v>
          </cell>
          <cell r="F255" t="str">
            <v>G</v>
          </cell>
          <cell r="G255" t="str">
            <v>0</v>
          </cell>
          <cell r="H255" t="str">
            <v>0</v>
          </cell>
          <cell r="I255" t="str">
            <v>0</v>
          </cell>
          <cell r="J255" t="str">
            <v>0</v>
          </cell>
          <cell r="K255" t="str">
            <v>7.58363</v>
          </cell>
          <cell r="L255" t="str">
            <v>7.58363</v>
          </cell>
        </row>
        <row r="256">
          <cell r="A256" t="str">
            <v>9101-448B</v>
          </cell>
          <cell r="B256" t="str">
            <v>CONNECTION LINK</v>
          </cell>
          <cell r="C256" t="str">
            <v>F13</v>
          </cell>
          <cell r="D256" t="str">
            <v>Z</v>
          </cell>
          <cell r="E256" t="str">
            <v>22</v>
          </cell>
          <cell r="F256" t="str">
            <v>G</v>
          </cell>
          <cell r="G256" t="str">
            <v>0</v>
          </cell>
          <cell r="H256" t="str">
            <v>0</v>
          </cell>
          <cell r="I256" t="str">
            <v>0</v>
          </cell>
          <cell r="J256" t="str">
            <v>0</v>
          </cell>
          <cell r="K256" t="str">
            <v>7.58363</v>
          </cell>
          <cell r="L256" t="str">
            <v>7.58363</v>
          </cell>
        </row>
        <row r="257">
          <cell r="A257" t="str">
            <v>9107-045</v>
          </cell>
          <cell r="B257" t="str">
            <v>FIX.SCREW - Fast Idle Bracket</v>
          </cell>
          <cell r="C257" t="str">
            <v>F13</v>
          </cell>
          <cell r="D257" t="str">
            <v>Z</v>
          </cell>
          <cell r="E257" t="str">
            <v>2</v>
          </cell>
          <cell r="F257" t="str">
            <v>G</v>
          </cell>
          <cell r="G257" t="str">
            <v>9930</v>
          </cell>
          <cell r="H257" t="str">
            <v>0</v>
          </cell>
          <cell r="I257" t="str">
            <v>0</v>
          </cell>
          <cell r="J257" t="str">
            <v>9930</v>
          </cell>
          <cell r="K257" t="str">
            <v>7.57958</v>
          </cell>
          <cell r="L257" t="str">
            <v>7.57958</v>
          </cell>
          <cell r="M257" t="str">
            <v>RP</v>
          </cell>
        </row>
        <row r="258">
          <cell r="A258" t="str">
            <v>9101-505</v>
          </cell>
          <cell r="B258" t="str">
            <v>SCREW - T.P.Adjusting</v>
          </cell>
          <cell r="C258" t="str">
            <v>F13</v>
          </cell>
          <cell r="D258" t="str">
            <v>Z</v>
          </cell>
          <cell r="E258" t="str">
            <v>2</v>
          </cell>
          <cell r="F258" t="str">
            <v>G</v>
          </cell>
          <cell r="G258" t="str">
            <v>45832</v>
          </cell>
          <cell r="H258" t="str">
            <v>3900</v>
          </cell>
          <cell r="I258" t="str">
            <v>7500</v>
          </cell>
          <cell r="J258" t="str">
            <v>42232</v>
          </cell>
          <cell r="K258" t="str">
            <v>7.49172</v>
          </cell>
          <cell r="L258" t="str">
            <v>7.55184</v>
          </cell>
          <cell r="M258" t="str">
            <v>SF-13</v>
          </cell>
        </row>
        <row r="259">
          <cell r="A259" t="str">
            <v>9107-041</v>
          </cell>
          <cell r="B259" t="str">
            <v>NUT</v>
          </cell>
          <cell r="C259" t="str">
            <v>F13</v>
          </cell>
          <cell r="D259" t="str">
            <v>Z</v>
          </cell>
          <cell r="E259" t="str">
            <v>22</v>
          </cell>
          <cell r="F259" t="str">
            <v>G</v>
          </cell>
          <cell r="G259" t="str">
            <v>0</v>
          </cell>
          <cell r="H259" t="str">
            <v>0</v>
          </cell>
          <cell r="I259" t="str">
            <v>0</v>
          </cell>
          <cell r="J259" t="str">
            <v>0</v>
          </cell>
          <cell r="K259" t="str">
            <v>7.49334</v>
          </cell>
          <cell r="L259" t="str">
            <v>7.49334</v>
          </cell>
        </row>
        <row r="260">
          <cell r="A260" t="str">
            <v>5334-280</v>
          </cell>
          <cell r="B260" t="str">
            <v>SCREW</v>
          </cell>
          <cell r="C260" t="str">
            <v>F13</v>
          </cell>
          <cell r="D260" t="str">
            <v>Z</v>
          </cell>
          <cell r="E260" t="str">
            <v>2</v>
          </cell>
          <cell r="F260" t="str">
            <v>G</v>
          </cell>
          <cell r="G260" t="str">
            <v>102</v>
          </cell>
          <cell r="H260" t="str">
            <v>0</v>
          </cell>
          <cell r="I260" t="str">
            <v>50</v>
          </cell>
          <cell r="J260" t="str">
            <v>52</v>
          </cell>
          <cell r="K260" t="str">
            <v>7.39242</v>
          </cell>
          <cell r="L260" t="str">
            <v>7.39242</v>
          </cell>
          <cell r="M260" t="str">
            <v>DPAHM</v>
          </cell>
        </row>
        <row r="261">
          <cell r="A261" t="str">
            <v>9101-601</v>
          </cell>
          <cell r="B261" t="str">
            <v>A/C THROTTLE SHAFT</v>
          </cell>
          <cell r="C261" t="str">
            <v>F13</v>
          </cell>
          <cell r="D261" t="str">
            <v>Z</v>
          </cell>
          <cell r="E261" t="str">
            <v>2</v>
          </cell>
          <cell r="F261" t="str">
            <v>G</v>
          </cell>
          <cell r="G261" t="str">
            <v>0</v>
          </cell>
          <cell r="H261" t="str">
            <v>0</v>
          </cell>
          <cell r="I261" t="str">
            <v>0</v>
          </cell>
          <cell r="J261" t="str">
            <v>0</v>
          </cell>
          <cell r="K261" t="str">
            <v>7.38</v>
          </cell>
          <cell r="L261" t="str">
            <v>7.38</v>
          </cell>
          <cell r="M261" t="str">
            <v>0</v>
          </cell>
        </row>
        <row r="262">
          <cell r="A262" t="str">
            <v>9100-428</v>
          </cell>
          <cell r="B262" t="str">
            <v>THROTTLE SHAFT ASSY</v>
          </cell>
          <cell r="C262" t="str">
            <v>F13</v>
          </cell>
          <cell r="D262" t="str">
            <v>Z</v>
          </cell>
          <cell r="E262" t="str">
            <v>2</v>
          </cell>
          <cell r="F262" t="str">
            <v>G</v>
          </cell>
          <cell r="G262" t="str">
            <v>0</v>
          </cell>
          <cell r="H262" t="str">
            <v>0</v>
          </cell>
          <cell r="I262" t="str">
            <v>0</v>
          </cell>
          <cell r="J262" t="str">
            <v>0</v>
          </cell>
          <cell r="K262" t="str">
            <v>7.38</v>
          </cell>
          <cell r="L262" t="str">
            <v>7.38</v>
          </cell>
          <cell r="M262" t="str">
            <v>0</v>
          </cell>
        </row>
        <row r="263">
          <cell r="A263" t="str">
            <v>9103-600</v>
          </cell>
          <cell r="B263" t="str">
            <v>CON. LOCKING BRACKET</v>
          </cell>
          <cell r="C263" t="str">
            <v>F13</v>
          </cell>
          <cell r="D263" t="str">
            <v>Z</v>
          </cell>
          <cell r="E263" t="str">
            <v>2</v>
          </cell>
          <cell r="F263" t="str">
            <v>G</v>
          </cell>
          <cell r="G263" t="str">
            <v>8637</v>
          </cell>
          <cell r="H263" t="str">
            <v>0</v>
          </cell>
          <cell r="I263" t="str">
            <v>0</v>
          </cell>
          <cell r="J263" t="str">
            <v>8637</v>
          </cell>
          <cell r="K263" t="str">
            <v>7.31513</v>
          </cell>
          <cell r="L263" t="str">
            <v>7.31513</v>
          </cell>
          <cell r="M263" t="str">
            <v>SQ-01</v>
          </cell>
        </row>
        <row r="264">
          <cell r="A264" t="str">
            <v>9101-068G</v>
          </cell>
          <cell r="B264" t="str">
            <v>ADVANCE MOBILE STOP</v>
          </cell>
          <cell r="C264" t="str">
            <v>F13</v>
          </cell>
          <cell r="D264" t="str">
            <v>Z</v>
          </cell>
          <cell r="E264" t="str">
            <v>2</v>
          </cell>
          <cell r="F264" t="str">
            <v>G</v>
          </cell>
          <cell r="G264" t="str">
            <v>0</v>
          </cell>
          <cell r="H264" t="str">
            <v>0</v>
          </cell>
          <cell r="I264" t="str">
            <v>0</v>
          </cell>
          <cell r="J264" t="str">
            <v>0</v>
          </cell>
          <cell r="K264" t="str">
            <v>7.27302</v>
          </cell>
          <cell r="L264" t="str">
            <v>7.27302</v>
          </cell>
          <cell r="M264" t="str">
            <v>NP</v>
          </cell>
        </row>
        <row r="265">
          <cell r="A265" t="str">
            <v>9003-413Q</v>
          </cell>
          <cell r="B265" t="str">
            <v>SPRING</v>
          </cell>
          <cell r="C265" t="str">
            <v>F13</v>
          </cell>
          <cell r="D265" t="str">
            <v>Z</v>
          </cell>
          <cell r="E265" t="str">
            <v>2</v>
          </cell>
          <cell r="F265" t="str">
            <v>G</v>
          </cell>
          <cell r="G265" t="str">
            <v>5753</v>
          </cell>
          <cell r="H265" t="str">
            <v>0</v>
          </cell>
          <cell r="I265" t="str">
            <v>0</v>
          </cell>
          <cell r="J265" t="str">
            <v>5753</v>
          </cell>
          <cell r="K265" t="str">
            <v>7.2574</v>
          </cell>
          <cell r="L265" t="str">
            <v>7.2574</v>
          </cell>
          <cell r="M265" t="str">
            <v>SK-03</v>
          </cell>
        </row>
        <row r="266">
          <cell r="A266" t="str">
            <v>9101-698A</v>
          </cell>
          <cell r="B266" t="str">
            <v>PLA VALVE SCREW</v>
          </cell>
          <cell r="C266" t="str">
            <v>F13</v>
          </cell>
          <cell r="D266" t="str">
            <v>Z</v>
          </cell>
          <cell r="E266" t="str">
            <v>2</v>
          </cell>
          <cell r="F266" t="str">
            <v>G</v>
          </cell>
          <cell r="G266" t="str">
            <v>0</v>
          </cell>
          <cell r="H266" t="str">
            <v>0</v>
          </cell>
          <cell r="I266" t="str">
            <v>0</v>
          </cell>
          <cell r="J266" t="str">
            <v>0</v>
          </cell>
          <cell r="K266" t="str">
            <v>7.25513</v>
          </cell>
          <cell r="L266" t="str">
            <v>7.25513</v>
          </cell>
        </row>
        <row r="267">
          <cell r="A267" t="str">
            <v>9103-023</v>
          </cell>
          <cell r="B267" t="str">
            <v>IDLE SCREW</v>
          </cell>
          <cell r="C267" t="str">
            <v>F13</v>
          </cell>
          <cell r="D267" t="str">
            <v>Z</v>
          </cell>
          <cell r="E267" t="str">
            <v>22</v>
          </cell>
          <cell r="F267" t="str">
            <v>G</v>
          </cell>
          <cell r="G267" t="str">
            <v>0</v>
          </cell>
          <cell r="H267" t="str">
            <v>0</v>
          </cell>
          <cell r="I267" t="str">
            <v>0</v>
          </cell>
          <cell r="J267" t="str">
            <v>0</v>
          </cell>
          <cell r="K267" t="str">
            <v>7.2225</v>
          </cell>
          <cell r="L267" t="str">
            <v>7.2225</v>
          </cell>
        </row>
        <row r="268">
          <cell r="A268" t="str">
            <v>7123-098C</v>
          </cell>
          <cell r="B268" t="str">
            <v>THROTTLE SHAFT LEVER</v>
          </cell>
          <cell r="C268" t="str">
            <v>F13</v>
          </cell>
          <cell r="D268" t="str">
            <v>Z</v>
          </cell>
          <cell r="E268" t="str">
            <v>2</v>
          </cell>
          <cell r="F268" t="str">
            <v>G</v>
          </cell>
          <cell r="G268" t="str">
            <v>0</v>
          </cell>
          <cell r="H268" t="str">
            <v>0</v>
          </cell>
          <cell r="I268" t="str">
            <v>0</v>
          </cell>
          <cell r="J268" t="str">
            <v>0</v>
          </cell>
          <cell r="K268" t="str">
            <v>7.18632</v>
          </cell>
          <cell r="L268" t="str">
            <v>7.18632</v>
          </cell>
        </row>
        <row r="269">
          <cell r="A269" t="str">
            <v>7174-410</v>
          </cell>
          <cell r="B269" t="str">
            <v>BACKING PLATE</v>
          </cell>
          <cell r="C269" t="str">
            <v>F13</v>
          </cell>
          <cell r="D269" t="str">
            <v>Z</v>
          </cell>
          <cell r="E269" t="str">
            <v>2</v>
          </cell>
          <cell r="F269" t="str">
            <v>G</v>
          </cell>
          <cell r="G269" t="str">
            <v>0</v>
          </cell>
          <cell r="H269" t="str">
            <v>0</v>
          </cell>
          <cell r="I269" t="str">
            <v>0</v>
          </cell>
          <cell r="J269" t="str">
            <v>0</v>
          </cell>
          <cell r="K269" t="str">
            <v>7.18632</v>
          </cell>
          <cell r="L269" t="str">
            <v>7.18632</v>
          </cell>
        </row>
        <row r="270">
          <cell r="A270" t="str">
            <v>9101-448B</v>
          </cell>
          <cell r="B270" t="str">
            <v>CONNECTION LINK</v>
          </cell>
          <cell r="C270" t="str">
            <v>F13</v>
          </cell>
          <cell r="D270" t="str">
            <v>Z</v>
          </cell>
          <cell r="E270" t="str">
            <v>2</v>
          </cell>
          <cell r="F270" t="str">
            <v>G</v>
          </cell>
          <cell r="G270" t="str">
            <v>0</v>
          </cell>
          <cell r="H270" t="str">
            <v>0</v>
          </cell>
          <cell r="I270" t="str">
            <v>0</v>
          </cell>
          <cell r="J270" t="str">
            <v>0</v>
          </cell>
          <cell r="K270" t="str">
            <v>7.17423</v>
          </cell>
          <cell r="L270" t="str">
            <v>7.17423</v>
          </cell>
          <cell r="M270" t="str">
            <v>NP</v>
          </cell>
        </row>
        <row r="271">
          <cell r="A271" t="str">
            <v>9103-600</v>
          </cell>
          <cell r="B271" t="str">
            <v>CON. LOCKING BRACKET</v>
          </cell>
          <cell r="C271" t="str">
            <v>F13</v>
          </cell>
          <cell r="D271" t="str">
            <v>Z</v>
          </cell>
          <cell r="E271" t="str">
            <v>22</v>
          </cell>
          <cell r="F271" t="str">
            <v>G</v>
          </cell>
          <cell r="G271" t="str">
            <v>0</v>
          </cell>
          <cell r="H271" t="str">
            <v>0</v>
          </cell>
          <cell r="I271" t="str">
            <v>0</v>
          </cell>
          <cell r="J271" t="str">
            <v>0</v>
          </cell>
          <cell r="K271" t="str">
            <v>7.13222</v>
          </cell>
          <cell r="L271" t="str">
            <v>7.13222</v>
          </cell>
          <cell r="M271" t="str">
            <v>SQ-01</v>
          </cell>
        </row>
        <row r="272">
          <cell r="A272" t="str">
            <v>9045-110</v>
          </cell>
          <cell r="B272" t="str">
            <v>PLATE</v>
          </cell>
          <cell r="C272" t="str">
            <v>F13</v>
          </cell>
          <cell r="D272" t="str">
            <v>Z</v>
          </cell>
          <cell r="E272" t="str">
            <v>2</v>
          </cell>
          <cell r="F272" t="str">
            <v>G</v>
          </cell>
          <cell r="G272" t="str">
            <v>5450</v>
          </cell>
          <cell r="H272" t="str">
            <v>0</v>
          </cell>
          <cell r="I272" t="str">
            <v>0</v>
          </cell>
          <cell r="J272" t="str">
            <v>5450</v>
          </cell>
          <cell r="K272" t="str">
            <v>7.05546</v>
          </cell>
          <cell r="L272" t="str">
            <v>7.05546</v>
          </cell>
        </row>
        <row r="273">
          <cell r="A273" t="str">
            <v>9100-191</v>
          </cell>
          <cell r="B273" t="str">
            <v>BACKLEAK PRES. VALVE ASSY</v>
          </cell>
          <cell r="C273" t="str">
            <v>F13</v>
          </cell>
          <cell r="D273" t="str">
            <v>Z</v>
          </cell>
          <cell r="E273" t="str">
            <v>22</v>
          </cell>
          <cell r="F273" t="str">
            <v>G</v>
          </cell>
          <cell r="G273" t="str">
            <v>0</v>
          </cell>
          <cell r="H273" t="str">
            <v>0</v>
          </cell>
          <cell r="I273" t="str">
            <v>0</v>
          </cell>
          <cell r="J273" t="str">
            <v>0</v>
          </cell>
          <cell r="K273" t="str">
            <v>69.60684</v>
          </cell>
          <cell r="L273" t="str">
            <v>69.60684</v>
          </cell>
          <cell r="M273" t="str">
            <v>RP</v>
          </cell>
        </row>
        <row r="274">
          <cell r="A274" t="str">
            <v>7174-99</v>
          </cell>
          <cell r="B274" t="str">
            <v>SPACER TUBE</v>
          </cell>
          <cell r="C274" t="str">
            <v>F13</v>
          </cell>
          <cell r="D274" t="str">
            <v>Z</v>
          </cell>
          <cell r="E274" t="str">
            <v>2</v>
          </cell>
          <cell r="F274" t="str">
            <v>G</v>
          </cell>
          <cell r="G274" t="str">
            <v>900</v>
          </cell>
          <cell r="H274" t="str">
            <v>0</v>
          </cell>
          <cell r="I274" t="str">
            <v>0</v>
          </cell>
          <cell r="J274" t="str">
            <v>900</v>
          </cell>
          <cell r="K274" t="str">
            <v>69.40161</v>
          </cell>
          <cell r="L274" t="str">
            <v>69.40161</v>
          </cell>
        </row>
        <row r="275">
          <cell r="A275" t="str">
            <v>9101-248</v>
          </cell>
          <cell r="B275" t="str">
            <v>SLEEVE</v>
          </cell>
          <cell r="C275" t="str">
            <v>F13</v>
          </cell>
          <cell r="D275" t="str">
            <v>Z</v>
          </cell>
          <cell r="E275" t="str">
            <v>21</v>
          </cell>
          <cell r="F275" t="str">
            <v>G</v>
          </cell>
          <cell r="G275" t="str">
            <v>0</v>
          </cell>
          <cell r="H275" t="str">
            <v>0</v>
          </cell>
          <cell r="I275" t="str">
            <v>0</v>
          </cell>
          <cell r="J275" t="str">
            <v>0</v>
          </cell>
          <cell r="K275" t="str">
            <v>69.37</v>
          </cell>
          <cell r="L275" t="str">
            <v>69.37</v>
          </cell>
        </row>
        <row r="276">
          <cell r="A276" t="str">
            <v>9101-451</v>
          </cell>
          <cell r="B276" t="str">
            <v>CAMRING [TELCO-NA]</v>
          </cell>
          <cell r="C276" t="str">
            <v>F13</v>
          </cell>
          <cell r="D276" t="str">
            <v>Z</v>
          </cell>
          <cell r="E276" t="str">
            <v>2</v>
          </cell>
          <cell r="F276" t="str">
            <v>G</v>
          </cell>
          <cell r="G276" t="str">
            <v>0</v>
          </cell>
          <cell r="H276" t="str">
            <v>134</v>
          </cell>
          <cell r="I276" t="str">
            <v>0</v>
          </cell>
          <cell r="J276" t="str">
            <v>134</v>
          </cell>
          <cell r="K276" t="str">
            <v>0</v>
          </cell>
          <cell r="L276" t="str">
            <v>687.27662</v>
          </cell>
        </row>
        <row r="277">
          <cell r="A277" t="str">
            <v>9101-486</v>
          </cell>
          <cell r="B277" t="str">
            <v>CAMRING [DPC HM]</v>
          </cell>
          <cell r="C277" t="str">
            <v>F13</v>
          </cell>
          <cell r="D277" t="str">
            <v>Z</v>
          </cell>
          <cell r="E277" t="str">
            <v>2</v>
          </cell>
          <cell r="F277" t="str">
            <v>G</v>
          </cell>
          <cell r="G277" t="str">
            <v>0</v>
          </cell>
          <cell r="H277" t="str">
            <v>243</v>
          </cell>
          <cell r="I277" t="str">
            <v>243</v>
          </cell>
          <cell r="J277" t="str">
            <v>0</v>
          </cell>
          <cell r="K277" t="str">
            <v>541.12575</v>
          </cell>
          <cell r="L277" t="str">
            <v>685.15298</v>
          </cell>
        </row>
        <row r="278">
          <cell r="A278" t="str">
            <v>9004-355</v>
          </cell>
          <cell r="B278" t="str">
            <v>DRIVE SHAFT</v>
          </cell>
          <cell r="C278" t="str">
            <v>F13</v>
          </cell>
          <cell r="D278" t="str">
            <v>Z</v>
          </cell>
          <cell r="E278" t="str">
            <v>2</v>
          </cell>
          <cell r="F278" t="str">
            <v>G</v>
          </cell>
          <cell r="G278" t="str">
            <v>0</v>
          </cell>
          <cell r="H278" t="str">
            <v>0</v>
          </cell>
          <cell r="I278" t="str">
            <v>0</v>
          </cell>
          <cell r="J278" t="str">
            <v>0</v>
          </cell>
          <cell r="K278" t="str">
            <v>684.905</v>
          </cell>
          <cell r="L278" t="str">
            <v>684.905</v>
          </cell>
        </row>
        <row r="279">
          <cell r="A279" t="str">
            <v>9003-648</v>
          </cell>
          <cell r="B279" t="str">
            <v>CAM RING DPAMM</v>
          </cell>
          <cell r="C279" t="str">
            <v>F13</v>
          </cell>
          <cell r="D279" t="str">
            <v>Z</v>
          </cell>
          <cell r="E279" t="str">
            <v>2</v>
          </cell>
          <cell r="F279" t="str">
            <v>G</v>
          </cell>
          <cell r="G279" t="str">
            <v>1344</v>
          </cell>
          <cell r="H279" t="str">
            <v>0</v>
          </cell>
          <cell r="I279" t="str">
            <v>0</v>
          </cell>
          <cell r="J279" t="str">
            <v>1344</v>
          </cell>
          <cell r="K279" t="str">
            <v>684.9032</v>
          </cell>
          <cell r="L279" t="str">
            <v>684.9032</v>
          </cell>
          <cell r="M279" t="str">
            <v>RP</v>
          </cell>
        </row>
        <row r="280">
          <cell r="A280" t="str">
            <v>7187-139B</v>
          </cell>
          <cell r="B280" t="str">
            <v>ASSY.SNUBBER VALVE</v>
          </cell>
          <cell r="C280" t="str">
            <v>F13</v>
          </cell>
          <cell r="D280" t="str">
            <v>Z</v>
          </cell>
          <cell r="E280" t="str">
            <v>2</v>
          </cell>
          <cell r="F280" t="str">
            <v>G</v>
          </cell>
          <cell r="G280" t="str">
            <v>0</v>
          </cell>
          <cell r="H280" t="str">
            <v>0</v>
          </cell>
          <cell r="I280" t="str">
            <v>0</v>
          </cell>
          <cell r="J280" t="str">
            <v>0</v>
          </cell>
          <cell r="K280" t="str">
            <v>682.13035</v>
          </cell>
          <cell r="L280" t="str">
            <v>682.13035</v>
          </cell>
        </row>
        <row r="281">
          <cell r="A281" t="str">
            <v>9000-900</v>
          </cell>
          <cell r="B281" t="str">
            <v>INJECTOR CAP NUT</v>
          </cell>
          <cell r="C281" t="str">
            <v>F13</v>
          </cell>
          <cell r="D281" t="str">
            <v>Z</v>
          </cell>
          <cell r="E281" t="str">
            <v>2</v>
          </cell>
          <cell r="F281" t="str">
            <v>G</v>
          </cell>
          <cell r="G281" t="str">
            <v>297</v>
          </cell>
          <cell r="H281" t="str">
            <v>0</v>
          </cell>
          <cell r="I281" t="str">
            <v>0</v>
          </cell>
          <cell r="J281" t="str">
            <v>297</v>
          </cell>
          <cell r="K281" t="str">
            <v>68.61008</v>
          </cell>
          <cell r="L281" t="str">
            <v>68.61008</v>
          </cell>
        </row>
        <row r="282">
          <cell r="A282" t="str">
            <v>7185-383D</v>
          </cell>
          <cell r="B282" t="str">
            <v>PISTON HOLE PLUG</v>
          </cell>
          <cell r="C282" t="str">
            <v>F13</v>
          </cell>
          <cell r="D282" t="str">
            <v>Z</v>
          </cell>
          <cell r="E282" t="str">
            <v>2</v>
          </cell>
          <cell r="F282" t="str">
            <v>G</v>
          </cell>
          <cell r="G282" t="str">
            <v>0</v>
          </cell>
          <cell r="H282" t="str">
            <v>0</v>
          </cell>
          <cell r="I282" t="str">
            <v>0</v>
          </cell>
          <cell r="J282" t="str">
            <v>0</v>
          </cell>
          <cell r="K282" t="str">
            <v>68.25523</v>
          </cell>
          <cell r="L282" t="str">
            <v>68.25523</v>
          </cell>
        </row>
        <row r="283">
          <cell r="A283" t="str">
            <v>9004-375B</v>
          </cell>
          <cell r="B283" t="str">
            <v>DRIVE SHAFT NA+SC</v>
          </cell>
          <cell r="C283" t="str">
            <v>F13</v>
          </cell>
          <cell r="D283" t="str">
            <v>Z</v>
          </cell>
          <cell r="E283" t="str">
            <v>2</v>
          </cell>
          <cell r="F283" t="str">
            <v>G</v>
          </cell>
          <cell r="G283" t="str">
            <v>0</v>
          </cell>
          <cell r="H283" t="str">
            <v>0</v>
          </cell>
          <cell r="I283" t="str">
            <v>0</v>
          </cell>
          <cell r="J283" t="str">
            <v>0</v>
          </cell>
          <cell r="K283" t="str">
            <v>677.46166</v>
          </cell>
          <cell r="L283" t="str">
            <v>677.46166</v>
          </cell>
        </row>
        <row r="284">
          <cell r="A284" t="str">
            <v>7185-513C</v>
          </cell>
          <cell r="B284" t="str">
            <v>THROTTLE SHAFT</v>
          </cell>
          <cell r="C284" t="str">
            <v>F13</v>
          </cell>
          <cell r="D284" t="str">
            <v>Z</v>
          </cell>
          <cell r="E284" t="str">
            <v>2</v>
          </cell>
          <cell r="F284" t="str">
            <v>G</v>
          </cell>
          <cell r="G284" t="str">
            <v>0</v>
          </cell>
          <cell r="H284" t="str">
            <v>0</v>
          </cell>
          <cell r="I284" t="str">
            <v>0</v>
          </cell>
          <cell r="J284" t="str">
            <v>0</v>
          </cell>
          <cell r="K284" t="str">
            <v>675.51366</v>
          </cell>
          <cell r="L284" t="str">
            <v>675.51366</v>
          </cell>
        </row>
        <row r="285">
          <cell r="A285" t="str">
            <v>9000-304A</v>
          </cell>
          <cell r="B285" t="str">
            <v>INJ.BODY SUB-ASSY.</v>
          </cell>
          <cell r="C285" t="str">
            <v>F13</v>
          </cell>
          <cell r="D285" t="str">
            <v>Z</v>
          </cell>
          <cell r="E285" t="str">
            <v>2</v>
          </cell>
          <cell r="F285" t="str">
            <v>G</v>
          </cell>
          <cell r="G285" t="str">
            <v>0</v>
          </cell>
          <cell r="H285" t="str">
            <v>0</v>
          </cell>
          <cell r="I285" t="str">
            <v>0</v>
          </cell>
          <cell r="J285" t="str">
            <v>0</v>
          </cell>
          <cell r="K285" t="str">
            <v>67.99567</v>
          </cell>
          <cell r="L285" t="str">
            <v>67.99567</v>
          </cell>
        </row>
        <row r="286">
          <cell r="A286" t="str">
            <v>9103-009P</v>
          </cell>
          <cell r="B286" t="str">
            <v>T.P.LINER P-TYPE</v>
          </cell>
          <cell r="C286" t="str">
            <v>F13</v>
          </cell>
          <cell r="D286" t="str">
            <v>Z</v>
          </cell>
          <cell r="E286" t="str">
            <v>2</v>
          </cell>
          <cell r="F286" t="str">
            <v>G</v>
          </cell>
          <cell r="G286" t="str">
            <v>0</v>
          </cell>
          <cell r="H286" t="str">
            <v>0</v>
          </cell>
          <cell r="I286" t="str">
            <v>0</v>
          </cell>
          <cell r="J286" t="str">
            <v>0</v>
          </cell>
          <cell r="K286" t="str">
            <v>67.946</v>
          </cell>
          <cell r="L286" t="str">
            <v>67.946</v>
          </cell>
          <cell r="M286" t="str">
            <v>RP</v>
          </cell>
        </row>
        <row r="287">
          <cell r="A287" t="str">
            <v>9101-546</v>
          </cell>
          <cell r="B287" t="str">
            <v>BARREL</v>
          </cell>
          <cell r="C287" t="str">
            <v>F13</v>
          </cell>
          <cell r="D287" t="str">
            <v>Z</v>
          </cell>
          <cell r="E287" t="str">
            <v>21</v>
          </cell>
          <cell r="F287" t="str">
            <v>G</v>
          </cell>
          <cell r="G287" t="str">
            <v>0</v>
          </cell>
          <cell r="H287" t="str">
            <v>0</v>
          </cell>
          <cell r="I287" t="str">
            <v>0</v>
          </cell>
          <cell r="J287" t="str">
            <v>0</v>
          </cell>
          <cell r="K287" t="str">
            <v>67.66</v>
          </cell>
          <cell r="L287" t="str">
            <v>67.66</v>
          </cell>
          <cell r="M287" t="str">
            <v>C</v>
          </cell>
        </row>
        <row r="288">
          <cell r="A288" t="str">
            <v>9100-483</v>
          </cell>
          <cell r="B288" t="str">
            <v>ASSY. METERING VALVE</v>
          </cell>
          <cell r="C288" t="str">
            <v>F13</v>
          </cell>
          <cell r="D288" t="str">
            <v>Z</v>
          </cell>
          <cell r="E288" t="str">
            <v>22</v>
          </cell>
          <cell r="F288" t="str">
            <v>G</v>
          </cell>
          <cell r="G288" t="str">
            <v>180</v>
          </cell>
          <cell r="H288" t="str">
            <v>0</v>
          </cell>
          <cell r="I288" t="str">
            <v>0</v>
          </cell>
          <cell r="J288" t="str">
            <v>180</v>
          </cell>
          <cell r="K288" t="str">
            <v>67.53038</v>
          </cell>
          <cell r="L288" t="str">
            <v>67.53038</v>
          </cell>
        </row>
        <row r="289">
          <cell r="A289" t="str">
            <v>9183-120</v>
          </cell>
          <cell r="B289" t="str">
            <v>HAND PRIMER</v>
          </cell>
          <cell r="C289" t="str">
            <v>F13</v>
          </cell>
          <cell r="D289" t="str">
            <v>Z</v>
          </cell>
          <cell r="E289" t="str">
            <v>2</v>
          </cell>
          <cell r="F289" t="str">
            <v>G</v>
          </cell>
          <cell r="G289" t="str">
            <v>0</v>
          </cell>
          <cell r="H289" t="str">
            <v>0</v>
          </cell>
          <cell r="I289" t="str">
            <v>0</v>
          </cell>
          <cell r="J289" t="str">
            <v>0</v>
          </cell>
          <cell r="K289" t="str">
            <v>67.5</v>
          </cell>
          <cell r="L289" t="str">
            <v>67.5</v>
          </cell>
        </row>
        <row r="290">
          <cell r="A290" t="str">
            <v>7139-650A</v>
          </cell>
          <cell r="B290" t="str">
            <v>ASSY PRESSURE ADJUSTOR</v>
          </cell>
          <cell r="C290" t="str">
            <v>F13</v>
          </cell>
          <cell r="D290" t="str">
            <v>Z</v>
          </cell>
          <cell r="E290" t="str">
            <v>2</v>
          </cell>
          <cell r="F290" t="str">
            <v>G</v>
          </cell>
          <cell r="G290" t="str">
            <v>0</v>
          </cell>
          <cell r="H290" t="str">
            <v>0</v>
          </cell>
          <cell r="I290" t="str">
            <v>0</v>
          </cell>
          <cell r="J290" t="str">
            <v>0</v>
          </cell>
          <cell r="K290" t="str">
            <v>67.4016</v>
          </cell>
          <cell r="L290" t="str">
            <v>67.4016</v>
          </cell>
          <cell r="M290" t="str">
            <v>0</v>
          </cell>
        </row>
        <row r="291">
          <cell r="A291" t="str">
            <v>7176-901</v>
          </cell>
          <cell r="B291" t="str">
            <v>FILTER ELEMENT [Yellow]</v>
          </cell>
          <cell r="C291" t="str">
            <v>F13</v>
          </cell>
          <cell r="D291" t="str">
            <v>Z</v>
          </cell>
          <cell r="E291" t="str">
            <v>2</v>
          </cell>
          <cell r="F291" t="str">
            <v>G</v>
          </cell>
          <cell r="G291" t="str">
            <v>0</v>
          </cell>
          <cell r="H291" t="str">
            <v>0</v>
          </cell>
          <cell r="I291" t="str">
            <v>0</v>
          </cell>
          <cell r="J291" t="str">
            <v>0</v>
          </cell>
          <cell r="K291" t="str">
            <v>67.31324</v>
          </cell>
          <cell r="L291" t="str">
            <v>67.31324</v>
          </cell>
          <cell r="M291" t="str">
            <v>RP</v>
          </cell>
        </row>
        <row r="292">
          <cell r="A292" t="str">
            <v>IL 710</v>
          </cell>
          <cell r="B292" t="str">
            <v>NLS INJECTOR (ENG)</v>
          </cell>
          <cell r="C292" t="str">
            <v>F13</v>
          </cell>
          <cell r="D292" t="str">
            <v>Z</v>
          </cell>
          <cell r="E292" t="str">
            <v>2</v>
          </cell>
          <cell r="F292" t="str">
            <v>G</v>
          </cell>
          <cell r="G292" t="str">
            <v>0</v>
          </cell>
          <cell r="H292" t="str">
            <v>20</v>
          </cell>
          <cell r="I292" t="str">
            <v>20</v>
          </cell>
          <cell r="J292" t="str">
            <v>0</v>
          </cell>
          <cell r="K292" t="str">
            <v>5617.68137</v>
          </cell>
          <cell r="L292" t="str">
            <v>6657.27917</v>
          </cell>
        </row>
        <row r="293">
          <cell r="A293" t="str">
            <v>7180-520C</v>
          </cell>
          <cell r="B293" t="str">
            <v>TOP PLATE</v>
          </cell>
          <cell r="C293" t="str">
            <v>F13</v>
          </cell>
          <cell r="D293" t="str">
            <v>Z</v>
          </cell>
          <cell r="E293" t="str">
            <v>2</v>
          </cell>
          <cell r="F293" t="str">
            <v>G</v>
          </cell>
          <cell r="G293" t="str">
            <v>0</v>
          </cell>
          <cell r="H293" t="str">
            <v>0</v>
          </cell>
          <cell r="I293" t="str">
            <v>0</v>
          </cell>
          <cell r="J293" t="str">
            <v>0</v>
          </cell>
          <cell r="K293" t="str">
            <v>66.67448</v>
          </cell>
          <cell r="L293" t="str">
            <v>66.67448</v>
          </cell>
        </row>
        <row r="294">
          <cell r="A294" t="str">
            <v>7123-490E</v>
          </cell>
          <cell r="B294" t="str">
            <v>M.VALVE</v>
          </cell>
          <cell r="C294" t="str">
            <v>F13</v>
          </cell>
          <cell r="D294" t="str">
            <v>Z</v>
          </cell>
          <cell r="E294" t="str">
            <v>2</v>
          </cell>
          <cell r="F294" t="str">
            <v>G</v>
          </cell>
          <cell r="G294" t="str">
            <v>0</v>
          </cell>
          <cell r="H294" t="str">
            <v>0</v>
          </cell>
          <cell r="I294" t="str">
            <v>0</v>
          </cell>
          <cell r="J294" t="str">
            <v>0</v>
          </cell>
          <cell r="K294" t="str">
            <v>66.59297</v>
          </cell>
          <cell r="L294" t="str">
            <v>66.59297</v>
          </cell>
        </row>
        <row r="295">
          <cell r="A295" t="str">
            <v>7123-490F</v>
          </cell>
          <cell r="B295" t="str">
            <v>METERING VALVE</v>
          </cell>
          <cell r="C295" t="str">
            <v>F13</v>
          </cell>
          <cell r="D295" t="str">
            <v>Z</v>
          </cell>
          <cell r="E295" t="str">
            <v>2</v>
          </cell>
          <cell r="F295" t="str">
            <v>G</v>
          </cell>
          <cell r="G295" t="str">
            <v>0</v>
          </cell>
          <cell r="H295" t="str">
            <v>0</v>
          </cell>
          <cell r="I295" t="str">
            <v>0</v>
          </cell>
          <cell r="J295" t="str">
            <v>0</v>
          </cell>
          <cell r="K295" t="str">
            <v>66.59</v>
          </cell>
          <cell r="L295" t="str">
            <v>66.59</v>
          </cell>
        </row>
        <row r="296">
          <cell r="A296" t="str">
            <v>7182-912A</v>
          </cell>
          <cell r="B296" t="str">
            <v>THROTTLE LEVER</v>
          </cell>
          <cell r="C296" t="str">
            <v>F13</v>
          </cell>
          <cell r="D296" t="str">
            <v>Z</v>
          </cell>
          <cell r="E296" t="str">
            <v>2</v>
          </cell>
          <cell r="F296" t="str">
            <v>G</v>
          </cell>
          <cell r="G296" t="str">
            <v>754</v>
          </cell>
          <cell r="H296" t="str">
            <v>250</v>
          </cell>
          <cell r="I296" t="str">
            <v>225</v>
          </cell>
          <cell r="J296" t="str">
            <v>779</v>
          </cell>
          <cell r="K296" t="str">
            <v>66.0093</v>
          </cell>
          <cell r="L296" t="str">
            <v>66.40149</v>
          </cell>
          <cell r="M296" t="str">
            <v>DP203</v>
          </cell>
        </row>
        <row r="297">
          <cell r="A297" t="str">
            <v>7185-790</v>
          </cell>
          <cell r="B297" t="str">
            <v>SCREW ADJUSTER</v>
          </cell>
          <cell r="C297" t="str">
            <v>F13</v>
          </cell>
          <cell r="D297" t="str">
            <v>Z</v>
          </cell>
          <cell r="E297" t="str">
            <v>2</v>
          </cell>
          <cell r="F297" t="str">
            <v>G</v>
          </cell>
          <cell r="G297" t="str">
            <v>0</v>
          </cell>
          <cell r="H297" t="str">
            <v>0</v>
          </cell>
          <cell r="I297" t="str">
            <v>0</v>
          </cell>
          <cell r="J297" t="str">
            <v>0</v>
          </cell>
          <cell r="K297" t="str">
            <v>65.70346</v>
          </cell>
          <cell r="L297" t="str">
            <v>65.70346</v>
          </cell>
        </row>
        <row r="298">
          <cell r="A298" t="str">
            <v>9000-908</v>
          </cell>
          <cell r="B298" t="str">
            <v>CAP NUT</v>
          </cell>
          <cell r="C298" t="str">
            <v>F13</v>
          </cell>
          <cell r="D298" t="str">
            <v>Z</v>
          </cell>
          <cell r="E298" t="str">
            <v>2</v>
          </cell>
          <cell r="F298" t="str">
            <v>G</v>
          </cell>
          <cell r="G298" t="str">
            <v>10618</v>
          </cell>
          <cell r="H298" t="str">
            <v>0</v>
          </cell>
          <cell r="I298" t="str">
            <v>5000</v>
          </cell>
          <cell r="J298" t="str">
            <v>5618</v>
          </cell>
          <cell r="K298" t="str">
            <v>65.62893</v>
          </cell>
          <cell r="L298" t="str">
            <v>65.62893</v>
          </cell>
        </row>
        <row r="299">
          <cell r="A299" t="str">
            <v>7167-419A</v>
          </cell>
          <cell r="B299" t="str">
            <v>CHECK PLATE BOTTOM</v>
          </cell>
          <cell r="C299" t="str">
            <v>F13</v>
          </cell>
          <cell r="D299" t="str">
            <v>Z</v>
          </cell>
          <cell r="E299" t="str">
            <v>2</v>
          </cell>
          <cell r="F299" t="str">
            <v>G</v>
          </cell>
          <cell r="G299" t="str">
            <v>300</v>
          </cell>
          <cell r="H299" t="str">
            <v>0</v>
          </cell>
          <cell r="I299" t="str">
            <v>0</v>
          </cell>
          <cell r="J299" t="str">
            <v>300</v>
          </cell>
          <cell r="K299" t="str">
            <v>65.45003</v>
          </cell>
          <cell r="L299" t="str">
            <v>65.45003</v>
          </cell>
        </row>
        <row r="300">
          <cell r="A300" t="str">
            <v>7185-184A</v>
          </cell>
          <cell r="B300" t="str">
            <v>DRIVE SHAFT &amp; PLATE</v>
          </cell>
          <cell r="C300" t="str">
            <v>F13</v>
          </cell>
          <cell r="D300" t="str">
            <v>Z</v>
          </cell>
          <cell r="E300" t="str">
            <v>2</v>
          </cell>
          <cell r="F300" t="str">
            <v>G</v>
          </cell>
          <cell r="G300" t="str">
            <v>0</v>
          </cell>
          <cell r="H300" t="str">
            <v>0</v>
          </cell>
          <cell r="I300" t="str">
            <v>0</v>
          </cell>
          <cell r="J300" t="str">
            <v>0</v>
          </cell>
          <cell r="K300" t="str">
            <v>65.30344</v>
          </cell>
          <cell r="L300" t="str">
            <v>65.30344</v>
          </cell>
        </row>
        <row r="301">
          <cell r="A301" t="str">
            <v>9100-952</v>
          </cell>
          <cell r="B301" t="str">
            <v>SCREW BRACKET ASSY</v>
          </cell>
          <cell r="C301" t="str">
            <v>F13</v>
          </cell>
          <cell r="D301" t="str">
            <v>Z</v>
          </cell>
          <cell r="E301" t="str">
            <v>2</v>
          </cell>
          <cell r="F301" t="str">
            <v>G</v>
          </cell>
          <cell r="G301" t="str">
            <v>120</v>
          </cell>
          <cell r="H301" t="str">
            <v>550</v>
          </cell>
          <cell r="I301" t="str">
            <v>200</v>
          </cell>
          <cell r="J301" t="str">
            <v>470</v>
          </cell>
          <cell r="K301" t="str">
            <v>57.9946</v>
          </cell>
          <cell r="L301" t="str">
            <v>65.16296</v>
          </cell>
        </row>
        <row r="302">
          <cell r="A302" t="str">
            <v>9009-008Q</v>
          </cell>
          <cell r="B302" t="str">
            <v>Assy.DELIVERY VALVE</v>
          </cell>
          <cell r="C302" t="str">
            <v>F13</v>
          </cell>
          <cell r="D302" t="str">
            <v>Z</v>
          </cell>
          <cell r="E302" t="str">
            <v>2</v>
          </cell>
          <cell r="F302" t="str">
            <v>G</v>
          </cell>
          <cell r="G302" t="str">
            <v>2000</v>
          </cell>
          <cell r="H302" t="str">
            <v>0</v>
          </cell>
          <cell r="I302" t="str">
            <v>0</v>
          </cell>
          <cell r="J302" t="str">
            <v>2000</v>
          </cell>
          <cell r="K302" t="str">
            <v>65.08664</v>
          </cell>
          <cell r="L302" t="str">
            <v>65.08664</v>
          </cell>
          <cell r="M302" t="str">
            <v>HG-08</v>
          </cell>
        </row>
        <row r="303">
          <cell r="A303" t="str">
            <v>9009-008E</v>
          </cell>
          <cell r="B303" t="str">
            <v>Assy.DELIVERY VALVE</v>
          </cell>
          <cell r="C303" t="str">
            <v>F13</v>
          </cell>
          <cell r="D303" t="str">
            <v>Z</v>
          </cell>
          <cell r="E303" t="str">
            <v>2</v>
          </cell>
          <cell r="F303" t="str">
            <v>G</v>
          </cell>
          <cell r="G303" t="str">
            <v>0</v>
          </cell>
          <cell r="H303" t="str">
            <v>0</v>
          </cell>
          <cell r="I303" t="str">
            <v>0</v>
          </cell>
          <cell r="J303" t="str">
            <v>0</v>
          </cell>
          <cell r="K303" t="str">
            <v>65</v>
          </cell>
          <cell r="L303" t="str">
            <v>65</v>
          </cell>
        </row>
        <row r="304">
          <cell r="A304" t="str">
            <v>9145-140G</v>
          </cell>
          <cell r="B304" t="str">
            <v>CAM RING DPAHM</v>
          </cell>
          <cell r="C304" t="str">
            <v>F13</v>
          </cell>
          <cell r="D304" t="str">
            <v>Z</v>
          </cell>
          <cell r="E304" t="str">
            <v>2</v>
          </cell>
          <cell r="F304" t="str">
            <v>G</v>
          </cell>
          <cell r="G304" t="str">
            <v>0</v>
          </cell>
          <cell r="H304" t="str">
            <v>0</v>
          </cell>
          <cell r="I304" t="str">
            <v>0</v>
          </cell>
          <cell r="J304" t="str">
            <v>0</v>
          </cell>
          <cell r="K304" t="str">
            <v>641.08934</v>
          </cell>
          <cell r="L304" t="str">
            <v>641.08934</v>
          </cell>
          <cell r="M304" t="str">
            <v>DPAHM</v>
          </cell>
        </row>
        <row r="305">
          <cell r="A305" t="str">
            <v>7185-383B</v>
          </cell>
          <cell r="B305" t="str">
            <v>PISTON HOLE PLUG</v>
          </cell>
          <cell r="C305" t="str">
            <v>F13</v>
          </cell>
          <cell r="D305" t="str">
            <v>Z</v>
          </cell>
          <cell r="E305" t="str">
            <v>2</v>
          </cell>
          <cell r="F305" t="str">
            <v>G</v>
          </cell>
          <cell r="G305" t="str">
            <v>491</v>
          </cell>
          <cell r="H305" t="str">
            <v>250</v>
          </cell>
          <cell r="I305" t="str">
            <v>225</v>
          </cell>
          <cell r="J305" t="str">
            <v>516</v>
          </cell>
          <cell r="K305" t="str">
            <v>64.33998</v>
          </cell>
          <cell r="L305" t="str">
            <v>64.73006</v>
          </cell>
          <cell r="M305" t="str">
            <v>DP203</v>
          </cell>
        </row>
        <row r="306">
          <cell r="A306" t="str">
            <v>7167-418A</v>
          </cell>
          <cell r="B306" t="str">
            <v>CHECK PLATE TOP</v>
          </cell>
          <cell r="C306" t="str">
            <v>F13</v>
          </cell>
          <cell r="D306" t="str">
            <v>Z</v>
          </cell>
          <cell r="E306" t="str">
            <v>2</v>
          </cell>
          <cell r="F306" t="str">
            <v>G</v>
          </cell>
          <cell r="G306" t="str">
            <v>270</v>
          </cell>
          <cell r="H306" t="str">
            <v>0</v>
          </cell>
          <cell r="I306" t="str">
            <v>0</v>
          </cell>
          <cell r="J306" t="str">
            <v>270</v>
          </cell>
          <cell r="K306" t="str">
            <v>64.60802</v>
          </cell>
          <cell r="L306" t="str">
            <v>64.60802</v>
          </cell>
        </row>
        <row r="307">
          <cell r="A307" t="str">
            <v>9108-115</v>
          </cell>
          <cell r="B307" t="str">
            <v>BANJO</v>
          </cell>
          <cell r="C307" t="str">
            <v>F13</v>
          </cell>
          <cell r="D307" t="str">
            <v>Z</v>
          </cell>
          <cell r="E307" t="str">
            <v>2</v>
          </cell>
          <cell r="F307" t="str">
            <v>G</v>
          </cell>
          <cell r="G307" t="str">
            <v>615</v>
          </cell>
          <cell r="H307" t="str">
            <v>0</v>
          </cell>
          <cell r="I307" t="str">
            <v>0</v>
          </cell>
          <cell r="J307" t="str">
            <v>615</v>
          </cell>
          <cell r="K307" t="str">
            <v>64.00343</v>
          </cell>
          <cell r="L307" t="str">
            <v>64.00343</v>
          </cell>
        </row>
        <row r="308">
          <cell r="A308" t="str">
            <v>9003-648-080</v>
          </cell>
          <cell r="B308" t="str">
            <v>DPA CAM RING - FOR ID GRINDING</v>
          </cell>
          <cell r="C308" t="str">
            <v>F13</v>
          </cell>
          <cell r="D308" t="str">
            <v>Z</v>
          </cell>
          <cell r="E308" t="str">
            <v>2</v>
          </cell>
          <cell r="F308" t="str">
            <v>G</v>
          </cell>
          <cell r="G308" t="str">
            <v>0</v>
          </cell>
          <cell r="H308" t="str">
            <v>0</v>
          </cell>
          <cell r="I308" t="str">
            <v>0</v>
          </cell>
          <cell r="J308" t="str">
            <v>0</v>
          </cell>
          <cell r="K308" t="str">
            <v>639.7</v>
          </cell>
          <cell r="L308" t="str">
            <v>639.7</v>
          </cell>
          <cell r="M308" t="str">
            <v>TRP</v>
          </cell>
        </row>
        <row r="309">
          <cell r="A309" t="str">
            <v>7185-130K</v>
          </cell>
          <cell r="B309" t="str">
            <v>DEL VALVE HOLDER</v>
          </cell>
          <cell r="C309" t="str">
            <v>F13</v>
          </cell>
          <cell r="D309" t="str">
            <v>Z</v>
          </cell>
          <cell r="E309" t="str">
            <v>2</v>
          </cell>
          <cell r="F309" t="str">
            <v>G</v>
          </cell>
          <cell r="G309" t="str">
            <v>0</v>
          </cell>
          <cell r="H309" t="str">
            <v>0</v>
          </cell>
          <cell r="I309" t="str">
            <v>0</v>
          </cell>
          <cell r="J309" t="str">
            <v>0</v>
          </cell>
          <cell r="K309" t="str">
            <v>63.817</v>
          </cell>
          <cell r="L309" t="str">
            <v>63.817</v>
          </cell>
        </row>
        <row r="310">
          <cell r="A310" t="str">
            <v>30510111</v>
          </cell>
          <cell r="B310" t="str">
            <v>DIA 11.1 MM EN202 BAR</v>
          </cell>
          <cell r="C310" t="str">
            <v>F13</v>
          </cell>
          <cell r="D310" t="str">
            <v>Z</v>
          </cell>
          <cell r="E310" t="str">
            <v>2</v>
          </cell>
          <cell r="F310" t="str">
            <v>G</v>
          </cell>
          <cell r="G310" t="str">
            <v>515</v>
          </cell>
          <cell r="H310" t="str">
            <v>0</v>
          </cell>
          <cell r="I310" t="str">
            <v>402</v>
          </cell>
          <cell r="J310" t="str">
            <v>113</v>
          </cell>
          <cell r="K310" t="str">
            <v>63.71881</v>
          </cell>
          <cell r="L310" t="str">
            <v>63.71881</v>
          </cell>
        </row>
        <row r="311">
          <cell r="A311" t="str">
            <v>7185-434</v>
          </cell>
          <cell r="B311" t="str">
            <v>SPRING PISTON</v>
          </cell>
          <cell r="C311" t="str">
            <v>F13</v>
          </cell>
          <cell r="D311" t="str">
            <v>Z</v>
          </cell>
          <cell r="E311" t="str">
            <v>2</v>
          </cell>
          <cell r="F311" t="str">
            <v>G</v>
          </cell>
          <cell r="G311" t="str">
            <v>0</v>
          </cell>
          <cell r="H311" t="str">
            <v>0</v>
          </cell>
          <cell r="I311" t="str">
            <v>0</v>
          </cell>
          <cell r="J311" t="str">
            <v>0</v>
          </cell>
          <cell r="K311" t="str">
            <v>63.65022</v>
          </cell>
          <cell r="L311" t="str">
            <v>63.65022</v>
          </cell>
        </row>
        <row r="312">
          <cell r="A312" t="str">
            <v>7160-334</v>
          </cell>
          <cell r="B312" t="str">
            <v>BARREL MACHINING [ DP 200 ]</v>
          </cell>
          <cell r="C312" t="str">
            <v>F13</v>
          </cell>
          <cell r="D312" t="str">
            <v>Z</v>
          </cell>
          <cell r="E312" t="str">
            <v>21</v>
          </cell>
          <cell r="F312" t="str">
            <v>G</v>
          </cell>
          <cell r="G312" t="str">
            <v>830</v>
          </cell>
          <cell r="H312" t="str">
            <v>0</v>
          </cell>
          <cell r="I312" t="str">
            <v>0</v>
          </cell>
          <cell r="J312" t="str">
            <v>830</v>
          </cell>
          <cell r="K312" t="str">
            <v>63.6</v>
          </cell>
          <cell r="L312" t="str">
            <v>63.6</v>
          </cell>
          <cell r="M312" t="str">
            <v>C</v>
          </cell>
        </row>
        <row r="313">
          <cell r="A313" t="str">
            <v>9101-248/020</v>
          </cell>
          <cell r="B313" t="str">
            <v>SLEEVE</v>
          </cell>
          <cell r="C313" t="str">
            <v>F13</v>
          </cell>
          <cell r="D313" t="str">
            <v>Z</v>
          </cell>
          <cell r="E313" t="str">
            <v>21</v>
          </cell>
          <cell r="F313" t="str">
            <v>G</v>
          </cell>
          <cell r="G313" t="str">
            <v>0</v>
          </cell>
          <cell r="H313" t="str">
            <v>0</v>
          </cell>
          <cell r="I313" t="str">
            <v>0</v>
          </cell>
          <cell r="J313" t="str">
            <v>0</v>
          </cell>
          <cell r="K313" t="str">
            <v>63.5831</v>
          </cell>
          <cell r="L313" t="str">
            <v>63.5831</v>
          </cell>
        </row>
        <row r="314">
          <cell r="A314" t="str">
            <v>7167-414</v>
          </cell>
          <cell r="B314" t="str">
            <v>CHECK PLATE TOP</v>
          </cell>
          <cell r="C314" t="str">
            <v>F13</v>
          </cell>
          <cell r="D314" t="str">
            <v>Z</v>
          </cell>
          <cell r="E314" t="str">
            <v>2</v>
          </cell>
          <cell r="F314" t="str">
            <v>G</v>
          </cell>
          <cell r="G314" t="str">
            <v>1041</v>
          </cell>
          <cell r="H314" t="str">
            <v>0</v>
          </cell>
          <cell r="I314" t="str">
            <v>0</v>
          </cell>
          <cell r="J314" t="str">
            <v>1041</v>
          </cell>
          <cell r="K314" t="str">
            <v>63.49217</v>
          </cell>
          <cell r="L314" t="str">
            <v>63.49217</v>
          </cell>
        </row>
        <row r="315">
          <cell r="A315" t="str">
            <v>9101-395A</v>
          </cell>
          <cell r="B315" t="str">
            <v>PISTON ABOUTMENT</v>
          </cell>
          <cell r="C315" t="str">
            <v>F13</v>
          </cell>
          <cell r="D315" t="str">
            <v>Z</v>
          </cell>
          <cell r="E315" t="str">
            <v>2</v>
          </cell>
          <cell r="F315" t="str">
            <v>G</v>
          </cell>
          <cell r="G315" t="str">
            <v>697</v>
          </cell>
          <cell r="H315" t="str">
            <v>0</v>
          </cell>
          <cell r="I315" t="str">
            <v>0</v>
          </cell>
          <cell r="J315" t="str">
            <v>697</v>
          </cell>
          <cell r="K315" t="str">
            <v>63.19688</v>
          </cell>
          <cell r="L315" t="str">
            <v>63.19688</v>
          </cell>
          <cell r="M315" t="str">
            <v>SV-10</v>
          </cell>
        </row>
        <row r="316">
          <cell r="A316" t="str">
            <v>9149-177J</v>
          </cell>
          <cell r="B316" t="str">
            <v>UNO ROTOR</v>
          </cell>
          <cell r="C316" t="str">
            <v>F13</v>
          </cell>
          <cell r="D316" t="str">
            <v>Z</v>
          </cell>
          <cell r="E316" t="str">
            <v>2</v>
          </cell>
          <cell r="F316" t="str">
            <v>G</v>
          </cell>
          <cell r="G316" t="str">
            <v>0</v>
          </cell>
          <cell r="H316" t="str">
            <v>0</v>
          </cell>
          <cell r="I316" t="str">
            <v>0</v>
          </cell>
          <cell r="J316" t="str">
            <v>0</v>
          </cell>
          <cell r="K316" t="str">
            <v>629.96644</v>
          </cell>
          <cell r="L316" t="str">
            <v>629.96644</v>
          </cell>
        </row>
        <row r="317">
          <cell r="A317" t="str">
            <v>9103-493</v>
          </cell>
          <cell r="B317" t="str">
            <v>REAR BRACKET</v>
          </cell>
          <cell r="C317" t="str">
            <v>F13</v>
          </cell>
          <cell r="D317" t="str">
            <v>Z</v>
          </cell>
          <cell r="E317" t="str">
            <v>2</v>
          </cell>
          <cell r="F317" t="str">
            <v>G</v>
          </cell>
          <cell r="G317" t="str">
            <v>1380</v>
          </cell>
          <cell r="H317" t="str">
            <v>0</v>
          </cell>
          <cell r="I317" t="str">
            <v>0</v>
          </cell>
          <cell r="J317" t="str">
            <v>1380</v>
          </cell>
          <cell r="K317" t="str">
            <v>62.83813</v>
          </cell>
          <cell r="L317" t="str">
            <v>62.83813</v>
          </cell>
          <cell r="M317" t="str">
            <v>SU-03</v>
          </cell>
        </row>
        <row r="318">
          <cell r="A318" t="str">
            <v>7111-439</v>
          </cell>
          <cell r="B318" t="str">
            <v>WASHER</v>
          </cell>
          <cell r="C318" t="str">
            <v>F13</v>
          </cell>
          <cell r="D318" t="str">
            <v>Z</v>
          </cell>
          <cell r="E318" t="str">
            <v>2</v>
          </cell>
          <cell r="F318" t="str">
            <v>G</v>
          </cell>
          <cell r="G318" t="str">
            <v>0</v>
          </cell>
          <cell r="H318" t="str">
            <v>0</v>
          </cell>
          <cell r="I318" t="str">
            <v>0</v>
          </cell>
          <cell r="J318" t="str">
            <v>0</v>
          </cell>
          <cell r="K318" t="str">
            <v>62.25482</v>
          </cell>
          <cell r="L318" t="str">
            <v>62.25482</v>
          </cell>
        </row>
        <row r="319">
          <cell r="A319" t="str">
            <v>7167-414D</v>
          </cell>
          <cell r="B319" t="str">
            <v>CHECK PLATE TOP</v>
          </cell>
          <cell r="C319" t="str">
            <v>F13</v>
          </cell>
          <cell r="D319" t="str">
            <v>Z</v>
          </cell>
          <cell r="E319" t="str">
            <v>2</v>
          </cell>
          <cell r="F319" t="str">
            <v>G</v>
          </cell>
          <cell r="G319" t="str">
            <v>0</v>
          </cell>
          <cell r="H319" t="str">
            <v>0</v>
          </cell>
          <cell r="I319" t="str">
            <v>0</v>
          </cell>
          <cell r="J319" t="str">
            <v>0</v>
          </cell>
          <cell r="K319" t="str">
            <v>62.15344</v>
          </cell>
          <cell r="L319" t="str">
            <v>62.15344</v>
          </cell>
        </row>
        <row r="320">
          <cell r="A320" t="str">
            <v>7167-414B</v>
          </cell>
          <cell r="B320" t="str">
            <v>CHECK PLATE TOP</v>
          </cell>
          <cell r="C320" t="str">
            <v>F13</v>
          </cell>
          <cell r="D320" t="str">
            <v>Z</v>
          </cell>
          <cell r="E320" t="str">
            <v>2</v>
          </cell>
          <cell r="F320" t="str">
            <v>G</v>
          </cell>
          <cell r="G320" t="str">
            <v>0</v>
          </cell>
          <cell r="H320" t="str">
            <v>0</v>
          </cell>
          <cell r="I320" t="str">
            <v>0</v>
          </cell>
          <cell r="J320" t="str">
            <v>0</v>
          </cell>
          <cell r="K320" t="str">
            <v>62.15344</v>
          </cell>
          <cell r="L320" t="str">
            <v>62.15344</v>
          </cell>
        </row>
        <row r="321">
          <cell r="A321" t="str">
            <v>7167-414C</v>
          </cell>
          <cell r="B321" t="str">
            <v>CHECK PLATE TOP</v>
          </cell>
          <cell r="C321" t="str">
            <v>F13</v>
          </cell>
          <cell r="D321" t="str">
            <v>Z</v>
          </cell>
          <cell r="E321" t="str">
            <v>2</v>
          </cell>
          <cell r="F321" t="str">
            <v>G</v>
          </cell>
          <cell r="G321" t="str">
            <v>0</v>
          </cell>
          <cell r="H321" t="str">
            <v>0</v>
          </cell>
          <cell r="I321" t="str">
            <v>0</v>
          </cell>
          <cell r="J321" t="str">
            <v>0</v>
          </cell>
          <cell r="K321" t="str">
            <v>62.15344</v>
          </cell>
          <cell r="L321" t="str">
            <v>62.15344</v>
          </cell>
        </row>
        <row r="322">
          <cell r="A322" t="str">
            <v>7167-415B</v>
          </cell>
          <cell r="B322" t="str">
            <v>CHECK PLATE BOTTOM</v>
          </cell>
          <cell r="C322" t="str">
            <v>F13</v>
          </cell>
          <cell r="D322" t="str">
            <v>Z</v>
          </cell>
          <cell r="E322" t="str">
            <v>2</v>
          </cell>
          <cell r="F322" t="str">
            <v>G</v>
          </cell>
          <cell r="G322" t="str">
            <v>0</v>
          </cell>
          <cell r="H322" t="str">
            <v>0</v>
          </cell>
          <cell r="I322" t="str">
            <v>0</v>
          </cell>
          <cell r="J322" t="str">
            <v>0</v>
          </cell>
          <cell r="K322" t="str">
            <v>62.15344</v>
          </cell>
          <cell r="L322" t="str">
            <v>62.15344</v>
          </cell>
        </row>
        <row r="323">
          <cell r="A323" t="str">
            <v>9003-648/BFB</v>
          </cell>
          <cell r="B323" t="str">
            <v>CAM RING</v>
          </cell>
          <cell r="C323" t="str">
            <v>F13</v>
          </cell>
          <cell r="D323" t="str">
            <v>Z</v>
          </cell>
          <cell r="E323" t="str">
            <v>21</v>
          </cell>
          <cell r="F323" t="str">
            <v>G</v>
          </cell>
          <cell r="G323" t="str">
            <v>0</v>
          </cell>
          <cell r="H323" t="str">
            <v>0</v>
          </cell>
          <cell r="I323" t="str">
            <v>0</v>
          </cell>
          <cell r="J323" t="str">
            <v>0</v>
          </cell>
          <cell r="K323" t="str">
            <v>612.61</v>
          </cell>
          <cell r="L323" t="str">
            <v>612.61</v>
          </cell>
          <cell r="M323" t="str">
            <v>C</v>
          </cell>
        </row>
        <row r="324">
          <cell r="A324" t="str">
            <v>9002-325A</v>
          </cell>
          <cell r="B324" t="str">
            <v>TV INJECTOR FOR J6 APPLN.</v>
          </cell>
          <cell r="C324" t="str">
            <v>F13</v>
          </cell>
          <cell r="D324" t="str">
            <v>Z</v>
          </cell>
          <cell r="E324" t="str">
            <v>2</v>
          </cell>
          <cell r="F324" t="str">
            <v>G</v>
          </cell>
          <cell r="G324" t="str">
            <v>0</v>
          </cell>
          <cell r="H324" t="str">
            <v>0</v>
          </cell>
          <cell r="I324" t="str">
            <v>0</v>
          </cell>
          <cell r="J324" t="str">
            <v>0</v>
          </cell>
          <cell r="K324" t="str">
            <v>610.28472</v>
          </cell>
          <cell r="L324" t="str">
            <v>610.28472</v>
          </cell>
        </row>
        <row r="325">
          <cell r="A325" t="str">
            <v>9100-081B</v>
          </cell>
          <cell r="B325" t="str">
            <v>THRUST SLEEVE</v>
          </cell>
          <cell r="C325" t="str">
            <v>F13</v>
          </cell>
          <cell r="D325" t="str">
            <v>Z</v>
          </cell>
          <cell r="E325" t="str">
            <v>2</v>
          </cell>
          <cell r="F325" t="str">
            <v>G</v>
          </cell>
          <cell r="G325" t="str">
            <v>0</v>
          </cell>
          <cell r="H325" t="str">
            <v>0</v>
          </cell>
          <cell r="I325" t="str">
            <v>0</v>
          </cell>
          <cell r="J325" t="str">
            <v>0</v>
          </cell>
          <cell r="K325" t="str">
            <v>61.952</v>
          </cell>
          <cell r="L325" t="str">
            <v>61.952</v>
          </cell>
          <cell r="M325" t="str">
            <v>RP</v>
          </cell>
        </row>
        <row r="326">
          <cell r="A326" t="str">
            <v>9100-457E</v>
          </cell>
          <cell r="B326" t="str">
            <v>THROTTLE SHAFT ASSY</v>
          </cell>
          <cell r="C326" t="str">
            <v>F13</v>
          </cell>
          <cell r="D326" t="str">
            <v>Z</v>
          </cell>
          <cell r="E326" t="str">
            <v>2</v>
          </cell>
          <cell r="F326" t="str">
            <v>G</v>
          </cell>
          <cell r="G326" t="str">
            <v>50</v>
          </cell>
          <cell r="H326" t="str">
            <v>300</v>
          </cell>
          <cell r="I326" t="str">
            <v>200</v>
          </cell>
          <cell r="J326" t="str">
            <v>150</v>
          </cell>
          <cell r="K326" t="str">
            <v>55.65724</v>
          </cell>
          <cell r="L326" t="str">
            <v>61.31345</v>
          </cell>
          <cell r="M326" t="str">
            <v>PIB-03</v>
          </cell>
        </row>
        <row r="327">
          <cell r="A327" t="str">
            <v>9101-619</v>
          </cell>
          <cell r="B327" t="str">
            <v>CAMRING</v>
          </cell>
          <cell r="C327" t="str">
            <v>F13</v>
          </cell>
          <cell r="D327" t="str">
            <v>Z</v>
          </cell>
          <cell r="E327" t="str">
            <v>2</v>
          </cell>
          <cell r="F327" t="str">
            <v>G</v>
          </cell>
          <cell r="G327" t="str">
            <v>0</v>
          </cell>
          <cell r="H327" t="str">
            <v>0</v>
          </cell>
          <cell r="I327" t="str">
            <v>0</v>
          </cell>
          <cell r="J327" t="str">
            <v>0</v>
          </cell>
          <cell r="K327" t="str">
            <v>603.01</v>
          </cell>
          <cell r="L327" t="str">
            <v>603.01</v>
          </cell>
        </row>
        <row r="328">
          <cell r="A328" t="str">
            <v>9103-821</v>
          </cell>
          <cell r="B328" t="str">
            <v>PUMP COVER (DPC)</v>
          </cell>
          <cell r="C328" t="str">
            <v>F13</v>
          </cell>
          <cell r="D328" t="str">
            <v>Z</v>
          </cell>
          <cell r="E328" t="str">
            <v>21</v>
          </cell>
          <cell r="F328" t="str">
            <v>G</v>
          </cell>
          <cell r="G328" t="str">
            <v>0</v>
          </cell>
          <cell r="H328" t="str">
            <v>0</v>
          </cell>
          <cell r="I328" t="str">
            <v>0</v>
          </cell>
          <cell r="J328" t="str">
            <v>0</v>
          </cell>
          <cell r="K328" t="str">
            <v>60.62037</v>
          </cell>
          <cell r="L328" t="str">
            <v>60.62037</v>
          </cell>
        </row>
        <row r="329">
          <cell r="A329" t="str">
            <v>7174-704C</v>
          </cell>
          <cell r="B329" t="str">
            <v>BUSH PUMP HOUSING</v>
          </cell>
          <cell r="C329" t="str">
            <v>F13</v>
          </cell>
          <cell r="D329" t="str">
            <v>Z</v>
          </cell>
          <cell r="E329" t="str">
            <v>2</v>
          </cell>
          <cell r="F329" t="str">
            <v>G</v>
          </cell>
          <cell r="G329" t="str">
            <v>525</v>
          </cell>
          <cell r="H329" t="str">
            <v>0</v>
          </cell>
          <cell r="I329" t="str">
            <v>415</v>
          </cell>
          <cell r="J329" t="str">
            <v>110</v>
          </cell>
          <cell r="K329" t="str">
            <v>60.23708</v>
          </cell>
          <cell r="L329" t="str">
            <v>60.23708</v>
          </cell>
        </row>
        <row r="330">
          <cell r="A330" t="str">
            <v>7182-304A</v>
          </cell>
          <cell r="B330" t="str">
            <v>SCREW FAST IDLE</v>
          </cell>
          <cell r="C330" t="str">
            <v>F13</v>
          </cell>
          <cell r="D330" t="str">
            <v>Z</v>
          </cell>
          <cell r="E330" t="str">
            <v>2</v>
          </cell>
          <cell r="F330" t="str">
            <v>G</v>
          </cell>
          <cell r="G330" t="str">
            <v>1300</v>
          </cell>
          <cell r="H330" t="str">
            <v>250</v>
          </cell>
          <cell r="I330" t="str">
            <v>225</v>
          </cell>
          <cell r="J330" t="str">
            <v>1325</v>
          </cell>
          <cell r="K330" t="str">
            <v>6.89867</v>
          </cell>
          <cell r="L330" t="str">
            <v>6.99883</v>
          </cell>
          <cell r="M330" t="str">
            <v>DP203</v>
          </cell>
        </row>
        <row r="331">
          <cell r="A331" t="str">
            <v>7182-397</v>
          </cell>
          <cell r="B331" t="str">
            <v>BOLT SEMMS</v>
          </cell>
          <cell r="C331" t="str">
            <v>F13</v>
          </cell>
          <cell r="D331" t="str">
            <v>Z</v>
          </cell>
          <cell r="E331" t="str">
            <v>2</v>
          </cell>
          <cell r="F331" t="str">
            <v>G</v>
          </cell>
          <cell r="G331" t="str">
            <v>1375</v>
          </cell>
          <cell r="H331" t="str">
            <v>250</v>
          </cell>
          <cell r="I331" t="str">
            <v>225</v>
          </cell>
          <cell r="J331" t="str">
            <v>1400</v>
          </cell>
          <cell r="K331" t="str">
            <v>6.73907</v>
          </cell>
          <cell r="L331" t="str">
            <v>6.9892</v>
          </cell>
          <cell r="M331" t="str">
            <v>DP203</v>
          </cell>
        </row>
        <row r="332">
          <cell r="A332" t="str">
            <v>NK1-22</v>
          </cell>
          <cell r="B332" t="str">
            <v>KEY</v>
          </cell>
          <cell r="C332" t="str">
            <v>F13</v>
          </cell>
          <cell r="D332" t="str">
            <v>Z</v>
          </cell>
          <cell r="E332" t="str">
            <v>2</v>
          </cell>
          <cell r="F332" t="str">
            <v>G</v>
          </cell>
          <cell r="G332" t="str">
            <v>1798</v>
          </cell>
          <cell r="H332" t="str">
            <v>250</v>
          </cell>
          <cell r="I332" t="str">
            <v>225</v>
          </cell>
          <cell r="J332" t="str">
            <v>1823</v>
          </cell>
          <cell r="K332" t="str">
            <v>6.54335</v>
          </cell>
          <cell r="L332" t="str">
            <v>6.97507</v>
          </cell>
          <cell r="M332" t="str">
            <v>DP203</v>
          </cell>
        </row>
        <row r="333">
          <cell r="A333" t="str">
            <v>9101-082B/060</v>
          </cell>
          <cell r="B333" t="str">
            <v>VALVE BODY</v>
          </cell>
          <cell r="C333" t="str">
            <v>F13</v>
          </cell>
          <cell r="D333" t="str">
            <v>Z</v>
          </cell>
          <cell r="E333" t="str">
            <v>21</v>
          </cell>
          <cell r="F333" t="str">
            <v>G</v>
          </cell>
          <cell r="G333" t="str">
            <v>7488</v>
          </cell>
          <cell r="H333" t="str">
            <v>0</v>
          </cell>
          <cell r="I333" t="str">
            <v>0</v>
          </cell>
          <cell r="J333" t="str">
            <v>7488</v>
          </cell>
          <cell r="K333" t="str">
            <v>6.95</v>
          </cell>
          <cell r="L333" t="str">
            <v>6.95</v>
          </cell>
          <cell r="M333" t="str">
            <v>C</v>
          </cell>
        </row>
        <row r="334">
          <cell r="A334" t="str">
            <v>5855-30BC</v>
          </cell>
          <cell r="B334" t="str">
            <v>O-RING HEAD SEAL</v>
          </cell>
          <cell r="C334" t="str">
            <v>F13</v>
          </cell>
          <cell r="D334" t="str">
            <v>Z</v>
          </cell>
          <cell r="E334" t="str">
            <v>2</v>
          </cell>
          <cell r="F334" t="str">
            <v>G</v>
          </cell>
          <cell r="G334" t="str">
            <v>2300</v>
          </cell>
          <cell r="H334" t="str">
            <v>0</v>
          </cell>
          <cell r="I334" t="str">
            <v>0</v>
          </cell>
          <cell r="J334" t="str">
            <v>2300</v>
          </cell>
          <cell r="K334" t="str">
            <v>6.90676</v>
          </cell>
          <cell r="L334" t="str">
            <v>6.90676</v>
          </cell>
          <cell r="M334" t="str">
            <v>RP</v>
          </cell>
        </row>
        <row r="335">
          <cell r="A335" t="str">
            <v>9102-746E</v>
          </cell>
          <cell r="B335" t="str">
            <v>SPRING</v>
          </cell>
          <cell r="C335" t="str">
            <v>F13</v>
          </cell>
          <cell r="D335" t="str">
            <v>Z</v>
          </cell>
          <cell r="E335" t="str">
            <v>2</v>
          </cell>
          <cell r="F335" t="str">
            <v>G</v>
          </cell>
          <cell r="G335" t="str">
            <v>2400</v>
          </cell>
          <cell r="H335" t="str">
            <v>0</v>
          </cell>
          <cell r="I335" t="str">
            <v>0</v>
          </cell>
          <cell r="J335" t="str">
            <v>2400</v>
          </cell>
          <cell r="K335" t="str">
            <v>6.87657</v>
          </cell>
          <cell r="L335" t="str">
            <v>6.87657</v>
          </cell>
          <cell r="M335" t="str">
            <v>PID-04</v>
          </cell>
        </row>
        <row r="336">
          <cell r="A336" t="str">
            <v>5855-030BC</v>
          </cell>
          <cell r="B336" t="str">
            <v>O RING</v>
          </cell>
          <cell r="C336" t="str">
            <v>F13</v>
          </cell>
          <cell r="D336" t="str">
            <v>Z</v>
          </cell>
          <cell r="E336" t="str">
            <v>2</v>
          </cell>
          <cell r="F336" t="str">
            <v>G</v>
          </cell>
          <cell r="G336" t="str">
            <v>2351</v>
          </cell>
          <cell r="H336" t="str">
            <v>0</v>
          </cell>
          <cell r="I336" t="str">
            <v>0</v>
          </cell>
          <cell r="J336" t="str">
            <v>2351</v>
          </cell>
          <cell r="K336" t="str">
            <v>6.85832</v>
          </cell>
          <cell r="L336" t="str">
            <v>6.85832</v>
          </cell>
          <cell r="M336" t="str">
            <v>RP</v>
          </cell>
        </row>
        <row r="337">
          <cell r="A337" t="str">
            <v>9003-413S</v>
          </cell>
          <cell r="B337" t="str">
            <v>AUTO ADVANCE SPRING</v>
          </cell>
          <cell r="C337" t="str">
            <v>F13</v>
          </cell>
          <cell r="D337" t="str">
            <v>Z</v>
          </cell>
          <cell r="E337" t="str">
            <v>2</v>
          </cell>
          <cell r="F337" t="str">
            <v>G</v>
          </cell>
          <cell r="G337" t="str">
            <v>0</v>
          </cell>
          <cell r="H337" t="str">
            <v>0</v>
          </cell>
          <cell r="I337" t="str">
            <v>0</v>
          </cell>
          <cell r="J337" t="str">
            <v>0</v>
          </cell>
          <cell r="K337" t="str">
            <v>6.77504</v>
          </cell>
          <cell r="L337" t="str">
            <v>6.77504</v>
          </cell>
          <cell r="M337" t="str">
            <v>NP</v>
          </cell>
        </row>
        <row r="338">
          <cell r="A338" t="str">
            <v>9102-990B</v>
          </cell>
          <cell r="B338" t="str">
            <v>FUEL RETURN PIPE</v>
          </cell>
          <cell r="C338" t="str">
            <v>F13</v>
          </cell>
          <cell r="D338" t="str">
            <v>Z</v>
          </cell>
          <cell r="E338" t="str">
            <v>2</v>
          </cell>
          <cell r="F338" t="str">
            <v>G</v>
          </cell>
          <cell r="G338" t="str">
            <v>900</v>
          </cell>
          <cell r="H338" t="str">
            <v>0</v>
          </cell>
          <cell r="I338" t="str">
            <v>0</v>
          </cell>
          <cell r="J338" t="str">
            <v>900</v>
          </cell>
          <cell r="K338" t="str">
            <v>6.7734</v>
          </cell>
          <cell r="L338" t="str">
            <v>6.7734</v>
          </cell>
          <cell r="M338" t="str">
            <v>PIF-12</v>
          </cell>
        </row>
        <row r="339">
          <cell r="A339" t="str">
            <v>9103-438</v>
          </cell>
          <cell r="B339" t="str">
            <v>PLATE</v>
          </cell>
          <cell r="C339" t="str">
            <v>F13</v>
          </cell>
          <cell r="D339" t="str">
            <v>Z</v>
          </cell>
          <cell r="E339" t="str">
            <v>2</v>
          </cell>
          <cell r="F339" t="str">
            <v>G</v>
          </cell>
          <cell r="G339" t="str">
            <v>0</v>
          </cell>
          <cell r="H339" t="str">
            <v>0</v>
          </cell>
          <cell r="I339" t="str">
            <v>0</v>
          </cell>
          <cell r="J339" t="str">
            <v>0</v>
          </cell>
          <cell r="K339" t="str">
            <v>6.77109</v>
          </cell>
          <cell r="L339" t="str">
            <v>6.77109</v>
          </cell>
        </row>
        <row r="340">
          <cell r="A340" t="str">
            <v>9107-058A</v>
          </cell>
          <cell r="B340" t="str">
            <v>SCREW</v>
          </cell>
          <cell r="C340" t="str">
            <v>F13</v>
          </cell>
          <cell r="D340" t="str">
            <v>Z</v>
          </cell>
          <cell r="E340" t="str">
            <v>2</v>
          </cell>
          <cell r="F340" t="str">
            <v>G</v>
          </cell>
          <cell r="G340" t="str">
            <v>157</v>
          </cell>
          <cell r="H340" t="str">
            <v>500</v>
          </cell>
          <cell r="I340" t="str">
            <v>200</v>
          </cell>
          <cell r="J340" t="str">
            <v>457</v>
          </cell>
          <cell r="K340" t="str">
            <v>6.21695</v>
          </cell>
          <cell r="L340" t="str">
            <v>6.75943</v>
          </cell>
          <cell r="M340" t="str">
            <v>SAC-01</v>
          </cell>
        </row>
        <row r="341">
          <cell r="A341" t="str">
            <v>9000-500G</v>
          </cell>
          <cell r="B341" t="str">
            <v>SHIM [ 0.82 MM ]</v>
          </cell>
          <cell r="C341" t="str">
            <v>F13</v>
          </cell>
          <cell r="D341" t="str">
            <v>Z</v>
          </cell>
          <cell r="E341" t="str">
            <v>2</v>
          </cell>
          <cell r="F341" t="str">
            <v>G</v>
          </cell>
          <cell r="G341" t="str">
            <v>2950</v>
          </cell>
          <cell r="H341" t="str">
            <v>0</v>
          </cell>
          <cell r="I341" t="str">
            <v>100</v>
          </cell>
          <cell r="J341" t="str">
            <v>2850</v>
          </cell>
          <cell r="K341" t="str">
            <v>6.75045</v>
          </cell>
          <cell r="L341" t="str">
            <v>6.75045</v>
          </cell>
        </row>
        <row r="342">
          <cell r="A342" t="str">
            <v>9101-244B</v>
          </cell>
          <cell r="B342" t="str">
            <v>EXCESS FUEL PISTON</v>
          </cell>
          <cell r="C342" t="str">
            <v>F13</v>
          </cell>
          <cell r="D342" t="str">
            <v>Z</v>
          </cell>
          <cell r="E342" t="str">
            <v>22</v>
          </cell>
          <cell r="F342" t="str">
            <v>G</v>
          </cell>
          <cell r="G342" t="str">
            <v>0</v>
          </cell>
          <cell r="H342" t="str">
            <v>0</v>
          </cell>
          <cell r="I342" t="str">
            <v>0</v>
          </cell>
          <cell r="J342" t="str">
            <v>0</v>
          </cell>
          <cell r="K342" t="str">
            <v>6.741</v>
          </cell>
          <cell r="L342" t="str">
            <v>6.741</v>
          </cell>
          <cell r="M342" t="str">
            <v>LOCAL</v>
          </cell>
        </row>
        <row r="343">
          <cell r="A343" t="str">
            <v>9101-068J</v>
          </cell>
          <cell r="B343" t="str">
            <v>ADVANCE MOBILE STOP</v>
          </cell>
          <cell r="C343" t="str">
            <v>F13</v>
          </cell>
          <cell r="D343" t="str">
            <v>Z</v>
          </cell>
          <cell r="E343" t="str">
            <v>2</v>
          </cell>
          <cell r="F343" t="str">
            <v>G</v>
          </cell>
          <cell r="G343" t="str">
            <v>0</v>
          </cell>
          <cell r="H343" t="str">
            <v>0</v>
          </cell>
          <cell r="I343" t="str">
            <v>0</v>
          </cell>
          <cell r="J343" t="str">
            <v>0</v>
          </cell>
          <cell r="K343" t="str">
            <v>6.74015</v>
          </cell>
          <cell r="L343" t="str">
            <v>6.74015</v>
          </cell>
          <cell r="M343" t="str">
            <v>NP</v>
          </cell>
        </row>
        <row r="344">
          <cell r="A344" t="str">
            <v>9101-335</v>
          </cell>
          <cell r="B344" t="str">
            <v>TIMING HOLE PLUG</v>
          </cell>
          <cell r="C344" t="str">
            <v>F13</v>
          </cell>
          <cell r="D344" t="str">
            <v>Z</v>
          </cell>
          <cell r="E344" t="str">
            <v>2</v>
          </cell>
          <cell r="F344" t="str">
            <v>G</v>
          </cell>
          <cell r="G344" t="str">
            <v>2500</v>
          </cell>
          <cell r="H344" t="str">
            <v>0</v>
          </cell>
          <cell r="I344" t="str">
            <v>75</v>
          </cell>
          <cell r="J344" t="str">
            <v>2425</v>
          </cell>
          <cell r="K344" t="str">
            <v>6.71001</v>
          </cell>
          <cell r="L344" t="str">
            <v>6.71001</v>
          </cell>
          <cell r="M344" t="str">
            <v>SY-11</v>
          </cell>
        </row>
        <row r="345">
          <cell r="A345" t="str">
            <v>9107-045</v>
          </cell>
          <cell r="B345" t="str">
            <v>FIX.SCREW - Fast Idle Bracket</v>
          </cell>
          <cell r="C345" t="str">
            <v>F13</v>
          </cell>
          <cell r="D345" t="str">
            <v>Z</v>
          </cell>
          <cell r="E345" t="str">
            <v>1</v>
          </cell>
          <cell r="F345" t="str">
            <v>G</v>
          </cell>
          <cell r="G345" t="str">
            <v>0</v>
          </cell>
          <cell r="H345" t="str">
            <v>0</v>
          </cell>
          <cell r="I345" t="str">
            <v>0</v>
          </cell>
          <cell r="J345" t="str">
            <v>0</v>
          </cell>
          <cell r="K345" t="str">
            <v>6.695</v>
          </cell>
          <cell r="L345" t="str">
            <v>6.695</v>
          </cell>
          <cell r="M345" t="str">
            <v>RP</v>
          </cell>
        </row>
        <row r="346">
          <cell r="A346" t="str">
            <v>P7167-408</v>
          </cell>
          <cell r="B346" t="str">
            <v>CAM ROLLER SHOE</v>
          </cell>
          <cell r="C346" t="str">
            <v>F13</v>
          </cell>
          <cell r="D346" t="str">
            <v>Z</v>
          </cell>
          <cell r="E346" t="str">
            <v>21</v>
          </cell>
          <cell r="F346" t="str">
            <v>G</v>
          </cell>
          <cell r="G346" t="str">
            <v>6790</v>
          </cell>
          <cell r="H346" t="str">
            <v>0</v>
          </cell>
          <cell r="I346" t="str">
            <v>0</v>
          </cell>
          <cell r="J346" t="str">
            <v>6790</v>
          </cell>
          <cell r="K346" t="str">
            <v>6.6593</v>
          </cell>
          <cell r="L346" t="str">
            <v>6.6593</v>
          </cell>
        </row>
        <row r="347">
          <cell r="A347" t="str">
            <v>9101-462</v>
          </cell>
          <cell r="B347" t="str">
            <v>NUT</v>
          </cell>
          <cell r="C347" t="str">
            <v>F13</v>
          </cell>
          <cell r="D347" t="str">
            <v>Z</v>
          </cell>
          <cell r="E347" t="str">
            <v>2</v>
          </cell>
          <cell r="F347" t="str">
            <v>G</v>
          </cell>
          <cell r="G347" t="str">
            <v>6200</v>
          </cell>
          <cell r="H347" t="str">
            <v>0</v>
          </cell>
          <cell r="I347" t="str">
            <v>200</v>
          </cell>
          <cell r="J347" t="str">
            <v>6000</v>
          </cell>
          <cell r="K347" t="str">
            <v>6.64848</v>
          </cell>
          <cell r="L347" t="str">
            <v>6.64848</v>
          </cell>
          <cell r="M347" t="str">
            <v>PIB-05</v>
          </cell>
        </row>
        <row r="348">
          <cell r="A348" t="str">
            <v>9008-732Z</v>
          </cell>
          <cell r="B348" t="str">
            <v>SHIM [ 1.45 MM ]</v>
          </cell>
          <cell r="C348" t="str">
            <v>F13</v>
          </cell>
          <cell r="D348" t="str">
            <v>Z</v>
          </cell>
          <cell r="E348" t="str">
            <v>2</v>
          </cell>
          <cell r="F348" t="str">
            <v>G</v>
          </cell>
          <cell r="G348" t="str">
            <v>2000</v>
          </cell>
          <cell r="H348" t="str">
            <v>0</v>
          </cell>
          <cell r="I348" t="str">
            <v>0</v>
          </cell>
          <cell r="J348" t="str">
            <v>2000</v>
          </cell>
          <cell r="K348" t="str">
            <v>6.61136</v>
          </cell>
          <cell r="L348" t="str">
            <v>6.61136</v>
          </cell>
          <cell r="M348" t="str">
            <v>RP</v>
          </cell>
        </row>
        <row r="349">
          <cell r="A349" t="str">
            <v>5330-362</v>
          </cell>
          <cell r="B349" t="str">
            <v>CAP NUT</v>
          </cell>
          <cell r="C349" t="str">
            <v>F13</v>
          </cell>
          <cell r="D349" t="str">
            <v>Z</v>
          </cell>
          <cell r="E349" t="str">
            <v>2</v>
          </cell>
          <cell r="F349" t="str">
            <v>G</v>
          </cell>
          <cell r="G349" t="str">
            <v>221</v>
          </cell>
          <cell r="H349" t="str">
            <v>0</v>
          </cell>
          <cell r="I349" t="str">
            <v>50</v>
          </cell>
          <cell r="J349" t="str">
            <v>171</v>
          </cell>
          <cell r="K349" t="str">
            <v>6.57248</v>
          </cell>
          <cell r="L349" t="str">
            <v>6.57248</v>
          </cell>
        </row>
        <row r="350">
          <cell r="A350" t="str">
            <v>7185-308B</v>
          </cell>
          <cell r="B350" t="str">
            <v>SPRING TRIMMER</v>
          </cell>
          <cell r="C350" t="str">
            <v>F13</v>
          </cell>
          <cell r="D350" t="str">
            <v>Z</v>
          </cell>
          <cell r="E350" t="str">
            <v>2</v>
          </cell>
          <cell r="F350" t="str">
            <v>G</v>
          </cell>
          <cell r="G350" t="str">
            <v>148</v>
          </cell>
          <cell r="H350" t="str">
            <v>250</v>
          </cell>
          <cell r="I350" t="str">
            <v>150</v>
          </cell>
          <cell r="J350" t="str">
            <v>248</v>
          </cell>
          <cell r="K350" t="str">
            <v>6.52134</v>
          </cell>
          <cell r="L350" t="str">
            <v>6.55008</v>
          </cell>
          <cell r="M350" t="str">
            <v>DP203</v>
          </cell>
        </row>
        <row r="351">
          <cell r="A351" t="str">
            <v>9101-082B/80</v>
          </cell>
          <cell r="B351" t="str">
            <v>VALVE BODY</v>
          </cell>
          <cell r="C351" t="str">
            <v>F13</v>
          </cell>
          <cell r="D351" t="str">
            <v>Z</v>
          </cell>
          <cell r="E351" t="str">
            <v>21</v>
          </cell>
          <cell r="F351" t="str">
            <v>G</v>
          </cell>
          <cell r="G351" t="str">
            <v>0</v>
          </cell>
          <cell r="H351" t="str">
            <v>0</v>
          </cell>
          <cell r="I351" t="str">
            <v>0</v>
          </cell>
          <cell r="J351" t="str">
            <v>0</v>
          </cell>
          <cell r="K351" t="str">
            <v>6.5468</v>
          </cell>
          <cell r="L351" t="str">
            <v>6.5468</v>
          </cell>
          <cell r="M351" t="str">
            <v>C</v>
          </cell>
        </row>
        <row r="352">
          <cell r="A352" t="str">
            <v>9101-068B</v>
          </cell>
          <cell r="B352" t="str">
            <v>ADVANCE MOBILE STOP</v>
          </cell>
          <cell r="C352" t="str">
            <v>F13</v>
          </cell>
          <cell r="D352" t="str">
            <v>Z</v>
          </cell>
          <cell r="E352" t="str">
            <v>2</v>
          </cell>
          <cell r="F352" t="str">
            <v>G</v>
          </cell>
          <cell r="G352" t="str">
            <v>310</v>
          </cell>
          <cell r="H352" t="str">
            <v>0</v>
          </cell>
          <cell r="I352" t="str">
            <v>310</v>
          </cell>
          <cell r="J352" t="str">
            <v>0</v>
          </cell>
          <cell r="K352" t="str">
            <v>6.53877</v>
          </cell>
          <cell r="L352" t="str">
            <v>6.53877</v>
          </cell>
          <cell r="M352" t="str">
            <v>NP</v>
          </cell>
        </row>
        <row r="353">
          <cell r="A353" t="str">
            <v>7185-174</v>
          </cell>
          <cell r="B353" t="str">
            <v>PROTECTION CAP</v>
          </cell>
          <cell r="C353" t="str">
            <v>F13</v>
          </cell>
          <cell r="D353" t="str">
            <v>Z</v>
          </cell>
          <cell r="E353" t="str">
            <v>2</v>
          </cell>
          <cell r="F353" t="str">
            <v>G</v>
          </cell>
          <cell r="G353" t="str">
            <v>262</v>
          </cell>
          <cell r="H353" t="str">
            <v>250</v>
          </cell>
          <cell r="I353" t="str">
            <v>150</v>
          </cell>
          <cell r="J353" t="str">
            <v>362</v>
          </cell>
          <cell r="K353" t="str">
            <v>6.50682</v>
          </cell>
          <cell r="L353" t="str">
            <v>6.53483</v>
          </cell>
          <cell r="M353" t="str">
            <v>DP203</v>
          </cell>
        </row>
        <row r="354">
          <cell r="A354" t="str">
            <v>9103-021</v>
          </cell>
          <cell r="B354" t="str">
            <v>FIXING SCREW</v>
          </cell>
          <cell r="C354" t="str">
            <v>F13</v>
          </cell>
          <cell r="D354" t="str">
            <v>Z</v>
          </cell>
          <cell r="E354" t="str">
            <v>22</v>
          </cell>
          <cell r="F354" t="str">
            <v>G</v>
          </cell>
          <cell r="G354" t="str">
            <v>0</v>
          </cell>
          <cell r="H354" t="str">
            <v>0</v>
          </cell>
          <cell r="I354" t="str">
            <v>0</v>
          </cell>
          <cell r="J354" t="str">
            <v>0</v>
          </cell>
          <cell r="K354" t="str">
            <v>6.50025</v>
          </cell>
          <cell r="L354" t="str">
            <v>6.50025</v>
          </cell>
          <cell r="M354" t="str">
            <v>NP</v>
          </cell>
        </row>
        <row r="355">
          <cell r="A355" t="str">
            <v>9102-722J</v>
          </cell>
          <cell r="B355" t="str">
            <v>SPRING</v>
          </cell>
          <cell r="C355" t="str">
            <v>F13</v>
          </cell>
          <cell r="D355" t="str">
            <v>Z</v>
          </cell>
          <cell r="E355" t="str">
            <v>2</v>
          </cell>
          <cell r="F355" t="str">
            <v>G</v>
          </cell>
          <cell r="G355" t="str">
            <v>1528</v>
          </cell>
          <cell r="H355" t="str">
            <v>0</v>
          </cell>
          <cell r="I355" t="str">
            <v>0</v>
          </cell>
          <cell r="J355" t="str">
            <v>1528</v>
          </cell>
          <cell r="K355" t="str">
            <v>6.5</v>
          </cell>
          <cell r="L355" t="str">
            <v>6.5</v>
          </cell>
          <cell r="M355" t="str">
            <v>PID-03</v>
          </cell>
        </row>
        <row r="356">
          <cell r="A356" t="str">
            <v>7123-91</v>
          </cell>
          <cell r="B356" t="str">
            <v>WASHER BALL PIVOT</v>
          </cell>
          <cell r="C356" t="str">
            <v>F13</v>
          </cell>
          <cell r="D356" t="str">
            <v>Z</v>
          </cell>
          <cell r="E356" t="str">
            <v>2</v>
          </cell>
          <cell r="F356" t="str">
            <v>G</v>
          </cell>
          <cell r="G356" t="str">
            <v>430</v>
          </cell>
          <cell r="H356" t="str">
            <v>250</v>
          </cell>
          <cell r="I356" t="str">
            <v>200</v>
          </cell>
          <cell r="J356" t="str">
            <v>480</v>
          </cell>
          <cell r="K356" t="str">
            <v>6.46625</v>
          </cell>
          <cell r="L356" t="str">
            <v>6.49927</v>
          </cell>
          <cell r="M356" t="str">
            <v>DP203</v>
          </cell>
        </row>
        <row r="357">
          <cell r="A357" t="str">
            <v>7139-242C</v>
          </cell>
          <cell r="B357" t="str">
            <v>SPRING METERING VALVE</v>
          </cell>
          <cell r="C357" t="str">
            <v>F13</v>
          </cell>
          <cell r="D357" t="str">
            <v>Z</v>
          </cell>
          <cell r="E357" t="str">
            <v>2</v>
          </cell>
          <cell r="F357" t="str">
            <v>G</v>
          </cell>
          <cell r="G357" t="str">
            <v>356</v>
          </cell>
          <cell r="H357" t="str">
            <v>0</v>
          </cell>
          <cell r="I357" t="str">
            <v>50</v>
          </cell>
          <cell r="J357" t="str">
            <v>306</v>
          </cell>
          <cell r="K357" t="str">
            <v>6.4735</v>
          </cell>
          <cell r="L357" t="str">
            <v>6.4735</v>
          </cell>
          <cell r="M357" t="str">
            <v>RP</v>
          </cell>
        </row>
        <row r="358">
          <cell r="A358" t="str">
            <v>7123-012DE</v>
          </cell>
          <cell r="B358" t="str">
            <v>PLUNGER [Various Grades]</v>
          </cell>
          <cell r="C358" t="str">
            <v>F13</v>
          </cell>
          <cell r="D358" t="str">
            <v>Z</v>
          </cell>
          <cell r="E358" t="str">
            <v>2</v>
          </cell>
          <cell r="F358" t="str">
            <v>G</v>
          </cell>
          <cell r="G358" t="str">
            <v>48807</v>
          </cell>
          <cell r="H358" t="str">
            <v>0</v>
          </cell>
          <cell r="I358" t="str">
            <v>0</v>
          </cell>
          <cell r="J358" t="str">
            <v>48807</v>
          </cell>
          <cell r="K358" t="str">
            <v>6.47</v>
          </cell>
          <cell r="L358" t="str">
            <v>6.47</v>
          </cell>
          <cell r="M358" t="str">
            <v>RP</v>
          </cell>
        </row>
        <row r="359">
          <cell r="A359" t="str">
            <v>9003-149B</v>
          </cell>
          <cell r="B359" t="str">
            <v>ORIFICE</v>
          </cell>
          <cell r="C359" t="str">
            <v>F13</v>
          </cell>
          <cell r="D359" t="str">
            <v>Z</v>
          </cell>
          <cell r="E359" t="str">
            <v>2</v>
          </cell>
          <cell r="F359" t="str">
            <v>G</v>
          </cell>
          <cell r="G359" t="str">
            <v>5480</v>
          </cell>
          <cell r="H359" t="str">
            <v>0</v>
          </cell>
          <cell r="I359" t="str">
            <v>0</v>
          </cell>
          <cell r="J359" t="str">
            <v>5480</v>
          </cell>
          <cell r="K359" t="str">
            <v>6.4639</v>
          </cell>
          <cell r="L359" t="str">
            <v>6.4639</v>
          </cell>
          <cell r="M359" t="str">
            <v>MATB</v>
          </cell>
        </row>
        <row r="360">
          <cell r="A360" t="str">
            <v>7174-895C</v>
          </cell>
          <cell r="B360" t="str">
            <v>SCREW TORX M5X0.8-6G</v>
          </cell>
          <cell r="C360" t="str">
            <v>F13</v>
          </cell>
          <cell r="D360" t="str">
            <v>Z</v>
          </cell>
          <cell r="E360" t="str">
            <v>2</v>
          </cell>
          <cell r="F360" t="str">
            <v>G</v>
          </cell>
          <cell r="G360" t="str">
            <v>2155</v>
          </cell>
          <cell r="H360" t="str">
            <v>1000</v>
          </cell>
          <cell r="I360" t="str">
            <v>900</v>
          </cell>
          <cell r="J360" t="str">
            <v>2255</v>
          </cell>
          <cell r="K360" t="str">
            <v>6.39679</v>
          </cell>
          <cell r="L360" t="str">
            <v>6.44287</v>
          </cell>
          <cell r="M360" t="str">
            <v>DP203</v>
          </cell>
        </row>
        <row r="361">
          <cell r="A361" t="str">
            <v>9102-751</v>
          </cell>
          <cell r="B361" t="str">
            <v>SPRING</v>
          </cell>
          <cell r="C361" t="str">
            <v>F13</v>
          </cell>
          <cell r="D361" t="str">
            <v>Z</v>
          </cell>
          <cell r="E361" t="str">
            <v>2</v>
          </cell>
          <cell r="F361" t="str">
            <v>G</v>
          </cell>
          <cell r="G361" t="str">
            <v>173</v>
          </cell>
          <cell r="H361" t="str">
            <v>300</v>
          </cell>
          <cell r="I361" t="str">
            <v>473</v>
          </cell>
          <cell r="J361" t="str">
            <v>0</v>
          </cell>
          <cell r="K361" t="str">
            <v>6.15213</v>
          </cell>
          <cell r="L361" t="str">
            <v>6.43532</v>
          </cell>
          <cell r="M361" t="str">
            <v>PID-06</v>
          </cell>
        </row>
        <row r="362">
          <cell r="A362" t="str">
            <v>9003-435AF</v>
          </cell>
          <cell r="B362" t="str">
            <v>GOVERNOR SPRING</v>
          </cell>
          <cell r="C362" t="str">
            <v>F13</v>
          </cell>
          <cell r="D362" t="str">
            <v>Z</v>
          </cell>
          <cell r="E362" t="str">
            <v>2</v>
          </cell>
          <cell r="F362" t="str">
            <v>G</v>
          </cell>
          <cell r="G362" t="str">
            <v>2400</v>
          </cell>
          <cell r="H362" t="str">
            <v>1800</v>
          </cell>
          <cell r="I362" t="str">
            <v>4200</v>
          </cell>
          <cell r="J362" t="str">
            <v>0</v>
          </cell>
          <cell r="K362" t="str">
            <v>6.24955</v>
          </cell>
          <cell r="L362" t="str">
            <v>6.39915</v>
          </cell>
          <cell r="M362" t="str">
            <v>SA-07</v>
          </cell>
        </row>
        <row r="363">
          <cell r="A363" t="str">
            <v>9101-607</v>
          </cell>
          <cell r="B363" t="str">
            <v>LLA SLEEVE</v>
          </cell>
          <cell r="C363" t="str">
            <v>F13</v>
          </cell>
          <cell r="D363" t="str">
            <v>Z</v>
          </cell>
          <cell r="E363" t="str">
            <v>2</v>
          </cell>
          <cell r="F363" t="str">
            <v>G</v>
          </cell>
          <cell r="G363" t="str">
            <v>0</v>
          </cell>
          <cell r="H363" t="str">
            <v>0</v>
          </cell>
          <cell r="I363" t="str">
            <v>0</v>
          </cell>
          <cell r="J363" t="str">
            <v>0</v>
          </cell>
          <cell r="K363" t="str">
            <v>6.38</v>
          </cell>
          <cell r="L363" t="str">
            <v>6.38</v>
          </cell>
          <cell r="M363" t="str">
            <v>0</v>
          </cell>
        </row>
        <row r="364">
          <cell r="A364" t="str">
            <v>7182-23</v>
          </cell>
          <cell r="B364" t="str">
            <v>SCREW GOVERNOR BRACKET</v>
          </cell>
          <cell r="C364" t="str">
            <v>F13</v>
          </cell>
          <cell r="D364" t="str">
            <v>Z</v>
          </cell>
          <cell r="E364" t="str">
            <v>2</v>
          </cell>
          <cell r="F364" t="str">
            <v>G</v>
          </cell>
          <cell r="G364" t="str">
            <v>1150</v>
          </cell>
          <cell r="H364" t="str">
            <v>250</v>
          </cell>
          <cell r="I364" t="str">
            <v>300</v>
          </cell>
          <cell r="J364" t="str">
            <v>1100</v>
          </cell>
          <cell r="K364" t="str">
            <v>6.32393</v>
          </cell>
          <cell r="L364" t="str">
            <v>6.3603</v>
          </cell>
          <cell r="M364" t="str">
            <v>DP203</v>
          </cell>
        </row>
        <row r="365">
          <cell r="A365" t="str">
            <v>7123-093</v>
          </cell>
          <cell r="B365" t="str">
            <v>IDLING SPRING GUIDE</v>
          </cell>
          <cell r="C365" t="str">
            <v>F13</v>
          </cell>
          <cell r="D365" t="str">
            <v>Z</v>
          </cell>
          <cell r="E365" t="str">
            <v>2</v>
          </cell>
          <cell r="F365" t="str">
            <v>G</v>
          </cell>
          <cell r="G365" t="str">
            <v>0</v>
          </cell>
          <cell r="H365" t="str">
            <v>0</v>
          </cell>
          <cell r="I365" t="str">
            <v>0</v>
          </cell>
          <cell r="J365" t="str">
            <v>0</v>
          </cell>
          <cell r="K365" t="str">
            <v>6.3</v>
          </cell>
          <cell r="L365" t="str">
            <v>6.3</v>
          </cell>
          <cell r="M365" t="str">
            <v>RP</v>
          </cell>
        </row>
        <row r="366">
          <cell r="A366" t="str">
            <v>9101-085C</v>
          </cell>
          <cell r="B366" t="str">
            <v>COLLER ( Rotula )</v>
          </cell>
          <cell r="C366" t="str">
            <v>F13</v>
          </cell>
          <cell r="D366" t="str">
            <v>Z</v>
          </cell>
          <cell r="E366" t="str">
            <v>1</v>
          </cell>
          <cell r="F366" t="str">
            <v>G</v>
          </cell>
          <cell r="G366" t="str">
            <v>0</v>
          </cell>
          <cell r="H366" t="str">
            <v>0</v>
          </cell>
          <cell r="I366" t="str">
            <v>0</v>
          </cell>
          <cell r="J366" t="str">
            <v>0</v>
          </cell>
          <cell r="K366" t="str">
            <v>6.29</v>
          </cell>
          <cell r="L366" t="str">
            <v>6.29</v>
          </cell>
        </row>
        <row r="367">
          <cell r="A367" t="str">
            <v>5334-332B</v>
          </cell>
          <cell r="B367" t="str">
            <v>SCREW VENTING</v>
          </cell>
          <cell r="C367" t="str">
            <v>F13</v>
          </cell>
          <cell r="D367" t="str">
            <v>Z</v>
          </cell>
          <cell r="E367" t="str">
            <v>2</v>
          </cell>
          <cell r="F367" t="str">
            <v>G</v>
          </cell>
          <cell r="G367" t="str">
            <v>0</v>
          </cell>
          <cell r="H367" t="str">
            <v>0</v>
          </cell>
          <cell r="I367" t="str">
            <v>0</v>
          </cell>
          <cell r="J367" t="str">
            <v>0</v>
          </cell>
          <cell r="K367" t="str">
            <v>6.2832</v>
          </cell>
          <cell r="L367" t="str">
            <v>6.2832</v>
          </cell>
          <cell r="M367" t="str">
            <v>LOCAL</v>
          </cell>
        </row>
        <row r="368">
          <cell r="A368" t="str">
            <v>9003-435F</v>
          </cell>
          <cell r="B368" t="str">
            <v>GOVERNOR SPRING</v>
          </cell>
          <cell r="C368" t="str">
            <v>F13</v>
          </cell>
          <cell r="D368" t="str">
            <v>Z</v>
          </cell>
          <cell r="E368" t="str">
            <v>2</v>
          </cell>
          <cell r="F368" t="str">
            <v>G</v>
          </cell>
          <cell r="G368" t="str">
            <v>3870</v>
          </cell>
          <cell r="H368" t="str">
            <v>0</v>
          </cell>
          <cell r="I368" t="str">
            <v>100</v>
          </cell>
          <cell r="J368" t="str">
            <v>3770</v>
          </cell>
          <cell r="K368" t="str">
            <v>6.26564</v>
          </cell>
          <cell r="L368" t="str">
            <v>6.26564</v>
          </cell>
          <cell r="M368" t="str">
            <v>SA-02</v>
          </cell>
        </row>
        <row r="369">
          <cell r="A369" t="str">
            <v>9101-085</v>
          </cell>
          <cell r="B369" t="str">
            <v>GOVERNOR PACK ARM COLLAR</v>
          </cell>
          <cell r="C369" t="str">
            <v>F13</v>
          </cell>
          <cell r="D369" t="str">
            <v>Z</v>
          </cell>
          <cell r="E369" t="str">
            <v>2</v>
          </cell>
          <cell r="F369" t="str">
            <v>G</v>
          </cell>
          <cell r="G369" t="str">
            <v>0</v>
          </cell>
          <cell r="H369" t="str">
            <v>0</v>
          </cell>
          <cell r="I369" t="str">
            <v>0</v>
          </cell>
          <cell r="J369" t="str">
            <v>0</v>
          </cell>
          <cell r="K369" t="str">
            <v>6.25916</v>
          </cell>
          <cell r="L369" t="str">
            <v>6.25916</v>
          </cell>
          <cell r="M369" t="str">
            <v>0</v>
          </cell>
        </row>
        <row r="370">
          <cell r="A370" t="str">
            <v>9101-248</v>
          </cell>
          <cell r="B370" t="str">
            <v>SLEEVE</v>
          </cell>
          <cell r="C370" t="str">
            <v>F13</v>
          </cell>
          <cell r="D370" t="str">
            <v>Z</v>
          </cell>
          <cell r="E370" t="str">
            <v>2</v>
          </cell>
          <cell r="F370" t="str">
            <v>G</v>
          </cell>
          <cell r="G370" t="str">
            <v>0</v>
          </cell>
          <cell r="H370" t="str">
            <v>0</v>
          </cell>
          <cell r="I370" t="str">
            <v>0</v>
          </cell>
          <cell r="J370" t="str">
            <v>0</v>
          </cell>
          <cell r="K370" t="str">
            <v>6.24</v>
          </cell>
          <cell r="L370" t="str">
            <v>6.24</v>
          </cell>
        </row>
        <row r="371">
          <cell r="A371" t="str">
            <v>9007-497W</v>
          </cell>
          <cell r="B371" t="str">
            <v>O-RING</v>
          </cell>
          <cell r="C371" t="str">
            <v>F13</v>
          </cell>
          <cell r="D371" t="str">
            <v>Z</v>
          </cell>
          <cell r="E371" t="str">
            <v>2</v>
          </cell>
          <cell r="F371" t="str">
            <v>G</v>
          </cell>
          <cell r="G371" t="str">
            <v>910</v>
          </cell>
          <cell r="H371" t="str">
            <v>0</v>
          </cell>
          <cell r="I371" t="str">
            <v>0</v>
          </cell>
          <cell r="J371" t="str">
            <v>910</v>
          </cell>
          <cell r="K371" t="str">
            <v>6.21754</v>
          </cell>
          <cell r="L371" t="str">
            <v>6.21754</v>
          </cell>
        </row>
        <row r="372">
          <cell r="A372" t="str">
            <v>7183-200C</v>
          </cell>
          <cell r="B372" t="str">
            <v>O RING VITON</v>
          </cell>
          <cell r="C372" t="str">
            <v>F13</v>
          </cell>
          <cell r="D372" t="str">
            <v>Z</v>
          </cell>
          <cell r="E372" t="str">
            <v>2</v>
          </cell>
          <cell r="F372" t="str">
            <v>G</v>
          </cell>
          <cell r="G372" t="str">
            <v>0</v>
          </cell>
          <cell r="H372" t="str">
            <v>0</v>
          </cell>
          <cell r="I372" t="str">
            <v>0</v>
          </cell>
          <cell r="J372" t="str">
            <v>0</v>
          </cell>
          <cell r="K372" t="str">
            <v>6.1597</v>
          </cell>
          <cell r="L372" t="str">
            <v>6.1597</v>
          </cell>
        </row>
        <row r="373">
          <cell r="A373" t="str">
            <v>7167-893</v>
          </cell>
          <cell r="B373" t="str">
            <v>SCREW ADJUSTING</v>
          </cell>
          <cell r="C373" t="str">
            <v>F13</v>
          </cell>
          <cell r="D373" t="str">
            <v>Z</v>
          </cell>
          <cell r="E373" t="str">
            <v>2</v>
          </cell>
          <cell r="F373" t="str">
            <v>G</v>
          </cell>
          <cell r="G373" t="str">
            <v>0</v>
          </cell>
          <cell r="H373" t="str">
            <v>0</v>
          </cell>
          <cell r="I373" t="str">
            <v>0</v>
          </cell>
          <cell r="J373" t="str">
            <v>0</v>
          </cell>
          <cell r="K373" t="str">
            <v>6.1597</v>
          </cell>
          <cell r="L373" t="str">
            <v>6.1597</v>
          </cell>
          <cell r="M373" t="str">
            <v>DP203</v>
          </cell>
        </row>
        <row r="374">
          <cell r="A374" t="str">
            <v>9000-500AT</v>
          </cell>
          <cell r="B374" t="str">
            <v>SHIM [ 1.42 MM ]</v>
          </cell>
          <cell r="C374" t="str">
            <v>F13</v>
          </cell>
          <cell r="D374" t="str">
            <v>Z</v>
          </cell>
          <cell r="E374" t="str">
            <v>2</v>
          </cell>
          <cell r="F374" t="str">
            <v>G</v>
          </cell>
          <cell r="G374" t="str">
            <v>6821</v>
          </cell>
          <cell r="H374" t="str">
            <v>0</v>
          </cell>
          <cell r="I374" t="str">
            <v>0</v>
          </cell>
          <cell r="J374" t="str">
            <v>6821</v>
          </cell>
          <cell r="K374" t="str">
            <v>6.13965</v>
          </cell>
          <cell r="L374" t="str">
            <v>6.13965</v>
          </cell>
          <cell r="M374" t="str">
            <v>RP</v>
          </cell>
        </row>
        <row r="375">
          <cell r="A375" t="str">
            <v>9001-144A</v>
          </cell>
          <cell r="B375" t="str">
            <v>DRAIN PLUG</v>
          </cell>
          <cell r="C375" t="str">
            <v>F13</v>
          </cell>
          <cell r="D375" t="str">
            <v>Z</v>
          </cell>
          <cell r="E375" t="str">
            <v>2</v>
          </cell>
          <cell r="F375" t="str">
            <v>G</v>
          </cell>
          <cell r="G375" t="str">
            <v>382</v>
          </cell>
          <cell r="H375" t="str">
            <v>280</v>
          </cell>
          <cell r="I375" t="str">
            <v>60</v>
          </cell>
          <cell r="J375" t="str">
            <v>602</v>
          </cell>
          <cell r="K375" t="str">
            <v>5.96408</v>
          </cell>
          <cell r="L375" t="str">
            <v>6.13616</v>
          </cell>
        </row>
        <row r="376">
          <cell r="A376" t="str">
            <v>9003-435AA</v>
          </cell>
          <cell r="B376" t="str">
            <v>GOVERNOR SPRING</v>
          </cell>
          <cell r="C376" t="str">
            <v>F13</v>
          </cell>
          <cell r="D376" t="str">
            <v>Z</v>
          </cell>
          <cell r="E376" t="str">
            <v>2</v>
          </cell>
          <cell r="F376" t="str">
            <v>G</v>
          </cell>
          <cell r="G376" t="str">
            <v>1100</v>
          </cell>
          <cell r="H376" t="str">
            <v>600</v>
          </cell>
          <cell r="I376" t="str">
            <v>400</v>
          </cell>
          <cell r="J376" t="str">
            <v>1300</v>
          </cell>
          <cell r="K376" t="str">
            <v>5.75886</v>
          </cell>
          <cell r="L376" t="str">
            <v>6.13267</v>
          </cell>
          <cell r="M376" t="str">
            <v>SA-06</v>
          </cell>
        </row>
        <row r="377">
          <cell r="A377" t="str">
            <v>7169-723A</v>
          </cell>
          <cell r="B377" t="str">
            <v>DOWEL PIN</v>
          </cell>
          <cell r="C377" t="str">
            <v>F13</v>
          </cell>
          <cell r="D377" t="str">
            <v>Z</v>
          </cell>
          <cell r="E377" t="str">
            <v>2</v>
          </cell>
          <cell r="F377" t="str">
            <v>G</v>
          </cell>
          <cell r="G377" t="str">
            <v>2500</v>
          </cell>
          <cell r="H377" t="str">
            <v>8000</v>
          </cell>
          <cell r="I377" t="str">
            <v>3600</v>
          </cell>
          <cell r="J377" t="str">
            <v>6900</v>
          </cell>
          <cell r="K377" t="str">
            <v>6.12708</v>
          </cell>
          <cell r="L377" t="str">
            <v>6.12564</v>
          </cell>
        </row>
        <row r="378">
          <cell r="A378" t="str">
            <v>9003-435AJ</v>
          </cell>
          <cell r="B378" t="str">
            <v>SPRING</v>
          </cell>
          <cell r="C378" t="str">
            <v>F13</v>
          </cell>
          <cell r="D378" t="str">
            <v>Z</v>
          </cell>
          <cell r="E378" t="str">
            <v>2</v>
          </cell>
          <cell r="F378" t="str">
            <v>G</v>
          </cell>
          <cell r="G378" t="str">
            <v>0</v>
          </cell>
          <cell r="H378" t="str">
            <v>0</v>
          </cell>
          <cell r="I378" t="str">
            <v>0</v>
          </cell>
          <cell r="J378" t="str">
            <v>0</v>
          </cell>
          <cell r="K378" t="str">
            <v>6.1</v>
          </cell>
          <cell r="L378" t="str">
            <v>6.1</v>
          </cell>
        </row>
        <row r="379">
          <cell r="A379" t="str">
            <v>7169-723D</v>
          </cell>
          <cell r="B379" t="str">
            <v>P.DOWELL</v>
          </cell>
          <cell r="C379" t="str">
            <v>F13</v>
          </cell>
          <cell r="D379" t="str">
            <v>Z</v>
          </cell>
          <cell r="E379" t="str">
            <v>2</v>
          </cell>
          <cell r="F379" t="str">
            <v>G</v>
          </cell>
          <cell r="G379" t="str">
            <v>1888</v>
          </cell>
          <cell r="H379" t="str">
            <v>0</v>
          </cell>
          <cell r="I379" t="str">
            <v>0</v>
          </cell>
          <cell r="J379" t="str">
            <v>1888</v>
          </cell>
          <cell r="K379" t="str">
            <v>6.0979</v>
          </cell>
          <cell r="L379" t="str">
            <v>6.0979</v>
          </cell>
        </row>
        <row r="380">
          <cell r="A380" t="str">
            <v>9008-732Y</v>
          </cell>
          <cell r="B380" t="str">
            <v>SHIM [ 1.42 MM ]</v>
          </cell>
          <cell r="C380" t="str">
            <v>F13</v>
          </cell>
          <cell r="D380" t="str">
            <v>Z</v>
          </cell>
          <cell r="E380" t="str">
            <v>2</v>
          </cell>
          <cell r="F380" t="str">
            <v>G</v>
          </cell>
          <cell r="G380" t="str">
            <v>0</v>
          </cell>
          <cell r="H380" t="str">
            <v>0</v>
          </cell>
          <cell r="I380" t="str">
            <v>0</v>
          </cell>
          <cell r="J380" t="str">
            <v>0</v>
          </cell>
          <cell r="K380" t="str">
            <v>6.0979</v>
          </cell>
          <cell r="L380" t="str">
            <v>6.0979</v>
          </cell>
          <cell r="M380" t="str">
            <v>RP</v>
          </cell>
        </row>
        <row r="381">
          <cell r="A381" t="str">
            <v>9008-732X</v>
          </cell>
          <cell r="B381" t="str">
            <v>SHIM [ 1.39 MM ]</v>
          </cell>
          <cell r="C381" t="str">
            <v>F13</v>
          </cell>
          <cell r="D381" t="str">
            <v>Z</v>
          </cell>
          <cell r="E381" t="str">
            <v>2</v>
          </cell>
          <cell r="F381" t="str">
            <v>G</v>
          </cell>
          <cell r="G381" t="str">
            <v>0</v>
          </cell>
          <cell r="H381" t="str">
            <v>0</v>
          </cell>
          <cell r="I381" t="str">
            <v>0</v>
          </cell>
          <cell r="J381" t="str">
            <v>0</v>
          </cell>
          <cell r="K381" t="str">
            <v>6.0979</v>
          </cell>
          <cell r="L381" t="str">
            <v>6.0979</v>
          </cell>
          <cell r="M381" t="str">
            <v>RP</v>
          </cell>
        </row>
        <row r="382">
          <cell r="A382" t="str">
            <v>9101-081/100</v>
          </cell>
          <cell r="B382" t="str">
            <v>GOVERNOR WEIGHT</v>
          </cell>
          <cell r="C382" t="str">
            <v>F13</v>
          </cell>
          <cell r="D382" t="str">
            <v>Z</v>
          </cell>
          <cell r="E382" t="str">
            <v>21</v>
          </cell>
          <cell r="F382" t="str">
            <v>G</v>
          </cell>
          <cell r="G382" t="str">
            <v>3035</v>
          </cell>
          <cell r="H382" t="str">
            <v>35715</v>
          </cell>
          <cell r="I382" t="str">
            <v>32945</v>
          </cell>
          <cell r="J382" t="str">
            <v>5805</v>
          </cell>
          <cell r="K382" t="str">
            <v>6.06494</v>
          </cell>
          <cell r="L382" t="str">
            <v>6.06494</v>
          </cell>
          <cell r="M382" t="str">
            <v>C</v>
          </cell>
        </row>
        <row r="383">
          <cell r="A383" t="str">
            <v>9007-497BP</v>
          </cell>
          <cell r="B383" t="str">
            <v>O RING</v>
          </cell>
          <cell r="C383" t="str">
            <v>F13</v>
          </cell>
          <cell r="D383" t="str">
            <v>Z</v>
          </cell>
          <cell r="E383" t="str">
            <v>2</v>
          </cell>
          <cell r="F383" t="str">
            <v>G</v>
          </cell>
          <cell r="G383" t="str">
            <v>22003</v>
          </cell>
          <cell r="H383" t="str">
            <v>0</v>
          </cell>
          <cell r="I383" t="str">
            <v>2006</v>
          </cell>
          <cell r="J383" t="str">
            <v>19997</v>
          </cell>
          <cell r="K383" t="str">
            <v>6.05778</v>
          </cell>
          <cell r="L383" t="str">
            <v>6.05778</v>
          </cell>
          <cell r="M383" t="str">
            <v>SY-02</v>
          </cell>
        </row>
        <row r="384">
          <cell r="A384" t="str">
            <v>9003-410D</v>
          </cell>
          <cell r="B384" t="str">
            <v>STOP LEVER RETURN SPRING</v>
          </cell>
          <cell r="C384" t="str">
            <v>F13</v>
          </cell>
          <cell r="D384" t="str">
            <v>Z</v>
          </cell>
          <cell r="E384" t="str">
            <v>2</v>
          </cell>
          <cell r="F384" t="str">
            <v>G</v>
          </cell>
          <cell r="G384" t="str">
            <v>0</v>
          </cell>
          <cell r="H384" t="str">
            <v>0</v>
          </cell>
          <cell r="I384" t="str">
            <v>0</v>
          </cell>
          <cell r="J384" t="str">
            <v>0</v>
          </cell>
          <cell r="K384" t="str">
            <v>6.03</v>
          </cell>
          <cell r="L384" t="str">
            <v>6.03</v>
          </cell>
          <cell r="M384" t="str">
            <v>LOCAL</v>
          </cell>
        </row>
        <row r="385">
          <cell r="A385" t="str">
            <v>9100-128</v>
          </cell>
          <cell r="B385" t="str">
            <v>WASHER</v>
          </cell>
          <cell r="C385" t="str">
            <v>F13</v>
          </cell>
          <cell r="D385" t="str">
            <v>Z</v>
          </cell>
          <cell r="E385" t="str">
            <v>2</v>
          </cell>
          <cell r="F385" t="str">
            <v>G</v>
          </cell>
          <cell r="G385" t="str">
            <v>0</v>
          </cell>
          <cell r="H385" t="str">
            <v>0</v>
          </cell>
          <cell r="I385" t="str">
            <v>0</v>
          </cell>
          <cell r="J385" t="str">
            <v>0</v>
          </cell>
          <cell r="K385" t="str">
            <v>6.02637</v>
          </cell>
          <cell r="L385" t="str">
            <v>6.02637</v>
          </cell>
          <cell r="M385" t="str">
            <v>RP</v>
          </cell>
        </row>
        <row r="386">
          <cell r="A386" t="str">
            <v>7123-94E</v>
          </cell>
          <cell r="B386" t="str">
            <v>SPRING</v>
          </cell>
          <cell r="C386" t="str">
            <v>F13</v>
          </cell>
          <cell r="D386" t="str">
            <v>Z</v>
          </cell>
          <cell r="E386" t="str">
            <v>2</v>
          </cell>
          <cell r="F386" t="str">
            <v>G</v>
          </cell>
          <cell r="G386" t="str">
            <v>0</v>
          </cell>
          <cell r="H386" t="str">
            <v>0</v>
          </cell>
          <cell r="I386" t="str">
            <v>0</v>
          </cell>
          <cell r="J386" t="str">
            <v>0</v>
          </cell>
          <cell r="K386" t="str">
            <v>6</v>
          </cell>
          <cell r="L386" t="str">
            <v>6</v>
          </cell>
        </row>
        <row r="387">
          <cell r="A387" t="str">
            <v>7123-94F</v>
          </cell>
          <cell r="B387" t="str">
            <v>SPRING</v>
          </cell>
          <cell r="C387" t="str">
            <v>F13</v>
          </cell>
          <cell r="D387" t="str">
            <v>Z</v>
          </cell>
          <cell r="E387" t="str">
            <v>2</v>
          </cell>
          <cell r="F387" t="str">
            <v>G</v>
          </cell>
          <cell r="G387" t="str">
            <v>0</v>
          </cell>
          <cell r="H387" t="str">
            <v>0</v>
          </cell>
          <cell r="I387" t="str">
            <v>0</v>
          </cell>
          <cell r="J387" t="str">
            <v>0</v>
          </cell>
          <cell r="K387" t="str">
            <v>6</v>
          </cell>
          <cell r="L387" t="str">
            <v>6</v>
          </cell>
        </row>
        <row r="388">
          <cell r="A388" t="str">
            <v>7123-94H</v>
          </cell>
          <cell r="B388" t="str">
            <v>SPRING</v>
          </cell>
          <cell r="C388" t="str">
            <v>F13</v>
          </cell>
          <cell r="D388" t="str">
            <v>Z</v>
          </cell>
          <cell r="E388" t="str">
            <v>2</v>
          </cell>
          <cell r="F388" t="str">
            <v>G</v>
          </cell>
          <cell r="G388" t="str">
            <v>0</v>
          </cell>
          <cell r="H388" t="str">
            <v>0</v>
          </cell>
          <cell r="I388" t="str">
            <v>0</v>
          </cell>
          <cell r="J388" t="str">
            <v>0</v>
          </cell>
          <cell r="K388" t="str">
            <v>6</v>
          </cell>
          <cell r="L388" t="str">
            <v>6</v>
          </cell>
        </row>
        <row r="389">
          <cell r="A389" t="str">
            <v>7123-94Q</v>
          </cell>
          <cell r="B389" t="str">
            <v>SPRING</v>
          </cell>
          <cell r="C389" t="str">
            <v>F13</v>
          </cell>
          <cell r="D389" t="str">
            <v>Z</v>
          </cell>
          <cell r="E389" t="str">
            <v>2</v>
          </cell>
          <cell r="F389" t="str">
            <v>G</v>
          </cell>
          <cell r="G389" t="str">
            <v>0</v>
          </cell>
          <cell r="H389" t="str">
            <v>0</v>
          </cell>
          <cell r="I389" t="str">
            <v>0</v>
          </cell>
          <cell r="J389" t="str">
            <v>0</v>
          </cell>
          <cell r="K389" t="str">
            <v>6</v>
          </cell>
          <cell r="L389" t="str">
            <v>6</v>
          </cell>
        </row>
        <row r="390">
          <cell r="A390" t="str">
            <v>7160-166</v>
          </cell>
          <cell r="B390" t="str">
            <v>ROTOR FORGINGS</v>
          </cell>
          <cell r="C390" t="str">
            <v>F13</v>
          </cell>
          <cell r="D390" t="str">
            <v>Z</v>
          </cell>
          <cell r="E390" t="str">
            <v>21</v>
          </cell>
          <cell r="F390" t="str">
            <v>G</v>
          </cell>
          <cell r="G390" t="str">
            <v>0</v>
          </cell>
          <cell r="H390" t="str">
            <v>0</v>
          </cell>
          <cell r="I390" t="str">
            <v>0</v>
          </cell>
          <cell r="J390" t="str">
            <v>0</v>
          </cell>
          <cell r="K390" t="str">
            <v>59.71255</v>
          </cell>
          <cell r="L390" t="str">
            <v>59.71255</v>
          </cell>
          <cell r="M390" t="str">
            <v>C</v>
          </cell>
        </row>
        <row r="391">
          <cell r="A391" t="str">
            <v>9103-848A</v>
          </cell>
          <cell r="B391" t="str">
            <v>PUMP COVER</v>
          </cell>
          <cell r="C391" t="str">
            <v>F13</v>
          </cell>
          <cell r="D391" t="str">
            <v>Z</v>
          </cell>
          <cell r="E391" t="str">
            <v>2</v>
          </cell>
          <cell r="F391" t="str">
            <v>G</v>
          </cell>
          <cell r="G391" t="str">
            <v>0</v>
          </cell>
          <cell r="H391" t="str">
            <v>0</v>
          </cell>
          <cell r="I391" t="str">
            <v>0</v>
          </cell>
          <cell r="J391" t="str">
            <v>0</v>
          </cell>
          <cell r="K391" t="str">
            <v>59.29061</v>
          </cell>
          <cell r="L391" t="str">
            <v>59.29061</v>
          </cell>
        </row>
        <row r="392">
          <cell r="A392" t="str">
            <v>7185-806</v>
          </cell>
          <cell r="B392" t="str">
            <v>LEVER FAST IDLE</v>
          </cell>
          <cell r="C392" t="str">
            <v>F13</v>
          </cell>
          <cell r="D392" t="str">
            <v>Z</v>
          </cell>
          <cell r="E392" t="str">
            <v>2</v>
          </cell>
          <cell r="F392" t="str">
            <v>G</v>
          </cell>
          <cell r="G392" t="str">
            <v>1301</v>
          </cell>
          <cell r="H392" t="str">
            <v>250</v>
          </cell>
          <cell r="I392" t="str">
            <v>225</v>
          </cell>
          <cell r="J392" t="str">
            <v>1326</v>
          </cell>
          <cell r="K392" t="str">
            <v>58.71652</v>
          </cell>
          <cell r="L392" t="str">
            <v>59.20388</v>
          </cell>
          <cell r="M392" t="str">
            <v>DP203</v>
          </cell>
        </row>
        <row r="393">
          <cell r="A393" t="str">
            <v>7182-548N</v>
          </cell>
          <cell r="B393" t="str">
            <v>CAMRING 4 CYL</v>
          </cell>
          <cell r="C393" t="str">
            <v>F13</v>
          </cell>
          <cell r="D393" t="str">
            <v>Z</v>
          </cell>
          <cell r="E393" t="str">
            <v>2</v>
          </cell>
          <cell r="F393" t="str">
            <v>G</v>
          </cell>
          <cell r="G393" t="str">
            <v>0</v>
          </cell>
          <cell r="H393" t="str">
            <v>0</v>
          </cell>
          <cell r="I393" t="str">
            <v>0</v>
          </cell>
          <cell r="J393" t="str">
            <v>0</v>
          </cell>
          <cell r="K393" t="str">
            <v>583.35441</v>
          </cell>
          <cell r="L393" t="str">
            <v>583.35441</v>
          </cell>
        </row>
        <row r="394">
          <cell r="A394" t="str">
            <v>7182-33A</v>
          </cell>
          <cell r="B394" t="str">
            <v>CAMRING 4 CYL</v>
          </cell>
          <cell r="C394" t="str">
            <v>F13</v>
          </cell>
          <cell r="D394" t="str">
            <v>Z</v>
          </cell>
          <cell r="E394" t="str">
            <v>2</v>
          </cell>
          <cell r="F394" t="str">
            <v>G</v>
          </cell>
          <cell r="G394" t="str">
            <v>0</v>
          </cell>
          <cell r="H394" t="str">
            <v>0</v>
          </cell>
          <cell r="I394" t="str">
            <v>0</v>
          </cell>
          <cell r="J394" t="str">
            <v>0</v>
          </cell>
          <cell r="K394" t="str">
            <v>583.35441</v>
          </cell>
          <cell r="L394" t="str">
            <v>583.35441</v>
          </cell>
        </row>
        <row r="395">
          <cell r="A395" t="str">
            <v>7182-745B</v>
          </cell>
          <cell r="B395" t="str">
            <v>CAMRING 4 CYL.</v>
          </cell>
          <cell r="C395" t="str">
            <v>F13</v>
          </cell>
          <cell r="D395" t="str">
            <v>Z</v>
          </cell>
          <cell r="E395" t="str">
            <v>2</v>
          </cell>
          <cell r="F395" t="str">
            <v>G</v>
          </cell>
          <cell r="G395" t="str">
            <v>0</v>
          </cell>
          <cell r="H395" t="str">
            <v>0</v>
          </cell>
          <cell r="I395" t="str">
            <v>0</v>
          </cell>
          <cell r="J395" t="str">
            <v>0</v>
          </cell>
          <cell r="K395" t="str">
            <v>583.35441</v>
          </cell>
          <cell r="L395" t="str">
            <v>583.35441</v>
          </cell>
        </row>
        <row r="396">
          <cell r="A396" t="str">
            <v>5301299</v>
          </cell>
          <cell r="B396" t="str">
            <v>C.INJECTOR/HF 277</v>
          </cell>
          <cell r="C396" t="str">
            <v>F13</v>
          </cell>
          <cell r="D396" t="str">
            <v>Z</v>
          </cell>
          <cell r="E396" t="str">
            <v>2</v>
          </cell>
          <cell r="F396" t="str">
            <v>G</v>
          </cell>
          <cell r="G396" t="str">
            <v>0</v>
          </cell>
          <cell r="H396" t="str">
            <v>0</v>
          </cell>
          <cell r="I396" t="str">
            <v>0</v>
          </cell>
          <cell r="J396" t="str">
            <v>0</v>
          </cell>
          <cell r="K396" t="str">
            <v>5807.85896</v>
          </cell>
          <cell r="L396" t="str">
            <v>5807.85896</v>
          </cell>
        </row>
        <row r="397">
          <cell r="A397" t="str">
            <v>9104-549A</v>
          </cell>
          <cell r="B397" t="str">
            <v>CAM RING BLANK [XD3-E2]</v>
          </cell>
          <cell r="C397" t="str">
            <v>F13</v>
          </cell>
          <cell r="D397" t="str">
            <v>Z</v>
          </cell>
          <cell r="E397" t="str">
            <v>2</v>
          </cell>
          <cell r="F397" t="str">
            <v>G</v>
          </cell>
          <cell r="G397" t="str">
            <v>0</v>
          </cell>
          <cell r="H397" t="str">
            <v>0</v>
          </cell>
          <cell r="I397" t="str">
            <v>0</v>
          </cell>
          <cell r="J397" t="str">
            <v>0</v>
          </cell>
          <cell r="K397" t="str">
            <v>58.78546</v>
          </cell>
          <cell r="L397" t="str">
            <v>58.78546</v>
          </cell>
        </row>
        <row r="398">
          <cell r="A398" t="str">
            <v>7185-431</v>
          </cell>
          <cell r="B398" t="str">
            <v>A.A.HSG ASSY</v>
          </cell>
          <cell r="C398" t="str">
            <v>F13</v>
          </cell>
          <cell r="D398" t="str">
            <v>Z</v>
          </cell>
          <cell r="E398" t="str">
            <v>2</v>
          </cell>
          <cell r="F398" t="str">
            <v>G</v>
          </cell>
          <cell r="G398" t="str">
            <v>0</v>
          </cell>
          <cell r="H398" t="str">
            <v>0</v>
          </cell>
          <cell r="I398" t="str">
            <v>0</v>
          </cell>
          <cell r="J398" t="str">
            <v>0</v>
          </cell>
          <cell r="K398" t="str">
            <v>58.51714</v>
          </cell>
          <cell r="L398" t="str">
            <v>58.51714</v>
          </cell>
        </row>
        <row r="399">
          <cell r="A399" t="str">
            <v>9101-414</v>
          </cell>
          <cell r="B399" t="str">
            <v>SPACER</v>
          </cell>
          <cell r="C399" t="str">
            <v>F13</v>
          </cell>
          <cell r="D399" t="str">
            <v>Z</v>
          </cell>
          <cell r="E399" t="str">
            <v>2</v>
          </cell>
          <cell r="F399" t="str">
            <v>G</v>
          </cell>
          <cell r="G399" t="str">
            <v>750</v>
          </cell>
          <cell r="H399" t="str">
            <v>0</v>
          </cell>
          <cell r="I399" t="str">
            <v>0</v>
          </cell>
          <cell r="J399" t="str">
            <v>750</v>
          </cell>
          <cell r="K399" t="str">
            <v>58.16</v>
          </cell>
          <cell r="L399" t="str">
            <v>58.16</v>
          </cell>
          <cell r="M399" t="str">
            <v>SW-02</v>
          </cell>
        </row>
        <row r="400">
          <cell r="A400" t="str">
            <v>9101-333</v>
          </cell>
          <cell r="B400" t="str">
            <v>CAM RING</v>
          </cell>
          <cell r="C400" t="str">
            <v>F13</v>
          </cell>
          <cell r="D400" t="str">
            <v>Z</v>
          </cell>
          <cell r="E400" t="str">
            <v>2</v>
          </cell>
          <cell r="F400" t="str">
            <v>G</v>
          </cell>
          <cell r="G400" t="str">
            <v>0</v>
          </cell>
          <cell r="H400" t="str">
            <v>0</v>
          </cell>
          <cell r="I400" t="str">
            <v>0</v>
          </cell>
          <cell r="J400" t="str">
            <v>0</v>
          </cell>
          <cell r="K400" t="str">
            <v>577.82938</v>
          </cell>
          <cell r="L400" t="str">
            <v>577.82938</v>
          </cell>
        </row>
        <row r="401">
          <cell r="A401" t="str">
            <v>36410062</v>
          </cell>
          <cell r="B401" t="str">
            <v>GROUND BAR Dia6.2 Grd 4.2.123</v>
          </cell>
          <cell r="C401" t="str">
            <v>F13</v>
          </cell>
          <cell r="D401" t="str">
            <v>Z</v>
          </cell>
          <cell r="E401" t="str">
            <v>2</v>
          </cell>
          <cell r="F401" t="str">
            <v>G</v>
          </cell>
          <cell r="G401" t="str">
            <v>510</v>
          </cell>
          <cell r="H401" t="str">
            <v>0</v>
          </cell>
          <cell r="I401" t="str">
            <v>0</v>
          </cell>
          <cell r="J401" t="str">
            <v>510</v>
          </cell>
          <cell r="K401" t="str">
            <v>571.36823</v>
          </cell>
          <cell r="L401" t="str">
            <v>571.36823</v>
          </cell>
        </row>
        <row r="402">
          <cell r="A402" t="str">
            <v>7123-559W</v>
          </cell>
          <cell r="B402" t="str">
            <v>END PLATE SLEEVE</v>
          </cell>
          <cell r="C402" t="str">
            <v>F13</v>
          </cell>
          <cell r="D402" t="str">
            <v>Z</v>
          </cell>
          <cell r="E402" t="str">
            <v>2</v>
          </cell>
          <cell r="F402" t="str">
            <v>G</v>
          </cell>
          <cell r="G402" t="str">
            <v>592</v>
          </cell>
          <cell r="H402" t="str">
            <v>0</v>
          </cell>
          <cell r="I402" t="str">
            <v>100</v>
          </cell>
          <cell r="J402" t="str">
            <v>492</v>
          </cell>
          <cell r="K402" t="str">
            <v>57.4407</v>
          </cell>
          <cell r="L402" t="str">
            <v>57.4407</v>
          </cell>
        </row>
        <row r="403">
          <cell r="A403" t="str">
            <v>9002-211</v>
          </cell>
          <cell r="B403" t="str">
            <v>THRUST SLEEVE</v>
          </cell>
          <cell r="C403" t="str">
            <v>F13</v>
          </cell>
          <cell r="D403" t="str">
            <v>Z</v>
          </cell>
          <cell r="E403" t="str">
            <v>2</v>
          </cell>
          <cell r="F403" t="str">
            <v>G</v>
          </cell>
          <cell r="G403" t="str">
            <v>751</v>
          </cell>
          <cell r="H403" t="str">
            <v>0</v>
          </cell>
          <cell r="I403" t="str">
            <v>0</v>
          </cell>
          <cell r="J403" t="str">
            <v>751</v>
          </cell>
          <cell r="K403" t="str">
            <v>57.18257</v>
          </cell>
          <cell r="L403" t="str">
            <v>57.18257</v>
          </cell>
        </row>
        <row r="404">
          <cell r="A404" t="str">
            <v>9103-923M</v>
          </cell>
          <cell r="B404" t="str">
            <v>PUMP HOUSING [S/Car]</v>
          </cell>
          <cell r="C404" t="str">
            <v>F13</v>
          </cell>
          <cell r="D404" t="str">
            <v>Z</v>
          </cell>
          <cell r="E404" t="str">
            <v>2</v>
          </cell>
          <cell r="F404" t="str">
            <v>G</v>
          </cell>
          <cell r="G404" t="str">
            <v>0</v>
          </cell>
          <cell r="H404" t="str">
            <v>0</v>
          </cell>
          <cell r="I404" t="str">
            <v>0</v>
          </cell>
          <cell r="J404" t="str">
            <v>0</v>
          </cell>
          <cell r="K404" t="str">
            <v>567.43473</v>
          </cell>
          <cell r="L404" t="str">
            <v>567.43473</v>
          </cell>
        </row>
        <row r="405">
          <cell r="A405" t="str">
            <v>9001-742H</v>
          </cell>
          <cell r="B405" t="str">
            <v>FORD FILTER HEAD</v>
          </cell>
          <cell r="C405" t="str">
            <v>F13</v>
          </cell>
          <cell r="D405" t="str">
            <v>Z</v>
          </cell>
          <cell r="E405" t="str">
            <v>2</v>
          </cell>
          <cell r="F405" t="str">
            <v>G</v>
          </cell>
          <cell r="G405" t="str">
            <v>535</v>
          </cell>
          <cell r="H405" t="str">
            <v>360</v>
          </cell>
          <cell r="I405" t="str">
            <v>262</v>
          </cell>
          <cell r="J405" t="str">
            <v>633</v>
          </cell>
          <cell r="K405" t="str">
            <v>547.36068</v>
          </cell>
          <cell r="L405" t="str">
            <v>562.50536</v>
          </cell>
        </row>
        <row r="406">
          <cell r="A406" t="str">
            <v>9002-211A</v>
          </cell>
          <cell r="B406" t="str">
            <v>GOVERNOR THRUST SLEEVE</v>
          </cell>
          <cell r="C406" t="str">
            <v>F13</v>
          </cell>
          <cell r="D406" t="str">
            <v>Z</v>
          </cell>
          <cell r="E406" t="str">
            <v>2</v>
          </cell>
          <cell r="F406" t="str">
            <v>G</v>
          </cell>
          <cell r="G406" t="str">
            <v>0</v>
          </cell>
          <cell r="H406" t="str">
            <v>0</v>
          </cell>
          <cell r="I406" t="str">
            <v>0</v>
          </cell>
          <cell r="J406" t="str">
            <v>0</v>
          </cell>
          <cell r="K406" t="str">
            <v>56.9568</v>
          </cell>
          <cell r="L406" t="str">
            <v>56.9568</v>
          </cell>
          <cell r="M406" t="str">
            <v>HATB</v>
          </cell>
        </row>
        <row r="407">
          <cell r="A407" t="str">
            <v>9100-334A</v>
          </cell>
          <cell r="B407" t="str">
            <v>THROTTLE LEVER ASSY</v>
          </cell>
          <cell r="C407" t="str">
            <v>F13</v>
          </cell>
          <cell r="D407" t="str">
            <v>Z</v>
          </cell>
          <cell r="E407" t="str">
            <v>2</v>
          </cell>
          <cell r="F407" t="str">
            <v>G</v>
          </cell>
          <cell r="G407" t="str">
            <v>940</v>
          </cell>
          <cell r="H407" t="str">
            <v>0</v>
          </cell>
          <cell r="I407" t="str">
            <v>0</v>
          </cell>
          <cell r="J407" t="str">
            <v>940</v>
          </cell>
          <cell r="K407" t="str">
            <v>56.91904</v>
          </cell>
          <cell r="L407" t="str">
            <v>56.91904</v>
          </cell>
          <cell r="M407" t="str">
            <v>PIA-12</v>
          </cell>
        </row>
        <row r="408">
          <cell r="A408" t="str">
            <v>9100-325B</v>
          </cell>
          <cell r="B408" t="str">
            <v>STOP &amp; IDLE SHAFT ASSY</v>
          </cell>
          <cell r="C408" t="str">
            <v>F13</v>
          </cell>
          <cell r="D408" t="str">
            <v>Z</v>
          </cell>
          <cell r="E408" t="str">
            <v>2</v>
          </cell>
          <cell r="F408" t="str">
            <v>G</v>
          </cell>
          <cell r="G408" t="str">
            <v>0</v>
          </cell>
          <cell r="H408" t="str">
            <v>0</v>
          </cell>
          <cell r="I408" t="str">
            <v>0</v>
          </cell>
          <cell r="J408" t="str">
            <v>0</v>
          </cell>
          <cell r="K408" t="str">
            <v>56.8145</v>
          </cell>
          <cell r="L408" t="str">
            <v>56.8145</v>
          </cell>
        </row>
        <row r="409">
          <cell r="A409" t="str">
            <v>9108-022A</v>
          </cell>
          <cell r="B409" t="str">
            <v>THROTTLE LEVER ASSY.</v>
          </cell>
          <cell r="C409" t="str">
            <v>F13</v>
          </cell>
          <cell r="D409" t="str">
            <v>Z</v>
          </cell>
          <cell r="E409" t="str">
            <v>2</v>
          </cell>
          <cell r="F409" t="str">
            <v>G</v>
          </cell>
          <cell r="G409" t="str">
            <v>0</v>
          </cell>
          <cell r="H409" t="str">
            <v>0</v>
          </cell>
          <cell r="I409" t="str">
            <v>0</v>
          </cell>
          <cell r="J409" t="str">
            <v>0</v>
          </cell>
          <cell r="K409" t="str">
            <v>56.73</v>
          </cell>
          <cell r="L409" t="str">
            <v>56.73</v>
          </cell>
        </row>
        <row r="410">
          <cell r="A410" t="str">
            <v>9103-863B</v>
          </cell>
          <cell r="B410" t="str">
            <v>POTENTIOMETER SUPPORT</v>
          </cell>
          <cell r="C410" t="str">
            <v>F13</v>
          </cell>
          <cell r="D410" t="str">
            <v>Z</v>
          </cell>
          <cell r="E410" t="str">
            <v>2</v>
          </cell>
          <cell r="F410" t="str">
            <v>G</v>
          </cell>
          <cell r="G410" t="str">
            <v>420</v>
          </cell>
          <cell r="H410" t="str">
            <v>190</v>
          </cell>
          <cell r="I410" t="str">
            <v>205</v>
          </cell>
          <cell r="J410" t="str">
            <v>405</v>
          </cell>
          <cell r="K410" t="str">
            <v>54.31322</v>
          </cell>
          <cell r="L410" t="str">
            <v>56.57837</v>
          </cell>
        </row>
        <row r="411">
          <cell r="A411" t="str">
            <v>9003-849A</v>
          </cell>
          <cell r="B411" t="str">
            <v>METERING VALVE</v>
          </cell>
          <cell r="C411" t="str">
            <v>F13</v>
          </cell>
          <cell r="D411" t="str">
            <v>Z</v>
          </cell>
          <cell r="E411" t="str">
            <v>2</v>
          </cell>
          <cell r="F411" t="str">
            <v>G</v>
          </cell>
          <cell r="G411" t="str">
            <v>0</v>
          </cell>
          <cell r="H411" t="str">
            <v>0</v>
          </cell>
          <cell r="I411" t="str">
            <v>0</v>
          </cell>
          <cell r="J411" t="str">
            <v>0</v>
          </cell>
          <cell r="K411" t="str">
            <v>56.13</v>
          </cell>
          <cell r="L411" t="str">
            <v>56.13</v>
          </cell>
        </row>
        <row r="412">
          <cell r="A412" t="str">
            <v>7123-261N</v>
          </cell>
          <cell r="B412" t="str">
            <v>HEAD LOCATING FITTING</v>
          </cell>
          <cell r="C412" t="str">
            <v>F13</v>
          </cell>
          <cell r="D412" t="str">
            <v>Z</v>
          </cell>
          <cell r="E412" t="str">
            <v>2</v>
          </cell>
          <cell r="F412" t="str">
            <v>G</v>
          </cell>
          <cell r="G412" t="str">
            <v>2284</v>
          </cell>
          <cell r="H412" t="str">
            <v>0</v>
          </cell>
          <cell r="I412" t="str">
            <v>0</v>
          </cell>
          <cell r="J412" t="str">
            <v>2284</v>
          </cell>
          <cell r="K412" t="str">
            <v>56.07248</v>
          </cell>
          <cell r="L412" t="str">
            <v>56.07248</v>
          </cell>
          <cell r="M412" t="str">
            <v>DPAHM</v>
          </cell>
        </row>
        <row r="413">
          <cell r="A413" t="str">
            <v>7185-484B</v>
          </cell>
          <cell r="B413" t="str">
            <v>ASSY LATCH VALVE</v>
          </cell>
          <cell r="C413" t="str">
            <v>F13</v>
          </cell>
          <cell r="D413" t="str">
            <v>Z</v>
          </cell>
          <cell r="E413" t="str">
            <v>2</v>
          </cell>
          <cell r="F413" t="str">
            <v>G</v>
          </cell>
          <cell r="G413" t="str">
            <v>0</v>
          </cell>
          <cell r="H413" t="str">
            <v>0</v>
          </cell>
          <cell r="I413" t="str">
            <v>0</v>
          </cell>
          <cell r="J413" t="str">
            <v>0</v>
          </cell>
          <cell r="K413" t="str">
            <v>559.50599</v>
          </cell>
          <cell r="L413" t="str">
            <v>559.50599</v>
          </cell>
        </row>
        <row r="414">
          <cell r="A414" t="str">
            <v>7180-85D</v>
          </cell>
          <cell r="B414" t="str">
            <v>CAMRING 4 CYL</v>
          </cell>
          <cell r="C414" t="str">
            <v>F13</v>
          </cell>
          <cell r="D414" t="str">
            <v>Z</v>
          </cell>
          <cell r="E414" t="str">
            <v>2</v>
          </cell>
          <cell r="F414" t="str">
            <v>G</v>
          </cell>
          <cell r="G414" t="str">
            <v>0</v>
          </cell>
          <cell r="H414" t="str">
            <v>0</v>
          </cell>
          <cell r="I414" t="str">
            <v>0</v>
          </cell>
          <cell r="J414" t="str">
            <v>0</v>
          </cell>
          <cell r="K414" t="str">
            <v>557.60513</v>
          </cell>
          <cell r="L414" t="str">
            <v>557.60513</v>
          </cell>
        </row>
        <row r="415">
          <cell r="A415" t="str">
            <v>9100-812E</v>
          </cell>
          <cell r="B415" t="str">
            <v>RING</v>
          </cell>
          <cell r="C415" t="str">
            <v>F13</v>
          </cell>
          <cell r="D415" t="str">
            <v>Z</v>
          </cell>
          <cell r="E415" t="str">
            <v>2</v>
          </cell>
          <cell r="F415" t="str">
            <v>G</v>
          </cell>
          <cell r="G415" t="str">
            <v>0</v>
          </cell>
          <cell r="H415" t="str">
            <v>0</v>
          </cell>
          <cell r="I415" t="str">
            <v>0</v>
          </cell>
          <cell r="J415" t="str">
            <v>0</v>
          </cell>
          <cell r="K415" t="str">
            <v>552.5952</v>
          </cell>
          <cell r="L415" t="str">
            <v>552.5952</v>
          </cell>
          <cell r="M415" t="str">
            <v>0</v>
          </cell>
        </row>
        <row r="416">
          <cell r="A416" t="str">
            <v>9100-360A</v>
          </cell>
          <cell r="B416" t="str">
            <v>TWO SPEED GOV. ASSY</v>
          </cell>
          <cell r="C416" t="str">
            <v>F13</v>
          </cell>
          <cell r="D416" t="str">
            <v>Z</v>
          </cell>
          <cell r="E416" t="str">
            <v>2</v>
          </cell>
          <cell r="F416" t="str">
            <v>G</v>
          </cell>
          <cell r="G416" t="str">
            <v>0</v>
          </cell>
          <cell r="H416" t="str">
            <v>0</v>
          </cell>
          <cell r="I416" t="str">
            <v>0</v>
          </cell>
          <cell r="J416" t="str">
            <v>0</v>
          </cell>
          <cell r="K416" t="str">
            <v>552.52</v>
          </cell>
          <cell r="L416" t="str">
            <v>552.52</v>
          </cell>
          <cell r="M416" t="str">
            <v>LOCAL</v>
          </cell>
        </row>
        <row r="417">
          <cell r="A417" t="str">
            <v>9100-477A</v>
          </cell>
          <cell r="B417" t="str">
            <v>ASSY.THROTTLE LEVER</v>
          </cell>
          <cell r="C417" t="str">
            <v>F13</v>
          </cell>
          <cell r="D417" t="str">
            <v>Z</v>
          </cell>
          <cell r="E417" t="str">
            <v>2</v>
          </cell>
          <cell r="F417" t="str">
            <v>G</v>
          </cell>
          <cell r="G417" t="str">
            <v>2659</v>
          </cell>
          <cell r="H417" t="str">
            <v>1000</v>
          </cell>
          <cell r="I417" t="str">
            <v>0</v>
          </cell>
          <cell r="J417" t="str">
            <v>3659</v>
          </cell>
          <cell r="K417" t="str">
            <v>55.66361</v>
          </cell>
          <cell r="L417" t="str">
            <v>55.87987</v>
          </cell>
          <cell r="M417" t="str">
            <v>SO-05</v>
          </cell>
        </row>
        <row r="418">
          <cell r="A418" t="str">
            <v>9103-827A</v>
          </cell>
          <cell r="B418" t="str">
            <v>GOVERNOR COVER</v>
          </cell>
          <cell r="C418" t="str">
            <v>F13</v>
          </cell>
          <cell r="D418" t="str">
            <v>Z</v>
          </cell>
          <cell r="E418" t="str">
            <v>21</v>
          </cell>
          <cell r="F418" t="str">
            <v>G</v>
          </cell>
          <cell r="G418" t="str">
            <v>906</v>
          </cell>
          <cell r="H418" t="str">
            <v>4349</v>
          </cell>
          <cell r="I418" t="str">
            <v>5255</v>
          </cell>
          <cell r="J418" t="str">
            <v>0</v>
          </cell>
          <cell r="K418" t="str">
            <v>54.74237</v>
          </cell>
          <cell r="L418" t="str">
            <v>55.82456</v>
          </cell>
          <cell r="M418" t="str">
            <v>C</v>
          </cell>
        </row>
        <row r="419">
          <cell r="A419" t="str">
            <v>7185-274</v>
          </cell>
          <cell r="B419" t="str">
            <v>CAM FOLLOWER</v>
          </cell>
          <cell r="C419" t="str">
            <v>F13</v>
          </cell>
          <cell r="D419" t="str">
            <v>Z</v>
          </cell>
          <cell r="E419" t="str">
            <v>2</v>
          </cell>
          <cell r="F419" t="str">
            <v>G</v>
          </cell>
          <cell r="G419" t="str">
            <v>143</v>
          </cell>
          <cell r="H419" t="str">
            <v>250</v>
          </cell>
          <cell r="I419" t="str">
            <v>150</v>
          </cell>
          <cell r="J419" t="str">
            <v>243</v>
          </cell>
          <cell r="K419" t="str">
            <v>55.42869</v>
          </cell>
          <cell r="L419" t="str">
            <v>55.67742</v>
          </cell>
          <cell r="M419" t="str">
            <v>DP203</v>
          </cell>
        </row>
        <row r="420">
          <cell r="A420" t="str">
            <v>7185-439</v>
          </cell>
          <cell r="B420" t="str">
            <v>COLD ADVANCE HOUSING M/C</v>
          </cell>
          <cell r="C420" t="str">
            <v>F13</v>
          </cell>
          <cell r="D420" t="str">
            <v>Z</v>
          </cell>
          <cell r="E420" t="str">
            <v>2</v>
          </cell>
          <cell r="F420" t="str">
            <v>G</v>
          </cell>
          <cell r="G420" t="str">
            <v>169</v>
          </cell>
          <cell r="H420" t="str">
            <v>250</v>
          </cell>
          <cell r="I420" t="str">
            <v>150</v>
          </cell>
          <cell r="J420" t="str">
            <v>269</v>
          </cell>
          <cell r="K420" t="str">
            <v>541.86382</v>
          </cell>
          <cell r="L420" t="str">
            <v>544.36983</v>
          </cell>
          <cell r="M420" t="str">
            <v>DP203</v>
          </cell>
        </row>
        <row r="421">
          <cell r="A421" t="str">
            <v>7185-383J</v>
          </cell>
          <cell r="B421" t="str">
            <v>PISTON HOLE PLUG</v>
          </cell>
          <cell r="C421" t="str">
            <v>F13</v>
          </cell>
          <cell r="D421" t="str">
            <v>Z</v>
          </cell>
          <cell r="E421" t="str">
            <v>2</v>
          </cell>
          <cell r="F421" t="str">
            <v>G</v>
          </cell>
          <cell r="G421" t="str">
            <v>0</v>
          </cell>
          <cell r="H421" t="str">
            <v>0</v>
          </cell>
          <cell r="I421" t="str">
            <v>0</v>
          </cell>
          <cell r="J421" t="str">
            <v>0</v>
          </cell>
          <cell r="K421" t="str">
            <v>54.60745</v>
          </cell>
          <cell r="L421" t="str">
            <v>54.60745</v>
          </cell>
        </row>
        <row r="422">
          <cell r="A422" t="str">
            <v>9103-840</v>
          </cell>
          <cell r="B422" t="str">
            <v>TIMING WASHER</v>
          </cell>
          <cell r="C422" t="str">
            <v>F13</v>
          </cell>
          <cell r="D422" t="str">
            <v>Z</v>
          </cell>
          <cell r="E422" t="str">
            <v>2</v>
          </cell>
          <cell r="F422" t="str">
            <v>G</v>
          </cell>
          <cell r="G422" t="str">
            <v>225</v>
          </cell>
          <cell r="H422" t="str">
            <v>200</v>
          </cell>
          <cell r="I422" t="str">
            <v>200</v>
          </cell>
          <cell r="J422" t="str">
            <v>225</v>
          </cell>
          <cell r="K422" t="str">
            <v>51.44913</v>
          </cell>
          <cell r="L422" t="str">
            <v>54.58867</v>
          </cell>
          <cell r="M422" t="str">
            <v>NP</v>
          </cell>
        </row>
        <row r="423">
          <cell r="A423" t="str">
            <v>9103-493</v>
          </cell>
          <cell r="B423" t="str">
            <v>REAR BRACKET</v>
          </cell>
          <cell r="C423" t="str">
            <v>F13</v>
          </cell>
          <cell r="D423" t="str">
            <v>Z</v>
          </cell>
          <cell r="E423" t="str">
            <v>22</v>
          </cell>
          <cell r="F423" t="str">
            <v>G</v>
          </cell>
          <cell r="G423" t="str">
            <v>0</v>
          </cell>
          <cell r="H423" t="str">
            <v>0</v>
          </cell>
          <cell r="I423" t="str">
            <v>0</v>
          </cell>
          <cell r="J423" t="str">
            <v>0</v>
          </cell>
          <cell r="K423" t="str">
            <v>54.16875</v>
          </cell>
          <cell r="L423" t="str">
            <v>54.16875</v>
          </cell>
        </row>
        <row r="424">
          <cell r="A424" t="str">
            <v>9103-493</v>
          </cell>
          <cell r="B424" t="str">
            <v>REAR BRACKET</v>
          </cell>
          <cell r="C424" t="str">
            <v>F13</v>
          </cell>
          <cell r="D424" t="str">
            <v>Z</v>
          </cell>
          <cell r="E424" t="str">
            <v>1</v>
          </cell>
          <cell r="F424" t="str">
            <v>G</v>
          </cell>
          <cell r="G424" t="str">
            <v>0</v>
          </cell>
          <cell r="H424" t="str">
            <v>0</v>
          </cell>
          <cell r="I424" t="str">
            <v>0</v>
          </cell>
          <cell r="J424" t="str">
            <v>0</v>
          </cell>
          <cell r="K424" t="str">
            <v>54.16</v>
          </cell>
          <cell r="L424" t="str">
            <v>54.16</v>
          </cell>
        </row>
        <row r="425">
          <cell r="A425" t="str">
            <v>9103-840B</v>
          </cell>
          <cell r="B425" t="str">
            <v>TIMING WASHER</v>
          </cell>
          <cell r="C425" t="str">
            <v>F13</v>
          </cell>
          <cell r="D425" t="str">
            <v>Z</v>
          </cell>
          <cell r="E425" t="str">
            <v>2</v>
          </cell>
          <cell r="F425" t="str">
            <v>G</v>
          </cell>
          <cell r="G425" t="str">
            <v>2164</v>
          </cell>
          <cell r="H425" t="str">
            <v>33</v>
          </cell>
          <cell r="I425" t="str">
            <v>0</v>
          </cell>
          <cell r="J425" t="str">
            <v>2197</v>
          </cell>
          <cell r="K425" t="str">
            <v>53.90275</v>
          </cell>
          <cell r="L425" t="str">
            <v>53.90275</v>
          </cell>
          <cell r="M425" t="str">
            <v>NP</v>
          </cell>
        </row>
        <row r="426">
          <cell r="A426" t="str">
            <v>9101-066G</v>
          </cell>
          <cell r="B426" t="str">
            <v>LLA PISTON</v>
          </cell>
          <cell r="C426" t="str">
            <v>F13</v>
          </cell>
          <cell r="D426" t="str">
            <v>Z</v>
          </cell>
          <cell r="E426" t="str">
            <v>2</v>
          </cell>
          <cell r="F426" t="str">
            <v>G</v>
          </cell>
          <cell r="G426" t="str">
            <v>0</v>
          </cell>
          <cell r="H426" t="str">
            <v>0</v>
          </cell>
          <cell r="I426" t="str">
            <v>0</v>
          </cell>
          <cell r="J426" t="str">
            <v>0</v>
          </cell>
          <cell r="K426" t="str">
            <v>53.7233</v>
          </cell>
          <cell r="L426" t="str">
            <v>53.7233</v>
          </cell>
          <cell r="M426" t="str">
            <v>LOCAL</v>
          </cell>
        </row>
        <row r="427">
          <cell r="A427" t="str">
            <v>7243-091</v>
          </cell>
          <cell r="B427" t="str">
            <v>ASSY CONTROL BRACKET &amp; PLATE</v>
          </cell>
          <cell r="C427" t="str">
            <v>F13</v>
          </cell>
          <cell r="D427" t="str">
            <v>Z</v>
          </cell>
          <cell r="E427" t="str">
            <v>2</v>
          </cell>
          <cell r="F427" t="str">
            <v>G</v>
          </cell>
          <cell r="G427" t="str">
            <v>0</v>
          </cell>
          <cell r="H427" t="str">
            <v>0</v>
          </cell>
          <cell r="I427" t="str">
            <v>0</v>
          </cell>
          <cell r="J427" t="str">
            <v>0</v>
          </cell>
          <cell r="K427" t="str">
            <v>53.38406</v>
          </cell>
          <cell r="L427" t="str">
            <v>53.38406</v>
          </cell>
        </row>
        <row r="428">
          <cell r="A428" t="str">
            <v>9101-124</v>
          </cell>
          <cell r="B428" t="str">
            <v>GOVERNOR THRUST SLEEVE</v>
          </cell>
          <cell r="C428" t="str">
            <v>F13</v>
          </cell>
          <cell r="D428" t="str">
            <v>Z</v>
          </cell>
          <cell r="E428" t="str">
            <v>2</v>
          </cell>
          <cell r="F428" t="str">
            <v>G</v>
          </cell>
          <cell r="G428" t="str">
            <v>0</v>
          </cell>
          <cell r="H428" t="str">
            <v>0</v>
          </cell>
          <cell r="I428" t="str">
            <v>0</v>
          </cell>
          <cell r="J428" t="str">
            <v>0</v>
          </cell>
          <cell r="K428" t="str">
            <v>52.9</v>
          </cell>
          <cell r="L428" t="str">
            <v>52.9</v>
          </cell>
          <cell r="M428" t="str">
            <v>RP</v>
          </cell>
        </row>
        <row r="429">
          <cell r="A429" t="str">
            <v>9101-067</v>
          </cell>
          <cell r="B429" t="str">
            <v>LLA SLEEVE</v>
          </cell>
          <cell r="C429" t="str">
            <v>F13</v>
          </cell>
          <cell r="D429" t="str">
            <v>Z</v>
          </cell>
          <cell r="E429" t="str">
            <v>2</v>
          </cell>
          <cell r="F429" t="str">
            <v>G</v>
          </cell>
          <cell r="G429" t="str">
            <v>0</v>
          </cell>
          <cell r="H429" t="str">
            <v>0</v>
          </cell>
          <cell r="I429" t="str">
            <v>0</v>
          </cell>
          <cell r="J429" t="str">
            <v>0</v>
          </cell>
          <cell r="K429" t="str">
            <v>52.9</v>
          </cell>
          <cell r="L429" t="str">
            <v>52.9</v>
          </cell>
          <cell r="M429" t="str">
            <v>LOCAL</v>
          </cell>
        </row>
        <row r="430">
          <cell r="A430" t="str">
            <v>9100-194B</v>
          </cell>
          <cell r="B430" t="str">
            <v>X SLEEVE/PISTON A.A</v>
          </cell>
          <cell r="C430" t="str">
            <v>F13</v>
          </cell>
          <cell r="D430" t="str">
            <v>Z</v>
          </cell>
          <cell r="E430" t="str">
            <v>2</v>
          </cell>
          <cell r="F430" t="str">
            <v>G</v>
          </cell>
          <cell r="G430" t="str">
            <v>0</v>
          </cell>
          <cell r="H430" t="str">
            <v>0</v>
          </cell>
          <cell r="I430" t="str">
            <v>0</v>
          </cell>
          <cell r="J430" t="str">
            <v>0</v>
          </cell>
          <cell r="K430" t="str">
            <v>52.9</v>
          </cell>
          <cell r="L430" t="str">
            <v>52.9</v>
          </cell>
          <cell r="M430" t="str">
            <v>LOCAL</v>
          </cell>
        </row>
        <row r="431">
          <cell r="A431" t="str">
            <v>9003-814A</v>
          </cell>
          <cell r="B431" t="str">
            <v>THRUST SLEEVE</v>
          </cell>
          <cell r="C431" t="str">
            <v>F13</v>
          </cell>
          <cell r="D431" t="str">
            <v>Z</v>
          </cell>
          <cell r="E431" t="str">
            <v>2</v>
          </cell>
          <cell r="F431" t="str">
            <v>G</v>
          </cell>
          <cell r="G431" t="str">
            <v>431</v>
          </cell>
          <cell r="H431" t="str">
            <v>0</v>
          </cell>
          <cell r="I431" t="str">
            <v>0</v>
          </cell>
          <cell r="J431" t="str">
            <v>431</v>
          </cell>
          <cell r="K431" t="str">
            <v>52.9</v>
          </cell>
          <cell r="L431" t="str">
            <v>52.9</v>
          </cell>
          <cell r="M431" t="str">
            <v>HATB</v>
          </cell>
        </row>
        <row r="432">
          <cell r="A432" t="str">
            <v>9108-505A</v>
          </cell>
          <cell r="B432" t="str">
            <v>DRIVE DOG ASSY</v>
          </cell>
          <cell r="C432" t="str">
            <v>F13</v>
          </cell>
          <cell r="D432" t="str">
            <v>Z</v>
          </cell>
          <cell r="E432" t="str">
            <v>2</v>
          </cell>
          <cell r="F432" t="str">
            <v>G</v>
          </cell>
          <cell r="G432" t="str">
            <v>0</v>
          </cell>
          <cell r="H432" t="str">
            <v>0</v>
          </cell>
          <cell r="I432" t="str">
            <v>0</v>
          </cell>
          <cell r="J432" t="str">
            <v>0</v>
          </cell>
          <cell r="K432" t="str">
            <v>52.81781</v>
          </cell>
          <cell r="L432" t="str">
            <v>52.81781</v>
          </cell>
        </row>
        <row r="433">
          <cell r="A433" t="str">
            <v>9103-111</v>
          </cell>
          <cell r="B433" t="str">
            <v>BANJO CASTING</v>
          </cell>
          <cell r="C433" t="str">
            <v>F13</v>
          </cell>
          <cell r="D433" t="str">
            <v>Z</v>
          </cell>
          <cell r="E433" t="str">
            <v>2</v>
          </cell>
          <cell r="F433" t="str">
            <v>G</v>
          </cell>
          <cell r="G433" t="str">
            <v>550</v>
          </cell>
          <cell r="H433" t="str">
            <v>0</v>
          </cell>
          <cell r="I433" t="str">
            <v>0</v>
          </cell>
          <cell r="J433" t="str">
            <v>550</v>
          </cell>
          <cell r="K433" t="str">
            <v>52.58843</v>
          </cell>
          <cell r="L433" t="str">
            <v>52.58843</v>
          </cell>
        </row>
        <row r="434">
          <cell r="A434" t="str">
            <v>7167-419D</v>
          </cell>
          <cell r="B434" t="str">
            <v>CHECK PLATE BOTTOM</v>
          </cell>
          <cell r="C434" t="str">
            <v>F13</v>
          </cell>
          <cell r="D434" t="str">
            <v>Z</v>
          </cell>
          <cell r="E434" t="str">
            <v>2</v>
          </cell>
          <cell r="F434" t="str">
            <v>G</v>
          </cell>
          <cell r="G434" t="str">
            <v>0</v>
          </cell>
          <cell r="H434" t="str">
            <v>0</v>
          </cell>
          <cell r="I434" t="str">
            <v>0</v>
          </cell>
          <cell r="J434" t="str">
            <v>0</v>
          </cell>
          <cell r="K434" t="str">
            <v>52.38647</v>
          </cell>
          <cell r="L434" t="str">
            <v>52.38647</v>
          </cell>
        </row>
        <row r="435">
          <cell r="A435" t="str">
            <v>7167-419C</v>
          </cell>
          <cell r="B435" t="str">
            <v>CHECK PLATE BOTTOM</v>
          </cell>
          <cell r="C435" t="str">
            <v>F13</v>
          </cell>
          <cell r="D435" t="str">
            <v>Z</v>
          </cell>
          <cell r="E435" t="str">
            <v>2</v>
          </cell>
          <cell r="F435" t="str">
            <v>G</v>
          </cell>
          <cell r="G435" t="str">
            <v>0</v>
          </cell>
          <cell r="H435" t="str">
            <v>0</v>
          </cell>
          <cell r="I435" t="str">
            <v>0</v>
          </cell>
          <cell r="J435" t="str">
            <v>0</v>
          </cell>
          <cell r="K435" t="str">
            <v>52.38647</v>
          </cell>
          <cell r="L435" t="str">
            <v>52.38647</v>
          </cell>
        </row>
        <row r="436">
          <cell r="A436" t="str">
            <v>7167-418D</v>
          </cell>
          <cell r="B436" t="str">
            <v>CHECK PLATE TOP</v>
          </cell>
          <cell r="C436" t="str">
            <v>F13</v>
          </cell>
          <cell r="D436" t="str">
            <v>Z</v>
          </cell>
          <cell r="E436" t="str">
            <v>2</v>
          </cell>
          <cell r="F436" t="str">
            <v>G</v>
          </cell>
          <cell r="G436" t="str">
            <v>0</v>
          </cell>
          <cell r="H436" t="str">
            <v>0</v>
          </cell>
          <cell r="I436" t="str">
            <v>0</v>
          </cell>
          <cell r="J436" t="str">
            <v>0</v>
          </cell>
          <cell r="K436" t="str">
            <v>52.38647</v>
          </cell>
          <cell r="L436" t="str">
            <v>52.38647</v>
          </cell>
        </row>
        <row r="437">
          <cell r="A437" t="str">
            <v>7185-504</v>
          </cell>
          <cell r="B437" t="str">
            <v>METERING VALVE PIN</v>
          </cell>
          <cell r="C437" t="str">
            <v>F13</v>
          </cell>
          <cell r="D437" t="str">
            <v>Z</v>
          </cell>
          <cell r="E437" t="str">
            <v>2</v>
          </cell>
          <cell r="F437" t="str">
            <v>G</v>
          </cell>
          <cell r="G437" t="str">
            <v>550</v>
          </cell>
          <cell r="H437" t="str">
            <v>0</v>
          </cell>
          <cell r="I437" t="str">
            <v>0</v>
          </cell>
          <cell r="J437" t="str">
            <v>550</v>
          </cell>
          <cell r="K437" t="str">
            <v>52.35744</v>
          </cell>
          <cell r="L437" t="str">
            <v>52.35744</v>
          </cell>
        </row>
        <row r="438">
          <cell r="A438" t="str">
            <v>9001-742H/20</v>
          </cell>
          <cell r="B438" t="str">
            <v>FORD FIL.HEAD [ FS 6260 B743 ]</v>
          </cell>
          <cell r="C438" t="str">
            <v>F13</v>
          </cell>
          <cell r="D438" t="str">
            <v>Z</v>
          </cell>
          <cell r="E438" t="str">
            <v>21</v>
          </cell>
          <cell r="F438" t="str">
            <v>G</v>
          </cell>
          <cell r="G438" t="str">
            <v>0</v>
          </cell>
          <cell r="H438" t="str">
            <v>0</v>
          </cell>
          <cell r="I438" t="str">
            <v>0</v>
          </cell>
          <cell r="J438" t="str">
            <v>0</v>
          </cell>
          <cell r="K438" t="str">
            <v>515.42273</v>
          </cell>
          <cell r="L438" t="str">
            <v>515.42273</v>
          </cell>
          <cell r="M438" t="str">
            <v>C</v>
          </cell>
        </row>
        <row r="439">
          <cell r="A439" t="str">
            <v>7167-304E</v>
          </cell>
          <cell r="B439" t="str">
            <v>PISTON SPRING CAP</v>
          </cell>
          <cell r="C439" t="str">
            <v>F13</v>
          </cell>
          <cell r="D439" t="str">
            <v>Z</v>
          </cell>
          <cell r="E439" t="str">
            <v>2</v>
          </cell>
          <cell r="F439" t="str">
            <v>G</v>
          </cell>
          <cell r="G439" t="str">
            <v>0</v>
          </cell>
          <cell r="H439" t="str">
            <v>0</v>
          </cell>
          <cell r="I439" t="str">
            <v>0</v>
          </cell>
          <cell r="J439" t="str">
            <v>0</v>
          </cell>
          <cell r="K439" t="str">
            <v>51.9874</v>
          </cell>
          <cell r="L439" t="str">
            <v>51.9874</v>
          </cell>
          <cell r="M439" t="str">
            <v>SM</v>
          </cell>
        </row>
        <row r="440">
          <cell r="A440" t="str">
            <v>7174-660AB</v>
          </cell>
          <cell r="B440" t="str">
            <v>H.L.F.SCREW</v>
          </cell>
          <cell r="C440" t="str">
            <v>F13</v>
          </cell>
          <cell r="D440" t="str">
            <v>Z</v>
          </cell>
          <cell r="E440" t="str">
            <v>2</v>
          </cell>
          <cell r="F440" t="str">
            <v>G</v>
          </cell>
          <cell r="G440" t="str">
            <v>99</v>
          </cell>
          <cell r="H440" t="str">
            <v>249</v>
          </cell>
          <cell r="I440" t="str">
            <v>199</v>
          </cell>
          <cell r="J440" t="str">
            <v>149</v>
          </cell>
          <cell r="K440" t="str">
            <v>51.15912</v>
          </cell>
          <cell r="L440" t="str">
            <v>51.37329</v>
          </cell>
          <cell r="M440" t="str">
            <v>DP203</v>
          </cell>
        </row>
        <row r="441">
          <cell r="A441" t="str">
            <v>9101-066K</v>
          </cell>
          <cell r="B441" t="str">
            <v>ADVANCE PISTON</v>
          </cell>
          <cell r="C441" t="str">
            <v>F13</v>
          </cell>
          <cell r="D441" t="str">
            <v>Z</v>
          </cell>
          <cell r="E441" t="str">
            <v>2</v>
          </cell>
          <cell r="F441" t="str">
            <v>G</v>
          </cell>
          <cell r="G441" t="str">
            <v>0</v>
          </cell>
          <cell r="H441" t="str">
            <v>0</v>
          </cell>
          <cell r="I441" t="str">
            <v>0</v>
          </cell>
          <cell r="J441" t="str">
            <v>0</v>
          </cell>
          <cell r="K441" t="str">
            <v>51.2448</v>
          </cell>
          <cell r="L441" t="str">
            <v>51.2448</v>
          </cell>
          <cell r="M441" t="str">
            <v>LOCAL</v>
          </cell>
        </row>
        <row r="442">
          <cell r="A442" t="str">
            <v>9107-235A</v>
          </cell>
          <cell r="B442" t="str">
            <v>POTENTIOMETER</v>
          </cell>
          <cell r="C442" t="str">
            <v>F13</v>
          </cell>
          <cell r="D442" t="str">
            <v>Z</v>
          </cell>
          <cell r="E442" t="str">
            <v>2</v>
          </cell>
          <cell r="F442" t="str">
            <v>G</v>
          </cell>
          <cell r="G442" t="str">
            <v>889</v>
          </cell>
          <cell r="H442" t="str">
            <v>1100</v>
          </cell>
          <cell r="I442" t="str">
            <v>1639</v>
          </cell>
          <cell r="J442" t="str">
            <v>350</v>
          </cell>
          <cell r="K442" t="str">
            <v>399.23694</v>
          </cell>
          <cell r="L442" t="str">
            <v>506.99948</v>
          </cell>
        </row>
        <row r="443">
          <cell r="A443" t="str">
            <v>9104-546A/BFB</v>
          </cell>
          <cell r="B443" t="str">
            <v>CAM RING (506)</v>
          </cell>
          <cell r="C443" t="str">
            <v>F13</v>
          </cell>
          <cell r="D443" t="str">
            <v>Z</v>
          </cell>
          <cell r="E443" t="str">
            <v>21</v>
          </cell>
          <cell r="F443" t="str">
            <v>G</v>
          </cell>
          <cell r="G443" t="str">
            <v>0</v>
          </cell>
          <cell r="H443" t="str">
            <v>0</v>
          </cell>
          <cell r="I443" t="str">
            <v>0</v>
          </cell>
          <cell r="J443" t="str">
            <v>0</v>
          </cell>
          <cell r="K443" t="str">
            <v>505.7366</v>
          </cell>
          <cell r="L443" t="str">
            <v>505.7366</v>
          </cell>
          <cell r="M443" t="str">
            <v>C</v>
          </cell>
        </row>
        <row r="444">
          <cell r="A444" t="str">
            <v>9104-547A/BFB</v>
          </cell>
          <cell r="B444" t="str">
            <v>CAM RING (506A)</v>
          </cell>
          <cell r="C444" t="str">
            <v>F13</v>
          </cell>
          <cell r="D444" t="str">
            <v>Z</v>
          </cell>
          <cell r="E444" t="str">
            <v>21</v>
          </cell>
          <cell r="F444" t="str">
            <v>G</v>
          </cell>
          <cell r="G444" t="str">
            <v>0</v>
          </cell>
          <cell r="H444" t="str">
            <v>0</v>
          </cell>
          <cell r="I444" t="str">
            <v>0</v>
          </cell>
          <cell r="J444" t="str">
            <v>0</v>
          </cell>
          <cell r="K444" t="str">
            <v>505.7366</v>
          </cell>
          <cell r="L444" t="str">
            <v>505.7366</v>
          </cell>
          <cell r="M444" t="str">
            <v>C</v>
          </cell>
        </row>
        <row r="445">
          <cell r="A445" t="str">
            <v>9104-547A/BID</v>
          </cell>
          <cell r="B445" t="str">
            <v>CAM RING (506A)</v>
          </cell>
          <cell r="C445" t="str">
            <v>F13</v>
          </cell>
          <cell r="D445" t="str">
            <v>Z</v>
          </cell>
          <cell r="E445" t="str">
            <v>21</v>
          </cell>
          <cell r="F445" t="str">
            <v>G</v>
          </cell>
          <cell r="G445" t="str">
            <v>0</v>
          </cell>
          <cell r="H445" t="str">
            <v>0</v>
          </cell>
          <cell r="I445" t="str">
            <v>0</v>
          </cell>
          <cell r="J445" t="str">
            <v>0</v>
          </cell>
          <cell r="K445" t="str">
            <v>505.7366</v>
          </cell>
          <cell r="L445" t="str">
            <v>505.7366</v>
          </cell>
          <cell r="M445" t="str">
            <v>C</v>
          </cell>
        </row>
        <row r="446">
          <cell r="A446" t="str">
            <v>9104-547A/BOD</v>
          </cell>
          <cell r="B446" t="str">
            <v>CAM RING (506A)</v>
          </cell>
          <cell r="C446" t="str">
            <v>F13</v>
          </cell>
          <cell r="D446" t="str">
            <v>Z</v>
          </cell>
          <cell r="E446" t="str">
            <v>21</v>
          </cell>
          <cell r="F446" t="str">
            <v>G</v>
          </cell>
          <cell r="G446" t="str">
            <v>0</v>
          </cell>
          <cell r="H446" t="str">
            <v>0</v>
          </cell>
          <cell r="I446" t="str">
            <v>0</v>
          </cell>
          <cell r="J446" t="str">
            <v>0</v>
          </cell>
          <cell r="K446" t="str">
            <v>505.7366</v>
          </cell>
          <cell r="L446" t="str">
            <v>505.7366</v>
          </cell>
          <cell r="M446" t="str">
            <v>C</v>
          </cell>
        </row>
        <row r="447">
          <cell r="A447" t="str">
            <v>9104-547A/BSG</v>
          </cell>
          <cell r="B447" t="str">
            <v>CAM RING (506A)</v>
          </cell>
          <cell r="C447" t="str">
            <v>F13</v>
          </cell>
          <cell r="D447" t="str">
            <v>Z</v>
          </cell>
          <cell r="E447" t="str">
            <v>21</v>
          </cell>
          <cell r="F447" t="str">
            <v>G</v>
          </cell>
          <cell r="G447" t="str">
            <v>0</v>
          </cell>
          <cell r="H447" t="str">
            <v>0</v>
          </cell>
          <cell r="I447" t="str">
            <v>0</v>
          </cell>
          <cell r="J447" t="str">
            <v>0</v>
          </cell>
          <cell r="K447" t="str">
            <v>505.7366</v>
          </cell>
          <cell r="L447" t="str">
            <v>505.7366</v>
          </cell>
          <cell r="M447" t="str">
            <v>C</v>
          </cell>
        </row>
        <row r="448">
          <cell r="A448" t="str">
            <v>9104-546A/BID</v>
          </cell>
          <cell r="B448" t="str">
            <v>CAM RING (506)</v>
          </cell>
          <cell r="C448" t="str">
            <v>F13</v>
          </cell>
          <cell r="D448" t="str">
            <v>Z</v>
          </cell>
          <cell r="E448" t="str">
            <v>21</v>
          </cell>
          <cell r="F448" t="str">
            <v>G</v>
          </cell>
          <cell r="G448" t="str">
            <v>0</v>
          </cell>
          <cell r="H448" t="str">
            <v>0</v>
          </cell>
          <cell r="I448" t="str">
            <v>0</v>
          </cell>
          <cell r="J448" t="str">
            <v>0</v>
          </cell>
          <cell r="K448" t="str">
            <v>505.7366</v>
          </cell>
          <cell r="L448" t="str">
            <v>505.7366</v>
          </cell>
          <cell r="M448" t="str">
            <v>C</v>
          </cell>
        </row>
        <row r="449">
          <cell r="A449" t="str">
            <v>9104-546A/BOD</v>
          </cell>
          <cell r="B449" t="str">
            <v>CAM RING (506)</v>
          </cell>
          <cell r="C449" t="str">
            <v>F13</v>
          </cell>
          <cell r="D449" t="str">
            <v>Z</v>
          </cell>
          <cell r="E449" t="str">
            <v>21</v>
          </cell>
          <cell r="F449" t="str">
            <v>G</v>
          </cell>
          <cell r="G449" t="str">
            <v>0</v>
          </cell>
          <cell r="H449" t="str">
            <v>0</v>
          </cell>
          <cell r="I449" t="str">
            <v>0</v>
          </cell>
          <cell r="J449" t="str">
            <v>0</v>
          </cell>
          <cell r="K449" t="str">
            <v>505.7366</v>
          </cell>
          <cell r="L449" t="str">
            <v>505.7366</v>
          </cell>
          <cell r="M449" t="str">
            <v>C</v>
          </cell>
        </row>
        <row r="450">
          <cell r="A450" t="str">
            <v>9104-546A/BSG</v>
          </cell>
          <cell r="B450" t="str">
            <v>CAM RING (506)</v>
          </cell>
          <cell r="C450" t="str">
            <v>F13</v>
          </cell>
          <cell r="D450" t="str">
            <v>Z</v>
          </cell>
          <cell r="E450" t="str">
            <v>21</v>
          </cell>
          <cell r="F450" t="str">
            <v>G</v>
          </cell>
          <cell r="G450" t="str">
            <v>0</v>
          </cell>
          <cell r="H450" t="str">
            <v>0</v>
          </cell>
          <cell r="I450" t="str">
            <v>0</v>
          </cell>
          <cell r="J450" t="str">
            <v>0</v>
          </cell>
          <cell r="K450" t="str">
            <v>505.7366</v>
          </cell>
          <cell r="L450" t="str">
            <v>505.7366</v>
          </cell>
          <cell r="M450" t="str">
            <v>C</v>
          </cell>
        </row>
        <row r="451">
          <cell r="A451" t="str">
            <v>9104-545A/BID</v>
          </cell>
          <cell r="B451" t="str">
            <v>CAM RING (333)</v>
          </cell>
          <cell r="C451" t="str">
            <v>F13</v>
          </cell>
          <cell r="D451" t="str">
            <v>Z</v>
          </cell>
          <cell r="E451" t="str">
            <v>21</v>
          </cell>
          <cell r="F451" t="str">
            <v>G</v>
          </cell>
          <cell r="G451" t="str">
            <v>0</v>
          </cell>
          <cell r="H451" t="str">
            <v>0</v>
          </cell>
          <cell r="I451" t="str">
            <v>0</v>
          </cell>
          <cell r="J451" t="str">
            <v>0</v>
          </cell>
          <cell r="K451" t="str">
            <v>505.7366</v>
          </cell>
          <cell r="L451" t="str">
            <v>505.7366</v>
          </cell>
          <cell r="M451" t="str">
            <v>C</v>
          </cell>
        </row>
        <row r="452">
          <cell r="A452" t="str">
            <v>9104-545A/BOD</v>
          </cell>
          <cell r="B452" t="str">
            <v>CAM RING (333)</v>
          </cell>
          <cell r="C452" t="str">
            <v>F13</v>
          </cell>
          <cell r="D452" t="str">
            <v>Z</v>
          </cell>
          <cell r="E452" t="str">
            <v>21</v>
          </cell>
          <cell r="F452" t="str">
            <v>G</v>
          </cell>
          <cell r="G452" t="str">
            <v>0</v>
          </cell>
          <cell r="H452" t="str">
            <v>0</v>
          </cell>
          <cell r="I452" t="str">
            <v>0</v>
          </cell>
          <cell r="J452" t="str">
            <v>0</v>
          </cell>
          <cell r="K452" t="str">
            <v>505.7366</v>
          </cell>
          <cell r="L452" t="str">
            <v>505.7366</v>
          </cell>
          <cell r="M452" t="str">
            <v>C</v>
          </cell>
        </row>
        <row r="453">
          <cell r="A453" t="str">
            <v>9104-545A/BSG</v>
          </cell>
          <cell r="B453" t="str">
            <v>CAM RING (333)</v>
          </cell>
          <cell r="C453" t="str">
            <v>F13</v>
          </cell>
          <cell r="D453" t="str">
            <v>Z</v>
          </cell>
          <cell r="E453" t="str">
            <v>21</v>
          </cell>
          <cell r="F453" t="str">
            <v>G</v>
          </cell>
          <cell r="G453" t="str">
            <v>0</v>
          </cell>
          <cell r="H453" t="str">
            <v>0</v>
          </cell>
          <cell r="I453" t="str">
            <v>0</v>
          </cell>
          <cell r="J453" t="str">
            <v>0</v>
          </cell>
          <cell r="K453" t="str">
            <v>505.7366</v>
          </cell>
          <cell r="L453" t="str">
            <v>505.7366</v>
          </cell>
          <cell r="M453" t="str">
            <v>C</v>
          </cell>
        </row>
        <row r="454">
          <cell r="A454" t="str">
            <v>9104-544A/BID</v>
          </cell>
          <cell r="B454" t="str">
            <v>CAM RING (426)</v>
          </cell>
          <cell r="C454" t="str">
            <v>F13</v>
          </cell>
          <cell r="D454" t="str">
            <v>Z</v>
          </cell>
          <cell r="E454" t="str">
            <v>21</v>
          </cell>
          <cell r="F454" t="str">
            <v>G</v>
          </cell>
          <cell r="G454" t="str">
            <v>0</v>
          </cell>
          <cell r="H454" t="str">
            <v>0</v>
          </cell>
          <cell r="I454" t="str">
            <v>0</v>
          </cell>
          <cell r="J454" t="str">
            <v>0</v>
          </cell>
          <cell r="K454" t="str">
            <v>505.7366</v>
          </cell>
          <cell r="L454" t="str">
            <v>505.7366</v>
          </cell>
          <cell r="M454" t="str">
            <v>C</v>
          </cell>
        </row>
        <row r="455">
          <cell r="A455" t="str">
            <v>9104-544A/BOD</v>
          </cell>
          <cell r="B455" t="str">
            <v>CAM RING (426)</v>
          </cell>
          <cell r="C455" t="str">
            <v>F13</v>
          </cell>
          <cell r="D455" t="str">
            <v>Z</v>
          </cell>
          <cell r="E455" t="str">
            <v>21</v>
          </cell>
          <cell r="F455" t="str">
            <v>G</v>
          </cell>
          <cell r="G455" t="str">
            <v>0</v>
          </cell>
          <cell r="H455" t="str">
            <v>0</v>
          </cell>
          <cell r="I455" t="str">
            <v>0</v>
          </cell>
          <cell r="J455" t="str">
            <v>0</v>
          </cell>
          <cell r="K455" t="str">
            <v>505.7366</v>
          </cell>
          <cell r="L455" t="str">
            <v>505.7366</v>
          </cell>
          <cell r="M455" t="str">
            <v>C</v>
          </cell>
        </row>
        <row r="456">
          <cell r="A456" t="str">
            <v>9104-544A/BSG</v>
          </cell>
          <cell r="B456" t="str">
            <v>CAM RING (426)</v>
          </cell>
          <cell r="C456" t="str">
            <v>F13</v>
          </cell>
          <cell r="D456" t="str">
            <v>Z</v>
          </cell>
          <cell r="E456" t="str">
            <v>21</v>
          </cell>
          <cell r="F456" t="str">
            <v>G</v>
          </cell>
          <cell r="G456" t="str">
            <v>0</v>
          </cell>
          <cell r="H456" t="str">
            <v>0</v>
          </cell>
          <cell r="I456" t="str">
            <v>0</v>
          </cell>
          <cell r="J456" t="str">
            <v>0</v>
          </cell>
          <cell r="K456" t="str">
            <v>505.7366</v>
          </cell>
          <cell r="L456" t="str">
            <v>505.7366</v>
          </cell>
          <cell r="M456" t="str">
            <v>C</v>
          </cell>
        </row>
        <row r="457">
          <cell r="A457" t="str">
            <v>9104-543A/BID</v>
          </cell>
          <cell r="B457" t="str">
            <v>CAM RING (327)</v>
          </cell>
          <cell r="C457" t="str">
            <v>F13</v>
          </cell>
          <cell r="D457" t="str">
            <v>Z</v>
          </cell>
          <cell r="E457" t="str">
            <v>21</v>
          </cell>
          <cell r="F457" t="str">
            <v>G</v>
          </cell>
          <cell r="G457" t="str">
            <v>0</v>
          </cell>
          <cell r="H457" t="str">
            <v>0</v>
          </cell>
          <cell r="I457" t="str">
            <v>0</v>
          </cell>
          <cell r="J457" t="str">
            <v>0</v>
          </cell>
          <cell r="K457" t="str">
            <v>505.7366</v>
          </cell>
          <cell r="L457" t="str">
            <v>505.7366</v>
          </cell>
          <cell r="M457" t="str">
            <v>C</v>
          </cell>
        </row>
        <row r="458">
          <cell r="A458" t="str">
            <v>9104-543A/BOD</v>
          </cell>
          <cell r="B458" t="str">
            <v>CAM RING (327)</v>
          </cell>
          <cell r="C458" t="str">
            <v>F13</v>
          </cell>
          <cell r="D458" t="str">
            <v>Z</v>
          </cell>
          <cell r="E458" t="str">
            <v>21</v>
          </cell>
          <cell r="F458" t="str">
            <v>G</v>
          </cell>
          <cell r="G458" t="str">
            <v>0</v>
          </cell>
          <cell r="H458" t="str">
            <v>0</v>
          </cell>
          <cell r="I458" t="str">
            <v>0</v>
          </cell>
          <cell r="J458" t="str">
            <v>0</v>
          </cell>
          <cell r="K458" t="str">
            <v>505.7366</v>
          </cell>
          <cell r="L458" t="str">
            <v>505.7366</v>
          </cell>
          <cell r="M458" t="str">
            <v>C</v>
          </cell>
        </row>
        <row r="459">
          <cell r="A459" t="str">
            <v>9104-543A/BSG</v>
          </cell>
          <cell r="B459" t="str">
            <v>CAM RING (327)</v>
          </cell>
          <cell r="C459" t="str">
            <v>F13</v>
          </cell>
          <cell r="D459" t="str">
            <v>Z</v>
          </cell>
          <cell r="E459" t="str">
            <v>21</v>
          </cell>
          <cell r="F459" t="str">
            <v>G</v>
          </cell>
          <cell r="G459" t="str">
            <v>0</v>
          </cell>
          <cell r="H459" t="str">
            <v>0</v>
          </cell>
          <cell r="I459" t="str">
            <v>0</v>
          </cell>
          <cell r="J459" t="str">
            <v>0</v>
          </cell>
          <cell r="K459" t="str">
            <v>505.7366</v>
          </cell>
          <cell r="L459" t="str">
            <v>505.7366</v>
          </cell>
          <cell r="M459" t="str">
            <v>C</v>
          </cell>
        </row>
        <row r="460">
          <cell r="A460" t="str">
            <v>9104-535A/BOD</v>
          </cell>
          <cell r="B460" t="str">
            <v>CAM RING (107A)</v>
          </cell>
          <cell r="C460" t="str">
            <v>F13</v>
          </cell>
          <cell r="D460" t="str">
            <v>Z</v>
          </cell>
          <cell r="E460" t="str">
            <v>21</v>
          </cell>
          <cell r="F460" t="str">
            <v>G</v>
          </cell>
          <cell r="G460" t="str">
            <v>0</v>
          </cell>
          <cell r="H460" t="str">
            <v>0</v>
          </cell>
          <cell r="I460" t="str">
            <v>0</v>
          </cell>
          <cell r="J460" t="str">
            <v>0</v>
          </cell>
          <cell r="K460" t="str">
            <v>505.7366</v>
          </cell>
          <cell r="L460" t="str">
            <v>505.7366</v>
          </cell>
          <cell r="M460" t="str">
            <v>C</v>
          </cell>
        </row>
        <row r="461">
          <cell r="A461" t="str">
            <v>9104-535A/BSG</v>
          </cell>
          <cell r="B461" t="str">
            <v>CAM RING (107A)</v>
          </cell>
          <cell r="C461" t="str">
            <v>F13</v>
          </cell>
          <cell r="D461" t="str">
            <v>Z</v>
          </cell>
          <cell r="E461" t="str">
            <v>21</v>
          </cell>
          <cell r="F461" t="str">
            <v>G</v>
          </cell>
          <cell r="G461" t="str">
            <v>0</v>
          </cell>
          <cell r="H461" t="str">
            <v>0</v>
          </cell>
          <cell r="I461" t="str">
            <v>0</v>
          </cell>
          <cell r="J461" t="str">
            <v>0</v>
          </cell>
          <cell r="K461" t="str">
            <v>505.7366</v>
          </cell>
          <cell r="L461" t="str">
            <v>505.7366</v>
          </cell>
          <cell r="M461" t="str">
            <v>C</v>
          </cell>
        </row>
        <row r="462">
          <cell r="A462" t="str">
            <v>9104-548A/BOD</v>
          </cell>
          <cell r="B462" t="str">
            <v>CAM RING (587)</v>
          </cell>
          <cell r="C462" t="str">
            <v>F13</v>
          </cell>
          <cell r="D462" t="str">
            <v>Z</v>
          </cell>
          <cell r="E462" t="str">
            <v>21</v>
          </cell>
          <cell r="F462" t="str">
            <v>G</v>
          </cell>
          <cell r="G462" t="str">
            <v>0</v>
          </cell>
          <cell r="H462" t="str">
            <v>0</v>
          </cell>
          <cell r="I462" t="str">
            <v>0</v>
          </cell>
          <cell r="J462" t="str">
            <v>0</v>
          </cell>
          <cell r="K462" t="str">
            <v>505.7366</v>
          </cell>
          <cell r="L462" t="str">
            <v>505.7366</v>
          </cell>
          <cell r="M462" t="str">
            <v>C</v>
          </cell>
        </row>
        <row r="463">
          <cell r="A463" t="str">
            <v>9104-548A/BSG</v>
          </cell>
          <cell r="B463" t="str">
            <v>CAM RING (587)</v>
          </cell>
          <cell r="C463" t="str">
            <v>F13</v>
          </cell>
          <cell r="D463" t="str">
            <v>Z</v>
          </cell>
          <cell r="E463" t="str">
            <v>21</v>
          </cell>
          <cell r="F463" t="str">
            <v>G</v>
          </cell>
          <cell r="G463" t="str">
            <v>0</v>
          </cell>
          <cell r="H463" t="str">
            <v>0</v>
          </cell>
          <cell r="I463" t="str">
            <v>0</v>
          </cell>
          <cell r="J463" t="str">
            <v>0</v>
          </cell>
          <cell r="K463" t="str">
            <v>505.7366</v>
          </cell>
          <cell r="L463" t="str">
            <v>505.7366</v>
          </cell>
          <cell r="M463" t="str">
            <v>C</v>
          </cell>
        </row>
        <row r="464">
          <cell r="A464" t="str">
            <v>9104-534A/BID</v>
          </cell>
          <cell r="B464" t="str">
            <v>CAM RING (486)</v>
          </cell>
          <cell r="C464" t="str">
            <v>F13</v>
          </cell>
          <cell r="D464" t="str">
            <v>Z</v>
          </cell>
          <cell r="E464" t="str">
            <v>21</v>
          </cell>
          <cell r="F464" t="str">
            <v>G</v>
          </cell>
          <cell r="G464" t="str">
            <v>0</v>
          </cell>
          <cell r="H464" t="str">
            <v>0</v>
          </cell>
          <cell r="I464" t="str">
            <v>0</v>
          </cell>
          <cell r="J464" t="str">
            <v>0</v>
          </cell>
          <cell r="K464" t="str">
            <v>505.7366</v>
          </cell>
          <cell r="L464" t="str">
            <v>505.7366</v>
          </cell>
          <cell r="M464" t="str">
            <v>C</v>
          </cell>
        </row>
        <row r="465">
          <cell r="A465" t="str">
            <v>9104-534A/BOD</v>
          </cell>
          <cell r="B465" t="str">
            <v>CAM RING (486)</v>
          </cell>
          <cell r="C465" t="str">
            <v>F13</v>
          </cell>
          <cell r="D465" t="str">
            <v>Z</v>
          </cell>
          <cell r="E465" t="str">
            <v>21</v>
          </cell>
          <cell r="F465" t="str">
            <v>G</v>
          </cell>
          <cell r="G465" t="str">
            <v>0</v>
          </cell>
          <cell r="H465" t="str">
            <v>0</v>
          </cell>
          <cell r="I465" t="str">
            <v>0</v>
          </cell>
          <cell r="J465" t="str">
            <v>0</v>
          </cell>
          <cell r="K465" t="str">
            <v>505.7366</v>
          </cell>
          <cell r="L465" t="str">
            <v>505.7366</v>
          </cell>
          <cell r="M465" t="str">
            <v>C</v>
          </cell>
        </row>
        <row r="466">
          <cell r="A466" t="str">
            <v>9104-534A/BSG</v>
          </cell>
          <cell r="B466" t="str">
            <v>CAM RING (486)</v>
          </cell>
          <cell r="C466" t="str">
            <v>F13</v>
          </cell>
          <cell r="D466" t="str">
            <v>Z</v>
          </cell>
          <cell r="E466" t="str">
            <v>21</v>
          </cell>
          <cell r="F466" t="str">
            <v>G</v>
          </cell>
          <cell r="G466" t="str">
            <v>0</v>
          </cell>
          <cell r="H466" t="str">
            <v>0</v>
          </cell>
          <cell r="I466" t="str">
            <v>0</v>
          </cell>
          <cell r="J466" t="str">
            <v>0</v>
          </cell>
          <cell r="K466" t="str">
            <v>505.7366</v>
          </cell>
          <cell r="L466" t="str">
            <v>505.7366</v>
          </cell>
          <cell r="M466" t="str">
            <v>C</v>
          </cell>
        </row>
        <row r="467">
          <cell r="A467" t="str">
            <v>9104-535A/BID</v>
          </cell>
          <cell r="B467" t="str">
            <v>CAM RING (107A)</v>
          </cell>
          <cell r="C467" t="str">
            <v>F13</v>
          </cell>
          <cell r="D467" t="str">
            <v>Z</v>
          </cell>
          <cell r="E467" t="str">
            <v>2</v>
          </cell>
          <cell r="F467" t="str">
            <v>G</v>
          </cell>
          <cell r="G467" t="str">
            <v>0</v>
          </cell>
          <cell r="H467" t="str">
            <v>0</v>
          </cell>
          <cell r="I467" t="str">
            <v>0</v>
          </cell>
          <cell r="J467" t="str">
            <v>0</v>
          </cell>
          <cell r="K467" t="str">
            <v>505.7366</v>
          </cell>
          <cell r="L467" t="str">
            <v>505.7366</v>
          </cell>
        </row>
        <row r="468">
          <cell r="A468" t="str">
            <v>9104-543A/BOD</v>
          </cell>
          <cell r="B468" t="str">
            <v>CAM RING (327)</v>
          </cell>
          <cell r="C468" t="str">
            <v>F13</v>
          </cell>
          <cell r="D468" t="str">
            <v>Z</v>
          </cell>
          <cell r="E468" t="str">
            <v>2</v>
          </cell>
          <cell r="F468" t="str">
            <v>G</v>
          </cell>
          <cell r="G468" t="str">
            <v>0</v>
          </cell>
          <cell r="H468" t="str">
            <v>0</v>
          </cell>
          <cell r="I468" t="str">
            <v>0</v>
          </cell>
          <cell r="J468" t="str">
            <v>0</v>
          </cell>
          <cell r="K468" t="str">
            <v>505.7366</v>
          </cell>
          <cell r="L468" t="str">
            <v>505.7366</v>
          </cell>
          <cell r="M468" t="str">
            <v>C</v>
          </cell>
        </row>
        <row r="469">
          <cell r="A469" t="str">
            <v>RDR-237</v>
          </cell>
          <cell r="B469" t="str">
            <v>S/C CAMRING</v>
          </cell>
          <cell r="C469" t="str">
            <v>F13</v>
          </cell>
          <cell r="D469" t="str">
            <v>Z</v>
          </cell>
          <cell r="E469" t="str">
            <v>21</v>
          </cell>
          <cell r="F469" t="str">
            <v>G</v>
          </cell>
          <cell r="G469" t="str">
            <v>0</v>
          </cell>
          <cell r="H469" t="str">
            <v>0</v>
          </cell>
          <cell r="I469" t="str">
            <v>0</v>
          </cell>
          <cell r="J469" t="str">
            <v>0</v>
          </cell>
          <cell r="K469" t="str">
            <v>503.21</v>
          </cell>
          <cell r="L469" t="str">
            <v>503.21</v>
          </cell>
          <cell r="M469" t="str">
            <v>C</v>
          </cell>
        </row>
        <row r="470">
          <cell r="A470" t="str">
            <v>G07080001A</v>
          </cell>
          <cell r="B470" t="str">
            <v>ELE CONTROL UNIT</v>
          </cell>
          <cell r="C470" t="str">
            <v>F13</v>
          </cell>
          <cell r="D470" t="str">
            <v>Z</v>
          </cell>
          <cell r="E470" t="str">
            <v>2</v>
          </cell>
          <cell r="F470" t="str">
            <v>G</v>
          </cell>
          <cell r="G470" t="str">
            <v>693</v>
          </cell>
          <cell r="H470" t="str">
            <v>0</v>
          </cell>
          <cell r="I470" t="str">
            <v>1</v>
          </cell>
          <cell r="J470" t="str">
            <v>692</v>
          </cell>
          <cell r="K470" t="str">
            <v>5025.4204</v>
          </cell>
          <cell r="L470" t="str">
            <v>5025.4204</v>
          </cell>
        </row>
        <row r="471">
          <cell r="A471" t="str">
            <v>9104-547A</v>
          </cell>
          <cell r="B471" t="str">
            <v>CAMRING BLANK [TUD5]</v>
          </cell>
          <cell r="C471" t="str">
            <v>F13</v>
          </cell>
          <cell r="D471" t="str">
            <v>Z</v>
          </cell>
          <cell r="E471" t="str">
            <v>21</v>
          </cell>
          <cell r="F471" t="str">
            <v>G</v>
          </cell>
          <cell r="G471" t="str">
            <v>0</v>
          </cell>
          <cell r="H471" t="str">
            <v>0</v>
          </cell>
          <cell r="I471" t="str">
            <v>0</v>
          </cell>
          <cell r="J471" t="str">
            <v>0</v>
          </cell>
          <cell r="K471" t="str">
            <v>501</v>
          </cell>
          <cell r="L471" t="str">
            <v>501</v>
          </cell>
          <cell r="M471" t="str">
            <v>C</v>
          </cell>
        </row>
        <row r="472">
          <cell r="A472" t="str">
            <v>9104-548A</v>
          </cell>
          <cell r="B472" t="str">
            <v>CAM RING [ DPC(MM) EURO-2 ]</v>
          </cell>
          <cell r="C472" t="str">
            <v>F13</v>
          </cell>
          <cell r="D472" t="str">
            <v>Z</v>
          </cell>
          <cell r="E472" t="str">
            <v>2</v>
          </cell>
          <cell r="F472" t="str">
            <v>G</v>
          </cell>
          <cell r="G472" t="str">
            <v>0</v>
          </cell>
          <cell r="H472" t="str">
            <v>0</v>
          </cell>
          <cell r="I472" t="str">
            <v>0</v>
          </cell>
          <cell r="J472" t="str">
            <v>0</v>
          </cell>
          <cell r="K472" t="str">
            <v>501</v>
          </cell>
          <cell r="L472" t="str">
            <v>501</v>
          </cell>
          <cell r="M472" t="str">
            <v>TRP</v>
          </cell>
        </row>
        <row r="473">
          <cell r="A473" t="str">
            <v>9104-543A</v>
          </cell>
          <cell r="B473" t="str">
            <v>CAM RING</v>
          </cell>
          <cell r="C473" t="str">
            <v>F13</v>
          </cell>
          <cell r="D473" t="str">
            <v>Z</v>
          </cell>
          <cell r="E473" t="str">
            <v>2</v>
          </cell>
          <cell r="F473" t="str">
            <v>G</v>
          </cell>
          <cell r="G473" t="str">
            <v>0</v>
          </cell>
          <cell r="H473" t="str">
            <v>0</v>
          </cell>
          <cell r="I473" t="str">
            <v>0</v>
          </cell>
          <cell r="J473" t="str">
            <v>0</v>
          </cell>
          <cell r="K473" t="str">
            <v>501</v>
          </cell>
          <cell r="L473" t="str">
            <v>501</v>
          </cell>
          <cell r="M473" t="str">
            <v>TRP</v>
          </cell>
        </row>
        <row r="474">
          <cell r="A474" t="str">
            <v>9104-546A</v>
          </cell>
          <cell r="B474" t="str">
            <v>CAM RING</v>
          </cell>
          <cell r="C474" t="str">
            <v>F13</v>
          </cell>
          <cell r="D474" t="str">
            <v>Z</v>
          </cell>
          <cell r="E474" t="str">
            <v>2</v>
          </cell>
          <cell r="F474" t="str">
            <v>G</v>
          </cell>
          <cell r="G474" t="str">
            <v>33</v>
          </cell>
          <cell r="H474" t="str">
            <v>0</v>
          </cell>
          <cell r="I474" t="str">
            <v>0</v>
          </cell>
          <cell r="J474" t="str">
            <v>33</v>
          </cell>
          <cell r="K474" t="str">
            <v>501</v>
          </cell>
          <cell r="L474" t="str">
            <v>501</v>
          </cell>
          <cell r="M474" t="str">
            <v>TRP</v>
          </cell>
        </row>
        <row r="475">
          <cell r="A475" t="str">
            <v>9045-140G</v>
          </cell>
          <cell r="B475" t="str">
            <v>CAM RING</v>
          </cell>
          <cell r="C475" t="str">
            <v>F13</v>
          </cell>
          <cell r="D475" t="str">
            <v>Z</v>
          </cell>
          <cell r="E475" t="str">
            <v>2</v>
          </cell>
          <cell r="F475" t="str">
            <v>G</v>
          </cell>
          <cell r="G475" t="str">
            <v>0</v>
          </cell>
          <cell r="H475" t="str">
            <v>0</v>
          </cell>
          <cell r="I475" t="str">
            <v>0</v>
          </cell>
          <cell r="J475" t="str">
            <v>0</v>
          </cell>
          <cell r="K475" t="str">
            <v>501</v>
          </cell>
          <cell r="L475" t="str">
            <v>501</v>
          </cell>
        </row>
        <row r="476">
          <cell r="A476" t="str">
            <v>7123-308N</v>
          </cell>
          <cell r="B476" t="str">
            <v>CAMRING 4 CYL.</v>
          </cell>
          <cell r="C476" t="str">
            <v>F13</v>
          </cell>
          <cell r="D476" t="str">
            <v>Z</v>
          </cell>
          <cell r="E476" t="str">
            <v>2</v>
          </cell>
          <cell r="F476" t="str">
            <v>G</v>
          </cell>
          <cell r="G476" t="str">
            <v>0</v>
          </cell>
          <cell r="H476" t="str">
            <v>0</v>
          </cell>
          <cell r="I476" t="str">
            <v>0</v>
          </cell>
          <cell r="J476" t="str">
            <v>0</v>
          </cell>
          <cell r="K476" t="str">
            <v>500</v>
          </cell>
          <cell r="L476" t="str">
            <v>500</v>
          </cell>
        </row>
        <row r="477">
          <cell r="A477" t="str">
            <v>7123-308Y</v>
          </cell>
          <cell r="B477" t="str">
            <v>CAMRING 4 CYL.</v>
          </cell>
          <cell r="C477" t="str">
            <v>F13</v>
          </cell>
          <cell r="D477" t="str">
            <v>Z</v>
          </cell>
          <cell r="E477" t="str">
            <v>2</v>
          </cell>
          <cell r="F477" t="str">
            <v>G</v>
          </cell>
          <cell r="G477" t="str">
            <v>0</v>
          </cell>
          <cell r="H477" t="str">
            <v>0</v>
          </cell>
          <cell r="I477" t="str">
            <v>0</v>
          </cell>
          <cell r="J477" t="str">
            <v>0</v>
          </cell>
          <cell r="K477" t="str">
            <v>500</v>
          </cell>
          <cell r="L477" t="str">
            <v>500</v>
          </cell>
        </row>
        <row r="478">
          <cell r="A478" t="str">
            <v>7123-309M</v>
          </cell>
          <cell r="B478" t="str">
            <v>CAMRING 6 CYL.</v>
          </cell>
          <cell r="C478" t="str">
            <v>F13</v>
          </cell>
          <cell r="D478" t="str">
            <v>Z</v>
          </cell>
          <cell r="E478" t="str">
            <v>2</v>
          </cell>
          <cell r="F478" t="str">
            <v>G</v>
          </cell>
          <cell r="G478" t="str">
            <v>10</v>
          </cell>
          <cell r="H478" t="str">
            <v>0</v>
          </cell>
          <cell r="I478" t="str">
            <v>0</v>
          </cell>
          <cell r="J478" t="str">
            <v>10</v>
          </cell>
          <cell r="K478" t="str">
            <v>500</v>
          </cell>
          <cell r="L478" t="str">
            <v>500</v>
          </cell>
        </row>
        <row r="479">
          <cell r="A479" t="str">
            <v>7123-309N</v>
          </cell>
          <cell r="B479" t="str">
            <v>CAMRING 6 CYL.</v>
          </cell>
          <cell r="C479" t="str">
            <v>F13</v>
          </cell>
          <cell r="D479" t="str">
            <v>Z</v>
          </cell>
          <cell r="E479" t="str">
            <v>2</v>
          </cell>
          <cell r="F479" t="str">
            <v>G</v>
          </cell>
          <cell r="G479" t="str">
            <v>10</v>
          </cell>
          <cell r="H479" t="str">
            <v>0</v>
          </cell>
          <cell r="I479" t="str">
            <v>0</v>
          </cell>
          <cell r="J479" t="str">
            <v>10</v>
          </cell>
          <cell r="K479" t="str">
            <v>500</v>
          </cell>
          <cell r="L479" t="str">
            <v>500</v>
          </cell>
        </row>
        <row r="480">
          <cell r="A480" t="str">
            <v>7123-308D</v>
          </cell>
          <cell r="B480" t="str">
            <v>CAMRING 4 CYL.</v>
          </cell>
          <cell r="C480" t="str">
            <v>F13</v>
          </cell>
          <cell r="D480" t="str">
            <v>Z</v>
          </cell>
          <cell r="E480" t="str">
            <v>2</v>
          </cell>
          <cell r="F480" t="str">
            <v>G</v>
          </cell>
          <cell r="G480" t="str">
            <v>0</v>
          </cell>
          <cell r="H480" t="str">
            <v>0</v>
          </cell>
          <cell r="I480" t="str">
            <v>0</v>
          </cell>
          <cell r="J480" t="str">
            <v>0</v>
          </cell>
          <cell r="K480" t="str">
            <v>500</v>
          </cell>
          <cell r="L480" t="str">
            <v>500</v>
          </cell>
        </row>
        <row r="481">
          <cell r="A481" t="str">
            <v>7123-308M</v>
          </cell>
          <cell r="B481" t="str">
            <v>CAMRING 4 CYL.</v>
          </cell>
          <cell r="C481" t="str">
            <v>F13</v>
          </cell>
          <cell r="D481" t="str">
            <v>Z</v>
          </cell>
          <cell r="E481" t="str">
            <v>2</v>
          </cell>
          <cell r="F481" t="str">
            <v>G</v>
          </cell>
          <cell r="G481" t="str">
            <v>0</v>
          </cell>
          <cell r="H481" t="str">
            <v>0</v>
          </cell>
          <cell r="I481" t="str">
            <v>0</v>
          </cell>
          <cell r="J481" t="str">
            <v>0</v>
          </cell>
          <cell r="K481" t="str">
            <v>500</v>
          </cell>
          <cell r="L481" t="str">
            <v>500</v>
          </cell>
        </row>
        <row r="482">
          <cell r="A482" t="str">
            <v>7139-100E</v>
          </cell>
          <cell r="B482" t="str">
            <v>CAMRING 6 CYL.</v>
          </cell>
          <cell r="C482" t="str">
            <v>F13</v>
          </cell>
          <cell r="D482" t="str">
            <v>Z</v>
          </cell>
          <cell r="E482" t="str">
            <v>2</v>
          </cell>
          <cell r="F482" t="str">
            <v>G</v>
          </cell>
          <cell r="G482" t="str">
            <v>0</v>
          </cell>
          <cell r="H482" t="str">
            <v>0</v>
          </cell>
          <cell r="I482" t="str">
            <v>0</v>
          </cell>
          <cell r="J482" t="str">
            <v>0</v>
          </cell>
          <cell r="K482" t="str">
            <v>500</v>
          </cell>
          <cell r="L482" t="str">
            <v>500</v>
          </cell>
        </row>
        <row r="483">
          <cell r="A483" t="str">
            <v>9103-114C</v>
          </cell>
          <cell r="B483" t="str">
            <v>CONTROL COVER CASTINGS</v>
          </cell>
          <cell r="C483" t="str">
            <v>F13</v>
          </cell>
          <cell r="D483" t="str">
            <v>Z</v>
          </cell>
          <cell r="E483" t="str">
            <v>2</v>
          </cell>
          <cell r="F483" t="str">
            <v>G</v>
          </cell>
          <cell r="G483" t="str">
            <v>0</v>
          </cell>
          <cell r="H483" t="str">
            <v>0</v>
          </cell>
          <cell r="I483" t="str">
            <v>0</v>
          </cell>
          <cell r="J483" t="str">
            <v>0</v>
          </cell>
          <cell r="K483" t="str">
            <v>50.90847</v>
          </cell>
          <cell r="L483" t="str">
            <v>50.90847</v>
          </cell>
          <cell r="M483" t="str">
            <v>RP</v>
          </cell>
        </row>
        <row r="484">
          <cell r="A484" t="str">
            <v>7133-37</v>
          </cell>
          <cell r="B484" t="str">
            <v>CONNECTION FUEL INLET</v>
          </cell>
          <cell r="C484" t="str">
            <v>F13</v>
          </cell>
          <cell r="D484" t="str">
            <v>Z</v>
          </cell>
          <cell r="E484" t="str">
            <v>2</v>
          </cell>
          <cell r="F484" t="str">
            <v>G</v>
          </cell>
          <cell r="G484" t="str">
            <v>18</v>
          </cell>
          <cell r="H484" t="str">
            <v>0</v>
          </cell>
          <cell r="I484" t="str">
            <v>18</v>
          </cell>
          <cell r="J484" t="str">
            <v>0</v>
          </cell>
          <cell r="K484" t="str">
            <v>50.70195</v>
          </cell>
          <cell r="L484" t="str">
            <v>50.70195</v>
          </cell>
          <cell r="M484" t="str">
            <v>RP</v>
          </cell>
        </row>
        <row r="485">
          <cell r="A485" t="str">
            <v>9007-896</v>
          </cell>
          <cell r="B485" t="str">
            <v>INLET BANJO</v>
          </cell>
          <cell r="C485" t="str">
            <v>F13</v>
          </cell>
          <cell r="D485" t="str">
            <v>Z</v>
          </cell>
          <cell r="E485" t="str">
            <v>2</v>
          </cell>
          <cell r="F485" t="str">
            <v>G</v>
          </cell>
          <cell r="G485" t="str">
            <v>160</v>
          </cell>
          <cell r="H485" t="str">
            <v>0</v>
          </cell>
          <cell r="I485" t="str">
            <v>0</v>
          </cell>
          <cell r="J485" t="str">
            <v>160</v>
          </cell>
          <cell r="K485" t="str">
            <v>5.99</v>
          </cell>
          <cell r="L485" t="str">
            <v>5.99</v>
          </cell>
          <cell r="M485" t="str">
            <v>LOCAL</v>
          </cell>
        </row>
        <row r="486">
          <cell r="A486" t="str">
            <v>9101-085C</v>
          </cell>
          <cell r="B486" t="str">
            <v>COLLER ( Rotula )</v>
          </cell>
          <cell r="C486" t="str">
            <v>F13</v>
          </cell>
          <cell r="D486" t="str">
            <v>Z</v>
          </cell>
          <cell r="E486" t="str">
            <v>22</v>
          </cell>
          <cell r="F486" t="str">
            <v>G</v>
          </cell>
          <cell r="G486" t="str">
            <v>0</v>
          </cell>
          <cell r="H486" t="str">
            <v>0</v>
          </cell>
          <cell r="I486" t="str">
            <v>0</v>
          </cell>
          <cell r="J486" t="str">
            <v>0</v>
          </cell>
          <cell r="K486" t="str">
            <v>5.95856</v>
          </cell>
          <cell r="L486" t="str">
            <v>5.95856</v>
          </cell>
          <cell r="M486" t="str">
            <v>RP</v>
          </cell>
        </row>
        <row r="487">
          <cell r="A487" t="str">
            <v>9101-505</v>
          </cell>
          <cell r="B487" t="str">
            <v>SCREW - T.P.Adjusting</v>
          </cell>
          <cell r="C487" t="str">
            <v>F13</v>
          </cell>
          <cell r="D487" t="str">
            <v>Z</v>
          </cell>
          <cell r="E487" t="str">
            <v>22</v>
          </cell>
          <cell r="F487" t="str">
            <v>G</v>
          </cell>
          <cell r="G487" t="str">
            <v>0</v>
          </cell>
          <cell r="H487" t="str">
            <v>0</v>
          </cell>
          <cell r="I487" t="str">
            <v>0</v>
          </cell>
          <cell r="J487" t="str">
            <v>0</v>
          </cell>
          <cell r="K487" t="str">
            <v>5.95856</v>
          </cell>
          <cell r="L487" t="str">
            <v>5.95856</v>
          </cell>
          <cell r="M487" t="str">
            <v>RP</v>
          </cell>
        </row>
        <row r="488">
          <cell r="A488" t="str">
            <v>9004-077KL</v>
          </cell>
          <cell r="B488" t="str">
            <v>PLUNGER ( DIA 7.0 MM )</v>
          </cell>
          <cell r="C488" t="str">
            <v>F13</v>
          </cell>
          <cell r="D488" t="str">
            <v>Z</v>
          </cell>
          <cell r="E488" t="str">
            <v>2</v>
          </cell>
          <cell r="F488" t="str">
            <v>G</v>
          </cell>
          <cell r="G488" t="str">
            <v>0</v>
          </cell>
          <cell r="H488" t="str">
            <v>0</v>
          </cell>
          <cell r="I488" t="str">
            <v>0</v>
          </cell>
          <cell r="J488" t="str">
            <v>0</v>
          </cell>
          <cell r="K488" t="str">
            <v>5.92842</v>
          </cell>
          <cell r="L488" t="str">
            <v>5.92842</v>
          </cell>
          <cell r="M488" t="str">
            <v>RP</v>
          </cell>
        </row>
        <row r="489">
          <cell r="A489" t="str">
            <v>9004-077MN</v>
          </cell>
          <cell r="B489" t="str">
            <v>LONGEUR</v>
          </cell>
          <cell r="C489" t="str">
            <v>F13</v>
          </cell>
          <cell r="D489" t="str">
            <v>Z</v>
          </cell>
          <cell r="E489" t="str">
            <v>2</v>
          </cell>
          <cell r="F489" t="str">
            <v>G</v>
          </cell>
          <cell r="G489" t="str">
            <v>0</v>
          </cell>
          <cell r="H489" t="str">
            <v>0</v>
          </cell>
          <cell r="I489" t="str">
            <v>0</v>
          </cell>
          <cell r="J489" t="str">
            <v>0</v>
          </cell>
          <cell r="K489" t="str">
            <v>5.89782</v>
          </cell>
          <cell r="L489" t="str">
            <v>5.89782</v>
          </cell>
          <cell r="M489" t="str">
            <v>RP</v>
          </cell>
        </row>
        <row r="490">
          <cell r="A490" t="str">
            <v>9008-732Q</v>
          </cell>
          <cell r="B490" t="str">
            <v>SHIM [1.18 MM]</v>
          </cell>
          <cell r="C490" t="str">
            <v>F13</v>
          </cell>
          <cell r="D490" t="str">
            <v>Z</v>
          </cell>
          <cell r="E490" t="str">
            <v>2</v>
          </cell>
          <cell r="F490" t="str">
            <v>G</v>
          </cell>
          <cell r="G490" t="str">
            <v>0</v>
          </cell>
          <cell r="H490" t="str">
            <v>0</v>
          </cell>
          <cell r="I490" t="str">
            <v>0</v>
          </cell>
          <cell r="J490" t="str">
            <v>0</v>
          </cell>
          <cell r="K490" t="str">
            <v>5.89554</v>
          </cell>
          <cell r="L490" t="str">
            <v>5.89554</v>
          </cell>
          <cell r="M490" t="str">
            <v>RP</v>
          </cell>
        </row>
        <row r="491">
          <cell r="A491" t="str">
            <v>9008-732M</v>
          </cell>
          <cell r="B491" t="str">
            <v>SHIM [ 1.09 MM ]</v>
          </cell>
          <cell r="C491" t="str">
            <v>F13</v>
          </cell>
          <cell r="D491" t="str">
            <v>Z</v>
          </cell>
          <cell r="E491" t="str">
            <v>2</v>
          </cell>
          <cell r="F491" t="str">
            <v>G</v>
          </cell>
          <cell r="G491" t="str">
            <v>1900</v>
          </cell>
          <cell r="H491" t="str">
            <v>0</v>
          </cell>
          <cell r="I491" t="str">
            <v>500</v>
          </cell>
          <cell r="J491" t="str">
            <v>1400</v>
          </cell>
          <cell r="K491" t="str">
            <v>5.88603</v>
          </cell>
          <cell r="L491" t="str">
            <v>5.88603</v>
          </cell>
          <cell r="M491" t="str">
            <v>RP</v>
          </cell>
        </row>
        <row r="492">
          <cell r="A492" t="str">
            <v>9008-732R</v>
          </cell>
          <cell r="B492" t="str">
            <v>SHIM [1.21 MM]</v>
          </cell>
          <cell r="C492" t="str">
            <v>F13</v>
          </cell>
          <cell r="D492" t="str">
            <v>Z</v>
          </cell>
          <cell r="E492" t="str">
            <v>2</v>
          </cell>
          <cell r="F492" t="str">
            <v>G</v>
          </cell>
          <cell r="G492" t="str">
            <v>0</v>
          </cell>
          <cell r="H492" t="str">
            <v>0</v>
          </cell>
          <cell r="I492" t="str">
            <v>0</v>
          </cell>
          <cell r="J492" t="str">
            <v>0</v>
          </cell>
          <cell r="K492" t="str">
            <v>5.87839</v>
          </cell>
          <cell r="L492" t="str">
            <v>5.87839</v>
          </cell>
          <cell r="M492" t="str">
            <v>RP</v>
          </cell>
        </row>
        <row r="493">
          <cell r="A493" t="str">
            <v>9008-732S</v>
          </cell>
          <cell r="B493" t="str">
            <v>SHIM [1.24 MM]</v>
          </cell>
          <cell r="C493" t="str">
            <v>F13</v>
          </cell>
          <cell r="D493" t="str">
            <v>Z</v>
          </cell>
          <cell r="E493" t="str">
            <v>2</v>
          </cell>
          <cell r="F493" t="str">
            <v>G</v>
          </cell>
          <cell r="G493" t="str">
            <v>0</v>
          </cell>
          <cell r="H493" t="str">
            <v>0</v>
          </cell>
          <cell r="I493" t="str">
            <v>0</v>
          </cell>
          <cell r="J493" t="str">
            <v>0</v>
          </cell>
          <cell r="K493" t="str">
            <v>5.87422</v>
          </cell>
          <cell r="L493" t="str">
            <v>5.87422</v>
          </cell>
          <cell r="M493" t="str">
            <v>RP</v>
          </cell>
        </row>
        <row r="494">
          <cell r="A494" t="str">
            <v>9008-732H</v>
          </cell>
          <cell r="B494" t="str">
            <v>SHIM [0.97 MM]</v>
          </cell>
          <cell r="C494" t="str">
            <v>F13</v>
          </cell>
          <cell r="D494" t="str">
            <v>Z</v>
          </cell>
          <cell r="E494" t="str">
            <v>2</v>
          </cell>
          <cell r="F494" t="str">
            <v>G</v>
          </cell>
          <cell r="G494" t="str">
            <v>4000</v>
          </cell>
          <cell r="H494" t="str">
            <v>0</v>
          </cell>
          <cell r="I494" t="str">
            <v>2000</v>
          </cell>
          <cell r="J494" t="str">
            <v>2000</v>
          </cell>
          <cell r="K494" t="str">
            <v>5.86973</v>
          </cell>
          <cell r="L494" t="str">
            <v>5.86973</v>
          </cell>
          <cell r="M494" t="str">
            <v>RP</v>
          </cell>
        </row>
        <row r="495">
          <cell r="A495" t="str">
            <v>9008-732V</v>
          </cell>
          <cell r="B495" t="str">
            <v>SHIM [ 1.33 MM ]</v>
          </cell>
          <cell r="C495" t="str">
            <v>F13</v>
          </cell>
          <cell r="D495" t="str">
            <v>Z</v>
          </cell>
          <cell r="E495" t="str">
            <v>2</v>
          </cell>
          <cell r="F495" t="str">
            <v>G</v>
          </cell>
          <cell r="G495" t="str">
            <v>2960</v>
          </cell>
          <cell r="H495" t="str">
            <v>0</v>
          </cell>
          <cell r="I495" t="str">
            <v>50</v>
          </cell>
          <cell r="J495" t="str">
            <v>2910</v>
          </cell>
          <cell r="K495" t="str">
            <v>5.86191</v>
          </cell>
          <cell r="L495" t="str">
            <v>5.86191</v>
          </cell>
          <cell r="M495" t="str">
            <v>RP</v>
          </cell>
        </row>
        <row r="496">
          <cell r="A496" t="str">
            <v>9107-823</v>
          </cell>
          <cell r="B496" t="str">
            <v>CABLE LINK</v>
          </cell>
          <cell r="C496" t="str">
            <v>F13</v>
          </cell>
          <cell r="D496" t="str">
            <v>Z</v>
          </cell>
          <cell r="E496" t="str">
            <v>2</v>
          </cell>
          <cell r="F496" t="str">
            <v>G</v>
          </cell>
          <cell r="G496" t="str">
            <v>0</v>
          </cell>
          <cell r="H496" t="str">
            <v>0</v>
          </cell>
          <cell r="I496" t="str">
            <v>0</v>
          </cell>
          <cell r="J496" t="str">
            <v>0</v>
          </cell>
          <cell r="K496" t="str">
            <v>5.82585</v>
          </cell>
          <cell r="L496" t="str">
            <v>5.82585</v>
          </cell>
        </row>
        <row r="497">
          <cell r="A497" t="str">
            <v>9008-732K</v>
          </cell>
          <cell r="B497" t="str">
            <v>SHIM [1.03 MM]</v>
          </cell>
          <cell r="C497" t="str">
            <v>F13</v>
          </cell>
          <cell r="D497" t="str">
            <v>Z</v>
          </cell>
          <cell r="E497" t="str">
            <v>2</v>
          </cell>
          <cell r="F497" t="str">
            <v>G</v>
          </cell>
          <cell r="G497" t="str">
            <v>0</v>
          </cell>
          <cell r="H497" t="str">
            <v>0</v>
          </cell>
          <cell r="I497" t="str">
            <v>0</v>
          </cell>
          <cell r="J497" t="str">
            <v>0</v>
          </cell>
          <cell r="K497" t="str">
            <v>5.80615</v>
          </cell>
          <cell r="L497" t="str">
            <v>5.80615</v>
          </cell>
          <cell r="M497" t="str">
            <v>RP</v>
          </cell>
        </row>
        <row r="498">
          <cell r="A498" t="str">
            <v>9008-717/030</v>
          </cell>
          <cell r="B498" t="str">
            <v>ADAPTOR PLATE</v>
          </cell>
          <cell r="C498" t="str">
            <v>F13</v>
          </cell>
          <cell r="D498" t="str">
            <v>Z</v>
          </cell>
          <cell r="E498" t="str">
            <v>2</v>
          </cell>
          <cell r="F498" t="str">
            <v>G</v>
          </cell>
          <cell r="G498" t="str">
            <v>0</v>
          </cell>
          <cell r="H498" t="str">
            <v>0</v>
          </cell>
          <cell r="I498" t="str">
            <v>0</v>
          </cell>
          <cell r="J498" t="str">
            <v>0</v>
          </cell>
          <cell r="K498" t="str">
            <v>5.7948</v>
          </cell>
          <cell r="L498" t="str">
            <v>5.7948</v>
          </cell>
        </row>
        <row r="499">
          <cell r="A499" t="str">
            <v>9008-732P</v>
          </cell>
          <cell r="B499" t="str">
            <v>SHIM [ 1.15 MM ]</v>
          </cell>
          <cell r="C499" t="str">
            <v>F13</v>
          </cell>
          <cell r="D499" t="str">
            <v>Z</v>
          </cell>
          <cell r="E499" t="str">
            <v>2</v>
          </cell>
          <cell r="F499" t="str">
            <v>G</v>
          </cell>
          <cell r="G499" t="str">
            <v>0</v>
          </cell>
          <cell r="H499" t="str">
            <v>0</v>
          </cell>
          <cell r="I499" t="str">
            <v>0</v>
          </cell>
          <cell r="J499" t="str">
            <v>0</v>
          </cell>
          <cell r="K499" t="str">
            <v>5.78752</v>
          </cell>
          <cell r="L499" t="str">
            <v>5.78752</v>
          </cell>
          <cell r="M499" t="str">
            <v>RP</v>
          </cell>
        </row>
        <row r="500">
          <cell r="A500" t="str">
            <v>9103-360</v>
          </cell>
          <cell r="B500" t="str">
            <v>STOP LEVER</v>
          </cell>
          <cell r="C500" t="str">
            <v>F13</v>
          </cell>
          <cell r="D500" t="str">
            <v>Z</v>
          </cell>
          <cell r="E500" t="str">
            <v>22</v>
          </cell>
          <cell r="F500" t="str">
            <v>G</v>
          </cell>
          <cell r="G500" t="str">
            <v>0</v>
          </cell>
          <cell r="H500" t="str">
            <v>0</v>
          </cell>
          <cell r="I500" t="str">
            <v>0</v>
          </cell>
          <cell r="J500" t="str">
            <v>0</v>
          </cell>
          <cell r="K500" t="str">
            <v>5.778</v>
          </cell>
          <cell r="L500" t="str">
            <v>5.778</v>
          </cell>
        </row>
        <row r="501">
          <cell r="A501" t="str">
            <v>9008-732N</v>
          </cell>
          <cell r="B501" t="str">
            <v>SHIM [ 1.12 MM ]</v>
          </cell>
          <cell r="C501" t="str">
            <v>F13</v>
          </cell>
          <cell r="D501" t="str">
            <v>Z</v>
          </cell>
          <cell r="E501" t="str">
            <v>2</v>
          </cell>
          <cell r="F501" t="str">
            <v>G</v>
          </cell>
          <cell r="G501" t="str">
            <v>0</v>
          </cell>
          <cell r="H501" t="str">
            <v>0</v>
          </cell>
          <cell r="I501" t="str">
            <v>0</v>
          </cell>
          <cell r="J501" t="str">
            <v>0</v>
          </cell>
          <cell r="K501" t="str">
            <v>5.7772</v>
          </cell>
          <cell r="L501" t="str">
            <v>5.7772</v>
          </cell>
          <cell r="M501" t="str">
            <v>RP</v>
          </cell>
        </row>
        <row r="502">
          <cell r="A502" t="str">
            <v>7182-216</v>
          </cell>
          <cell r="B502" t="str">
            <v>WASHER</v>
          </cell>
          <cell r="C502" t="str">
            <v>F13</v>
          </cell>
          <cell r="D502" t="str">
            <v>Z</v>
          </cell>
          <cell r="E502" t="str">
            <v>2</v>
          </cell>
          <cell r="F502" t="str">
            <v>G</v>
          </cell>
          <cell r="G502" t="str">
            <v>1500</v>
          </cell>
          <cell r="H502" t="str">
            <v>0</v>
          </cell>
          <cell r="I502" t="str">
            <v>0</v>
          </cell>
          <cell r="J502" t="str">
            <v>1500</v>
          </cell>
          <cell r="K502" t="str">
            <v>5.76773</v>
          </cell>
          <cell r="L502" t="str">
            <v>5.76773</v>
          </cell>
        </row>
        <row r="503">
          <cell r="A503" t="str">
            <v>9003-419G</v>
          </cell>
          <cell r="B503" t="str">
            <v>SPRING REGULATING OUTER</v>
          </cell>
          <cell r="C503" t="str">
            <v>F13</v>
          </cell>
          <cell r="D503" t="str">
            <v>Z</v>
          </cell>
          <cell r="E503" t="str">
            <v>2</v>
          </cell>
          <cell r="F503" t="str">
            <v>G</v>
          </cell>
          <cell r="G503" t="str">
            <v>6700</v>
          </cell>
          <cell r="H503" t="str">
            <v>0</v>
          </cell>
          <cell r="I503" t="str">
            <v>100</v>
          </cell>
          <cell r="J503" t="str">
            <v>6600</v>
          </cell>
          <cell r="K503" t="str">
            <v>5.73191</v>
          </cell>
          <cell r="L503" t="str">
            <v>5.73191</v>
          </cell>
          <cell r="M503" t="str">
            <v>RP</v>
          </cell>
        </row>
        <row r="504">
          <cell r="A504" t="str">
            <v>9008-732AA</v>
          </cell>
          <cell r="B504" t="str">
            <v>SHIM [ 1.48 MM ]</v>
          </cell>
          <cell r="C504" t="str">
            <v>F13</v>
          </cell>
          <cell r="D504" t="str">
            <v>Z</v>
          </cell>
          <cell r="E504" t="str">
            <v>2</v>
          </cell>
          <cell r="F504" t="str">
            <v>G</v>
          </cell>
          <cell r="G504" t="str">
            <v>1000</v>
          </cell>
          <cell r="H504" t="str">
            <v>0</v>
          </cell>
          <cell r="I504" t="str">
            <v>0</v>
          </cell>
          <cell r="J504" t="str">
            <v>1000</v>
          </cell>
          <cell r="K504" t="str">
            <v>5.73176</v>
          </cell>
          <cell r="L504" t="str">
            <v>5.73176</v>
          </cell>
          <cell r="M504" t="str">
            <v>RP</v>
          </cell>
        </row>
        <row r="505">
          <cell r="A505" t="str">
            <v>9008-732W</v>
          </cell>
          <cell r="B505" t="str">
            <v>SHIM [ 1.36 MM ]</v>
          </cell>
          <cell r="C505" t="str">
            <v>F13</v>
          </cell>
          <cell r="D505" t="str">
            <v>Z</v>
          </cell>
          <cell r="E505" t="str">
            <v>2</v>
          </cell>
          <cell r="F505" t="str">
            <v>G</v>
          </cell>
          <cell r="G505" t="str">
            <v>0</v>
          </cell>
          <cell r="H505" t="str">
            <v>0</v>
          </cell>
          <cell r="I505" t="str">
            <v>0</v>
          </cell>
          <cell r="J505" t="str">
            <v>0</v>
          </cell>
          <cell r="K505" t="str">
            <v>5.73176</v>
          </cell>
          <cell r="L505" t="str">
            <v>5.73176</v>
          </cell>
          <cell r="M505" t="str">
            <v>RP</v>
          </cell>
        </row>
        <row r="506">
          <cell r="A506" t="str">
            <v>9101-474</v>
          </cell>
          <cell r="B506" t="str">
            <v>LOCK NUT - T.P.Adjusting</v>
          </cell>
          <cell r="C506" t="str">
            <v>F13</v>
          </cell>
          <cell r="D506" t="str">
            <v>Z</v>
          </cell>
          <cell r="E506" t="str">
            <v>2</v>
          </cell>
          <cell r="F506" t="str">
            <v>G</v>
          </cell>
          <cell r="G506" t="str">
            <v>0</v>
          </cell>
          <cell r="H506" t="str">
            <v>0</v>
          </cell>
          <cell r="I506" t="str">
            <v>0</v>
          </cell>
          <cell r="J506" t="str">
            <v>0</v>
          </cell>
          <cell r="K506" t="str">
            <v>5.7139</v>
          </cell>
          <cell r="L506" t="str">
            <v>5.7139</v>
          </cell>
          <cell r="M506" t="str">
            <v>RP</v>
          </cell>
        </row>
        <row r="507">
          <cell r="A507" t="str">
            <v>9103-360</v>
          </cell>
          <cell r="B507" t="str">
            <v>STOP LEVER</v>
          </cell>
          <cell r="C507" t="str">
            <v>F13</v>
          </cell>
          <cell r="D507" t="str">
            <v>Z</v>
          </cell>
          <cell r="E507" t="str">
            <v>2</v>
          </cell>
          <cell r="F507" t="str">
            <v>G</v>
          </cell>
          <cell r="G507" t="str">
            <v>0</v>
          </cell>
          <cell r="H507" t="str">
            <v>0</v>
          </cell>
          <cell r="I507" t="str">
            <v>0</v>
          </cell>
          <cell r="J507" t="str">
            <v>0</v>
          </cell>
          <cell r="K507" t="str">
            <v>5.7138</v>
          </cell>
          <cell r="L507" t="str">
            <v>5.7138</v>
          </cell>
          <cell r="M507" t="str">
            <v>RP</v>
          </cell>
        </row>
        <row r="508">
          <cell r="A508" t="str">
            <v>9101-474</v>
          </cell>
          <cell r="B508" t="str">
            <v>LOCK NUT - T.P.Adjusting</v>
          </cell>
          <cell r="C508" t="str">
            <v>F13</v>
          </cell>
          <cell r="D508" t="str">
            <v>Z</v>
          </cell>
          <cell r="E508" t="str">
            <v>22</v>
          </cell>
          <cell r="F508" t="str">
            <v>G</v>
          </cell>
          <cell r="G508" t="str">
            <v>0</v>
          </cell>
          <cell r="H508" t="str">
            <v>0</v>
          </cell>
          <cell r="I508" t="str">
            <v>0</v>
          </cell>
          <cell r="J508" t="str">
            <v>0</v>
          </cell>
          <cell r="K508" t="str">
            <v>5.68772</v>
          </cell>
          <cell r="L508" t="str">
            <v>5.68772</v>
          </cell>
          <cell r="M508" t="str">
            <v>RP</v>
          </cell>
        </row>
        <row r="509">
          <cell r="A509" t="str">
            <v>9102-746E</v>
          </cell>
          <cell r="B509" t="str">
            <v>SPRING</v>
          </cell>
          <cell r="C509" t="str">
            <v>F13</v>
          </cell>
          <cell r="D509" t="str">
            <v>Z</v>
          </cell>
          <cell r="E509" t="str">
            <v>22</v>
          </cell>
          <cell r="F509" t="str">
            <v>G</v>
          </cell>
          <cell r="G509" t="str">
            <v>0</v>
          </cell>
          <cell r="H509" t="str">
            <v>0</v>
          </cell>
          <cell r="I509" t="str">
            <v>0</v>
          </cell>
          <cell r="J509" t="str">
            <v>0</v>
          </cell>
          <cell r="K509" t="str">
            <v>5.68772</v>
          </cell>
          <cell r="L509" t="str">
            <v>5.68772</v>
          </cell>
        </row>
        <row r="510">
          <cell r="A510" t="str">
            <v>9008-732L</v>
          </cell>
          <cell r="B510" t="str">
            <v>SHIM [ 1.06 MM ]</v>
          </cell>
          <cell r="C510" t="str">
            <v>F13</v>
          </cell>
          <cell r="D510" t="str">
            <v>Z</v>
          </cell>
          <cell r="E510" t="str">
            <v>2</v>
          </cell>
          <cell r="F510" t="str">
            <v>G</v>
          </cell>
          <cell r="G510" t="str">
            <v>2020</v>
          </cell>
          <cell r="H510" t="str">
            <v>0</v>
          </cell>
          <cell r="I510" t="str">
            <v>1000</v>
          </cell>
          <cell r="J510" t="str">
            <v>1020</v>
          </cell>
          <cell r="K510" t="str">
            <v>5.67794</v>
          </cell>
          <cell r="L510" t="str">
            <v>5.67794</v>
          </cell>
          <cell r="M510" t="str">
            <v>RP</v>
          </cell>
        </row>
        <row r="511">
          <cell r="A511" t="str">
            <v>5334-267G</v>
          </cell>
          <cell r="B511" t="str">
            <v>SCREW</v>
          </cell>
          <cell r="C511" t="str">
            <v>F13</v>
          </cell>
          <cell r="D511" t="str">
            <v>Z</v>
          </cell>
          <cell r="E511" t="str">
            <v>2</v>
          </cell>
          <cell r="F511" t="str">
            <v>G</v>
          </cell>
          <cell r="G511" t="str">
            <v>378</v>
          </cell>
          <cell r="H511" t="str">
            <v>0</v>
          </cell>
          <cell r="I511" t="str">
            <v>100</v>
          </cell>
          <cell r="J511" t="str">
            <v>278</v>
          </cell>
          <cell r="K511" t="str">
            <v>5.63355</v>
          </cell>
          <cell r="L511" t="str">
            <v>5.63355</v>
          </cell>
        </row>
        <row r="512">
          <cell r="A512" t="str">
            <v>5335-694</v>
          </cell>
          <cell r="B512" t="str">
            <v>STUD</v>
          </cell>
          <cell r="C512" t="str">
            <v>F13</v>
          </cell>
          <cell r="D512" t="str">
            <v>Z</v>
          </cell>
          <cell r="E512" t="str">
            <v>2</v>
          </cell>
          <cell r="F512" t="str">
            <v>G</v>
          </cell>
          <cell r="G512" t="str">
            <v>1079</v>
          </cell>
          <cell r="H512" t="str">
            <v>0</v>
          </cell>
          <cell r="I512" t="str">
            <v>0</v>
          </cell>
          <cell r="J512" t="str">
            <v>1079</v>
          </cell>
          <cell r="K512" t="str">
            <v>5.62541</v>
          </cell>
          <cell r="L512" t="str">
            <v>5.62541</v>
          </cell>
          <cell r="M512" t="str">
            <v>RP</v>
          </cell>
        </row>
        <row r="513">
          <cell r="A513" t="str">
            <v>9008-732J</v>
          </cell>
          <cell r="B513" t="str">
            <v>SHIM [1.00 MM]</v>
          </cell>
          <cell r="C513" t="str">
            <v>F13</v>
          </cell>
          <cell r="D513" t="str">
            <v>Z</v>
          </cell>
          <cell r="E513" t="str">
            <v>2</v>
          </cell>
          <cell r="F513" t="str">
            <v>G</v>
          </cell>
          <cell r="G513" t="str">
            <v>0</v>
          </cell>
          <cell r="H513" t="str">
            <v>0</v>
          </cell>
          <cell r="I513" t="str">
            <v>0</v>
          </cell>
          <cell r="J513" t="str">
            <v>0</v>
          </cell>
          <cell r="K513" t="str">
            <v>5.62426</v>
          </cell>
          <cell r="L513" t="str">
            <v>5.62426</v>
          </cell>
          <cell r="M513" t="str">
            <v>RP</v>
          </cell>
        </row>
        <row r="514">
          <cell r="A514" t="str">
            <v>9102-994B</v>
          </cell>
          <cell r="B514" t="str">
            <v>CLAMPLING CLIP</v>
          </cell>
          <cell r="C514" t="str">
            <v>F13</v>
          </cell>
          <cell r="D514" t="str">
            <v>Z</v>
          </cell>
          <cell r="E514" t="str">
            <v>2</v>
          </cell>
          <cell r="F514" t="str">
            <v>G</v>
          </cell>
          <cell r="G514" t="str">
            <v>340</v>
          </cell>
          <cell r="H514" t="str">
            <v>300</v>
          </cell>
          <cell r="I514" t="str">
            <v>200</v>
          </cell>
          <cell r="J514" t="str">
            <v>440</v>
          </cell>
          <cell r="K514" t="str">
            <v>5.23628</v>
          </cell>
          <cell r="L514" t="str">
            <v>5.61096</v>
          </cell>
          <cell r="M514" t="str">
            <v>PIG-01</v>
          </cell>
        </row>
        <row r="515">
          <cell r="A515" t="str">
            <v>9008-724</v>
          </cell>
          <cell r="B515" t="str">
            <v>NIPPLE [Telco S/C]</v>
          </cell>
          <cell r="C515" t="str">
            <v>F13</v>
          </cell>
          <cell r="D515" t="str">
            <v>Z</v>
          </cell>
          <cell r="E515" t="str">
            <v>2</v>
          </cell>
          <cell r="F515" t="str">
            <v>G</v>
          </cell>
          <cell r="G515" t="str">
            <v>0</v>
          </cell>
          <cell r="H515" t="str">
            <v>0</v>
          </cell>
          <cell r="I515" t="str">
            <v>0</v>
          </cell>
          <cell r="J515" t="str">
            <v>0</v>
          </cell>
          <cell r="K515" t="str">
            <v>5.6</v>
          </cell>
          <cell r="L515" t="str">
            <v>5.6</v>
          </cell>
        </row>
        <row r="516">
          <cell r="A516" t="str">
            <v>9008-732T</v>
          </cell>
          <cell r="B516" t="str">
            <v>SHIM [1.27 MM]</v>
          </cell>
          <cell r="C516" t="str">
            <v>F13</v>
          </cell>
          <cell r="D516" t="str">
            <v>Z</v>
          </cell>
          <cell r="E516" t="str">
            <v>2</v>
          </cell>
          <cell r="F516" t="str">
            <v>G</v>
          </cell>
          <cell r="G516" t="str">
            <v>1500</v>
          </cell>
          <cell r="H516" t="str">
            <v>0</v>
          </cell>
          <cell r="I516" t="str">
            <v>1000</v>
          </cell>
          <cell r="J516" t="str">
            <v>500</v>
          </cell>
          <cell r="K516" t="str">
            <v>5.59666</v>
          </cell>
          <cell r="L516" t="str">
            <v>5.59666</v>
          </cell>
          <cell r="M516" t="str">
            <v>RP</v>
          </cell>
        </row>
        <row r="517">
          <cell r="A517" t="str">
            <v>9101-105</v>
          </cell>
          <cell r="B517" t="str">
            <v>KEY</v>
          </cell>
          <cell r="C517" t="str">
            <v>F13</v>
          </cell>
          <cell r="D517" t="str">
            <v>Z</v>
          </cell>
          <cell r="E517" t="str">
            <v>2</v>
          </cell>
          <cell r="F517" t="str">
            <v>G</v>
          </cell>
          <cell r="G517" t="str">
            <v>9168</v>
          </cell>
          <cell r="H517" t="str">
            <v>4000</v>
          </cell>
          <cell r="I517" t="str">
            <v>8200</v>
          </cell>
          <cell r="J517" t="str">
            <v>4968</v>
          </cell>
          <cell r="K517" t="str">
            <v>5.41506</v>
          </cell>
          <cell r="L517" t="str">
            <v>5.54435</v>
          </cell>
          <cell r="M517" t="str">
            <v>AB-05</v>
          </cell>
        </row>
        <row r="518">
          <cell r="A518" t="str">
            <v>9003-435</v>
          </cell>
          <cell r="B518" t="str">
            <v>GOVERNOR SPRING</v>
          </cell>
          <cell r="C518" t="str">
            <v>F13</v>
          </cell>
          <cell r="D518" t="str">
            <v>Z</v>
          </cell>
          <cell r="E518" t="str">
            <v>2</v>
          </cell>
          <cell r="F518" t="str">
            <v>G</v>
          </cell>
          <cell r="G518" t="str">
            <v>2442</v>
          </cell>
          <cell r="H518" t="str">
            <v>0</v>
          </cell>
          <cell r="I518" t="str">
            <v>0</v>
          </cell>
          <cell r="J518" t="str">
            <v>2442</v>
          </cell>
          <cell r="K518" t="str">
            <v>5.53</v>
          </cell>
          <cell r="L518" t="str">
            <v>5.53</v>
          </cell>
          <cell r="M518" t="str">
            <v>SA-01</v>
          </cell>
        </row>
        <row r="519">
          <cell r="A519" t="str">
            <v>7180-345B</v>
          </cell>
          <cell r="B519" t="str">
            <v>GOVERNOR ARM</v>
          </cell>
          <cell r="C519" t="str">
            <v>F13</v>
          </cell>
          <cell r="D519" t="str">
            <v>Z</v>
          </cell>
          <cell r="E519" t="str">
            <v>2</v>
          </cell>
          <cell r="F519" t="str">
            <v>G</v>
          </cell>
          <cell r="G519" t="str">
            <v>1118</v>
          </cell>
          <cell r="H519" t="str">
            <v>0</v>
          </cell>
          <cell r="I519" t="str">
            <v>0</v>
          </cell>
          <cell r="J519" t="str">
            <v>1118</v>
          </cell>
          <cell r="K519" t="str">
            <v>5.52683</v>
          </cell>
          <cell r="L519" t="str">
            <v>5.52683</v>
          </cell>
          <cell r="M519" t="str">
            <v>RP</v>
          </cell>
        </row>
        <row r="520">
          <cell r="A520" t="str">
            <v>9000-500AP</v>
          </cell>
          <cell r="B520" t="str">
            <v>SHIM [ 1.34 MM ]</v>
          </cell>
          <cell r="C520" t="str">
            <v>F13</v>
          </cell>
          <cell r="D520" t="str">
            <v>Z</v>
          </cell>
          <cell r="E520" t="str">
            <v>2</v>
          </cell>
          <cell r="F520" t="str">
            <v>G</v>
          </cell>
          <cell r="G520" t="str">
            <v>2880</v>
          </cell>
          <cell r="H520" t="str">
            <v>0</v>
          </cell>
          <cell r="I520" t="str">
            <v>500</v>
          </cell>
          <cell r="J520" t="str">
            <v>2380</v>
          </cell>
          <cell r="K520" t="str">
            <v>5.52488</v>
          </cell>
          <cell r="L520" t="str">
            <v>5.52488</v>
          </cell>
          <cell r="M520" t="str">
            <v>RP</v>
          </cell>
        </row>
        <row r="521">
          <cell r="A521" t="str">
            <v>7169-378/BPH</v>
          </cell>
          <cell r="B521" t="str">
            <v>LEAK OFF NIPPLE</v>
          </cell>
          <cell r="C521" t="str">
            <v>F13</v>
          </cell>
          <cell r="D521" t="str">
            <v>Z</v>
          </cell>
          <cell r="E521" t="str">
            <v>2</v>
          </cell>
          <cell r="F521" t="str">
            <v>G</v>
          </cell>
          <cell r="G521" t="str">
            <v>0</v>
          </cell>
          <cell r="H521" t="str">
            <v>0</v>
          </cell>
          <cell r="I521" t="str">
            <v>0</v>
          </cell>
          <cell r="J521" t="str">
            <v>0</v>
          </cell>
          <cell r="K521" t="str">
            <v>5.5</v>
          </cell>
          <cell r="L521" t="str">
            <v>5.5</v>
          </cell>
          <cell r="M521" t="str">
            <v>RP</v>
          </cell>
        </row>
        <row r="522">
          <cell r="A522" t="str">
            <v>NR21-4</v>
          </cell>
          <cell r="B522" t="str">
            <v>NAME PLATE RIVET</v>
          </cell>
          <cell r="C522" t="str">
            <v>F13</v>
          </cell>
          <cell r="D522" t="str">
            <v>Z</v>
          </cell>
          <cell r="E522" t="str">
            <v>2</v>
          </cell>
          <cell r="F522" t="str">
            <v>G</v>
          </cell>
          <cell r="G522" t="str">
            <v>0</v>
          </cell>
          <cell r="H522" t="str">
            <v>0</v>
          </cell>
          <cell r="I522" t="str">
            <v>0</v>
          </cell>
          <cell r="J522" t="str">
            <v>0</v>
          </cell>
          <cell r="K522" t="str">
            <v>5.5</v>
          </cell>
          <cell r="L522" t="str">
            <v>5.5</v>
          </cell>
          <cell r="M522" t="str">
            <v>LOCAL</v>
          </cell>
        </row>
        <row r="523">
          <cell r="A523" t="str">
            <v>9107-058E</v>
          </cell>
          <cell r="B523" t="str">
            <v>SCREW</v>
          </cell>
          <cell r="C523" t="str">
            <v>F13</v>
          </cell>
          <cell r="D523" t="str">
            <v>Z</v>
          </cell>
          <cell r="E523" t="str">
            <v>2</v>
          </cell>
          <cell r="F523" t="str">
            <v>G</v>
          </cell>
          <cell r="G523" t="str">
            <v>280</v>
          </cell>
          <cell r="H523" t="str">
            <v>0</v>
          </cell>
          <cell r="I523" t="str">
            <v>0</v>
          </cell>
          <cell r="J523" t="str">
            <v>280</v>
          </cell>
          <cell r="K523" t="str">
            <v>5.49326</v>
          </cell>
          <cell r="L523" t="str">
            <v>5.49326</v>
          </cell>
          <cell r="M523" t="str">
            <v>SAC-02</v>
          </cell>
        </row>
        <row r="524">
          <cell r="A524" t="str">
            <v>7123-33C</v>
          </cell>
          <cell r="B524" t="str">
            <v>SPRING REGULATING</v>
          </cell>
          <cell r="C524" t="str">
            <v>F13</v>
          </cell>
          <cell r="D524" t="str">
            <v>Z</v>
          </cell>
          <cell r="E524" t="str">
            <v>2</v>
          </cell>
          <cell r="F524" t="str">
            <v>G</v>
          </cell>
          <cell r="G524" t="str">
            <v>0</v>
          </cell>
          <cell r="H524" t="str">
            <v>0</v>
          </cell>
          <cell r="I524" t="str">
            <v>0</v>
          </cell>
          <cell r="J524" t="str">
            <v>0</v>
          </cell>
          <cell r="K524" t="str">
            <v>5.48199</v>
          </cell>
          <cell r="L524" t="str">
            <v>5.48199</v>
          </cell>
          <cell r="M524" t="str">
            <v>RP</v>
          </cell>
        </row>
        <row r="525">
          <cell r="A525" t="str">
            <v>9102-985</v>
          </cell>
          <cell r="B525" t="str">
            <v>CUP</v>
          </cell>
          <cell r="C525" t="str">
            <v>F13</v>
          </cell>
          <cell r="D525" t="str">
            <v>Z</v>
          </cell>
          <cell r="E525" t="str">
            <v>2</v>
          </cell>
          <cell r="F525" t="str">
            <v>G</v>
          </cell>
          <cell r="G525" t="str">
            <v>0</v>
          </cell>
          <cell r="H525" t="str">
            <v>0</v>
          </cell>
          <cell r="I525" t="str">
            <v>0</v>
          </cell>
          <cell r="J525" t="str">
            <v>0</v>
          </cell>
          <cell r="K525" t="str">
            <v>5.48</v>
          </cell>
          <cell r="L525" t="str">
            <v>5.48</v>
          </cell>
          <cell r="M525" t="str">
            <v>RP</v>
          </cell>
        </row>
        <row r="526">
          <cell r="A526" t="str">
            <v>9007-392A</v>
          </cell>
          <cell r="B526" t="str">
            <v>SEALING WASHER</v>
          </cell>
          <cell r="C526" t="str">
            <v>F13</v>
          </cell>
          <cell r="D526" t="str">
            <v>Z</v>
          </cell>
          <cell r="E526" t="str">
            <v>2</v>
          </cell>
          <cell r="F526" t="str">
            <v>G</v>
          </cell>
          <cell r="G526" t="str">
            <v>100</v>
          </cell>
          <cell r="H526" t="str">
            <v>300</v>
          </cell>
          <cell r="I526" t="str">
            <v>400</v>
          </cell>
          <cell r="J526" t="str">
            <v>0</v>
          </cell>
          <cell r="K526" t="str">
            <v>5.44793</v>
          </cell>
          <cell r="L526" t="str">
            <v>5.47356</v>
          </cell>
          <cell r="M526" t="str">
            <v>DP203</v>
          </cell>
        </row>
        <row r="527">
          <cell r="A527" t="str">
            <v>7185-950GK</v>
          </cell>
          <cell r="B527" t="str">
            <v>O-RING</v>
          </cell>
          <cell r="C527" t="str">
            <v>F13</v>
          </cell>
          <cell r="D527" t="str">
            <v>Z</v>
          </cell>
          <cell r="E527" t="str">
            <v>2</v>
          </cell>
          <cell r="F527" t="str">
            <v>G</v>
          </cell>
          <cell r="G527" t="str">
            <v>50</v>
          </cell>
          <cell r="H527" t="str">
            <v>250</v>
          </cell>
          <cell r="I527" t="str">
            <v>150</v>
          </cell>
          <cell r="J527" t="str">
            <v>150</v>
          </cell>
          <cell r="K527" t="str">
            <v>5.45539</v>
          </cell>
          <cell r="L527" t="str">
            <v>5.4732</v>
          </cell>
          <cell r="M527" t="str">
            <v>DP203</v>
          </cell>
        </row>
        <row r="528">
          <cell r="A528" t="str">
            <v>7185-950GT</v>
          </cell>
          <cell r="B528" t="str">
            <v>O-RING</v>
          </cell>
          <cell r="C528" t="str">
            <v>F13</v>
          </cell>
          <cell r="D528" t="str">
            <v>Z</v>
          </cell>
          <cell r="E528" t="str">
            <v>2</v>
          </cell>
          <cell r="F528" t="str">
            <v>G</v>
          </cell>
          <cell r="G528" t="str">
            <v>50</v>
          </cell>
          <cell r="H528" t="str">
            <v>250</v>
          </cell>
          <cell r="I528" t="str">
            <v>150</v>
          </cell>
          <cell r="J528" t="str">
            <v>150</v>
          </cell>
          <cell r="K528" t="str">
            <v>5.45451</v>
          </cell>
          <cell r="L528" t="str">
            <v>5.47291</v>
          </cell>
          <cell r="M528" t="str">
            <v>DP203</v>
          </cell>
        </row>
        <row r="529">
          <cell r="A529" t="str">
            <v>7185-950HG</v>
          </cell>
          <cell r="B529" t="str">
            <v>O-RING</v>
          </cell>
          <cell r="C529" t="str">
            <v>F13</v>
          </cell>
          <cell r="D529" t="str">
            <v>Z</v>
          </cell>
          <cell r="E529" t="str">
            <v>2</v>
          </cell>
          <cell r="F529" t="str">
            <v>G</v>
          </cell>
          <cell r="G529" t="str">
            <v>165</v>
          </cell>
          <cell r="H529" t="str">
            <v>250</v>
          </cell>
          <cell r="I529" t="str">
            <v>150</v>
          </cell>
          <cell r="J529" t="str">
            <v>265</v>
          </cell>
          <cell r="K529" t="str">
            <v>5.42069</v>
          </cell>
          <cell r="L529" t="str">
            <v>5.45029</v>
          </cell>
          <cell r="M529" t="str">
            <v>DP203</v>
          </cell>
        </row>
        <row r="530">
          <cell r="A530" t="str">
            <v>9101-400J</v>
          </cell>
          <cell r="B530" t="str">
            <v>BEARING SUPPORT SHAFT</v>
          </cell>
          <cell r="C530" t="str">
            <v>F13</v>
          </cell>
          <cell r="D530" t="str">
            <v>Z</v>
          </cell>
          <cell r="E530" t="str">
            <v>2</v>
          </cell>
          <cell r="F530" t="str">
            <v>G</v>
          </cell>
          <cell r="G530" t="str">
            <v>0</v>
          </cell>
          <cell r="H530" t="str">
            <v>0</v>
          </cell>
          <cell r="I530" t="str">
            <v>0</v>
          </cell>
          <cell r="J530" t="str">
            <v>0</v>
          </cell>
          <cell r="K530" t="str">
            <v>5.43</v>
          </cell>
          <cell r="L530" t="str">
            <v>5.43</v>
          </cell>
          <cell r="M530" t="str">
            <v>0</v>
          </cell>
        </row>
        <row r="531">
          <cell r="A531" t="str">
            <v>9008-732AD</v>
          </cell>
          <cell r="B531" t="str">
            <v>SHIM [ 1.57 MM ]</v>
          </cell>
          <cell r="C531" t="str">
            <v>F13</v>
          </cell>
          <cell r="D531" t="str">
            <v>Z</v>
          </cell>
          <cell r="E531" t="str">
            <v>2</v>
          </cell>
          <cell r="F531" t="str">
            <v>G</v>
          </cell>
          <cell r="G531" t="str">
            <v>2000</v>
          </cell>
          <cell r="H531" t="str">
            <v>0</v>
          </cell>
          <cell r="I531" t="str">
            <v>0</v>
          </cell>
          <cell r="J531" t="str">
            <v>2000</v>
          </cell>
          <cell r="K531" t="str">
            <v>5.419</v>
          </cell>
          <cell r="L531" t="str">
            <v>5.419</v>
          </cell>
        </row>
        <row r="532">
          <cell r="A532" t="str">
            <v>7185-950FU</v>
          </cell>
          <cell r="B532" t="str">
            <v>O-RING</v>
          </cell>
          <cell r="C532" t="str">
            <v>F13</v>
          </cell>
          <cell r="D532" t="str">
            <v>Z</v>
          </cell>
          <cell r="E532" t="str">
            <v>2</v>
          </cell>
          <cell r="F532" t="str">
            <v>G</v>
          </cell>
          <cell r="G532" t="str">
            <v>326</v>
          </cell>
          <cell r="H532" t="str">
            <v>250</v>
          </cell>
          <cell r="I532" t="str">
            <v>150</v>
          </cell>
          <cell r="J532" t="str">
            <v>426</v>
          </cell>
          <cell r="K532" t="str">
            <v>5.38093</v>
          </cell>
          <cell r="L532" t="str">
            <v>5.41606</v>
          </cell>
          <cell r="M532" t="str">
            <v>DP203</v>
          </cell>
        </row>
        <row r="533">
          <cell r="A533" t="str">
            <v>9008-732F</v>
          </cell>
          <cell r="B533" t="str">
            <v>SHIM [0.91 MM]</v>
          </cell>
          <cell r="C533" t="str">
            <v>F13</v>
          </cell>
          <cell r="D533" t="str">
            <v>Z</v>
          </cell>
          <cell r="E533" t="str">
            <v>2</v>
          </cell>
          <cell r="F533" t="str">
            <v>G</v>
          </cell>
          <cell r="G533" t="str">
            <v>3000</v>
          </cell>
          <cell r="H533" t="str">
            <v>0</v>
          </cell>
          <cell r="I533" t="str">
            <v>0</v>
          </cell>
          <cell r="J533" t="str">
            <v>3000</v>
          </cell>
          <cell r="K533" t="str">
            <v>5.41252</v>
          </cell>
          <cell r="L533" t="str">
            <v>5.41252</v>
          </cell>
          <cell r="M533" t="str">
            <v>RP</v>
          </cell>
        </row>
        <row r="534">
          <cell r="A534" t="str">
            <v>7182-34</v>
          </cell>
          <cell r="B534" t="str">
            <v>BLADE CONNECTOR</v>
          </cell>
          <cell r="C534" t="str">
            <v>F13</v>
          </cell>
          <cell r="D534" t="str">
            <v>Z</v>
          </cell>
          <cell r="E534" t="str">
            <v>2</v>
          </cell>
          <cell r="F534" t="str">
            <v>G</v>
          </cell>
          <cell r="G534" t="str">
            <v>574</v>
          </cell>
          <cell r="H534" t="str">
            <v>250</v>
          </cell>
          <cell r="I534" t="str">
            <v>150</v>
          </cell>
          <cell r="J534" t="str">
            <v>674</v>
          </cell>
          <cell r="K534" t="str">
            <v>5.35834</v>
          </cell>
          <cell r="L534" t="str">
            <v>5.38838</v>
          </cell>
          <cell r="M534" t="str">
            <v>DP203</v>
          </cell>
        </row>
        <row r="535">
          <cell r="A535" t="str">
            <v>9008-732C</v>
          </cell>
          <cell r="B535" t="str">
            <v>SHIM [0.82 MM]</v>
          </cell>
          <cell r="C535" t="str">
            <v>F13</v>
          </cell>
          <cell r="D535" t="str">
            <v>Z</v>
          </cell>
          <cell r="E535" t="str">
            <v>2</v>
          </cell>
          <cell r="F535" t="str">
            <v>G</v>
          </cell>
          <cell r="G535" t="str">
            <v>2000</v>
          </cell>
          <cell r="H535" t="str">
            <v>0</v>
          </cell>
          <cell r="I535" t="str">
            <v>0</v>
          </cell>
          <cell r="J535" t="str">
            <v>2000</v>
          </cell>
          <cell r="K535" t="str">
            <v>5.37397</v>
          </cell>
          <cell r="L535" t="str">
            <v>5.37397</v>
          </cell>
          <cell r="M535" t="str">
            <v>RP</v>
          </cell>
        </row>
        <row r="536">
          <cell r="A536" t="str">
            <v>9008-732E</v>
          </cell>
          <cell r="B536" t="str">
            <v>SHIM [ 0.88 MM ]</v>
          </cell>
          <cell r="C536" t="str">
            <v>F13</v>
          </cell>
          <cell r="D536" t="str">
            <v>Z</v>
          </cell>
          <cell r="E536" t="str">
            <v>2</v>
          </cell>
          <cell r="F536" t="str">
            <v>G</v>
          </cell>
          <cell r="G536" t="str">
            <v>4000</v>
          </cell>
          <cell r="H536" t="str">
            <v>0</v>
          </cell>
          <cell r="I536" t="str">
            <v>0</v>
          </cell>
          <cell r="J536" t="str">
            <v>4000</v>
          </cell>
          <cell r="K536" t="str">
            <v>5.37194</v>
          </cell>
          <cell r="L536" t="str">
            <v>5.37194</v>
          </cell>
          <cell r="M536" t="str">
            <v>RP</v>
          </cell>
        </row>
        <row r="537">
          <cell r="A537" t="str">
            <v>9043-060D</v>
          </cell>
          <cell r="B537" t="str">
            <v>CONNECTION SCREW</v>
          </cell>
          <cell r="C537" t="str">
            <v>F13</v>
          </cell>
          <cell r="D537" t="str">
            <v>Z</v>
          </cell>
          <cell r="E537" t="str">
            <v>2</v>
          </cell>
          <cell r="F537" t="str">
            <v>G</v>
          </cell>
          <cell r="G537" t="str">
            <v>0</v>
          </cell>
          <cell r="H537" t="str">
            <v>0</v>
          </cell>
          <cell r="I537" t="str">
            <v>0</v>
          </cell>
          <cell r="J537" t="str">
            <v>0</v>
          </cell>
          <cell r="K537" t="str">
            <v>5.33</v>
          </cell>
          <cell r="L537" t="str">
            <v>5.33</v>
          </cell>
        </row>
        <row r="538">
          <cell r="A538" t="str">
            <v>9007-017B</v>
          </cell>
          <cell r="B538" t="str">
            <v>HEX SCREW</v>
          </cell>
          <cell r="C538" t="str">
            <v>F13</v>
          </cell>
          <cell r="D538" t="str">
            <v>Z</v>
          </cell>
          <cell r="E538" t="str">
            <v>2</v>
          </cell>
          <cell r="F538" t="str">
            <v>G</v>
          </cell>
          <cell r="G538" t="str">
            <v>0</v>
          </cell>
          <cell r="H538" t="str">
            <v>0</v>
          </cell>
          <cell r="I538" t="str">
            <v>0</v>
          </cell>
          <cell r="J538" t="str">
            <v>0</v>
          </cell>
          <cell r="K538" t="str">
            <v>5.328</v>
          </cell>
          <cell r="L538" t="str">
            <v>5.328</v>
          </cell>
        </row>
        <row r="539">
          <cell r="A539" t="str">
            <v>7123-620A</v>
          </cell>
          <cell r="B539" t="str">
            <v>FILTER END PLATE</v>
          </cell>
          <cell r="C539" t="str">
            <v>F13</v>
          </cell>
          <cell r="D539" t="str">
            <v>Z</v>
          </cell>
          <cell r="E539" t="str">
            <v>2</v>
          </cell>
          <cell r="F539" t="str">
            <v>G</v>
          </cell>
          <cell r="G539" t="str">
            <v>1102</v>
          </cell>
          <cell r="H539" t="str">
            <v>250</v>
          </cell>
          <cell r="I539" t="str">
            <v>225</v>
          </cell>
          <cell r="J539" t="str">
            <v>1127</v>
          </cell>
          <cell r="K539" t="str">
            <v>5.30031</v>
          </cell>
          <cell r="L539" t="str">
            <v>5.3272</v>
          </cell>
          <cell r="M539" t="str">
            <v>DP203</v>
          </cell>
        </row>
        <row r="540">
          <cell r="A540" t="str">
            <v>9008-732D</v>
          </cell>
          <cell r="B540" t="str">
            <v>SHIM [ 0.85 MM ]</v>
          </cell>
          <cell r="C540" t="str">
            <v>F13</v>
          </cell>
          <cell r="D540" t="str">
            <v>Z</v>
          </cell>
          <cell r="E540" t="str">
            <v>2</v>
          </cell>
          <cell r="F540" t="str">
            <v>G</v>
          </cell>
          <cell r="G540" t="str">
            <v>3800</v>
          </cell>
          <cell r="H540" t="str">
            <v>0</v>
          </cell>
          <cell r="I540" t="str">
            <v>0</v>
          </cell>
          <cell r="J540" t="str">
            <v>3800</v>
          </cell>
          <cell r="K540" t="str">
            <v>5.32588</v>
          </cell>
          <cell r="L540" t="str">
            <v>5.32588</v>
          </cell>
          <cell r="M540" t="str">
            <v>RP</v>
          </cell>
        </row>
        <row r="541">
          <cell r="A541" t="str">
            <v>9101-068H</v>
          </cell>
          <cell r="B541" t="str">
            <v>ADVANCE MOBILE STOP</v>
          </cell>
          <cell r="C541" t="str">
            <v>F13</v>
          </cell>
          <cell r="D541" t="str">
            <v>Z</v>
          </cell>
          <cell r="E541" t="str">
            <v>2</v>
          </cell>
          <cell r="F541" t="str">
            <v>G</v>
          </cell>
          <cell r="G541" t="str">
            <v>0</v>
          </cell>
          <cell r="H541" t="str">
            <v>0</v>
          </cell>
          <cell r="I541" t="str">
            <v>0</v>
          </cell>
          <cell r="J541" t="str">
            <v>0</v>
          </cell>
          <cell r="K541" t="str">
            <v>5.31094</v>
          </cell>
          <cell r="L541" t="str">
            <v>5.31094</v>
          </cell>
          <cell r="M541" t="str">
            <v>NP</v>
          </cell>
        </row>
        <row r="542">
          <cell r="A542" t="str">
            <v>9003-413AA</v>
          </cell>
          <cell r="B542" t="str">
            <v>AUTO ADVANCE SPRING</v>
          </cell>
          <cell r="C542" t="str">
            <v>F13</v>
          </cell>
          <cell r="D542" t="str">
            <v>Z</v>
          </cell>
          <cell r="E542" t="str">
            <v>2</v>
          </cell>
          <cell r="F542" t="str">
            <v>G</v>
          </cell>
          <cell r="G542" t="str">
            <v>0</v>
          </cell>
          <cell r="H542" t="str">
            <v>0</v>
          </cell>
          <cell r="I542" t="str">
            <v>0</v>
          </cell>
          <cell r="J542" t="str">
            <v>0</v>
          </cell>
          <cell r="K542" t="str">
            <v>5.304</v>
          </cell>
          <cell r="L542" t="str">
            <v>5.304</v>
          </cell>
          <cell r="M542" t="str">
            <v>NP</v>
          </cell>
        </row>
        <row r="543">
          <cell r="A543" t="str">
            <v>9003-413E</v>
          </cell>
          <cell r="B543" t="str">
            <v>ADVANCE SPRING</v>
          </cell>
          <cell r="C543" t="str">
            <v>F13</v>
          </cell>
          <cell r="D543" t="str">
            <v>Z</v>
          </cell>
          <cell r="E543" t="str">
            <v>2</v>
          </cell>
          <cell r="F543" t="str">
            <v>G</v>
          </cell>
          <cell r="G543" t="str">
            <v>0</v>
          </cell>
          <cell r="H543" t="str">
            <v>0</v>
          </cell>
          <cell r="I543" t="str">
            <v>0</v>
          </cell>
          <cell r="J543" t="str">
            <v>0</v>
          </cell>
          <cell r="K543" t="str">
            <v>5.304</v>
          </cell>
          <cell r="L543" t="str">
            <v>5.304</v>
          </cell>
          <cell r="M543" t="str">
            <v>0</v>
          </cell>
        </row>
        <row r="544">
          <cell r="A544" t="str">
            <v>9103-317</v>
          </cell>
          <cell r="B544" t="str">
            <v>DUST CAP - LLA Assy</v>
          </cell>
          <cell r="C544" t="str">
            <v>F13</v>
          </cell>
          <cell r="D544" t="str">
            <v>Z</v>
          </cell>
          <cell r="E544" t="str">
            <v>2</v>
          </cell>
          <cell r="F544" t="str">
            <v>G</v>
          </cell>
          <cell r="G544" t="str">
            <v>0</v>
          </cell>
          <cell r="H544" t="str">
            <v>0</v>
          </cell>
          <cell r="I544" t="str">
            <v>0</v>
          </cell>
          <cell r="J544" t="str">
            <v>0</v>
          </cell>
          <cell r="K544" t="str">
            <v>5.29666</v>
          </cell>
          <cell r="L544" t="str">
            <v>5.29666</v>
          </cell>
          <cell r="M544" t="str">
            <v>LOCAL</v>
          </cell>
        </row>
        <row r="545">
          <cell r="A545" t="str">
            <v>9008-732U</v>
          </cell>
          <cell r="B545" t="str">
            <v>SHIM [ 1.30 MM ]</v>
          </cell>
          <cell r="C545" t="str">
            <v>F13</v>
          </cell>
          <cell r="D545" t="str">
            <v>Z</v>
          </cell>
          <cell r="E545" t="str">
            <v>2</v>
          </cell>
          <cell r="F545" t="str">
            <v>G</v>
          </cell>
          <cell r="G545" t="str">
            <v>0</v>
          </cell>
          <cell r="H545" t="str">
            <v>0</v>
          </cell>
          <cell r="I545" t="str">
            <v>0</v>
          </cell>
          <cell r="J545" t="str">
            <v>0</v>
          </cell>
          <cell r="K545" t="str">
            <v>5.26641</v>
          </cell>
          <cell r="L545" t="str">
            <v>5.26641</v>
          </cell>
          <cell r="M545" t="str">
            <v>RP</v>
          </cell>
        </row>
        <row r="546">
          <cell r="A546" t="str">
            <v>9007-179X</v>
          </cell>
          <cell r="B546" t="str">
            <v>NUT</v>
          </cell>
          <cell r="C546" t="str">
            <v>F13</v>
          </cell>
          <cell r="D546" t="str">
            <v>Z</v>
          </cell>
          <cell r="E546" t="str">
            <v>2</v>
          </cell>
          <cell r="F546" t="str">
            <v>G</v>
          </cell>
          <cell r="G546" t="str">
            <v>437</v>
          </cell>
          <cell r="H546" t="str">
            <v>0</v>
          </cell>
          <cell r="I546" t="str">
            <v>437</v>
          </cell>
          <cell r="J546" t="str">
            <v>0</v>
          </cell>
          <cell r="K546" t="str">
            <v>5.26331</v>
          </cell>
          <cell r="L546" t="str">
            <v>5.26331</v>
          </cell>
          <cell r="M546" t="str">
            <v>SY-05</v>
          </cell>
        </row>
        <row r="547">
          <cell r="A547" t="str">
            <v>9045-261A</v>
          </cell>
          <cell r="B547" t="str">
            <v>HUB FIXING SCREW</v>
          </cell>
          <cell r="C547" t="str">
            <v>F13</v>
          </cell>
          <cell r="D547" t="str">
            <v>Z</v>
          </cell>
          <cell r="E547" t="str">
            <v>2</v>
          </cell>
          <cell r="F547" t="str">
            <v>G</v>
          </cell>
          <cell r="G547" t="str">
            <v>0</v>
          </cell>
          <cell r="H547" t="str">
            <v>0</v>
          </cell>
          <cell r="I547" t="str">
            <v>0</v>
          </cell>
          <cell r="J547" t="str">
            <v>0</v>
          </cell>
          <cell r="K547" t="str">
            <v>5.26062</v>
          </cell>
          <cell r="L547" t="str">
            <v>5.26062</v>
          </cell>
        </row>
        <row r="548">
          <cell r="A548" t="str">
            <v>7123-99</v>
          </cell>
          <cell r="B548" t="str">
            <v>RIVET</v>
          </cell>
          <cell r="C548" t="str">
            <v>F13</v>
          </cell>
          <cell r="D548" t="str">
            <v>Z</v>
          </cell>
          <cell r="E548" t="str">
            <v>2</v>
          </cell>
          <cell r="F548" t="str">
            <v>G</v>
          </cell>
          <cell r="G548" t="str">
            <v>1840</v>
          </cell>
          <cell r="H548" t="str">
            <v>0</v>
          </cell>
          <cell r="I548" t="str">
            <v>100</v>
          </cell>
          <cell r="J548" t="str">
            <v>1740</v>
          </cell>
          <cell r="K548" t="str">
            <v>5.2455</v>
          </cell>
          <cell r="L548" t="str">
            <v>5.2455</v>
          </cell>
        </row>
        <row r="549">
          <cell r="A549" t="str">
            <v>7185-950HD</v>
          </cell>
          <cell r="B549" t="str">
            <v>O-RING</v>
          </cell>
          <cell r="C549" t="str">
            <v>F13</v>
          </cell>
          <cell r="D549" t="str">
            <v>Z</v>
          </cell>
          <cell r="E549" t="str">
            <v>2</v>
          </cell>
          <cell r="F549" t="str">
            <v>G</v>
          </cell>
          <cell r="G549" t="str">
            <v>3527</v>
          </cell>
          <cell r="H549" t="str">
            <v>200</v>
          </cell>
          <cell r="I549" t="str">
            <v>804</v>
          </cell>
          <cell r="J549" t="str">
            <v>2923</v>
          </cell>
          <cell r="K549" t="str">
            <v>5.22112</v>
          </cell>
          <cell r="L549" t="str">
            <v>5.23513</v>
          </cell>
          <cell r="M549" t="str">
            <v>DP203</v>
          </cell>
        </row>
        <row r="550">
          <cell r="A550" t="str">
            <v>9102-027</v>
          </cell>
          <cell r="B550" t="str">
            <v>SEALING PLUG</v>
          </cell>
          <cell r="C550" t="str">
            <v>F13</v>
          </cell>
          <cell r="D550" t="str">
            <v>Z</v>
          </cell>
          <cell r="E550" t="str">
            <v>2</v>
          </cell>
          <cell r="F550" t="str">
            <v>G</v>
          </cell>
          <cell r="G550" t="str">
            <v>1883</v>
          </cell>
          <cell r="H550" t="str">
            <v>600</v>
          </cell>
          <cell r="I550" t="str">
            <v>700</v>
          </cell>
          <cell r="J550" t="str">
            <v>1783</v>
          </cell>
          <cell r="K550" t="str">
            <v>5.02441</v>
          </cell>
          <cell r="L550" t="str">
            <v>5.22875</v>
          </cell>
          <cell r="M550" t="str">
            <v>PIC-07</v>
          </cell>
        </row>
        <row r="551">
          <cell r="A551" t="str">
            <v>9101-178</v>
          </cell>
          <cell r="B551" t="str">
            <v>VALVE SEAT</v>
          </cell>
          <cell r="C551" t="str">
            <v>F13</v>
          </cell>
          <cell r="D551" t="str">
            <v>Z</v>
          </cell>
          <cell r="E551" t="str">
            <v>2</v>
          </cell>
          <cell r="F551" t="str">
            <v>G</v>
          </cell>
          <cell r="G551" t="str">
            <v>1000</v>
          </cell>
          <cell r="H551" t="str">
            <v>1500</v>
          </cell>
          <cell r="I551" t="str">
            <v>600</v>
          </cell>
          <cell r="J551" t="str">
            <v>1900</v>
          </cell>
          <cell r="K551" t="str">
            <v>5.17031</v>
          </cell>
          <cell r="L551" t="str">
            <v>5.20123</v>
          </cell>
          <cell r="M551" t="str">
            <v>SM-04</v>
          </cell>
        </row>
        <row r="552">
          <cell r="A552" t="str">
            <v>9107-823</v>
          </cell>
          <cell r="B552" t="str">
            <v>CABLE LINK</v>
          </cell>
          <cell r="C552" t="str">
            <v>F13</v>
          </cell>
          <cell r="D552" t="str">
            <v>Z</v>
          </cell>
          <cell r="E552" t="str">
            <v>22</v>
          </cell>
          <cell r="F552" t="str">
            <v>G</v>
          </cell>
          <cell r="G552" t="str">
            <v>0</v>
          </cell>
          <cell r="H552" t="str">
            <v>0</v>
          </cell>
          <cell r="I552" t="str">
            <v>0</v>
          </cell>
          <cell r="J552" t="str">
            <v>0</v>
          </cell>
          <cell r="K552" t="str">
            <v>5.14603</v>
          </cell>
          <cell r="L552" t="str">
            <v>5.14603</v>
          </cell>
        </row>
        <row r="553">
          <cell r="A553" t="str">
            <v>7185-950ET</v>
          </cell>
          <cell r="B553" t="str">
            <v>O-RING</v>
          </cell>
          <cell r="C553" t="str">
            <v>F13</v>
          </cell>
          <cell r="D553" t="str">
            <v>Z</v>
          </cell>
          <cell r="E553" t="str">
            <v>2</v>
          </cell>
          <cell r="F553" t="str">
            <v>G</v>
          </cell>
          <cell r="G553" t="str">
            <v>0</v>
          </cell>
          <cell r="H553" t="str">
            <v>110</v>
          </cell>
          <cell r="I553" t="str">
            <v>0</v>
          </cell>
          <cell r="J553" t="str">
            <v>110</v>
          </cell>
          <cell r="K553" t="str">
            <v>5.13308</v>
          </cell>
          <cell r="L553" t="str">
            <v>5.13308</v>
          </cell>
          <cell r="M553" t="str">
            <v>DP203</v>
          </cell>
        </row>
        <row r="554">
          <cell r="A554" t="str">
            <v>NU7-32Y1</v>
          </cell>
          <cell r="B554" t="str">
            <v>CLAMPING NUT</v>
          </cell>
          <cell r="C554" t="str">
            <v>F13</v>
          </cell>
          <cell r="D554" t="str">
            <v>Z</v>
          </cell>
          <cell r="E554" t="str">
            <v>2</v>
          </cell>
          <cell r="F554" t="str">
            <v>G</v>
          </cell>
          <cell r="G554" t="str">
            <v>0</v>
          </cell>
          <cell r="H554" t="str">
            <v>0</v>
          </cell>
          <cell r="I554" t="str">
            <v>0</v>
          </cell>
          <cell r="J554" t="str">
            <v>0</v>
          </cell>
          <cell r="K554" t="str">
            <v>5.13308</v>
          </cell>
          <cell r="L554" t="str">
            <v>5.13308</v>
          </cell>
        </row>
        <row r="555">
          <cell r="A555" t="str">
            <v>5855-30FK</v>
          </cell>
          <cell r="B555" t="str">
            <v>O RING</v>
          </cell>
          <cell r="C555" t="str">
            <v>F13</v>
          </cell>
          <cell r="D555" t="str">
            <v>Z</v>
          </cell>
          <cell r="E555" t="str">
            <v>2</v>
          </cell>
          <cell r="F555" t="str">
            <v>G</v>
          </cell>
          <cell r="G555" t="str">
            <v>0</v>
          </cell>
          <cell r="H555" t="str">
            <v>0</v>
          </cell>
          <cell r="I555" t="str">
            <v>0</v>
          </cell>
          <cell r="J555" t="str">
            <v>0</v>
          </cell>
          <cell r="K555" t="str">
            <v>5.13308</v>
          </cell>
          <cell r="L555" t="str">
            <v>5.13308</v>
          </cell>
        </row>
        <row r="556">
          <cell r="A556" t="str">
            <v>5855-30HD</v>
          </cell>
          <cell r="B556" t="str">
            <v>O-RING</v>
          </cell>
          <cell r="C556" t="str">
            <v>F13</v>
          </cell>
          <cell r="D556" t="str">
            <v>Z</v>
          </cell>
          <cell r="E556" t="str">
            <v>2</v>
          </cell>
          <cell r="F556" t="str">
            <v>G</v>
          </cell>
          <cell r="G556" t="str">
            <v>0</v>
          </cell>
          <cell r="H556" t="str">
            <v>0</v>
          </cell>
          <cell r="I556" t="str">
            <v>0</v>
          </cell>
          <cell r="J556" t="str">
            <v>0</v>
          </cell>
          <cell r="K556" t="str">
            <v>5.13308</v>
          </cell>
          <cell r="L556" t="str">
            <v>5.13308</v>
          </cell>
        </row>
        <row r="557">
          <cell r="A557" t="str">
            <v>9104-025DR</v>
          </cell>
          <cell r="B557" t="str">
            <v>ROTOR</v>
          </cell>
          <cell r="C557" t="str">
            <v>F13</v>
          </cell>
          <cell r="D557" t="str">
            <v>Z</v>
          </cell>
          <cell r="E557" t="str">
            <v>2</v>
          </cell>
          <cell r="F557" t="str">
            <v>G</v>
          </cell>
          <cell r="G557" t="str">
            <v>0</v>
          </cell>
          <cell r="H557" t="str">
            <v>0</v>
          </cell>
          <cell r="I557" t="str">
            <v>0</v>
          </cell>
          <cell r="J557" t="str">
            <v>0</v>
          </cell>
          <cell r="K557" t="str">
            <v>5.123</v>
          </cell>
          <cell r="L557" t="str">
            <v>5.123</v>
          </cell>
        </row>
        <row r="558">
          <cell r="A558" t="str">
            <v>7185-757A</v>
          </cell>
          <cell r="B558" t="str">
            <v>SPRING</v>
          </cell>
          <cell r="C558" t="str">
            <v>F13</v>
          </cell>
          <cell r="D558" t="str">
            <v>Z</v>
          </cell>
          <cell r="E558" t="str">
            <v>2</v>
          </cell>
          <cell r="F558" t="str">
            <v>G</v>
          </cell>
          <cell r="G558" t="str">
            <v>1100</v>
          </cell>
          <cell r="H558" t="str">
            <v>0</v>
          </cell>
          <cell r="I558" t="str">
            <v>125</v>
          </cell>
          <cell r="J558" t="str">
            <v>975</v>
          </cell>
          <cell r="K558" t="str">
            <v>5.09375</v>
          </cell>
          <cell r="L558" t="str">
            <v>5.09375</v>
          </cell>
        </row>
        <row r="559">
          <cell r="A559" t="str">
            <v>9008-732AB</v>
          </cell>
          <cell r="B559" t="str">
            <v>SHIM [ 1.51 MM ]</v>
          </cell>
          <cell r="C559" t="str">
            <v>F13</v>
          </cell>
          <cell r="D559" t="str">
            <v>Z</v>
          </cell>
          <cell r="E559" t="str">
            <v>2</v>
          </cell>
          <cell r="F559" t="str">
            <v>G</v>
          </cell>
          <cell r="G559" t="str">
            <v>4470</v>
          </cell>
          <cell r="H559" t="str">
            <v>0</v>
          </cell>
          <cell r="I559" t="str">
            <v>0</v>
          </cell>
          <cell r="J559" t="str">
            <v>4470</v>
          </cell>
          <cell r="K559" t="str">
            <v>5.08726</v>
          </cell>
          <cell r="L559" t="str">
            <v>5.08726</v>
          </cell>
          <cell r="M559" t="str">
            <v>RP</v>
          </cell>
        </row>
        <row r="560">
          <cell r="A560" t="str">
            <v>9007-497AK</v>
          </cell>
          <cell r="B560" t="str">
            <v>O-RING</v>
          </cell>
          <cell r="C560" t="str">
            <v>F13</v>
          </cell>
          <cell r="D560" t="str">
            <v>Z</v>
          </cell>
          <cell r="E560" t="str">
            <v>2</v>
          </cell>
          <cell r="F560" t="str">
            <v>G</v>
          </cell>
          <cell r="G560" t="str">
            <v>5650</v>
          </cell>
          <cell r="H560" t="str">
            <v>0</v>
          </cell>
          <cell r="I560" t="str">
            <v>100</v>
          </cell>
          <cell r="J560" t="str">
            <v>5550</v>
          </cell>
          <cell r="K560" t="str">
            <v>5.07154</v>
          </cell>
          <cell r="L560" t="str">
            <v>5.07154</v>
          </cell>
          <cell r="M560" t="str">
            <v>SV-02</v>
          </cell>
        </row>
        <row r="561">
          <cell r="A561" t="str">
            <v>7022-180D</v>
          </cell>
          <cell r="B561" t="str">
            <v>CAPNUT WASHER</v>
          </cell>
          <cell r="C561" t="str">
            <v>F13</v>
          </cell>
          <cell r="D561" t="str">
            <v>Z</v>
          </cell>
          <cell r="E561" t="str">
            <v>2</v>
          </cell>
          <cell r="F561" t="str">
            <v>G</v>
          </cell>
          <cell r="G561" t="str">
            <v>2350</v>
          </cell>
          <cell r="H561" t="str">
            <v>250</v>
          </cell>
          <cell r="I561" t="str">
            <v>275</v>
          </cell>
          <cell r="J561" t="str">
            <v>2325</v>
          </cell>
          <cell r="K561" t="str">
            <v>5.03267</v>
          </cell>
          <cell r="L561" t="str">
            <v>5.06724</v>
          </cell>
          <cell r="M561" t="str">
            <v>DP203</v>
          </cell>
        </row>
        <row r="562">
          <cell r="A562" t="str">
            <v>9101-524B</v>
          </cell>
          <cell r="B562" t="str">
            <v>SPACER WASHER</v>
          </cell>
          <cell r="C562" t="str">
            <v>F13</v>
          </cell>
          <cell r="D562" t="str">
            <v>Z</v>
          </cell>
          <cell r="E562" t="str">
            <v>2</v>
          </cell>
          <cell r="F562" t="str">
            <v>G</v>
          </cell>
          <cell r="G562" t="str">
            <v>1277</v>
          </cell>
          <cell r="H562" t="str">
            <v>300</v>
          </cell>
          <cell r="I562" t="str">
            <v>1472</v>
          </cell>
          <cell r="J562" t="str">
            <v>105</v>
          </cell>
          <cell r="K562" t="str">
            <v>4.66196</v>
          </cell>
          <cell r="L562" t="str">
            <v>5.03038</v>
          </cell>
          <cell r="M562" t="str">
            <v>SZ-03</v>
          </cell>
        </row>
        <row r="563">
          <cell r="A563" t="str">
            <v>9000-500AM</v>
          </cell>
          <cell r="B563" t="str">
            <v>SHIM [ 1.30 MM ]</v>
          </cell>
          <cell r="C563" t="str">
            <v>F13</v>
          </cell>
          <cell r="D563" t="str">
            <v>Z</v>
          </cell>
          <cell r="E563" t="str">
            <v>2</v>
          </cell>
          <cell r="F563" t="str">
            <v>G</v>
          </cell>
          <cell r="G563" t="str">
            <v>5300</v>
          </cell>
          <cell r="H563" t="str">
            <v>0</v>
          </cell>
          <cell r="I563" t="str">
            <v>0</v>
          </cell>
          <cell r="J563" t="str">
            <v>5300</v>
          </cell>
          <cell r="K563" t="str">
            <v>5.02703</v>
          </cell>
          <cell r="L563" t="str">
            <v>5.02703</v>
          </cell>
          <cell r="M563" t="str">
            <v>NP</v>
          </cell>
        </row>
        <row r="564">
          <cell r="A564" t="str">
            <v>9101-183</v>
          </cell>
          <cell r="B564" t="str">
            <v>SPACING WASHER</v>
          </cell>
          <cell r="C564" t="str">
            <v>F13</v>
          </cell>
          <cell r="D564" t="str">
            <v>Z</v>
          </cell>
          <cell r="E564" t="str">
            <v>2</v>
          </cell>
          <cell r="F564" t="str">
            <v>G</v>
          </cell>
          <cell r="G564" t="str">
            <v>400</v>
          </cell>
          <cell r="H564" t="str">
            <v>6300</v>
          </cell>
          <cell r="I564" t="str">
            <v>25</v>
          </cell>
          <cell r="J564" t="str">
            <v>6675</v>
          </cell>
          <cell r="K564" t="str">
            <v>4.90108</v>
          </cell>
          <cell r="L564" t="str">
            <v>5.02578</v>
          </cell>
          <cell r="M564" t="str">
            <v>SY-10</v>
          </cell>
        </row>
        <row r="565">
          <cell r="A565" t="str">
            <v>9007-077HJ</v>
          </cell>
          <cell r="B565" t="str">
            <v>ROTOR</v>
          </cell>
          <cell r="C565" t="str">
            <v>F13</v>
          </cell>
          <cell r="D565" t="str">
            <v>Z</v>
          </cell>
          <cell r="E565" t="str">
            <v>2</v>
          </cell>
          <cell r="F565" t="str">
            <v>G</v>
          </cell>
          <cell r="G565" t="str">
            <v>0</v>
          </cell>
          <cell r="H565" t="str">
            <v>0</v>
          </cell>
          <cell r="I565" t="str">
            <v>0</v>
          </cell>
          <cell r="J565" t="str">
            <v>0</v>
          </cell>
          <cell r="K565" t="str">
            <v>5.02</v>
          </cell>
          <cell r="L565" t="str">
            <v>5.02</v>
          </cell>
          <cell r="M565" t="str">
            <v>RP</v>
          </cell>
        </row>
        <row r="566">
          <cell r="A566" t="str">
            <v>9008-735A/BHT</v>
          </cell>
          <cell r="B566" t="str">
            <v>SPRING SEAT</v>
          </cell>
          <cell r="C566" t="str">
            <v>F13</v>
          </cell>
          <cell r="D566" t="str">
            <v>Z</v>
          </cell>
          <cell r="E566" t="str">
            <v>21</v>
          </cell>
          <cell r="F566" t="str">
            <v>G</v>
          </cell>
          <cell r="G566" t="str">
            <v>0</v>
          </cell>
          <cell r="H566" t="str">
            <v>8480</v>
          </cell>
          <cell r="I566" t="str">
            <v>8480</v>
          </cell>
          <cell r="J566" t="str">
            <v>0</v>
          </cell>
          <cell r="K566" t="str">
            <v>0</v>
          </cell>
          <cell r="L566" t="str">
            <v>5.01856</v>
          </cell>
        </row>
        <row r="567">
          <cell r="A567" t="str">
            <v>9101-408B</v>
          </cell>
          <cell r="B567" t="str">
            <v>CONNECTOR LINK</v>
          </cell>
          <cell r="C567" t="str">
            <v>F13</v>
          </cell>
          <cell r="D567" t="str">
            <v>Z</v>
          </cell>
          <cell r="E567" t="str">
            <v>2</v>
          </cell>
          <cell r="F567" t="str">
            <v>G</v>
          </cell>
          <cell r="G567" t="str">
            <v>0</v>
          </cell>
          <cell r="H567" t="str">
            <v>0</v>
          </cell>
          <cell r="I567" t="str">
            <v>0</v>
          </cell>
          <cell r="J567" t="str">
            <v>0</v>
          </cell>
          <cell r="K567" t="str">
            <v>5.01291</v>
          </cell>
          <cell r="L567" t="str">
            <v>5.01291</v>
          </cell>
          <cell r="M567" t="str">
            <v>LOCAL</v>
          </cell>
        </row>
        <row r="568">
          <cell r="A568" t="str">
            <v>9102-528</v>
          </cell>
          <cell r="B568" t="str">
            <v>GOVERNOR BRACKET</v>
          </cell>
          <cell r="C568" t="str">
            <v>F13</v>
          </cell>
          <cell r="D568" t="str">
            <v>Z</v>
          </cell>
          <cell r="E568" t="str">
            <v>2</v>
          </cell>
          <cell r="F568" t="str">
            <v>G</v>
          </cell>
          <cell r="G568" t="str">
            <v>0</v>
          </cell>
          <cell r="H568" t="str">
            <v>0</v>
          </cell>
          <cell r="I568" t="str">
            <v>0</v>
          </cell>
          <cell r="J568" t="str">
            <v>0</v>
          </cell>
          <cell r="K568" t="str">
            <v>49.98</v>
          </cell>
          <cell r="L568" t="str">
            <v>49.98</v>
          </cell>
          <cell r="M568" t="str">
            <v>NP</v>
          </cell>
        </row>
        <row r="569">
          <cell r="A569" t="str">
            <v>9101-266</v>
          </cell>
          <cell r="B569" t="str">
            <v>LLA SCREW BODY DPC(C)</v>
          </cell>
          <cell r="C569" t="str">
            <v>F13</v>
          </cell>
          <cell r="D569" t="str">
            <v>Z</v>
          </cell>
          <cell r="E569" t="str">
            <v>2</v>
          </cell>
          <cell r="F569" t="str">
            <v>G</v>
          </cell>
          <cell r="G569" t="str">
            <v>0</v>
          </cell>
          <cell r="H569" t="str">
            <v>0</v>
          </cell>
          <cell r="I569" t="str">
            <v>0</v>
          </cell>
          <cell r="J569" t="str">
            <v>0</v>
          </cell>
          <cell r="K569" t="str">
            <v>49.80887</v>
          </cell>
          <cell r="L569" t="str">
            <v>49.80887</v>
          </cell>
          <cell r="M569" t="str">
            <v>RP</v>
          </cell>
        </row>
        <row r="570">
          <cell r="A570" t="str">
            <v>7111-296</v>
          </cell>
          <cell r="B570" t="str">
            <v>FILTER ELEMENT</v>
          </cell>
          <cell r="C570" t="str">
            <v>F13</v>
          </cell>
          <cell r="D570" t="str">
            <v>Z</v>
          </cell>
          <cell r="E570" t="str">
            <v>2</v>
          </cell>
          <cell r="F570" t="str">
            <v>G</v>
          </cell>
          <cell r="G570" t="str">
            <v>15379</v>
          </cell>
          <cell r="H570" t="str">
            <v>43940</v>
          </cell>
          <cell r="I570" t="str">
            <v>59319</v>
          </cell>
          <cell r="J570" t="str">
            <v>0</v>
          </cell>
          <cell r="K570" t="str">
            <v>49.68301</v>
          </cell>
          <cell r="L570" t="str">
            <v>49.68231</v>
          </cell>
        </row>
        <row r="571">
          <cell r="A571" t="str">
            <v>9101-532</v>
          </cell>
          <cell r="B571" t="str">
            <v>SCREW</v>
          </cell>
          <cell r="C571" t="str">
            <v>F13</v>
          </cell>
          <cell r="D571" t="str">
            <v>Z</v>
          </cell>
          <cell r="E571" t="str">
            <v>2</v>
          </cell>
          <cell r="F571" t="str">
            <v>G</v>
          </cell>
          <cell r="G571" t="str">
            <v>552</v>
          </cell>
          <cell r="H571" t="str">
            <v>0</v>
          </cell>
          <cell r="I571" t="str">
            <v>0</v>
          </cell>
          <cell r="J571" t="str">
            <v>552</v>
          </cell>
          <cell r="K571" t="str">
            <v>49.67808</v>
          </cell>
          <cell r="L571" t="str">
            <v>49.67808</v>
          </cell>
          <cell r="M571" t="str">
            <v>NP</v>
          </cell>
        </row>
        <row r="572">
          <cell r="A572" t="str">
            <v>9000-904</v>
          </cell>
          <cell r="B572" t="str">
            <v>NOZZLE CAP NUT</v>
          </cell>
          <cell r="C572" t="str">
            <v>F13</v>
          </cell>
          <cell r="D572" t="str">
            <v>Z</v>
          </cell>
          <cell r="E572" t="str">
            <v>2</v>
          </cell>
          <cell r="F572" t="str">
            <v>G</v>
          </cell>
          <cell r="G572" t="str">
            <v>0</v>
          </cell>
          <cell r="H572" t="str">
            <v>0</v>
          </cell>
          <cell r="I572" t="str">
            <v>0</v>
          </cell>
          <cell r="J572" t="str">
            <v>0</v>
          </cell>
          <cell r="K572" t="str">
            <v>49.1373</v>
          </cell>
          <cell r="L572" t="str">
            <v>49.1373</v>
          </cell>
          <cell r="M572" t="str">
            <v>RP</v>
          </cell>
        </row>
        <row r="573">
          <cell r="A573" t="str">
            <v>7185-407M</v>
          </cell>
          <cell r="B573" t="str">
            <v>CONTROL PIN</v>
          </cell>
          <cell r="C573" t="str">
            <v>F13</v>
          </cell>
          <cell r="D573" t="str">
            <v>Z</v>
          </cell>
          <cell r="E573" t="str">
            <v>2</v>
          </cell>
          <cell r="F573" t="str">
            <v>G</v>
          </cell>
          <cell r="G573" t="str">
            <v>0</v>
          </cell>
          <cell r="H573" t="str">
            <v>0</v>
          </cell>
          <cell r="I573" t="str">
            <v>0</v>
          </cell>
          <cell r="J573" t="str">
            <v>0</v>
          </cell>
          <cell r="K573" t="str">
            <v>49.0557</v>
          </cell>
          <cell r="L573" t="str">
            <v>49.0557</v>
          </cell>
        </row>
        <row r="574">
          <cell r="A574" t="str">
            <v>9103-132B</v>
          </cell>
          <cell r="B574" t="str">
            <v>PUMP HOUSING CASTING FORD IKON</v>
          </cell>
          <cell r="C574" t="str">
            <v>F13</v>
          </cell>
          <cell r="D574" t="str">
            <v>Z</v>
          </cell>
          <cell r="E574" t="str">
            <v>2</v>
          </cell>
          <cell r="F574" t="str">
            <v>G</v>
          </cell>
          <cell r="G574" t="str">
            <v>0</v>
          </cell>
          <cell r="H574" t="str">
            <v>500</v>
          </cell>
          <cell r="I574" t="str">
            <v>290</v>
          </cell>
          <cell r="J574" t="str">
            <v>210</v>
          </cell>
          <cell r="K574" t="str">
            <v>436.79068</v>
          </cell>
          <cell r="L574" t="str">
            <v>488.29823</v>
          </cell>
        </row>
        <row r="575">
          <cell r="A575" t="str">
            <v>9001-742B</v>
          </cell>
          <cell r="B575" t="str">
            <v>FIL.HEAD WITH PRIMING PUMP</v>
          </cell>
          <cell r="C575" t="str">
            <v>F13</v>
          </cell>
          <cell r="D575" t="str">
            <v>Z</v>
          </cell>
          <cell r="E575" t="str">
            <v>2</v>
          </cell>
          <cell r="F575" t="str">
            <v>G</v>
          </cell>
          <cell r="G575" t="str">
            <v>0</v>
          </cell>
          <cell r="H575" t="str">
            <v>0</v>
          </cell>
          <cell r="I575" t="str">
            <v>0</v>
          </cell>
          <cell r="J575" t="str">
            <v>0</v>
          </cell>
          <cell r="K575" t="str">
            <v>486.36315</v>
          </cell>
          <cell r="L575" t="str">
            <v>486.36315</v>
          </cell>
        </row>
        <row r="576">
          <cell r="A576" t="str">
            <v>9103-528</v>
          </cell>
          <cell r="B576" t="str">
            <v>CONTROL BRACKET</v>
          </cell>
          <cell r="C576" t="str">
            <v>F13</v>
          </cell>
          <cell r="D576" t="str">
            <v>Z</v>
          </cell>
          <cell r="E576" t="str">
            <v>22</v>
          </cell>
          <cell r="F576" t="str">
            <v>G</v>
          </cell>
          <cell r="G576" t="str">
            <v>0</v>
          </cell>
          <cell r="H576" t="str">
            <v>0</v>
          </cell>
          <cell r="I576" t="str">
            <v>0</v>
          </cell>
          <cell r="J576" t="str">
            <v>0</v>
          </cell>
          <cell r="K576" t="str">
            <v>48.75188</v>
          </cell>
          <cell r="L576" t="str">
            <v>48.75188</v>
          </cell>
          <cell r="M576" t="str">
            <v>RP</v>
          </cell>
        </row>
        <row r="577">
          <cell r="A577" t="str">
            <v>9103-528</v>
          </cell>
          <cell r="B577" t="str">
            <v>CONTROL BRACKET</v>
          </cell>
          <cell r="C577" t="str">
            <v>F13</v>
          </cell>
          <cell r="D577" t="str">
            <v>Z</v>
          </cell>
          <cell r="E577" t="str">
            <v>2</v>
          </cell>
          <cell r="F577" t="str">
            <v>G</v>
          </cell>
          <cell r="G577" t="str">
            <v>0</v>
          </cell>
          <cell r="H577" t="str">
            <v>0</v>
          </cell>
          <cell r="I577" t="str">
            <v>0</v>
          </cell>
          <cell r="J577" t="str">
            <v>0</v>
          </cell>
          <cell r="K577" t="str">
            <v>48.71518</v>
          </cell>
          <cell r="L577" t="str">
            <v>48.71518</v>
          </cell>
          <cell r="M577" t="str">
            <v>RP</v>
          </cell>
        </row>
        <row r="578">
          <cell r="A578" t="str">
            <v>7185-344</v>
          </cell>
          <cell r="B578" t="str">
            <v>CLIP</v>
          </cell>
          <cell r="C578" t="str">
            <v>F13</v>
          </cell>
          <cell r="D578" t="str">
            <v>Z</v>
          </cell>
          <cell r="E578" t="str">
            <v>2</v>
          </cell>
          <cell r="F578" t="str">
            <v>G</v>
          </cell>
          <cell r="G578" t="str">
            <v>473</v>
          </cell>
          <cell r="H578" t="str">
            <v>250</v>
          </cell>
          <cell r="I578" t="str">
            <v>150</v>
          </cell>
          <cell r="J578" t="str">
            <v>573</v>
          </cell>
          <cell r="K578" t="str">
            <v>48.45129</v>
          </cell>
          <cell r="L578" t="str">
            <v>48.69683</v>
          </cell>
          <cell r="M578" t="str">
            <v>DP203</v>
          </cell>
        </row>
        <row r="579">
          <cell r="A579" t="str">
            <v>7185-407L</v>
          </cell>
          <cell r="B579" t="str">
            <v>CONTROL PIN</v>
          </cell>
          <cell r="C579" t="str">
            <v>F13</v>
          </cell>
          <cell r="D579" t="str">
            <v>Z</v>
          </cell>
          <cell r="E579" t="str">
            <v>2</v>
          </cell>
          <cell r="F579" t="str">
            <v>G</v>
          </cell>
          <cell r="G579" t="str">
            <v>460</v>
          </cell>
          <cell r="H579" t="str">
            <v>0</v>
          </cell>
          <cell r="I579" t="str">
            <v>0</v>
          </cell>
          <cell r="J579" t="str">
            <v>460</v>
          </cell>
          <cell r="K579" t="str">
            <v>48.59921</v>
          </cell>
          <cell r="L579" t="str">
            <v>48.59921</v>
          </cell>
        </row>
        <row r="580">
          <cell r="A580" t="str">
            <v>9100-326C</v>
          </cell>
          <cell r="B580" t="str">
            <v>SHUT OFF ASSY</v>
          </cell>
          <cell r="C580" t="str">
            <v>F13</v>
          </cell>
          <cell r="D580" t="str">
            <v>Z</v>
          </cell>
          <cell r="E580" t="str">
            <v>2</v>
          </cell>
          <cell r="F580" t="str">
            <v>G</v>
          </cell>
          <cell r="G580" t="str">
            <v>18</v>
          </cell>
          <cell r="H580" t="str">
            <v>0</v>
          </cell>
          <cell r="I580" t="str">
            <v>0</v>
          </cell>
          <cell r="J580" t="str">
            <v>18</v>
          </cell>
          <cell r="K580" t="str">
            <v>48.42474</v>
          </cell>
          <cell r="L580" t="str">
            <v>48.42474</v>
          </cell>
          <cell r="M580" t="str">
            <v>SY-06</v>
          </cell>
        </row>
        <row r="581">
          <cell r="A581" t="str">
            <v>7111-296/BSP</v>
          </cell>
          <cell r="B581" t="str">
            <v>FILTER ELEMENT (BSP)</v>
          </cell>
          <cell r="C581" t="str">
            <v>F13</v>
          </cell>
          <cell r="D581" t="str">
            <v>Z</v>
          </cell>
          <cell r="E581" t="str">
            <v>2</v>
          </cell>
          <cell r="F581" t="str">
            <v>G</v>
          </cell>
          <cell r="G581" t="str">
            <v>0</v>
          </cell>
          <cell r="H581" t="str">
            <v>0</v>
          </cell>
          <cell r="I581" t="str">
            <v>0</v>
          </cell>
          <cell r="J581" t="str">
            <v>0</v>
          </cell>
          <cell r="K581" t="str">
            <v>48.35018</v>
          </cell>
          <cell r="L581" t="str">
            <v>48.35018</v>
          </cell>
          <cell r="M581" t="str">
            <v>RP</v>
          </cell>
        </row>
        <row r="582">
          <cell r="A582" t="str">
            <v>9101-344</v>
          </cell>
          <cell r="B582" t="str">
            <v>LLA SHAFT</v>
          </cell>
          <cell r="C582" t="str">
            <v>F13</v>
          </cell>
          <cell r="D582" t="str">
            <v>Z</v>
          </cell>
          <cell r="E582" t="str">
            <v>2</v>
          </cell>
          <cell r="F582" t="str">
            <v>G</v>
          </cell>
          <cell r="G582" t="str">
            <v>0</v>
          </cell>
          <cell r="H582" t="str">
            <v>0</v>
          </cell>
          <cell r="I582" t="str">
            <v>0</v>
          </cell>
          <cell r="J582" t="str">
            <v>0</v>
          </cell>
          <cell r="K582" t="str">
            <v>48.23747</v>
          </cell>
          <cell r="L582" t="str">
            <v>48.23747</v>
          </cell>
        </row>
        <row r="583">
          <cell r="A583" t="str">
            <v>7185-407J</v>
          </cell>
          <cell r="B583" t="str">
            <v>CONTROL PIN</v>
          </cell>
          <cell r="C583" t="str">
            <v>F13</v>
          </cell>
          <cell r="D583" t="str">
            <v>Z</v>
          </cell>
          <cell r="E583" t="str">
            <v>2</v>
          </cell>
          <cell r="F583" t="str">
            <v>G</v>
          </cell>
          <cell r="G583" t="str">
            <v>0</v>
          </cell>
          <cell r="H583" t="str">
            <v>0</v>
          </cell>
          <cell r="I583" t="str">
            <v>0</v>
          </cell>
          <cell r="J583" t="str">
            <v>0</v>
          </cell>
          <cell r="K583" t="str">
            <v>48.1286</v>
          </cell>
          <cell r="L583" t="str">
            <v>48.1286</v>
          </cell>
        </row>
        <row r="584">
          <cell r="A584" t="str">
            <v>7014-597EA</v>
          </cell>
          <cell r="B584" t="str">
            <v>NOZZLE</v>
          </cell>
          <cell r="C584" t="str">
            <v>F13</v>
          </cell>
          <cell r="D584" t="str">
            <v>Z</v>
          </cell>
          <cell r="E584" t="str">
            <v>2</v>
          </cell>
          <cell r="F584" t="str">
            <v>G</v>
          </cell>
          <cell r="G584" t="str">
            <v>100</v>
          </cell>
          <cell r="H584" t="str">
            <v>1200</v>
          </cell>
          <cell r="I584" t="str">
            <v>800</v>
          </cell>
          <cell r="J584" t="str">
            <v>500</v>
          </cell>
          <cell r="K584" t="str">
            <v>478.59914</v>
          </cell>
          <cell r="L584" t="str">
            <v>476.5723</v>
          </cell>
        </row>
        <row r="585">
          <cell r="A585" t="str">
            <v>01SK11C</v>
          </cell>
          <cell r="B585" t="str">
            <v>VCO NOZZLE</v>
          </cell>
          <cell r="C585" t="str">
            <v>F13</v>
          </cell>
          <cell r="D585" t="str">
            <v>Z</v>
          </cell>
          <cell r="E585" t="str">
            <v>2</v>
          </cell>
          <cell r="F585" t="str">
            <v>G</v>
          </cell>
          <cell r="G585" t="str">
            <v>974</v>
          </cell>
          <cell r="H585" t="str">
            <v>0</v>
          </cell>
          <cell r="I585" t="str">
            <v>400</v>
          </cell>
          <cell r="J585" t="str">
            <v>574</v>
          </cell>
          <cell r="K585" t="str">
            <v>475.26447</v>
          </cell>
          <cell r="L585" t="str">
            <v>475.26447</v>
          </cell>
        </row>
        <row r="586">
          <cell r="A586" t="str">
            <v>7185-690</v>
          </cell>
          <cell r="B586" t="str">
            <v>SA FLANGE M/C</v>
          </cell>
          <cell r="C586" t="str">
            <v>F13</v>
          </cell>
          <cell r="D586" t="str">
            <v>Z</v>
          </cell>
          <cell r="E586" t="str">
            <v>2</v>
          </cell>
          <cell r="F586" t="str">
            <v>G</v>
          </cell>
          <cell r="G586" t="str">
            <v>809</v>
          </cell>
          <cell r="H586" t="str">
            <v>0</v>
          </cell>
          <cell r="I586" t="str">
            <v>75</v>
          </cell>
          <cell r="J586" t="str">
            <v>734</v>
          </cell>
          <cell r="K586" t="str">
            <v>473.30952</v>
          </cell>
          <cell r="L586" t="str">
            <v>473.30952</v>
          </cell>
        </row>
        <row r="587">
          <cell r="A587" t="str">
            <v>9005-675/020</v>
          </cell>
          <cell r="B587" t="str">
            <v>FORD FILTER</v>
          </cell>
          <cell r="C587" t="str">
            <v>F13</v>
          </cell>
          <cell r="D587" t="str">
            <v>Z</v>
          </cell>
          <cell r="E587" t="str">
            <v>21</v>
          </cell>
          <cell r="F587" t="str">
            <v>G</v>
          </cell>
          <cell r="G587" t="str">
            <v>0</v>
          </cell>
          <cell r="H587" t="str">
            <v>0</v>
          </cell>
          <cell r="I587" t="str">
            <v>0</v>
          </cell>
          <cell r="J587" t="str">
            <v>0</v>
          </cell>
          <cell r="K587" t="str">
            <v>471.92117</v>
          </cell>
          <cell r="L587" t="str">
            <v>471.92117</v>
          </cell>
          <cell r="M587" t="str">
            <v>C</v>
          </cell>
        </row>
        <row r="588">
          <cell r="A588" t="str">
            <v>7123-439</v>
          </cell>
          <cell r="B588" t="str">
            <v>SPRING PISTON RETAINING</v>
          </cell>
          <cell r="C588" t="str">
            <v>F13</v>
          </cell>
          <cell r="D588" t="str">
            <v>Z</v>
          </cell>
          <cell r="E588" t="str">
            <v>2</v>
          </cell>
          <cell r="F588" t="str">
            <v>G</v>
          </cell>
          <cell r="G588" t="str">
            <v>2591</v>
          </cell>
          <cell r="H588" t="str">
            <v>0</v>
          </cell>
          <cell r="I588" t="str">
            <v>175</v>
          </cell>
          <cell r="J588" t="str">
            <v>2416</v>
          </cell>
          <cell r="K588" t="str">
            <v>47.95659</v>
          </cell>
          <cell r="L588" t="str">
            <v>47.95659</v>
          </cell>
          <cell r="M588" t="str">
            <v>RP</v>
          </cell>
        </row>
        <row r="589">
          <cell r="A589" t="str">
            <v>4107-890</v>
          </cell>
          <cell r="B589" t="str">
            <v>CAMRING (M2 SOFT STAGE)</v>
          </cell>
          <cell r="C589" t="str">
            <v>F13</v>
          </cell>
          <cell r="D589" t="str">
            <v>Z</v>
          </cell>
          <cell r="E589" t="str">
            <v>2</v>
          </cell>
          <cell r="F589" t="str">
            <v>G</v>
          </cell>
          <cell r="G589" t="str">
            <v>1020</v>
          </cell>
          <cell r="H589" t="str">
            <v>0</v>
          </cell>
          <cell r="I589" t="str">
            <v>0</v>
          </cell>
          <cell r="J589" t="str">
            <v>1020</v>
          </cell>
          <cell r="K589" t="str">
            <v>47.67509</v>
          </cell>
          <cell r="L589" t="str">
            <v>47.67509</v>
          </cell>
        </row>
        <row r="590">
          <cell r="A590" t="str">
            <v>9101-553F</v>
          </cell>
          <cell r="B590" t="str">
            <v>LLA HOLLOW SCREW</v>
          </cell>
          <cell r="C590" t="str">
            <v>F13</v>
          </cell>
          <cell r="D590" t="str">
            <v>Z</v>
          </cell>
          <cell r="E590" t="str">
            <v>2</v>
          </cell>
          <cell r="F590" t="str">
            <v>G</v>
          </cell>
          <cell r="G590" t="str">
            <v>0</v>
          </cell>
          <cell r="H590" t="str">
            <v>0</v>
          </cell>
          <cell r="I590" t="str">
            <v>0</v>
          </cell>
          <cell r="J590" t="str">
            <v>0</v>
          </cell>
          <cell r="K590" t="str">
            <v>47.41</v>
          </cell>
          <cell r="L590" t="str">
            <v>47.41</v>
          </cell>
        </row>
        <row r="591">
          <cell r="A591" t="str">
            <v>7185-433</v>
          </cell>
          <cell r="B591" t="str">
            <v>STOP PLATE</v>
          </cell>
          <cell r="C591" t="str">
            <v>F13</v>
          </cell>
          <cell r="D591" t="str">
            <v>Z</v>
          </cell>
          <cell r="E591" t="str">
            <v>2</v>
          </cell>
          <cell r="F591" t="str">
            <v>G</v>
          </cell>
          <cell r="G591" t="str">
            <v>0</v>
          </cell>
          <cell r="H591" t="str">
            <v>0</v>
          </cell>
          <cell r="I591" t="str">
            <v>0</v>
          </cell>
          <cell r="J591" t="str">
            <v>0</v>
          </cell>
          <cell r="K591" t="str">
            <v>47.22436</v>
          </cell>
          <cell r="L591" t="str">
            <v>47.22436</v>
          </cell>
        </row>
        <row r="592">
          <cell r="A592" t="str">
            <v>9103-109D</v>
          </cell>
          <cell r="B592" t="str">
            <v>DPC(HM)PUMP HSG CASTING</v>
          </cell>
          <cell r="C592" t="str">
            <v>F13</v>
          </cell>
          <cell r="D592" t="str">
            <v>Z</v>
          </cell>
          <cell r="E592" t="str">
            <v>2</v>
          </cell>
          <cell r="F592" t="str">
            <v>G</v>
          </cell>
          <cell r="G592" t="str">
            <v>0</v>
          </cell>
          <cell r="H592" t="str">
            <v>0</v>
          </cell>
          <cell r="I592" t="str">
            <v>0</v>
          </cell>
          <cell r="J592" t="str">
            <v>0</v>
          </cell>
          <cell r="K592" t="str">
            <v>467.4025</v>
          </cell>
          <cell r="L592" t="str">
            <v>467.4025</v>
          </cell>
          <cell r="M592" t="str">
            <v>LOCAL</v>
          </cell>
        </row>
        <row r="593">
          <cell r="A593" t="str">
            <v>9107-826</v>
          </cell>
          <cell r="B593" t="str">
            <v>LOWER DIAPHRAGM</v>
          </cell>
          <cell r="C593" t="str">
            <v>F13</v>
          </cell>
          <cell r="D593" t="str">
            <v>Z</v>
          </cell>
          <cell r="E593" t="str">
            <v>2</v>
          </cell>
          <cell r="F593" t="str">
            <v>G</v>
          </cell>
          <cell r="G593" t="str">
            <v>943</v>
          </cell>
          <cell r="H593" t="str">
            <v>0</v>
          </cell>
          <cell r="I593" t="str">
            <v>0</v>
          </cell>
          <cell r="J593" t="str">
            <v>943</v>
          </cell>
          <cell r="K593" t="str">
            <v>46.94625</v>
          </cell>
          <cell r="L593" t="str">
            <v>46.94625</v>
          </cell>
          <cell r="M593" t="str">
            <v>SW-09</v>
          </cell>
        </row>
        <row r="594">
          <cell r="A594" t="str">
            <v>9103-840B</v>
          </cell>
          <cell r="B594" t="str">
            <v>TIMING WASHER</v>
          </cell>
          <cell r="C594" t="str">
            <v>F13</v>
          </cell>
          <cell r="D594" t="str">
            <v>Z</v>
          </cell>
          <cell r="E594" t="str">
            <v>22</v>
          </cell>
          <cell r="F594" t="str">
            <v>G</v>
          </cell>
          <cell r="G594" t="str">
            <v>0</v>
          </cell>
          <cell r="H594" t="str">
            <v>0</v>
          </cell>
          <cell r="I594" t="str">
            <v>0</v>
          </cell>
          <cell r="J594" t="str">
            <v>0</v>
          </cell>
          <cell r="K594" t="str">
            <v>46.94625</v>
          </cell>
          <cell r="L594" t="str">
            <v>46.94625</v>
          </cell>
        </row>
        <row r="595">
          <cell r="A595" t="str">
            <v>7174-856</v>
          </cell>
          <cell r="B595" t="str">
            <v>OIL SEAL DRIVESHAFT</v>
          </cell>
          <cell r="C595" t="str">
            <v>F13</v>
          </cell>
          <cell r="D595" t="str">
            <v>Z</v>
          </cell>
          <cell r="E595" t="str">
            <v>2</v>
          </cell>
          <cell r="F595" t="str">
            <v>G</v>
          </cell>
          <cell r="G595" t="str">
            <v>1113</v>
          </cell>
          <cell r="H595" t="str">
            <v>500</v>
          </cell>
          <cell r="I595" t="str">
            <v>375</v>
          </cell>
          <cell r="J595" t="str">
            <v>1238</v>
          </cell>
          <cell r="K595" t="str">
            <v>46.44423</v>
          </cell>
          <cell r="L595" t="str">
            <v>46.89018</v>
          </cell>
          <cell r="M595" t="str">
            <v>DP203</v>
          </cell>
        </row>
        <row r="596">
          <cell r="A596" t="str">
            <v>7169-723</v>
          </cell>
          <cell r="B596" t="str">
            <v>DOWELL PIN</v>
          </cell>
          <cell r="C596" t="str">
            <v>F13</v>
          </cell>
          <cell r="D596" t="str">
            <v>Z</v>
          </cell>
          <cell r="E596" t="str">
            <v>2</v>
          </cell>
          <cell r="F596" t="str">
            <v>G</v>
          </cell>
          <cell r="G596" t="str">
            <v>2730</v>
          </cell>
          <cell r="H596" t="str">
            <v>0</v>
          </cell>
          <cell r="I596" t="str">
            <v>0</v>
          </cell>
          <cell r="J596" t="str">
            <v>2730</v>
          </cell>
          <cell r="K596" t="str">
            <v>46.81942</v>
          </cell>
          <cell r="L596" t="str">
            <v>46.81942</v>
          </cell>
        </row>
        <row r="597">
          <cell r="A597" t="str">
            <v>9100-081</v>
          </cell>
          <cell r="B597" t="str">
            <v>THRUST SLEEVE ASSY</v>
          </cell>
          <cell r="C597" t="str">
            <v>F13</v>
          </cell>
          <cell r="D597" t="str">
            <v>Z</v>
          </cell>
          <cell r="E597" t="str">
            <v>22</v>
          </cell>
          <cell r="F597" t="str">
            <v>G</v>
          </cell>
          <cell r="G597" t="str">
            <v>0</v>
          </cell>
          <cell r="H597" t="str">
            <v>0</v>
          </cell>
          <cell r="I597" t="str">
            <v>0</v>
          </cell>
          <cell r="J597" t="str">
            <v>0</v>
          </cell>
          <cell r="K597" t="str">
            <v>46.58513</v>
          </cell>
          <cell r="L597" t="str">
            <v>46.58513</v>
          </cell>
        </row>
        <row r="598">
          <cell r="A598" t="str">
            <v>9101-238F</v>
          </cell>
          <cell r="B598" t="str">
            <v>AUTO ADV.PISTON</v>
          </cell>
          <cell r="C598" t="str">
            <v>F13</v>
          </cell>
          <cell r="D598" t="str">
            <v>Z</v>
          </cell>
          <cell r="E598" t="str">
            <v>2</v>
          </cell>
          <cell r="F598" t="str">
            <v>G</v>
          </cell>
          <cell r="G598" t="str">
            <v>2374</v>
          </cell>
          <cell r="H598" t="str">
            <v>0</v>
          </cell>
          <cell r="I598" t="str">
            <v>0</v>
          </cell>
          <cell r="J598" t="str">
            <v>2374</v>
          </cell>
          <cell r="K598" t="str">
            <v>46.53346</v>
          </cell>
          <cell r="L598" t="str">
            <v>46.53346</v>
          </cell>
        </row>
        <row r="599">
          <cell r="A599" t="str">
            <v>9101-553G</v>
          </cell>
          <cell r="B599" t="str">
            <v>HALLOW SCREW</v>
          </cell>
          <cell r="C599" t="str">
            <v>F13</v>
          </cell>
          <cell r="D599" t="str">
            <v>Z</v>
          </cell>
          <cell r="E599" t="str">
            <v>2</v>
          </cell>
          <cell r="F599" t="str">
            <v>G</v>
          </cell>
          <cell r="G599" t="str">
            <v>0</v>
          </cell>
          <cell r="H599" t="str">
            <v>0</v>
          </cell>
          <cell r="I599" t="str">
            <v>0</v>
          </cell>
          <cell r="J599" t="str">
            <v>0</v>
          </cell>
          <cell r="K599" t="str">
            <v>46.35287</v>
          </cell>
          <cell r="L599" t="str">
            <v>46.35287</v>
          </cell>
          <cell r="M599" t="str">
            <v>RP</v>
          </cell>
        </row>
        <row r="600">
          <cell r="A600" t="str">
            <v>7160-010/S1</v>
          </cell>
          <cell r="B600" t="str">
            <v>CAMRING M2(Soft Stage)</v>
          </cell>
          <cell r="C600" t="str">
            <v>F13</v>
          </cell>
          <cell r="D600" t="str">
            <v>Z</v>
          </cell>
          <cell r="E600" t="str">
            <v>2</v>
          </cell>
          <cell r="F600" t="str">
            <v>G</v>
          </cell>
          <cell r="G600" t="str">
            <v>0</v>
          </cell>
          <cell r="H600" t="str">
            <v>0</v>
          </cell>
          <cell r="I600" t="str">
            <v>0</v>
          </cell>
          <cell r="J600" t="str">
            <v>0</v>
          </cell>
          <cell r="K600" t="str">
            <v>46.2775</v>
          </cell>
          <cell r="L600" t="str">
            <v>46.2775</v>
          </cell>
        </row>
        <row r="601">
          <cell r="A601" t="str">
            <v>9004-086/S</v>
          </cell>
          <cell r="B601" t="str">
            <v>CAMRING M50(Soft Stage)</v>
          </cell>
          <cell r="C601" t="str">
            <v>F13</v>
          </cell>
          <cell r="D601" t="str">
            <v>Z</v>
          </cell>
          <cell r="E601" t="str">
            <v>2</v>
          </cell>
          <cell r="F601" t="str">
            <v>G</v>
          </cell>
          <cell r="G601" t="str">
            <v>0</v>
          </cell>
          <cell r="H601" t="str">
            <v>0</v>
          </cell>
          <cell r="I601" t="str">
            <v>0</v>
          </cell>
          <cell r="J601" t="str">
            <v>0</v>
          </cell>
          <cell r="K601" t="str">
            <v>46.2775</v>
          </cell>
          <cell r="L601" t="str">
            <v>46.2775</v>
          </cell>
        </row>
        <row r="602">
          <cell r="A602" t="str">
            <v>7160-010/S2</v>
          </cell>
          <cell r="B602" t="str">
            <v>CAMRING M2(Hard Stage)</v>
          </cell>
          <cell r="C602" t="str">
            <v>F13</v>
          </cell>
          <cell r="D602" t="str">
            <v>Z</v>
          </cell>
          <cell r="E602" t="str">
            <v>2</v>
          </cell>
          <cell r="F602" t="str">
            <v>G</v>
          </cell>
          <cell r="G602" t="str">
            <v>0</v>
          </cell>
          <cell r="H602" t="str">
            <v>0</v>
          </cell>
          <cell r="I602" t="str">
            <v>0</v>
          </cell>
          <cell r="J602" t="str">
            <v>0</v>
          </cell>
          <cell r="K602" t="str">
            <v>46.2775</v>
          </cell>
          <cell r="L602" t="str">
            <v>46.2775</v>
          </cell>
        </row>
        <row r="603">
          <cell r="A603" t="str">
            <v>9100-326D</v>
          </cell>
          <cell r="B603" t="str">
            <v>ASSEM.IDLING SHAFT</v>
          </cell>
          <cell r="C603" t="str">
            <v>F13</v>
          </cell>
          <cell r="D603" t="str">
            <v>Z</v>
          </cell>
          <cell r="E603" t="str">
            <v>2</v>
          </cell>
          <cell r="F603" t="str">
            <v>G</v>
          </cell>
          <cell r="G603" t="str">
            <v>0</v>
          </cell>
          <cell r="H603" t="str">
            <v>0</v>
          </cell>
          <cell r="I603" t="str">
            <v>0</v>
          </cell>
          <cell r="J603" t="str">
            <v>0</v>
          </cell>
          <cell r="K603" t="str">
            <v>46.2607</v>
          </cell>
          <cell r="L603" t="str">
            <v>46.2607</v>
          </cell>
          <cell r="M603" t="str">
            <v>RP</v>
          </cell>
        </row>
        <row r="604">
          <cell r="A604" t="str">
            <v>9101-673A/025</v>
          </cell>
          <cell r="B604" t="str">
            <v>PLLA PISTON</v>
          </cell>
          <cell r="C604" t="str">
            <v>F13</v>
          </cell>
          <cell r="D604" t="str">
            <v>Z</v>
          </cell>
          <cell r="E604" t="str">
            <v>21</v>
          </cell>
          <cell r="F604" t="str">
            <v>G</v>
          </cell>
          <cell r="G604" t="str">
            <v>500</v>
          </cell>
          <cell r="H604" t="str">
            <v>0</v>
          </cell>
          <cell r="I604" t="str">
            <v>0</v>
          </cell>
          <cell r="J604" t="str">
            <v>500</v>
          </cell>
          <cell r="K604" t="str">
            <v>46.25</v>
          </cell>
          <cell r="L604" t="str">
            <v>46.25</v>
          </cell>
          <cell r="M604" t="str">
            <v>C</v>
          </cell>
        </row>
        <row r="605">
          <cell r="A605" t="str">
            <v>9100-081</v>
          </cell>
          <cell r="B605" t="str">
            <v>THRUST SLEEVE ASSY</v>
          </cell>
          <cell r="C605" t="str">
            <v>F13</v>
          </cell>
          <cell r="D605" t="str">
            <v>Z</v>
          </cell>
          <cell r="E605" t="str">
            <v>2</v>
          </cell>
          <cell r="F605" t="str">
            <v>G</v>
          </cell>
          <cell r="G605" t="str">
            <v>0</v>
          </cell>
          <cell r="H605" t="str">
            <v>0</v>
          </cell>
          <cell r="I605" t="str">
            <v>0</v>
          </cell>
          <cell r="J605" t="str">
            <v>0</v>
          </cell>
          <cell r="K605" t="str">
            <v>46.06752</v>
          </cell>
          <cell r="L605" t="str">
            <v>46.06752</v>
          </cell>
        </row>
        <row r="606">
          <cell r="A606" t="str">
            <v>7111-860</v>
          </cell>
          <cell r="B606" t="str">
            <v>STANDARD CENTRE BOLT</v>
          </cell>
          <cell r="C606" t="str">
            <v>F13</v>
          </cell>
          <cell r="D606" t="str">
            <v>Z</v>
          </cell>
          <cell r="E606" t="str">
            <v>2</v>
          </cell>
          <cell r="F606" t="str">
            <v>G</v>
          </cell>
          <cell r="G606" t="str">
            <v>0</v>
          </cell>
          <cell r="H606" t="str">
            <v>0</v>
          </cell>
          <cell r="I606" t="str">
            <v>0</v>
          </cell>
          <cell r="J606" t="str">
            <v>0</v>
          </cell>
          <cell r="K606" t="str">
            <v>46.00592</v>
          </cell>
          <cell r="L606" t="str">
            <v>46.00592</v>
          </cell>
        </row>
        <row r="607">
          <cell r="A607" t="str">
            <v>9101-109</v>
          </cell>
          <cell r="B607" t="str">
            <v>DRIVE HUB</v>
          </cell>
          <cell r="C607" t="str">
            <v>F13</v>
          </cell>
          <cell r="D607" t="str">
            <v>Z</v>
          </cell>
          <cell r="E607" t="str">
            <v>2</v>
          </cell>
          <cell r="F607" t="str">
            <v>G</v>
          </cell>
          <cell r="G607" t="str">
            <v>0</v>
          </cell>
          <cell r="H607" t="str">
            <v>0</v>
          </cell>
          <cell r="I607" t="str">
            <v>0</v>
          </cell>
          <cell r="J607" t="str">
            <v>0</v>
          </cell>
          <cell r="K607" t="str">
            <v>459.20655</v>
          </cell>
          <cell r="L607" t="str">
            <v>459.20655</v>
          </cell>
          <cell r="M607" t="str">
            <v>RP</v>
          </cell>
        </row>
        <row r="608">
          <cell r="A608" t="str">
            <v>01SK135</v>
          </cell>
          <cell r="B608" t="str">
            <v>NOZZLE</v>
          </cell>
          <cell r="C608" t="str">
            <v>F13</v>
          </cell>
          <cell r="D608" t="str">
            <v>Z</v>
          </cell>
          <cell r="E608" t="str">
            <v>2</v>
          </cell>
          <cell r="F608" t="str">
            <v>G</v>
          </cell>
          <cell r="G608" t="str">
            <v>0</v>
          </cell>
          <cell r="H608" t="str">
            <v>0</v>
          </cell>
          <cell r="I608" t="str">
            <v>0</v>
          </cell>
          <cell r="J608" t="str">
            <v>0</v>
          </cell>
          <cell r="K608" t="str">
            <v>454.08125</v>
          </cell>
          <cell r="L608" t="str">
            <v>454.08125</v>
          </cell>
        </row>
        <row r="609">
          <cell r="A609" t="str">
            <v>7185-312</v>
          </cell>
          <cell r="B609" t="str">
            <v>MOTOR THERMAL WAX</v>
          </cell>
          <cell r="C609" t="str">
            <v>F13</v>
          </cell>
          <cell r="D609" t="str">
            <v>Z</v>
          </cell>
          <cell r="E609" t="str">
            <v>2</v>
          </cell>
          <cell r="F609" t="str">
            <v>G</v>
          </cell>
          <cell r="G609" t="str">
            <v>308</v>
          </cell>
          <cell r="H609" t="str">
            <v>250</v>
          </cell>
          <cell r="I609" t="str">
            <v>150</v>
          </cell>
          <cell r="J609" t="str">
            <v>408</v>
          </cell>
          <cell r="K609" t="str">
            <v>451.29006</v>
          </cell>
          <cell r="L609" t="str">
            <v>453.80396</v>
          </cell>
          <cell r="M609" t="str">
            <v>DP203</v>
          </cell>
        </row>
        <row r="610">
          <cell r="A610" t="str">
            <v>7182-303C</v>
          </cell>
          <cell r="B610" t="str">
            <v>A.A. PISTON</v>
          </cell>
          <cell r="C610" t="str">
            <v>F13</v>
          </cell>
          <cell r="D610" t="str">
            <v>Z</v>
          </cell>
          <cell r="E610" t="str">
            <v>2</v>
          </cell>
          <cell r="F610" t="str">
            <v>G</v>
          </cell>
          <cell r="G610" t="str">
            <v>0</v>
          </cell>
          <cell r="H610" t="str">
            <v>0</v>
          </cell>
          <cell r="I610" t="str">
            <v>0</v>
          </cell>
          <cell r="J610" t="str">
            <v>0</v>
          </cell>
          <cell r="K610" t="str">
            <v>453.76449</v>
          </cell>
          <cell r="L610" t="str">
            <v>453.76449</v>
          </cell>
        </row>
        <row r="611">
          <cell r="A611" t="str">
            <v>7187-139A</v>
          </cell>
          <cell r="B611" t="str">
            <v>ASSY.SNUBBER VALVE</v>
          </cell>
          <cell r="C611" t="str">
            <v>F13</v>
          </cell>
          <cell r="D611" t="str">
            <v>Z</v>
          </cell>
          <cell r="E611" t="str">
            <v>2</v>
          </cell>
          <cell r="F611" t="str">
            <v>G</v>
          </cell>
          <cell r="G611" t="str">
            <v>0</v>
          </cell>
          <cell r="H611" t="str">
            <v>0</v>
          </cell>
          <cell r="I611" t="str">
            <v>0</v>
          </cell>
          <cell r="J611" t="str">
            <v>0</v>
          </cell>
          <cell r="K611" t="str">
            <v>453.5195</v>
          </cell>
          <cell r="L611" t="str">
            <v>453.5195</v>
          </cell>
        </row>
        <row r="612">
          <cell r="A612" t="str">
            <v>9149-008L</v>
          </cell>
          <cell r="B612" t="str">
            <v>DRIVE SHAFT SUB-ASSY.</v>
          </cell>
          <cell r="C612" t="str">
            <v>F13</v>
          </cell>
          <cell r="D612" t="str">
            <v>Z</v>
          </cell>
          <cell r="E612" t="str">
            <v>2</v>
          </cell>
          <cell r="F612" t="str">
            <v>G</v>
          </cell>
          <cell r="G612" t="str">
            <v>0</v>
          </cell>
          <cell r="H612" t="str">
            <v>0</v>
          </cell>
          <cell r="I612" t="str">
            <v>0</v>
          </cell>
          <cell r="J612" t="str">
            <v>0</v>
          </cell>
          <cell r="K612" t="str">
            <v>453.32338</v>
          </cell>
          <cell r="L612" t="str">
            <v>453.32338</v>
          </cell>
        </row>
        <row r="613">
          <cell r="A613" t="str">
            <v>9187-530/080</v>
          </cell>
          <cell r="B613" t="str">
            <v>CAM RING</v>
          </cell>
          <cell r="C613" t="str">
            <v>F13</v>
          </cell>
          <cell r="D613" t="str">
            <v>Z</v>
          </cell>
          <cell r="E613" t="str">
            <v>21</v>
          </cell>
          <cell r="F613" t="str">
            <v>G</v>
          </cell>
          <cell r="G613" t="str">
            <v>0</v>
          </cell>
          <cell r="H613" t="str">
            <v>270</v>
          </cell>
          <cell r="I613" t="str">
            <v>270</v>
          </cell>
          <cell r="J613" t="str">
            <v>0</v>
          </cell>
          <cell r="K613" t="str">
            <v>0</v>
          </cell>
          <cell r="L613" t="str">
            <v>45.97</v>
          </cell>
        </row>
        <row r="614">
          <cell r="A614" t="str">
            <v>9101-553G</v>
          </cell>
          <cell r="B614" t="str">
            <v>HALLOW SCREW</v>
          </cell>
          <cell r="C614" t="str">
            <v>F13</v>
          </cell>
          <cell r="D614" t="str">
            <v>Z</v>
          </cell>
          <cell r="E614" t="str">
            <v>22</v>
          </cell>
          <cell r="F614" t="str">
            <v>G</v>
          </cell>
          <cell r="G614" t="str">
            <v>0</v>
          </cell>
          <cell r="H614" t="str">
            <v>0</v>
          </cell>
          <cell r="I614" t="str">
            <v>0</v>
          </cell>
          <cell r="J614" t="str">
            <v>0</v>
          </cell>
          <cell r="K614" t="str">
            <v>45.68231</v>
          </cell>
          <cell r="L614" t="str">
            <v>45.68231</v>
          </cell>
          <cell r="M614" t="str">
            <v>RP</v>
          </cell>
        </row>
        <row r="615">
          <cell r="A615" t="str">
            <v>9101-024</v>
          </cell>
          <cell r="B615" t="str">
            <v>CAM ADVANCE SCREW</v>
          </cell>
          <cell r="C615" t="str">
            <v>F13</v>
          </cell>
          <cell r="D615" t="str">
            <v>Z</v>
          </cell>
          <cell r="E615" t="str">
            <v>2</v>
          </cell>
          <cell r="F615" t="str">
            <v>G</v>
          </cell>
          <cell r="G615" t="str">
            <v>0</v>
          </cell>
          <cell r="H615" t="str">
            <v>600</v>
          </cell>
          <cell r="I615" t="str">
            <v>0</v>
          </cell>
          <cell r="J615" t="str">
            <v>600</v>
          </cell>
          <cell r="K615" t="str">
            <v>41.26243</v>
          </cell>
          <cell r="L615" t="str">
            <v>45.37881</v>
          </cell>
          <cell r="M615" t="str">
            <v>RP</v>
          </cell>
        </row>
        <row r="616">
          <cell r="A616" t="str">
            <v>7185-383E</v>
          </cell>
          <cell r="B616" t="str">
            <v>PISTON HOLE PLUG</v>
          </cell>
          <cell r="C616" t="str">
            <v>F13</v>
          </cell>
          <cell r="D616" t="str">
            <v>Z</v>
          </cell>
          <cell r="E616" t="str">
            <v>2</v>
          </cell>
          <cell r="F616" t="str">
            <v>G</v>
          </cell>
          <cell r="G616" t="str">
            <v>0</v>
          </cell>
          <cell r="H616" t="str">
            <v>0</v>
          </cell>
          <cell r="I616" t="str">
            <v>0</v>
          </cell>
          <cell r="J616" t="str">
            <v>0</v>
          </cell>
          <cell r="K616" t="str">
            <v>45.35195</v>
          </cell>
          <cell r="L616" t="str">
            <v>45.35195</v>
          </cell>
        </row>
        <row r="617">
          <cell r="A617" t="str">
            <v>9100-477A</v>
          </cell>
          <cell r="B617" t="str">
            <v>ASSY.THROTTLE LEVER</v>
          </cell>
          <cell r="C617" t="str">
            <v>F13</v>
          </cell>
          <cell r="D617" t="str">
            <v>Z</v>
          </cell>
          <cell r="E617" t="str">
            <v>22</v>
          </cell>
          <cell r="F617" t="str">
            <v>G</v>
          </cell>
          <cell r="G617" t="str">
            <v>0</v>
          </cell>
          <cell r="H617" t="str">
            <v>0</v>
          </cell>
          <cell r="I617" t="str">
            <v>0</v>
          </cell>
          <cell r="J617" t="str">
            <v>0</v>
          </cell>
          <cell r="K617" t="str">
            <v>45.32119</v>
          </cell>
          <cell r="L617" t="str">
            <v>45.32119</v>
          </cell>
        </row>
        <row r="618">
          <cell r="A618" t="str">
            <v>9101-266/060</v>
          </cell>
          <cell r="B618" t="str">
            <v>LLA SCREW BODY DPC</v>
          </cell>
          <cell r="C618" t="str">
            <v>F13</v>
          </cell>
          <cell r="D618" t="str">
            <v>Z</v>
          </cell>
          <cell r="E618" t="str">
            <v>21</v>
          </cell>
          <cell r="F618" t="str">
            <v>G</v>
          </cell>
          <cell r="G618" t="str">
            <v>0</v>
          </cell>
          <cell r="H618" t="str">
            <v>1024</v>
          </cell>
          <cell r="I618" t="str">
            <v>853</v>
          </cell>
          <cell r="J618" t="str">
            <v>171</v>
          </cell>
          <cell r="K618" t="str">
            <v>47.66795</v>
          </cell>
          <cell r="L618" t="str">
            <v>45.25736</v>
          </cell>
          <cell r="M618" t="str">
            <v>C</v>
          </cell>
        </row>
        <row r="619">
          <cell r="A619" t="str">
            <v>9101-552</v>
          </cell>
          <cell r="B619" t="str">
            <v>ADVANCE SCREW BODY</v>
          </cell>
          <cell r="C619" t="str">
            <v>F13</v>
          </cell>
          <cell r="D619" t="str">
            <v>Z</v>
          </cell>
          <cell r="E619" t="str">
            <v>22</v>
          </cell>
          <cell r="F619" t="str">
            <v>G</v>
          </cell>
          <cell r="G619" t="str">
            <v>0</v>
          </cell>
          <cell r="H619" t="str">
            <v>0</v>
          </cell>
          <cell r="I619" t="str">
            <v>0</v>
          </cell>
          <cell r="J619" t="str">
            <v>0</v>
          </cell>
          <cell r="K619" t="str">
            <v>45.14063</v>
          </cell>
          <cell r="L619" t="str">
            <v>45.14063</v>
          </cell>
          <cell r="M619" t="str">
            <v>RP</v>
          </cell>
        </row>
        <row r="620">
          <cell r="A620" t="str">
            <v>9008-099V</v>
          </cell>
          <cell r="B620" t="str">
            <v>NOZZLE [DPC MM]</v>
          </cell>
          <cell r="C620" t="str">
            <v>F13</v>
          </cell>
          <cell r="D620" t="str">
            <v>Z</v>
          </cell>
          <cell r="E620" t="str">
            <v>21</v>
          </cell>
          <cell r="F620" t="str">
            <v>G</v>
          </cell>
          <cell r="G620" t="str">
            <v>0</v>
          </cell>
          <cell r="H620" t="str">
            <v>0</v>
          </cell>
          <cell r="I620" t="str">
            <v>0</v>
          </cell>
          <cell r="J620" t="str">
            <v>0</v>
          </cell>
          <cell r="K620" t="str">
            <v>45</v>
          </cell>
          <cell r="L620" t="str">
            <v>45</v>
          </cell>
          <cell r="M620" t="str">
            <v>C</v>
          </cell>
        </row>
        <row r="621">
          <cell r="A621" t="str">
            <v>9100-978C</v>
          </cell>
          <cell r="B621" t="str">
            <v>X COLD ADVANCE</v>
          </cell>
          <cell r="C621" t="str">
            <v>F13</v>
          </cell>
          <cell r="D621" t="str">
            <v>Z</v>
          </cell>
          <cell r="E621" t="str">
            <v>21</v>
          </cell>
          <cell r="F621" t="str">
            <v>G</v>
          </cell>
          <cell r="G621" t="str">
            <v>0</v>
          </cell>
          <cell r="H621" t="str">
            <v>0</v>
          </cell>
          <cell r="I621" t="str">
            <v>0</v>
          </cell>
          <cell r="J621" t="str">
            <v>0</v>
          </cell>
          <cell r="K621" t="str">
            <v>446.30879</v>
          </cell>
          <cell r="L621" t="str">
            <v>446.30879</v>
          </cell>
          <cell r="M621" t="str">
            <v>C</v>
          </cell>
        </row>
        <row r="622">
          <cell r="A622" t="str">
            <v>7174-915</v>
          </cell>
          <cell r="B622" t="str">
            <v>CAMRING</v>
          </cell>
          <cell r="C622" t="str">
            <v>F13</v>
          </cell>
          <cell r="D622" t="str">
            <v>Z</v>
          </cell>
          <cell r="E622" t="str">
            <v>2</v>
          </cell>
          <cell r="F622" t="str">
            <v>G</v>
          </cell>
          <cell r="G622" t="str">
            <v>0</v>
          </cell>
          <cell r="H622" t="str">
            <v>0</v>
          </cell>
          <cell r="I622" t="str">
            <v>0</v>
          </cell>
          <cell r="J622" t="str">
            <v>0</v>
          </cell>
          <cell r="K622" t="str">
            <v>444.4605</v>
          </cell>
          <cell r="L622" t="str">
            <v>444.4605</v>
          </cell>
        </row>
        <row r="623">
          <cell r="A623" t="str">
            <v>7182-6</v>
          </cell>
          <cell r="B623" t="str">
            <v>SHOE PLATE</v>
          </cell>
          <cell r="C623" t="str">
            <v>F13</v>
          </cell>
          <cell r="D623" t="str">
            <v>Z</v>
          </cell>
          <cell r="E623" t="str">
            <v>2</v>
          </cell>
          <cell r="F623" t="str">
            <v>G</v>
          </cell>
          <cell r="G623" t="str">
            <v>163</v>
          </cell>
          <cell r="H623" t="str">
            <v>250</v>
          </cell>
          <cell r="I623" t="str">
            <v>150</v>
          </cell>
          <cell r="J623" t="str">
            <v>263</v>
          </cell>
          <cell r="K623" t="str">
            <v>44.65328</v>
          </cell>
          <cell r="L623" t="str">
            <v>44.79854</v>
          </cell>
          <cell r="M623" t="str">
            <v>DP203</v>
          </cell>
        </row>
        <row r="624">
          <cell r="A624" t="str">
            <v>7174-267D</v>
          </cell>
          <cell r="B624" t="str">
            <v>LEAF SPRING</v>
          </cell>
          <cell r="C624" t="str">
            <v>F13</v>
          </cell>
          <cell r="D624" t="str">
            <v>Z</v>
          </cell>
          <cell r="E624" t="str">
            <v>2</v>
          </cell>
          <cell r="F624" t="str">
            <v>G</v>
          </cell>
          <cell r="G624" t="str">
            <v>0</v>
          </cell>
          <cell r="H624" t="str">
            <v>0</v>
          </cell>
          <cell r="I624" t="str">
            <v>0</v>
          </cell>
          <cell r="J624" t="str">
            <v>0</v>
          </cell>
          <cell r="K624" t="str">
            <v>44.76715</v>
          </cell>
          <cell r="L624" t="str">
            <v>44.76715</v>
          </cell>
        </row>
        <row r="625">
          <cell r="A625" t="str">
            <v>9192-704N</v>
          </cell>
          <cell r="B625" t="str">
            <v>SPRING</v>
          </cell>
          <cell r="C625" t="str">
            <v>F13</v>
          </cell>
          <cell r="D625" t="str">
            <v>Z</v>
          </cell>
          <cell r="E625" t="str">
            <v>2</v>
          </cell>
          <cell r="F625" t="str">
            <v>G</v>
          </cell>
          <cell r="G625" t="str">
            <v>1600</v>
          </cell>
          <cell r="H625" t="str">
            <v>600</v>
          </cell>
          <cell r="I625" t="str">
            <v>200</v>
          </cell>
          <cell r="J625" t="str">
            <v>2000</v>
          </cell>
          <cell r="K625" t="str">
            <v>42.1861</v>
          </cell>
          <cell r="L625" t="str">
            <v>44.70291</v>
          </cell>
        </row>
        <row r="626">
          <cell r="A626" t="str">
            <v>7169-664A</v>
          </cell>
          <cell r="B626" t="str">
            <v>CAP NUT</v>
          </cell>
          <cell r="C626" t="str">
            <v>F13</v>
          </cell>
          <cell r="D626" t="str">
            <v>Z</v>
          </cell>
          <cell r="E626" t="str">
            <v>2</v>
          </cell>
          <cell r="F626" t="str">
            <v>G</v>
          </cell>
          <cell r="G626" t="str">
            <v>0</v>
          </cell>
          <cell r="H626" t="str">
            <v>0</v>
          </cell>
          <cell r="I626" t="str">
            <v>0</v>
          </cell>
          <cell r="J626" t="str">
            <v>0</v>
          </cell>
          <cell r="K626" t="str">
            <v>44.58</v>
          </cell>
          <cell r="L626" t="str">
            <v>44.58</v>
          </cell>
        </row>
        <row r="627">
          <cell r="A627" t="str">
            <v>9045-862/020</v>
          </cell>
          <cell r="B627" t="str">
            <v>SLEEVE - MACHINING</v>
          </cell>
          <cell r="C627" t="str">
            <v>F13</v>
          </cell>
          <cell r="D627" t="str">
            <v>Z</v>
          </cell>
          <cell r="E627" t="str">
            <v>21</v>
          </cell>
          <cell r="F627" t="str">
            <v>G</v>
          </cell>
          <cell r="G627" t="str">
            <v>0</v>
          </cell>
          <cell r="H627" t="str">
            <v>0</v>
          </cell>
          <cell r="I627" t="str">
            <v>0</v>
          </cell>
          <cell r="J627" t="str">
            <v>0</v>
          </cell>
          <cell r="K627" t="str">
            <v>44.5543</v>
          </cell>
          <cell r="L627" t="str">
            <v>44.5543</v>
          </cell>
        </row>
        <row r="628">
          <cell r="A628" t="str">
            <v>7185-383F</v>
          </cell>
          <cell r="B628" t="str">
            <v>PISTON HOLE PLUG</v>
          </cell>
          <cell r="C628" t="str">
            <v>F13</v>
          </cell>
          <cell r="D628" t="str">
            <v>Z</v>
          </cell>
          <cell r="E628" t="str">
            <v>2</v>
          </cell>
          <cell r="F628" t="str">
            <v>G</v>
          </cell>
          <cell r="G628" t="str">
            <v>0</v>
          </cell>
          <cell r="H628" t="str">
            <v>0</v>
          </cell>
          <cell r="I628" t="str">
            <v>0</v>
          </cell>
          <cell r="J628" t="str">
            <v>0</v>
          </cell>
          <cell r="K628" t="str">
            <v>44.4264</v>
          </cell>
          <cell r="L628" t="str">
            <v>44.4264</v>
          </cell>
        </row>
        <row r="629">
          <cell r="A629" t="str">
            <v>7185-900W</v>
          </cell>
          <cell r="B629" t="str">
            <v>SOLENOID 12 VOLT</v>
          </cell>
          <cell r="C629" t="str">
            <v>F13</v>
          </cell>
          <cell r="D629" t="str">
            <v>Z</v>
          </cell>
          <cell r="E629" t="str">
            <v>2</v>
          </cell>
          <cell r="F629" t="str">
            <v>G</v>
          </cell>
          <cell r="G629" t="str">
            <v>156</v>
          </cell>
          <cell r="H629" t="str">
            <v>250</v>
          </cell>
          <cell r="I629" t="str">
            <v>150</v>
          </cell>
          <cell r="J629" t="str">
            <v>256</v>
          </cell>
          <cell r="K629" t="str">
            <v>435.61091</v>
          </cell>
          <cell r="L629" t="str">
            <v>437.60784</v>
          </cell>
          <cell r="M629" t="str">
            <v>DP203</v>
          </cell>
        </row>
        <row r="630">
          <cell r="A630" t="str">
            <v>9002-290</v>
          </cell>
          <cell r="B630" t="str">
            <v>M/VALVE</v>
          </cell>
          <cell r="C630" t="str">
            <v>F13</v>
          </cell>
          <cell r="D630" t="str">
            <v>Z</v>
          </cell>
          <cell r="E630" t="str">
            <v>2</v>
          </cell>
          <cell r="F630" t="str">
            <v>G</v>
          </cell>
          <cell r="G630" t="str">
            <v>300</v>
          </cell>
          <cell r="H630" t="str">
            <v>0</v>
          </cell>
          <cell r="I630" t="str">
            <v>0</v>
          </cell>
          <cell r="J630" t="str">
            <v>300</v>
          </cell>
          <cell r="K630" t="str">
            <v>437.36226</v>
          </cell>
          <cell r="L630" t="str">
            <v>437.36226</v>
          </cell>
        </row>
        <row r="631">
          <cell r="A631" t="str">
            <v>7185-600</v>
          </cell>
          <cell r="B631" t="str">
            <v>HYD HEAD SLEEVE 4 CYL Hard Sta</v>
          </cell>
          <cell r="C631" t="str">
            <v>F13</v>
          </cell>
          <cell r="D631" t="str">
            <v>Z</v>
          </cell>
          <cell r="E631" t="str">
            <v>2</v>
          </cell>
          <cell r="F631" t="str">
            <v>G</v>
          </cell>
          <cell r="G631" t="str">
            <v>0</v>
          </cell>
          <cell r="H631" t="str">
            <v>0</v>
          </cell>
          <cell r="I631" t="str">
            <v>0</v>
          </cell>
          <cell r="J631" t="str">
            <v>0</v>
          </cell>
          <cell r="K631" t="str">
            <v>436.31201</v>
          </cell>
          <cell r="L631" t="str">
            <v>436.31201</v>
          </cell>
        </row>
        <row r="632">
          <cell r="A632" t="str">
            <v>Y7185-829L</v>
          </cell>
          <cell r="B632" t="str">
            <v>H&amp;R WITH T.P.ROTOR(7182-245)</v>
          </cell>
          <cell r="C632" t="str">
            <v>F13</v>
          </cell>
          <cell r="D632" t="str">
            <v>Z</v>
          </cell>
          <cell r="E632" t="str">
            <v>2</v>
          </cell>
          <cell r="F632" t="str">
            <v>G</v>
          </cell>
          <cell r="G632" t="str">
            <v>0</v>
          </cell>
          <cell r="H632" t="str">
            <v>0</v>
          </cell>
          <cell r="I632" t="str">
            <v>0</v>
          </cell>
          <cell r="J632" t="str">
            <v>0</v>
          </cell>
          <cell r="K632" t="str">
            <v>4325.13531</v>
          </cell>
          <cell r="L632" t="str">
            <v>4325.13531</v>
          </cell>
        </row>
        <row r="633">
          <cell r="A633" t="str">
            <v>7185-829L</v>
          </cell>
          <cell r="B633" t="str">
            <v>ASSY HEAD &amp; ROTOR 4 CYL</v>
          </cell>
          <cell r="C633" t="str">
            <v>F13</v>
          </cell>
          <cell r="D633" t="str">
            <v>Z</v>
          </cell>
          <cell r="E633" t="str">
            <v>2</v>
          </cell>
          <cell r="F633" t="str">
            <v>G</v>
          </cell>
          <cell r="G633" t="str">
            <v>0</v>
          </cell>
          <cell r="H633" t="str">
            <v>0</v>
          </cell>
          <cell r="I633" t="str">
            <v>0</v>
          </cell>
          <cell r="J633" t="str">
            <v>0</v>
          </cell>
          <cell r="K633" t="str">
            <v>4325.13531</v>
          </cell>
          <cell r="L633" t="str">
            <v>4325.13531</v>
          </cell>
        </row>
        <row r="634">
          <cell r="A634" t="str">
            <v>9101X622</v>
          </cell>
          <cell r="B634" t="str">
            <v>BEARING SUPPORT SHAFT</v>
          </cell>
          <cell r="C634" t="str">
            <v>F13</v>
          </cell>
          <cell r="D634" t="str">
            <v>Z</v>
          </cell>
          <cell r="E634" t="str">
            <v>2</v>
          </cell>
          <cell r="F634" t="str">
            <v>G</v>
          </cell>
          <cell r="G634" t="str">
            <v>96</v>
          </cell>
          <cell r="H634" t="str">
            <v>704</v>
          </cell>
          <cell r="I634" t="str">
            <v>0</v>
          </cell>
          <cell r="J634" t="str">
            <v>800</v>
          </cell>
          <cell r="K634" t="str">
            <v>421.52563</v>
          </cell>
          <cell r="L634" t="str">
            <v>431.8956</v>
          </cell>
        </row>
        <row r="635">
          <cell r="A635" t="str">
            <v>9100-105E</v>
          </cell>
          <cell r="B635" t="str">
            <v>LEVER THROTTLE ASSY</v>
          </cell>
          <cell r="C635" t="str">
            <v>F13</v>
          </cell>
          <cell r="D635" t="str">
            <v>Z</v>
          </cell>
          <cell r="E635" t="str">
            <v>2</v>
          </cell>
          <cell r="F635" t="str">
            <v>G</v>
          </cell>
          <cell r="G635" t="str">
            <v>0</v>
          </cell>
          <cell r="H635" t="str">
            <v>0</v>
          </cell>
          <cell r="I635" t="str">
            <v>0</v>
          </cell>
          <cell r="J635" t="str">
            <v>0</v>
          </cell>
          <cell r="K635" t="str">
            <v>43.92408</v>
          </cell>
          <cell r="L635" t="str">
            <v>43.92408</v>
          </cell>
          <cell r="M635" t="str">
            <v>RP</v>
          </cell>
        </row>
        <row r="636">
          <cell r="A636" t="str">
            <v>9101-552</v>
          </cell>
          <cell r="B636" t="str">
            <v>ADVANCE SCREW BODY</v>
          </cell>
          <cell r="C636" t="str">
            <v>F13</v>
          </cell>
          <cell r="D636" t="str">
            <v>Z</v>
          </cell>
          <cell r="E636" t="str">
            <v>2</v>
          </cell>
          <cell r="F636" t="str">
            <v>G</v>
          </cell>
          <cell r="G636" t="str">
            <v>0</v>
          </cell>
          <cell r="H636" t="str">
            <v>0</v>
          </cell>
          <cell r="I636" t="str">
            <v>0</v>
          </cell>
          <cell r="J636" t="str">
            <v>0</v>
          </cell>
          <cell r="K636" t="str">
            <v>43.75632</v>
          </cell>
          <cell r="L636" t="str">
            <v>43.75632</v>
          </cell>
          <cell r="M636" t="str">
            <v>RP</v>
          </cell>
        </row>
        <row r="637">
          <cell r="A637" t="str">
            <v>7185-383A</v>
          </cell>
          <cell r="B637" t="str">
            <v>PISTON HOLE PLUG</v>
          </cell>
          <cell r="C637" t="str">
            <v>F13</v>
          </cell>
          <cell r="D637" t="str">
            <v>Z</v>
          </cell>
          <cell r="E637" t="str">
            <v>2</v>
          </cell>
          <cell r="F637" t="str">
            <v>G</v>
          </cell>
          <cell r="G637" t="str">
            <v>0</v>
          </cell>
          <cell r="H637" t="str">
            <v>0</v>
          </cell>
          <cell r="I637" t="str">
            <v>0</v>
          </cell>
          <cell r="J637" t="str">
            <v>0</v>
          </cell>
          <cell r="K637" t="str">
            <v>43.50085</v>
          </cell>
          <cell r="L637" t="str">
            <v>43.50085</v>
          </cell>
        </row>
        <row r="638">
          <cell r="A638" t="str">
            <v>7123-499</v>
          </cell>
          <cell r="B638" t="str">
            <v>CONNECTION FUEL LINE</v>
          </cell>
          <cell r="C638" t="str">
            <v>F13</v>
          </cell>
          <cell r="D638" t="str">
            <v>Z</v>
          </cell>
          <cell r="E638" t="str">
            <v>2</v>
          </cell>
          <cell r="F638" t="str">
            <v>G</v>
          </cell>
          <cell r="G638" t="str">
            <v>0</v>
          </cell>
          <cell r="H638" t="str">
            <v>0</v>
          </cell>
          <cell r="I638" t="str">
            <v>0</v>
          </cell>
          <cell r="J638" t="str">
            <v>0</v>
          </cell>
          <cell r="K638" t="str">
            <v>43.4928</v>
          </cell>
          <cell r="L638" t="str">
            <v>43.4928</v>
          </cell>
          <cell r="M638" t="str">
            <v>0</v>
          </cell>
        </row>
        <row r="639">
          <cell r="A639" t="str">
            <v>9100-333</v>
          </cell>
          <cell r="B639" t="str">
            <v>ASSY.THROTTLE SHAFT</v>
          </cell>
          <cell r="C639" t="str">
            <v>F13</v>
          </cell>
          <cell r="D639" t="str">
            <v>Z</v>
          </cell>
          <cell r="E639" t="str">
            <v>2</v>
          </cell>
          <cell r="F639" t="str">
            <v>G</v>
          </cell>
          <cell r="G639" t="str">
            <v>0</v>
          </cell>
          <cell r="H639" t="str">
            <v>0</v>
          </cell>
          <cell r="I639" t="str">
            <v>0</v>
          </cell>
          <cell r="J639" t="str">
            <v>0</v>
          </cell>
          <cell r="K639" t="str">
            <v>43.19279</v>
          </cell>
          <cell r="L639" t="str">
            <v>43.19279</v>
          </cell>
        </row>
        <row r="640">
          <cell r="A640" t="str">
            <v>9102-991A/BGR</v>
          </cell>
          <cell r="B640" t="str">
            <v>T.P.BLADE</v>
          </cell>
          <cell r="C640" t="str">
            <v>F13</v>
          </cell>
          <cell r="D640" t="str">
            <v>Z</v>
          </cell>
          <cell r="E640" t="str">
            <v>21</v>
          </cell>
          <cell r="F640" t="str">
            <v>G</v>
          </cell>
          <cell r="G640" t="str">
            <v>0</v>
          </cell>
          <cell r="H640" t="str">
            <v>0</v>
          </cell>
          <cell r="I640" t="str">
            <v>0</v>
          </cell>
          <cell r="J640" t="str">
            <v>0</v>
          </cell>
          <cell r="K640" t="str">
            <v>43.15</v>
          </cell>
          <cell r="L640" t="str">
            <v>43.15</v>
          </cell>
          <cell r="M640" t="str">
            <v>C</v>
          </cell>
        </row>
        <row r="641">
          <cell r="A641" t="str">
            <v>9103-139B</v>
          </cell>
          <cell r="B641" t="str">
            <v>TUD5 PUMP HSG CASTING</v>
          </cell>
          <cell r="C641" t="str">
            <v>F13</v>
          </cell>
          <cell r="D641" t="str">
            <v>Z</v>
          </cell>
          <cell r="E641" t="str">
            <v>2</v>
          </cell>
          <cell r="F641" t="str">
            <v>G</v>
          </cell>
          <cell r="G641" t="str">
            <v>970</v>
          </cell>
          <cell r="H641" t="str">
            <v>0</v>
          </cell>
          <cell r="I641" t="str">
            <v>0</v>
          </cell>
          <cell r="J641" t="str">
            <v>970</v>
          </cell>
          <cell r="K641" t="str">
            <v>428.39067</v>
          </cell>
          <cell r="L641" t="str">
            <v>428.39067</v>
          </cell>
          <cell r="M641" t="str">
            <v>TRP</v>
          </cell>
        </row>
        <row r="642">
          <cell r="A642" t="str">
            <v>7243-088B</v>
          </cell>
          <cell r="B642" t="str">
            <v>ASSY.E.P.SLEEVE</v>
          </cell>
          <cell r="C642" t="str">
            <v>F13</v>
          </cell>
          <cell r="D642" t="str">
            <v>Z</v>
          </cell>
          <cell r="E642" t="str">
            <v>2</v>
          </cell>
          <cell r="F642" t="str">
            <v>G</v>
          </cell>
          <cell r="G642" t="str">
            <v>536</v>
          </cell>
          <cell r="H642" t="str">
            <v>250</v>
          </cell>
          <cell r="I642" t="str">
            <v>150</v>
          </cell>
          <cell r="J642" t="str">
            <v>636</v>
          </cell>
          <cell r="K642" t="str">
            <v>427.15942</v>
          </cell>
          <cell r="L642" t="str">
            <v>428.38851</v>
          </cell>
          <cell r="M642" t="str">
            <v>DP203</v>
          </cell>
        </row>
        <row r="643">
          <cell r="A643" t="str">
            <v>9101-621J/080</v>
          </cell>
          <cell r="B643" t="str">
            <v>Bearing Support Shaft</v>
          </cell>
          <cell r="C643" t="str">
            <v>F13</v>
          </cell>
          <cell r="D643" t="str">
            <v>Z</v>
          </cell>
          <cell r="E643" t="str">
            <v>2</v>
          </cell>
          <cell r="F643" t="str">
            <v>G</v>
          </cell>
          <cell r="G643" t="str">
            <v>0</v>
          </cell>
          <cell r="H643" t="str">
            <v>0</v>
          </cell>
          <cell r="I643" t="str">
            <v>0</v>
          </cell>
          <cell r="J643" t="str">
            <v>0</v>
          </cell>
          <cell r="K643" t="str">
            <v>421.66</v>
          </cell>
          <cell r="L643" t="str">
            <v>421.66</v>
          </cell>
        </row>
        <row r="644">
          <cell r="A644" t="str">
            <v>9101-621J/080</v>
          </cell>
          <cell r="B644" t="str">
            <v>Bearing Support Shaft</v>
          </cell>
          <cell r="C644" t="str">
            <v>F13</v>
          </cell>
          <cell r="D644" t="str">
            <v>Z</v>
          </cell>
          <cell r="E644" t="str">
            <v>21</v>
          </cell>
          <cell r="F644" t="str">
            <v>G</v>
          </cell>
          <cell r="G644" t="str">
            <v>0</v>
          </cell>
          <cell r="H644" t="str">
            <v>0</v>
          </cell>
          <cell r="I644" t="str">
            <v>0</v>
          </cell>
          <cell r="J644" t="str">
            <v>0</v>
          </cell>
          <cell r="K644" t="str">
            <v>421.66</v>
          </cell>
          <cell r="L644" t="str">
            <v>421.66</v>
          </cell>
          <cell r="M644" t="str">
            <v>C</v>
          </cell>
        </row>
        <row r="645">
          <cell r="A645" t="str">
            <v>7185-429G</v>
          </cell>
          <cell r="B645" t="str">
            <v>ADVANCE REFERENCE STOP</v>
          </cell>
          <cell r="C645" t="str">
            <v>F13</v>
          </cell>
          <cell r="D645" t="str">
            <v>Z</v>
          </cell>
          <cell r="E645" t="str">
            <v>2</v>
          </cell>
          <cell r="F645" t="str">
            <v>G</v>
          </cell>
          <cell r="G645" t="str">
            <v>142</v>
          </cell>
          <cell r="H645" t="str">
            <v>250</v>
          </cell>
          <cell r="I645" t="str">
            <v>150</v>
          </cell>
          <cell r="J645" t="str">
            <v>242</v>
          </cell>
          <cell r="K645" t="str">
            <v>42.3914</v>
          </cell>
          <cell r="L645" t="str">
            <v>42.57967</v>
          </cell>
          <cell r="M645" t="str">
            <v>DP203</v>
          </cell>
        </row>
        <row r="646">
          <cell r="A646" t="str">
            <v>9008-088V</v>
          </cell>
          <cell r="B646" t="str">
            <v>NOZZLE [ 6897 S/Car ]</v>
          </cell>
          <cell r="C646" t="str">
            <v>F13</v>
          </cell>
          <cell r="D646" t="str">
            <v>Z</v>
          </cell>
          <cell r="E646" t="str">
            <v>2</v>
          </cell>
          <cell r="F646" t="str">
            <v>G</v>
          </cell>
          <cell r="G646" t="str">
            <v>0</v>
          </cell>
          <cell r="H646" t="str">
            <v>8000</v>
          </cell>
          <cell r="I646" t="str">
            <v>8000</v>
          </cell>
          <cell r="J646" t="str">
            <v>0</v>
          </cell>
          <cell r="K646" t="str">
            <v>406.48821</v>
          </cell>
          <cell r="L646" t="str">
            <v>412.32126</v>
          </cell>
          <cell r="M646" t="str">
            <v>RP</v>
          </cell>
        </row>
        <row r="647">
          <cell r="A647" t="str">
            <v>7167-620B</v>
          </cell>
          <cell r="B647" t="str">
            <v>X SOLENOID</v>
          </cell>
          <cell r="C647" t="str">
            <v>F13</v>
          </cell>
          <cell r="D647" t="str">
            <v>Z</v>
          </cell>
          <cell r="E647" t="str">
            <v>2</v>
          </cell>
          <cell r="F647" t="str">
            <v>G</v>
          </cell>
          <cell r="G647" t="str">
            <v>0</v>
          </cell>
          <cell r="H647" t="str">
            <v>0</v>
          </cell>
          <cell r="I647" t="str">
            <v>0</v>
          </cell>
          <cell r="J647" t="str">
            <v>0</v>
          </cell>
          <cell r="K647" t="str">
            <v>411.67322</v>
          </cell>
          <cell r="L647" t="str">
            <v>411.67322</v>
          </cell>
          <cell r="M647" t="str">
            <v>NP</v>
          </cell>
        </row>
        <row r="648">
          <cell r="A648" t="str">
            <v>9103-527</v>
          </cell>
          <cell r="B648" t="str">
            <v>BACK PLATE - Transfer Pump</v>
          </cell>
          <cell r="C648" t="str">
            <v>F13</v>
          </cell>
          <cell r="D648" t="str">
            <v>Z</v>
          </cell>
          <cell r="E648" t="str">
            <v>22</v>
          </cell>
          <cell r="F648" t="str">
            <v>G</v>
          </cell>
          <cell r="G648" t="str">
            <v>0</v>
          </cell>
          <cell r="H648" t="str">
            <v>0</v>
          </cell>
          <cell r="I648" t="str">
            <v>0</v>
          </cell>
          <cell r="J648" t="str">
            <v>0</v>
          </cell>
          <cell r="K648" t="str">
            <v>41.80022</v>
          </cell>
          <cell r="L648" t="str">
            <v>41.80022</v>
          </cell>
          <cell r="M648" t="str">
            <v>HB-10</v>
          </cell>
        </row>
        <row r="649">
          <cell r="A649" t="str">
            <v>9103-338</v>
          </cell>
          <cell r="B649" t="str">
            <v>IDLE LEVER</v>
          </cell>
          <cell r="C649" t="str">
            <v>F13</v>
          </cell>
          <cell r="D649" t="str">
            <v>Z</v>
          </cell>
          <cell r="E649" t="str">
            <v>2</v>
          </cell>
          <cell r="F649" t="str">
            <v>G</v>
          </cell>
          <cell r="G649" t="str">
            <v>0</v>
          </cell>
          <cell r="H649" t="str">
            <v>0</v>
          </cell>
          <cell r="I649" t="str">
            <v>0</v>
          </cell>
          <cell r="J649" t="str">
            <v>0</v>
          </cell>
          <cell r="K649" t="str">
            <v>41.72357</v>
          </cell>
          <cell r="L649" t="str">
            <v>41.72357</v>
          </cell>
          <cell r="M649" t="str">
            <v>IND</v>
          </cell>
        </row>
        <row r="650">
          <cell r="A650" t="str">
            <v>9103-707</v>
          </cell>
          <cell r="B650" t="str">
            <v>FAST IDLE LEVER</v>
          </cell>
          <cell r="C650" t="str">
            <v>F13</v>
          </cell>
          <cell r="D650" t="str">
            <v>Z</v>
          </cell>
          <cell r="E650" t="str">
            <v>2</v>
          </cell>
          <cell r="F650" t="str">
            <v>G</v>
          </cell>
          <cell r="G650" t="str">
            <v>168</v>
          </cell>
          <cell r="H650" t="str">
            <v>565</v>
          </cell>
          <cell r="I650" t="str">
            <v>168</v>
          </cell>
          <cell r="J650" t="str">
            <v>565</v>
          </cell>
          <cell r="K650" t="str">
            <v>38.62662</v>
          </cell>
          <cell r="L650" t="str">
            <v>41.70764</v>
          </cell>
          <cell r="M650" t="str">
            <v>SZ-12</v>
          </cell>
        </row>
        <row r="651">
          <cell r="A651" t="str">
            <v>7185-799A</v>
          </cell>
          <cell r="B651" t="str">
            <v>DELIVERY VALVE SPRING</v>
          </cell>
          <cell r="C651" t="str">
            <v>F13</v>
          </cell>
          <cell r="D651" t="str">
            <v>Z</v>
          </cell>
          <cell r="E651" t="str">
            <v>2</v>
          </cell>
          <cell r="F651" t="str">
            <v>G</v>
          </cell>
          <cell r="G651" t="str">
            <v>600</v>
          </cell>
          <cell r="H651" t="str">
            <v>3800</v>
          </cell>
          <cell r="I651" t="str">
            <v>900</v>
          </cell>
          <cell r="J651" t="str">
            <v>3500</v>
          </cell>
          <cell r="K651" t="str">
            <v>36.94391</v>
          </cell>
          <cell r="L651" t="str">
            <v>41.40384</v>
          </cell>
          <cell r="M651" t="str">
            <v>DP203</v>
          </cell>
        </row>
        <row r="652">
          <cell r="A652" t="str">
            <v>9103-527</v>
          </cell>
          <cell r="B652" t="str">
            <v>BACK PLATE - Transfer Pump</v>
          </cell>
          <cell r="C652" t="str">
            <v>F13</v>
          </cell>
          <cell r="D652" t="str">
            <v>Z</v>
          </cell>
          <cell r="E652" t="str">
            <v>2</v>
          </cell>
          <cell r="F652" t="str">
            <v>G</v>
          </cell>
          <cell r="G652" t="str">
            <v>0</v>
          </cell>
          <cell r="H652" t="str">
            <v>0</v>
          </cell>
          <cell r="I652" t="str">
            <v>0</v>
          </cell>
          <cell r="J652" t="str">
            <v>0</v>
          </cell>
          <cell r="K652" t="str">
            <v>41.33577</v>
          </cell>
          <cell r="L652" t="str">
            <v>41.33577</v>
          </cell>
          <cell r="M652" t="str">
            <v>HB-10</v>
          </cell>
        </row>
        <row r="653">
          <cell r="A653" t="str">
            <v>7169-394C</v>
          </cell>
          <cell r="B653" t="str">
            <v>NOZZLE CAP NUT</v>
          </cell>
          <cell r="C653" t="str">
            <v>F13</v>
          </cell>
          <cell r="D653" t="str">
            <v>Z</v>
          </cell>
          <cell r="E653" t="str">
            <v>2</v>
          </cell>
          <cell r="F653" t="str">
            <v>G</v>
          </cell>
          <cell r="G653" t="str">
            <v>0</v>
          </cell>
          <cell r="H653" t="str">
            <v>0</v>
          </cell>
          <cell r="I653" t="str">
            <v>0</v>
          </cell>
          <cell r="J653" t="str">
            <v>0</v>
          </cell>
          <cell r="K653" t="str">
            <v>41.00069</v>
          </cell>
          <cell r="L653" t="str">
            <v>41.00069</v>
          </cell>
          <cell r="M653" t="str">
            <v>NP</v>
          </cell>
        </row>
        <row r="654">
          <cell r="A654" t="str">
            <v>9100-859A</v>
          </cell>
          <cell r="B654" t="str">
            <v>COVER [FORD IKON]</v>
          </cell>
          <cell r="C654" t="str">
            <v>F13</v>
          </cell>
          <cell r="D654" t="str">
            <v>Z</v>
          </cell>
          <cell r="E654" t="str">
            <v>2</v>
          </cell>
          <cell r="F654" t="str">
            <v>G</v>
          </cell>
          <cell r="G654" t="str">
            <v>80</v>
          </cell>
          <cell r="H654" t="str">
            <v>570</v>
          </cell>
          <cell r="I654" t="str">
            <v>208</v>
          </cell>
          <cell r="J654" t="str">
            <v>442</v>
          </cell>
          <cell r="K654" t="str">
            <v>369.1389</v>
          </cell>
          <cell r="L654" t="str">
            <v>408.08467</v>
          </cell>
        </row>
        <row r="655">
          <cell r="A655" t="str">
            <v>9100-657B</v>
          </cell>
          <cell r="B655" t="str">
            <v>DRIVE SHAFT NA+SC</v>
          </cell>
          <cell r="C655" t="str">
            <v>F13</v>
          </cell>
          <cell r="D655" t="str">
            <v>Z</v>
          </cell>
          <cell r="E655" t="str">
            <v>2</v>
          </cell>
          <cell r="F655" t="str">
            <v>G</v>
          </cell>
          <cell r="G655" t="str">
            <v>0</v>
          </cell>
          <cell r="H655" t="str">
            <v>0</v>
          </cell>
          <cell r="I655" t="str">
            <v>0</v>
          </cell>
          <cell r="J655" t="str">
            <v>0</v>
          </cell>
          <cell r="K655" t="str">
            <v>404.46293</v>
          </cell>
          <cell r="L655" t="str">
            <v>404.46293</v>
          </cell>
          <cell r="M655" t="str">
            <v>RP</v>
          </cell>
        </row>
        <row r="656">
          <cell r="A656" t="str">
            <v>9100-711S</v>
          </cell>
          <cell r="B656" t="str">
            <v>ASSY PLLA</v>
          </cell>
          <cell r="C656" t="str">
            <v>F13</v>
          </cell>
          <cell r="D656" t="str">
            <v>Z</v>
          </cell>
          <cell r="E656" t="str">
            <v>2</v>
          </cell>
          <cell r="F656" t="str">
            <v>G</v>
          </cell>
          <cell r="G656" t="str">
            <v>0</v>
          </cell>
          <cell r="H656" t="str">
            <v>0</v>
          </cell>
          <cell r="I656" t="str">
            <v>0</v>
          </cell>
          <cell r="J656" t="str">
            <v>0</v>
          </cell>
          <cell r="K656" t="str">
            <v>401.63566</v>
          </cell>
          <cell r="L656" t="str">
            <v>401.63566</v>
          </cell>
        </row>
        <row r="657">
          <cell r="A657" t="str">
            <v>9004-206B</v>
          </cell>
          <cell r="B657" t="str">
            <v>DRIVE SHAFT</v>
          </cell>
          <cell r="C657" t="str">
            <v>F13</v>
          </cell>
          <cell r="D657" t="str">
            <v>Z</v>
          </cell>
          <cell r="E657" t="str">
            <v>2</v>
          </cell>
          <cell r="F657" t="str">
            <v>G</v>
          </cell>
          <cell r="G657" t="str">
            <v>0</v>
          </cell>
          <cell r="H657" t="str">
            <v>0</v>
          </cell>
          <cell r="I657" t="str">
            <v>0</v>
          </cell>
          <cell r="J657" t="str">
            <v>0</v>
          </cell>
          <cell r="K657" t="str">
            <v>400.76</v>
          </cell>
          <cell r="L657" t="str">
            <v>400.76</v>
          </cell>
        </row>
        <row r="658">
          <cell r="A658" t="str">
            <v>7167-304D</v>
          </cell>
          <cell r="B658" t="str">
            <v>NUT</v>
          </cell>
          <cell r="C658" t="str">
            <v>F13</v>
          </cell>
          <cell r="D658" t="str">
            <v>Z</v>
          </cell>
          <cell r="E658" t="str">
            <v>2</v>
          </cell>
          <cell r="F658" t="str">
            <v>G</v>
          </cell>
          <cell r="G658" t="str">
            <v>0</v>
          </cell>
          <cell r="H658" t="str">
            <v>0</v>
          </cell>
          <cell r="I658" t="str">
            <v>0</v>
          </cell>
          <cell r="J658" t="str">
            <v>0</v>
          </cell>
          <cell r="K658" t="str">
            <v>40.8</v>
          </cell>
          <cell r="L658" t="str">
            <v>40.8</v>
          </cell>
          <cell r="M658" t="str">
            <v>DPAHM</v>
          </cell>
        </row>
        <row r="659">
          <cell r="A659" t="str">
            <v>7167-304CZ</v>
          </cell>
          <cell r="B659" t="str">
            <v>SPRING CAP NUT</v>
          </cell>
          <cell r="C659" t="str">
            <v>F13</v>
          </cell>
          <cell r="D659" t="str">
            <v>Z</v>
          </cell>
          <cell r="E659" t="str">
            <v>2</v>
          </cell>
          <cell r="F659" t="str">
            <v>G</v>
          </cell>
          <cell r="G659" t="str">
            <v>0</v>
          </cell>
          <cell r="H659" t="str">
            <v>0</v>
          </cell>
          <cell r="I659" t="str">
            <v>0</v>
          </cell>
          <cell r="J659" t="str">
            <v>0</v>
          </cell>
          <cell r="K659" t="str">
            <v>40.8</v>
          </cell>
          <cell r="L659" t="str">
            <v>40.8</v>
          </cell>
          <cell r="M659" t="str">
            <v>DPAHM</v>
          </cell>
        </row>
        <row r="660">
          <cell r="A660" t="str">
            <v>7167-304BZ</v>
          </cell>
          <cell r="B660" t="str">
            <v>PISTON SPRING CAP</v>
          </cell>
          <cell r="C660" t="str">
            <v>F13</v>
          </cell>
          <cell r="D660" t="str">
            <v>Z</v>
          </cell>
          <cell r="E660" t="str">
            <v>2</v>
          </cell>
          <cell r="F660" t="str">
            <v>G</v>
          </cell>
          <cell r="G660" t="str">
            <v>0</v>
          </cell>
          <cell r="H660" t="str">
            <v>0</v>
          </cell>
          <cell r="I660" t="str">
            <v>0</v>
          </cell>
          <cell r="J660" t="str">
            <v>0</v>
          </cell>
          <cell r="K660" t="str">
            <v>40.8</v>
          </cell>
          <cell r="L660" t="str">
            <v>40.8</v>
          </cell>
          <cell r="M660" t="str">
            <v>RP</v>
          </cell>
        </row>
        <row r="661">
          <cell r="A661" t="str">
            <v>9100-326B</v>
          </cell>
          <cell r="B661" t="str">
            <v>ASSY. STOP SHAFT</v>
          </cell>
          <cell r="C661" t="str">
            <v>F13</v>
          </cell>
          <cell r="D661" t="str">
            <v>Z</v>
          </cell>
          <cell r="E661" t="str">
            <v>2</v>
          </cell>
          <cell r="F661" t="str">
            <v>G</v>
          </cell>
          <cell r="G661" t="str">
            <v>0</v>
          </cell>
          <cell r="H661" t="str">
            <v>0</v>
          </cell>
          <cell r="I661" t="str">
            <v>0</v>
          </cell>
          <cell r="J661" t="str">
            <v>0</v>
          </cell>
          <cell r="K661" t="str">
            <v>40.7879</v>
          </cell>
          <cell r="L661" t="str">
            <v>40.7879</v>
          </cell>
          <cell r="M661" t="str">
            <v>RP</v>
          </cell>
        </row>
        <row r="662">
          <cell r="A662" t="str">
            <v>9101-065</v>
          </cell>
          <cell r="B662" t="str">
            <v>PISTON PLUG - Advance</v>
          </cell>
          <cell r="C662" t="str">
            <v>F13</v>
          </cell>
          <cell r="D662" t="str">
            <v>Z</v>
          </cell>
          <cell r="E662" t="str">
            <v>2</v>
          </cell>
          <cell r="F662" t="str">
            <v>G</v>
          </cell>
          <cell r="G662" t="str">
            <v>0</v>
          </cell>
          <cell r="H662" t="str">
            <v>0</v>
          </cell>
          <cell r="I662" t="str">
            <v>0</v>
          </cell>
          <cell r="J662" t="str">
            <v>0</v>
          </cell>
          <cell r="K662" t="str">
            <v>40.43705</v>
          </cell>
          <cell r="L662" t="str">
            <v>40.43705</v>
          </cell>
          <cell r="M662" t="str">
            <v>LOCAL</v>
          </cell>
        </row>
        <row r="663">
          <cell r="A663" t="str">
            <v>7139-105</v>
          </cell>
          <cell r="B663" t="str">
            <v>WASHER</v>
          </cell>
          <cell r="C663" t="str">
            <v>F13</v>
          </cell>
          <cell r="D663" t="str">
            <v>Z</v>
          </cell>
          <cell r="E663" t="str">
            <v>2</v>
          </cell>
          <cell r="F663" t="str">
            <v>G</v>
          </cell>
          <cell r="G663" t="str">
            <v>680</v>
          </cell>
          <cell r="H663" t="str">
            <v>0</v>
          </cell>
          <cell r="I663" t="str">
            <v>50</v>
          </cell>
          <cell r="J663" t="str">
            <v>630</v>
          </cell>
          <cell r="K663" t="str">
            <v>40.37378</v>
          </cell>
          <cell r="L663" t="str">
            <v>40.37378</v>
          </cell>
          <cell r="M663" t="str">
            <v>RP</v>
          </cell>
        </row>
        <row r="664">
          <cell r="A664" t="str">
            <v>9101X225</v>
          </cell>
          <cell r="B664" t="str">
            <v>EXCESS FUEL SCREW</v>
          </cell>
          <cell r="C664" t="str">
            <v>F13</v>
          </cell>
          <cell r="D664" t="str">
            <v>Z</v>
          </cell>
          <cell r="E664" t="str">
            <v>2</v>
          </cell>
          <cell r="F664" t="str">
            <v>G</v>
          </cell>
          <cell r="G664" t="str">
            <v>0</v>
          </cell>
          <cell r="H664" t="str">
            <v>0</v>
          </cell>
          <cell r="I664" t="str">
            <v>0</v>
          </cell>
          <cell r="J664" t="str">
            <v>0</v>
          </cell>
          <cell r="K664" t="str">
            <v>40.23075</v>
          </cell>
          <cell r="L664" t="str">
            <v>40.23075</v>
          </cell>
        </row>
        <row r="665">
          <cell r="A665" t="str">
            <v>9008-088W</v>
          </cell>
          <cell r="B665" t="str">
            <v>NOZZLE</v>
          </cell>
          <cell r="C665" t="str">
            <v>F13</v>
          </cell>
          <cell r="D665" t="str">
            <v>Z</v>
          </cell>
          <cell r="E665" t="str">
            <v>21</v>
          </cell>
          <cell r="F665" t="str">
            <v>G</v>
          </cell>
          <cell r="G665" t="str">
            <v>0</v>
          </cell>
          <cell r="H665" t="str">
            <v>0</v>
          </cell>
          <cell r="I665" t="str">
            <v>0</v>
          </cell>
          <cell r="J665" t="str">
            <v>0</v>
          </cell>
          <cell r="K665" t="str">
            <v>40.2</v>
          </cell>
          <cell r="L665" t="str">
            <v>40.2</v>
          </cell>
          <cell r="M665" t="str">
            <v>C</v>
          </cell>
        </row>
        <row r="666">
          <cell r="A666" t="str">
            <v>7174-83C</v>
          </cell>
          <cell r="B666" t="str">
            <v>BACK PLATE</v>
          </cell>
          <cell r="C666" t="str">
            <v>F13</v>
          </cell>
          <cell r="D666" t="str">
            <v>Z</v>
          </cell>
          <cell r="E666" t="str">
            <v>2</v>
          </cell>
          <cell r="F666" t="str">
            <v>G</v>
          </cell>
          <cell r="G666" t="str">
            <v>0</v>
          </cell>
          <cell r="H666" t="str">
            <v>0</v>
          </cell>
          <cell r="I666" t="str">
            <v>0</v>
          </cell>
          <cell r="J666" t="str">
            <v>0</v>
          </cell>
          <cell r="K666" t="str">
            <v>40.03804</v>
          </cell>
          <cell r="L666" t="str">
            <v>40.03804</v>
          </cell>
        </row>
        <row r="667">
          <cell r="A667" t="str">
            <v>9101-335</v>
          </cell>
          <cell r="B667" t="str">
            <v>TIMING HOLE PLUG</v>
          </cell>
          <cell r="C667" t="str">
            <v>F13</v>
          </cell>
          <cell r="D667" t="str">
            <v>Z</v>
          </cell>
          <cell r="E667" t="str">
            <v>21</v>
          </cell>
          <cell r="F667" t="str">
            <v>G</v>
          </cell>
          <cell r="G667" t="str">
            <v>0</v>
          </cell>
          <cell r="H667" t="str">
            <v>0</v>
          </cell>
          <cell r="I667" t="str">
            <v>0</v>
          </cell>
          <cell r="J667" t="str">
            <v>0</v>
          </cell>
          <cell r="K667" t="str">
            <v>4.99</v>
          </cell>
          <cell r="L667" t="str">
            <v>4.99</v>
          </cell>
        </row>
        <row r="668">
          <cell r="A668" t="str">
            <v>9102-750D</v>
          </cell>
          <cell r="B668" t="str">
            <v>IDLE LEVER SPRING</v>
          </cell>
          <cell r="C668" t="str">
            <v>F13</v>
          </cell>
          <cell r="D668" t="str">
            <v>Z</v>
          </cell>
          <cell r="E668" t="str">
            <v>2</v>
          </cell>
          <cell r="F668" t="str">
            <v>G</v>
          </cell>
          <cell r="G668" t="str">
            <v>855</v>
          </cell>
          <cell r="H668" t="str">
            <v>1380</v>
          </cell>
          <cell r="I668" t="str">
            <v>1700</v>
          </cell>
          <cell r="J668" t="str">
            <v>535</v>
          </cell>
          <cell r="K668" t="str">
            <v>3.82236</v>
          </cell>
          <cell r="L668" t="str">
            <v>4.96904</v>
          </cell>
          <cell r="M668" t="str">
            <v>SZ-06</v>
          </cell>
        </row>
        <row r="669">
          <cell r="A669" t="str">
            <v>9102-750A</v>
          </cell>
          <cell r="B669" t="str">
            <v>SHUT OFF LEVER SPRING</v>
          </cell>
          <cell r="C669" t="str">
            <v>F13</v>
          </cell>
          <cell r="D669" t="str">
            <v>Z</v>
          </cell>
          <cell r="E669" t="str">
            <v>22</v>
          </cell>
          <cell r="F669" t="str">
            <v>G</v>
          </cell>
          <cell r="G669" t="str">
            <v>0</v>
          </cell>
          <cell r="H669" t="str">
            <v>0</v>
          </cell>
          <cell r="I669" t="str">
            <v>0</v>
          </cell>
          <cell r="J669" t="str">
            <v>0</v>
          </cell>
          <cell r="K669" t="str">
            <v>4.96547</v>
          </cell>
          <cell r="L669" t="str">
            <v>4.96547</v>
          </cell>
        </row>
        <row r="670">
          <cell r="A670" t="str">
            <v>9008-732AC</v>
          </cell>
          <cell r="B670" t="str">
            <v>SHIM [ 1.54 MM ]</v>
          </cell>
          <cell r="C670" t="str">
            <v>F13</v>
          </cell>
          <cell r="D670" t="str">
            <v>Z</v>
          </cell>
          <cell r="E670" t="str">
            <v>2</v>
          </cell>
          <cell r="F670" t="str">
            <v>G</v>
          </cell>
          <cell r="G670" t="str">
            <v>6500</v>
          </cell>
          <cell r="H670" t="str">
            <v>0</v>
          </cell>
          <cell r="I670" t="str">
            <v>0</v>
          </cell>
          <cell r="J670" t="str">
            <v>6500</v>
          </cell>
          <cell r="K670" t="str">
            <v>4.95528</v>
          </cell>
          <cell r="L670" t="str">
            <v>4.95528</v>
          </cell>
          <cell r="M670" t="str">
            <v>RP</v>
          </cell>
        </row>
        <row r="671">
          <cell r="A671" t="str">
            <v>9137-031</v>
          </cell>
          <cell r="B671" t="str">
            <v>FIXING SCREW - Hyd.Head</v>
          </cell>
          <cell r="C671" t="str">
            <v>F13</v>
          </cell>
          <cell r="D671" t="str">
            <v>Z</v>
          </cell>
          <cell r="E671" t="str">
            <v>2</v>
          </cell>
          <cell r="F671" t="str">
            <v>G</v>
          </cell>
          <cell r="G671" t="str">
            <v>0</v>
          </cell>
          <cell r="H671" t="str">
            <v>0</v>
          </cell>
          <cell r="I671" t="str">
            <v>0</v>
          </cell>
          <cell r="J671" t="str">
            <v>0</v>
          </cell>
          <cell r="K671" t="str">
            <v>4.94039</v>
          </cell>
          <cell r="L671" t="str">
            <v>4.94039</v>
          </cell>
          <cell r="M671" t="str">
            <v>RP</v>
          </cell>
        </row>
        <row r="672">
          <cell r="A672" t="str">
            <v>9045-137</v>
          </cell>
          <cell r="B672" t="str">
            <v>COVER PLATE GASKET</v>
          </cell>
          <cell r="C672" t="str">
            <v>F13</v>
          </cell>
          <cell r="D672" t="str">
            <v>Z</v>
          </cell>
          <cell r="E672" t="str">
            <v>2</v>
          </cell>
          <cell r="F672" t="str">
            <v>G</v>
          </cell>
          <cell r="G672" t="str">
            <v>0</v>
          </cell>
          <cell r="H672" t="str">
            <v>0</v>
          </cell>
          <cell r="I672" t="str">
            <v>0</v>
          </cell>
          <cell r="J672" t="str">
            <v>0</v>
          </cell>
          <cell r="K672" t="str">
            <v>4.93677</v>
          </cell>
          <cell r="L672" t="str">
            <v>4.93677</v>
          </cell>
          <cell r="M672" t="str">
            <v>DPAHM</v>
          </cell>
        </row>
        <row r="673">
          <cell r="A673" t="str">
            <v>9003-413W</v>
          </cell>
          <cell r="B673" t="str">
            <v>SPRING</v>
          </cell>
          <cell r="C673" t="str">
            <v>F13</v>
          </cell>
          <cell r="D673" t="str">
            <v>Z</v>
          </cell>
          <cell r="E673" t="str">
            <v>2</v>
          </cell>
          <cell r="F673" t="str">
            <v>G</v>
          </cell>
          <cell r="G673" t="str">
            <v>2668</v>
          </cell>
          <cell r="H673" t="str">
            <v>0</v>
          </cell>
          <cell r="I673" t="str">
            <v>200</v>
          </cell>
          <cell r="J673" t="str">
            <v>2468</v>
          </cell>
          <cell r="K673" t="str">
            <v>4.91012</v>
          </cell>
          <cell r="L673" t="str">
            <v>4.91012</v>
          </cell>
          <cell r="M673" t="str">
            <v>SK-04</v>
          </cell>
        </row>
        <row r="674">
          <cell r="A674" t="str">
            <v>9101-524A</v>
          </cell>
          <cell r="B674" t="str">
            <v>WASHER</v>
          </cell>
          <cell r="C674" t="str">
            <v>F13</v>
          </cell>
          <cell r="D674" t="str">
            <v>Z</v>
          </cell>
          <cell r="E674" t="str">
            <v>2</v>
          </cell>
          <cell r="F674" t="str">
            <v>G</v>
          </cell>
          <cell r="G674" t="str">
            <v>452</v>
          </cell>
          <cell r="H674" t="str">
            <v>0</v>
          </cell>
          <cell r="I674" t="str">
            <v>0</v>
          </cell>
          <cell r="J674" t="str">
            <v>452</v>
          </cell>
          <cell r="K674" t="str">
            <v>4.89882</v>
          </cell>
          <cell r="L674" t="str">
            <v>4.89882</v>
          </cell>
          <cell r="M674" t="str">
            <v>SZ-02</v>
          </cell>
        </row>
        <row r="675">
          <cell r="A675" t="str">
            <v>P7167-408</v>
          </cell>
          <cell r="B675" t="str">
            <v>CAM ROLLER SHOE</v>
          </cell>
          <cell r="C675" t="str">
            <v>F13</v>
          </cell>
          <cell r="D675" t="str">
            <v>Z</v>
          </cell>
          <cell r="E675" t="str">
            <v>2</v>
          </cell>
          <cell r="F675" t="str">
            <v>G</v>
          </cell>
          <cell r="G675" t="str">
            <v>7000</v>
          </cell>
          <cell r="H675" t="str">
            <v>0</v>
          </cell>
          <cell r="I675" t="str">
            <v>0</v>
          </cell>
          <cell r="J675" t="str">
            <v>7000</v>
          </cell>
          <cell r="K675" t="str">
            <v>4.89</v>
          </cell>
          <cell r="L675" t="str">
            <v>4.89</v>
          </cell>
        </row>
        <row r="676">
          <cell r="A676" t="str">
            <v>9107-304</v>
          </cell>
          <cell r="B676" t="str">
            <v>BELLEVILLE WASHER</v>
          </cell>
          <cell r="C676" t="str">
            <v>F13</v>
          </cell>
          <cell r="D676" t="str">
            <v>Z</v>
          </cell>
          <cell r="E676" t="str">
            <v>22</v>
          </cell>
          <cell r="F676" t="str">
            <v>G</v>
          </cell>
          <cell r="G676" t="str">
            <v>0</v>
          </cell>
          <cell r="H676" t="str">
            <v>0</v>
          </cell>
          <cell r="I676" t="str">
            <v>0</v>
          </cell>
          <cell r="J676" t="str">
            <v>0</v>
          </cell>
          <cell r="K676" t="str">
            <v>4.87519</v>
          </cell>
          <cell r="L676" t="str">
            <v>4.87519</v>
          </cell>
          <cell r="M676" t="str">
            <v>HB-11</v>
          </cell>
        </row>
        <row r="677">
          <cell r="A677" t="str">
            <v>9004-077HJ</v>
          </cell>
          <cell r="B677" t="str">
            <v>PLUNGER ( DIA 6.5MM )</v>
          </cell>
          <cell r="C677" t="str">
            <v>F13</v>
          </cell>
          <cell r="D677" t="str">
            <v>Z</v>
          </cell>
          <cell r="E677" t="str">
            <v>2</v>
          </cell>
          <cell r="F677" t="str">
            <v>G</v>
          </cell>
          <cell r="G677" t="str">
            <v>0</v>
          </cell>
          <cell r="H677" t="str">
            <v>0</v>
          </cell>
          <cell r="I677" t="str">
            <v>0</v>
          </cell>
          <cell r="J677" t="str">
            <v>0</v>
          </cell>
          <cell r="K677" t="str">
            <v>4.87222</v>
          </cell>
          <cell r="L677" t="str">
            <v>4.87222</v>
          </cell>
          <cell r="M677" t="str">
            <v>RP</v>
          </cell>
        </row>
        <row r="678">
          <cell r="A678" t="str">
            <v>5330-352</v>
          </cell>
          <cell r="B678" t="str">
            <v>SIMMONDS NUT</v>
          </cell>
          <cell r="C678" t="str">
            <v>F13</v>
          </cell>
          <cell r="D678" t="str">
            <v>Z</v>
          </cell>
          <cell r="E678" t="str">
            <v>2</v>
          </cell>
          <cell r="F678" t="str">
            <v>G</v>
          </cell>
          <cell r="G678" t="str">
            <v>2180</v>
          </cell>
          <cell r="H678" t="str">
            <v>31250</v>
          </cell>
          <cell r="I678" t="str">
            <v>25805</v>
          </cell>
          <cell r="J678" t="str">
            <v>7625</v>
          </cell>
          <cell r="K678" t="str">
            <v>4.32432</v>
          </cell>
          <cell r="L678" t="str">
            <v>4.86585</v>
          </cell>
          <cell r="M678" t="str">
            <v>SC-01</v>
          </cell>
        </row>
        <row r="679">
          <cell r="A679" t="str">
            <v>9008-720/BHT</v>
          </cell>
          <cell r="B679" t="str">
            <v>SPRING SEAT</v>
          </cell>
          <cell r="C679" t="str">
            <v>F13</v>
          </cell>
          <cell r="D679" t="str">
            <v>Z</v>
          </cell>
          <cell r="E679" t="str">
            <v>21</v>
          </cell>
          <cell r="F679" t="str">
            <v>G</v>
          </cell>
          <cell r="G679" t="str">
            <v>0</v>
          </cell>
          <cell r="H679" t="str">
            <v>5973</v>
          </cell>
          <cell r="I679" t="str">
            <v>5973</v>
          </cell>
          <cell r="J679" t="str">
            <v>0</v>
          </cell>
          <cell r="K679" t="str">
            <v>4.85409</v>
          </cell>
          <cell r="L679" t="str">
            <v>4.86526</v>
          </cell>
        </row>
        <row r="680">
          <cell r="A680" t="str">
            <v>7169-668/BHT</v>
          </cell>
          <cell r="B680" t="str">
            <v>SPRING SEAT</v>
          </cell>
          <cell r="C680" t="str">
            <v>F13</v>
          </cell>
          <cell r="D680" t="str">
            <v>Z</v>
          </cell>
          <cell r="E680" t="str">
            <v>21</v>
          </cell>
          <cell r="F680" t="str">
            <v>G</v>
          </cell>
          <cell r="G680" t="str">
            <v>0</v>
          </cell>
          <cell r="H680" t="str">
            <v>3860</v>
          </cell>
          <cell r="I680" t="str">
            <v>0</v>
          </cell>
          <cell r="J680" t="str">
            <v>3860</v>
          </cell>
          <cell r="K680" t="str">
            <v>0</v>
          </cell>
          <cell r="L680" t="str">
            <v>4.86526</v>
          </cell>
        </row>
        <row r="681">
          <cell r="A681" t="str">
            <v>9007-497CR</v>
          </cell>
          <cell r="B681" t="str">
            <v>O-RING</v>
          </cell>
          <cell r="C681" t="str">
            <v>F13</v>
          </cell>
          <cell r="D681" t="str">
            <v>Z</v>
          </cell>
          <cell r="E681" t="str">
            <v>2</v>
          </cell>
          <cell r="F681" t="str">
            <v>G</v>
          </cell>
          <cell r="G681" t="str">
            <v>3800</v>
          </cell>
          <cell r="H681" t="str">
            <v>0</v>
          </cell>
          <cell r="I681" t="str">
            <v>0</v>
          </cell>
          <cell r="J681" t="str">
            <v>3800</v>
          </cell>
          <cell r="K681" t="str">
            <v>4.83243</v>
          </cell>
          <cell r="L681" t="str">
            <v>4.83243</v>
          </cell>
        </row>
        <row r="682">
          <cell r="A682" t="str">
            <v>9102-743</v>
          </cell>
          <cell r="B682" t="str">
            <v>SPRING</v>
          </cell>
          <cell r="C682" t="str">
            <v>F13</v>
          </cell>
          <cell r="D682" t="str">
            <v>Z</v>
          </cell>
          <cell r="E682" t="str">
            <v>2</v>
          </cell>
          <cell r="F682" t="str">
            <v>G</v>
          </cell>
          <cell r="G682" t="str">
            <v>5847</v>
          </cell>
          <cell r="H682" t="str">
            <v>1800</v>
          </cell>
          <cell r="I682" t="str">
            <v>5000</v>
          </cell>
          <cell r="J682" t="str">
            <v>2647</v>
          </cell>
          <cell r="K682" t="str">
            <v>4.73034</v>
          </cell>
          <cell r="L682" t="str">
            <v>4.82495</v>
          </cell>
          <cell r="M682" t="str">
            <v>SI-06</v>
          </cell>
        </row>
        <row r="683">
          <cell r="A683" t="str">
            <v>9107-304</v>
          </cell>
          <cell r="B683" t="str">
            <v>BELLEVILLE WASHER</v>
          </cell>
          <cell r="C683" t="str">
            <v>F13</v>
          </cell>
          <cell r="D683" t="str">
            <v>Z</v>
          </cell>
          <cell r="E683" t="str">
            <v>2</v>
          </cell>
          <cell r="F683" t="str">
            <v>G</v>
          </cell>
          <cell r="G683" t="str">
            <v>0</v>
          </cell>
          <cell r="H683" t="str">
            <v>0</v>
          </cell>
          <cell r="I683" t="str">
            <v>0</v>
          </cell>
          <cell r="J683" t="str">
            <v>0</v>
          </cell>
          <cell r="K683" t="str">
            <v>4.82102</v>
          </cell>
          <cell r="L683" t="str">
            <v>4.82102</v>
          </cell>
          <cell r="M683" t="str">
            <v>HB-11</v>
          </cell>
        </row>
        <row r="684">
          <cell r="A684" t="str">
            <v>9003-641J</v>
          </cell>
          <cell r="B684" t="str">
            <v>ROTOR FOR PLUNGER</v>
          </cell>
          <cell r="C684" t="str">
            <v>F13</v>
          </cell>
          <cell r="D684" t="str">
            <v>Z</v>
          </cell>
          <cell r="E684" t="str">
            <v>2</v>
          </cell>
          <cell r="F684" t="str">
            <v>G</v>
          </cell>
          <cell r="G684" t="str">
            <v>471</v>
          </cell>
          <cell r="H684" t="str">
            <v>0</v>
          </cell>
          <cell r="I684" t="str">
            <v>0</v>
          </cell>
          <cell r="J684" t="str">
            <v>471</v>
          </cell>
          <cell r="K684" t="str">
            <v>4.82</v>
          </cell>
          <cell r="L684" t="str">
            <v>4.82</v>
          </cell>
          <cell r="M684" t="str">
            <v>RP</v>
          </cell>
        </row>
        <row r="685">
          <cell r="A685" t="str">
            <v>9102-938</v>
          </cell>
          <cell r="B685" t="str">
            <v>SUPPORT WASHER</v>
          </cell>
          <cell r="C685" t="str">
            <v>F13</v>
          </cell>
          <cell r="D685" t="str">
            <v>Z</v>
          </cell>
          <cell r="E685" t="str">
            <v>2</v>
          </cell>
          <cell r="F685" t="str">
            <v>G</v>
          </cell>
          <cell r="G685" t="str">
            <v>920</v>
          </cell>
          <cell r="H685" t="str">
            <v>1800</v>
          </cell>
          <cell r="I685" t="str">
            <v>1400</v>
          </cell>
          <cell r="J685" t="str">
            <v>1320</v>
          </cell>
          <cell r="K685" t="str">
            <v>3.76788</v>
          </cell>
          <cell r="L685" t="str">
            <v>4.79912</v>
          </cell>
          <cell r="M685" t="str">
            <v>PIF-06</v>
          </cell>
        </row>
        <row r="686">
          <cell r="A686" t="str">
            <v>9107-403A</v>
          </cell>
          <cell r="B686" t="str">
            <v>O RING</v>
          </cell>
          <cell r="C686" t="str">
            <v>F13</v>
          </cell>
          <cell r="D686" t="str">
            <v>Z</v>
          </cell>
          <cell r="E686" t="str">
            <v>22</v>
          </cell>
          <cell r="F686" t="str">
            <v>G</v>
          </cell>
          <cell r="G686" t="str">
            <v>109</v>
          </cell>
          <cell r="H686" t="str">
            <v>0</v>
          </cell>
          <cell r="I686" t="str">
            <v>0</v>
          </cell>
          <cell r="J686" t="str">
            <v>109</v>
          </cell>
          <cell r="K686" t="str">
            <v>4.78491</v>
          </cell>
          <cell r="L686" t="str">
            <v>4.78491</v>
          </cell>
          <cell r="M686" t="str">
            <v>RP</v>
          </cell>
        </row>
        <row r="687">
          <cell r="A687" t="str">
            <v>5001-9C</v>
          </cell>
          <cell r="B687" t="str">
            <v>SPRING WASHER</v>
          </cell>
          <cell r="C687" t="str">
            <v>F13</v>
          </cell>
          <cell r="D687" t="str">
            <v>Z</v>
          </cell>
          <cell r="E687" t="str">
            <v>2</v>
          </cell>
          <cell r="F687" t="str">
            <v>G</v>
          </cell>
          <cell r="G687" t="str">
            <v>0</v>
          </cell>
          <cell r="H687" t="str">
            <v>0</v>
          </cell>
          <cell r="I687" t="str">
            <v>0</v>
          </cell>
          <cell r="J687" t="str">
            <v>0</v>
          </cell>
          <cell r="K687" t="str">
            <v>4.7679</v>
          </cell>
          <cell r="L687" t="str">
            <v>4.7679</v>
          </cell>
          <cell r="M687" t="str">
            <v>RP</v>
          </cell>
        </row>
        <row r="688">
          <cell r="A688" t="str">
            <v>7185-950FK</v>
          </cell>
          <cell r="B688" t="str">
            <v>O-RING</v>
          </cell>
          <cell r="C688" t="str">
            <v>F13</v>
          </cell>
          <cell r="D688" t="str">
            <v>Z</v>
          </cell>
          <cell r="E688" t="str">
            <v>2</v>
          </cell>
          <cell r="F688" t="str">
            <v>G</v>
          </cell>
          <cell r="G688" t="str">
            <v>6061</v>
          </cell>
          <cell r="H688" t="str">
            <v>250</v>
          </cell>
          <cell r="I688" t="str">
            <v>240</v>
          </cell>
          <cell r="J688" t="str">
            <v>6071</v>
          </cell>
          <cell r="K688" t="str">
            <v>4.74029</v>
          </cell>
          <cell r="L688" t="str">
            <v>4.7638</v>
          </cell>
          <cell r="M688" t="str">
            <v>DP203</v>
          </cell>
        </row>
        <row r="689">
          <cell r="A689" t="str">
            <v>9102-703</v>
          </cell>
          <cell r="B689" t="str">
            <v>SPRING - Start Retard</v>
          </cell>
          <cell r="C689" t="str">
            <v>F13</v>
          </cell>
          <cell r="D689" t="str">
            <v>Z</v>
          </cell>
          <cell r="E689" t="str">
            <v>2</v>
          </cell>
          <cell r="F689" t="str">
            <v>G</v>
          </cell>
          <cell r="G689" t="str">
            <v>3965</v>
          </cell>
          <cell r="H689" t="str">
            <v>300</v>
          </cell>
          <cell r="I689" t="str">
            <v>700</v>
          </cell>
          <cell r="J689" t="str">
            <v>3565</v>
          </cell>
          <cell r="K689" t="str">
            <v>4.72403</v>
          </cell>
          <cell r="L689" t="str">
            <v>4.75275</v>
          </cell>
          <cell r="M689" t="str">
            <v>SK-08</v>
          </cell>
        </row>
        <row r="690">
          <cell r="A690" t="str">
            <v>9190-214</v>
          </cell>
          <cell r="B690" t="str">
            <v>COLD ADVANCE SOLENOID</v>
          </cell>
          <cell r="C690" t="str">
            <v>F13</v>
          </cell>
          <cell r="D690" t="str">
            <v>Z</v>
          </cell>
          <cell r="E690" t="str">
            <v>21</v>
          </cell>
          <cell r="F690" t="str">
            <v>G</v>
          </cell>
          <cell r="G690" t="str">
            <v>80</v>
          </cell>
          <cell r="H690" t="str">
            <v>0</v>
          </cell>
          <cell r="I690" t="str">
            <v>0</v>
          </cell>
          <cell r="J690" t="str">
            <v>80</v>
          </cell>
          <cell r="K690" t="str">
            <v>4.75004</v>
          </cell>
          <cell r="L690" t="str">
            <v>4.75004</v>
          </cell>
          <cell r="M690" t="str">
            <v>C</v>
          </cell>
        </row>
        <row r="691">
          <cell r="A691" t="str">
            <v>9103-385A</v>
          </cell>
          <cell r="B691" t="str">
            <v>WASHER</v>
          </cell>
          <cell r="C691" t="str">
            <v>F13</v>
          </cell>
          <cell r="D691" t="str">
            <v>Z</v>
          </cell>
          <cell r="E691" t="str">
            <v>2</v>
          </cell>
          <cell r="F691" t="str">
            <v>G</v>
          </cell>
          <cell r="G691" t="str">
            <v>990</v>
          </cell>
          <cell r="H691" t="str">
            <v>2000</v>
          </cell>
          <cell r="I691" t="str">
            <v>1900</v>
          </cell>
          <cell r="J691" t="str">
            <v>1090</v>
          </cell>
          <cell r="K691" t="str">
            <v>3.73777</v>
          </cell>
          <cell r="L691" t="str">
            <v>4.73931</v>
          </cell>
          <cell r="M691" t="str">
            <v>PIG-09</v>
          </cell>
        </row>
        <row r="692">
          <cell r="A692" t="str">
            <v>9008-732B</v>
          </cell>
          <cell r="B692" t="str">
            <v>SHIM [ 0.79 MM ]</v>
          </cell>
          <cell r="C692" t="str">
            <v>F13</v>
          </cell>
          <cell r="D692" t="str">
            <v>Z</v>
          </cell>
          <cell r="E692" t="str">
            <v>2</v>
          </cell>
          <cell r="F692" t="str">
            <v>G</v>
          </cell>
          <cell r="G692" t="str">
            <v>3833</v>
          </cell>
          <cell r="H692" t="str">
            <v>0</v>
          </cell>
          <cell r="I692" t="str">
            <v>0</v>
          </cell>
          <cell r="J692" t="str">
            <v>3833</v>
          </cell>
          <cell r="K692" t="str">
            <v>4.73086</v>
          </cell>
          <cell r="L692" t="str">
            <v>4.73086</v>
          </cell>
          <cell r="M692" t="str">
            <v>RP</v>
          </cell>
        </row>
        <row r="693">
          <cell r="A693" t="str">
            <v>7182-197D</v>
          </cell>
          <cell r="B693" t="str">
            <v>SPACER</v>
          </cell>
          <cell r="C693" t="str">
            <v>F13</v>
          </cell>
          <cell r="D693" t="str">
            <v>Z</v>
          </cell>
          <cell r="E693" t="str">
            <v>2</v>
          </cell>
          <cell r="F693" t="str">
            <v>G</v>
          </cell>
          <cell r="G693" t="str">
            <v>0</v>
          </cell>
          <cell r="H693" t="str">
            <v>0</v>
          </cell>
          <cell r="I693" t="str">
            <v>0</v>
          </cell>
          <cell r="J693" t="str">
            <v>0</v>
          </cell>
          <cell r="K693" t="str">
            <v>4.71689</v>
          </cell>
          <cell r="L693" t="str">
            <v>4.71689</v>
          </cell>
        </row>
        <row r="694">
          <cell r="A694" t="str">
            <v>7182-197B</v>
          </cell>
          <cell r="B694" t="str">
            <v>SPACER</v>
          </cell>
          <cell r="C694" t="str">
            <v>F13</v>
          </cell>
          <cell r="D694" t="str">
            <v>Z</v>
          </cell>
          <cell r="E694" t="str">
            <v>2</v>
          </cell>
          <cell r="F694" t="str">
            <v>G</v>
          </cell>
          <cell r="G694" t="str">
            <v>0</v>
          </cell>
          <cell r="H694" t="str">
            <v>0</v>
          </cell>
          <cell r="I694" t="str">
            <v>0</v>
          </cell>
          <cell r="J694" t="str">
            <v>0</v>
          </cell>
          <cell r="K694" t="str">
            <v>4.71689</v>
          </cell>
          <cell r="L694" t="str">
            <v>4.71689</v>
          </cell>
        </row>
        <row r="695">
          <cell r="A695" t="str">
            <v>7182-197C</v>
          </cell>
          <cell r="B695" t="str">
            <v>SPACER</v>
          </cell>
          <cell r="C695" t="str">
            <v>F13</v>
          </cell>
          <cell r="D695" t="str">
            <v>Z</v>
          </cell>
          <cell r="E695" t="str">
            <v>2</v>
          </cell>
          <cell r="F695" t="str">
            <v>G</v>
          </cell>
          <cell r="G695" t="str">
            <v>0</v>
          </cell>
          <cell r="H695" t="str">
            <v>0</v>
          </cell>
          <cell r="I695" t="str">
            <v>0</v>
          </cell>
          <cell r="J695" t="str">
            <v>0</v>
          </cell>
          <cell r="K695" t="str">
            <v>4.71689</v>
          </cell>
          <cell r="L695" t="str">
            <v>4.71689</v>
          </cell>
        </row>
        <row r="696">
          <cell r="A696" t="str">
            <v>9101-081/55/BGR</v>
          </cell>
          <cell r="B696" t="str">
            <v>GOVERNOR WEIGHT</v>
          </cell>
          <cell r="C696" t="str">
            <v>F13</v>
          </cell>
          <cell r="D696" t="str">
            <v>Z</v>
          </cell>
          <cell r="E696" t="str">
            <v>21</v>
          </cell>
          <cell r="F696" t="str">
            <v>G</v>
          </cell>
          <cell r="G696" t="str">
            <v>0</v>
          </cell>
          <cell r="H696" t="str">
            <v>0</v>
          </cell>
          <cell r="I696" t="str">
            <v>0</v>
          </cell>
          <cell r="J696" t="str">
            <v>0</v>
          </cell>
          <cell r="K696" t="str">
            <v>4.6991</v>
          </cell>
          <cell r="L696" t="str">
            <v>4.6991</v>
          </cell>
          <cell r="M696" t="str">
            <v>C</v>
          </cell>
        </row>
        <row r="697">
          <cell r="A697" t="str">
            <v>9004-077HJ</v>
          </cell>
          <cell r="B697" t="str">
            <v>PLUNGER ( DIA 6.5MM )</v>
          </cell>
          <cell r="C697" t="str">
            <v>F13</v>
          </cell>
          <cell r="D697" t="str">
            <v>Z</v>
          </cell>
          <cell r="E697" t="str">
            <v>22</v>
          </cell>
          <cell r="F697" t="str">
            <v>G</v>
          </cell>
          <cell r="G697" t="str">
            <v>0</v>
          </cell>
          <cell r="H697" t="str">
            <v>0</v>
          </cell>
          <cell r="I697" t="str">
            <v>0</v>
          </cell>
          <cell r="J697" t="str">
            <v>0</v>
          </cell>
          <cell r="K697" t="str">
            <v>4.69463</v>
          </cell>
          <cell r="L697" t="str">
            <v>4.69463</v>
          </cell>
        </row>
        <row r="698">
          <cell r="A698" t="str">
            <v>7123-294A</v>
          </cell>
          <cell r="B698" t="str">
            <v>SPRING A.A.OUTER</v>
          </cell>
          <cell r="C698" t="str">
            <v>F13</v>
          </cell>
          <cell r="D698" t="str">
            <v>Z</v>
          </cell>
          <cell r="E698" t="str">
            <v>2</v>
          </cell>
          <cell r="F698" t="str">
            <v>G</v>
          </cell>
          <cell r="G698" t="str">
            <v>0</v>
          </cell>
          <cell r="H698" t="str">
            <v>0</v>
          </cell>
          <cell r="I698" t="str">
            <v>0</v>
          </cell>
          <cell r="J698" t="str">
            <v>0</v>
          </cell>
          <cell r="K698" t="str">
            <v>4.69463</v>
          </cell>
          <cell r="L698" t="str">
            <v>4.69463</v>
          </cell>
          <cell r="M698" t="str">
            <v>RP</v>
          </cell>
        </row>
        <row r="699">
          <cell r="A699" t="str">
            <v>5334-315D</v>
          </cell>
          <cell r="B699" t="str">
            <v>BOLT ENDPLATE</v>
          </cell>
          <cell r="C699" t="str">
            <v>F13</v>
          </cell>
          <cell r="D699" t="str">
            <v>Z</v>
          </cell>
          <cell r="E699" t="str">
            <v>2</v>
          </cell>
          <cell r="F699" t="str">
            <v>G</v>
          </cell>
          <cell r="G699" t="str">
            <v>0</v>
          </cell>
          <cell r="H699" t="str">
            <v>0</v>
          </cell>
          <cell r="I699" t="str">
            <v>0</v>
          </cell>
          <cell r="J699" t="str">
            <v>0</v>
          </cell>
          <cell r="K699" t="str">
            <v>4.69463</v>
          </cell>
          <cell r="L699" t="str">
            <v>4.69463</v>
          </cell>
          <cell r="M699" t="str">
            <v>RP</v>
          </cell>
        </row>
        <row r="700">
          <cell r="A700" t="str">
            <v>5334-274</v>
          </cell>
          <cell r="B700" t="str">
            <v>SCREW</v>
          </cell>
          <cell r="C700" t="str">
            <v>F13</v>
          </cell>
          <cell r="D700" t="str">
            <v>Z</v>
          </cell>
          <cell r="E700" t="str">
            <v>2</v>
          </cell>
          <cell r="F700" t="str">
            <v>G</v>
          </cell>
          <cell r="G700" t="str">
            <v>220</v>
          </cell>
          <cell r="H700" t="str">
            <v>0</v>
          </cell>
          <cell r="I700" t="str">
            <v>100</v>
          </cell>
          <cell r="J700" t="str">
            <v>120</v>
          </cell>
          <cell r="K700" t="str">
            <v>4.69463</v>
          </cell>
          <cell r="L700" t="str">
            <v>4.69463</v>
          </cell>
          <cell r="M700" t="str">
            <v>RP</v>
          </cell>
        </row>
        <row r="701">
          <cell r="A701" t="str">
            <v>7123-294B</v>
          </cell>
          <cell r="B701" t="str">
            <v>SPRING AA OUTER</v>
          </cell>
          <cell r="C701" t="str">
            <v>F13</v>
          </cell>
          <cell r="D701" t="str">
            <v>Z</v>
          </cell>
          <cell r="E701" t="str">
            <v>2</v>
          </cell>
          <cell r="F701" t="str">
            <v>G</v>
          </cell>
          <cell r="G701" t="str">
            <v>0</v>
          </cell>
          <cell r="H701" t="str">
            <v>0</v>
          </cell>
          <cell r="I701" t="str">
            <v>0</v>
          </cell>
          <cell r="J701" t="str">
            <v>0</v>
          </cell>
          <cell r="K701" t="str">
            <v>4.69</v>
          </cell>
          <cell r="L701" t="str">
            <v>4.69</v>
          </cell>
        </row>
        <row r="702">
          <cell r="A702" t="str">
            <v>9102-743B</v>
          </cell>
          <cell r="B702" t="str">
            <v>SPRING</v>
          </cell>
          <cell r="C702" t="str">
            <v>F13</v>
          </cell>
          <cell r="D702" t="str">
            <v>Z</v>
          </cell>
          <cell r="E702" t="str">
            <v>2</v>
          </cell>
          <cell r="F702" t="str">
            <v>G</v>
          </cell>
          <cell r="G702" t="str">
            <v>384</v>
          </cell>
          <cell r="H702" t="str">
            <v>900</v>
          </cell>
          <cell r="I702" t="str">
            <v>684</v>
          </cell>
          <cell r="J702" t="str">
            <v>600</v>
          </cell>
          <cell r="K702" t="str">
            <v>3.92816</v>
          </cell>
          <cell r="L702" t="str">
            <v>4.67199</v>
          </cell>
          <cell r="M702" t="str">
            <v>SI-08</v>
          </cell>
        </row>
        <row r="703">
          <cell r="A703" t="str">
            <v>9008-732G</v>
          </cell>
          <cell r="B703" t="str">
            <v>SHIM [ 0.94MM ]</v>
          </cell>
          <cell r="C703" t="str">
            <v>F13</v>
          </cell>
          <cell r="D703" t="str">
            <v>Z</v>
          </cell>
          <cell r="E703" t="str">
            <v>2</v>
          </cell>
          <cell r="F703" t="str">
            <v>G</v>
          </cell>
          <cell r="G703" t="str">
            <v>2000</v>
          </cell>
          <cell r="H703" t="str">
            <v>0</v>
          </cell>
          <cell r="I703" t="str">
            <v>1000</v>
          </cell>
          <cell r="J703" t="str">
            <v>1000</v>
          </cell>
          <cell r="K703" t="str">
            <v>4.66148</v>
          </cell>
          <cell r="L703" t="str">
            <v>4.66148</v>
          </cell>
          <cell r="M703" t="str">
            <v>RP</v>
          </cell>
        </row>
        <row r="704">
          <cell r="A704" t="str">
            <v>9102-912A</v>
          </cell>
          <cell r="B704" t="str">
            <v>PIVOT CONNECTOR LEFT [BLACK]</v>
          </cell>
          <cell r="C704" t="str">
            <v>F13</v>
          </cell>
          <cell r="D704" t="str">
            <v>Z</v>
          </cell>
          <cell r="E704" t="str">
            <v>2</v>
          </cell>
          <cell r="F704" t="str">
            <v>G</v>
          </cell>
          <cell r="G704" t="str">
            <v>9600</v>
          </cell>
          <cell r="H704" t="str">
            <v>4000</v>
          </cell>
          <cell r="I704" t="str">
            <v>7700</v>
          </cell>
          <cell r="J704" t="str">
            <v>5900</v>
          </cell>
          <cell r="K704" t="str">
            <v>4.56313</v>
          </cell>
          <cell r="L704" t="str">
            <v>4.6347</v>
          </cell>
          <cell r="M704" t="str">
            <v>SF-04</v>
          </cell>
        </row>
        <row r="705">
          <cell r="A705" t="str">
            <v>7185-217A</v>
          </cell>
          <cell r="B705" t="str">
            <v>LLA VALVE</v>
          </cell>
          <cell r="C705" t="str">
            <v>F13</v>
          </cell>
          <cell r="D705" t="str">
            <v>Z</v>
          </cell>
          <cell r="E705" t="str">
            <v>2</v>
          </cell>
          <cell r="F705" t="str">
            <v>G</v>
          </cell>
          <cell r="G705" t="str">
            <v>0</v>
          </cell>
          <cell r="H705" t="str">
            <v>0</v>
          </cell>
          <cell r="I705" t="str">
            <v>0</v>
          </cell>
          <cell r="J705" t="str">
            <v>0</v>
          </cell>
          <cell r="K705" t="str">
            <v>4.62775</v>
          </cell>
          <cell r="L705" t="str">
            <v>4.62775</v>
          </cell>
        </row>
        <row r="706">
          <cell r="A706" t="str">
            <v>7182-197A</v>
          </cell>
          <cell r="B706" t="str">
            <v>SPACER</v>
          </cell>
          <cell r="C706" t="str">
            <v>F13</v>
          </cell>
          <cell r="D706" t="str">
            <v>Z</v>
          </cell>
          <cell r="E706" t="str">
            <v>2</v>
          </cell>
          <cell r="F706" t="str">
            <v>G</v>
          </cell>
          <cell r="G706" t="str">
            <v>0</v>
          </cell>
          <cell r="H706" t="str">
            <v>0</v>
          </cell>
          <cell r="I706" t="str">
            <v>0</v>
          </cell>
          <cell r="J706" t="str">
            <v>0</v>
          </cell>
          <cell r="K706" t="str">
            <v>4.62775</v>
          </cell>
          <cell r="L706" t="str">
            <v>4.62775</v>
          </cell>
        </row>
        <row r="707">
          <cell r="A707" t="str">
            <v>9107-309</v>
          </cell>
          <cell r="B707" t="str">
            <v>WASHER</v>
          </cell>
          <cell r="C707" t="str">
            <v>F13</v>
          </cell>
          <cell r="D707" t="str">
            <v>Z</v>
          </cell>
          <cell r="E707" t="str">
            <v>2</v>
          </cell>
          <cell r="F707" t="str">
            <v>G</v>
          </cell>
          <cell r="G707" t="str">
            <v>4660</v>
          </cell>
          <cell r="H707" t="str">
            <v>600</v>
          </cell>
          <cell r="I707" t="str">
            <v>1060</v>
          </cell>
          <cell r="J707" t="str">
            <v>4200</v>
          </cell>
          <cell r="K707" t="str">
            <v>5.11532</v>
          </cell>
          <cell r="L707" t="str">
            <v>4.61546</v>
          </cell>
          <cell r="M707" t="str">
            <v>SAC-03</v>
          </cell>
        </row>
        <row r="708">
          <cell r="A708" t="str">
            <v>9007-988D</v>
          </cell>
          <cell r="B708" t="str">
            <v>BACKLEAK VALVE</v>
          </cell>
          <cell r="C708" t="str">
            <v>F13</v>
          </cell>
          <cell r="D708" t="str">
            <v>Z</v>
          </cell>
          <cell r="E708" t="str">
            <v>2</v>
          </cell>
          <cell r="F708" t="str">
            <v>G</v>
          </cell>
          <cell r="G708" t="str">
            <v>975</v>
          </cell>
          <cell r="H708" t="str">
            <v>0</v>
          </cell>
          <cell r="I708" t="str">
            <v>0</v>
          </cell>
          <cell r="J708" t="str">
            <v>975</v>
          </cell>
          <cell r="K708" t="str">
            <v>4.60901</v>
          </cell>
          <cell r="L708" t="str">
            <v>4.60901</v>
          </cell>
          <cell r="M708" t="str">
            <v>RP</v>
          </cell>
        </row>
        <row r="709">
          <cell r="A709" t="str">
            <v>7185-544A</v>
          </cell>
          <cell r="B709" t="str">
            <v>SPRING</v>
          </cell>
          <cell r="C709" t="str">
            <v>F13</v>
          </cell>
          <cell r="D709" t="str">
            <v>Z</v>
          </cell>
          <cell r="E709" t="str">
            <v>2</v>
          </cell>
          <cell r="F709" t="str">
            <v>G</v>
          </cell>
          <cell r="G709" t="str">
            <v>0</v>
          </cell>
          <cell r="H709" t="str">
            <v>0</v>
          </cell>
          <cell r="I709" t="str">
            <v>0</v>
          </cell>
          <cell r="J709" t="str">
            <v>0</v>
          </cell>
          <cell r="K709" t="str">
            <v>4.601</v>
          </cell>
          <cell r="L709" t="str">
            <v>4.601</v>
          </cell>
        </row>
        <row r="710">
          <cell r="A710" t="str">
            <v>9103-289A</v>
          </cell>
          <cell r="B710" t="str">
            <v>SHIM</v>
          </cell>
          <cell r="C710" t="str">
            <v>F13</v>
          </cell>
          <cell r="D710" t="str">
            <v>Z</v>
          </cell>
          <cell r="E710" t="str">
            <v>2</v>
          </cell>
          <cell r="F710" t="str">
            <v>G</v>
          </cell>
          <cell r="G710" t="str">
            <v>0</v>
          </cell>
          <cell r="H710" t="str">
            <v>1200</v>
          </cell>
          <cell r="I710" t="str">
            <v>0</v>
          </cell>
          <cell r="J710" t="str">
            <v>1200</v>
          </cell>
          <cell r="K710" t="str">
            <v>3.82421</v>
          </cell>
          <cell r="L710" t="str">
            <v>4.58259</v>
          </cell>
          <cell r="M710" t="str">
            <v>RP</v>
          </cell>
        </row>
        <row r="711">
          <cell r="A711" t="str">
            <v>9000-500AS</v>
          </cell>
          <cell r="B711" t="str">
            <v>SHIM [ 1.40 MM ]</v>
          </cell>
          <cell r="C711" t="str">
            <v>F13</v>
          </cell>
          <cell r="D711" t="str">
            <v>Z</v>
          </cell>
          <cell r="E711" t="str">
            <v>2</v>
          </cell>
          <cell r="F711" t="str">
            <v>G</v>
          </cell>
          <cell r="G711" t="str">
            <v>7500</v>
          </cell>
          <cell r="H711" t="str">
            <v>0</v>
          </cell>
          <cell r="I711" t="str">
            <v>0</v>
          </cell>
          <cell r="J711" t="str">
            <v>7500</v>
          </cell>
          <cell r="K711" t="str">
            <v>4.56756</v>
          </cell>
          <cell r="L711" t="str">
            <v>4.56756</v>
          </cell>
          <cell r="M711" t="str">
            <v>RP</v>
          </cell>
        </row>
        <row r="712">
          <cell r="A712" t="str">
            <v>9102-743A</v>
          </cell>
          <cell r="B712" t="str">
            <v>ADV. FIRST STAGE SPRING</v>
          </cell>
          <cell r="C712" t="str">
            <v>F13</v>
          </cell>
          <cell r="D712" t="str">
            <v>Z</v>
          </cell>
          <cell r="E712" t="str">
            <v>2</v>
          </cell>
          <cell r="F712" t="str">
            <v>G</v>
          </cell>
          <cell r="G712" t="str">
            <v>0</v>
          </cell>
          <cell r="H712" t="str">
            <v>0</v>
          </cell>
          <cell r="I712" t="str">
            <v>0</v>
          </cell>
          <cell r="J712" t="str">
            <v>0</v>
          </cell>
          <cell r="K712" t="str">
            <v>4.5366</v>
          </cell>
          <cell r="L712" t="str">
            <v>4.5366</v>
          </cell>
          <cell r="M712" t="str">
            <v>SI-07</v>
          </cell>
        </row>
        <row r="713">
          <cell r="A713" t="str">
            <v>9102-912</v>
          </cell>
          <cell r="B713" t="str">
            <v>PIVOT CONNECTOR RIGHT [WHITE]</v>
          </cell>
          <cell r="C713" t="str">
            <v>F13</v>
          </cell>
          <cell r="D713" t="str">
            <v>Z</v>
          </cell>
          <cell r="E713" t="str">
            <v>2</v>
          </cell>
          <cell r="F713" t="str">
            <v>G</v>
          </cell>
          <cell r="G713" t="str">
            <v>10515</v>
          </cell>
          <cell r="H713" t="str">
            <v>4016</v>
          </cell>
          <cell r="I713" t="str">
            <v>7700</v>
          </cell>
          <cell r="J713" t="str">
            <v>6831</v>
          </cell>
          <cell r="K713" t="str">
            <v>4.42075</v>
          </cell>
          <cell r="L713" t="str">
            <v>4.52073</v>
          </cell>
          <cell r="M713" t="str">
            <v>SF-03</v>
          </cell>
        </row>
        <row r="714">
          <cell r="A714" t="str">
            <v>7185-437</v>
          </cell>
          <cell r="B714" t="str">
            <v>CIRCLIP</v>
          </cell>
          <cell r="C714" t="str">
            <v>F13</v>
          </cell>
          <cell r="D714" t="str">
            <v>Z</v>
          </cell>
          <cell r="E714" t="str">
            <v>2</v>
          </cell>
          <cell r="F714" t="str">
            <v>G</v>
          </cell>
          <cell r="G714" t="str">
            <v>2198</v>
          </cell>
          <cell r="H714" t="str">
            <v>250</v>
          </cell>
          <cell r="I714" t="str">
            <v>225</v>
          </cell>
          <cell r="J714" t="str">
            <v>2223</v>
          </cell>
          <cell r="K714" t="str">
            <v>4.8214</v>
          </cell>
          <cell r="L714" t="str">
            <v>4.51707</v>
          </cell>
          <cell r="M714" t="str">
            <v>DP203</v>
          </cell>
        </row>
        <row r="715">
          <cell r="A715" t="str">
            <v>9007-179X</v>
          </cell>
          <cell r="B715" t="str">
            <v>NUT</v>
          </cell>
          <cell r="C715" t="str">
            <v>F13</v>
          </cell>
          <cell r="D715" t="str">
            <v>Z</v>
          </cell>
          <cell r="E715" t="str">
            <v>22</v>
          </cell>
          <cell r="F715" t="str">
            <v>G</v>
          </cell>
          <cell r="G715" t="str">
            <v>0</v>
          </cell>
          <cell r="H715" t="str">
            <v>0</v>
          </cell>
          <cell r="I715" t="str">
            <v>0</v>
          </cell>
          <cell r="J715" t="str">
            <v>0</v>
          </cell>
          <cell r="K715" t="str">
            <v>4.51406</v>
          </cell>
          <cell r="L715" t="str">
            <v>4.51406</v>
          </cell>
        </row>
        <row r="716">
          <cell r="A716" t="str">
            <v>9102-722G</v>
          </cell>
          <cell r="B716" t="str">
            <v>RESSORT-RAPPEL SURCHARGE</v>
          </cell>
          <cell r="C716" t="str">
            <v>F13</v>
          </cell>
          <cell r="D716" t="str">
            <v>Z</v>
          </cell>
          <cell r="E716" t="str">
            <v>2</v>
          </cell>
          <cell r="F716" t="str">
            <v>G</v>
          </cell>
          <cell r="G716" t="str">
            <v>710</v>
          </cell>
          <cell r="H716" t="str">
            <v>0</v>
          </cell>
          <cell r="I716" t="str">
            <v>300</v>
          </cell>
          <cell r="J716" t="str">
            <v>410</v>
          </cell>
          <cell r="K716" t="str">
            <v>4.44234</v>
          </cell>
          <cell r="L716" t="str">
            <v>4.44234</v>
          </cell>
          <cell r="M716" t="str">
            <v>PID-02</v>
          </cell>
        </row>
        <row r="717">
          <cell r="A717" t="str">
            <v>9102-957A</v>
          </cell>
          <cell r="B717" t="str">
            <v>SLEEVE</v>
          </cell>
          <cell r="C717" t="str">
            <v>F13</v>
          </cell>
          <cell r="D717" t="str">
            <v>Z</v>
          </cell>
          <cell r="E717" t="str">
            <v>2</v>
          </cell>
          <cell r="F717" t="str">
            <v>G</v>
          </cell>
          <cell r="G717" t="str">
            <v>0</v>
          </cell>
          <cell r="H717" t="str">
            <v>0</v>
          </cell>
          <cell r="I717" t="str">
            <v>0</v>
          </cell>
          <cell r="J717" t="str">
            <v>0</v>
          </cell>
          <cell r="K717" t="str">
            <v>4.41032</v>
          </cell>
          <cell r="L717" t="str">
            <v>4.41032</v>
          </cell>
        </row>
        <row r="718">
          <cell r="A718" t="str">
            <v>9045-137</v>
          </cell>
          <cell r="B718" t="str">
            <v>COVER PLATE GASKET</v>
          </cell>
          <cell r="C718" t="str">
            <v>F13</v>
          </cell>
          <cell r="D718" t="str">
            <v>Z</v>
          </cell>
          <cell r="E718" t="str">
            <v>22</v>
          </cell>
          <cell r="F718" t="str">
            <v>G</v>
          </cell>
          <cell r="G718" t="str">
            <v>9880</v>
          </cell>
          <cell r="H718" t="str">
            <v>0</v>
          </cell>
          <cell r="I718" t="str">
            <v>75</v>
          </cell>
          <cell r="J718" t="str">
            <v>9805</v>
          </cell>
          <cell r="K718" t="str">
            <v>4.4</v>
          </cell>
          <cell r="L718" t="str">
            <v>4.4</v>
          </cell>
        </row>
        <row r="719">
          <cell r="A719" t="str">
            <v>7182-159</v>
          </cell>
          <cell r="B719" t="str">
            <v>SPRING MAX FUEL BIAS</v>
          </cell>
          <cell r="C719" t="str">
            <v>F13</v>
          </cell>
          <cell r="D719" t="str">
            <v>Z</v>
          </cell>
          <cell r="E719" t="str">
            <v>2</v>
          </cell>
          <cell r="F719" t="str">
            <v>G</v>
          </cell>
          <cell r="G719" t="str">
            <v>150</v>
          </cell>
          <cell r="H719" t="str">
            <v>250</v>
          </cell>
          <cell r="I719" t="str">
            <v>150</v>
          </cell>
          <cell r="J719" t="str">
            <v>250</v>
          </cell>
          <cell r="K719" t="str">
            <v>4.35611</v>
          </cell>
          <cell r="L719" t="str">
            <v>4.3709</v>
          </cell>
          <cell r="M719" t="str">
            <v>DP203</v>
          </cell>
        </row>
        <row r="720">
          <cell r="A720" t="str">
            <v>7180-881</v>
          </cell>
          <cell r="B720" t="str">
            <v>PROTECTION CAP</v>
          </cell>
          <cell r="C720" t="str">
            <v>F13</v>
          </cell>
          <cell r="D720" t="str">
            <v>Z</v>
          </cell>
          <cell r="E720" t="str">
            <v>2</v>
          </cell>
          <cell r="F720" t="str">
            <v>G</v>
          </cell>
          <cell r="G720" t="str">
            <v>190</v>
          </cell>
          <cell r="H720" t="str">
            <v>250</v>
          </cell>
          <cell r="I720" t="str">
            <v>160</v>
          </cell>
          <cell r="J720" t="str">
            <v>280</v>
          </cell>
          <cell r="K720" t="str">
            <v>4.34109</v>
          </cell>
          <cell r="L720" t="str">
            <v>4.36136</v>
          </cell>
          <cell r="M720" t="str">
            <v>DP203</v>
          </cell>
        </row>
        <row r="721">
          <cell r="A721" t="str">
            <v>9104X001</v>
          </cell>
          <cell r="B721" t="str">
            <v>CUT BLANK FOR CAM ROLLER SHOE</v>
          </cell>
          <cell r="C721" t="str">
            <v>F13</v>
          </cell>
          <cell r="D721" t="str">
            <v>Z</v>
          </cell>
          <cell r="E721" t="str">
            <v>2</v>
          </cell>
          <cell r="F721" t="str">
            <v>G</v>
          </cell>
          <cell r="G721" t="str">
            <v>0</v>
          </cell>
          <cell r="H721" t="str">
            <v>0</v>
          </cell>
          <cell r="I721" t="str">
            <v>0</v>
          </cell>
          <cell r="J721" t="str">
            <v>0</v>
          </cell>
          <cell r="K721" t="str">
            <v>4.36</v>
          </cell>
          <cell r="L721" t="str">
            <v>4.36</v>
          </cell>
        </row>
        <row r="722">
          <cell r="A722" t="str">
            <v>7185-304</v>
          </cell>
          <cell r="B722" t="str">
            <v>SCREW</v>
          </cell>
          <cell r="C722" t="str">
            <v>F13</v>
          </cell>
          <cell r="D722" t="str">
            <v>Z</v>
          </cell>
          <cell r="E722" t="str">
            <v>2</v>
          </cell>
          <cell r="F722" t="str">
            <v>G</v>
          </cell>
          <cell r="G722" t="str">
            <v>408</v>
          </cell>
          <cell r="H722" t="str">
            <v>500</v>
          </cell>
          <cell r="I722" t="str">
            <v>400</v>
          </cell>
          <cell r="J722" t="str">
            <v>508</v>
          </cell>
          <cell r="K722" t="str">
            <v>4.33887</v>
          </cell>
          <cell r="L722" t="str">
            <v>4.35949</v>
          </cell>
          <cell r="M722" t="str">
            <v>DP203</v>
          </cell>
        </row>
        <row r="723">
          <cell r="A723" t="str">
            <v>9000-500E</v>
          </cell>
          <cell r="B723" t="str">
            <v>SHIM [ 0.78 MM ]</v>
          </cell>
          <cell r="C723" t="str">
            <v>F13</v>
          </cell>
          <cell r="D723" t="str">
            <v>Z</v>
          </cell>
          <cell r="E723" t="str">
            <v>2</v>
          </cell>
          <cell r="F723" t="str">
            <v>G</v>
          </cell>
          <cell r="G723" t="str">
            <v>5850</v>
          </cell>
          <cell r="H723" t="str">
            <v>0</v>
          </cell>
          <cell r="I723" t="str">
            <v>0</v>
          </cell>
          <cell r="J723" t="str">
            <v>5850</v>
          </cell>
          <cell r="K723" t="str">
            <v>4.34188</v>
          </cell>
          <cell r="L723" t="str">
            <v>4.34188</v>
          </cell>
        </row>
        <row r="724">
          <cell r="A724" t="str">
            <v>9102-027</v>
          </cell>
          <cell r="B724" t="str">
            <v>SEALING PLUG</v>
          </cell>
          <cell r="C724" t="str">
            <v>F13</v>
          </cell>
          <cell r="D724" t="str">
            <v>Z</v>
          </cell>
          <cell r="E724" t="str">
            <v>22</v>
          </cell>
          <cell r="F724" t="str">
            <v>G</v>
          </cell>
          <cell r="G724" t="str">
            <v>0</v>
          </cell>
          <cell r="H724" t="str">
            <v>0</v>
          </cell>
          <cell r="I724" t="str">
            <v>0</v>
          </cell>
          <cell r="J724" t="str">
            <v>0</v>
          </cell>
          <cell r="K724" t="str">
            <v>4.3335</v>
          </cell>
          <cell r="L724" t="str">
            <v>4.3335</v>
          </cell>
          <cell r="M724" t="str">
            <v>RP</v>
          </cell>
        </row>
        <row r="725">
          <cell r="A725" t="str">
            <v>9102-722</v>
          </cell>
          <cell r="B725" t="str">
            <v>SPRING</v>
          </cell>
          <cell r="C725" t="str">
            <v>F13</v>
          </cell>
          <cell r="D725" t="str">
            <v>Z</v>
          </cell>
          <cell r="E725" t="str">
            <v>2</v>
          </cell>
          <cell r="F725" t="str">
            <v>G</v>
          </cell>
          <cell r="G725" t="str">
            <v>0</v>
          </cell>
          <cell r="H725" t="str">
            <v>0</v>
          </cell>
          <cell r="I725" t="str">
            <v>0</v>
          </cell>
          <cell r="J725" t="str">
            <v>0</v>
          </cell>
          <cell r="K725" t="str">
            <v>4.33</v>
          </cell>
          <cell r="L725" t="str">
            <v>4.33</v>
          </cell>
        </row>
        <row r="726">
          <cell r="A726" t="str">
            <v>7180-238</v>
          </cell>
          <cell r="B726" t="str">
            <v>PROTECTION CAP</v>
          </cell>
          <cell r="C726" t="str">
            <v>F13</v>
          </cell>
          <cell r="D726" t="str">
            <v>Z</v>
          </cell>
          <cell r="E726" t="str">
            <v>2</v>
          </cell>
          <cell r="F726" t="str">
            <v>G</v>
          </cell>
          <cell r="G726" t="str">
            <v>771</v>
          </cell>
          <cell r="H726" t="str">
            <v>200</v>
          </cell>
          <cell r="I726" t="str">
            <v>0</v>
          </cell>
          <cell r="J726" t="str">
            <v>971</v>
          </cell>
          <cell r="K726" t="str">
            <v>4.30603</v>
          </cell>
          <cell r="L726" t="str">
            <v>4.32244</v>
          </cell>
          <cell r="M726" t="str">
            <v>DP203</v>
          </cell>
        </row>
        <row r="727">
          <cell r="A727" t="str">
            <v>7123-728E</v>
          </cell>
          <cell r="B727" t="str">
            <v>DUST CAP</v>
          </cell>
          <cell r="C727" t="str">
            <v>F13</v>
          </cell>
          <cell r="D727" t="str">
            <v>Z</v>
          </cell>
          <cell r="E727" t="str">
            <v>2</v>
          </cell>
          <cell r="F727" t="str">
            <v>G</v>
          </cell>
          <cell r="G727" t="str">
            <v>595</v>
          </cell>
          <cell r="H727" t="str">
            <v>250</v>
          </cell>
          <cell r="I727" t="str">
            <v>225</v>
          </cell>
          <cell r="J727" t="str">
            <v>620</v>
          </cell>
          <cell r="K727" t="str">
            <v>4.26506</v>
          </cell>
          <cell r="L727" t="str">
            <v>4.29361</v>
          </cell>
          <cell r="M727" t="str">
            <v>DP203</v>
          </cell>
        </row>
        <row r="728">
          <cell r="A728" t="str">
            <v>9103-607</v>
          </cell>
          <cell r="B728" t="str">
            <v>CABLE SUPPORT</v>
          </cell>
          <cell r="C728" t="str">
            <v>F13</v>
          </cell>
          <cell r="D728" t="str">
            <v>Z</v>
          </cell>
          <cell r="E728" t="str">
            <v>2</v>
          </cell>
          <cell r="F728" t="str">
            <v>G</v>
          </cell>
          <cell r="G728" t="str">
            <v>4000</v>
          </cell>
          <cell r="H728" t="str">
            <v>0</v>
          </cell>
          <cell r="I728" t="str">
            <v>0</v>
          </cell>
          <cell r="J728" t="str">
            <v>4000</v>
          </cell>
          <cell r="K728" t="str">
            <v>4.26463</v>
          </cell>
          <cell r="L728" t="str">
            <v>4.26463</v>
          </cell>
          <cell r="M728" t="str">
            <v>PIG-12</v>
          </cell>
        </row>
        <row r="729">
          <cell r="A729" t="str">
            <v>5334-291C</v>
          </cell>
          <cell r="B729" t="str">
            <v>SCREW - Advance Plug</v>
          </cell>
          <cell r="C729" t="str">
            <v>F13</v>
          </cell>
          <cell r="D729" t="str">
            <v>Z</v>
          </cell>
          <cell r="E729" t="str">
            <v>22</v>
          </cell>
          <cell r="F729" t="str">
            <v>G</v>
          </cell>
          <cell r="G729" t="str">
            <v>0</v>
          </cell>
          <cell r="H729" t="str">
            <v>0</v>
          </cell>
          <cell r="I729" t="str">
            <v>0</v>
          </cell>
          <cell r="J729" t="str">
            <v>0</v>
          </cell>
          <cell r="K729" t="str">
            <v>4.24322</v>
          </cell>
          <cell r="L729" t="str">
            <v>4.24322</v>
          </cell>
          <cell r="M729" t="str">
            <v>RP</v>
          </cell>
        </row>
        <row r="730">
          <cell r="A730" t="str">
            <v>9101-183</v>
          </cell>
          <cell r="B730" t="str">
            <v>SPACING WASHER</v>
          </cell>
          <cell r="C730" t="str">
            <v>F13</v>
          </cell>
          <cell r="D730" t="str">
            <v>Z</v>
          </cell>
          <cell r="E730" t="str">
            <v>22</v>
          </cell>
          <cell r="F730" t="str">
            <v>G</v>
          </cell>
          <cell r="G730" t="str">
            <v>0</v>
          </cell>
          <cell r="H730" t="str">
            <v>0</v>
          </cell>
          <cell r="I730" t="str">
            <v>0</v>
          </cell>
          <cell r="J730" t="str">
            <v>0</v>
          </cell>
          <cell r="K730" t="str">
            <v>4.24322</v>
          </cell>
          <cell r="L730" t="str">
            <v>4.24322</v>
          </cell>
          <cell r="M730" t="str">
            <v>RP</v>
          </cell>
        </row>
        <row r="731">
          <cell r="A731" t="str">
            <v>9101-245</v>
          </cell>
          <cell r="B731" t="str">
            <v>FIXING SCREW</v>
          </cell>
          <cell r="C731" t="str">
            <v>F13</v>
          </cell>
          <cell r="D731" t="str">
            <v>Z</v>
          </cell>
          <cell r="E731" t="str">
            <v>22</v>
          </cell>
          <cell r="F731" t="str">
            <v>G</v>
          </cell>
          <cell r="G731" t="str">
            <v>0</v>
          </cell>
          <cell r="H731" t="str">
            <v>0</v>
          </cell>
          <cell r="I731" t="str">
            <v>0</v>
          </cell>
          <cell r="J731" t="str">
            <v>0</v>
          </cell>
          <cell r="K731" t="str">
            <v>4.24322</v>
          </cell>
          <cell r="L731" t="str">
            <v>4.24322</v>
          </cell>
          <cell r="M731" t="str">
            <v>RP</v>
          </cell>
        </row>
        <row r="732">
          <cell r="A732" t="str">
            <v>9001-122</v>
          </cell>
          <cell r="B732" t="str">
            <v>PLUG SCREW [PLASTIC]</v>
          </cell>
          <cell r="C732" t="str">
            <v>F13</v>
          </cell>
          <cell r="D732" t="str">
            <v>Z</v>
          </cell>
          <cell r="E732" t="str">
            <v>2</v>
          </cell>
          <cell r="F732" t="str">
            <v>G</v>
          </cell>
          <cell r="G732" t="str">
            <v>35000</v>
          </cell>
          <cell r="H732" t="str">
            <v>3168</v>
          </cell>
          <cell r="I732" t="str">
            <v>13152</v>
          </cell>
          <cell r="J732" t="str">
            <v>25016</v>
          </cell>
          <cell r="K732" t="str">
            <v>4.20405</v>
          </cell>
          <cell r="L732" t="str">
            <v>4.22619</v>
          </cell>
          <cell r="M732" t="str">
            <v>RP</v>
          </cell>
        </row>
        <row r="733">
          <cell r="A733" t="str">
            <v>9003-593</v>
          </cell>
          <cell r="B733" t="str">
            <v>SPRING GUIDE</v>
          </cell>
          <cell r="C733" t="str">
            <v>F13</v>
          </cell>
          <cell r="D733" t="str">
            <v>Z</v>
          </cell>
          <cell r="E733" t="str">
            <v>2</v>
          </cell>
          <cell r="F733" t="str">
            <v>G</v>
          </cell>
          <cell r="G733" t="str">
            <v>0</v>
          </cell>
          <cell r="H733" t="str">
            <v>0</v>
          </cell>
          <cell r="I733" t="str">
            <v>0</v>
          </cell>
          <cell r="J733" t="str">
            <v>0</v>
          </cell>
          <cell r="K733" t="str">
            <v>4.22495</v>
          </cell>
          <cell r="L733" t="str">
            <v>4.22495</v>
          </cell>
          <cell r="M733" t="str">
            <v>HB-02</v>
          </cell>
        </row>
        <row r="734">
          <cell r="A734" t="str">
            <v>9000-500V</v>
          </cell>
          <cell r="B734" t="str">
            <v>SHIM [ 1.065 MM ]</v>
          </cell>
          <cell r="C734" t="str">
            <v>F13</v>
          </cell>
          <cell r="D734" t="str">
            <v>Z</v>
          </cell>
          <cell r="E734" t="str">
            <v>2</v>
          </cell>
          <cell r="F734" t="str">
            <v>G</v>
          </cell>
          <cell r="G734" t="str">
            <v>6000</v>
          </cell>
          <cell r="H734" t="str">
            <v>0</v>
          </cell>
          <cell r="I734" t="str">
            <v>1000</v>
          </cell>
          <cell r="J734" t="str">
            <v>5000</v>
          </cell>
          <cell r="K734" t="str">
            <v>4.20878</v>
          </cell>
          <cell r="L734" t="str">
            <v>4.20878</v>
          </cell>
        </row>
        <row r="735">
          <cell r="A735" t="str">
            <v>9000-500Z</v>
          </cell>
          <cell r="B735" t="str">
            <v>SHIM [ 1.125 MM ]</v>
          </cell>
          <cell r="C735" t="str">
            <v>F13</v>
          </cell>
          <cell r="D735" t="str">
            <v>Z</v>
          </cell>
          <cell r="E735" t="str">
            <v>2</v>
          </cell>
          <cell r="F735" t="str">
            <v>G</v>
          </cell>
          <cell r="G735" t="str">
            <v>5980</v>
          </cell>
          <cell r="H735" t="str">
            <v>0</v>
          </cell>
          <cell r="I735" t="str">
            <v>0</v>
          </cell>
          <cell r="J735" t="str">
            <v>5980</v>
          </cell>
          <cell r="K735" t="str">
            <v>4.20878</v>
          </cell>
          <cell r="L735" t="str">
            <v>4.20878</v>
          </cell>
        </row>
        <row r="736">
          <cell r="A736" t="str">
            <v>9000-500Y</v>
          </cell>
          <cell r="B736" t="str">
            <v>SHIM [ 1.11 MM ]</v>
          </cell>
          <cell r="C736" t="str">
            <v>F13</v>
          </cell>
          <cell r="D736" t="str">
            <v>Z</v>
          </cell>
          <cell r="E736" t="str">
            <v>2</v>
          </cell>
          <cell r="F736" t="str">
            <v>G</v>
          </cell>
          <cell r="G736" t="str">
            <v>6000</v>
          </cell>
          <cell r="H736" t="str">
            <v>0</v>
          </cell>
          <cell r="I736" t="str">
            <v>0</v>
          </cell>
          <cell r="J736" t="str">
            <v>6000</v>
          </cell>
          <cell r="K736" t="str">
            <v>4.20878</v>
          </cell>
          <cell r="L736" t="str">
            <v>4.20878</v>
          </cell>
          <cell r="M736" t="str">
            <v>RP</v>
          </cell>
        </row>
        <row r="737">
          <cell r="A737" t="str">
            <v>9000-500U</v>
          </cell>
          <cell r="B737" t="str">
            <v>SHIM [ 1.05 MM ]</v>
          </cell>
          <cell r="C737" t="str">
            <v>F13</v>
          </cell>
          <cell r="D737" t="str">
            <v>Z</v>
          </cell>
          <cell r="E737" t="str">
            <v>2</v>
          </cell>
          <cell r="F737" t="str">
            <v>G</v>
          </cell>
          <cell r="G737" t="str">
            <v>5500</v>
          </cell>
          <cell r="H737" t="str">
            <v>0</v>
          </cell>
          <cell r="I737" t="str">
            <v>1500</v>
          </cell>
          <cell r="J737" t="str">
            <v>4000</v>
          </cell>
          <cell r="K737" t="str">
            <v>4.20878</v>
          </cell>
          <cell r="L737" t="str">
            <v>4.20878</v>
          </cell>
          <cell r="M737" t="str">
            <v>NP</v>
          </cell>
        </row>
        <row r="738">
          <cell r="A738" t="str">
            <v>7123-515A</v>
          </cell>
          <cell r="B738" t="str">
            <v>INS.COVER GASKET</v>
          </cell>
          <cell r="C738" t="str">
            <v>F13</v>
          </cell>
          <cell r="D738" t="str">
            <v>Z</v>
          </cell>
          <cell r="E738" t="str">
            <v>2</v>
          </cell>
          <cell r="F738" t="str">
            <v>G</v>
          </cell>
          <cell r="G738" t="str">
            <v>0</v>
          </cell>
          <cell r="H738" t="str">
            <v>0</v>
          </cell>
          <cell r="I738" t="str">
            <v>0</v>
          </cell>
          <cell r="J738" t="str">
            <v>0</v>
          </cell>
          <cell r="K738" t="str">
            <v>4.20831</v>
          </cell>
          <cell r="L738" t="str">
            <v>4.20831</v>
          </cell>
          <cell r="M738" t="str">
            <v>LOCAL</v>
          </cell>
        </row>
        <row r="739">
          <cell r="A739" t="str">
            <v>9000-500T</v>
          </cell>
          <cell r="B739" t="str">
            <v>SHIM [ 1.035 MM ]</v>
          </cell>
          <cell r="C739" t="str">
            <v>F13</v>
          </cell>
          <cell r="D739" t="str">
            <v>Z</v>
          </cell>
          <cell r="E739" t="str">
            <v>2</v>
          </cell>
          <cell r="F739" t="str">
            <v>G</v>
          </cell>
          <cell r="G739" t="str">
            <v>5026</v>
          </cell>
          <cell r="H739" t="str">
            <v>0</v>
          </cell>
          <cell r="I739" t="str">
            <v>1000</v>
          </cell>
          <cell r="J739" t="str">
            <v>4026</v>
          </cell>
          <cell r="K739" t="str">
            <v>4.20769</v>
          </cell>
          <cell r="L739" t="str">
            <v>4.20769</v>
          </cell>
        </row>
        <row r="740">
          <cell r="A740" t="str">
            <v>7123-549</v>
          </cell>
          <cell r="B740" t="str">
            <v>DRIVE HUB</v>
          </cell>
          <cell r="C740" t="str">
            <v>F13</v>
          </cell>
          <cell r="D740" t="str">
            <v>Z</v>
          </cell>
          <cell r="E740" t="str">
            <v>2</v>
          </cell>
          <cell r="F740" t="str">
            <v>G</v>
          </cell>
          <cell r="G740" t="str">
            <v>0</v>
          </cell>
          <cell r="H740" t="str">
            <v>0</v>
          </cell>
          <cell r="I740" t="str">
            <v>0</v>
          </cell>
          <cell r="J740" t="str">
            <v>0</v>
          </cell>
          <cell r="K740" t="str">
            <v>4.2</v>
          </cell>
          <cell r="L740" t="str">
            <v>4.2</v>
          </cell>
          <cell r="M740" t="str">
            <v>LOCAL</v>
          </cell>
        </row>
        <row r="741">
          <cell r="A741" t="str">
            <v>5334-291C</v>
          </cell>
          <cell r="B741" t="str">
            <v>SCREW - Advance Plug</v>
          </cell>
          <cell r="C741" t="str">
            <v>F13</v>
          </cell>
          <cell r="D741" t="str">
            <v>Z</v>
          </cell>
          <cell r="E741" t="str">
            <v>2</v>
          </cell>
          <cell r="F741" t="str">
            <v>G</v>
          </cell>
          <cell r="G741" t="str">
            <v>200</v>
          </cell>
          <cell r="H741" t="str">
            <v>0</v>
          </cell>
          <cell r="I741" t="str">
            <v>200</v>
          </cell>
          <cell r="J741" t="str">
            <v>0</v>
          </cell>
          <cell r="K741" t="str">
            <v>4.19607</v>
          </cell>
          <cell r="L741" t="str">
            <v>4.19607</v>
          </cell>
          <cell r="M741" t="str">
            <v>RP</v>
          </cell>
        </row>
        <row r="742">
          <cell r="A742" t="str">
            <v>9000-500W</v>
          </cell>
          <cell r="B742" t="str">
            <v>SHIM [ 1.08 MM ]</v>
          </cell>
          <cell r="C742" t="str">
            <v>F13</v>
          </cell>
          <cell r="D742" t="str">
            <v>Z</v>
          </cell>
          <cell r="E742" t="str">
            <v>2</v>
          </cell>
          <cell r="F742" t="str">
            <v>G</v>
          </cell>
          <cell r="G742" t="str">
            <v>5500</v>
          </cell>
          <cell r="H742" t="str">
            <v>0</v>
          </cell>
          <cell r="I742" t="str">
            <v>1000</v>
          </cell>
          <cell r="J742" t="str">
            <v>4500</v>
          </cell>
          <cell r="K742" t="str">
            <v>4.18929</v>
          </cell>
          <cell r="L742" t="str">
            <v>4.18929</v>
          </cell>
          <cell r="M742" t="str">
            <v>RP</v>
          </cell>
        </row>
        <row r="743">
          <cell r="A743" t="str">
            <v>9102-803</v>
          </cell>
          <cell r="B743" t="str">
            <v>SPRING</v>
          </cell>
          <cell r="C743" t="str">
            <v>F13</v>
          </cell>
          <cell r="D743" t="str">
            <v>Z</v>
          </cell>
          <cell r="E743" t="str">
            <v>2</v>
          </cell>
          <cell r="F743" t="str">
            <v>G</v>
          </cell>
          <cell r="G743" t="str">
            <v>919</v>
          </cell>
          <cell r="H743" t="str">
            <v>1100</v>
          </cell>
          <cell r="I743" t="str">
            <v>1700</v>
          </cell>
          <cell r="J743" t="str">
            <v>319</v>
          </cell>
          <cell r="K743" t="str">
            <v>3.32793</v>
          </cell>
          <cell r="L743" t="str">
            <v>4.18175</v>
          </cell>
          <cell r="M743" t="str">
            <v>PIE-09</v>
          </cell>
        </row>
        <row r="744">
          <cell r="A744" t="str">
            <v>9007-497BN</v>
          </cell>
          <cell r="B744" t="str">
            <v>O-RING</v>
          </cell>
          <cell r="C744" t="str">
            <v>F13</v>
          </cell>
          <cell r="D744" t="str">
            <v>Z</v>
          </cell>
          <cell r="E744" t="str">
            <v>2</v>
          </cell>
          <cell r="F744" t="str">
            <v>G</v>
          </cell>
          <cell r="G744" t="str">
            <v>5000</v>
          </cell>
          <cell r="H744" t="str">
            <v>0</v>
          </cell>
          <cell r="I744" t="str">
            <v>0</v>
          </cell>
          <cell r="J744" t="str">
            <v>5000</v>
          </cell>
          <cell r="K744" t="str">
            <v>4.15734</v>
          </cell>
          <cell r="L744" t="str">
            <v>4.15734</v>
          </cell>
          <cell r="M744" t="str">
            <v>SV-06</v>
          </cell>
        </row>
        <row r="745">
          <cell r="A745" t="str">
            <v>9000-500S</v>
          </cell>
          <cell r="B745" t="str">
            <v>SHIM [ 1.02 MM ]</v>
          </cell>
          <cell r="C745" t="str">
            <v>F13</v>
          </cell>
          <cell r="D745" t="str">
            <v>Z</v>
          </cell>
          <cell r="E745" t="str">
            <v>2</v>
          </cell>
          <cell r="F745" t="str">
            <v>G</v>
          </cell>
          <cell r="G745" t="str">
            <v>5050</v>
          </cell>
          <cell r="H745" t="str">
            <v>0</v>
          </cell>
          <cell r="I745" t="str">
            <v>1500</v>
          </cell>
          <cell r="J745" t="str">
            <v>3550</v>
          </cell>
          <cell r="K745" t="str">
            <v>4.15676</v>
          </cell>
          <cell r="L745" t="str">
            <v>4.15676</v>
          </cell>
        </row>
        <row r="746">
          <cell r="A746" t="str">
            <v>9102-796B</v>
          </cell>
          <cell r="B746" t="str">
            <v>RETURN SPRING</v>
          </cell>
          <cell r="C746" t="str">
            <v>F13</v>
          </cell>
          <cell r="D746" t="str">
            <v>Z</v>
          </cell>
          <cell r="E746" t="str">
            <v>2</v>
          </cell>
          <cell r="F746" t="str">
            <v>G</v>
          </cell>
          <cell r="G746" t="str">
            <v>404</v>
          </cell>
          <cell r="H746" t="str">
            <v>300</v>
          </cell>
          <cell r="I746" t="str">
            <v>200</v>
          </cell>
          <cell r="J746" t="str">
            <v>504</v>
          </cell>
          <cell r="K746" t="str">
            <v>3.91784</v>
          </cell>
          <cell r="L746" t="str">
            <v>4.15348</v>
          </cell>
        </row>
        <row r="747">
          <cell r="A747" t="str">
            <v>9102-970</v>
          </cell>
          <cell r="B747" t="str">
            <v>OUTLET HP PROTECTING CAP</v>
          </cell>
          <cell r="C747" t="str">
            <v>F13</v>
          </cell>
          <cell r="D747" t="str">
            <v>Z</v>
          </cell>
          <cell r="E747" t="str">
            <v>2</v>
          </cell>
          <cell r="F747" t="str">
            <v>G</v>
          </cell>
          <cell r="G747" t="str">
            <v>0</v>
          </cell>
          <cell r="H747" t="str">
            <v>0</v>
          </cell>
          <cell r="I747" t="str">
            <v>0</v>
          </cell>
          <cell r="J747" t="str">
            <v>0</v>
          </cell>
          <cell r="K747" t="str">
            <v>4.15189</v>
          </cell>
          <cell r="L747" t="str">
            <v>4.15189</v>
          </cell>
          <cell r="M747" t="str">
            <v>NP</v>
          </cell>
        </row>
        <row r="748">
          <cell r="A748" t="str">
            <v>9000-500Q</v>
          </cell>
          <cell r="B748" t="str">
            <v>SHIM [ 0.98 MM ]</v>
          </cell>
          <cell r="C748" t="str">
            <v>F13</v>
          </cell>
          <cell r="D748" t="str">
            <v>Z</v>
          </cell>
          <cell r="E748" t="str">
            <v>2</v>
          </cell>
          <cell r="F748" t="str">
            <v>G</v>
          </cell>
          <cell r="G748" t="str">
            <v>1990</v>
          </cell>
          <cell r="H748" t="str">
            <v>0</v>
          </cell>
          <cell r="I748" t="str">
            <v>1990</v>
          </cell>
          <cell r="J748" t="str">
            <v>0</v>
          </cell>
          <cell r="K748" t="str">
            <v>4.14411</v>
          </cell>
          <cell r="L748" t="str">
            <v>4.14411</v>
          </cell>
        </row>
        <row r="749">
          <cell r="A749" t="str">
            <v>9000-500X</v>
          </cell>
          <cell r="B749" t="str">
            <v>SHIM [ 1.095 MM ]</v>
          </cell>
          <cell r="C749" t="str">
            <v>F13</v>
          </cell>
          <cell r="D749" t="str">
            <v>Z</v>
          </cell>
          <cell r="E749" t="str">
            <v>2</v>
          </cell>
          <cell r="F749" t="str">
            <v>G</v>
          </cell>
          <cell r="G749" t="str">
            <v>6511</v>
          </cell>
          <cell r="H749" t="str">
            <v>0</v>
          </cell>
          <cell r="I749" t="str">
            <v>0</v>
          </cell>
          <cell r="J749" t="str">
            <v>6511</v>
          </cell>
          <cell r="K749" t="str">
            <v>4.13425</v>
          </cell>
          <cell r="L749" t="str">
            <v>4.13425</v>
          </cell>
        </row>
        <row r="750">
          <cell r="A750" t="str">
            <v>9102-795</v>
          </cell>
          <cell r="B750" t="str">
            <v>F.I.SPRING</v>
          </cell>
          <cell r="C750" t="str">
            <v>F13</v>
          </cell>
          <cell r="D750" t="str">
            <v>Z</v>
          </cell>
          <cell r="E750" t="str">
            <v>2</v>
          </cell>
          <cell r="F750" t="str">
            <v>G</v>
          </cell>
          <cell r="G750" t="str">
            <v>0</v>
          </cell>
          <cell r="H750" t="str">
            <v>0</v>
          </cell>
          <cell r="I750" t="str">
            <v>0</v>
          </cell>
          <cell r="J750" t="str">
            <v>0</v>
          </cell>
          <cell r="K750" t="str">
            <v>4.13</v>
          </cell>
          <cell r="L750" t="str">
            <v>4.13</v>
          </cell>
        </row>
        <row r="751">
          <cell r="A751" t="str">
            <v>5936-315</v>
          </cell>
          <cell r="B751" t="str">
            <v>WASHER</v>
          </cell>
          <cell r="C751" t="str">
            <v>F13</v>
          </cell>
          <cell r="D751" t="str">
            <v>Z</v>
          </cell>
          <cell r="E751" t="str">
            <v>2</v>
          </cell>
          <cell r="F751" t="str">
            <v>G</v>
          </cell>
          <cell r="G751" t="str">
            <v>0</v>
          </cell>
          <cell r="H751" t="str">
            <v>0</v>
          </cell>
          <cell r="I751" t="str">
            <v>0</v>
          </cell>
          <cell r="J751" t="str">
            <v>0</v>
          </cell>
          <cell r="K751" t="str">
            <v>4.10647</v>
          </cell>
          <cell r="L751" t="str">
            <v>4.10647</v>
          </cell>
        </row>
        <row r="752">
          <cell r="A752" t="str">
            <v>9167-408Z</v>
          </cell>
          <cell r="B752" t="str">
            <v>JOINT</v>
          </cell>
          <cell r="C752" t="str">
            <v>F13</v>
          </cell>
          <cell r="D752" t="str">
            <v>Z</v>
          </cell>
          <cell r="E752" t="str">
            <v>2</v>
          </cell>
          <cell r="F752" t="str">
            <v>G</v>
          </cell>
          <cell r="G752" t="str">
            <v>16585</v>
          </cell>
          <cell r="H752" t="str">
            <v>2400</v>
          </cell>
          <cell r="I752" t="str">
            <v>7400</v>
          </cell>
          <cell r="J752" t="str">
            <v>11585</v>
          </cell>
          <cell r="K752" t="str">
            <v>4.04836</v>
          </cell>
          <cell r="L752" t="str">
            <v>4.09496</v>
          </cell>
          <cell r="M752" t="str">
            <v>SI-05</v>
          </cell>
        </row>
        <row r="753">
          <cell r="A753" t="str">
            <v>7185-304A</v>
          </cell>
          <cell r="B753" t="str">
            <v>SCREW SOCKET CAP</v>
          </cell>
          <cell r="C753" t="str">
            <v>F13</v>
          </cell>
          <cell r="D753" t="str">
            <v>Z</v>
          </cell>
          <cell r="E753" t="str">
            <v>2</v>
          </cell>
          <cell r="F753" t="str">
            <v>G</v>
          </cell>
          <cell r="G753" t="str">
            <v>3100</v>
          </cell>
          <cell r="H753" t="str">
            <v>0</v>
          </cell>
          <cell r="I753" t="str">
            <v>150</v>
          </cell>
          <cell r="J753" t="str">
            <v>2950</v>
          </cell>
          <cell r="K753" t="str">
            <v>4.05545</v>
          </cell>
          <cell r="L753" t="str">
            <v>4.05545</v>
          </cell>
        </row>
        <row r="754">
          <cell r="A754" t="str">
            <v>9102-750A</v>
          </cell>
          <cell r="B754" t="str">
            <v>SHUT OFF LEVER SPRING</v>
          </cell>
          <cell r="C754" t="str">
            <v>F13</v>
          </cell>
          <cell r="D754" t="str">
            <v>Z</v>
          </cell>
          <cell r="E754" t="str">
            <v>2</v>
          </cell>
          <cell r="F754" t="str">
            <v>G</v>
          </cell>
          <cell r="G754" t="str">
            <v>6098</v>
          </cell>
          <cell r="H754" t="str">
            <v>300</v>
          </cell>
          <cell r="I754" t="str">
            <v>500</v>
          </cell>
          <cell r="J754" t="str">
            <v>5898</v>
          </cell>
          <cell r="K754" t="str">
            <v>3.83877</v>
          </cell>
          <cell r="L754" t="str">
            <v>4.03694</v>
          </cell>
          <cell r="M754" t="str">
            <v>SZ-04</v>
          </cell>
        </row>
        <row r="755">
          <cell r="A755" t="str">
            <v>9000-500P</v>
          </cell>
          <cell r="B755" t="str">
            <v>SHIM [ 0.96 MM ]</v>
          </cell>
          <cell r="C755" t="str">
            <v>F13</v>
          </cell>
          <cell r="D755" t="str">
            <v>Z</v>
          </cell>
          <cell r="E755" t="str">
            <v>2</v>
          </cell>
          <cell r="F755" t="str">
            <v>G</v>
          </cell>
          <cell r="G755" t="str">
            <v>3960</v>
          </cell>
          <cell r="H755" t="str">
            <v>0</v>
          </cell>
          <cell r="I755" t="str">
            <v>2700</v>
          </cell>
          <cell r="J755" t="str">
            <v>1260</v>
          </cell>
          <cell r="K755" t="str">
            <v>4.03663</v>
          </cell>
          <cell r="L755" t="str">
            <v>4.03663</v>
          </cell>
        </row>
        <row r="756">
          <cell r="A756" t="str">
            <v>9007-179W</v>
          </cell>
          <cell r="B756" t="str">
            <v>DRIVE SHAFT NUT</v>
          </cell>
          <cell r="C756" t="str">
            <v>F13</v>
          </cell>
          <cell r="D756" t="str">
            <v>Z</v>
          </cell>
          <cell r="E756" t="str">
            <v>2</v>
          </cell>
          <cell r="F756" t="str">
            <v>G</v>
          </cell>
          <cell r="G756" t="str">
            <v>550</v>
          </cell>
          <cell r="H756" t="str">
            <v>0</v>
          </cell>
          <cell r="I756" t="str">
            <v>0</v>
          </cell>
          <cell r="J756" t="str">
            <v>550</v>
          </cell>
          <cell r="K756" t="str">
            <v>4.017</v>
          </cell>
          <cell r="L756" t="str">
            <v>4.017</v>
          </cell>
          <cell r="M756" t="str">
            <v>WHAT</v>
          </cell>
        </row>
        <row r="757">
          <cell r="A757" t="str">
            <v>9104X622</v>
          </cell>
          <cell r="B757" t="str">
            <v>BEARING SUPPORT SHAFT-TURNED</v>
          </cell>
          <cell r="C757" t="str">
            <v>F13</v>
          </cell>
          <cell r="D757" t="str">
            <v>Z</v>
          </cell>
          <cell r="E757" t="str">
            <v>2</v>
          </cell>
          <cell r="F757" t="str">
            <v>G</v>
          </cell>
          <cell r="G757" t="str">
            <v>958</v>
          </cell>
          <cell r="H757" t="str">
            <v>0</v>
          </cell>
          <cell r="I757" t="str">
            <v>0</v>
          </cell>
          <cell r="J757" t="str">
            <v>958</v>
          </cell>
          <cell r="K757" t="str">
            <v>399.62137</v>
          </cell>
          <cell r="L757" t="str">
            <v>399.62137</v>
          </cell>
        </row>
        <row r="758">
          <cell r="A758" t="str">
            <v>7169-667</v>
          </cell>
          <cell r="B758" t="str">
            <v>ADAPTOR</v>
          </cell>
          <cell r="C758" t="str">
            <v>F13</v>
          </cell>
          <cell r="D758" t="str">
            <v>Z</v>
          </cell>
          <cell r="E758" t="str">
            <v>2</v>
          </cell>
          <cell r="F758" t="str">
            <v>G</v>
          </cell>
          <cell r="G758" t="str">
            <v>0</v>
          </cell>
          <cell r="H758" t="str">
            <v>0</v>
          </cell>
          <cell r="I758" t="str">
            <v>0</v>
          </cell>
          <cell r="J758" t="str">
            <v>0</v>
          </cell>
          <cell r="K758" t="str">
            <v>399.16498</v>
          </cell>
          <cell r="L758" t="str">
            <v>399.16498</v>
          </cell>
        </row>
        <row r="759">
          <cell r="A759" t="str">
            <v>7123-819B</v>
          </cell>
          <cell r="B759" t="str">
            <v>ASSY.A.A.HOUSING</v>
          </cell>
          <cell r="C759" t="str">
            <v>F13</v>
          </cell>
          <cell r="D759" t="str">
            <v>Z</v>
          </cell>
          <cell r="E759" t="str">
            <v>2</v>
          </cell>
          <cell r="F759" t="str">
            <v>G</v>
          </cell>
          <cell r="G759" t="str">
            <v>142</v>
          </cell>
          <cell r="H759" t="str">
            <v>0</v>
          </cell>
          <cell r="I759" t="str">
            <v>0</v>
          </cell>
          <cell r="J759" t="str">
            <v>142</v>
          </cell>
          <cell r="K759" t="str">
            <v>398.1042</v>
          </cell>
          <cell r="L759" t="str">
            <v>398.1042</v>
          </cell>
        </row>
        <row r="760">
          <cell r="A760" t="str">
            <v>RDX 3415</v>
          </cell>
          <cell r="B760" t="str">
            <v>INTERFACE BOX</v>
          </cell>
          <cell r="C760" t="str">
            <v>F13</v>
          </cell>
          <cell r="D760" t="str">
            <v>Z</v>
          </cell>
          <cell r="E760" t="str">
            <v>2</v>
          </cell>
          <cell r="F760" t="str">
            <v>G</v>
          </cell>
          <cell r="G760" t="str">
            <v>0</v>
          </cell>
          <cell r="H760" t="str">
            <v>0</v>
          </cell>
          <cell r="I760" t="str">
            <v>0</v>
          </cell>
          <cell r="J760" t="str">
            <v>0</v>
          </cell>
          <cell r="K760" t="str">
            <v>3903.9</v>
          </cell>
          <cell r="L760" t="str">
            <v>3903.9</v>
          </cell>
        </row>
        <row r="761">
          <cell r="A761" t="str">
            <v>7185-154D</v>
          </cell>
          <cell r="B761" t="str">
            <v>GOVERNOR ARM</v>
          </cell>
          <cell r="C761" t="str">
            <v>F13</v>
          </cell>
          <cell r="D761" t="str">
            <v>Z</v>
          </cell>
          <cell r="E761" t="str">
            <v>2</v>
          </cell>
          <cell r="F761" t="str">
            <v>G</v>
          </cell>
          <cell r="G761" t="str">
            <v>1000</v>
          </cell>
          <cell r="H761" t="str">
            <v>0</v>
          </cell>
          <cell r="I761" t="str">
            <v>0</v>
          </cell>
          <cell r="J761" t="str">
            <v>1000</v>
          </cell>
          <cell r="K761" t="str">
            <v>39.99814</v>
          </cell>
          <cell r="L761" t="str">
            <v>39.99814</v>
          </cell>
        </row>
        <row r="762">
          <cell r="A762" t="str">
            <v>9101-388</v>
          </cell>
          <cell r="B762" t="str">
            <v>SLEEVE</v>
          </cell>
          <cell r="C762" t="str">
            <v>F13</v>
          </cell>
          <cell r="D762" t="str">
            <v>Z</v>
          </cell>
          <cell r="E762" t="str">
            <v>2</v>
          </cell>
          <cell r="F762" t="str">
            <v>G</v>
          </cell>
          <cell r="G762" t="str">
            <v>0</v>
          </cell>
          <cell r="H762" t="str">
            <v>0</v>
          </cell>
          <cell r="I762" t="str">
            <v>0</v>
          </cell>
          <cell r="J762" t="str">
            <v>0</v>
          </cell>
          <cell r="K762" t="str">
            <v>39.88425</v>
          </cell>
          <cell r="L762" t="str">
            <v>39.88425</v>
          </cell>
        </row>
        <row r="763">
          <cell r="A763" t="str">
            <v>9103-134</v>
          </cell>
          <cell r="B763" t="str">
            <v>DPC TELCO TC HOUSING CASTING</v>
          </cell>
          <cell r="C763" t="str">
            <v>F13</v>
          </cell>
          <cell r="D763" t="str">
            <v>Z</v>
          </cell>
          <cell r="E763" t="str">
            <v>2</v>
          </cell>
          <cell r="F763" t="str">
            <v>G</v>
          </cell>
          <cell r="G763" t="str">
            <v>0</v>
          </cell>
          <cell r="H763" t="str">
            <v>0</v>
          </cell>
          <cell r="I763" t="str">
            <v>0</v>
          </cell>
          <cell r="J763" t="str">
            <v>0</v>
          </cell>
          <cell r="K763" t="str">
            <v>39.87</v>
          </cell>
          <cell r="L763" t="str">
            <v>39.87</v>
          </cell>
          <cell r="M763" t="str">
            <v>TRP</v>
          </cell>
        </row>
        <row r="764">
          <cell r="A764" t="str">
            <v>7182-513E</v>
          </cell>
          <cell r="B764" t="str">
            <v>THRUST WASHER</v>
          </cell>
          <cell r="C764" t="str">
            <v>F13</v>
          </cell>
          <cell r="D764" t="str">
            <v>Z</v>
          </cell>
          <cell r="E764" t="str">
            <v>2</v>
          </cell>
          <cell r="F764" t="str">
            <v>G</v>
          </cell>
          <cell r="G764" t="str">
            <v>420</v>
          </cell>
          <cell r="H764" t="str">
            <v>0</v>
          </cell>
          <cell r="I764" t="str">
            <v>0</v>
          </cell>
          <cell r="J764" t="str">
            <v>420</v>
          </cell>
          <cell r="K764" t="str">
            <v>39.79865</v>
          </cell>
          <cell r="L764" t="str">
            <v>39.79865</v>
          </cell>
        </row>
        <row r="765">
          <cell r="A765" t="str">
            <v>9101-289A</v>
          </cell>
          <cell r="B765" t="str">
            <v>PLUG - Inspection</v>
          </cell>
          <cell r="C765" t="str">
            <v>F13</v>
          </cell>
          <cell r="D765" t="str">
            <v>Z</v>
          </cell>
          <cell r="E765" t="str">
            <v>2</v>
          </cell>
          <cell r="F765" t="str">
            <v>G</v>
          </cell>
          <cell r="G765" t="str">
            <v>0</v>
          </cell>
          <cell r="H765" t="str">
            <v>0</v>
          </cell>
          <cell r="I765" t="str">
            <v>0</v>
          </cell>
          <cell r="J765" t="str">
            <v>0</v>
          </cell>
          <cell r="K765" t="str">
            <v>39.74771</v>
          </cell>
          <cell r="L765" t="str">
            <v>39.74771</v>
          </cell>
          <cell r="M765" t="str">
            <v>RP</v>
          </cell>
        </row>
        <row r="766">
          <cell r="A766" t="str">
            <v>9107-825</v>
          </cell>
          <cell r="B766" t="str">
            <v>UPPER DIAPHRGRAM</v>
          </cell>
          <cell r="C766" t="str">
            <v>F13</v>
          </cell>
          <cell r="D766" t="str">
            <v>Z</v>
          </cell>
          <cell r="E766" t="str">
            <v>2</v>
          </cell>
          <cell r="F766" t="str">
            <v>G</v>
          </cell>
          <cell r="G766" t="str">
            <v>830</v>
          </cell>
          <cell r="H766" t="str">
            <v>0</v>
          </cell>
          <cell r="I766" t="str">
            <v>0</v>
          </cell>
          <cell r="J766" t="str">
            <v>830</v>
          </cell>
          <cell r="K766" t="str">
            <v>39.72375</v>
          </cell>
          <cell r="L766" t="str">
            <v>39.72375</v>
          </cell>
          <cell r="M766" t="str">
            <v>SW-08</v>
          </cell>
        </row>
        <row r="767">
          <cell r="A767" t="str">
            <v>9101-065B</v>
          </cell>
          <cell r="B767" t="str">
            <v>ADVANCE PISTON</v>
          </cell>
          <cell r="C767" t="str">
            <v>F13</v>
          </cell>
          <cell r="D767" t="str">
            <v>Z</v>
          </cell>
          <cell r="E767" t="str">
            <v>2</v>
          </cell>
          <cell r="F767" t="str">
            <v>G</v>
          </cell>
          <cell r="G767" t="str">
            <v>0</v>
          </cell>
          <cell r="H767" t="str">
            <v>0</v>
          </cell>
          <cell r="I767" t="str">
            <v>0</v>
          </cell>
          <cell r="J767" t="str">
            <v>0</v>
          </cell>
          <cell r="K767" t="str">
            <v>39.69</v>
          </cell>
          <cell r="L767" t="str">
            <v>39.69</v>
          </cell>
        </row>
        <row r="768">
          <cell r="A768" t="str">
            <v>9103-546A</v>
          </cell>
          <cell r="B768" t="str">
            <v>FORD NAME PLATE</v>
          </cell>
          <cell r="C768" t="str">
            <v>F13</v>
          </cell>
          <cell r="D768" t="str">
            <v>Z</v>
          </cell>
          <cell r="E768" t="str">
            <v>2</v>
          </cell>
          <cell r="F768" t="str">
            <v>G</v>
          </cell>
          <cell r="G768" t="str">
            <v>1800</v>
          </cell>
          <cell r="H768" t="str">
            <v>0</v>
          </cell>
          <cell r="I768" t="str">
            <v>0</v>
          </cell>
          <cell r="J768" t="str">
            <v>1800</v>
          </cell>
          <cell r="K768" t="str">
            <v>39.55</v>
          </cell>
          <cell r="L768" t="str">
            <v>39.55</v>
          </cell>
        </row>
        <row r="769">
          <cell r="A769" t="str">
            <v>9107-156/BVA</v>
          </cell>
          <cell r="B769" t="str">
            <v>BALL BEARING DPC(C)</v>
          </cell>
          <cell r="C769" t="str">
            <v>F13</v>
          </cell>
          <cell r="D769" t="str">
            <v>Z</v>
          </cell>
          <cell r="E769" t="str">
            <v>21</v>
          </cell>
          <cell r="F769" t="str">
            <v>G</v>
          </cell>
          <cell r="G769" t="str">
            <v>0</v>
          </cell>
          <cell r="H769" t="str">
            <v>0</v>
          </cell>
          <cell r="I769" t="str">
            <v>0</v>
          </cell>
          <cell r="J769" t="str">
            <v>0</v>
          </cell>
          <cell r="K769" t="str">
            <v>39.44</v>
          </cell>
          <cell r="L769" t="str">
            <v>39.44</v>
          </cell>
        </row>
        <row r="770">
          <cell r="A770" t="str">
            <v>9101-225</v>
          </cell>
          <cell r="B770" t="str">
            <v>VALVE BODY - Excess Fuel</v>
          </cell>
          <cell r="C770" t="str">
            <v>F13</v>
          </cell>
          <cell r="D770" t="str">
            <v>Z</v>
          </cell>
          <cell r="E770" t="str">
            <v>2</v>
          </cell>
          <cell r="F770" t="str">
            <v>G</v>
          </cell>
          <cell r="G770" t="str">
            <v>0</v>
          </cell>
          <cell r="H770" t="str">
            <v>0</v>
          </cell>
          <cell r="I770" t="str">
            <v>0</v>
          </cell>
          <cell r="J770" t="str">
            <v>0</v>
          </cell>
          <cell r="K770" t="str">
            <v>39.3484</v>
          </cell>
          <cell r="L770" t="str">
            <v>39.3484</v>
          </cell>
          <cell r="M770" t="str">
            <v>RP</v>
          </cell>
        </row>
        <row r="771">
          <cell r="A771" t="str">
            <v>7182-76</v>
          </cell>
          <cell r="B771" t="str">
            <v>T.P. BLADE SPLIT</v>
          </cell>
          <cell r="C771" t="str">
            <v>F13</v>
          </cell>
          <cell r="D771" t="str">
            <v>Z</v>
          </cell>
          <cell r="E771" t="str">
            <v>2</v>
          </cell>
          <cell r="F771" t="str">
            <v>G</v>
          </cell>
          <cell r="G771" t="str">
            <v>685</v>
          </cell>
          <cell r="H771" t="str">
            <v>1000</v>
          </cell>
          <cell r="I771" t="str">
            <v>900</v>
          </cell>
          <cell r="J771" t="str">
            <v>785</v>
          </cell>
          <cell r="K771" t="str">
            <v>39.08619</v>
          </cell>
          <cell r="L771" t="str">
            <v>39.26896</v>
          </cell>
          <cell r="M771" t="str">
            <v>DP203</v>
          </cell>
        </row>
        <row r="772">
          <cell r="A772" t="str">
            <v>7123-11</v>
          </cell>
          <cell r="B772" t="str">
            <v>CAM ROLLER</v>
          </cell>
          <cell r="C772" t="str">
            <v>F13</v>
          </cell>
          <cell r="D772" t="str">
            <v>Z</v>
          </cell>
          <cell r="E772" t="str">
            <v>2</v>
          </cell>
          <cell r="F772" t="str">
            <v>G</v>
          </cell>
          <cell r="G772" t="str">
            <v>10231</v>
          </cell>
          <cell r="H772" t="str">
            <v>0</v>
          </cell>
          <cell r="I772" t="str">
            <v>10231</v>
          </cell>
          <cell r="J772" t="str">
            <v>0</v>
          </cell>
          <cell r="K772" t="str">
            <v>39.04864</v>
          </cell>
          <cell r="L772" t="str">
            <v>39.04864</v>
          </cell>
        </row>
        <row r="773">
          <cell r="A773" t="str">
            <v>9101-332B</v>
          </cell>
          <cell r="B773" t="str">
            <v>PLUG - LLA</v>
          </cell>
          <cell r="C773" t="str">
            <v>F13</v>
          </cell>
          <cell r="D773" t="str">
            <v>Z</v>
          </cell>
          <cell r="E773" t="str">
            <v>2</v>
          </cell>
          <cell r="F773" t="str">
            <v>G</v>
          </cell>
          <cell r="G773" t="str">
            <v>0</v>
          </cell>
          <cell r="H773" t="str">
            <v>0</v>
          </cell>
          <cell r="I773" t="str">
            <v>0</v>
          </cell>
          <cell r="J773" t="str">
            <v>0</v>
          </cell>
          <cell r="K773" t="str">
            <v>39.00638</v>
          </cell>
          <cell r="L773" t="str">
            <v>39.00638</v>
          </cell>
          <cell r="M773" t="str">
            <v>RP</v>
          </cell>
        </row>
        <row r="774">
          <cell r="A774" t="str">
            <v>9100-465L</v>
          </cell>
          <cell r="B774" t="str">
            <v>Head &amp; Rotor Assy [Telco]</v>
          </cell>
          <cell r="C774" t="str">
            <v>F13</v>
          </cell>
          <cell r="D774" t="str">
            <v>Z</v>
          </cell>
          <cell r="E774" t="str">
            <v>21</v>
          </cell>
          <cell r="F774" t="str">
            <v>G</v>
          </cell>
          <cell r="G774" t="str">
            <v>0</v>
          </cell>
          <cell r="H774" t="str">
            <v>0</v>
          </cell>
          <cell r="I774" t="str">
            <v>0</v>
          </cell>
          <cell r="J774" t="str">
            <v>0</v>
          </cell>
          <cell r="K774" t="str">
            <v>385</v>
          </cell>
          <cell r="L774" t="str">
            <v>385</v>
          </cell>
          <cell r="M774" t="str">
            <v>C</v>
          </cell>
        </row>
        <row r="775">
          <cell r="A775" t="str">
            <v>9100-465J</v>
          </cell>
          <cell r="B775" t="str">
            <v>Head &amp; Rotor Assy [HM]</v>
          </cell>
          <cell r="C775" t="str">
            <v>F13</v>
          </cell>
          <cell r="D775" t="str">
            <v>Z</v>
          </cell>
          <cell r="E775" t="str">
            <v>21</v>
          </cell>
          <cell r="F775" t="str">
            <v>G</v>
          </cell>
          <cell r="G775" t="str">
            <v>0</v>
          </cell>
          <cell r="H775" t="str">
            <v>0</v>
          </cell>
          <cell r="I775" t="str">
            <v>0</v>
          </cell>
          <cell r="J775" t="str">
            <v>0</v>
          </cell>
          <cell r="K775" t="str">
            <v>385</v>
          </cell>
          <cell r="L775" t="str">
            <v>385</v>
          </cell>
          <cell r="M775" t="str">
            <v>C</v>
          </cell>
        </row>
        <row r="776">
          <cell r="A776" t="str">
            <v>36410096</v>
          </cell>
          <cell r="B776" t="str">
            <v>GROUND BAR Dia9.6 Gr4.2.123</v>
          </cell>
          <cell r="C776" t="str">
            <v>F13</v>
          </cell>
          <cell r="D776" t="str">
            <v>Z</v>
          </cell>
          <cell r="E776" t="str">
            <v>2</v>
          </cell>
          <cell r="F776" t="str">
            <v>G</v>
          </cell>
          <cell r="G776" t="str">
            <v>635.2</v>
          </cell>
          <cell r="H776" t="str">
            <v>0</v>
          </cell>
          <cell r="I776" t="str">
            <v>300</v>
          </cell>
          <cell r="J776" t="str">
            <v>335.2</v>
          </cell>
          <cell r="K776" t="str">
            <v>384.25919</v>
          </cell>
          <cell r="L776" t="str">
            <v>384.25919</v>
          </cell>
        </row>
        <row r="777">
          <cell r="A777" t="str">
            <v>7185-483</v>
          </cell>
          <cell r="B777" t="str">
            <v>ASSY LATCH VALVE</v>
          </cell>
          <cell r="C777" t="str">
            <v>F13</v>
          </cell>
          <cell r="D777" t="str">
            <v>Z</v>
          </cell>
          <cell r="E777" t="str">
            <v>2</v>
          </cell>
          <cell r="F777" t="str">
            <v>G</v>
          </cell>
          <cell r="G777" t="str">
            <v>0</v>
          </cell>
          <cell r="H777" t="str">
            <v>0</v>
          </cell>
          <cell r="I777" t="str">
            <v>0</v>
          </cell>
          <cell r="J777" t="str">
            <v>0</v>
          </cell>
          <cell r="K777" t="str">
            <v>383.95457</v>
          </cell>
          <cell r="L777" t="str">
            <v>383.95457</v>
          </cell>
          <cell r="M777" t="str">
            <v>DP203</v>
          </cell>
        </row>
        <row r="778">
          <cell r="A778" t="str">
            <v>7123-819CY</v>
          </cell>
          <cell r="B778" t="str">
            <v>ASSY A.A. HOUSING</v>
          </cell>
          <cell r="C778" t="str">
            <v>F13</v>
          </cell>
          <cell r="D778" t="str">
            <v>Z</v>
          </cell>
          <cell r="E778" t="str">
            <v>2</v>
          </cell>
          <cell r="F778" t="str">
            <v>G</v>
          </cell>
          <cell r="G778" t="str">
            <v>114</v>
          </cell>
          <cell r="H778" t="str">
            <v>0</v>
          </cell>
          <cell r="I778" t="str">
            <v>50</v>
          </cell>
          <cell r="J778" t="str">
            <v>64</v>
          </cell>
          <cell r="K778" t="str">
            <v>382.05653</v>
          </cell>
          <cell r="L778" t="str">
            <v>382.05653</v>
          </cell>
          <cell r="M778" t="str">
            <v>RP</v>
          </cell>
        </row>
        <row r="779">
          <cell r="A779" t="str">
            <v>9101-506A</v>
          </cell>
          <cell r="B779" t="str">
            <v>CAM RING</v>
          </cell>
          <cell r="C779" t="str">
            <v>F13</v>
          </cell>
          <cell r="D779" t="str">
            <v>Z</v>
          </cell>
          <cell r="E779" t="str">
            <v>21</v>
          </cell>
          <cell r="F779" t="str">
            <v>G</v>
          </cell>
          <cell r="G779" t="str">
            <v>0</v>
          </cell>
          <cell r="H779" t="str">
            <v>0</v>
          </cell>
          <cell r="I779" t="str">
            <v>0</v>
          </cell>
          <cell r="J779" t="str">
            <v>0</v>
          </cell>
          <cell r="K779" t="str">
            <v>380</v>
          </cell>
          <cell r="L779" t="str">
            <v>380</v>
          </cell>
          <cell r="M779" t="str">
            <v>C</v>
          </cell>
        </row>
        <row r="780">
          <cell r="A780" t="str">
            <v>9101-506A</v>
          </cell>
          <cell r="B780" t="str">
            <v>CAM RING</v>
          </cell>
          <cell r="C780" t="str">
            <v>F13</v>
          </cell>
          <cell r="D780" t="str">
            <v>Z</v>
          </cell>
          <cell r="E780" t="str">
            <v>2</v>
          </cell>
          <cell r="F780" t="str">
            <v>G</v>
          </cell>
          <cell r="G780" t="str">
            <v>0</v>
          </cell>
          <cell r="H780" t="str">
            <v>0</v>
          </cell>
          <cell r="I780" t="str">
            <v>0</v>
          </cell>
          <cell r="J780" t="str">
            <v>0</v>
          </cell>
          <cell r="K780" t="str">
            <v>380</v>
          </cell>
          <cell r="L780" t="str">
            <v>380</v>
          </cell>
          <cell r="M780" t="str">
            <v>NP</v>
          </cell>
        </row>
        <row r="781">
          <cell r="A781" t="str">
            <v>9101X266</v>
          </cell>
          <cell r="B781" t="str">
            <v>LLA SCREW</v>
          </cell>
          <cell r="C781" t="str">
            <v>F13</v>
          </cell>
          <cell r="D781" t="str">
            <v>Z</v>
          </cell>
          <cell r="E781" t="str">
            <v>2</v>
          </cell>
          <cell r="F781" t="str">
            <v>G</v>
          </cell>
          <cell r="G781" t="str">
            <v>0</v>
          </cell>
          <cell r="H781" t="str">
            <v>0</v>
          </cell>
          <cell r="I781" t="str">
            <v>0</v>
          </cell>
          <cell r="J781" t="str">
            <v>0</v>
          </cell>
          <cell r="K781" t="str">
            <v>38.95055</v>
          </cell>
          <cell r="L781" t="str">
            <v>38.95055</v>
          </cell>
        </row>
        <row r="782">
          <cell r="A782" t="str">
            <v>7123-914G</v>
          </cell>
          <cell r="B782" t="str">
            <v>GOVERNOR WEIGHT</v>
          </cell>
          <cell r="C782" t="str">
            <v>F13</v>
          </cell>
          <cell r="D782" t="str">
            <v>Z</v>
          </cell>
          <cell r="E782" t="str">
            <v>2</v>
          </cell>
          <cell r="F782" t="str">
            <v>G</v>
          </cell>
          <cell r="G782" t="str">
            <v>933</v>
          </cell>
          <cell r="H782" t="str">
            <v>0</v>
          </cell>
          <cell r="I782" t="str">
            <v>0</v>
          </cell>
          <cell r="J782" t="str">
            <v>933</v>
          </cell>
          <cell r="K782" t="str">
            <v>38.86034</v>
          </cell>
          <cell r="L782" t="str">
            <v>38.86034</v>
          </cell>
          <cell r="M782" t="str">
            <v>RP</v>
          </cell>
        </row>
        <row r="783">
          <cell r="A783" t="str">
            <v>7167-304</v>
          </cell>
          <cell r="B783" t="str">
            <v>PISTON SPRING CAP</v>
          </cell>
          <cell r="C783" t="str">
            <v>F13</v>
          </cell>
          <cell r="D783" t="str">
            <v>Z</v>
          </cell>
          <cell r="E783" t="str">
            <v>2</v>
          </cell>
          <cell r="F783" t="str">
            <v>G</v>
          </cell>
          <cell r="G783" t="str">
            <v>0</v>
          </cell>
          <cell r="H783" t="str">
            <v>0</v>
          </cell>
          <cell r="I783" t="str">
            <v>0</v>
          </cell>
          <cell r="J783" t="str">
            <v>0</v>
          </cell>
          <cell r="K783" t="str">
            <v>38.79772</v>
          </cell>
          <cell r="L783" t="str">
            <v>38.79772</v>
          </cell>
          <cell r="M783" t="str">
            <v>DPAHM</v>
          </cell>
        </row>
        <row r="784">
          <cell r="A784" t="str">
            <v>9101-332C</v>
          </cell>
          <cell r="B784" t="str">
            <v>PISTON PLUG DPC(C)</v>
          </cell>
          <cell r="C784" t="str">
            <v>F13</v>
          </cell>
          <cell r="D784" t="str">
            <v>Z</v>
          </cell>
          <cell r="E784" t="str">
            <v>2</v>
          </cell>
          <cell r="F784" t="str">
            <v>G</v>
          </cell>
          <cell r="G784" t="str">
            <v>8852</v>
          </cell>
          <cell r="H784" t="str">
            <v>0</v>
          </cell>
          <cell r="I784" t="str">
            <v>0</v>
          </cell>
          <cell r="J784" t="str">
            <v>8852</v>
          </cell>
          <cell r="K784" t="str">
            <v>38.71453</v>
          </cell>
          <cell r="L784" t="str">
            <v>38.71453</v>
          </cell>
          <cell r="M784" t="str">
            <v>RP</v>
          </cell>
        </row>
        <row r="785">
          <cell r="A785" t="str">
            <v>7185-635F</v>
          </cell>
          <cell r="B785" t="str">
            <v>PACSA SPRING CAP</v>
          </cell>
          <cell r="C785" t="str">
            <v>F13</v>
          </cell>
          <cell r="D785" t="str">
            <v>Z</v>
          </cell>
          <cell r="E785" t="str">
            <v>2</v>
          </cell>
          <cell r="F785" t="str">
            <v>G</v>
          </cell>
          <cell r="G785" t="str">
            <v>0</v>
          </cell>
          <cell r="H785" t="str">
            <v>0</v>
          </cell>
          <cell r="I785" t="str">
            <v>0</v>
          </cell>
          <cell r="J785" t="str">
            <v>0</v>
          </cell>
          <cell r="K785" t="str">
            <v>38.67853</v>
          </cell>
          <cell r="L785" t="str">
            <v>38.67853</v>
          </cell>
        </row>
        <row r="786">
          <cell r="A786" t="str">
            <v>9100-323</v>
          </cell>
          <cell r="B786" t="str">
            <v>THROTTLE SHAFT</v>
          </cell>
          <cell r="C786" t="str">
            <v>F13</v>
          </cell>
          <cell r="D786" t="str">
            <v>Z</v>
          </cell>
          <cell r="E786" t="str">
            <v>2</v>
          </cell>
          <cell r="F786" t="str">
            <v>G</v>
          </cell>
          <cell r="G786" t="str">
            <v>0</v>
          </cell>
          <cell r="H786" t="str">
            <v>0</v>
          </cell>
          <cell r="I786" t="str">
            <v>0</v>
          </cell>
          <cell r="J786" t="str">
            <v>0</v>
          </cell>
          <cell r="K786" t="str">
            <v>38.48085</v>
          </cell>
          <cell r="L786" t="str">
            <v>38.48085</v>
          </cell>
          <cell r="M786" t="str">
            <v>RP</v>
          </cell>
        </row>
        <row r="787">
          <cell r="A787" t="str">
            <v>7182-966E</v>
          </cell>
          <cell r="B787" t="str">
            <v>SCREW M6X1-6G</v>
          </cell>
          <cell r="C787" t="str">
            <v>F13</v>
          </cell>
          <cell r="D787" t="str">
            <v>Z</v>
          </cell>
          <cell r="E787" t="str">
            <v>2</v>
          </cell>
          <cell r="F787" t="str">
            <v>G</v>
          </cell>
          <cell r="G787" t="str">
            <v>1039</v>
          </cell>
          <cell r="H787" t="str">
            <v>250</v>
          </cell>
          <cell r="I787" t="str">
            <v>225</v>
          </cell>
          <cell r="J787" t="str">
            <v>1064</v>
          </cell>
          <cell r="K787" t="str">
            <v>38.19241</v>
          </cell>
          <cell r="L787" t="str">
            <v>38.39082</v>
          </cell>
          <cell r="M787" t="str">
            <v>DP203</v>
          </cell>
        </row>
        <row r="788">
          <cell r="A788" t="str">
            <v>5334-245</v>
          </cell>
          <cell r="B788" t="str">
            <v>SCREW</v>
          </cell>
          <cell r="C788" t="str">
            <v>F13</v>
          </cell>
          <cell r="D788" t="str">
            <v>Z</v>
          </cell>
          <cell r="E788" t="str">
            <v>2</v>
          </cell>
          <cell r="F788" t="str">
            <v>G</v>
          </cell>
          <cell r="G788" t="str">
            <v>4867</v>
          </cell>
          <cell r="H788" t="str">
            <v>0</v>
          </cell>
          <cell r="I788" t="str">
            <v>750</v>
          </cell>
          <cell r="J788" t="str">
            <v>4117</v>
          </cell>
          <cell r="K788" t="str">
            <v>38.3754</v>
          </cell>
          <cell r="L788" t="str">
            <v>38.3754</v>
          </cell>
          <cell r="M788" t="str">
            <v>RP</v>
          </cell>
        </row>
        <row r="789">
          <cell r="A789" t="str">
            <v>7185-390</v>
          </cell>
          <cell r="B789" t="str">
            <v>CARRIAGE ANGLE PLATE</v>
          </cell>
          <cell r="C789" t="str">
            <v>F13</v>
          </cell>
          <cell r="D789" t="str">
            <v>Z</v>
          </cell>
          <cell r="E789" t="str">
            <v>2</v>
          </cell>
          <cell r="F789" t="str">
            <v>G</v>
          </cell>
          <cell r="G789" t="str">
            <v>142</v>
          </cell>
          <cell r="H789" t="str">
            <v>250</v>
          </cell>
          <cell r="I789" t="str">
            <v>150</v>
          </cell>
          <cell r="J789" t="str">
            <v>242</v>
          </cell>
          <cell r="K789" t="str">
            <v>38.11445</v>
          </cell>
          <cell r="L789" t="str">
            <v>38.24724</v>
          </cell>
          <cell r="M789" t="str">
            <v>DP203</v>
          </cell>
        </row>
        <row r="790">
          <cell r="A790" t="str">
            <v>9104-511F</v>
          </cell>
          <cell r="B790" t="str">
            <v>SLEEVE</v>
          </cell>
          <cell r="C790" t="str">
            <v>F13</v>
          </cell>
          <cell r="D790" t="str">
            <v>Z</v>
          </cell>
          <cell r="E790" t="str">
            <v>2</v>
          </cell>
          <cell r="F790" t="str">
            <v>G</v>
          </cell>
          <cell r="G790" t="str">
            <v>0</v>
          </cell>
          <cell r="H790" t="str">
            <v>0</v>
          </cell>
          <cell r="I790" t="str">
            <v>0</v>
          </cell>
          <cell r="J790" t="str">
            <v>0</v>
          </cell>
          <cell r="K790" t="str">
            <v>378.69829</v>
          </cell>
          <cell r="L790" t="str">
            <v>378.69829</v>
          </cell>
        </row>
        <row r="791">
          <cell r="A791" t="str">
            <v>9104-005</v>
          </cell>
          <cell r="B791" t="str">
            <v>H.H.SLEEVE [9104-511E]</v>
          </cell>
          <cell r="C791" t="str">
            <v>F13</v>
          </cell>
          <cell r="D791" t="str">
            <v>Z</v>
          </cell>
          <cell r="E791" t="str">
            <v>2</v>
          </cell>
          <cell r="F791" t="str">
            <v>G</v>
          </cell>
          <cell r="G791" t="str">
            <v>0</v>
          </cell>
          <cell r="H791" t="str">
            <v>0</v>
          </cell>
          <cell r="I791" t="str">
            <v>0</v>
          </cell>
          <cell r="J791" t="str">
            <v>0</v>
          </cell>
          <cell r="K791" t="str">
            <v>378.69</v>
          </cell>
          <cell r="L791" t="str">
            <v>378.69</v>
          </cell>
          <cell r="M791" t="str">
            <v>0</v>
          </cell>
        </row>
        <row r="792">
          <cell r="A792" t="str">
            <v>7185-332C</v>
          </cell>
          <cell r="B792" t="str">
            <v>TORQUE TRIMMER PISTON</v>
          </cell>
          <cell r="C792" t="str">
            <v>F13</v>
          </cell>
          <cell r="D792" t="str">
            <v>Z</v>
          </cell>
          <cell r="E792" t="str">
            <v>2</v>
          </cell>
          <cell r="F792" t="str">
            <v>G</v>
          </cell>
          <cell r="G792" t="str">
            <v>0</v>
          </cell>
          <cell r="H792" t="str">
            <v>500</v>
          </cell>
          <cell r="I792" t="str">
            <v>174</v>
          </cell>
          <cell r="J792" t="str">
            <v>326</v>
          </cell>
          <cell r="K792" t="str">
            <v>232.04</v>
          </cell>
          <cell r="L792" t="str">
            <v>376.07228</v>
          </cell>
        </row>
        <row r="793">
          <cell r="A793" t="str">
            <v>9103-106A</v>
          </cell>
          <cell r="B793" t="str">
            <v>XD3 HOUSING</v>
          </cell>
          <cell r="C793" t="str">
            <v>F13</v>
          </cell>
          <cell r="D793" t="str">
            <v>Z</v>
          </cell>
          <cell r="E793" t="str">
            <v>2</v>
          </cell>
          <cell r="F793" t="str">
            <v>G</v>
          </cell>
          <cell r="G793" t="str">
            <v>0</v>
          </cell>
          <cell r="H793" t="str">
            <v>0</v>
          </cell>
          <cell r="I793" t="str">
            <v>0</v>
          </cell>
          <cell r="J793" t="str">
            <v>0</v>
          </cell>
          <cell r="K793" t="str">
            <v>372.98625</v>
          </cell>
          <cell r="L793" t="str">
            <v>372.98625</v>
          </cell>
        </row>
        <row r="794">
          <cell r="A794" t="str">
            <v>9103-747A</v>
          </cell>
          <cell r="B794" t="str">
            <v>BRACKET</v>
          </cell>
          <cell r="C794" t="str">
            <v>F13</v>
          </cell>
          <cell r="D794" t="str">
            <v>Z</v>
          </cell>
          <cell r="E794" t="str">
            <v>2</v>
          </cell>
          <cell r="F794" t="str">
            <v>G</v>
          </cell>
          <cell r="G794" t="str">
            <v>0</v>
          </cell>
          <cell r="H794" t="str">
            <v>0</v>
          </cell>
          <cell r="I794" t="str">
            <v>0</v>
          </cell>
          <cell r="J794" t="str">
            <v>0</v>
          </cell>
          <cell r="K794" t="str">
            <v>37.62</v>
          </cell>
          <cell r="L794" t="str">
            <v>37.62</v>
          </cell>
        </row>
        <row r="795">
          <cell r="A795" t="str">
            <v>9104-507A/BFB</v>
          </cell>
          <cell r="B795" t="str">
            <v>CAM RING (107A)</v>
          </cell>
          <cell r="C795" t="str">
            <v>F13</v>
          </cell>
          <cell r="D795" t="str">
            <v>Z</v>
          </cell>
          <cell r="E795" t="str">
            <v>21</v>
          </cell>
          <cell r="F795" t="str">
            <v>G</v>
          </cell>
          <cell r="G795" t="str">
            <v>0</v>
          </cell>
          <cell r="H795" t="str">
            <v>0</v>
          </cell>
          <cell r="I795" t="str">
            <v>0</v>
          </cell>
          <cell r="J795" t="str">
            <v>0</v>
          </cell>
          <cell r="K795" t="str">
            <v>37.52</v>
          </cell>
          <cell r="L795" t="str">
            <v>37.52</v>
          </cell>
          <cell r="M795" t="str">
            <v>C</v>
          </cell>
        </row>
        <row r="796">
          <cell r="A796" t="str">
            <v>9104-507A/BID</v>
          </cell>
          <cell r="B796" t="str">
            <v>CAM RING (107A)</v>
          </cell>
          <cell r="C796" t="str">
            <v>F13</v>
          </cell>
          <cell r="D796" t="str">
            <v>Z</v>
          </cell>
          <cell r="E796" t="str">
            <v>21</v>
          </cell>
          <cell r="F796" t="str">
            <v>G</v>
          </cell>
          <cell r="G796" t="str">
            <v>0</v>
          </cell>
          <cell r="H796" t="str">
            <v>0</v>
          </cell>
          <cell r="I796" t="str">
            <v>0</v>
          </cell>
          <cell r="J796" t="str">
            <v>0</v>
          </cell>
          <cell r="K796" t="str">
            <v>37.52</v>
          </cell>
          <cell r="L796" t="str">
            <v>37.52</v>
          </cell>
          <cell r="M796" t="str">
            <v>C</v>
          </cell>
        </row>
        <row r="797">
          <cell r="A797" t="str">
            <v>9104-507A/BOD</v>
          </cell>
          <cell r="B797" t="str">
            <v>CAM RING (107A)</v>
          </cell>
          <cell r="C797" t="str">
            <v>F13</v>
          </cell>
          <cell r="D797" t="str">
            <v>Z</v>
          </cell>
          <cell r="E797" t="str">
            <v>21</v>
          </cell>
          <cell r="F797" t="str">
            <v>G</v>
          </cell>
          <cell r="G797" t="str">
            <v>0</v>
          </cell>
          <cell r="H797" t="str">
            <v>0</v>
          </cell>
          <cell r="I797" t="str">
            <v>0</v>
          </cell>
          <cell r="J797" t="str">
            <v>0</v>
          </cell>
          <cell r="K797" t="str">
            <v>37.52</v>
          </cell>
          <cell r="L797" t="str">
            <v>37.52</v>
          </cell>
          <cell r="M797" t="str">
            <v>C</v>
          </cell>
        </row>
        <row r="798">
          <cell r="A798" t="str">
            <v>9104-513C/BFB</v>
          </cell>
          <cell r="B798" t="str">
            <v>CAM RING (451)</v>
          </cell>
          <cell r="C798" t="str">
            <v>F13</v>
          </cell>
          <cell r="D798" t="str">
            <v>Z</v>
          </cell>
          <cell r="E798" t="str">
            <v>21</v>
          </cell>
          <cell r="F798" t="str">
            <v>G</v>
          </cell>
          <cell r="G798" t="str">
            <v>0</v>
          </cell>
          <cell r="H798" t="str">
            <v>0</v>
          </cell>
          <cell r="I798" t="str">
            <v>0</v>
          </cell>
          <cell r="J798" t="str">
            <v>0</v>
          </cell>
          <cell r="K798" t="str">
            <v>37.52</v>
          </cell>
          <cell r="L798" t="str">
            <v>37.52</v>
          </cell>
          <cell r="M798" t="str">
            <v>C</v>
          </cell>
        </row>
        <row r="799">
          <cell r="A799" t="str">
            <v>9104-513C/BID</v>
          </cell>
          <cell r="B799" t="str">
            <v>CAM RING (451)</v>
          </cell>
          <cell r="C799" t="str">
            <v>F13</v>
          </cell>
          <cell r="D799" t="str">
            <v>Z</v>
          </cell>
          <cell r="E799" t="str">
            <v>21</v>
          </cell>
          <cell r="F799" t="str">
            <v>G</v>
          </cell>
          <cell r="G799" t="str">
            <v>0</v>
          </cell>
          <cell r="H799" t="str">
            <v>0</v>
          </cell>
          <cell r="I799" t="str">
            <v>0</v>
          </cell>
          <cell r="J799" t="str">
            <v>0</v>
          </cell>
          <cell r="K799" t="str">
            <v>37.52</v>
          </cell>
          <cell r="L799" t="str">
            <v>37.52</v>
          </cell>
          <cell r="M799" t="str">
            <v>C</v>
          </cell>
        </row>
        <row r="800">
          <cell r="A800" t="str">
            <v>9104-513C/BOD</v>
          </cell>
          <cell r="B800" t="str">
            <v>CAM RING (451)</v>
          </cell>
          <cell r="C800" t="str">
            <v>F13</v>
          </cell>
          <cell r="D800" t="str">
            <v>Z</v>
          </cell>
          <cell r="E800" t="str">
            <v>21</v>
          </cell>
          <cell r="F800" t="str">
            <v>G</v>
          </cell>
          <cell r="G800" t="str">
            <v>0</v>
          </cell>
          <cell r="H800" t="str">
            <v>0</v>
          </cell>
          <cell r="I800" t="str">
            <v>0</v>
          </cell>
          <cell r="J800" t="str">
            <v>0</v>
          </cell>
          <cell r="K800" t="str">
            <v>37.52</v>
          </cell>
          <cell r="L800" t="str">
            <v>37.52</v>
          </cell>
          <cell r="M800" t="str">
            <v>C</v>
          </cell>
        </row>
        <row r="801">
          <cell r="A801" t="str">
            <v>9104-513C/BSG</v>
          </cell>
          <cell r="B801" t="str">
            <v>CAM RING (451)</v>
          </cell>
          <cell r="C801" t="str">
            <v>F13</v>
          </cell>
          <cell r="D801" t="str">
            <v>Z</v>
          </cell>
          <cell r="E801" t="str">
            <v>21</v>
          </cell>
          <cell r="F801" t="str">
            <v>G</v>
          </cell>
          <cell r="G801" t="str">
            <v>0</v>
          </cell>
          <cell r="H801" t="str">
            <v>0</v>
          </cell>
          <cell r="I801" t="str">
            <v>0</v>
          </cell>
          <cell r="J801" t="str">
            <v>0</v>
          </cell>
          <cell r="K801" t="str">
            <v>37.52</v>
          </cell>
          <cell r="L801" t="str">
            <v>37.52</v>
          </cell>
          <cell r="M801" t="str">
            <v>C</v>
          </cell>
        </row>
        <row r="802">
          <cell r="A802" t="str">
            <v>9104-507A</v>
          </cell>
          <cell r="B802" t="str">
            <v>CAM RING</v>
          </cell>
          <cell r="C802" t="str">
            <v>F13</v>
          </cell>
          <cell r="D802" t="str">
            <v>Z</v>
          </cell>
          <cell r="E802" t="str">
            <v>2</v>
          </cell>
          <cell r="F802" t="str">
            <v>G</v>
          </cell>
          <cell r="G802" t="str">
            <v>41</v>
          </cell>
          <cell r="H802" t="str">
            <v>0</v>
          </cell>
          <cell r="I802" t="str">
            <v>0</v>
          </cell>
          <cell r="J802" t="str">
            <v>41</v>
          </cell>
          <cell r="K802" t="str">
            <v>37.52</v>
          </cell>
          <cell r="L802" t="str">
            <v>37.52</v>
          </cell>
          <cell r="M802" t="str">
            <v>RP</v>
          </cell>
        </row>
        <row r="803">
          <cell r="A803" t="str">
            <v>9104-513E</v>
          </cell>
          <cell r="B803" t="str">
            <v>CAM RING</v>
          </cell>
          <cell r="C803" t="str">
            <v>F13</v>
          </cell>
          <cell r="D803" t="str">
            <v>Z</v>
          </cell>
          <cell r="E803" t="str">
            <v>2</v>
          </cell>
          <cell r="F803" t="str">
            <v>G</v>
          </cell>
          <cell r="G803" t="str">
            <v>0</v>
          </cell>
          <cell r="H803" t="str">
            <v>0</v>
          </cell>
          <cell r="I803" t="str">
            <v>0</v>
          </cell>
          <cell r="J803" t="str">
            <v>0</v>
          </cell>
          <cell r="K803" t="str">
            <v>37.52</v>
          </cell>
          <cell r="L803" t="str">
            <v>37.52</v>
          </cell>
          <cell r="M803" t="str">
            <v>IND</v>
          </cell>
        </row>
        <row r="804">
          <cell r="A804" t="str">
            <v>7169-560JT</v>
          </cell>
          <cell r="B804" t="str">
            <v>SHIM {1.00 MM}</v>
          </cell>
          <cell r="C804" t="str">
            <v>F13</v>
          </cell>
          <cell r="D804" t="str">
            <v>Z</v>
          </cell>
          <cell r="E804" t="str">
            <v>2</v>
          </cell>
          <cell r="F804" t="str">
            <v>G</v>
          </cell>
          <cell r="G804" t="str">
            <v>35</v>
          </cell>
          <cell r="H804" t="str">
            <v>0</v>
          </cell>
          <cell r="I804" t="str">
            <v>0</v>
          </cell>
          <cell r="J804" t="str">
            <v>35</v>
          </cell>
          <cell r="K804" t="str">
            <v>37.41124</v>
          </cell>
          <cell r="L804" t="str">
            <v>37.41124</v>
          </cell>
        </row>
        <row r="805">
          <cell r="A805" t="str">
            <v>7174-517A</v>
          </cell>
          <cell r="B805" t="str">
            <v>SPRING RETAINER</v>
          </cell>
          <cell r="C805" t="str">
            <v>F13</v>
          </cell>
          <cell r="D805" t="str">
            <v>Z</v>
          </cell>
          <cell r="E805" t="str">
            <v>2</v>
          </cell>
          <cell r="F805" t="str">
            <v>G</v>
          </cell>
          <cell r="G805" t="str">
            <v>555</v>
          </cell>
          <cell r="H805" t="str">
            <v>15</v>
          </cell>
          <cell r="I805" t="str">
            <v>0</v>
          </cell>
          <cell r="J805" t="str">
            <v>570</v>
          </cell>
          <cell r="K805" t="str">
            <v>37.26668</v>
          </cell>
          <cell r="L805" t="str">
            <v>37.32469</v>
          </cell>
        </row>
        <row r="806">
          <cell r="A806" t="str">
            <v>9100-601</v>
          </cell>
          <cell r="B806" t="str">
            <v>Sub.Assy THROTTLE SHAFT</v>
          </cell>
          <cell r="C806" t="str">
            <v>F13</v>
          </cell>
          <cell r="D806" t="str">
            <v>Z</v>
          </cell>
          <cell r="E806" t="str">
            <v>2</v>
          </cell>
          <cell r="F806" t="str">
            <v>G</v>
          </cell>
          <cell r="G806" t="str">
            <v>0</v>
          </cell>
          <cell r="H806" t="str">
            <v>0</v>
          </cell>
          <cell r="I806" t="str">
            <v>0</v>
          </cell>
          <cell r="J806" t="str">
            <v>0</v>
          </cell>
          <cell r="K806" t="str">
            <v>37.22316</v>
          </cell>
          <cell r="L806" t="str">
            <v>37.22316</v>
          </cell>
          <cell r="M806" t="str">
            <v>RP</v>
          </cell>
        </row>
        <row r="807">
          <cell r="A807" t="str">
            <v>7123-344E-150</v>
          </cell>
          <cell r="B807" t="str">
            <v>ROTOR DPAHM</v>
          </cell>
          <cell r="C807" t="str">
            <v>F13</v>
          </cell>
          <cell r="D807" t="str">
            <v>Z</v>
          </cell>
          <cell r="E807" t="str">
            <v>2</v>
          </cell>
          <cell r="F807" t="str">
            <v>G</v>
          </cell>
          <cell r="G807" t="str">
            <v>0</v>
          </cell>
          <cell r="H807" t="str">
            <v>0</v>
          </cell>
          <cell r="I807" t="str">
            <v>0</v>
          </cell>
          <cell r="J807" t="str">
            <v>0</v>
          </cell>
          <cell r="K807" t="str">
            <v>367.43985</v>
          </cell>
          <cell r="L807" t="str">
            <v>367.43985</v>
          </cell>
          <cell r="M807" t="str">
            <v>DPAHM</v>
          </cell>
        </row>
        <row r="808">
          <cell r="A808" t="str">
            <v>9104-534A</v>
          </cell>
          <cell r="B808" t="str">
            <v>CAMRING BLANK [DPC HM]</v>
          </cell>
          <cell r="C808" t="str">
            <v>F13</v>
          </cell>
          <cell r="D808" t="str">
            <v>Z</v>
          </cell>
          <cell r="E808" t="str">
            <v>2</v>
          </cell>
          <cell r="F808" t="str">
            <v>G</v>
          </cell>
          <cell r="G808" t="str">
            <v>0</v>
          </cell>
          <cell r="H808" t="str">
            <v>0</v>
          </cell>
          <cell r="I808" t="str">
            <v>0</v>
          </cell>
          <cell r="J808" t="str">
            <v>0</v>
          </cell>
          <cell r="K808" t="str">
            <v>367.35235</v>
          </cell>
          <cell r="L808" t="str">
            <v>367.35235</v>
          </cell>
          <cell r="M808" t="str">
            <v>RP</v>
          </cell>
        </row>
        <row r="809">
          <cell r="A809" t="str">
            <v>9101-486</v>
          </cell>
          <cell r="B809" t="str">
            <v>CAMRING [DPC HM]</v>
          </cell>
          <cell r="C809" t="str">
            <v>F13</v>
          </cell>
          <cell r="D809" t="str">
            <v>Z</v>
          </cell>
          <cell r="E809" t="str">
            <v>21</v>
          </cell>
          <cell r="F809" t="str">
            <v>G</v>
          </cell>
          <cell r="G809" t="str">
            <v>0</v>
          </cell>
          <cell r="H809" t="str">
            <v>0</v>
          </cell>
          <cell r="I809" t="str">
            <v>0</v>
          </cell>
          <cell r="J809" t="str">
            <v>0</v>
          </cell>
          <cell r="K809" t="str">
            <v>365</v>
          </cell>
          <cell r="L809" t="str">
            <v>365</v>
          </cell>
          <cell r="M809" t="str">
            <v>C</v>
          </cell>
        </row>
        <row r="810">
          <cell r="A810" t="str">
            <v>9001-742A</v>
          </cell>
          <cell r="B810" t="str">
            <v>MARUTI F.HEAD [FS G 6260 010A]</v>
          </cell>
          <cell r="C810" t="str">
            <v>F13</v>
          </cell>
          <cell r="D810" t="str">
            <v>Z</v>
          </cell>
          <cell r="E810" t="str">
            <v>1</v>
          </cell>
          <cell r="F810" t="str">
            <v>G</v>
          </cell>
          <cell r="G810" t="str">
            <v>0</v>
          </cell>
          <cell r="H810" t="str">
            <v>0</v>
          </cell>
          <cell r="I810" t="str">
            <v>0</v>
          </cell>
          <cell r="J810" t="str">
            <v>0</v>
          </cell>
          <cell r="K810" t="str">
            <v>364.3</v>
          </cell>
          <cell r="L810" t="str">
            <v>364.3</v>
          </cell>
        </row>
        <row r="811">
          <cell r="A811" t="str">
            <v>9100-275L</v>
          </cell>
          <cell r="B811" t="str">
            <v>ASSEMBLY HYDRAULUC HEAD</v>
          </cell>
          <cell r="C811" t="str">
            <v>F13</v>
          </cell>
          <cell r="D811" t="str">
            <v>Z</v>
          </cell>
          <cell r="E811" t="str">
            <v>2</v>
          </cell>
          <cell r="F811" t="str">
            <v>G</v>
          </cell>
          <cell r="G811" t="str">
            <v>0</v>
          </cell>
          <cell r="H811" t="str">
            <v>0</v>
          </cell>
          <cell r="I811" t="str">
            <v>0</v>
          </cell>
          <cell r="J811" t="str">
            <v>0</v>
          </cell>
          <cell r="K811" t="str">
            <v>364.3</v>
          </cell>
          <cell r="L811" t="str">
            <v>364.3</v>
          </cell>
          <cell r="M811" t="str">
            <v>RP</v>
          </cell>
        </row>
        <row r="812">
          <cell r="A812" t="str">
            <v>9008-088B</v>
          </cell>
          <cell r="B812" t="str">
            <v>NOZZLE</v>
          </cell>
          <cell r="C812" t="str">
            <v>F13</v>
          </cell>
          <cell r="D812" t="str">
            <v>Z</v>
          </cell>
          <cell r="E812" t="str">
            <v>2</v>
          </cell>
          <cell r="F812" t="str">
            <v>G</v>
          </cell>
          <cell r="G812" t="str">
            <v>0</v>
          </cell>
          <cell r="H812" t="str">
            <v>0</v>
          </cell>
          <cell r="I812" t="str">
            <v>0</v>
          </cell>
          <cell r="J812" t="str">
            <v>0</v>
          </cell>
          <cell r="K812" t="str">
            <v>362.72</v>
          </cell>
          <cell r="L812" t="str">
            <v>362.72</v>
          </cell>
          <cell r="M812" t="str">
            <v>0</v>
          </cell>
        </row>
        <row r="813">
          <cell r="A813" t="str">
            <v>9104-544A</v>
          </cell>
          <cell r="B813" t="str">
            <v>CAM RING FORD</v>
          </cell>
          <cell r="C813" t="str">
            <v>F13</v>
          </cell>
          <cell r="D813" t="str">
            <v>Z</v>
          </cell>
          <cell r="E813" t="str">
            <v>2</v>
          </cell>
          <cell r="F813" t="str">
            <v>G</v>
          </cell>
          <cell r="G813" t="str">
            <v>635</v>
          </cell>
          <cell r="H813" t="str">
            <v>0</v>
          </cell>
          <cell r="I813" t="str">
            <v>240</v>
          </cell>
          <cell r="J813" t="str">
            <v>395</v>
          </cell>
          <cell r="K813" t="str">
            <v>361.09537</v>
          </cell>
          <cell r="L813" t="str">
            <v>361.09537</v>
          </cell>
          <cell r="M813" t="str">
            <v>TRP</v>
          </cell>
        </row>
        <row r="814">
          <cell r="A814" t="str">
            <v>9008-088W</v>
          </cell>
          <cell r="B814" t="str">
            <v>NOZZLE</v>
          </cell>
          <cell r="C814" t="str">
            <v>F13</v>
          </cell>
          <cell r="D814" t="str">
            <v>Z</v>
          </cell>
          <cell r="E814" t="str">
            <v>2</v>
          </cell>
          <cell r="F814" t="str">
            <v>G</v>
          </cell>
          <cell r="G814" t="str">
            <v>0</v>
          </cell>
          <cell r="H814" t="str">
            <v>0</v>
          </cell>
          <cell r="I814" t="str">
            <v>0</v>
          </cell>
          <cell r="J814" t="str">
            <v>0</v>
          </cell>
          <cell r="K814" t="str">
            <v>360.75994</v>
          </cell>
          <cell r="L814" t="str">
            <v>360.75994</v>
          </cell>
          <cell r="M814" t="str">
            <v>0</v>
          </cell>
        </row>
        <row r="815">
          <cell r="A815" t="str">
            <v>9008-099AM</v>
          </cell>
          <cell r="B815" t="str">
            <v>NOZZLE (6890 C)</v>
          </cell>
          <cell r="C815" t="str">
            <v>F13</v>
          </cell>
          <cell r="D815" t="str">
            <v>Z</v>
          </cell>
          <cell r="E815" t="str">
            <v>2</v>
          </cell>
          <cell r="F815" t="str">
            <v>G</v>
          </cell>
          <cell r="G815" t="str">
            <v>0</v>
          </cell>
          <cell r="H815" t="str">
            <v>0</v>
          </cell>
          <cell r="I815" t="str">
            <v>0</v>
          </cell>
          <cell r="J815" t="str">
            <v>0</v>
          </cell>
          <cell r="K815" t="str">
            <v>360.74163</v>
          </cell>
          <cell r="L815" t="str">
            <v>360.74163</v>
          </cell>
          <cell r="M815" t="str">
            <v>RP</v>
          </cell>
        </row>
        <row r="816">
          <cell r="A816" t="str">
            <v>9101-584</v>
          </cell>
          <cell r="B816" t="str">
            <v>CAMRING (ENG)</v>
          </cell>
          <cell r="C816" t="str">
            <v>F13</v>
          </cell>
          <cell r="D816" t="str">
            <v>Z</v>
          </cell>
          <cell r="E816" t="str">
            <v>2</v>
          </cell>
          <cell r="F816" t="str">
            <v>G</v>
          </cell>
          <cell r="G816" t="str">
            <v>200</v>
          </cell>
          <cell r="H816" t="str">
            <v>0</v>
          </cell>
          <cell r="I816" t="str">
            <v>0</v>
          </cell>
          <cell r="J816" t="str">
            <v>200</v>
          </cell>
          <cell r="K816" t="str">
            <v>360.35134</v>
          </cell>
          <cell r="L816" t="str">
            <v>360.35134</v>
          </cell>
        </row>
        <row r="817">
          <cell r="A817" t="str">
            <v>9101-451/110</v>
          </cell>
          <cell r="B817" t="str">
            <v>CAM RING</v>
          </cell>
          <cell r="C817" t="str">
            <v>F13</v>
          </cell>
          <cell r="D817" t="str">
            <v>Z</v>
          </cell>
          <cell r="E817" t="str">
            <v>21</v>
          </cell>
          <cell r="F817" t="str">
            <v>G</v>
          </cell>
          <cell r="G817" t="str">
            <v>0</v>
          </cell>
          <cell r="H817" t="str">
            <v>152</v>
          </cell>
          <cell r="I817" t="str">
            <v>0</v>
          </cell>
          <cell r="J817" t="str">
            <v>152</v>
          </cell>
          <cell r="K817" t="str">
            <v>0</v>
          </cell>
          <cell r="L817" t="str">
            <v>360</v>
          </cell>
        </row>
        <row r="818">
          <cell r="A818" t="str">
            <v>7169-447B</v>
          </cell>
          <cell r="B818" t="str">
            <v>DOWEL PIN</v>
          </cell>
          <cell r="C818" t="str">
            <v>F13</v>
          </cell>
          <cell r="D818" t="str">
            <v>Z</v>
          </cell>
          <cell r="E818" t="str">
            <v>2</v>
          </cell>
          <cell r="F818" t="str">
            <v>G</v>
          </cell>
          <cell r="G818" t="str">
            <v>6460</v>
          </cell>
          <cell r="H818" t="str">
            <v>0</v>
          </cell>
          <cell r="I818" t="str">
            <v>0</v>
          </cell>
          <cell r="J818" t="str">
            <v>6460</v>
          </cell>
          <cell r="K818" t="str">
            <v>36.8604</v>
          </cell>
          <cell r="L818" t="str">
            <v>36.8604</v>
          </cell>
          <cell r="M818" t="str">
            <v>DPAHM</v>
          </cell>
        </row>
        <row r="819">
          <cell r="A819" t="str">
            <v>9100-375A</v>
          </cell>
          <cell r="B819" t="str">
            <v>GOVERNOR ARM ASSEMBLY</v>
          </cell>
          <cell r="C819" t="str">
            <v>F13</v>
          </cell>
          <cell r="D819" t="str">
            <v>Z</v>
          </cell>
          <cell r="E819" t="str">
            <v>2</v>
          </cell>
          <cell r="F819" t="str">
            <v>G</v>
          </cell>
          <cell r="G819" t="str">
            <v>0</v>
          </cell>
          <cell r="H819" t="str">
            <v>0</v>
          </cell>
          <cell r="I819" t="str">
            <v>0</v>
          </cell>
          <cell r="J819" t="str">
            <v>0</v>
          </cell>
          <cell r="K819" t="str">
            <v>36.8593</v>
          </cell>
          <cell r="L819" t="str">
            <v>36.8593</v>
          </cell>
          <cell r="M819" t="str">
            <v>RP</v>
          </cell>
        </row>
        <row r="820">
          <cell r="A820" t="str">
            <v>9103-660</v>
          </cell>
          <cell r="B820" t="str">
            <v>BRACKET</v>
          </cell>
          <cell r="C820" t="str">
            <v>F13</v>
          </cell>
          <cell r="D820" t="str">
            <v>Z</v>
          </cell>
          <cell r="E820" t="str">
            <v>2</v>
          </cell>
          <cell r="F820" t="str">
            <v>G</v>
          </cell>
          <cell r="G820" t="str">
            <v>603</v>
          </cell>
          <cell r="H820" t="str">
            <v>0</v>
          </cell>
          <cell r="I820" t="str">
            <v>0</v>
          </cell>
          <cell r="J820" t="str">
            <v>603</v>
          </cell>
          <cell r="K820" t="str">
            <v>36.71277</v>
          </cell>
          <cell r="L820" t="str">
            <v>36.71277</v>
          </cell>
        </row>
        <row r="821">
          <cell r="A821" t="str">
            <v>9101-682A</v>
          </cell>
          <cell r="B821" t="str">
            <v>SCREW SPACER T/C</v>
          </cell>
          <cell r="C821" t="str">
            <v>F13</v>
          </cell>
          <cell r="D821" t="str">
            <v>Z</v>
          </cell>
          <cell r="E821" t="str">
            <v>2</v>
          </cell>
          <cell r="F821" t="str">
            <v>G</v>
          </cell>
          <cell r="G821" t="str">
            <v>0</v>
          </cell>
          <cell r="H821" t="str">
            <v>1966</v>
          </cell>
          <cell r="I821" t="str">
            <v>1300</v>
          </cell>
          <cell r="J821" t="str">
            <v>666</v>
          </cell>
          <cell r="K821" t="str">
            <v>28.85451</v>
          </cell>
          <cell r="L821" t="str">
            <v>36.67804</v>
          </cell>
          <cell r="M821" t="str">
            <v>PIC-03</v>
          </cell>
        </row>
        <row r="822">
          <cell r="A822" t="str">
            <v>31310190</v>
          </cell>
          <cell r="B822" t="str">
            <v>EN1A(L) BT.BAR DIA 19MM</v>
          </cell>
          <cell r="C822" t="str">
            <v>F13</v>
          </cell>
          <cell r="D822" t="str">
            <v>Z</v>
          </cell>
          <cell r="E822" t="str">
            <v>2</v>
          </cell>
          <cell r="F822" t="str">
            <v>G</v>
          </cell>
          <cell r="G822" t="str">
            <v>0</v>
          </cell>
          <cell r="H822" t="str">
            <v>0</v>
          </cell>
          <cell r="I822" t="str">
            <v>0</v>
          </cell>
          <cell r="J822" t="str">
            <v>0</v>
          </cell>
          <cell r="K822" t="str">
            <v>36.5</v>
          </cell>
          <cell r="L822" t="str">
            <v>36.5</v>
          </cell>
          <cell r="M822" t="str">
            <v>RM</v>
          </cell>
        </row>
        <row r="823">
          <cell r="A823" t="str">
            <v>9101-348</v>
          </cell>
          <cell r="B823" t="str">
            <v>EXCESS FUEL VALVE</v>
          </cell>
          <cell r="C823" t="str">
            <v>F13</v>
          </cell>
          <cell r="D823" t="str">
            <v>Z</v>
          </cell>
          <cell r="E823" t="str">
            <v>2</v>
          </cell>
          <cell r="F823" t="str">
            <v>G</v>
          </cell>
          <cell r="G823" t="str">
            <v>359</v>
          </cell>
          <cell r="H823" t="str">
            <v>0</v>
          </cell>
          <cell r="I823" t="str">
            <v>200</v>
          </cell>
          <cell r="J823" t="str">
            <v>159</v>
          </cell>
          <cell r="K823" t="str">
            <v>36.1426</v>
          </cell>
          <cell r="L823" t="str">
            <v>36.1426</v>
          </cell>
          <cell r="M823" t="str">
            <v>SM-07</v>
          </cell>
        </row>
        <row r="824">
          <cell r="A824" t="str">
            <v>7185-429E</v>
          </cell>
          <cell r="B824" t="str">
            <v>ADV.REF.STOP</v>
          </cell>
          <cell r="C824" t="str">
            <v>F13</v>
          </cell>
          <cell r="D824" t="str">
            <v>Z</v>
          </cell>
          <cell r="E824" t="str">
            <v>2</v>
          </cell>
          <cell r="F824" t="str">
            <v>G</v>
          </cell>
          <cell r="G824" t="str">
            <v>0</v>
          </cell>
          <cell r="H824" t="str">
            <v>0</v>
          </cell>
          <cell r="I824" t="str">
            <v>0</v>
          </cell>
          <cell r="J824" t="str">
            <v>0</v>
          </cell>
          <cell r="K824" t="str">
            <v>36.09645</v>
          </cell>
          <cell r="L824" t="str">
            <v>36.09645</v>
          </cell>
        </row>
        <row r="825">
          <cell r="A825" t="str">
            <v>7185-429F</v>
          </cell>
          <cell r="B825" t="str">
            <v>ADV.REF.STOP</v>
          </cell>
          <cell r="C825" t="str">
            <v>F13</v>
          </cell>
          <cell r="D825" t="str">
            <v>Z</v>
          </cell>
          <cell r="E825" t="str">
            <v>2</v>
          </cell>
          <cell r="F825" t="str">
            <v>G</v>
          </cell>
          <cell r="G825" t="str">
            <v>0</v>
          </cell>
          <cell r="H825" t="str">
            <v>0</v>
          </cell>
          <cell r="I825" t="str">
            <v>0</v>
          </cell>
          <cell r="J825" t="str">
            <v>0</v>
          </cell>
          <cell r="K825" t="str">
            <v>36.09645</v>
          </cell>
          <cell r="L825" t="str">
            <v>36.09645</v>
          </cell>
        </row>
        <row r="826">
          <cell r="A826" t="str">
            <v>9100-335A</v>
          </cell>
          <cell r="B826" t="str">
            <v>FAST IDLE LEVER</v>
          </cell>
          <cell r="C826" t="str">
            <v>F13</v>
          </cell>
          <cell r="D826" t="str">
            <v>Z</v>
          </cell>
          <cell r="E826" t="str">
            <v>2</v>
          </cell>
          <cell r="F826" t="str">
            <v>G</v>
          </cell>
          <cell r="G826" t="str">
            <v>484</v>
          </cell>
          <cell r="H826" t="str">
            <v>0</v>
          </cell>
          <cell r="I826" t="str">
            <v>0</v>
          </cell>
          <cell r="J826" t="str">
            <v>484</v>
          </cell>
          <cell r="K826" t="str">
            <v>36.04371</v>
          </cell>
          <cell r="L826" t="str">
            <v>36.04371</v>
          </cell>
          <cell r="M826" t="str">
            <v>SY-07</v>
          </cell>
        </row>
        <row r="827">
          <cell r="A827" t="str">
            <v>7185-294</v>
          </cell>
          <cell r="B827" t="str">
            <v>VALVE SEAT</v>
          </cell>
          <cell r="C827" t="str">
            <v>F13</v>
          </cell>
          <cell r="D827" t="str">
            <v>Z</v>
          </cell>
          <cell r="E827" t="str">
            <v>2</v>
          </cell>
          <cell r="F827" t="str">
            <v>G</v>
          </cell>
          <cell r="G827" t="str">
            <v>150</v>
          </cell>
          <cell r="H827" t="str">
            <v>250</v>
          </cell>
          <cell r="I827" t="str">
            <v>150</v>
          </cell>
          <cell r="J827" t="str">
            <v>250</v>
          </cell>
          <cell r="K827" t="str">
            <v>35.85669</v>
          </cell>
          <cell r="L827" t="str">
            <v>36.01929</v>
          </cell>
          <cell r="M827" t="str">
            <v>DP203</v>
          </cell>
        </row>
        <row r="828">
          <cell r="A828" t="str">
            <v>11330</v>
          </cell>
          <cell r="B828" t="str">
            <v>MYBOND GREEN 11330</v>
          </cell>
          <cell r="C828" t="str">
            <v>F13</v>
          </cell>
          <cell r="D828" t="str">
            <v>Z</v>
          </cell>
          <cell r="E828" t="str">
            <v>2</v>
          </cell>
          <cell r="F828" t="str">
            <v>G</v>
          </cell>
          <cell r="G828" t="str">
            <v>0</v>
          </cell>
          <cell r="H828" t="str">
            <v>0</v>
          </cell>
          <cell r="I828" t="str">
            <v>0</v>
          </cell>
          <cell r="J828" t="str">
            <v>0</v>
          </cell>
          <cell r="K828" t="str">
            <v>36</v>
          </cell>
          <cell r="L828" t="str">
            <v>36</v>
          </cell>
          <cell r="M828" t="str">
            <v>REMOV</v>
          </cell>
        </row>
        <row r="829">
          <cell r="A829" t="str">
            <v>9104-535A</v>
          </cell>
          <cell r="B829" t="str">
            <v>CAMRING BLANK [DPC MM]</v>
          </cell>
          <cell r="C829" t="str">
            <v>F13</v>
          </cell>
          <cell r="D829" t="str">
            <v>Z</v>
          </cell>
          <cell r="E829" t="str">
            <v>2</v>
          </cell>
          <cell r="F829" t="str">
            <v>G</v>
          </cell>
          <cell r="G829" t="str">
            <v>0</v>
          </cell>
          <cell r="H829" t="str">
            <v>0</v>
          </cell>
          <cell r="I829" t="str">
            <v>0</v>
          </cell>
          <cell r="J829" t="str">
            <v>0</v>
          </cell>
          <cell r="K829" t="str">
            <v>359.08805</v>
          </cell>
          <cell r="L829" t="str">
            <v>359.08805</v>
          </cell>
          <cell r="M829" t="str">
            <v>RP</v>
          </cell>
        </row>
        <row r="830">
          <cell r="A830" t="str">
            <v>9104-689A</v>
          </cell>
          <cell r="B830" t="str">
            <v>CAM RING S/C</v>
          </cell>
          <cell r="C830" t="str">
            <v>F13</v>
          </cell>
          <cell r="D830" t="str">
            <v>Z</v>
          </cell>
          <cell r="E830" t="str">
            <v>2</v>
          </cell>
          <cell r="F830" t="str">
            <v>G</v>
          </cell>
          <cell r="G830" t="str">
            <v>0</v>
          </cell>
          <cell r="H830" t="str">
            <v>0</v>
          </cell>
          <cell r="I830" t="str">
            <v>0</v>
          </cell>
          <cell r="J830" t="str">
            <v>0</v>
          </cell>
          <cell r="K830" t="str">
            <v>357.67566</v>
          </cell>
          <cell r="L830" t="str">
            <v>357.67566</v>
          </cell>
        </row>
        <row r="831">
          <cell r="A831" t="str">
            <v>9100-487</v>
          </cell>
          <cell r="B831" t="str">
            <v>ASSY.SWITCH</v>
          </cell>
          <cell r="C831" t="str">
            <v>F13</v>
          </cell>
          <cell r="D831" t="str">
            <v>Z</v>
          </cell>
          <cell r="E831" t="str">
            <v>2</v>
          </cell>
          <cell r="F831" t="str">
            <v>G</v>
          </cell>
          <cell r="G831" t="str">
            <v>2690</v>
          </cell>
          <cell r="H831" t="str">
            <v>0</v>
          </cell>
          <cell r="I831" t="str">
            <v>2690</v>
          </cell>
          <cell r="J831" t="str">
            <v>0</v>
          </cell>
          <cell r="K831" t="str">
            <v>357.54005</v>
          </cell>
          <cell r="L831" t="str">
            <v>357.54005</v>
          </cell>
          <cell r="M831" t="str">
            <v>SR-01</v>
          </cell>
        </row>
        <row r="832">
          <cell r="A832" t="str">
            <v>7123-309W</v>
          </cell>
          <cell r="B832" t="str">
            <v>CAMRING 6 CYL.</v>
          </cell>
          <cell r="C832" t="str">
            <v>F13</v>
          </cell>
          <cell r="D832" t="str">
            <v>Z</v>
          </cell>
          <cell r="E832" t="str">
            <v>2</v>
          </cell>
          <cell r="F832" t="str">
            <v>G</v>
          </cell>
          <cell r="G832" t="str">
            <v>30</v>
          </cell>
          <cell r="H832" t="str">
            <v>0</v>
          </cell>
          <cell r="I832" t="str">
            <v>0</v>
          </cell>
          <cell r="J832" t="str">
            <v>30</v>
          </cell>
          <cell r="K832" t="str">
            <v>357.14286</v>
          </cell>
          <cell r="L832" t="str">
            <v>357.14286</v>
          </cell>
        </row>
        <row r="833">
          <cell r="A833" t="str">
            <v>9101-685A/080</v>
          </cell>
          <cell r="B833" t="str">
            <v>CAMRING SOFT [ TUD5 ]</v>
          </cell>
          <cell r="C833" t="str">
            <v>F13</v>
          </cell>
          <cell r="D833" t="str">
            <v>Z</v>
          </cell>
          <cell r="E833" t="str">
            <v>21</v>
          </cell>
          <cell r="F833" t="str">
            <v>G</v>
          </cell>
          <cell r="G833" t="str">
            <v>930</v>
          </cell>
          <cell r="H833" t="str">
            <v>3006</v>
          </cell>
          <cell r="I833" t="str">
            <v>3886</v>
          </cell>
          <cell r="J833" t="str">
            <v>50</v>
          </cell>
          <cell r="K833" t="str">
            <v>346.3491</v>
          </cell>
          <cell r="L833" t="str">
            <v>356.93122</v>
          </cell>
        </row>
        <row r="834">
          <cell r="A834" t="str">
            <v>9101-689A/080</v>
          </cell>
          <cell r="B834" t="str">
            <v>CAMRING SOFT [ S/CAR ]</v>
          </cell>
          <cell r="C834" t="str">
            <v>F13</v>
          </cell>
          <cell r="D834" t="str">
            <v>Z</v>
          </cell>
          <cell r="E834" t="str">
            <v>21</v>
          </cell>
          <cell r="F834" t="str">
            <v>G</v>
          </cell>
          <cell r="G834" t="str">
            <v>0</v>
          </cell>
          <cell r="H834" t="str">
            <v>3803</v>
          </cell>
          <cell r="I834" t="str">
            <v>1230</v>
          </cell>
          <cell r="J834" t="str">
            <v>2573</v>
          </cell>
          <cell r="K834" t="str">
            <v>351.90219</v>
          </cell>
          <cell r="L834" t="str">
            <v>356.37401</v>
          </cell>
        </row>
        <row r="835">
          <cell r="A835" t="str">
            <v>9100-711W</v>
          </cell>
          <cell r="B835" t="str">
            <v>ASSY.PLLA</v>
          </cell>
          <cell r="C835" t="str">
            <v>F13</v>
          </cell>
          <cell r="D835" t="str">
            <v>Z</v>
          </cell>
          <cell r="E835" t="str">
            <v>2</v>
          </cell>
          <cell r="F835" t="str">
            <v>G</v>
          </cell>
          <cell r="G835" t="str">
            <v>0</v>
          </cell>
          <cell r="H835" t="str">
            <v>0</v>
          </cell>
          <cell r="I835" t="str">
            <v>0</v>
          </cell>
          <cell r="J835" t="str">
            <v>0</v>
          </cell>
          <cell r="K835" t="str">
            <v>356.35852</v>
          </cell>
          <cell r="L835" t="str">
            <v>356.35852</v>
          </cell>
        </row>
        <row r="836">
          <cell r="A836" t="str">
            <v>9103-110A</v>
          </cell>
          <cell r="B836" t="str">
            <v>PUMP HSG CASTING [DPC MM]</v>
          </cell>
          <cell r="C836" t="str">
            <v>F13</v>
          </cell>
          <cell r="D836" t="str">
            <v>Z</v>
          </cell>
          <cell r="E836" t="str">
            <v>2</v>
          </cell>
          <cell r="F836" t="str">
            <v>G</v>
          </cell>
          <cell r="G836" t="str">
            <v>0</v>
          </cell>
          <cell r="H836" t="str">
            <v>0</v>
          </cell>
          <cell r="I836" t="str">
            <v>0</v>
          </cell>
          <cell r="J836" t="str">
            <v>0</v>
          </cell>
          <cell r="K836" t="str">
            <v>355.45475</v>
          </cell>
          <cell r="L836" t="str">
            <v>355.45475</v>
          </cell>
          <cell r="M836" t="str">
            <v>0</v>
          </cell>
        </row>
        <row r="837">
          <cell r="A837" t="str">
            <v>9104-606</v>
          </cell>
          <cell r="B837" t="str">
            <v>HYD.HEAD ASSY [J9(TURKEY)]</v>
          </cell>
          <cell r="C837" t="str">
            <v>F13</v>
          </cell>
          <cell r="D837" t="str">
            <v>Z</v>
          </cell>
          <cell r="E837" t="str">
            <v>2</v>
          </cell>
          <cell r="F837" t="str">
            <v>G</v>
          </cell>
          <cell r="G837" t="str">
            <v>0</v>
          </cell>
          <cell r="H837" t="str">
            <v>0</v>
          </cell>
          <cell r="I837" t="str">
            <v>0</v>
          </cell>
          <cell r="J837" t="str">
            <v>0</v>
          </cell>
          <cell r="K837" t="str">
            <v>3516.46666</v>
          </cell>
          <cell r="L837" t="str">
            <v>3516.46666</v>
          </cell>
        </row>
        <row r="838">
          <cell r="A838" t="str">
            <v>9101-689A/110</v>
          </cell>
          <cell r="B838" t="str">
            <v>CAM RING</v>
          </cell>
          <cell r="C838" t="str">
            <v>F13</v>
          </cell>
          <cell r="D838" t="str">
            <v>Z</v>
          </cell>
          <cell r="E838" t="str">
            <v>1</v>
          </cell>
          <cell r="F838" t="str">
            <v>G</v>
          </cell>
          <cell r="G838" t="str">
            <v>500</v>
          </cell>
          <cell r="H838" t="str">
            <v>0</v>
          </cell>
          <cell r="I838" t="str">
            <v>500</v>
          </cell>
          <cell r="J838" t="str">
            <v>0</v>
          </cell>
          <cell r="K838" t="str">
            <v>351.9</v>
          </cell>
          <cell r="L838" t="str">
            <v>351.9</v>
          </cell>
        </row>
        <row r="839">
          <cell r="A839" t="str">
            <v>9100-711U</v>
          </cell>
          <cell r="B839" t="str">
            <v>ASSY PLLA</v>
          </cell>
          <cell r="C839" t="str">
            <v>F13</v>
          </cell>
          <cell r="D839" t="str">
            <v>Z</v>
          </cell>
          <cell r="E839" t="str">
            <v>22</v>
          </cell>
          <cell r="F839" t="str">
            <v>G</v>
          </cell>
          <cell r="G839" t="str">
            <v>502</v>
          </cell>
          <cell r="H839" t="str">
            <v>0</v>
          </cell>
          <cell r="I839" t="str">
            <v>0</v>
          </cell>
          <cell r="J839" t="str">
            <v>502</v>
          </cell>
          <cell r="K839" t="str">
            <v>351.73575</v>
          </cell>
          <cell r="L839" t="str">
            <v>351.73575</v>
          </cell>
        </row>
        <row r="840">
          <cell r="A840" t="str">
            <v>9100-978C</v>
          </cell>
          <cell r="B840" t="str">
            <v>X COLD ADVANCE</v>
          </cell>
          <cell r="C840" t="str">
            <v>F13</v>
          </cell>
          <cell r="D840" t="str">
            <v>Z</v>
          </cell>
          <cell r="E840" t="str">
            <v>2</v>
          </cell>
          <cell r="F840" t="str">
            <v>G</v>
          </cell>
          <cell r="G840" t="str">
            <v>0</v>
          </cell>
          <cell r="H840" t="str">
            <v>0</v>
          </cell>
          <cell r="I840" t="str">
            <v>0</v>
          </cell>
          <cell r="J840" t="str">
            <v>0</v>
          </cell>
          <cell r="K840" t="str">
            <v>351.01462</v>
          </cell>
          <cell r="L840" t="str">
            <v>351.01462</v>
          </cell>
        </row>
        <row r="841">
          <cell r="A841" t="str">
            <v>33110190</v>
          </cell>
          <cell r="B841" t="str">
            <v>19mm DIA STEEL ROD EN7A</v>
          </cell>
          <cell r="C841" t="str">
            <v>F13</v>
          </cell>
          <cell r="D841" t="str">
            <v>Z</v>
          </cell>
          <cell r="E841" t="str">
            <v>2</v>
          </cell>
          <cell r="F841" t="str">
            <v>G</v>
          </cell>
          <cell r="G841" t="str">
            <v>0</v>
          </cell>
          <cell r="H841" t="str">
            <v>0</v>
          </cell>
          <cell r="I841" t="str">
            <v>0</v>
          </cell>
          <cell r="J841" t="str">
            <v>0</v>
          </cell>
          <cell r="K841" t="str">
            <v>35.96</v>
          </cell>
          <cell r="L841" t="str">
            <v>35.96</v>
          </cell>
        </row>
        <row r="842">
          <cell r="A842" t="str">
            <v>7185-635D</v>
          </cell>
          <cell r="B842" t="str">
            <v>PACSA SPRING CAP</v>
          </cell>
          <cell r="C842" t="str">
            <v>F13</v>
          </cell>
          <cell r="D842" t="str">
            <v>Z</v>
          </cell>
          <cell r="E842" t="str">
            <v>2</v>
          </cell>
          <cell r="F842" t="str">
            <v>G</v>
          </cell>
          <cell r="G842" t="str">
            <v>0</v>
          </cell>
          <cell r="H842" t="str">
            <v>0</v>
          </cell>
          <cell r="I842" t="str">
            <v>0</v>
          </cell>
          <cell r="J842" t="str">
            <v>0</v>
          </cell>
          <cell r="K842" t="str">
            <v>35.8484</v>
          </cell>
          <cell r="L842" t="str">
            <v>35.8484</v>
          </cell>
        </row>
        <row r="843">
          <cell r="A843" t="str">
            <v>9101-012</v>
          </cell>
          <cell r="B843" t="str">
            <v>GOVERNOR WEIGHT</v>
          </cell>
          <cell r="C843" t="str">
            <v>F13</v>
          </cell>
          <cell r="D843" t="str">
            <v>Z</v>
          </cell>
          <cell r="E843" t="str">
            <v>2</v>
          </cell>
          <cell r="F843" t="str">
            <v>G</v>
          </cell>
          <cell r="G843" t="str">
            <v>0</v>
          </cell>
          <cell r="H843" t="str">
            <v>0</v>
          </cell>
          <cell r="I843" t="str">
            <v>0</v>
          </cell>
          <cell r="J843" t="str">
            <v>0</v>
          </cell>
          <cell r="K843" t="str">
            <v>35.75248</v>
          </cell>
          <cell r="L843" t="str">
            <v>35.75248</v>
          </cell>
          <cell r="M843" t="str">
            <v>RP</v>
          </cell>
        </row>
        <row r="844">
          <cell r="A844" t="str">
            <v>7123-917</v>
          </cell>
          <cell r="B844" t="str">
            <v>ADJ. PLATE BOTTOM</v>
          </cell>
          <cell r="C844" t="str">
            <v>F13</v>
          </cell>
          <cell r="D844" t="str">
            <v>Z</v>
          </cell>
          <cell r="E844" t="str">
            <v>2</v>
          </cell>
          <cell r="F844" t="str">
            <v>G</v>
          </cell>
          <cell r="G844" t="str">
            <v>1500</v>
          </cell>
          <cell r="H844" t="str">
            <v>0</v>
          </cell>
          <cell r="I844" t="str">
            <v>50</v>
          </cell>
          <cell r="J844" t="str">
            <v>1450</v>
          </cell>
          <cell r="K844" t="str">
            <v>35.69619</v>
          </cell>
          <cell r="L844" t="str">
            <v>35.69619</v>
          </cell>
          <cell r="M844" t="str">
            <v>RP</v>
          </cell>
        </row>
        <row r="845">
          <cell r="A845" t="str">
            <v>7182-006</v>
          </cell>
          <cell r="B845" t="str">
            <v>SHOE PLATE</v>
          </cell>
          <cell r="C845" t="str">
            <v>F13</v>
          </cell>
          <cell r="D845" t="str">
            <v>Z</v>
          </cell>
          <cell r="E845" t="str">
            <v>2</v>
          </cell>
          <cell r="F845" t="str">
            <v>G</v>
          </cell>
          <cell r="G845" t="str">
            <v>0</v>
          </cell>
          <cell r="H845" t="str">
            <v>0</v>
          </cell>
          <cell r="I845" t="str">
            <v>0</v>
          </cell>
          <cell r="J845" t="str">
            <v>0</v>
          </cell>
          <cell r="K845" t="str">
            <v>35.67915</v>
          </cell>
          <cell r="L845" t="str">
            <v>35.67915</v>
          </cell>
        </row>
        <row r="846">
          <cell r="A846" t="str">
            <v>9101-024</v>
          </cell>
          <cell r="B846" t="str">
            <v>CAM ADVANCE SCREW</v>
          </cell>
          <cell r="C846" t="str">
            <v>F13</v>
          </cell>
          <cell r="D846" t="str">
            <v>Z</v>
          </cell>
          <cell r="E846" t="str">
            <v>22</v>
          </cell>
          <cell r="F846" t="str">
            <v>G</v>
          </cell>
          <cell r="G846" t="str">
            <v>0</v>
          </cell>
          <cell r="H846" t="str">
            <v>0</v>
          </cell>
          <cell r="I846" t="str">
            <v>0</v>
          </cell>
          <cell r="J846" t="str">
            <v>0</v>
          </cell>
          <cell r="K846" t="str">
            <v>35.57081</v>
          </cell>
          <cell r="L846" t="str">
            <v>35.57081</v>
          </cell>
          <cell r="M846" t="str">
            <v>RP</v>
          </cell>
        </row>
        <row r="847">
          <cell r="A847" t="str">
            <v>32651750</v>
          </cell>
          <cell r="B847" t="str">
            <v>ZINC SHEET (FILTER CAN)</v>
          </cell>
          <cell r="C847" t="str">
            <v>F13</v>
          </cell>
          <cell r="D847" t="str">
            <v>Z</v>
          </cell>
          <cell r="E847" t="str">
            <v>2</v>
          </cell>
          <cell r="F847" t="str">
            <v>G</v>
          </cell>
          <cell r="G847" t="str">
            <v>0</v>
          </cell>
          <cell r="H847" t="str">
            <v>0</v>
          </cell>
          <cell r="I847" t="str">
            <v>0</v>
          </cell>
          <cell r="J847" t="str">
            <v>0</v>
          </cell>
          <cell r="K847" t="str">
            <v>35.5</v>
          </cell>
          <cell r="L847" t="str">
            <v>35.5</v>
          </cell>
        </row>
        <row r="848">
          <cell r="A848" t="str">
            <v>9100-912A</v>
          </cell>
          <cell r="B848" t="str">
            <v>CORE &amp; JOINT ASSY</v>
          </cell>
          <cell r="C848" t="str">
            <v>F13</v>
          </cell>
          <cell r="D848" t="str">
            <v>Z</v>
          </cell>
          <cell r="E848" t="str">
            <v>2</v>
          </cell>
          <cell r="F848" t="str">
            <v>G</v>
          </cell>
          <cell r="G848" t="str">
            <v>10090</v>
          </cell>
          <cell r="H848" t="str">
            <v>3600</v>
          </cell>
          <cell r="I848" t="str">
            <v>9400</v>
          </cell>
          <cell r="J848" t="str">
            <v>4290</v>
          </cell>
          <cell r="K848" t="str">
            <v>37.37652</v>
          </cell>
          <cell r="L848" t="str">
            <v>35.45154</v>
          </cell>
          <cell r="M848" t="str">
            <v>RP</v>
          </cell>
        </row>
        <row r="849">
          <cell r="A849" t="str">
            <v>7185-635E</v>
          </cell>
          <cell r="B849" t="str">
            <v>PISTON SPRING CAP</v>
          </cell>
          <cell r="C849" t="str">
            <v>F13</v>
          </cell>
          <cell r="D849" t="str">
            <v>Z</v>
          </cell>
          <cell r="E849" t="str">
            <v>2</v>
          </cell>
          <cell r="F849" t="str">
            <v>G</v>
          </cell>
          <cell r="G849" t="str">
            <v>0</v>
          </cell>
          <cell r="H849" t="str">
            <v>0</v>
          </cell>
          <cell r="I849" t="str">
            <v>0</v>
          </cell>
          <cell r="J849" t="str">
            <v>0</v>
          </cell>
          <cell r="K849" t="str">
            <v>35.1709</v>
          </cell>
          <cell r="L849" t="str">
            <v>35.1709</v>
          </cell>
        </row>
        <row r="850">
          <cell r="A850" t="str">
            <v>9007-994E</v>
          </cell>
          <cell r="B850" t="str">
            <v>VALVE BODY [FUEL CONNECTION]</v>
          </cell>
          <cell r="C850" t="str">
            <v>F13</v>
          </cell>
          <cell r="D850" t="str">
            <v>Z</v>
          </cell>
          <cell r="E850" t="str">
            <v>2</v>
          </cell>
          <cell r="F850" t="str">
            <v>G</v>
          </cell>
          <cell r="G850" t="str">
            <v>0</v>
          </cell>
          <cell r="H850" t="str">
            <v>0</v>
          </cell>
          <cell r="I850" t="str">
            <v>0</v>
          </cell>
          <cell r="J850" t="str">
            <v>0</v>
          </cell>
          <cell r="K850" t="str">
            <v>35</v>
          </cell>
          <cell r="L850" t="str">
            <v>35</v>
          </cell>
          <cell r="M850" t="str">
            <v>WHAT</v>
          </cell>
        </row>
        <row r="851">
          <cell r="A851" t="str">
            <v>7139-177A</v>
          </cell>
          <cell r="B851" t="str">
            <v>ASSY PRESSURISING VALVE</v>
          </cell>
          <cell r="C851" t="str">
            <v>F13</v>
          </cell>
          <cell r="D851" t="str">
            <v>Z</v>
          </cell>
          <cell r="E851" t="str">
            <v>2</v>
          </cell>
          <cell r="F851" t="str">
            <v>G</v>
          </cell>
          <cell r="G851" t="str">
            <v>350</v>
          </cell>
          <cell r="H851" t="str">
            <v>0</v>
          </cell>
          <cell r="I851" t="str">
            <v>200</v>
          </cell>
          <cell r="J851" t="str">
            <v>150</v>
          </cell>
          <cell r="K851" t="str">
            <v>35</v>
          </cell>
          <cell r="L851" t="str">
            <v>35</v>
          </cell>
          <cell r="M851" t="str">
            <v>RP</v>
          </cell>
        </row>
        <row r="852">
          <cell r="A852" t="str">
            <v>7092-265A</v>
          </cell>
          <cell r="B852" t="str">
            <v>VALVE(SINGLE FILTER)</v>
          </cell>
          <cell r="C852" t="str">
            <v>F13</v>
          </cell>
          <cell r="D852" t="str">
            <v>Z</v>
          </cell>
          <cell r="E852" t="str">
            <v>2</v>
          </cell>
          <cell r="F852" t="str">
            <v>G</v>
          </cell>
          <cell r="G852" t="str">
            <v>0</v>
          </cell>
          <cell r="H852" t="str">
            <v>0</v>
          </cell>
          <cell r="I852" t="str">
            <v>0</v>
          </cell>
          <cell r="J852" t="str">
            <v>0</v>
          </cell>
          <cell r="K852" t="str">
            <v>35</v>
          </cell>
          <cell r="L852" t="str">
            <v>35</v>
          </cell>
          <cell r="M852" t="str">
            <v>0</v>
          </cell>
        </row>
        <row r="853">
          <cell r="A853" t="str">
            <v>7160-010</v>
          </cell>
          <cell r="B853" t="str">
            <v>CAMRING C/S</v>
          </cell>
          <cell r="C853" t="str">
            <v>F13</v>
          </cell>
          <cell r="D853" t="str">
            <v>Z</v>
          </cell>
          <cell r="E853" t="str">
            <v>2</v>
          </cell>
          <cell r="F853" t="str">
            <v>G</v>
          </cell>
          <cell r="G853" t="str">
            <v>248</v>
          </cell>
          <cell r="H853" t="str">
            <v>500</v>
          </cell>
          <cell r="I853" t="str">
            <v>748</v>
          </cell>
          <cell r="J853" t="str">
            <v>0</v>
          </cell>
          <cell r="K853" t="str">
            <v>349.90517</v>
          </cell>
          <cell r="L853" t="str">
            <v>349.07402</v>
          </cell>
        </row>
        <row r="854">
          <cell r="A854" t="str">
            <v>9008-088U</v>
          </cell>
          <cell r="B854" t="str">
            <v>NOZZLE OBS</v>
          </cell>
          <cell r="C854" t="str">
            <v>F13</v>
          </cell>
          <cell r="D854" t="str">
            <v>Z</v>
          </cell>
          <cell r="E854" t="str">
            <v>2</v>
          </cell>
          <cell r="F854" t="str">
            <v>G</v>
          </cell>
          <cell r="G854" t="str">
            <v>0</v>
          </cell>
          <cell r="H854" t="str">
            <v>0</v>
          </cell>
          <cell r="I854" t="str">
            <v>0</v>
          </cell>
          <cell r="J854" t="str">
            <v>0</v>
          </cell>
          <cell r="K854" t="str">
            <v>348.71</v>
          </cell>
          <cell r="L854" t="str">
            <v>348.71</v>
          </cell>
        </row>
        <row r="855">
          <cell r="A855" t="str">
            <v>9104-621C</v>
          </cell>
          <cell r="B855" t="str">
            <v>DRIVE SHAFT</v>
          </cell>
          <cell r="C855" t="str">
            <v>F13</v>
          </cell>
          <cell r="D855" t="str">
            <v>Z</v>
          </cell>
          <cell r="E855" t="str">
            <v>2</v>
          </cell>
          <cell r="F855" t="str">
            <v>G</v>
          </cell>
          <cell r="G855" t="str">
            <v>1650</v>
          </cell>
          <cell r="H855" t="str">
            <v>700</v>
          </cell>
          <cell r="I855" t="str">
            <v>1200</v>
          </cell>
          <cell r="J855" t="str">
            <v>1150</v>
          </cell>
          <cell r="K855" t="str">
            <v>337.87189</v>
          </cell>
          <cell r="L855" t="str">
            <v>347.51827</v>
          </cell>
        </row>
        <row r="856">
          <cell r="A856" t="str">
            <v>9100-427B</v>
          </cell>
          <cell r="B856" t="str">
            <v>PNEUMATIQUE</v>
          </cell>
          <cell r="C856" t="str">
            <v>F13</v>
          </cell>
          <cell r="D856" t="str">
            <v>Z</v>
          </cell>
          <cell r="E856" t="str">
            <v>2</v>
          </cell>
          <cell r="F856" t="str">
            <v>G</v>
          </cell>
          <cell r="G856" t="str">
            <v>770</v>
          </cell>
          <cell r="H856" t="str">
            <v>0</v>
          </cell>
          <cell r="I856" t="str">
            <v>0</v>
          </cell>
          <cell r="J856" t="str">
            <v>770</v>
          </cell>
          <cell r="K856" t="str">
            <v>347.01355</v>
          </cell>
          <cell r="L856" t="str">
            <v>347.01355</v>
          </cell>
        </row>
        <row r="857">
          <cell r="A857" t="str">
            <v>9101-685A/110</v>
          </cell>
          <cell r="B857" t="str">
            <v>CAM RING</v>
          </cell>
          <cell r="C857" t="str">
            <v>F13</v>
          </cell>
          <cell r="D857" t="str">
            <v>Z</v>
          </cell>
          <cell r="E857" t="str">
            <v>21</v>
          </cell>
          <cell r="F857" t="str">
            <v>G</v>
          </cell>
          <cell r="G857" t="str">
            <v>0</v>
          </cell>
          <cell r="H857" t="str">
            <v>12</v>
          </cell>
          <cell r="I857" t="str">
            <v>0</v>
          </cell>
          <cell r="J857" t="str">
            <v>12</v>
          </cell>
          <cell r="K857" t="str">
            <v>0</v>
          </cell>
          <cell r="L857" t="str">
            <v>346.34</v>
          </cell>
        </row>
        <row r="858">
          <cell r="A858" t="str">
            <v>9145-153A</v>
          </cell>
          <cell r="B858" t="str">
            <v>KIT ROLLER SHOE DPA(C)</v>
          </cell>
          <cell r="C858" t="str">
            <v>F13</v>
          </cell>
          <cell r="D858" t="str">
            <v>Z</v>
          </cell>
          <cell r="E858" t="str">
            <v>2</v>
          </cell>
          <cell r="F858" t="str">
            <v>G</v>
          </cell>
          <cell r="G858" t="str">
            <v>100</v>
          </cell>
          <cell r="H858" t="str">
            <v>0</v>
          </cell>
          <cell r="I858" t="str">
            <v>0</v>
          </cell>
          <cell r="J858" t="str">
            <v>100</v>
          </cell>
          <cell r="K858" t="str">
            <v>343.62586</v>
          </cell>
          <cell r="L858" t="str">
            <v>343.62586</v>
          </cell>
          <cell r="M858" t="str">
            <v>RP</v>
          </cell>
        </row>
        <row r="859">
          <cell r="A859" t="str">
            <v>9100-660L</v>
          </cell>
          <cell r="B859" t="str">
            <v>ROTOR</v>
          </cell>
          <cell r="C859" t="str">
            <v>F13</v>
          </cell>
          <cell r="D859" t="str">
            <v>Z</v>
          </cell>
          <cell r="E859" t="str">
            <v>2</v>
          </cell>
          <cell r="F859" t="str">
            <v>G</v>
          </cell>
          <cell r="G859" t="str">
            <v>0</v>
          </cell>
          <cell r="H859" t="str">
            <v>0</v>
          </cell>
          <cell r="I859" t="str">
            <v>0</v>
          </cell>
          <cell r="J859" t="str">
            <v>0</v>
          </cell>
          <cell r="K859" t="str">
            <v>343.41237</v>
          </cell>
          <cell r="L859" t="str">
            <v>343.41237</v>
          </cell>
        </row>
        <row r="860">
          <cell r="A860" t="str">
            <v>9101-621/070</v>
          </cell>
          <cell r="B860" t="str">
            <v>BEARING SUPPORT SHAFT</v>
          </cell>
          <cell r="C860" t="str">
            <v>F13</v>
          </cell>
          <cell r="D860" t="str">
            <v>Z</v>
          </cell>
          <cell r="E860" t="str">
            <v>21</v>
          </cell>
          <cell r="F860" t="str">
            <v>G</v>
          </cell>
          <cell r="G860" t="str">
            <v>0</v>
          </cell>
          <cell r="H860" t="str">
            <v>0</v>
          </cell>
          <cell r="I860" t="str">
            <v>0</v>
          </cell>
          <cell r="J860" t="str">
            <v>0</v>
          </cell>
          <cell r="K860" t="str">
            <v>343</v>
          </cell>
          <cell r="L860" t="str">
            <v>343</v>
          </cell>
          <cell r="M860" t="str">
            <v>C</v>
          </cell>
        </row>
        <row r="861">
          <cell r="A861" t="str">
            <v>9008-099AA</v>
          </cell>
          <cell r="B861" t="str">
            <v>NOZZLE</v>
          </cell>
          <cell r="C861" t="str">
            <v>F13</v>
          </cell>
          <cell r="D861" t="str">
            <v>Z</v>
          </cell>
          <cell r="E861" t="str">
            <v>2</v>
          </cell>
          <cell r="F861" t="str">
            <v>G</v>
          </cell>
          <cell r="G861" t="str">
            <v>0</v>
          </cell>
          <cell r="H861" t="str">
            <v>0</v>
          </cell>
          <cell r="I861" t="str">
            <v>0</v>
          </cell>
          <cell r="J861" t="str">
            <v>0</v>
          </cell>
          <cell r="K861" t="str">
            <v>341.4456</v>
          </cell>
          <cell r="L861" t="str">
            <v>341.4456</v>
          </cell>
        </row>
        <row r="862">
          <cell r="A862" t="str">
            <v>9101-526B/040</v>
          </cell>
          <cell r="B862" t="str">
            <v>BEARING SUPPORT SHAFT</v>
          </cell>
          <cell r="C862" t="str">
            <v>F13</v>
          </cell>
          <cell r="D862" t="str">
            <v>Z</v>
          </cell>
          <cell r="E862" t="str">
            <v>21</v>
          </cell>
          <cell r="F862" t="str">
            <v>G</v>
          </cell>
          <cell r="G862" t="str">
            <v>214</v>
          </cell>
          <cell r="H862" t="str">
            <v>0</v>
          </cell>
          <cell r="I862" t="str">
            <v>0</v>
          </cell>
          <cell r="J862" t="str">
            <v>214</v>
          </cell>
          <cell r="K862" t="str">
            <v>341.24</v>
          </cell>
          <cell r="L862" t="str">
            <v>341.24</v>
          </cell>
        </row>
        <row r="863">
          <cell r="A863" t="str">
            <v>9101-526B/BGR</v>
          </cell>
          <cell r="B863" t="str">
            <v>BEARING SUPPORT SHAFT</v>
          </cell>
          <cell r="C863" t="str">
            <v>F13</v>
          </cell>
          <cell r="D863" t="str">
            <v>Z</v>
          </cell>
          <cell r="E863" t="str">
            <v>21</v>
          </cell>
          <cell r="F863" t="str">
            <v>G</v>
          </cell>
          <cell r="G863" t="str">
            <v>0</v>
          </cell>
          <cell r="H863" t="str">
            <v>300</v>
          </cell>
          <cell r="I863" t="str">
            <v>0</v>
          </cell>
          <cell r="J863" t="str">
            <v>300</v>
          </cell>
          <cell r="K863" t="str">
            <v>0</v>
          </cell>
          <cell r="L863" t="str">
            <v>341.24</v>
          </cell>
        </row>
        <row r="864">
          <cell r="A864" t="str">
            <v>9101-621K/040</v>
          </cell>
          <cell r="B864" t="str">
            <v>BEARING SUPPORT SHAFT</v>
          </cell>
          <cell r="C864" t="str">
            <v>F13</v>
          </cell>
          <cell r="D864" t="str">
            <v>Z</v>
          </cell>
          <cell r="E864" t="str">
            <v>21</v>
          </cell>
          <cell r="F864" t="str">
            <v>G</v>
          </cell>
          <cell r="G864" t="str">
            <v>0</v>
          </cell>
          <cell r="H864" t="str">
            <v>0</v>
          </cell>
          <cell r="I864" t="str">
            <v>0</v>
          </cell>
          <cell r="J864" t="str">
            <v>0</v>
          </cell>
          <cell r="K864" t="str">
            <v>341.23</v>
          </cell>
          <cell r="L864" t="str">
            <v>341.23</v>
          </cell>
        </row>
        <row r="865">
          <cell r="A865" t="str">
            <v>9101-621J/040</v>
          </cell>
          <cell r="B865" t="str">
            <v>BEARING SUPPORT SHAFT</v>
          </cell>
          <cell r="C865" t="str">
            <v>F13</v>
          </cell>
          <cell r="D865" t="str">
            <v>Z</v>
          </cell>
          <cell r="E865" t="str">
            <v>21</v>
          </cell>
          <cell r="F865" t="str">
            <v>G</v>
          </cell>
          <cell r="G865" t="str">
            <v>0</v>
          </cell>
          <cell r="H865" t="str">
            <v>0</v>
          </cell>
          <cell r="I865" t="str">
            <v>0</v>
          </cell>
          <cell r="J865" t="str">
            <v>0</v>
          </cell>
          <cell r="K865" t="str">
            <v>341.23</v>
          </cell>
          <cell r="L865" t="str">
            <v>341.23</v>
          </cell>
          <cell r="M865" t="str">
            <v>C</v>
          </cell>
        </row>
        <row r="866">
          <cell r="A866" t="str">
            <v>9101-512B</v>
          </cell>
          <cell r="B866" t="str">
            <v>ADVANCE CAP</v>
          </cell>
          <cell r="C866" t="str">
            <v>F13</v>
          </cell>
          <cell r="D866" t="str">
            <v>Z</v>
          </cell>
          <cell r="E866" t="str">
            <v>2</v>
          </cell>
          <cell r="F866" t="str">
            <v>G</v>
          </cell>
          <cell r="G866" t="str">
            <v>1212</v>
          </cell>
          <cell r="H866" t="str">
            <v>0</v>
          </cell>
          <cell r="I866" t="str">
            <v>0</v>
          </cell>
          <cell r="J866" t="str">
            <v>1212</v>
          </cell>
          <cell r="K866" t="str">
            <v>34.99731</v>
          </cell>
          <cell r="L866" t="str">
            <v>34.99731</v>
          </cell>
        </row>
        <row r="867">
          <cell r="A867" t="str">
            <v>7185-838</v>
          </cell>
          <cell r="B867" t="str">
            <v>SPRING GUIDE BRACKET</v>
          </cell>
          <cell r="C867" t="str">
            <v>F13</v>
          </cell>
          <cell r="D867" t="str">
            <v>Z</v>
          </cell>
          <cell r="E867" t="str">
            <v>2</v>
          </cell>
          <cell r="F867" t="str">
            <v>G</v>
          </cell>
          <cell r="G867" t="str">
            <v>145</v>
          </cell>
          <cell r="H867" t="str">
            <v>250</v>
          </cell>
          <cell r="I867" t="str">
            <v>150</v>
          </cell>
          <cell r="J867" t="str">
            <v>245</v>
          </cell>
          <cell r="K867" t="str">
            <v>34.84772</v>
          </cell>
          <cell r="L867" t="str">
            <v>34.9681</v>
          </cell>
          <cell r="M867" t="str">
            <v>DP203</v>
          </cell>
        </row>
        <row r="868">
          <cell r="A868" t="str">
            <v>7022-180L</v>
          </cell>
          <cell r="B868" t="str">
            <v>WASHER</v>
          </cell>
          <cell r="C868" t="str">
            <v>F13</v>
          </cell>
          <cell r="D868" t="str">
            <v>Z</v>
          </cell>
          <cell r="E868" t="str">
            <v>2</v>
          </cell>
          <cell r="F868" t="str">
            <v>G</v>
          </cell>
          <cell r="G868" t="str">
            <v>0</v>
          </cell>
          <cell r="H868" t="str">
            <v>0</v>
          </cell>
          <cell r="I868" t="str">
            <v>0</v>
          </cell>
          <cell r="J868" t="str">
            <v>0</v>
          </cell>
          <cell r="K868" t="str">
            <v>34.93884</v>
          </cell>
          <cell r="L868" t="str">
            <v>34.93884</v>
          </cell>
        </row>
        <row r="869">
          <cell r="A869" t="str">
            <v>9100-375A</v>
          </cell>
          <cell r="B869" t="str">
            <v>GOVERNOR ARM ASSEMBLY</v>
          </cell>
          <cell r="C869" t="str">
            <v>F13</v>
          </cell>
          <cell r="D869" t="str">
            <v>Z</v>
          </cell>
          <cell r="E869" t="str">
            <v>22</v>
          </cell>
          <cell r="F869" t="str">
            <v>G</v>
          </cell>
          <cell r="G869" t="str">
            <v>0</v>
          </cell>
          <cell r="H869" t="str">
            <v>0</v>
          </cell>
          <cell r="I869" t="str">
            <v>0</v>
          </cell>
          <cell r="J869" t="str">
            <v>0</v>
          </cell>
          <cell r="K869" t="str">
            <v>34.93884</v>
          </cell>
          <cell r="L869" t="str">
            <v>34.93884</v>
          </cell>
          <cell r="M869" t="str">
            <v>RP</v>
          </cell>
        </row>
        <row r="870">
          <cell r="A870" t="str">
            <v>9008-081</v>
          </cell>
          <cell r="B870" t="str">
            <v>NOZZLE</v>
          </cell>
          <cell r="C870" t="str">
            <v>F13</v>
          </cell>
          <cell r="D870" t="str">
            <v>Z</v>
          </cell>
          <cell r="E870" t="str">
            <v>2</v>
          </cell>
          <cell r="F870" t="str">
            <v>G</v>
          </cell>
          <cell r="G870" t="str">
            <v>0</v>
          </cell>
          <cell r="H870" t="str">
            <v>0</v>
          </cell>
          <cell r="I870" t="str">
            <v>0</v>
          </cell>
          <cell r="J870" t="str">
            <v>0</v>
          </cell>
          <cell r="K870" t="str">
            <v>34.91</v>
          </cell>
          <cell r="L870" t="str">
            <v>34.91</v>
          </cell>
          <cell r="M870" t="str">
            <v>0</v>
          </cell>
        </row>
        <row r="871">
          <cell r="A871" t="str">
            <v>7182-917</v>
          </cell>
          <cell r="B871" t="str">
            <v>METERING VALVE ROLLER</v>
          </cell>
          <cell r="C871" t="str">
            <v>F13</v>
          </cell>
          <cell r="D871" t="str">
            <v>Z</v>
          </cell>
          <cell r="E871" t="str">
            <v>2</v>
          </cell>
          <cell r="F871" t="str">
            <v>G</v>
          </cell>
          <cell r="G871" t="str">
            <v>550</v>
          </cell>
          <cell r="H871" t="str">
            <v>0</v>
          </cell>
          <cell r="I871" t="str">
            <v>0</v>
          </cell>
          <cell r="J871" t="str">
            <v>550</v>
          </cell>
          <cell r="K871" t="str">
            <v>34.90496</v>
          </cell>
          <cell r="L871" t="str">
            <v>34.90496</v>
          </cell>
        </row>
        <row r="872">
          <cell r="A872" t="str">
            <v>9102-991</v>
          </cell>
          <cell r="B872" t="str">
            <v>T.P.BLADE</v>
          </cell>
          <cell r="C872" t="str">
            <v>F13</v>
          </cell>
          <cell r="D872" t="str">
            <v>Z</v>
          </cell>
          <cell r="E872" t="str">
            <v>2</v>
          </cell>
          <cell r="F872" t="str">
            <v>G</v>
          </cell>
          <cell r="G872" t="str">
            <v>0</v>
          </cell>
          <cell r="H872" t="str">
            <v>9400</v>
          </cell>
          <cell r="I872" t="str">
            <v>0</v>
          </cell>
          <cell r="J872" t="str">
            <v>9400</v>
          </cell>
          <cell r="K872" t="str">
            <v>32.28351</v>
          </cell>
          <cell r="L872" t="str">
            <v>34.87239</v>
          </cell>
        </row>
        <row r="873">
          <cell r="A873" t="str">
            <v>7169-669</v>
          </cell>
          <cell r="B873" t="str">
            <v>SPRING</v>
          </cell>
          <cell r="C873" t="str">
            <v>F13</v>
          </cell>
          <cell r="D873" t="str">
            <v>Z</v>
          </cell>
          <cell r="E873" t="str">
            <v>2</v>
          </cell>
          <cell r="F873" t="str">
            <v>G</v>
          </cell>
          <cell r="G873" t="str">
            <v>1800</v>
          </cell>
          <cell r="H873" t="str">
            <v>4000</v>
          </cell>
          <cell r="I873" t="str">
            <v>1200</v>
          </cell>
          <cell r="J873" t="str">
            <v>4600</v>
          </cell>
          <cell r="K873" t="str">
            <v>34.77438</v>
          </cell>
          <cell r="L873" t="str">
            <v>34.82343</v>
          </cell>
        </row>
        <row r="874">
          <cell r="A874" t="str">
            <v>9101-332D</v>
          </cell>
          <cell r="B874" t="str">
            <v>LLA PLUG</v>
          </cell>
          <cell r="C874" t="str">
            <v>F13</v>
          </cell>
          <cell r="D874" t="str">
            <v>Z</v>
          </cell>
          <cell r="E874" t="str">
            <v>2</v>
          </cell>
          <cell r="F874" t="str">
            <v>G</v>
          </cell>
          <cell r="G874" t="str">
            <v>1727</v>
          </cell>
          <cell r="H874" t="str">
            <v>0</v>
          </cell>
          <cell r="I874" t="str">
            <v>0</v>
          </cell>
          <cell r="J874" t="str">
            <v>1727</v>
          </cell>
          <cell r="K874" t="str">
            <v>34.78319</v>
          </cell>
          <cell r="L874" t="str">
            <v>34.78319</v>
          </cell>
        </row>
        <row r="875">
          <cell r="A875" t="str">
            <v>9101-332H</v>
          </cell>
          <cell r="B875" t="str">
            <v>CAP SPRING</v>
          </cell>
          <cell r="C875" t="str">
            <v>F13</v>
          </cell>
          <cell r="D875" t="str">
            <v>Z</v>
          </cell>
          <cell r="E875" t="str">
            <v>2</v>
          </cell>
          <cell r="F875" t="str">
            <v>G</v>
          </cell>
          <cell r="G875" t="str">
            <v>0</v>
          </cell>
          <cell r="H875" t="str">
            <v>0</v>
          </cell>
          <cell r="I875" t="str">
            <v>0</v>
          </cell>
          <cell r="J875" t="str">
            <v>0</v>
          </cell>
          <cell r="K875" t="str">
            <v>34.68563</v>
          </cell>
          <cell r="L875" t="str">
            <v>34.68563</v>
          </cell>
          <cell r="M875" t="str">
            <v>NP</v>
          </cell>
        </row>
        <row r="876">
          <cell r="A876" t="str">
            <v>9101-483</v>
          </cell>
          <cell r="B876" t="str">
            <v>ADVANCE PLUG</v>
          </cell>
          <cell r="C876" t="str">
            <v>F13</v>
          </cell>
          <cell r="D876" t="str">
            <v>Z</v>
          </cell>
          <cell r="E876" t="str">
            <v>2</v>
          </cell>
          <cell r="F876" t="str">
            <v>G</v>
          </cell>
          <cell r="G876" t="str">
            <v>1259</v>
          </cell>
          <cell r="H876" t="str">
            <v>0</v>
          </cell>
          <cell r="I876" t="str">
            <v>0</v>
          </cell>
          <cell r="J876" t="str">
            <v>1259</v>
          </cell>
          <cell r="K876" t="str">
            <v>34.65318</v>
          </cell>
          <cell r="L876" t="str">
            <v>34.65318</v>
          </cell>
          <cell r="M876" t="str">
            <v>PIB-06</v>
          </cell>
        </row>
        <row r="877">
          <cell r="A877" t="str">
            <v>9102-991B</v>
          </cell>
          <cell r="B877" t="str">
            <v>T.P.BLADE</v>
          </cell>
          <cell r="C877" t="str">
            <v>F13</v>
          </cell>
          <cell r="D877" t="str">
            <v>Z</v>
          </cell>
          <cell r="E877" t="str">
            <v>2</v>
          </cell>
          <cell r="F877" t="str">
            <v>G</v>
          </cell>
          <cell r="G877" t="str">
            <v>600</v>
          </cell>
          <cell r="H877" t="str">
            <v>600</v>
          </cell>
          <cell r="I877" t="str">
            <v>0</v>
          </cell>
          <cell r="J877" t="str">
            <v>1200</v>
          </cell>
          <cell r="K877" t="str">
            <v>34.33794</v>
          </cell>
          <cell r="L877" t="str">
            <v>34.58201</v>
          </cell>
          <cell r="M877" t="str">
            <v>RP</v>
          </cell>
        </row>
        <row r="878">
          <cell r="A878" t="str">
            <v>9000-500X</v>
          </cell>
          <cell r="B878" t="str">
            <v>SHIM [ 1.095 MM ]</v>
          </cell>
          <cell r="C878" t="str">
            <v>F13</v>
          </cell>
          <cell r="D878" t="str">
            <v>Z</v>
          </cell>
          <cell r="E878" t="str">
            <v>21</v>
          </cell>
          <cell r="F878" t="str">
            <v>G</v>
          </cell>
          <cell r="G878" t="str">
            <v>0</v>
          </cell>
          <cell r="H878" t="str">
            <v>0</v>
          </cell>
          <cell r="I878" t="str">
            <v>0</v>
          </cell>
          <cell r="J878" t="str">
            <v>0</v>
          </cell>
          <cell r="K878" t="str">
            <v>34.36</v>
          </cell>
          <cell r="L878" t="str">
            <v>34.36</v>
          </cell>
          <cell r="M878" t="str">
            <v>C</v>
          </cell>
        </row>
        <row r="879">
          <cell r="A879" t="str">
            <v>9008-728</v>
          </cell>
          <cell r="B879" t="str">
            <v>ADAPTOR PLATE</v>
          </cell>
          <cell r="C879" t="str">
            <v>F13</v>
          </cell>
          <cell r="D879" t="str">
            <v>Z</v>
          </cell>
          <cell r="E879" t="str">
            <v>2</v>
          </cell>
          <cell r="F879" t="str">
            <v>G</v>
          </cell>
          <cell r="G879" t="str">
            <v>0</v>
          </cell>
          <cell r="H879" t="str">
            <v>0</v>
          </cell>
          <cell r="I879" t="str">
            <v>0</v>
          </cell>
          <cell r="J879" t="str">
            <v>0</v>
          </cell>
          <cell r="K879" t="str">
            <v>34.30504</v>
          </cell>
          <cell r="L879" t="str">
            <v>34.30504</v>
          </cell>
        </row>
        <row r="880">
          <cell r="A880" t="str">
            <v>9008-728/020</v>
          </cell>
          <cell r="B880" t="str">
            <v>ADAPTOR PLATE</v>
          </cell>
          <cell r="C880" t="str">
            <v>F13</v>
          </cell>
          <cell r="D880" t="str">
            <v>Z</v>
          </cell>
          <cell r="E880" t="str">
            <v>2</v>
          </cell>
          <cell r="F880" t="str">
            <v>G</v>
          </cell>
          <cell r="G880" t="str">
            <v>0</v>
          </cell>
          <cell r="H880" t="str">
            <v>0</v>
          </cell>
          <cell r="I880" t="str">
            <v>0</v>
          </cell>
          <cell r="J880" t="str">
            <v>0</v>
          </cell>
          <cell r="K880" t="str">
            <v>34.3</v>
          </cell>
          <cell r="L880" t="str">
            <v>34.3</v>
          </cell>
        </row>
        <row r="881">
          <cell r="A881" t="str">
            <v>9103-723</v>
          </cell>
          <cell r="B881" t="str">
            <v>F.I.LEVER</v>
          </cell>
          <cell r="C881" t="str">
            <v>F13</v>
          </cell>
          <cell r="D881" t="str">
            <v>Z</v>
          </cell>
          <cell r="E881" t="str">
            <v>2</v>
          </cell>
          <cell r="F881" t="str">
            <v>G</v>
          </cell>
          <cell r="G881" t="str">
            <v>371</v>
          </cell>
          <cell r="H881" t="str">
            <v>1500</v>
          </cell>
          <cell r="I881" t="str">
            <v>1671</v>
          </cell>
          <cell r="J881" t="str">
            <v>200</v>
          </cell>
          <cell r="K881" t="str">
            <v>26.69602</v>
          </cell>
          <cell r="L881" t="str">
            <v>34.28024</v>
          </cell>
          <cell r="M881" t="str">
            <v>SAC-05</v>
          </cell>
        </row>
        <row r="882">
          <cell r="A882" t="str">
            <v>31310160</v>
          </cell>
          <cell r="B882" t="str">
            <v>EN1A(L) BT. BAR DIA 16</v>
          </cell>
          <cell r="C882" t="str">
            <v>F13</v>
          </cell>
          <cell r="D882" t="str">
            <v>Z</v>
          </cell>
          <cell r="E882" t="str">
            <v>2</v>
          </cell>
          <cell r="F882" t="str">
            <v>G</v>
          </cell>
          <cell r="G882" t="str">
            <v>0</v>
          </cell>
          <cell r="H882" t="str">
            <v>0</v>
          </cell>
          <cell r="I882" t="str">
            <v>0</v>
          </cell>
          <cell r="J882" t="str">
            <v>0</v>
          </cell>
          <cell r="K882" t="str">
            <v>34</v>
          </cell>
          <cell r="L882" t="str">
            <v>34</v>
          </cell>
          <cell r="M882" t="str">
            <v>RM</v>
          </cell>
        </row>
        <row r="883">
          <cell r="A883" t="str">
            <v>9104-513G</v>
          </cell>
          <cell r="B883" t="str">
            <v>CAM RING TELCONA</v>
          </cell>
          <cell r="C883" t="str">
            <v>F13</v>
          </cell>
          <cell r="D883" t="str">
            <v>Z</v>
          </cell>
          <cell r="E883" t="str">
            <v>2</v>
          </cell>
          <cell r="F883" t="str">
            <v>G</v>
          </cell>
          <cell r="G883" t="str">
            <v>594</v>
          </cell>
          <cell r="H883" t="str">
            <v>0</v>
          </cell>
          <cell r="I883" t="str">
            <v>180</v>
          </cell>
          <cell r="J883" t="str">
            <v>414</v>
          </cell>
          <cell r="K883" t="str">
            <v>339.33673</v>
          </cell>
          <cell r="L883" t="str">
            <v>339.33673</v>
          </cell>
          <cell r="M883" t="str">
            <v>RP</v>
          </cell>
        </row>
        <row r="884">
          <cell r="A884" t="str">
            <v>9008-099AM</v>
          </cell>
          <cell r="B884" t="str">
            <v>NOZZLE (6890 C)</v>
          </cell>
          <cell r="C884" t="str">
            <v>F13</v>
          </cell>
          <cell r="D884" t="str">
            <v>Z</v>
          </cell>
          <cell r="E884" t="str">
            <v>21</v>
          </cell>
          <cell r="F884" t="str">
            <v>G</v>
          </cell>
          <cell r="G884" t="str">
            <v>0</v>
          </cell>
          <cell r="H884" t="str">
            <v>0</v>
          </cell>
          <cell r="I884" t="str">
            <v>0</v>
          </cell>
          <cell r="J884" t="str">
            <v>0</v>
          </cell>
          <cell r="K884" t="str">
            <v>338.01477</v>
          </cell>
          <cell r="L884" t="str">
            <v>338.01477</v>
          </cell>
          <cell r="M884" t="str">
            <v>C</v>
          </cell>
        </row>
        <row r="885">
          <cell r="A885" t="str">
            <v>9100-296</v>
          </cell>
          <cell r="B885" t="str">
            <v>PUMP COVER ASSEMBLY</v>
          </cell>
          <cell r="C885" t="str">
            <v>F13</v>
          </cell>
          <cell r="D885" t="str">
            <v>Z</v>
          </cell>
          <cell r="E885" t="str">
            <v>2</v>
          </cell>
          <cell r="F885" t="str">
            <v>G</v>
          </cell>
          <cell r="G885" t="str">
            <v>0</v>
          </cell>
          <cell r="H885" t="str">
            <v>0</v>
          </cell>
          <cell r="I885" t="str">
            <v>0</v>
          </cell>
          <cell r="J885" t="str">
            <v>0</v>
          </cell>
          <cell r="K885" t="str">
            <v>337.33115</v>
          </cell>
          <cell r="L885" t="str">
            <v>337.33115</v>
          </cell>
          <cell r="M885" t="str">
            <v>RP</v>
          </cell>
        </row>
        <row r="886">
          <cell r="A886" t="str">
            <v>7180-23</v>
          </cell>
          <cell r="B886" t="str">
            <v>ASSY THROTTLE SHAFT</v>
          </cell>
          <cell r="C886" t="str">
            <v>F13</v>
          </cell>
          <cell r="D886" t="str">
            <v>Z</v>
          </cell>
          <cell r="E886" t="str">
            <v>2</v>
          </cell>
          <cell r="F886" t="str">
            <v>G</v>
          </cell>
          <cell r="G886" t="str">
            <v>100</v>
          </cell>
          <cell r="H886" t="str">
            <v>0</v>
          </cell>
          <cell r="I886" t="str">
            <v>50</v>
          </cell>
          <cell r="J886" t="str">
            <v>50</v>
          </cell>
          <cell r="K886" t="str">
            <v>335.45248</v>
          </cell>
          <cell r="L886" t="str">
            <v>335.45248</v>
          </cell>
          <cell r="M886" t="str">
            <v>RP</v>
          </cell>
        </row>
        <row r="887">
          <cell r="A887" t="str">
            <v>9101-107A</v>
          </cell>
          <cell r="B887" t="str">
            <v>CAMRING DPCMM</v>
          </cell>
          <cell r="C887" t="str">
            <v>F13</v>
          </cell>
          <cell r="D887" t="str">
            <v>Z</v>
          </cell>
          <cell r="E887" t="str">
            <v>21</v>
          </cell>
          <cell r="F887" t="str">
            <v>G</v>
          </cell>
          <cell r="G887" t="str">
            <v>0</v>
          </cell>
          <cell r="H887" t="str">
            <v>0</v>
          </cell>
          <cell r="I887" t="str">
            <v>0</v>
          </cell>
          <cell r="J887" t="str">
            <v>0</v>
          </cell>
          <cell r="K887" t="str">
            <v>335.26</v>
          </cell>
          <cell r="L887" t="str">
            <v>335.26</v>
          </cell>
          <cell r="M887" t="str">
            <v>C</v>
          </cell>
        </row>
        <row r="888">
          <cell r="A888" t="str">
            <v>9101-426</v>
          </cell>
          <cell r="B888" t="str">
            <v>CAM RING</v>
          </cell>
          <cell r="C888" t="str">
            <v>F13</v>
          </cell>
          <cell r="D888" t="str">
            <v>Z</v>
          </cell>
          <cell r="E888" t="str">
            <v>2</v>
          </cell>
          <cell r="F888" t="str">
            <v>G</v>
          </cell>
          <cell r="G888" t="str">
            <v>0</v>
          </cell>
          <cell r="H888" t="str">
            <v>265</v>
          </cell>
          <cell r="I888" t="str">
            <v>100</v>
          </cell>
          <cell r="J888" t="str">
            <v>165</v>
          </cell>
          <cell r="K888" t="str">
            <v>61.49</v>
          </cell>
          <cell r="L888" t="str">
            <v>334.30548</v>
          </cell>
          <cell r="M888" t="str">
            <v>NP</v>
          </cell>
        </row>
        <row r="889">
          <cell r="A889" t="str">
            <v>9008-088AF</v>
          </cell>
          <cell r="B889" t="str">
            <v>NOZZLE</v>
          </cell>
          <cell r="C889" t="str">
            <v>F13</v>
          </cell>
          <cell r="D889" t="str">
            <v>Z</v>
          </cell>
          <cell r="E889" t="str">
            <v>2</v>
          </cell>
          <cell r="F889" t="str">
            <v>G</v>
          </cell>
          <cell r="G889" t="str">
            <v>0</v>
          </cell>
          <cell r="H889" t="str">
            <v>0</v>
          </cell>
          <cell r="I889" t="str">
            <v>0</v>
          </cell>
          <cell r="J889" t="str">
            <v>0</v>
          </cell>
          <cell r="K889" t="str">
            <v>333.86</v>
          </cell>
          <cell r="L889" t="str">
            <v>333.86</v>
          </cell>
        </row>
        <row r="890">
          <cell r="A890" t="str">
            <v>7123-819FB</v>
          </cell>
          <cell r="B890" t="str">
            <v>AA HOUSING DPAHM</v>
          </cell>
          <cell r="C890" t="str">
            <v>F13</v>
          </cell>
          <cell r="D890" t="str">
            <v>Z</v>
          </cell>
          <cell r="E890" t="str">
            <v>2</v>
          </cell>
          <cell r="F890" t="str">
            <v>G</v>
          </cell>
          <cell r="G890" t="str">
            <v>45</v>
          </cell>
          <cell r="H890" t="str">
            <v>0</v>
          </cell>
          <cell r="I890" t="str">
            <v>0</v>
          </cell>
          <cell r="J890" t="str">
            <v>45</v>
          </cell>
          <cell r="K890" t="str">
            <v>333.8563</v>
          </cell>
          <cell r="L890" t="str">
            <v>333.8563</v>
          </cell>
          <cell r="M890" t="str">
            <v>DPAHM</v>
          </cell>
        </row>
        <row r="891">
          <cell r="A891" t="str">
            <v>9101-689A/110</v>
          </cell>
          <cell r="B891" t="str">
            <v>CAM RING</v>
          </cell>
          <cell r="C891" t="str">
            <v>F13</v>
          </cell>
          <cell r="D891" t="str">
            <v>Z</v>
          </cell>
          <cell r="E891" t="str">
            <v>21</v>
          </cell>
          <cell r="F891" t="str">
            <v>G</v>
          </cell>
          <cell r="G891" t="str">
            <v>864</v>
          </cell>
          <cell r="H891" t="str">
            <v>1070</v>
          </cell>
          <cell r="I891" t="str">
            <v>0</v>
          </cell>
          <cell r="J891" t="str">
            <v>1934</v>
          </cell>
          <cell r="K891" t="str">
            <v>327.05</v>
          </cell>
          <cell r="L891" t="str">
            <v>330.90471</v>
          </cell>
        </row>
        <row r="892">
          <cell r="A892" t="str">
            <v>9101-621J/140</v>
          </cell>
          <cell r="B892" t="str">
            <v>BEARING SUPPORT SHAFT</v>
          </cell>
          <cell r="C892" t="str">
            <v>F13</v>
          </cell>
          <cell r="D892" t="str">
            <v>Z</v>
          </cell>
          <cell r="E892" t="str">
            <v>21</v>
          </cell>
          <cell r="F892" t="str">
            <v>G</v>
          </cell>
          <cell r="G892" t="str">
            <v>0</v>
          </cell>
          <cell r="H892" t="str">
            <v>14</v>
          </cell>
          <cell r="I892" t="str">
            <v>14</v>
          </cell>
          <cell r="J892" t="str">
            <v>0</v>
          </cell>
          <cell r="K892" t="str">
            <v>0</v>
          </cell>
          <cell r="L892" t="str">
            <v>330.01</v>
          </cell>
        </row>
        <row r="893">
          <cell r="A893" t="str">
            <v>9101-621J/065</v>
          </cell>
          <cell r="B893" t="str">
            <v>BEARING SUPPORT SHAFT</v>
          </cell>
          <cell r="C893" t="str">
            <v>F13</v>
          </cell>
          <cell r="D893" t="str">
            <v>Z</v>
          </cell>
          <cell r="E893" t="str">
            <v>21</v>
          </cell>
          <cell r="F893" t="str">
            <v>G</v>
          </cell>
          <cell r="G893" t="str">
            <v>0</v>
          </cell>
          <cell r="H893" t="str">
            <v>0</v>
          </cell>
          <cell r="I893" t="str">
            <v>0</v>
          </cell>
          <cell r="J893" t="str">
            <v>0</v>
          </cell>
          <cell r="K893" t="str">
            <v>330</v>
          </cell>
          <cell r="L893" t="str">
            <v>330</v>
          </cell>
          <cell r="M893" t="str">
            <v>C</v>
          </cell>
        </row>
        <row r="894">
          <cell r="A894" t="str">
            <v>9101-621J</v>
          </cell>
          <cell r="B894" t="str">
            <v>BEARING SUPPORT SHAFT</v>
          </cell>
          <cell r="C894" t="str">
            <v>F13</v>
          </cell>
          <cell r="D894" t="str">
            <v>Z</v>
          </cell>
          <cell r="E894" t="str">
            <v>21</v>
          </cell>
          <cell r="F894" t="str">
            <v>G</v>
          </cell>
          <cell r="G894" t="str">
            <v>48</v>
          </cell>
          <cell r="H894" t="str">
            <v>0</v>
          </cell>
          <cell r="I894" t="str">
            <v>0</v>
          </cell>
          <cell r="J894" t="str">
            <v>48</v>
          </cell>
          <cell r="K894" t="str">
            <v>330</v>
          </cell>
          <cell r="L894" t="str">
            <v>330</v>
          </cell>
          <cell r="M894" t="str">
            <v>C</v>
          </cell>
        </row>
        <row r="895">
          <cell r="A895" t="str">
            <v>9101-621C</v>
          </cell>
          <cell r="B895" t="str">
            <v>BEARING SUPPORT SHAFT-DPC</v>
          </cell>
          <cell r="C895" t="str">
            <v>F13</v>
          </cell>
          <cell r="D895" t="str">
            <v>Z</v>
          </cell>
          <cell r="E895" t="str">
            <v>2</v>
          </cell>
          <cell r="F895" t="str">
            <v>G</v>
          </cell>
          <cell r="G895" t="str">
            <v>0</v>
          </cell>
          <cell r="H895" t="str">
            <v>0</v>
          </cell>
          <cell r="I895" t="str">
            <v>0</v>
          </cell>
          <cell r="J895" t="str">
            <v>0</v>
          </cell>
          <cell r="K895" t="str">
            <v>330</v>
          </cell>
          <cell r="L895" t="str">
            <v>330</v>
          </cell>
        </row>
        <row r="896">
          <cell r="A896" t="str">
            <v>9101-621J/060</v>
          </cell>
          <cell r="B896" t="str">
            <v>BEARING SUPPORT SHAFT</v>
          </cell>
          <cell r="C896" t="str">
            <v>F13</v>
          </cell>
          <cell r="D896" t="str">
            <v>Z</v>
          </cell>
          <cell r="E896" t="str">
            <v>21</v>
          </cell>
          <cell r="F896" t="str">
            <v>G</v>
          </cell>
          <cell r="G896" t="str">
            <v>0</v>
          </cell>
          <cell r="H896" t="str">
            <v>0</v>
          </cell>
          <cell r="I896" t="str">
            <v>0</v>
          </cell>
          <cell r="J896" t="str">
            <v>0</v>
          </cell>
          <cell r="K896" t="str">
            <v>330</v>
          </cell>
          <cell r="L896" t="str">
            <v>330</v>
          </cell>
          <cell r="M896" t="str">
            <v>C</v>
          </cell>
        </row>
        <row r="897">
          <cell r="A897" t="str">
            <v>9101-621K/080</v>
          </cell>
          <cell r="B897" t="str">
            <v>BEARING SUPPORT SHAFT</v>
          </cell>
          <cell r="C897" t="str">
            <v>F13</v>
          </cell>
          <cell r="D897" t="str">
            <v>Z</v>
          </cell>
          <cell r="E897" t="str">
            <v>21</v>
          </cell>
          <cell r="F897" t="str">
            <v>G</v>
          </cell>
          <cell r="G897" t="str">
            <v>0</v>
          </cell>
          <cell r="H897" t="str">
            <v>0</v>
          </cell>
          <cell r="I897" t="str">
            <v>0</v>
          </cell>
          <cell r="J897" t="str">
            <v>0</v>
          </cell>
          <cell r="K897" t="str">
            <v>330</v>
          </cell>
          <cell r="L897" t="str">
            <v>330</v>
          </cell>
          <cell r="M897" t="str">
            <v>C</v>
          </cell>
        </row>
        <row r="898">
          <cell r="A898" t="str">
            <v>7182-334</v>
          </cell>
          <cell r="B898" t="str">
            <v>NUT SLEEVE</v>
          </cell>
          <cell r="C898" t="str">
            <v>F13</v>
          </cell>
          <cell r="D898" t="str">
            <v>Z</v>
          </cell>
          <cell r="E898" t="str">
            <v>2</v>
          </cell>
          <cell r="F898" t="str">
            <v>G</v>
          </cell>
          <cell r="G898" t="str">
            <v>0</v>
          </cell>
          <cell r="H898" t="str">
            <v>135</v>
          </cell>
          <cell r="I898" t="str">
            <v>0</v>
          </cell>
          <cell r="J898" t="str">
            <v>135</v>
          </cell>
          <cell r="K898" t="str">
            <v>33.87834</v>
          </cell>
          <cell r="L898" t="str">
            <v>33.87834</v>
          </cell>
          <cell r="M898" t="str">
            <v>DP203</v>
          </cell>
        </row>
        <row r="899">
          <cell r="A899" t="str">
            <v>7185-363</v>
          </cell>
          <cell r="B899" t="str">
            <v>SPRING GUIDE BRACKET</v>
          </cell>
          <cell r="C899" t="str">
            <v>F13</v>
          </cell>
          <cell r="D899" t="str">
            <v>Z</v>
          </cell>
          <cell r="E899" t="str">
            <v>2</v>
          </cell>
          <cell r="F899" t="str">
            <v>G</v>
          </cell>
          <cell r="G899" t="str">
            <v>0</v>
          </cell>
          <cell r="H899" t="str">
            <v>0</v>
          </cell>
          <cell r="I899" t="str">
            <v>0</v>
          </cell>
          <cell r="J899" t="str">
            <v>0</v>
          </cell>
          <cell r="K899" t="str">
            <v>33.87834</v>
          </cell>
          <cell r="L899" t="str">
            <v>33.87834</v>
          </cell>
        </row>
        <row r="900">
          <cell r="A900" t="str">
            <v>9101X082H</v>
          </cell>
          <cell r="B900" t="str">
            <v>VALVE BODY</v>
          </cell>
          <cell r="C900" t="str">
            <v>F13</v>
          </cell>
          <cell r="D900" t="str">
            <v>Z</v>
          </cell>
          <cell r="E900" t="str">
            <v>2</v>
          </cell>
          <cell r="F900" t="str">
            <v>G</v>
          </cell>
          <cell r="G900" t="str">
            <v>7942</v>
          </cell>
          <cell r="H900" t="str">
            <v>15000</v>
          </cell>
          <cell r="I900" t="str">
            <v>18995</v>
          </cell>
          <cell r="J900" t="str">
            <v>3947</v>
          </cell>
          <cell r="K900" t="str">
            <v>31.8901</v>
          </cell>
          <cell r="L900" t="str">
            <v>33.87653</v>
          </cell>
          <cell r="M900" t="str">
            <v>SG-11</v>
          </cell>
        </row>
        <row r="901">
          <cell r="A901" t="str">
            <v>7123-405A</v>
          </cell>
          <cell r="B901" t="str">
            <v>SPRING IDLING</v>
          </cell>
          <cell r="C901" t="str">
            <v>F13</v>
          </cell>
          <cell r="D901" t="str">
            <v>Z</v>
          </cell>
          <cell r="E901" t="str">
            <v>2</v>
          </cell>
          <cell r="F901" t="str">
            <v>G</v>
          </cell>
          <cell r="G901" t="str">
            <v>100</v>
          </cell>
          <cell r="H901" t="str">
            <v>0</v>
          </cell>
          <cell r="I901" t="str">
            <v>50</v>
          </cell>
          <cell r="J901" t="str">
            <v>50</v>
          </cell>
          <cell r="K901" t="str">
            <v>33.8013</v>
          </cell>
          <cell r="L901" t="str">
            <v>33.8013</v>
          </cell>
          <cell r="M901" t="str">
            <v>RP</v>
          </cell>
        </row>
        <row r="902">
          <cell r="A902" t="str">
            <v>9102-929N</v>
          </cell>
          <cell r="B902" t="str">
            <v>T.P.BLADE</v>
          </cell>
          <cell r="C902" t="str">
            <v>F13</v>
          </cell>
          <cell r="D902" t="str">
            <v>Z</v>
          </cell>
          <cell r="E902" t="str">
            <v>2</v>
          </cell>
          <cell r="F902" t="str">
            <v>G</v>
          </cell>
          <cell r="G902" t="str">
            <v>0</v>
          </cell>
          <cell r="H902" t="str">
            <v>0</v>
          </cell>
          <cell r="I902" t="str">
            <v>0</v>
          </cell>
          <cell r="J902" t="str">
            <v>0</v>
          </cell>
          <cell r="K902" t="str">
            <v>33.78</v>
          </cell>
          <cell r="L902" t="str">
            <v>33.78</v>
          </cell>
          <cell r="M902" t="str">
            <v>RP</v>
          </cell>
        </row>
        <row r="903">
          <cell r="A903" t="str">
            <v>9008-978G</v>
          </cell>
          <cell r="B903" t="str">
            <v>NEEDLE FOR NOZZLE</v>
          </cell>
          <cell r="C903" t="str">
            <v>F13</v>
          </cell>
          <cell r="D903" t="str">
            <v>Z</v>
          </cell>
          <cell r="E903" t="str">
            <v>2</v>
          </cell>
          <cell r="F903" t="str">
            <v>G</v>
          </cell>
          <cell r="G903" t="str">
            <v>0</v>
          </cell>
          <cell r="H903" t="str">
            <v>30000</v>
          </cell>
          <cell r="I903" t="str">
            <v>15000</v>
          </cell>
          <cell r="J903" t="str">
            <v>15000</v>
          </cell>
          <cell r="K903" t="str">
            <v>31.76433</v>
          </cell>
          <cell r="L903" t="str">
            <v>33.7263</v>
          </cell>
        </row>
        <row r="904">
          <cell r="A904" t="str">
            <v>7185-518</v>
          </cell>
          <cell r="B904" t="str">
            <v>GOVERNOR WEIGHT</v>
          </cell>
          <cell r="C904" t="str">
            <v>F13</v>
          </cell>
          <cell r="D904" t="str">
            <v>Z</v>
          </cell>
          <cell r="E904" t="str">
            <v>2</v>
          </cell>
          <cell r="F904" t="str">
            <v>G</v>
          </cell>
          <cell r="G904" t="str">
            <v>1196</v>
          </cell>
          <cell r="H904" t="str">
            <v>1000</v>
          </cell>
          <cell r="I904" t="str">
            <v>900</v>
          </cell>
          <cell r="J904" t="str">
            <v>1296</v>
          </cell>
          <cell r="K904" t="str">
            <v>33.55701</v>
          </cell>
          <cell r="L904" t="str">
            <v>33.7144</v>
          </cell>
          <cell r="M904" t="str">
            <v>DP203</v>
          </cell>
        </row>
        <row r="905">
          <cell r="A905" t="str">
            <v>9104-512C</v>
          </cell>
          <cell r="B905" t="str">
            <v>BARREL (Opn. C100 O.K)</v>
          </cell>
          <cell r="C905" t="str">
            <v>F13</v>
          </cell>
          <cell r="D905" t="str">
            <v>Z</v>
          </cell>
          <cell r="E905" t="str">
            <v>2</v>
          </cell>
          <cell r="F905" t="str">
            <v>G</v>
          </cell>
          <cell r="G905" t="str">
            <v>0</v>
          </cell>
          <cell r="H905" t="str">
            <v>0</v>
          </cell>
          <cell r="I905" t="str">
            <v>0</v>
          </cell>
          <cell r="J905" t="str">
            <v>0</v>
          </cell>
          <cell r="K905" t="str">
            <v>33.63</v>
          </cell>
          <cell r="L905" t="str">
            <v>33.63</v>
          </cell>
          <cell r="M905" t="str">
            <v>0</v>
          </cell>
        </row>
        <row r="906">
          <cell r="A906" t="str">
            <v>9101-531</v>
          </cell>
          <cell r="B906" t="str">
            <v>ADVANCE PISTON PLUG</v>
          </cell>
          <cell r="C906" t="str">
            <v>F13</v>
          </cell>
          <cell r="D906" t="str">
            <v>Z</v>
          </cell>
          <cell r="E906" t="str">
            <v>22</v>
          </cell>
          <cell r="F906" t="str">
            <v>G</v>
          </cell>
          <cell r="G906" t="str">
            <v>0</v>
          </cell>
          <cell r="H906" t="str">
            <v>0</v>
          </cell>
          <cell r="I906" t="str">
            <v>0</v>
          </cell>
          <cell r="J906" t="str">
            <v>0</v>
          </cell>
          <cell r="K906" t="str">
            <v>33.58463</v>
          </cell>
          <cell r="L906" t="str">
            <v>33.58463</v>
          </cell>
          <cell r="M906" t="str">
            <v>RP</v>
          </cell>
        </row>
        <row r="907">
          <cell r="A907" t="str">
            <v>7169-796</v>
          </cell>
          <cell r="B907" t="str">
            <v>EDGE FILTER(7169-670)</v>
          </cell>
          <cell r="C907" t="str">
            <v>F13</v>
          </cell>
          <cell r="D907" t="str">
            <v>Z</v>
          </cell>
          <cell r="E907" t="str">
            <v>2</v>
          </cell>
          <cell r="F907" t="str">
            <v>G</v>
          </cell>
          <cell r="G907" t="str">
            <v>1650</v>
          </cell>
          <cell r="H907" t="str">
            <v>1500</v>
          </cell>
          <cell r="I907" t="str">
            <v>1672</v>
          </cell>
          <cell r="J907" t="str">
            <v>1478</v>
          </cell>
          <cell r="K907" t="str">
            <v>33.56064</v>
          </cell>
          <cell r="L907" t="str">
            <v>33.4595</v>
          </cell>
        </row>
        <row r="908">
          <cell r="A908" t="str">
            <v>7182-411</v>
          </cell>
          <cell r="B908" t="str">
            <v>SHAFT FAST IDLE</v>
          </cell>
          <cell r="C908" t="str">
            <v>F13</v>
          </cell>
          <cell r="D908" t="str">
            <v>Z</v>
          </cell>
          <cell r="E908" t="str">
            <v>2</v>
          </cell>
          <cell r="F908" t="str">
            <v>G</v>
          </cell>
          <cell r="G908" t="str">
            <v>1275</v>
          </cell>
          <cell r="H908" t="str">
            <v>250</v>
          </cell>
          <cell r="I908" t="str">
            <v>225</v>
          </cell>
          <cell r="J908" t="str">
            <v>1300</v>
          </cell>
          <cell r="K908" t="str">
            <v>33.11049</v>
          </cell>
          <cell r="L908" t="str">
            <v>33.3695</v>
          </cell>
          <cell r="M908" t="str">
            <v>DP203</v>
          </cell>
        </row>
        <row r="909">
          <cell r="A909" t="str">
            <v>7167-415C</v>
          </cell>
          <cell r="B909" t="str">
            <v>CHECK PLATE BOTTOM</v>
          </cell>
          <cell r="C909" t="str">
            <v>F13</v>
          </cell>
          <cell r="D909" t="str">
            <v>Z</v>
          </cell>
          <cell r="E909" t="str">
            <v>2</v>
          </cell>
          <cell r="F909" t="str">
            <v>G</v>
          </cell>
          <cell r="G909" t="str">
            <v>0</v>
          </cell>
          <cell r="H909" t="str">
            <v>0</v>
          </cell>
          <cell r="I909" t="str">
            <v>0</v>
          </cell>
          <cell r="J909" t="str">
            <v>0</v>
          </cell>
          <cell r="K909" t="str">
            <v>33.32</v>
          </cell>
          <cell r="L909" t="str">
            <v>33.32</v>
          </cell>
        </row>
        <row r="910">
          <cell r="A910" t="str">
            <v>9008-978</v>
          </cell>
          <cell r="B910" t="str">
            <v>NOZZLE NEEDLE</v>
          </cell>
          <cell r="C910" t="str">
            <v>F13</v>
          </cell>
          <cell r="D910" t="str">
            <v>Z</v>
          </cell>
          <cell r="E910" t="str">
            <v>2</v>
          </cell>
          <cell r="F910" t="str">
            <v>G</v>
          </cell>
          <cell r="G910" t="str">
            <v>9000</v>
          </cell>
          <cell r="H910" t="str">
            <v>0</v>
          </cell>
          <cell r="I910" t="str">
            <v>9000</v>
          </cell>
          <cell r="J910" t="str">
            <v>0</v>
          </cell>
          <cell r="K910" t="str">
            <v>33.25359</v>
          </cell>
          <cell r="L910" t="str">
            <v>33.25359</v>
          </cell>
        </row>
        <row r="911">
          <cell r="A911" t="str">
            <v>9101-531</v>
          </cell>
          <cell r="B911" t="str">
            <v>ADVANCE PISTON PLUG</v>
          </cell>
          <cell r="C911" t="str">
            <v>F13</v>
          </cell>
          <cell r="D911" t="str">
            <v>Z</v>
          </cell>
          <cell r="E911" t="str">
            <v>2</v>
          </cell>
          <cell r="F911" t="str">
            <v>G</v>
          </cell>
          <cell r="G911" t="str">
            <v>0</v>
          </cell>
          <cell r="H911" t="str">
            <v>0</v>
          </cell>
          <cell r="I911" t="str">
            <v>0</v>
          </cell>
          <cell r="J911" t="str">
            <v>0</v>
          </cell>
          <cell r="K911" t="str">
            <v>33.21147</v>
          </cell>
          <cell r="L911" t="str">
            <v>33.21147</v>
          </cell>
          <cell r="M911" t="str">
            <v>RP</v>
          </cell>
        </row>
        <row r="912">
          <cell r="A912" t="str">
            <v>9008-088V</v>
          </cell>
          <cell r="B912" t="str">
            <v>NOZZLE [ 6897 S/Car ]</v>
          </cell>
          <cell r="C912" t="str">
            <v>F13</v>
          </cell>
          <cell r="D912" t="str">
            <v>Z</v>
          </cell>
          <cell r="E912" t="str">
            <v>21</v>
          </cell>
          <cell r="F912" t="str">
            <v>G</v>
          </cell>
          <cell r="G912" t="str">
            <v>0</v>
          </cell>
          <cell r="H912" t="str">
            <v>0</v>
          </cell>
          <cell r="I912" t="str">
            <v>0</v>
          </cell>
          <cell r="J912" t="str">
            <v>0</v>
          </cell>
          <cell r="K912" t="str">
            <v>33.21</v>
          </cell>
          <cell r="L912" t="str">
            <v>33.21</v>
          </cell>
          <cell r="M912" t="str">
            <v>C</v>
          </cell>
        </row>
        <row r="913">
          <cell r="A913" t="str">
            <v>9101-682A/BPL</v>
          </cell>
          <cell r="B913" t="str">
            <v>INLET SCREW SPACER</v>
          </cell>
          <cell r="C913" t="str">
            <v>F13</v>
          </cell>
          <cell r="D913" t="str">
            <v>Z</v>
          </cell>
          <cell r="E913" t="str">
            <v>2</v>
          </cell>
          <cell r="F913" t="str">
            <v>G</v>
          </cell>
          <cell r="G913" t="str">
            <v>0</v>
          </cell>
          <cell r="H913" t="str">
            <v>0</v>
          </cell>
          <cell r="I913" t="str">
            <v>0</v>
          </cell>
          <cell r="J913" t="str">
            <v>0</v>
          </cell>
          <cell r="K913" t="str">
            <v>33.01</v>
          </cell>
          <cell r="L913" t="str">
            <v>33.01</v>
          </cell>
        </row>
        <row r="914">
          <cell r="A914" t="str">
            <v>9102-929</v>
          </cell>
          <cell r="B914" t="str">
            <v>T.P.BLADE</v>
          </cell>
          <cell r="C914" t="str">
            <v>F13</v>
          </cell>
          <cell r="D914" t="str">
            <v>Z</v>
          </cell>
          <cell r="E914" t="str">
            <v>2</v>
          </cell>
          <cell r="F914" t="str">
            <v>G</v>
          </cell>
          <cell r="G914" t="str">
            <v>0</v>
          </cell>
          <cell r="H914" t="str">
            <v>0</v>
          </cell>
          <cell r="I914" t="str">
            <v>0</v>
          </cell>
          <cell r="J914" t="str">
            <v>0</v>
          </cell>
          <cell r="K914" t="str">
            <v>33</v>
          </cell>
          <cell r="L914" t="str">
            <v>33</v>
          </cell>
          <cell r="M914" t="str">
            <v>RP</v>
          </cell>
        </row>
        <row r="915">
          <cell r="A915" t="str">
            <v>9191-007</v>
          </cell>
          <cell r="B915" t="str">
            <v>CAMRING</v>
          </cell>
          <cell r="C915" t="str">
            <v>F13</v>
          </cell>
          <cell r="D915" t="str">
            <v>Z</v>
          </cell>
          <cell r="E915" t="str">
            <v>21</v>
          </cell>
          <cell r="F915" t="str">
            <v>G</v>
          </cell>
          <cell r="G915" t="str">
            <v>0</v>
          </cell>
          <cell r="H915" t="str">
            <v>130</v>
          </cell>
          <cell r="I915" t="str">
            <v>0</v>
          </cell>
          <cell r="J915" t="str">
            <v>130</v>
          </cell>
          <cell r="K915" t="str">
            <v>0</v>
          </cell>
          <cell r="L915" t="str">
            <v>327.59</v>
          </cell>
        </row>
        <row r="916">
          <cell r="A916" t="str">
            <v>9104-689A/110</v>
          </cell>
          <cell r="B916" t="str">
            <v>CAM RING</v>
          </cell>
          <cell r="C916" t="str">
            <v>F13</v>
          </cell>
          <cell r="D916" t="str">
            <v>Z</v>
          </cell>
          <cell r="E916" t="str">
            <v>21</v>
          </cell>
          <cell r="F916" t="str">
            <v>G</v>
          </cell>
          <cell r="G916" t="str">
            <v>0</v>
          </cell>
          <cell r="H916" t="str">
            <v>0</v>
          </cell>
          <cell r="I916" t="str">
            <v>0</v>
          </cell>
          <cell r="J916" t="str">
            <v>0</v>
          </cell>
          <cell r="K916" t="str">
            <v>327</v>
          </cell>
          <cell r="L916" t="str">
            <v>327</v>
          </cell>
        </row>
        <row r="917">
          <cell r="A917" t="str">
            <v>9104-506A</v>
          </cell>
          <cell r="B917" t="str">
            <v>CAM RING (TUD5)</v>
          </cell>
          <cell r="C917" t="str">
            <v>F13</v>
          </cell>
          <cell r="D917" t="str">
            <v>Z</v>
          </cell>
          <cell r="E917" t="str">
            <v>2</v>
          </cell>
          <cell r="F917" t="str">
            <v>G</v>
          </cell>
          <cell r="G917" t="str">
            <v>293</v>
          </cell>
          <cell r="H917" t="str">
            <v>0</v>
          </cell>
          <cell r="I917" t="str">
            <v>0</v>
          </cell>
          <cell r="J917" t="str">
            <v>293</v>
          </cell>
          <cell r="K917" t="str">
            <v>327</v>
          </cell>
          <cell r="L917" t="str">
            <v>327</v>
          </cell>
        </row>
        <row r="918">
          <cell r="A918" t="str">
            <v>9101-333</v>
          </cell>
          <cell r="B918" t="str">
            <v>CAM RING</v>
          </cell>
          <cell r="C918" t="str">
            <v>F13</v>
          </cell>
          <cell r="D918" t="str">
            <v>Z</v>
          </cell>
          <cell r="E918" t="str">
            <v>21</v>
          </cell>
          <cell r="F918" t="str">
            <v>G</v>
          </cell>
          <cell r="G918" t="str">
            <v>0</v>
          </cell>
          <cell r="H918" t="str">
            <v>40</v>
          </cell>
          <cell r="I918" t="str">
            <v>0</v>
          </cell>
          <cell r="J918" t="str">
            <v>40</v>
          </cell>
          <cell r="K918" t="str">
            <v>327</v>
          </cell>
          <cell r="L918" t="str">
            <v>327</v>
          </cell>
        </row>
        <row r="919">
          <cell r="A919" t="str">
            <v>9104-547A</v>
          </cell>
          <cell r="B919" t="str">
            <v>CAMRING BLANK [TUD5]</v>
          </cell>
          <cell r="C919" t="str">
            <v>F13</v>
          </cell>
          <cell r="D919" t="str">
            <v>Z</v>
          </cell>
          <cell r="E919" t="str">
            <v>22</v>
          </cell>
          <cell r="F919" t="str">
            <v>G</v>
          </cell>
          <cell r="G919" t="str">
            <v>0</v>
          </cell>
          <cell r="H919" t="str">
            <v>0</v>
          </cell>
          <cell r="I919" t="str">
            <v>0</v>
          </cell>
          <cell r="J919" t="str">
            <v>0</v>
          </cell>
          <cell r="K919" t="str">
            <v>326.54728</v>
          </cell>
          <cell r="L919" t="str">
            <v>326.54728</v>
          </cell>
          <cell r="M919" t="str">
            <v>RP</v>
          </cell>
        </row>
        <row r="920">
          <cell r="A920" t="str">
            <v>9104-545A</v>
          </cell>
          <cell r="B920" t="str">
            <v>CAMRING BLANK [FIAT-UNO]</v>
          </cell>
          <cell r="C920" t="str">
            <v>F13</v>
          </cell>
          <cell r="D920" t="str">
            <v>Z</v>
          </cell>
          <cell r="E920" t="str">
            <v>2</v>
          </cell>
          <cell r="F920" t="str">
            <v>G</v>
          </cell>
          <cell r="G920" t="str">
            <v>0</v>
          </cell>
          <cell r="H920" t="str">
            <v>0</v>
          </cell>
          <cell r="I920" t="str">
            <v>0</v>
          </cell>
          <cell r="J920" t="str">
            <v>0</v>
          </cell>
          <cell r="K920" t="str">
            <v>323.16797</v>
          </cell>
          <cell r="L920" t="str">
            <v>323.16797</v>
          </cell>
          <cell r="M920" t="str">
            <v>TRP</v>
          </cell>
        </row>
        <row r="921">
          <cell r="A921" t="str">
            <v>7139-773E</v>
          </cell>
          <cell r="B921" t="str">
            <v>CONTROL HOUSING HYD</v>
          </cell>
          <cell r="C921" t="str">
            <v>F13</v>
          </cell>
          <cell r="D921" t="str">
            <v>Z</v>
          </cell>
          <cell r="E921" t="str">
            <v>2</v>
          </cell>
          <cell r="F921" t="str">
            <v>G</v>
          </cell>
          <cell r="G921" t="str">
            <v>157</v>
          </cell>
          <cell r="H921" t="str">
            <v>0</v>
          </cell>
          <cell r="I921" t="str">
            <v>50</v>
          </cell>
          <cell r="J921" t="str">
            <v>107</v>
          </cell>
          <cell r="K921" t="str">
            <v>320.25247</v>
          </cell>
          <cell r="L921" t="str">
            <v>320.25247</v>
          </cell>
          <cell r="M921" t="str">
            <v>RP</v>
          </cell>
        </row>
        <row r="922">
          <cell r="A922" t="str">
            <v>7174-648A</v>
          </cell>
          <cell r="B922" t="str">
            <v>SPRING AUXILARY IDLE</v>
          </cell>
          <cell r="C922" t="str">
            <v>F13</v>
          </cell>
          <cell r="D922" t="str">
            <v>Z</v>
          </cell>
          <cell r="E922" t="str">
            <v>2</v>
          </cell>
          <cell r="F922" t="str">
            <v>G</v>
          </cell>
          <cell r="G922" t="str">
            <v>1972</v>
          </cell>
          <cell r="H922" t="str">
            <v>250</v>
          </cell>
          <cell r="I922" t="str">
            <v>225</v>
          </cell>
          <cell r="J922" t="str">
            <v>1997</v>
          </cell>
          <cell r="K922" t="str">
            <v>35.60429</v>
          </cell>
          <cell r="L922" t="str">
            <v>32.99171</v>
          </cell>
          <cell r="M922" t="str">
            <v>DP203</v>
          </cell>
        </row>
        <row r="923">
          <cell r="A923" t="str">
            <v>7123-388</v>
          </cell>
          <cell r="B923" t="str">
            <v>T P BLADE DPA(C)</v>
          </cell>
          <cell r="C923" t="str">
            <v>F13</v>
          </cell>
          <cell r="D923" t="str">
            <v>Z</v>
          </cell>
          <cell r="E923" t="str">
            <v>2</v>
          </cell>
          <cell r="F923" t="str">
            <v>G</v>
          </cell>
          <cell r="G923" t="str">
            <v>1000</v>
          </cell>
          <cell r="H923" t="str">
            <v>0</v>
          </cell>
          <cell r="I923" t="str">
            <v>950</v>
          </cell>
          <cell r="J923" t="str">
            <v>50</v>
          </cell>
          <cell r="K923" t="str">
            <v>32.89887</v>
          </cell>
          <cell r="L923" t="str">
            <v>32.89887</v>
          </cell>
          <cell r="M923" t="str">
            <v>RP</v>
          </cell>
        </row>
        <row r="924">
          <cell r="A924" t="str">
            <v>7182-927</v>
          </cell>
          <cell r="B924" t="str">
            <v>SERVO PISTON</v>
          </cell>
          <cell r="C924" t="str">
            <v>F13</v>
          </cell>
          <cell r="D924" t="str">
            <v>Z</v>
          </cell>
          <cell r="E924" t="str">
            <v>2</v>
          </cell>
          <cell r="F924" t="str">
            <v>G</v>
          </cell>
          <cell r="G924" t="str">
            <v>0</v>
          </cell>
          <cell r="H924" t="str">
            <v>0</v>
          </cell>
          <cell r="I924" t="str">
            <v>0</v>
          </cell>
          <cell r="J924" t="str">
            <v>0</v>
          </cell>
          <cell r="K924" t="str">
            <v>32.85173</v>
          </cell>
          <cell r="L924" t="str">
            <v>32.85173</v>
          </cell>
        </row>
        <row r="925">
          <cell r="A925" t="str">
            <v>7180-876A</v>
          </cell>
          <cell r="B925" t="str">
            <v>ASSY BRACKET</v>
          </cell>
          <cell r="C925" t="str">
            <v>F13</v>
          </cell>
          <cell r="D925" t="str">
            <v>Z</v>
          </cell>
          <cell r="E925" t="str">
            <v>2</v>
          </cell>
          <cell r="F925" t="str">
            <v>G</v>
          </cell>
          <cell r="G925" t="str">
            <v>2113</v>
          </cell>
          <cell r="H925" t="str">
            <v>0</v>
          </cell>
          <cell r="I925" t="str">
            <v>0</v>
          </cell>
          <cell r="J925" t="str">
            <v>2113</v>
          </cell>
          <cell r="K925" t="str">
            <v>32.81658</v>
          </cell>
          <cell r="L925" t="str">
            <v>32.81658</v>
          </cell>
        </row>
        <row r="926">
          <cell r="A926" t="str">
            <v>9100-912B</v>
          </cell>
          <cell r="B926" t="str">
            <v>CORE &amp; JOINT ASSY</v>
          </cell>
          <cell r="C926" t="str">
            <v>F13</v>
          </cell>
          <cell r="D926" t="str">
            <v>Z</v>
          </cell>
          <cell r="E926" t="str">
            <v>2</v>
          </cell>
          <cell r="F926" t="str">
            <v>G</v>
          </cell>
          <cell r="G926" t="str">
            <v>0</v>
          </cell>
          <cell r="H926" t="str">
            <v>0</v>
          </cell>
          <cell r="I926" t="str">
            <v>0</v>
          </cell>
          <cell r="J926" t="str">
            <v>0</v>
          </cell>
          <cell r="K926" t="str">
            <v>32.74</v>
          </cell>
          <cell r="L926" t="str">
            <v>32.74</v>
          </cell>
          <cell r="M926" t="str">
            <v>RP</v>
          </cell>
        </row>
        <row r="927">
          <cell r="A927" t="str">
            <v>7185-177</v>
          </cell>
          <cell r="B927" t="str">
            <v>SCREW SHAFT LOCKING</v>
          </cell>
          <cell r="C927" t="str">
            <v>F13</v>
          </cell>
          <cell r="D927" t="str">
            <v>Z</v>
          </cell>
          <cell r="E927" t="str">
            <v>2</v>
          </cell>
          <cell r="F927" t="str">
            <v>G</v>
          </cell>
          <cell r="G927" t="str">
            <v>1827</v>
          </cell>
          <cell r="H927" t="str">
            <v>250</v>
          </cell>
          <cell r="I927" t="str">
            <v>225</v>
          </cell>
          <cell r="J927" t="str">
            <v>1852</v>
          </cell>
          <cell r="K927" t="str">
            <v>30.22779</v>
          </cell>
          <cell r="L927" t="str">
            <v>32.38479</v>
          </cell>
          <cell r="M927" t="str">
            <v>DP203</v>
          </cell>
        </row>
        <row r="928">
          <cell r="A928" t="str">
            <v>9102-991</v>
          </cell>
          <cell r="B928" t="str">
            <v>T.P.BLADE</v>
          </cell>
          <cell r="C928" t="str">
            <v>F13</v>
          </cell>
          <cell r="D928" t="str">
            <v>Z</v>
          </cell>
          <cell r="E928" t="str">
            <v>21</v>
          </cell>
          <cell r="F928" t="str">
            <v>G</v>
          </cell>
          <cell r="G928" t="str">
            <v>0</v>
          </cell>
          <cell r="H928" t="str">
            <v>0</v>
          </cell>
          <cell r="I928" t="str">
            <v>0</v>
          </cell>
          <cell r="J928" t="str">
            <v>0</v>
          </cell>
          <cell r="K928" t="str">
            <v>32.21</v>
          </cell>
          <cell r="L928" t="str">
            <v>32.21</v>
          </cell>
          <cell r="M928" t="str">
            <v>C</v>
          </cell>
        </row>
        <row r="929">
          <cell r="A929" t="str">
            <v>9102-991D</v>
          </cell>
          <cell r="B929" t="str">
            <v>T.P.BLADE</v>
          </cell>
          <cell r="C929" t="str">
            <v>F13</v>
          </cell>
          <cell r="D929" t="str">
            <v>Z</v>
          </cell>
          <cell r="E929" t="str">
            <v>21</v>
          </cell>
          <cell r="F929" t="str">
            <v>G</v>
          </cell>
          <cell r="G929" t="str">
            <v>0</v>
          </cell>
          <cell r="H929" t="str">
            <v>0</v>
          </cell>
          <cell r="I929" t="str">
            <v>0</v>
          </cell>
          <cell r="J929" t="str">
            <v>0</v>
          </cell>
          <cell r="K929" t="str">
            <v>32.21</v>
          </cell>
          <cell r="L929" t="str">
            <v>32.21</v>
          </cell>
          <cell r="M929" t="str">
            <v>C</v>
          </cell>
        </row>
        <row r="930">
          <cell r="A930" t="str">
            <v>9102-991A</v>
          </cell>
          <cell r="B930" t="str">
            <v>T.P.BLADE</v>
          </cell>
          <cell r="C930" t="str">
            <v>F13</v>
          </cell>
          <cell r="D930" t="str">
            <v>Z</v>
          </cell>
          <cell r="E930" t="str">
            <v>21</v>
          </cell>
          <cell r="F930" t="str">
            <v>G</v>
          </cell>
          <cell r="G930" t="str">
            <v>0</v>
          </cell>
          <cell r="H930" t="str">
            <v>0</v>
          </cell>
          <cell r="I930" t="str">
            <v>0</v>
          </cell>
          <cell r="J930" t="str">
            <v>0</v>
          </cell>
          <cell r="K930" t="str">
            <v>32.21</v>
          </cell>
          <cell r="L930" t="str">
            <v>32.21</v>
          </cell>
          <cell r="M930" t="str">
            <v>HG-02</v>
          </cell>
        </row>
        <row r="931">
          <cell r="A931" t="str">
            <v>7185-189</v>
          </cell>
          <cell r="B931" t="str">
            <v>ORIFICE PLUG</v>
          </cell>
          <cell r="C931" t="str">
            <v>F13</v>
          </cell>
          <cell r="D931" t="str">
            <v>Z</v>
          </cell>
          <cell r="E931" t="str">
            <v>2</v>
          </cell>
          <cell r="F931" t="str">
            <v>G</v>
          </cell>
          <cell r="G931" t="str">
            <v>550</v>
          </cell>
          <cell r="H931" t="str">
            <v>1000</v>
          </cell>
          <cell r="I931" t="str">
            <v>155</v>
          </cell>
          <cell r="J931" t="str">
            <v>1395</v>
          </cell>
          <cell r="K931" t="str">
            <v>30.7985</v>
          </cell>
          <cell r="L931" t="str">
            <v>32.14954</v>
          </cell>
        </row>
        <row r="932">
          <cell r="A932" t="str">
            <v>9008-080</v>
          </cell>
          <cell r="B932" t="str">
            <v>NOZZLE</v>
          </cell>
          <cell r="C932" t="str">
            <v>F13</v>
          </cell>
          <cell r="D932" t="str">
            <v>Z</v>
          </cell>
          <cell r="E932" t="str">
            <v>2</v>
          </cell>
          <cell r="F932" t="str">
            <v>G</v>
          </cell>
          <cell r="G932" t="str">
            <v>0</v>
          </cell>
          <cell r="H932" t="str">
            <v>0</v>
          </cell>
          <cell r="I932" t="str">
            <v>0</v>
          </cell>
          <cell r="J932" t="str">
            <v>0</v>
          </cell>
          <cell r="K932" t="str">
            <v>319.46</v>
          </cell>
          <cell r="L932" t="str">
            <v>319.46</v>
          </cell>
        </row>
        <row r="933">
          <cell r="A933" t="str">
            <v>9008-999</v>
          </cell>
          <cell r="B933" t="str">
            <v>NOZZLE BODY</v>
          </cell>
          <cell r="C933" t="str">
            <v>F13</v>
          </cell>
          <cell r="D933" t="str">
            <v>Z</v>
          </cell>
          <cell r="E933" t="str">
            <v>2</v>
          </cell>
          <cell r="F933" t="str">
            <v>G</v>
          </cell>
          <cell r="G933" t="str">
            <v>0</v>
          </cell>
          <cell r="H933" t="str">
            <v>0</v>
          </cell>
          <cell r="I933" t="str">
            <v>0</v>
          </cell>
          <cell r="J933" t="str">
            <v>0</v>
          </cell>
          <cell r="K933" t="str">
            <v>319.46</v>
          </cell>
          <cell r="L933" t="str">
            <v>319.46</v>
          </cell>
        </row>
        <row r="934">
          <cell r="A934" t="str">
            <v>9008-999DV</v>
          </cell>
          <cell r="B934" t="str">
            <v>NOZZLE BODY</v>
          </cell>
          <cell r="C934" t="str">
            <v>F13</v>
          </cell>
          <cell r="D934" t="str">
            <v>Z</v>
          </cell>
          <cell r="E934" t="str">
            <v>2</v>
          </cell>
          <cell r="F934" t="str">
            <v>G</v>
          </cell>
          <cell r="G934" t="str">
            <v>0</v>
          </cell>
          <cell r="H934" t="str">
            <v>0</v>
          </cell>
          <cell r="I934" t="str">
            <v>0</v>
          </cell>
          <cell r="J934" t="str">
            <v>0</v>
          </cell>
          <cell r="K934" t="str">
            <v>319.46</v>
          </cell>
          <cell r="L934" t="str">
            <v>319.46</v>
          </cell>
        </row>
        <row r="935">
          <cell r="A935" t="str">
            <v>9103-109B</v>
          </cell>
          <cell r="B935" t="str">
            <v>PUMP HSG CASTING [S/Car]</v>
          </cell>
          <cell r="C935" t="str">
            <v>F13</v>
          </cell>
          <cell r="D935" t="str">
            <v>Z</v>
          </cell>
          <cell r="E935" t="str">
            <v>2</v>
          </cell>
          <cell r="F935" t="str">
            <v>G</v>
          </cell>
          <cell r="G935" t="str">
            <v>0</v>
          </cell>
          <cell r="H935" t="str">
            <v>0</v>
          </cell>
          <cell r="I935" t="str">
            <v>0</v>
          </cell>
          <cell r="J935" t="str">
            <v>0</v>
          </cell>
          <cell r="K935" t="str">
            <v>317.23826</v>
          </cell>
          <cell r="L935" t="str">
            <v>317.23826</v>
          </cell>
          <cell r="M935" t="str">
            <v>LOCAL</v>
          </cell>
        </row>
        <row r="936">
          <cell r="A936" t="str">
            <v>9104-220BL</v>
          </cell>
          <cell r="B936" t="str">
            <v>MINIMAX ASSY</v>
          </cell>
          <cell r="C936" t="str">
            <v>F13</v>
          </cell>
          <cell r="D936" t="str">
            <v>Z</v>
          </cell>
          <cell r="E936" t="str">
            <v>2</v>
          </cell>
          <cell r="F936" t="str">
            <v>G</v>
          </cell>
          <cell r="G936" t="str">
            <v>1500</v>
          </cell>
          <cell r="H936" t="str">
            <v>2109</v>
          </cell>
          <cell r="I936" t="str">
            <v>0</v>
          </cell>
          <cell r="J936" t="str">
            <v>3609</v>
          </cell>
          <cell r="K936" t="str">
            <v>308.79238</v>
          </cell>
          <cell r="L936" t="str">
            <v>316.86084</v>
          </cell>
        </row>
        <row r="937">
          <cell r="A937" t="str">
            <v>9101-486/080</v>
          </cell>
          <cell r="B937" t="str">
            <v>CAMRING SOFT [ HM+ ]</v>
          </cell>
          <cell r="C937" t="str">
            <v>F13</v>
          </cell>
          <cell r="D937" t="str">
            <v>Z</v>
          </cell>
          <cell r="E937" t="str">
            <v>21</v>
          </cell>
          <cell r="F937" t="str">
            <v>G</v>
          </cell>
          <cell r="G937" t="str">
            <v>0</v>
          </cell>
          <cell r="H937" t="str">
            <v>547</v>
          </cell>
          <cell r="I937" t="str">
            <v>502</v>
          </cell>
          <cell r="J937" t="str">
            <v>45</v>
          </cell>
          <cell r="K937" t="str">
            <v>0</v>
          </cell>
          <cell r="L937" t="str">
            <v>312.82627</v>
          </cell>
        </row>
        <row r="938">
          <cell r="A938" t="str">
            <v>RDL-235/080</v>
          </cell>
          <cell r="B938" t="str">
            <v>CAMRING SOFT [ MM-E2,SEDAN ]</v>
          </cell>
          <cell r="C938" t="str">
            <v>F13</v>
          </cell>
          <cell r="D938" t="str">
            <v>Z</v>
          </cell>
          <cell r="E938" t="str">
            <v>21</v>
          </cell>
          <cell r="F938" t="str">
            <v>G</v>
          </cell>
          <cell r="G938" t="str">
            <v>300</v>
          </cell>
          <cell r="H938" t="str">
            <v>3191</v>
          </cell>
          <cell r="I938" t="str">
            <v>2399</v>
          </cell>
          <cell r="J938" t="str">
            <v>1092</v>
          </cell>
          <cell r="K938" t="str">
            <v>322.95491</v>
          </cell>
          <cell r="L938" t="str">
            <v>311.1906</v>
          </cell>
        </row>
        <row r="939">
          <cell r="A939" t="str">
            <v>9100-711U</v>
          </cell>
          <cell r="B939" t="str">
            <v>ASSY PLLA</v>
          </cell>
          <cell r="C939" t="str">
            <v>F13</v>
          </cell>
          <cell r="D939" t="str">
            <v>Z</v>
          </cell>
          <cell r="E939" t="str">
            <v>2</v>
          </cell>
          <cell r="F939" t="str">
            <v>G</v>
          </cell>
          <cell r="G939" t="str">
            <v>0</v>
          </cell>
          <cell r="H939" t="str">
            <v>0</v>
          </cell>
          <cell r="I939" t="str">
            <v>0</v>
          </cell>
          <cell r="J939" t="str">
            <v>0</v>
          </cell>
          <cell r="K939" t="str">
            <v>310.34108</v>
          </cell>
          <cell r="L939" t="str">
            <v>310.34108</v>
          </cell>
          <cell r="M939" t="str">
            <v>NP</v>
          </cell>
        </row>
        <row r="940">
          <cell r="A940" t="str">
            <v>7169-670</v>
          </cell>
          <cell r="B940" t="str">
            <v>FILTER</v>
          </cell>
          <cell r="C940" t="str">
            <v>F13</v>
          </cell>
          <cell r="D940" t="str">
            <v>Z</v>
          </cell>
          <cell r="E940" t="str">
            <v>2</v>
          </cell>
          <cell r="F940" t="str">
            <v>G</v>
          </cell>
          <cell r="G940" t="str">
            <v>0</v>
          </cell>
          <cell r="H940" t="str">
            <v>0</v>
          </cell>
          <cell r="I940" t="str">
            <v>0</v>
          </cell>
          <cell r="J940" t="str">
            <v>0</v>
          </cell>
          <cell r="K940" t="str">
            <v>31.91543</v>
          </cell>
          <cell r="L940" t="str">
            <v>31.91543</v>
          </cell>
        </row>
        <row r="941">
          <cell r="A941" t="str">
            <v>7182-131D</v>
          </cell>
          <cell r="B941" t="str">
            <v>CONTROL BRACKET</v>
          </cell>
          <cell r="C941" t="str">
            <v>F13</v>
          </cell>
          <cell r="D941" t="str">
            <v>Z</v>
          </cell>
          <cell r="E941" t="str">
            <v>2</v>
          </cell>
          <cell r="F941" t="str">
            <v>G</v>
          </cell>
          <cell r="G941" t="str">
            <v>1050</v>
          </cell>
          <cell r="H941" t="str">
            <v>0</v>
          </cell>
          <cell r="I941" t="str">
            <v>75</v>
          </cell>
          <cell r="J941" t="str">
            <v>975</v>
          </cell>
          <cell r="K941" t="str">
            <v>31.89928</v>
          </cell>
          <cell r="L941" t="str">
            <v>31.89928</v>
          </cell>
        </row>
        <row r="942">
          <cell r="A942" t="str">
            <v>9108-023J</v>
          </cell>
          <cell r="B942" t="str">
            <v>HYD HEAD ASSY</v>
          </cell>
          <cell r="C942" t="str">
            <v>F13</v>
          </cell>
          <cell r="D942" t="str">
            <v>Z</v>
          </cell>
          <cell r="E942" t="str">
            <v>2</v>
          </cell>
          <cell r="F942" t="str">
            <v>G</v>
          </cell>
          <cell r="G942" t="str">
            <v>0</v>
          </cell>
          <cell r="H942" t="str">
            <v>0</v>
          </cell>
          <cell r="I942" t="str">
            <v>0</v>
          </cell>
          <cell r="J942" t="str">
            <v>0</v>
          </cell>
          <cell r="K942" t="str">
            <v>31.85</v>
          </cell>
          <cell r="L942" t="str">
            <v>31.85</v>
          </cell>
          <cell r="M942" t="str">
            <v>0</v>
          </cell>
        </row>
        <row r="943">
          <cell r="A943" t="str">
            <v>9104-501E</v>
          </cell>
          <cell r="B943" t="str">
            <v>HYDRAULIC HEAD ASSY</v>
          </cell>
          <cell r="C943" t="str">
            <v>F13</v>
          </cell>
          <cell r="D943" t="str">
            <v>Z</v>
          </cell>
          <cell r="E943" t="str">
            <v>2</v>
          </cell>
          <cell r="F943" t="str">
            <v>G</v>
          </cell>
          <cell r="G943" t="str">
            <v>0</v>
          </cell>
          <cell r="H943" t="str">
            <v>0</v>
          </cell>
          <cell r="I943" t="str">
            <v>0</v>
          </cell>
          <cell r="J943" t="str">
            <v>0</v>
          </cell>
          <cell r="K943" t="str">
            <v>31.85</v>
          </cell>
          <cell r="L943" t="str">
            <v>31.85</v>
          </cell>
          <cell r="M943" t="str">
            <v>0</v>
          </cell>
        </row>
        <row r="944">
          <cell r="A944" t="str">
            <v>9104-501C</v>
          </cell>
          <cell r="B944" t="str">
            <v>HYDRAULIC HEAD ASSY</v>
          </cell>
          <cell r="C944" t="str">
            <v>F13</v>
          </cell>
          <cell r="D944" t="str">
            <v>Z</v>
          </cell>
          <cell r="E944" t="str">
            <v>2</v>
          </cell>
          <cell r="F944" t="str">
            <v>G</v>
          </cell>
          <cell r="G944" t="str">
            <v>0</v>
          </cell>
          <cell r="H944" t="str">
            <v>0</v>
          </cell>
          <cell r="I944" t="str">
            <v>0</v>
          </cell>
          <cell r="J944" t="str">
            <v>0</v>
          </cell>
          <cell r="K944" t="str">
            <v>31.85</v>
          </cell>
          <cell r="L944" t="str">
            <v>31.85</v>
          </cell>
          <cell r="M944" t="str">
            <v>0</v>
          </cell>
        </row>
        <row r="945">
          <cell r="A945" t="str">
            <v>9101-393A</v>
          </cell>
          <cell r="B945" t="str">
            <v>INLET SCREW</v>
          </cell>
          <cell r="C945" t="str">
            <v>F13</v>
          </cell>
          <cell r="D945" t="str">
            <v>Z</v>
          </cell>
          <cell r="E945" t="str">
            <v>2</v>
          </cell>
          <cell r="F945" t="str">
            <v>G</v>
          </cell>
          <cell r="G945" t="str">
            <v>0</v>
          </cell>
          <cell r="H945" t="str">
            <v>0</v>
          </cell>
          <cell r="I945" t="str">
            <v>0</v>
          </cell>
          <cell r="J945" t="str">
            <v>0</v>
          </cell>
          <cell r="K945" t="str">
            <v>31.8</v>
          </cell>
          <cell r="L945" t="str">
            <v>31.8</v>
          </cell>
          <cell r="M945" t="str">
            <v>NP</v>
          </cell>
        </row>
        <row r="946">
          <cell r="A946" t="str">
            <v>7169-585A</v>
          </cell>
          <cell r="B946" t="str">
            <v>GLAND NUT</v>
          </cell>
          <cell r="C946" t="str">
            <v>F13</v>
          </cell>
          <cell r="D946" t="str">
            <v>Z</v>
          </cell>
          <cell r="E946" t="str">
            <v>2</v>
          </cell>
          <cell r="F946" t="str">
            <v>G</v>
          </cell>
          <cell r="G946" t="str">
            <v>0</v>
          </cell>
          <cell r="H946" t="str">
            <v>0</v>
          </cell>
          <cell r="I946" t="str">
            <v>0</v>
          </cell>
          <cell r="J946" t="str">
            <v>0</v>
          </cell>
          <cell r="K946" t="str">
            <v>31.78569</v>
          </cell>
          <cell r="L946" t="str">
            <v>31.78569</v>
          </cell>
        </row>
        <row r="947">
          <cell r="A947" t="str">
            <v>9103-716</v>
          </cell>
          <cell r="B947" t="str">
            <v>F.I.LEVER</v>
          </cell>
          <cell r="C947" t="str">
            <v>F13</v>
          </cell>
          <cell r="D947" t="str">
            <v>Z</v>
          </cell>
          <cell r="E947" t="str">
            <v>2</v>
          </cell>
          <cell r="F947" t="str">
            <v>G</v>
          </cell>
          <cell r="G947" t="str">
            <v>0</v>
          </cell>
          <cell r="H947" t="str">
            <v>0</v>
          </cell>
          <cell r="I947" t="str">
            <v>0</v>
          </cell>
          <cell r="J947" t="str">
            <v>0</v>
          </cell>
          <cell r="K947" t="str">
            <v>31.52</v>
          </cell>
          <cell r="L947" t="str">
            <v>31.52</v>
          </cell>
        </row>
        <row r="948">
          <cell r="A948" t="str">
            <v>9008-717</v>
          </cell>
          <cell r="B948" t="str">
            <v>ADAPTOR PLATE</v>
          </cell>
          <cell r="C948" t="str">
            <v>F13</v>
          </cell>
          <cell r="D948" t="str">
            <v>Z</v>
          </cell>
          <cell r="E948" t="str">
            <v>2</v>
          </cell>
          <cell r="F948" t="str">
            <v>G</v>
          </cell>
          <cell r="G948" t="str">
            <v>0</v>
          </cell>
          <cell r="H948" t="str">
            <v>0</v>
          </cell>
          <cell r="I948" t="str">
            <v>0</v>
          </cell>
          <cell r="J948" t="str">
            <v>0</v>
          </cell>
          <cell r="K948" t="str">
            <v>31.27872</v>
          </cell>
          <cell r="L948" t="str">
            <v>31.27872</v>
          </cell>
          <cell r="M948" t="str">
            <v>RP</v>
          </cell>
        </row>
        <row r="949">
          <cell r="A949" t="str">
            <v>7182-513A</v>
          </cell>
          <cell r="B949" t="str">
            <v>THRUST WASHER</v>
          </cell>
          <cell r="C949" t="str">
            <v>F13</v>
          </cell>
          <cell r="D949" t="str">
            <v>Z</v>
          </cell>
          <cell r="E949" t="str">
            <v>2</v>
          </cell>
          <cell r="F949" t="str">
            <v>G</v>
          </cell>
          <cell r="G949" t="str">
            <v>1600</v>
          </cell>
          <cell r="H949" t="str">
            <v>250</v>
          </cell>
          <cell r="I949" t="str">
            <v>225</v>
          </cell>
          <cell r="J949" t="str">
            <v>1625</v>
          </cell>
          <cell r="K949" t="str">
            <v>31.0338</v>
          </cell>
          <cell r="L949" t="str">
            <v>31.23475</v>
          </cell>
          <cell r="M949" t="str">
            <v>DP203</v>
          </cell>
        </row>
        <row r="950">
          <cell r="A950" t="str">
            <v>7123-975</v>
          </cell>
          <cell r="B950" t="str">
            <v>SCREW CAM ADVANCE</v>
          </cell>
          <cell r="C950" t="str">
            <v>F13</v>
          </cell>
          <cell r="D950" t="str">
            <v>Z</v>
          </cell>
          <cell r="E950" t="str">
            <v>2</v>
          </cell>
          <cell r="F950" t="str">
            <v>G</v>
          </cell>
          <cell r="G950" t="str">
            <v>2371</v>
          </cell>
          <cell r="H950" t="str">
            <v>0</v>
          </cell>
          <cell r="I950" t="str">
            <v>50</v>
          </cell>
          <cell r="J950" t="str">
            <v>2321</v>
          </cell>
          <cell r="K950" t="str">
            <v>31.22397</v>
          </cell>
          <cell r="L950" t="str">
            <v>31.22397</v>
          </cell>
          <cell r="M950" t="str">
            <v>RP</v>
          </cell>
        </row>
        <row r="951">
          <cell r="A951" t="str">
            <v>7167-89A</v>
          </cell>
          <cell r="B951" t="str">
            <v>THRUST SLEEVE</v>
          </cell>
          <cell r="C951" t="str">
            <v>F13</v>
          </cell>
          <cell r="D951" t="str">
            <v>Z</v>
          </cell>
          <cell r="E951" t="str">
            <v>2</v>
          </cell>
          <cell r="F951" t="str">
            <v>G</v>
          </cell>
          <cell r="G951" t="str">
            <v>2181</v>
          </cell>
          <cell r="H951" t="str">
            <v>250</v>
          </cell>
          <cell r="I951" t="str">
            <v>225</v>
          </cell>
          <cell r="J951" t="str">
            <v>2206</v>
          </cell>
          <cell r="K951" t="str">
            <v>31.04156</v>
          </cell>
          <cell r="L951" t="str">
            <v>31.19385</v>
          </cell>
          <cell r="M951" t="str">
            <v>DP203</v>
          </cell>
        </row>
        <row r="952">
          <cell r="A952" t="str">
            <v>9101-527</v>
          </cell>
          <cell r="B952" t="str">
            <v>SHAFT OF THROTTLE LEVER</v>
          </cell>
          <cell r="C952" t="str">
            <v>F13</v>
          </cell>
          <cell r="D952" t="str">
            <v>Z</v>
          </cell>
          <cell r="E952" t="str">
            <v>2</v>
          </cell>
          <cell r="F952" t="str">
            <v>G</v>
          </cell>
          <cell r="G952" t="str">
            <v>297</v>
          </cell>
          <cell r="H952" t="str">
            <v>0</v>
          </cell>
          <cell r="I952" t="str">
            <v>200</v>
          </cell>
          <cell r="J952" t="str">
            <v>97</v>
          </cell>
          <cell r="K952" t="str">
            <v>31.18109</v>
          </cell>
          <cell r="L952" t="str">
            <v>31.18109</v>
          </cell>
          <cell r="M952" t="str">
            <v>PIC-01</v>
          </cell>
        </row>
        <row r="953">
          <cell r="A953" t="str">
            <v>9100-830A</v>
          </cell>
          <cell r="B953" t="str">
            <v>STOP &amp; IDLE SHAFT ASSY</v>
          </cell>
          <cell r="C953" t="str">
            <v>F13</v>
          </cell>
          <cell r="D953" t="str">
            <v>Z</v>
          </cell>
          <cell r="E953" t="str">
            <v>2</v>
          </cell>
          <cell r="F953" t="str">
            <v>G</v>
          </cell>
          <cell r="G953" t="str">
            <v>3730</v>
          </cell>
          <cell r="H953" t="str">
            <v>0</v>
          </cell>
          <cell r="I953" t="str">
            <v>0</v>
          </cell>
          <cell r="J953" t="str">
            <v>3730</v>
          </cell>
          <cell r="K953" t="str">
            <v>31.11943</v>
          </cell>
          <cell r="L953" t="str">
            <v>31.11943</v>
          </cell>
          <cell r="M953" t="str">
            <v>SY-09</v>
          </cell>
        </row>
        <row r="954">
          <cell r="A954" t="str">
            <v>7185-607</v>
          </cell>
          <cell r="B954" t="str">
            <v>ASSY HYD HEAD 4 CYL</v>
          </cell>
          <cell r="C954" t="str">
            <v>F13</v>
          </cell>
          <cell r="D954" t="str">
            <v>Z</v>
          </cell>
          <cell r="E954" t="str">
            <v>2</v>
          </cell>
          <cell r="F954" t="str">
            <v>G</v>
          </cell>
          <cell r="G954" t="str">
            <v>0</v>
          </cell>
          <cell r="H954" t="str">
            <v>0</v>
          </cell>
          <cell r="I954" t="str">
            <v>0</v>
          </cell>
          <cell r="J954" t="str">
            <v>0</v>
          </cell>
          <cell r="K954" t="str">
            <v>306.95833</v>
          </cell>
          <cell r="L954" t="str">
            <v>306.95833</v>
          </cell>
        </row>
        <row r="955">
          <cell r="A955" t="str">
            <v>9100-549</v>
          </cell>
          <cell r="B955" t="str">
            <v>HYD.HEAD ASSY [For MG]</v>
          </cell>
          <cell r="C955" t="str">
            <v>F13</v>
          </cell>
          <cell r="D955" t="str">
            <v>Z</v>
          </cell>
          <cell r="E955" t="str">
            <v>2</v>
          </cell>
          <cell r="F955" t="str">
            <v>G</v>
          </cell>
          <cell r="G955" t="str">
            <v>0</v>
          </cell>
          <cell r="H955" t="str">
            <v>0</v>
          </cell>
          <cell r="I955" t="str">
            <v>0</v>
          </cell>
          <cell r="J955" t="str">
            <v>0</v>
          </cell>
          <cell r="K955" t="str">
            <v>306.32</v>
          </cell>
          <cell r="L955" t="str">
            <v>306.32</v>
          </cell>
          <cell r="M955" t="str">
            <v>RP</v>
          </cell>
        </row>
        <row r="956">
          <cell r="A956" t="str">
            <v>36310062</v>
          </cell>
          <cell r="B956" t="str">
            <v>GROUND BAR DIA6.2mm(GR.BT21)</v>
          </cell>
          <cell r="C956" t="str">
            <v>F13</v>
          </cell>
          <cell r="D956" t="str">
            <v>Z</v>
          </cell>
          <cell r="E956" t="str">
            <v>2</v>
          </cell>
          <cell r="F956" t="str">
            <v>G</v>
          </cell>
          <cell r="G956" t="str">
            <v>132</v>
          </cell>
          <cell r="H956" t="str">
            <v>0</v>
          </cell>
          <cell r="I956" t="str">
            <v>0</v>
          </cell>
          <cell r="J956" t="str">
            <v>132</v>
          </cell>
          <cell r="K956" t="str">
            <v>304.70123</v>
          </cell>
          <cell r="L956" t="str">
            <v>304.70123</v>
          </cell>
        </row>
        <row r="957">
          <cell r="A957" t="str">
            <v>7243-109B</v>
          </cell>
          <cell r="B957" t="str">
            <v>ASSY.LLA VALVE</v>
          </cell>
          <cell r="C957" t="str">
            <v>F13</v>
          </cell>
          <cell r="D957" t="str">
            <v>Z</v>
          </cell>
          <cell r="E957" t="str">
            <v>2</v>
          </cell>
          <cell r="F957" t="str">
            <v>G</v>
          </cell>
          <cell r="G957" t="str">
            <v>1663</v>
          </cell>
          <cell r="H957" t="str">
            <v>250</v>
          </cell>
          <cell r="I957" t="str">
            <v>225</v>
          </cell>
          <cell r="J957" t="str">
            <v>1688</v>
          </cell>
          <cell r="K957" t="str">
            <v>303.48925</v>
          </cell>
          <cell r="L957" t="str">
            <v>304.19994</v>
          </cell>
          <cell r="M957" t="str">
            <v>DP203</v>
          </cell>
        </row>
        <row r="958">
          <cell r="A958" t="str">
            <v>9002-179R</v>
          </cell>
          <cell r="B958" t="str">
            <v>AUT ADVANCE DEVICE</v>
          </cell>
          <cell r="C958" t="str">
            <v>F13</v>
          </cell>
          <cell r="D958" t="str">
            <v>Z</v>
          </cell>
          <cell r="E958" t="str">
            <v>2</v>
          </cell>
          <cell r="F958" t="str">
            <v>G</v>
          </cell>
          <cell r="G958" t="str">
            <v>0</v>
          </cell>
          <cell r="H958" t="str">
            <v>0</v>
          </cell>
          <cell r="I958" t="str">
            <v>0</v>
          </cell>
          <cell r="J958" t="str">
            <v>0</v>
          </cell>
          <cell r="K958" t="str">
            <v>303.24112</v>
          </cell>
          <cell r="L958" t="str">
            <v>303.24112</v>
          </cell>
        </row>
        <row r="959">
          <cell r="A959" t="str">
            <v>7139-699G/080</v>
          </cell>
          <cell r="B959" t="str">
            <v>CAMRING SOFT [ DPA HM ]</v>
          </cell>
          <cell r="C959" t="str">
            <v>F13</v>
          </cell>
          <cell r="D959" t="str">
            <v>Z</v>
          </cell>
          <cell r="E959" t="str">
            <v>21</v>
          </cell>
          <cell r="F959" t="str">
            <v>G</v>
          </cell>
          <cell r="G959" t="str">
            <v>475</v>
          </cell>
          <cell r="H959" t="str">
            <v>0</v>
          </cell>
          <cell r="I959" t="str">
            <v>0</v>
          </cell>
          <cell r="J959" t="str">
            <v>475</v>
          </cell>
          <cell r="K959" t="str">
            <v>302.9</v>
          </cell>
          <cell r="L959" t="str">
            <v>302.9</v>
          </cell>
        </row>
        <row r="960">
          <cell r="A960" t="str">
            <v>7123-819C</v>
          </cell>
          <cell r="B960" t="str">
            <v>ASSY A A HOUSING</v>
          </cell>
          <cell r="C960" t="str">
            <v>F13</v>
          </cell>
          <cell r="D960" t="str">
            <v>Z</v>
          </cell>
          <cell r="E960" t="str">
            <v>2</v>
          </cell>
          <cell r="F960" t="str">
            <v>G</v>
          </cell>
          <cell r="G960" t="str">
            <v>92</v>
          </cell>
          <cell r="H960" t="str">
            <v>0</v>
          </cell>
          <cell r="I960" t="str">
            <v>0</v>
          </cell>
          <cell r="J960" t="str">
            <v>92</v>
          </cell>
          <cell r="K960" t="str">
            <v>302.05</v>
          </cell>
          <cell r="L960" t="str">
            <v>302.05</v>
          </cell>
          <cell r="M960" t="str">
            <v>0</v>
          </cell>
        </row>
        <row r="961">
          <cell r="A961" t="str">
            <v>9187-489/030</v>
          </cell>
          <cell r="B961" t="str">
            <v>CAM RING-STP PRE M/CD</v>
          </cell>
          <cell r="C961" t="str">
            <v>F13</v>
          </cell>
          <cell r="D961" t="str">
            <v>Z</v>
          </cell>
          <cell r="E961" t="str">
            <v>21</v>
          </cell>
          <cell r="F961" t="str">
            <v>G</v>
          </cell>
          <cell r="G961" t="str">
            <v>0</v>
          </cell>
          <cell r="H961" t="str">
            <v>0</v>
          </cell>
          <cell r="I961" t="str">
            <v>0</v>
          </cell>
          <cell r="J961" t="str">
            <v>0</v>
          </cell>
          <cell r="K961" t="str">
            <v>302</v>
          </cell>
          <cell r="L961" t="str">
            <v>302</v>
          </cell>
        </row>
        <row r="962">
          <cell r="A962" t="str">
            <v>9101-621C/060</v>
          </cell>
          <cell r="B962" t="str">
            <v>BEARING SUPPORT SHAFT</v>
          </cell>
          <cell r="C962" t="str">
            <v>F13</v>
          </cell>
          <cell r="D962" t="str">
            <v>Z</v>
          </cell>
          <cell r="E962" t="str">
            <v>21</v>
          </cell>
          <cell r="F962" t="str">
            <v>G</v>
          </cell>
          <cell r="G962" t="str">
            <v>0</v>
          </cell>
          <cell r="H962" t="str">
            <v>0</v>
          </cell>
          <cell r="I962" t="str">
            <v>0</v>
          </cell>
          <cell r="J962" t="str">
            <v>0</v>
          </cell>
          <cell r="K962" t="str">
            <v>300.49</v>
          </cell>
          <cell r="L962" t="str">
            <v>300.49</v>
          </cell>
        </row>
        <row r="963">
          <cell r="A963" t="str">
            <v>9101-248/040A</v>
          </cell>
          <cell r="B963" t="str">
            <v>SLEEVE-XS FUEL HOLE DRILLED</v>
          </cell>
          <cell r="C963" t="str">
            <v>F13</v>
          </cell>
          <cell r="D963" t="str">
            <v>Z</v>
          </cell>
          <cell r="E963" t="str">
            <v>21</v>
          </cell>
          <cell r="F963" t="str">
            <v>G</v>
          </cell>
          <cell r="G963" t="str">
            <v>0</v>
          </cell>
          <cell r="H963" t="str">
            <v>0</v>
          </cell>
          <cell r="I963" t="str">
            <v>0</v>
          </cell>
          <cell r="J963" t="str">
            <v>0</v>
          </cell>
          <cell r="K963" t="str">
            <v>30.81515</v>
          </cell>
          <cell r="L963" t="str">
            <v>30.81515</v>
          </cell>
          <cell r="M963" t="str">
            <v>HA-04</v>
          </cell>
        </row>
        <row r="964">
          <cell r="A964" t="str">
            <v>9104-057</v>
          </cell>
          <cell r="B964" t="str">
            <v>PLATE BLANK</v>
          </cell>
          <cell r="C964" t="str">
            <v>F13</v>
          </cell>
          <cell r="D964" t="str">
            <v>Z</v>
          </cell>
          <cell r="E964" t="str">
            <v>2</v>
          </cell>
          <cell r="F964" t="str">
            <v>G</v>
          </cell>
          <cell r="G964" t="str">
            <v>11000</v>
          </cell>
          <cell r="H964" t="str">
            <v>0</v>
          </cell>
          <cell r="I964" t="str">
            <v>3000</v>
          </cell>
          <cell r="J964" t="str">
            <v>8000</v>
          </cell>
          <cell r="K964" t="str">
            <v>30.76785</v>
          </cell>
          <cell r="L964" t="str">
            <v>30.76785</v>
          </cell>
        </row>
        <row r="965">
          <cell r="A965" t="str">
            <v>9104-500A</v>
          </cell>
          <cell r="B965" t="str">
            <v>HYD.HEAD &amp; ROTOR</v>
          </cell>
          <cell r="C965" t="str">
            <v>F13</v>
          </cell>
          <cell r="D965" t="str">
            <v>Z</v>
          </cell>
          <cell r="E965" t="str">
            <v>2</v>
          </cell>
          <cell r="F965" t="str">
            <v>G</v>
          </cell>
          <cell r="G965" t="str">
            <v>0</v>
          </cell>
          <cell r="H965" t="str">
            <v>0</v>
          </cell>
          <cell r="I965" t="str">
            <v>0</v>
          </cell>
          <cell r="J965" t="str">
            <v>0</v>
          </cell>
          <cell r="K965" t="str">
            <v>30.76</v>
          </cell>
          <cell r="L965" t="str">
            <v>30.76</v>
          </cell>
          <cell r="M965" t="str">
            <v>0</v>
          </cell>
        </row>
        <row r="966">
          <cell r="A966" t="str">
            <v>9101-248/030</v>
          </cell>
          <cell r="B966" t="str">
            <v>SLEEVE</v>
          </cell>
          <cell r="C966" t="str">
            <v>F13</v>
          </cell>
          <cell r="D966" t="str">
            <v>Z</v>
          </cell>
          <cell r="E966" t="str">
            <v>21</v>
          </cell>
          <cell r="F966" t="str">
            <v>G</v>
          </cell>
          <cell r="G966" t="str">
            <v>31</v>
          </cell>
          <cell r="H966" t="str">
            <v>0</v>
          </cell>
          <cell r="I966" t="str">
            <v>0</v>
          </cell>
          <cell r="J966" t="str">
            <v>31</v>
          </cell>
          <cell r="K966" t="str">
            <v>30.69672</v>
          </cell>
          <cell r="L966" t="str">
            <v>30.69672</v>
          </cell>
          <cell r="M966" t="str">
            <v>C</v>
          </cell>
        </row>
        <row r="967">
          <cell r="A967" t="str">
            <v>9145-087</v>
          </cell>
          <cell r="B967" t="str">
            <v>REGULATING BRACKET</v>
          </cell>
          <cell r="C967" t="str">
            <v>F13</v>
          </cell>
          <cell r="D967" t="str">
            <v>Z</v>
          </cell>
          <cell r="E967" t="str">
            <v>2</v>
          </cell>
          <cell r="F967" t="str">
            <v>G</v>
          </cell>
          <cell r="G967" t="str">
            <v>39</v>
          </cell>
          <cell r="H967" t="str">
            <v>0</v>
          </cell>
          <cell r="I967" t="str">
            <v>0</v>
          </cell>
          <cell r="J967" t="str">
            <v>39</v>
          </cell>
          <cell r="K967" t="str">
            <v>30.4425</v>
          </cell>
          <cell r="L967" t="str">
            <v>30.4425</v>
          </cell>
          <cell r="M967" t="str">
            <v>RP</v>
          </cell>
        </row>
        <row r="968">
          <cell r="A968" t="str">
            <v>9100-266</v>
          </cell>
          <cell r="B968" t="str">
            <v>LEVER AND BALL</v>
          </cell>
          <cell r="C968" t="str">
            <v>F13</v>
          </cell>
          <cell r="D968" t="str">
            <v>Z</v>
          </cell>
          <cell r="E968" t="str">
            <v>2</v>
          </cell>
          <cell r="F968" t="str">
            <v>G</v>
          </cell>
          <cell r="G968" t="str">
            <v>0</v>
          </cell>
          <cell r="H968" t="str">
            <v>0</v>
          </cell>
          <cell r="I968" t="str">
            <v>0</v>
          </cell>
          <cell r="J968" t="str">
            <v>0</v>
          </cell>
          <cell r="K968" t="str">
            <v>30.37467</v>
          </cell>
          <cell r="L968" t="str">
            <v>30.37467</v>
          </cell>
          <cell r="M968" t="str">
            <v>RP</v>
          </cell>
        </row>
        <row r="969">
          <cell r="A969" t="str">
            <v>9145-087A</v>
          </cell>
          <cell r="B969" t="str">
            <v>GOVERNOR ARM DPAHM</v>
          </cell>
          <cell r="C969" t="str">
            <v>F13</v>
          </cell>
          <cell r="D969" t="str">
            <v>Z</v>
          </cell>
          <cell r="E969" t="str">
            <v>2</v>
          </cell>
          <cell r="F969" t="str">
            <v>G</v>
          </cell>
          <cell r="G969" t="str">
            <v>8680</v>
          </cell>
          <cell r="H969" t="str">
            <v>0</v>
          </cell>
          <cell r="I969" t="str">
            <v>0</v>
          </cell>
          <cell r="J969" t="str">
            <v>8680</v>
          </cell>
          <cell r="K969" t="str">
            <v>30.31455</v>
          </cell>
          <cell r="L969" t="str">
            <v>30.31455</v>
          </cell>
          <cell r="M969" t="str">
            <v>HATB</v>
          </cell>
        </row>
        <row r="970">
          <cell r="A970" t="str">
            <v>9107-406</v>
          </cell>
          <cell r="B970" t="str">
            <v>SEALING RING</v>
          </cell>
          <cell r="C970" t="str">
            <v>F13</v>
          </cell>
          <cell r="D970" t="str">
            <v>Z</v>
          </cell>
          <cell r="E970" t="str">
            <v>2</v>
          </cell>
          <cell r="F970" t="str">
            <v>G</v>
          </cell>
          <cell r="G970" t="str">
            <v>2400</v>
          </cell>
          <cell r="H970" t="str">
            <v>10600</v>
          </cell>
          <cell r="I970" t="str">
            <v>8800</v>
          </cell>
          <cell r="J970" t="str">
            <v>4200</v>
          </cell>
          <cell r="K970" t="str">
            <v>28.73615</v>
          </cell>
          <cell r="L970" t="str">
            <v>30.15073</v>
          </cell>
          <cell r="M970" t="str">
            <v>RP</v>
          </cell>
        </row>
        <row r="971">
          <cell r="A971" t="str">
            <v>9101-445</v>
          </cell>
          <cell r="B971" t="str">
            <v>SLEEVE</v>
          </cell>
          <cell r="C971" t="str">
            <v>F13</v>
          </cell>
          <cell r="D971" t="str">
            <v>Z</v>
          </cell>
          <cell r="E971" t="str">
            <v>2</v>
          </cell>
          <cell r="F971" t="str">
            <v>G</v>
          </cell>
          <cell r="G971" t="str">
            <v>1500</v>
          </cell>
          <cell r="H971" t="str">
            <v>600</v>
          </cell>
          <cell r="I971" t="str">
            <v>0</v>
          </cell>
          <cell r="J971" t="str">
            <v>2100</v>
          </cell>
          <cell r="K971" t="str">
            <v>28.35952</v>
          </cell>
          <cell r="L971" t="str">
            <v>30.10237</v>
          </cell>
          <cell r="M971" t="str">
            <v>SY-12</v>
          </cell>
        </row>
        <row r="972">
          <cell r="A972" t="str">
            <v>9103-700</v>
          </cell>
          <cell r="B972" t="str">
            <v>FAST IDLE LEVER</v>
          </cell>
          <cell r="C972" t="str">
            <v>F13</v>
          </cell>
          <cell r="D972" t="str">
            <v>Z</v>
          </cell>
          <cell r="E972" t="str">
            <v>2</v>
          </cell>
          <cell r="F972" t="str">
            <v>G</v>
          </cell>
          <cell r="G972" t="str">
            <v>0</v>
          </cell>
          <cell r="H972" t="str">
            <v>0</v>
          </cell>
          <cell r="I972" t="str">
            <v>0</v>
          </cell>
          <cell r="J972" t="str">
            <v>0</v>
          </cell>
          <cell r="K972" t="str">
            <v>30.07841</v>
          </cell>
          <cell r="L972" t="str">
            <v>30.07841</v>
          </cell>
          <cell r="M972" t="str">
            <v>SZ-11</v>
          </cell>
        </row>
        <row r="973">
          <cell r="A973" t="str">
            <v>5335-686B</v>
          </cell>
          <cell r="B973" t="str">
            <v>FIXING SCREW - Drive Hub</v>
          </cell>
          <cell r="C973" t="str">
            <v>F13</v>
          </cell>
          <cell r="D973" t="str">
            <v>Z</v>
          </cell>
          <cell r="E973" t="str">
            <v>2</v>
          </cell>
          <cell r="F973" t="str">
            <v>G</v>
          </cell>
          <cell r="G973" t="str">
            <v>0</v>
          </cell>
          <cell r="H973" t="str">
            <v>0</v>
          </cell>
          <cell r="I973" t="str">
            <v>0</v>
          </cell>
          <cell r="J973" t="str">
            <v>0</v>
          </cell>
          <cell r="K973" t="str">
            <v>3.98098</v>
          </cell>
          <cell r="L973" t="str">
            <v>3.98098</v>
          </cell>
        </row>
        <row r="974">
          <cell r="A974" t="str">
            <v>9000-500AD</v>
          </cell>
          <cell r="B974" t="str">
            <v>SHIM [ 1.17 MM ]</v>
          </cell>
          <cell r="C974" t="str">
            <v>F13</v>
          </cell>
          <cell r="D974" t="str">
            <v>Z</v>
          </cell>
          <cell r="E974" t="str">
            <v>2</v>
          </cell>
          <cell r="F974" t="str">
            <v>G</v>
          </cell>
          <cell r="G974" t="str">
            <v>7515</v>
          </cell>
          <cell r="H974" t="str">
            <v>0</v>
          </cell>
          <cell r="I974" t="str">
            <v>0</v>
          </cell>
          <cell r="J974" t="str">
            <v>7515</v>
          </cell>
          <cell r="K974" t="str">
            <v>3.97319</v>
          </cell>
          <cell r="L974" t="str">
            <v>3.97319</v>
          </cell>
          <cell r="M974" t="str">
            <v>RP</v>
          </cell>
        </row>
        <row r="975">
          <cell r="A975" t="str">
            <v>5330-352</v>
          </cell>
          <cell r="B975" t="str">
            <v>SIMMONDS NUT</v>
          </cell>
          <cell r="C975" t="str">
            <v>F13</v>
          </cell>
          <cell r="D975" t="str">
            <v>Z</v>
          </cell>
          <cell r="E975" t="str">
            <v>22</v>
          </cell>
          <cell r="F975" t="str">
            <v>G</v>
          </cell>
          <cell r="G975" t="str">
            <v>0</v>
          </cell>
          <cell r="H975" t="str">
            <v>0</v>
          </cell>
          <cell r="I975" t="str">
            <v>0</v>
          </cell>
          <cell r="J975" t="str">
            <v>0</v>
          </cell>
          <cell r="K975" t="str">
            <v>3.97238</v>
          </cell>
          <cell r="L975" t="str">
            <v>3.97238</v>
          </cell>
          <cell r="M975" t="str">
            <v>RP</v>
          </cell>
        </row>
        <row r="976">
          <cell r="A976" t="str">
            <v>9102-970</v>
          </cell>
          <cell r="B976" t="str">
            <v>OUTLET HP PROTECTING CAP</v>
          </cell>
          <cell r="C976" t="str">
            <v>F13</v>
          </cell>
          <cell r="D976" t="str">
            <v>Z</v>
          </cell>
          <cell r="E976" t="str">
            <v>22</v>
          </cell>
          <cell r="F976" t="str">
            <v>G</v>
          </cell>
          <cell r="G976" t="str">
            <v>0</v>
          </cell>
          <cell r="H976" t="str">
            <v>0</v>
          </cell>
          <cell r="I976" t="str">
            <v>0</v>
          </cell>
          <cell r="J976" t="str">
            <v>0</v>
          </cell>
          <cell r="K976" t="str">
            <v>3.97238</v>
          </cell>
          <cell r="L976" t="str">
            <v>3.97238</v>
          </cell>
          <cell r="M976" t="str">
            <v>NP</v>
          </cell>
        </row>
        <row r="977">
          <cell r="A977" t="str">
            <v>9102-743A</v>
          </cell>
          <cell r="B977" t="str">
            <v>ADV. FIRST STAGE SPRING</v>
          </cell>
          <cell r="C977" t="str">
            <v>F13</v>
          </cell>
          <cell r="D977" t="str">
            <v>Z</v>
          </cell>
          <cell r="E977" t="str">
            <v>22</v>
          </cell>
          <cell r="F977" t="str">
            <v>G</v>
          </cell>
          <cell r="G977" t="str">
            <v>0</v>
          </cell>
          <cell r="H977" t="str">
            <v>0</v>
          </cell>
          <cell r="I977" t="str">
            <v>0</v>
          </cell>
          <cell r="J977" t="str">
            <v>0</v>
          </cell>
          <cell r="K977" t="str">
            <v>3.97238</v>
          </cell>
          <cell r="L977" t="str">
            <v>3.97238</v>
          </cell>
        </row>
        <row r="978">
          <cell r="A978" t="str">
            <v>9102-733</v>
          </cell>
          <cell r="B978" t="str">
            <v>SPRING - Cable Bracket</v>
          </cell>
          <cell r="C978" t="str">
            <v>F13</v>
          </cell>
          <cell r="D978" t="str">
            <v>Z</v>
          </cell>
          <cell r="E978" t="str">
            <v>2</v>
          </cell>
          <cell r="F978" t="str">
            <v>G</v>
          </cell>
          <cell r="G978" t="str">
            <v>0</v>
          </cell>
          <cell r="H978" t="str">
            <v>0</v>
          </cell>
          <cell r="I978" t="str">
            <v>0</v>
          </cell>
          <cell r="J978" t="str">
            <v>0</v>
          </cell>
          <cell r="K978" t="str">
            <v>3.96779</v>
          </cell>
          <cell r="L978" t="str">
            <v>3.96779</v>
          </cell>
          <cell r="M978" t="str">
            <v>LOCAL</v>
          </cell>
        </row>
        <row r="979">
          <cell r="A979" t="str">
            <v>5921-016</v>
          </cell>
          <cell r="B979" t="str">
            <v>CIRCLIP</v>
          </cell>
          <cell r="C979" t="str">
            <v>F13</v>
          </cell>
          <cell r="D979" t="str">
            <v>Z</v>
          </cell>
          <cell r="E979" t="str">
            <v>2</v>
          </cell>
          <cell r="F979" t="str">
            <v>G</v>
          </cell>
          <cell r="G979" t="str">
            <v>7446</v>
          </cell>
          <cell r="H979" t="str">
            <v>0</v>
          </cell>
          <cell r="I979" t="str">
            <v>20</v>
          </cell>
          <cell r="J979" t="str">
            <v>7426</v>
          </cell>
          <cell r="K979" t="str">
            <v>3.964</v>
          </cell>
          <cell r="L979" t="str">
            <v>3.964</v>
          </cell>
        </row>
        <row r="980">
          <cell r="A980" t="str">
            <v>5921-016</v>
          </cell>
          <cell r="B980" t="str">
            <v>CIRCLIP</v>
          </cell>
          <cell r="C980" t="str">
            <v>F13</v>
          </cell>
          <cell r="D980" t="str">
            <v>Z</v>
          </cell>
          <cell r="E980" t="str">
            <v>22</v>
          </cell>
          <cell r="F980" t="str">
            <v>G</v>
          </cell>
          <cell r="G980" t="str">
            <v>51790</v>
          </cell>
          <cell r="H980" t="str">
            <v>0</v>
          </cell>
          <cell r="I980" t="str">
            <v>0</v>
          </cell>
          <cell r="J980" t="str">
            <v>51790</v>
          </cell>
          <cell r="K980" t="str">
            <v>3.96</v>
          </cell>
          <cell r="L980" t="str">
            <v>3.96</v>
          </cell>
        </row>
        <row r="981">
          <cell r="A981" t="str">
            <v>9000-500W</v>
          </cell>
          <cell r="B981" t="str">
            <v>SHIM [ 1.08 MM ]</v>
          </cell>
          <cell r="C981" t="str">
            <v>F13</v>
          </cell>
          <cell r="D981" t="str">
            <v>Z</v>
          </cell>
          <cell r="E981" t="str">
            <v>21</v>
          </cell>
          <cell r="F981" t="str">
            <v>G</v>
          </cell>
          <cell r="G981" t="str">
            <v>0</v>
          </cell>
          <cell r="H981" t="str">
            <v>0</v>
          </cell>
          <cell r="I981" t="str">
            <v>0</v>
          </cell>
          <cell r="J981" t="str">
            <v>0</v>
          </cell>
          <cell r="K981" t="str">
            <v>3.95</v>
          </cell>
          <cell r="L981" t="str">
            <v>3.95</v>
          </cell>
          <cell r="M981" t="str">
            <v>C</v>
          </cell>
        </row>
        <row r="982">
          <cell r="A982" t="str">
            <v>9000-500Y</v>
          </cell>
          <cell r="B982" t="str">
            <v>SHIM [ 1.11 MM ]</v>
          </cell>
          <cell r="C982" t="str">
            <v>F13</v>
          </cell>
          <cell r="D982" t="str">
            <v>Z</v>
          </cell>
          <cell r="E982" t="str">
            <v>21</v>
          </cell>
          <cell r="F982" t="str">
            <v>G</v>
          </cell>
          <cell r="G982" t="str">
            <v>0</v>
          </cell>
          <cell r="H982" t="str">
            <v>0</v>
          </cell>
          <cell r="I982" t="str">
            <v>0</v>
          </cell>
          <cell r="J982" t="str">
            <v>0</v>
          </cell>
          <cell r="K982" t="str">
            <v>3.95</v>
          </cell>
          <cell r="L982" t="str">
            <v>3.95</v>
          </cell>
          <cell r="M982" t="str">
            <v>C</v>
          </cell>
        </row>
        <row r="983">
          <cell r="A983" t="str">
            <v>9000-500Z</v>
          </cell>
          <cell r="B983" t="str">
            <v>SHIM [ 1.125 MM ]</v>
          </cell>
          <cell r="C983" t="str">
            <v>F13</v>
          </cell>
          <cell r="D983" t="str">
            <v>Z</v>
          </cell>
          <cell r="E983" t="str">
            <v>21</v>
          </cell>
          <cell r="F983" t="str">
            <v>G</v>
          </cell>
          <cell r="G983" t="str">
            <v>0</v>
          </cell>
          <cell r="H983" t="str">
            <v>0</v>
          </cell>
          <cell r="I983" t="str">
            <v>0</v>
          </cell>
          <cell r="J983" t="str">
            <v>0</v>
          </cell>
          <cell r="K983" t="str">
            <v>3.95</v>
          </cell>
          <cell r="L983" t="str">
            <v>3.95</v>
          </cell>
          <cell r="M983" t="str">
            <v>C</v>
          </cell>
        </row>
        <row r="984">
          <cell r="A984" t="str">
            <v>9000-500V</v>
          </cell>
          <cell r="B984" t="str">
            <v>SHIM [ 1.065 MM ]</v>
          </cell>
          <cell r="C984" t="str">
            <v>F13</v>
          </cell>
          <cell r="D984" t="str">
            <v>Z</v>
          </cell>
          <cell r="E984" t="str">
            <v>21</v>
          </cell>
          <cell r="F984" t="str">
            <v>G</v>
          </cell>
          <cell r="G984" t="str">
            <v>0</v>
          </cell>
          <cell r="H984" t="str">
            <v>0</v>
          </cell>
          <cell r="I984" t="str">
            <v>0</v>
          </cell>
          <cell r="J984" t="str">
            <v>0</v>
          </cell>
          <cell r="K984" t="str">
            <v>3.95</v>
          </cell>
          <cell r="L984" t="str">
            <v>3.95</v>
          </cell>
          <cell r="M984" t="str">
            <v>C</v>
          </cell>
        </row>
        <row r="985">
          <cell r="A985" t="str">
            <v>9000-500BA</v>
          </cell>
          <cell r="B985" t="str">
            <v>SHIM [ 1.56 MM ]</v>
          </cell>
          <cell r="C985" t="str">
            <v>F13</v>
          </cell>
          <cell r="D985" t="str">
            <v>Z</v>
          </cell>
          <cell r="E985" t="str">
            <v>2</v>
          </cell>
          <cell r="F985" t="str">
            <v>G</v>
          </cell>
          <cell r="G985" t="str">
            <v>6306</v>
          </cell>
          <cell r="H985" t="str">
            <v>0</v>
          </cell>
          <cell r="I985" t="str">
            <v>0</v>
          </cell>
          <cell r="J985" t="str">
            <v>6306</v>
          </cell>
          <cell r="K985" t="str">
            <v>3.95</v>
          </cell>
          <cell r="L985" t="str">
            <v>3.95</v>
          </cell>
        </row>
        <row r="986">
          <cell r="A986" t="str">
            <v>9000-500AY</v>
          </cell>
          <cell r="B986" t="str">
            <v>SHIM [ 1.52 MM ]</v>
          </cell>
          <cell r="C986" t="str">
            <v>F13</v>
          </cell>
          <cell r="D986" t="str">
            <v>Z</v>
          </cell>
          <cell r="E986" t="str">
            <v>2</v>
          </cell>
          <cell r="F986" t="str">
            <v>G</v>
          </cell>
          <cell r="G986" t="str">
            <v>8026</v>
          </cell>
          <cell r="H986" t="str">
            <v>0</v>
          </cell>
          <cell r="I986" t="str">
            <v>0</v>
          </cell>
          <cell r="J986" t="str">
            <v>8026</v>
          </cell>
          <cell r="K986" t="str">
            <v>3.95</v>
          </cell>
          <cell r="L986" t="str">
            <v>3.95</v>
          </cell>
        </row>
        <row r="987">
          <cell r="A987" t="str">
            <v>9103-207B</v>
          </cell>
          <cell r="B987" t="str">
            <v>SHIM</v>
          </cell>
          <cell r="C987" t="str">
            <v>F13</v>
          </cell>
          <cell r="D987" t="str">
            <v>Z</v>
          </cell>
          <cell r="E987" t="str">
            <v>2</v>
          </cell>
          <cell r="F987" t="str">
            <v>G</v>
          </cell>
          <cell r="G987" t="str">
            <v>0</v>
          </cell>
          <cell r="H987" t="str">
            <v>0</v>
          </cell>
          <cell r="I987" t="str">
            <v>0</v>
          </cell>
          <cell r="J987" t="str">
            <v>0</v>
          </cell>
          <cell r="K987" t="str">
            <v>3.95</v>
          </cell>
          <cell r="L987" t="str">
            <v>3.95</v>
          </cell>
          <cell r="M987" t="str">
            <v>NP</v>
          </cell>
        </row>
        <row r="988">
          <cell r="A988" t="str">
            <v>NW2-80Y1</v>
          </cell>
          <cell r="B988" t="str">
            <v>SHIM</v>
          </cell>
          <cell r="C988" t="str">
            <v>F13</v>
          </cell>
          <cell r="D988" t="str">
            <v>Z</v>
          </cell>
          <cell r="E988" t="str">
            <v>2</v>
          </cell>
          <cell r="F988" t="str">
            <v>G</v>
          </cell>
          <cell r="G988" t="str">
            <v>0</v>
          </cell>
          <cell r="H988" t="str">
            <v>0</v>
          </cell>
          <cell r="I988" t="str">
            <v>0</v>
          </cell>
          <cell r="J988" t="str">
            <v>0</v>
          </cell>
          <cell r="K988" t="str">
            <v>3.95</v>
          </cell>
          <cell r="L988" t="str">
            <v>3.95</v>
          </cell>
          <cell r="M988" t="str">
            <v>RP</v>
          </cell>
        </row>
        <row r="989">
          <cell r="A989" t="str">
            <v>NW2-78</v>
          </cell>
          <cell r="B989" t="str">
            <v>SHIM A.A.BOX 0.2MM THICK</v>
          </cell>
          <cell r="C989" t="str">
            <v>F13</v>
          </cell>
          <cell r="D989" t="str">
            <v>Z</v>
          </cell>
          <cell r="E989" t="str">
            <v>2</v>
          </cell>
          <cell r="F989" t="str">
            <v>G</v>
          </cell>
          <cell r="G989" t="str">
            <v>0</v>
          </cell>
          <cell r="H989" t="str">
            <v>0</v>
          </cell>
          <cell r="I989" t="str">
            <v>0</v>
          </cell>
          <cell r="J989" t="str">
            <v>0</v>
          </cell>
          <cell r="K989" t="str">
            <v>3.95</v>
          </cell>
          <cell r="L989" t="str">
            <v>3.95</v>
          </cell>
          <cell r="M989" t="str">
            <v>RP</v>
          </cell>
        </row>
        <row r="990">
          <cell r="A990" t="str">
            <v>9103-207</v>
          </cell>
          <cell r="B990" t="str">
            <v>S H I M</v>
          </cell>
          <cell r="C990" t="str">
            <v>F13</v>
          </cell>
          <cell r="D990" t="str">
            <v>Z</v>
          </cell>
          <cell r="E990" t="str">
            <v>2</v>
          </cell>
          <cell r="F990" t="str">
            <v>G</v>
          </cell>
          <cell r="G990" t="str">
            <v>395</v>
          </cell>
          <cell r="H990" t="str">
            <v>0</v>
          </cell>
          <cell r="I990" t="str">
            <v>0</v>
          </cell>
          <cell r="J990" t="str">
            <v>395</v>
          </cell>
          <cell r="K990" t="str">
            <v>3.95</v>
          </cell>
          <cell r="L990" t="str">
            <v>3.95</v>
          </cell>
          <cell r="M990" t="str">
            <v>0</v>
          </cell>
        </row>
        <row r="991">
          <cell r="A991" t="str">
            <v>9000-500AR</v>
          </cell>
          <cell r="B991" t="str">
            <v>SHIM [ 1.38 MM ]</v>
          </cell>
          <cell r="C991" t="str">
            <v>F13</v>
          </cell>
          <cell r="D991" t="str">
            <v>Z</v>
          </cell>
          <cell r="E991" t="str">
            <v>2</v>
          </cell>
          <cell r="F991" t="str">
            <v>G</v>
          </cell>
          <cell r="G991" t="str">
            <v>1767</v>
          </cell>
          <cell r="H991" t="str">
            <v>0</v>
          </cell>
          <cell r="I991" t="str">
            <v>0</v>
          </cell>
          <cell r="J991" t="str">
            <v>1767</v>
          </cell>
          <cell r="K991" t="str">
            <v>3.95</v>
          </cell>
          <cell r="L991" t="str">
            <v>3.95</v>
          </cell>
          <cell r="M991" t="str">
            <v>RP</v>
          </cell>
        </row>
        <row r="992">
          <cell r="A992" t="str">
            <v>9000-500AQ</v>
          </cell>
          <cell r="B992" t="str">
            <v>SHIM [ 1.36 MM ]</v>
          </cell>
          <cell r="C992" t="str">
            <v>F13</v>
          </cell>
          <cell r="D992" t="str">
            <v>Z</v>
          </cell>
          <cell r="E992" t="str">
            <v>2</v>
          </cell>
          <cell r="F992" t="str">
            <v>G</v>
          </cell>
          <cell r="G992" t="str">
            <v>1871</v>
          </cell>
          <cell r="H992" t="str">
            <v>0</v>
          </cell>
          <cell r="I992" t="str">
            <v>0</v>
          </cell>
          <cell r="J992" t="str">
            <v>1871</v>
          </cell>
          <cell r="K992" t="str">
            <v>3.95</v>
          </cell>
          <cell r="L992" t="str">
            <v>3.95</v>
          </cell>
          <cell r="M992" t="str">
            <v>NP</v>
          </cell>
        </row>
        <row r="993">
          <cell r="A993" t="str">
            <v>7169-560JU</v>
          </cell>
          <cell r="B993" t="str">
            <v>SHIM {1.28 MM}</v>
          </cell>
          <cell r="C993" t="str">
            <v>F13</v>
          </cell>
          <cell r="D993" t="str">
            <v>Z</v>
          </cell>
          <cell r="E993" t="str">
            <v>2</v>
          </cell>
          <cell r="F993" t="str">
            <v>G</v>
          </cell>
          <cell r="G993" t="str">
            <v>0</v>
          </cell>
          <cell r="H993" t="str">
            <v>0</v>
          </cell>
          <cell r="I993" t="str">
            <v>0</v>
          </cell>
          <cell r="J993" t="str">
            <v>0</v>
          </cell>
          <cell r="K993" t="str">
            <v>3.95</v>
          </cell>
          <cell r="L993" t="str">
            <v>3.95</v>
          </cell>
          <cell r="M993" t="str">
            <v>RP</v>
          </cell>
        </row>
        <row r="994">
          <cell r="A994" t="str">
            <v>7169-560JS</v>
          </cell>
          <cell r="B994" t="str">
            <v>SHIM {0.70 MM}</v>
          </cell>
          <cell r="C994" t="str">
            <v>F13</v>
          </cell>
          <cell r="D994" t="str">
            <v>Z</v>
          </cell>
          <cell r="E994" t="str">
            <v>2</v>
          </cell>
          <cell r="F994" t="str">
            <v>G</v>
          </cell>
          <cell r="G994" t="str">
            <v>7300</v>
          </cell>
          <cell r="H994" t="str">
            <v>0</v>
          </cell>
          <cell r="I994" t="str">
            <v>0</v>
          </cell>
          <cell r="J994" t="str">
            <v>7300</v>
          </cell>
          <cell r="K994" t="str">
            <v>3.95</v>
          </cell>
          <cell r="L994" t="str">
            <v>3.95</v>
          </cell>
          <cell r="M994" t="str">
            <v>RP</v>
          </cell>
        </row>
        <row r="995">
          <cell r="A995" t="str">
            <v>7169-560JR</v>
          </cell>
          <cell r="B995" t="str">
            <v>SHIM {0.68 MM}</v>
          </cell>
          <cell r="C995" t="str">
            <v>F13</v>
          </cell>
          <cell r="D995" t="str">
            <v>Z</v>
          </cell>
          <cell r="E995" t="str">
            <v>2</v>
          </cell>
          <cell r="F995" t="str">
            <v>G</v>
          </cell>
          <cell r="G995" t="str">
            <v>0</v>
          </cell>
          <cell r="H995" t="str">
            <v>0</v>
          </cell>
          <cell r="I995" t="str">
            <v>0</v>
          </cell>
          <cell r="J995" t="str">
            <v>0</v>
          </cell>
          <cell r="K995" t="str">
            <v>3.95</v>
          </cell>
          <cell r="L995" t="str">
            <v>3.95</v>
          </cell>
          <cell r="M995" t="str">
            <v>RP</v>
          </cell>
        </row>
        <row r="996">
          <cell r="A996" t="str">
            <v>7169-560JL</v>
          </cell>
          <cell r="B996" t="str">
            <v>SHIM {0.60 MM}</v>
          </cell>
          <cell r="C996" t="str">
            <v>F13</v>
          </cell>
          <cell r="D996" t="str">
            <v>Z</v>
          </cell>
          <cell r="E996" t="str">
            <v>2</v>
          </cell>
          <cell r="F996" t="str">
            <v>G</v>
          </cell>
          <cell r="G996" t="str">
            <v>0</v>
          </cell>
          <cell r="H996" t="str">
            <v>0</v>
          </cell>
          <cell r="I996" t="str">
            <v>0</v>
          </cell>
          <cell r="J996" t="str">
            <v>0</v>
          </cell>
          <cell r="K996" t="str">
            <v>3.95</v>
          </cell>
          <cell r="L996" t="str">
            <v>3.95</v>
          </cell>
          <cell r="M996" t="str">
            <v>RP</v>
          </cell>
        </row>
        <row r="997">
          <cell r="A997" t="str">
            <v>7169-560JS</v>
          </cell>
          <cell r="B997" t="str">
            <v>SHIM {0.70 MM}</v>
          </cell>
          <cell r="C997" t="str">
            <v>F13</v>
          </cell>
          <cell r="D997" t="str">
            <v>Z</v>
          </cell>
          <cell r="E997" t="str">
            <v>21</v>
          </cell>
          <cell r="F997" t="str">
            <v>G</v>
          </cell>
          <cell r="G997" t="str">
            <v>0</v>
          </cell>
          <cell r="H997" t="str">
            <v>0</v>
          </cell>
          <cell r="I997" t="str">
            <v>0</v>
          </cell>
          <cell r="J997" t="str">
            <v>0</v>
          </cell>
          <cell r="K997" t="str">
            <v>3.95</v>
          </cell>
          <cell r="L997" t="str">
            <v>3.95</v>
          </cell>
          <cell r="M997" t="str">
            <v>C</v>
          </cell>
        </row>
        <row r="998">
          <cell r="A998" t="str">
            <v>9000-500B</v>
          </cell>
          <cell r="B998" t="str">
            <v>SHIM [ 0.72 MM ]</v>
          </cell>
          <cell r="C998" t="str">
            <v>F13</v>
          </cell>
          <cell r="D998" t="str">
            <v>Z</v>
          </cell>
          <cell r="E998" t="str">
            <v>2</v>
          </cell>
          <cell r="F998" t="str">
            <v>G</v>
          </cell>
          <cell r="G998" t="str">
            <v>8638</v>
          </cell>
          <cell r="H998" t="str">
            <v>0</v>
          </cell>
          <cell r="I998" t="str">
            <v>0</v>
          </cell>
          <cell r="J998" t="str">
            <v>8638</v>
          </cell>
          <cell r="K998" t="str">
            <v>3.94845</v>
          </cell>
          <cell r="L998" t="str">
            <v>3.94845</v>
          </cell>
        </row>
        <row r="999">
          <cell r="A999" t="str">
            <v>9000-500BE</v>
          </cell>
          <cell r="B999" t="str">
            <v>SHIM [ 1.64 MM ]</v>
          </cell>
          <cell r="C999" t="str">
            <v>F13</v>
          </cell>
          <cell r="D999" t="str">
            <v>Z</v>
          </cell>
          <cell r="E999" t="str">
            <v>2</v>
          </cell>
          <cell r="F999" t="str">
            <v>G</v>
          </cell>
          <cell r="G999" t="str">
            <v>10149</v>
          </cell>
          <cell r="H999" t="str">
            <v>0</v>
          </cell>
          <cell r="I999" t="str">
            <v>0</v>
          </cell>
          <cell r="J999" t="str">
            <v>10149</v>
          </cell>
          <cell r="K999" t="str">
            <v>3.94839</v>
          </cell>
          <cell r="L999" t="str">
            <v>3.94839</v>
          </cell>
        </row>
        <row r="1000">
          <cell r="A1000" t="str">
            <v>9000-500BC</v>
          </cell>
          <cell r="B1000" t="str">
            <v>SHIM [ 1.60 MM ]</v>
          </cell>
          <cell r="C1000" t="str">
            <v>F13</v>
          </cell>
          <cell r="D1000" t="str">
            <v>Z</v>
          </cell>
          <cell r="E1000" t="str">
            <v>2</v>
          </cell>
          <cell r="F1000" t="str">
            <v>G</v>
          </cell>
          <cell r="G1000" t="str">
            <v>9592</v>
          </cell>
          <cell r="H1000" t="str">
            <v>0</v>
          </cell>
          <cell r="I1000" t="str">
            <v>0</v>
          </cell>
          <cell r="J1000" t="str">
            <v>9592</v>
          </cell>
          <cell r="K1000" t="str">
            <v>3.93412</v>
          </cell>
          <cell r="L1000" t="str">
            <v>3.93412</v>
          </cell>
        </row>
        <row r="1001">
          <cell r="A1001" t="str">
            <v>9000-500BD</v>
          </cell>
          <cell r="B1001" t="str">
            <v>SHIM [ 1.62 MM ]</v>
          </cell>
          <cell r="C1001" t="str">
            <v>F13</v>
          </cell>
          <cell r="D1001" t="str">
            <v>Z</v>
          </cell>
          <cell r="E1001" t="str">
            <v>2</v>
          </cell>
          <cell r="F1001" t="str">
            <v>G</v>
          </cell>
          <cell r="G1001" t="str">
            <v>9585</v>
          </cell>
          <cell r="H1001" t="str">
            <v>0</v>
          </cell>
          <cell r="I1001" t="str">
            <v>0</v>
          </cell>
          <cell r="J1001" t="str">
            <v>9585</v>
          </cell>
          <cell r="K1001" t="str">
            <v>3.93321</v>
          </cell>
          <cell r="L1001" t="str">
            <v>3.93321</v>
          </cell>
        </row>
        <row r="1002">
          <cell r="A1002" t="str">
            <v>5339-290D</v>
          </cell>
          <cell r="B1002" t="str">
            <v>SHIM</v>
          </cell>
          <cell r="C1002" t="str">
            <v>F13</v>
          </cell>
          <cell r="D1002" t="str">
            <v>Z</v>
          </cell>
          <cell r="E1002" t="str">
            <v>2</v>
          </cell>
          <cell r="F1002" t="str">
            <v>G</v>
          </cell>
          <cell r="G1002" t="str">
            <v>30400</v>
          </cell>
          <cell r="H1002" t="str">
            <v>0</v>
          </cell>
          <cell r="I1002" t="str">
            <v>125</v>
          </cell>
          <cell r="J1002" t="str">
            <v>30275</v>
          </cell>
          <cell r="K1002" t="str">
            <v>3.90517</v>
          </cell>
          <cell r="L1002" t="str">
            <v>3.90517</v>
          </cell>
          <cell r="M1002" t="str">
            <v>MATB</v>
          </cell>
        </row>
        <row r="1003">
          <cell r="A1003" t="str">
            <v>9103-494</v>
          </cell>
          <cell r="B1003" t="str">
            <v>DUST CAP</v>
          </cell>
          <cell r="C1003" t="str">
            <v>F13</v>
          </cell>
          <cell r="D1003" t="str">
            <v>Z</v>
          </cell>
          <cell r="E1003" t="str">
            <v>2</v>
          </cell>
          <cell r="F1003" t="str">
            <v>G</v>
          </cell>
          <cell r="G1003" t="str">
            <v>0</v>
          </cell>
          <cell r="H1003" t="str">
            <v>0</v>
          </cell>
          <cell r="I1003" t="str">
            <v>0</v>
          </cell>
          <cell r="J1003" t="str">
            <v>0</v>
          </cell>
          <cell r="K1003" t="str">
            <v>3.88698</v>
          </cell>
          <cell r="L1003" t="str">
            <v>3.88698</v>
          </cell>
          <cell r="M1003" t="str">
            <v>NP</v>
          </cell>
        </row>
        <row r="1004">
          <cell r="A1004" t="str">
            <v>9103-007A</v>
          </cell>
          <cell r="B1004" t="str">
            <v>SETTING SCREW - Idling</v>
          </cell>
          <cell r="C1004" t="str">
            <v>F13</v>
          </cell>
          <cell r="D1004" t="str">
            <v>Z</v>
          </cell>
          <cell r="E1004" t="str">
            <v>2</v>
          </cell>
          <cell r="F1004" t="str">
            <v>G</v>
          </cell>
          <cell r="G1004" t="str">
            <v>0</v>
          </cell>
          <cell r="H1004" t="str">
            <v>0</v>
          </cell>
          <cell r="I1004" t="str">
            <v>0</v>
          </cell>
          <cell r="J1004" t="str">
            <v>0</v>
          </cell>
          <cell r="K1004" t="str">
            <v>3.87791</v>
          </cell>
          <cell r="L1004" t="str">
            <v>3.87791</v>
          </cell>
          <cell r="M1004" t="str">
            <v>RP</v>
          </cell>
        </row>
        <row r="1005">
          <cell r="A1005" t="str">
            <v>9000-500Q</v>
          </cell>
          <cell r="B1005" t="str">
            <v>SHIM [ 0.98 MM ]</v>
          </cell>
          <cell r="C1005" t="str">
            <v>F13</v>
          </cell>
          <cell r="D1005" t="str">
            <v>Z</v>
          </cell>
          <cell r="E1005" t="str">
            <v>21</v>
          </cell>
          <cell r="F1005" t="str">
            <v>G</v>
          </cell>
          <cell r="G1005" t="str">
            <v>0</v>
          </cell>
          <cell r="H1005" t="str">
            <v>0</v>
          </cell>
          <cell r="I1005" t="str">
            <v>0</v>
          </cell>
          <cell r="J1005" t="str">
            <v>0</v>
          </cell>
          <cell r="K1005" t="str">
            <v>3.87</v>
          </cell>
          <cell r="L1005" t="str">
            <v>3.87</v>
          </cell>
          <cell r="M1005" t="str">
            <v>C</v>
          </cell>
        </row>
        <row r="1006">
          <cell r="A1006" t="str">
            <v>9000-500P</v>
          </cell>
          <cell r="B1006" t="str">
            <v>SHIM [ 0.96 MM ]</v>
          </cell>
          <cell r="C1006" t="str">
            <v>F13</v>
          </cell>
          <cell r="D1006" t="str">
            <v>Z</v>
          </cell>
          <cell r="E1006" t="str">
            <v>21</v>
          </cell>
          <cell r="F1006" t="str">
            <v>G</v>
          </cell>
          <cell r="G1006" t="str">
            <v>0</v>
          </cell>
          <cell r="H1006" t="str">
            <v>0</v>
          </cell>
          <cell r="I1006" t="str">
            <v>0</v>
          </cell>
          <cell r="J1006" t="str">
            <v>0</v>
          </cell>
          <cell r="K1006" t="str">
            <v>3.87</v>
          </cell>
          <cell r="L1006" t="str">
            <v>3.87</v>
          </cell>
          <cell r="M1006" t="str">
            <v>C</v>
          </cell>
        </row>
        <row r="1007">
          <cell r="A1007" t="str">
            <v>9000-500S</v>
          </cell>
          <cell r="B1007" t="str">
            <v>SHIM [ 1.02 MM ]</v>
          </cell>
          <cell r="C1007" t="str">
            <v>F13</v>
          </cell>
          <cell r="D1007" t="str">
            <v>Z</v>
          </cell>
          <cell r="E1007" t="str">
            <v>21</v>
          </cell>
          <cell r="F1007" t="str">
            <v>G</v>
          </cell>
          <cell r="G1007" t="str">
            <v>0</v>
          </cell>
          <cell r="H1007" t="str">
            <v>0</v>
          </cell>
          <cell r="I1007" t="str">
            <v>0</v>
          </cell>
          <cell r="J1007" t="str">
            <v>0</v>
          </cell>
          <cell r="K1007" t="str">
            <v>3.87</v>
          </cell>
          <cell r="L1007" t="str">
            <v>3.87</v>
          </cell>
          <cell r="M1007" t="str">
            <v>C</v>
          </cell>
        </row>
        <row r="1008">
          <cell r="A1008" t="str">
            <v>7169-560JH</v>
          </cell>
          <cell r="B1008" t="str">
            <v>SHIM {0.54 MM}</v>
          </cell>
          <cell r="C1008" t="str">
            <v>F13</v>
          </cell>
          <cell r="D1008" t="str">
            <v>Z</v>
          </cell>
          <cell r="E1008" t="str">
            <v>2</v>
          </cell>
          <cell r="F1008" t="str">
            <v>G</v>
          </cell>
          <cell r="G1008" t="str">
            <v>0</v>
          </cell>
          <cell r="H1008" t="str">
            <v>0</v>
          </cell>
          <cell r="I1008" t="str">
            <v>0</v>
          </cell>
          <cell r="J1008" t="str">
            <v>0</v>
          </cell>
          <cell r="K1008" t="str">
            <v>3.85125</v>
          </cell>
          <cell r="L1008" t="str">
            <v>3.85125</v>
          </cell>
          <cell r="M1008" t="str">
            <v>RP</v>
          </cell>
        </row>
        <row r="1009">
          <cell r="A1009" t="str">
            <v>7169-560JF</v>
          </cell>
          <cell r="B1009" t="str">
            <v>SHIM {0.50 MM}</v>
          </cell>
          <cell r="C1009" t="str">
            <v>F13</v>
          </cell>
          <cell r="D1009" t="str">
            <v>Z</v>
          </cell>
          <cell r="E1009" t="str">
            <v>2</v>
          </cell>
          <cell r="F1009" t="str">
            <v>G</v>
          </cell>
          <cell r="G1009" t="str">
            <v>0</v>
          </cell>
          <cell r="H1009" t="str">
            <v>0</v>
          </cell>
          <cell r="I1009" t="str">
            <v>0</v>
          </cell>
          <cell r="J1009" t="str">
            <v>0</v>
          </cell>
          <cell r="K1009" t="str">
            <v>3.85125</v>
          </cell>
          <cell r="L1009" t="str">
            <v>3.85125</v>
          </cell>
          <cell r="M1009" t="str">
            <v>RP</v>
          </cell>
        </row>
        <row r="1010">
          <cell r="A1010" t="str">
            <v>7169-560JE</v>
          </cell>
          <cell r="B1010" t="str">
            <v>SHIM {0.48 MM}</v>
          </cell>
          <cell r="C1010" t="str">
            <v>F13</v>
          </cell>
          <cell r="D1010" t="str">
            <v>Z</v>
          </cell>
          <cell r="E1010" t="str">
            <v>2</v>
          </cell>
          <cell r="F1010" t="str">
            <v>G</v>
          </cell>
          <cell r="G1010" t="str">
            <v>720</v>
          </cell>
          <cell r="H1010" t="str">
            <v>0</v>
          </cell>
          <cell r="I1010" t="str">
            <v>0</v>
          </cell>
          <cell r="J1010" t="str">
            <v>720</v>
          </cell>
          <cell r="K1010" t="str">
            <v>3.85125</v>
          </cell>
          <cell r="L1010" t="str">
            <v>3.85125</v>
          </cell>
          <cell r="M1010" t="str">
            <v>RP</v>
          </cell>
        </row>
        <row r="1011">
          <cell r="A1011" t="str">
            <v>9101-415</v>
          </cell>
          <cell r="B1011" t="str">
            <v>SPACER</v>
          </cell>
          <cell r="C1011" t="str">
            <v>F13</v>
          </cell>
          <cell r="D1011" t="str">
            <v>Z</v>
          </cell>
          <cell r="E1011" t="str">
            <v>2</v>
          </cell>
          <cell r="F1011" t="str">
            <v>G</v>
          </cell>
          <cell r="G1011" t="str">
            <v>0</v>
          </cell>
          <cell r="H1011" t="str">
            <v>0</v>
          </cell>
          <cell r="I1011" t="str">
            <v>0</v>
          </cell>
          <cell r="J1011" t="str">
            <v>0</v>
          </cell>
          <cell r="K1011" t="str">
            <v>3.84648</v>
          </cell>
          <cell r="L1011" t="str">
            <v>3.84648</v>
          </cell>
        </row>
        <row r="1012">
          <cell r="A1012" t="str">
            <v>9000-500AX</v>
          </cell>
          <cell r="B1012" t="str">
            <v>SHIM [ 1.50 MM ]</v>
          </cell>
          <cell r="C1012" t="str">
            <v>F13</v>
          </cell>
          <cell r="D1012" t="str">
            <v>Z</v>
          </cell>
          <cell r="E1012" t="str">
            <v>2</v>
          </cell>
          <cell r="F1012" t="str">
            <v>G</v>
          </cell>
          <cell r="G1012" t="str">
            <v>6082</v>
          </cell>
          <cell r="H1012" t="str">
            <v>0</v>
          </cell>
          <cell r="I1012" t="str">
            <v>0</v>
          </cell>
          <cell r="J1012" t="str">
            <v>6082</v>
          </cell>
          <cell r="K1012" t="str">
            <v>3.84535</v>
          </cell>
          <cell r="L1012" t="str">
            <v>3.84535</v>
          </cell>
        </row>
        <row r="1013">
          <cell r="A1013" t="str">
            <v>9102-957</v>
          </cell>
          <cell r="B1013" t="str">
            <v>PLUG</v>
          </cell>
          <cell r="C1013" t="str">
            <v>F13</v>
          </cell>
          <cell r="D1013" t="str">
            <v>Z</v>
          </cell>
          <cell r="E1013" t="str">
            <v>2</v>
          </cell>
          <cell r="F1013" t="str">
            <v>G</v>
          </cell>
          <cell r="G1013" t="str">
            <v>0</v>
          </cell>
          <cell r="H1013" t="str">
            <v>0</v>
          </cell>
          <cell r="I1013" t="str">
            <v>0</v>
          </cell>
          <cell r="J1013" t="str">
            <v>0</v>
          </cell>
          <cell r="K1013" t="str">
            <v>3.8415</v>
          </cell>
          <cell r="L1013" t="str">
            <v>3.8415</v>
          </cell>
        </row>
        <row r="1014">
          <cell r="A1014" t="str">
            <v>7180-456</v>
          </cell>
          <cell r="B1014" t="str">
            <v>GASKET GOV HOUSING HYD</v>
          </cell>
          <cell r="C1014" t="str">
            <v>F13</v>
          </cell>
          <cell r="D1014" t="str">
            <v>Z</v>
          </cell>
          <cell r="E1014" t="str">
            <v>2</v>
          </cell>
          <cell r="F1014" t="str">
            <v>G</v>
          </cell>
          <cell r="G1014" t="str">
            <v>90</v>
          </cell>
          <cell r="H1014" t="str">
            <v>0</v>
          </cell>
          <cell r="I1014" t="str">
            <v>50</v>
          </cell>
          <cell r="J1014" t="str">
            <v>40</v>
          </cell>
          <cell r="K1014" t="str">
            <v>3.83412</v>
          </cell>
          <cell r="L1014" t="str">
            <v>3.83412</v>
          </cell>
          <cell r="M1014" t="str">
            <v>RP</v>
          </cell>
        </row>
        <row r="1015">
          <cell r="A1015" t="str">
            <v>9100-604</v>
          </cell>
          <cell r="B1015" t="str">
            <v>INTERNAL SHAFT SUB-ASSY</v>
          </cell>
          <cell r="C1015" t="str">
            <v>F13</v>
          </cell>
          <cell r="D1015" t="str">
            <v>Z</v>
          </cell>
          <cell r="E1015" t="str">
            <v>2</v>
          </cell>
          <cell r="F1015" t="str">
            <v>G</v>
          </cell>
          <cell r="G1015" t="str">
            <v>0</v>
          </cell>
          <cell r="H1015" t="str">
            <v>0</v>
          </cell>
          <cell r="I1015" t="str">
            <v>0</v>
          </cell>
          <cell r="J1015" t="str">
            <v>0</v>
          </cell>
          <cell r="K1015" t="str">
            <v>3.83</v>
          </cell>
          <cell r="L1015" t="str">
            <v>3.83</v>
          </cell>
          <cell r="M1015" t="str">
            <v>0</v>
          </cell>
        </row>
        <row r="1016">
          <cell r="A1016" t="str">
            <v>7180-450</v>
          </cell>
          <cell r="B1016" t="str">
            <v>GASKET A.A. HOUSING</v>
          </cell>
          <cell r="C1016" t="str">
            <v>F13</v>
          </cell>
          <cell r="D1016" t="str">
            <v>Z</v>
          </cell>
          <cell r="E1016" t="str">
            <v>2</v>
          </cell>
          <cell r="F1016" t="str">
            <v>G</v>
          </cell>
          <cell r="G1016" t="str">
            <v>0</v>
          </cell>
          <cell r="H1016" t="str">
            <v>0</v>
          </cell>
          <cell r="I1016" t="str">
            <v>0</v>
          </cell>
          <cell r="J1016" t="str">
            <v>0</v>
          </cell>
          <cell r="K1016" t="str">
            <v>3.82847</v>
          </cell>
          <cell r="L1016" t="str">
            <v>3.82847</v>
          </cell>
          <cell r="M1016" t="str">
            <v>RP</v>
          </cell>
        </row>
        <row r="1017">
          <cell r="A1017" t="str">
            <v>7169-560JC</v>
          </cell>
          <cell r="B1017" t="str">
            <v>SHIM {0.44 MM}</v>
          </cell>
          <cell r="C1017" t="str">
            <v>F13</v>
          </cell>
          <cell r="D1017" t="str">
            <v>Z</v>
          </cell>
          <cell r="E1017" t="str">
            <v>2</v>
          </cell>
          <cell r="F1017" t="str">
            <v>G</v>
          </cell>
          <cell r="G1017" t="str">
            <v>0</v>
          </cell>
          <cell r="H1017" t="str">
            <v>0</v>
          </cell>
          <cell r="I1017" t="str">
            <v>0</v>
          </cell>
          <cell r="J1017" t="str">
            <v>0</v>
          </cell>
          <cell r="K1017" t="str">
            <v>3.81558</v>
          </cell>
          <cell r="L1017" t="str">
            <v>3.81558</v>
          </cell>
          <cell r="M1017" t="str">
            <v>RP</v>
          </cell>
        </row>
        <row r="1018">
          <cell r="A1018" t="str">
            <v>9000-500F</v>
          </cell>
          <cell r="B1018" t="str">
            <v>SHIM [ 0.80 MM ]</v>
          </cell>
          <cell r="C1018" t="str">
            <v>F13</v>
          </cell>
          <cell r="D1018" t="str">
            <v>Z</v>
          </cell>
          <cell r="E1018" t="str">
            <v>2</v>
          </cell>
          <cell r="F1018" t="str">
            <v>G</v>
          </cell>
          <cell r="G1018" t="str">
            <v>7413</v>
          </cell>
          <cell r="H1018" t="str">
            <v>0</v>
          </cell>
          <cell r="I1018" t="str">
            <v>0</v>
          </cell>
          <cell r="J1018" t="str">
            <v>7413</v>
          </cell>
          <cell r="K1018" t="str">
            <v>3.81002</v>
          </cell>
          <cell r="L1018" t="str">
            <v>3.81002</v>
          </cell>
          <cell r="M1018" t="str">
            <v>RP</v>
          </cell>
        </row>
        <row r="1019">
          <cell r="A1019" t="str">
            <v>9000-500AE</v>
          </cell>
          <cell r="B1019" t="str">
            <v>SHIM [ 1.185 MM ]</v>
          </cell>
          <cell r="C1019" t="str">
            <v>F13</v>
          </cell>
          <cell r="D1019" t="str">
            <v>Z</v>
          </cell>
          <cell r="E1019" t="str">
            <v>2</v>
          </cell>
          <cell r="F1019" t="str">
            <v>G</v>
          </cell>
          <cell r="G1019" t="str">
            <v>11880</v>
          </cell>
          <cell r="H1019" t="str">
            <v>0</v>
          </cell>
          <cell r="I1019" t="str">
            <v>0</v>
          </cell>
          <cell r="J1019" t="str">
            <v>11880</v>
          </cell>
          <cell r="K1019" t="str">
            <v>3.80414</v>
          </cell>
          <cell r="L1019" t="str">
            <v>3.80414</v>
          </cell>
          <cell r="M1019" t="str">
            <v>RP</v>
          </cell>
        </row>
        <row r="1020">
          <cell r="A1020" t="str">
            <v>5921-16</v>
          </cell>
          <cell r="B1020" t="str">
            <v>SPRING RING</v>
          </cell>
          <cell r="C1020" t="str">
            <v>F13</v>
          </cell>
          <cell r="D1020" t="str">
            <v>Z</v>
          </cell>
          <cell r="E1020" t="str">
            <v>2</v>
          </cell>
          <cell r="F1020" t="str">
            <v>G</v>
          </cell>
          <cell r="G1020" t="str">
            <v>0</v>
          </cell>
          <cell r="H1020" t="str">
            <v>0</v>
          </cell>
          <cell r="I1020" t="str">
            <v>0</v>
          </cell>
          <cell r="J1020" t="str">
            <v>0</v>
          </cell>
          <cell r="K1020" t="str">
            <v>3.8022</v>
          </cell>
          <cell r="L1020" t="str">
            <v>3.8022</v>
          </cell>
          <cell r="M1020" t="str">
            <v>DPAHM</v>
          </cell>
        </row>
        <row r="1021">
          <cell r="A1021" t="str">
            <v>9000-500L</v>
          </cell>
          <cell r="B1021" t="str">
            <v>SHIM [ 0.90 MM ]</v>
          </cell>
          <cell r="C1021" t="str">
            <v>F13</v>
          </cell>
          <cell r="D1021" t="str">
            <v>Z</v>
          </cell>
          <cell r="E1021" t="str">
            <v>21</v>
          </cell>
          <cell r="F1021" t="str">
            <v>G</v>
          </cell>
          <cell r="G1021" t="str">
            <v>0</v>
          </cell>
          <cell r="H1021" t="str">
            <v>0</v>
          </cell>
          <cell r="I1021" t="str">
            <v>0</v>
          </cell>
          <cell r="J1021" t="str">
            <v>0</v>
          </cell>
          <cell r="K1021" t="str">
            <v>3.8</v>
          </cell>
          <cell r="L1021" t="str">
            <v>3.8</v>
          </cell>
        </row>
        <row r="1022">
          <cell r="A1022" t="str">
            <v>9000-500AZ</v>
          </cell>
          <cell r="B1022" t="str">
            <v>SHIM [ 1.54 MM ]</v>
          </cell>
          <cell r="C1022" t="str">
            <v>F13</v>
          </cell>
          <cell r="D1022" t="str">
            <v>Z</v>
          </cell>
          <cell r="E1022" t="str">
            <v>21</v>
          </cell>
          <cell r="F1022" t="str">
            <v>G</v>
          </cell>
          <cell r="G1022" t="str">
            <v>0</v>
          </cell>
          <cell r="H1022" t="str">
            <v>0</v>
          </cell>
          <cell r="I1022" t="str">
            <v>0</v>
          </cell>
          <cell r="J1022" t="str">
            <v>0</v>
          </cell>
          <cell r="K1022" t="str">
            <v>3.8</v>
          </cell>
          <cell r="L1022" t="str">
            <v>3.8</v>
          </cell>
          <cell r="M1022" t="str">
            <v>C</v>
          </cell>
        </row>
        <row r="1023">
          <cell r="A1023" t="str">
            <v>9000-500AY</v>
          </cell>
          <cell r="B1023" t="str">
            <v>SHIM [ 1.52 MM ]</v>
          </cell>
          <cell r="C1023" t="str">
            <v>F13</v>
          </cell>
          <cell r="D1023" t="str">
            <v>Z</v>
          </cell>
          <cell r="E1023" t="str">
            <v>21</v>
          </cell>
          <cell r="F1023" t="str">
            <v>G</v>
          </cell>
          <cell r="G1023" t="str">
            <v>0</v>
          </cell>
          <cell r="H1023" t="str">
            <v>0</v>
          </cell>
          <cell r="I1023" t="str">
            <v>0</v>
          </cell>
          <cell r="J1023" t="str">
            <v>0</v>
          </cell>
          <cell r="K1023" t="str">
            <v>3.8</v>
          </cell>
          <cell r="L1023" t="str">
            <v>3.8</v>
          </cell>
          <cell r="M1023" t="str">
            <v>C</v>
          </cell>
        </row>
        <row r="1024">
          <cell r="A1024" t="str">
            <v>9000-500AT</v>
          </cell>
          <cell r="B1024" t="str">
            <v>SHIM [ 1.42 MM ]</v>
          </cell>
          <cell r="C1024" t="str">
            <v>F13</v>
          </cell>
          <cell r="D1024" t="str">
            <v>Z</v>
          </cell>
          <cell r="E1024" t="str">
            <v>21</v>
          </cell>
          <cell r="F1024" t="str">
            <v>G</v>
          </cell>
          <cell r="G1024" t="str">
            <v>0</v>
          </cell>
          <cell r="H1024" t="str">
            <v>0</v>
          </cell>
          <cell r="I1024" t="str">
            <v>0</v>
          </cell>
          <cell r="J1024" t="str">
            <v>0</v>
          </cell>
          <cell r="K1024" t="str">
            <v>3.8</v>
          </cell>
          <cell r="L1024" t="str">
            <v>3.8</v>
          </cell>
          <cell r="M1024" t="str">
            <v>C</v>
          </cell>
        </row>
        <row r="1025">
          <cell r="A1025" t="str">
            <v>9103-494</v>
          </cell>
          <cell r="B1025" t="str">
            <v>DUST CAP</v>
          </cell>
          <cell r="C1025" t="str">
            <v>F13</v>
          </cell>
          <cell r="D1025" t="str">
            <v>Z</v>
          </cell>
          <cell r="E1025" t="str">
            <v>22</v>
          </cell>
          <cell r="F1025" t="str">
            <v>G</v>
          </cell>
          <cell r="G1025" t="str">
            <v>0</v>
          </cell>
          <cell r="H1025" t="str">
            <v>0</v>
          </cell>
          <cell r="I1025" t="str">
            <v>0</v>
          </cell>
          <cell r="J1025" t="str">
            <v>0</v>
          </cell>
          <cell r="K1025" t="str">
            <v>3.79181</v>
          </cell>
          <cell r="L1025" t="str">
            <v>3.79181</v>
          </cell>
        </row>
        <row r="1026">
          <cell r="A1026" t="str">
            <v>9000-500D</v>
          </cell>
          <cell r="B1026" t="str">
            <v>SHIM [ 0.76 MM ]</v>
          </cell>
          <cell r="C1026" t="str">
            <v>F13</v>
          </cell>
          <cell r="D1026" t="str">
            <v>Z</v>
          </cell>
          <cell r="E1026" t="str">
            <v>2</v>
          </cell>
          <cell r="F1026" t="str">
            <v>G</v>
          </cell>
          <cell r="G1026" t="str">
            <v>8207</v>
          </cell>
          <cell r="H1026" t="str">
            <v>0</v>
          </cell>
          <cell r="I1026" t="str">
            <v>0</v>
          </cell>
          <cell r="J1026" t="str">
            <v>8207</v>
          </cell>
          <cell r="K1026" t="str">
            <v>3.78172</v>
          </cell>
          <cell r="L1026" t="str">
            <v>3.78172</v>
          </cell>
        </row>
        <row r="1027">
          <cell r="A1027" t="str">
            <v>9101-060A</v>
          </cell>
          <cell r="B1027" t="str">
            <v>SCREW</v>
          </cell>
          <cell r="C1027" t="str">
            <v>F13</v>
          </cell>
          <cell r="D1027" t="str">
            <v>Z</v>
          </cell>
          <cell r="E1027" t="str">
            <v>2</v>
          </cell>
          <cell r="F1027" t="str">
            <v>G</v>
          </cell>
          <cell r="G1027" t="str">
            <v>0</v>
          </cell>
          <cell r="H1027" t="str">
            <v>0</v>
          </cell>
          <cell r="I1027" t="str">
            <v>0</v>
          </cell>
          <cell r="J1027" t="str">
            <v>0</v>
          </cell>
          <cell r="K1027" t="str">
            <v>3.7644</v>
          </cell>
          <cell r="L1027" t="str">
            <v>3.7644</v>
          </cell>
          <cell r="M1027" t="str">
            <v>LOCAL</v>
          </cell>
        </row>
        <row r="1028">
          <cell r="A1028" t="str">
            <v>9101-060</v>
          </cell>
          <cell r="C1028" t="str">
            <v>F13</v>
          </cell>
          <cell r="D1028" t="str">
            <v>Z</v>
          </cell>
          <cell r="E1028" t="str">
            <v>2</v>
          </cell>
          <cell r="F1028" t="str">
            <v>G</v>
          </cell>
          <cell r="G1028" t="str">
            <v>0</v>
          </cell>
          <cell r="H1028" t="str">
            <v>0</v>
          </cell>
          <cell r="I1028" t="str">
            <v>0</v>
          </cell>
          <cell r="J1028" t="str">
            <v>0</v>
          </cell>
          <cell r="K1028" t="str">
            <v>3.76</v>
          </cell>
          <cell r="L1028" t="str">
            <v>3.76</v>
          </cell>
        </row>
        <row r="1029">
          <cell r="A1029" t="str">
            <v>5330-351</v>
          </cell>
          <cell r="B1029" t="str">
            <v>NUT</v>
          </cell>
          <cell r="C1029" t="str">
            <v>F13</v>
          </cell>
          <cell r="D1029" t="str">
            <v>Z</v>
          </cell>
          <cell r="E1029" t="str">
            <v>2</v>
          </cell>
          <cell r="F1029" t="str">
            <v>G</v>
          </cell>
          <cell r="G1029" t="str">
            <v>0</v>
          </cell>
          <cell r="H1029" t="str">
            <v>0</v>
          </cell>
          <cell r="I1029" t="str">
            <v>0</v>
          </cell>
          <cell r="J1029" t="str">
            <v>0</v>
          </cell>
          <cell r="K1029" t="str">
            <v>3.7557</v>
          </cell>
          <cell r="L1029" t="str">
            <v>3.7557</v>
          </cell>
          <cell r="M1029" t="str">
            <v>RP</v>
          </cell>
        </row>
        <row r="1030">
          <cell r="A1030" t="str">
            <v>9000-500AH</v>
          </cell>
          <cell r="B1030" t="str">
            <v>SHIM [ 1.23 MM ]</v>
          </cell>
          <cell r="C1030" t="str">
            <v>F13</v>
          </cell>
          <cell r="D1030" t="str">
            <v>Z</v>
          </cell>
          <cell r="E1030" t="str">
            <v>2</v>
          </cell>
          <cell r="F1030" t="str">
            <v>G</v>
          </cell>
          <cell r="G1030" t="str">
            <v>2880</v>
          </cell>
          <cell r="H1030" t="str">
            <v>0</v>
          </cell>
          <cell r="I1030" t="str">
            <v>0</v>
          </cell>
          <cell r="J1030" t="str">
            <v>2880</v>
          </cell>
          <cell r="K1030" t="str">
            <v>3.75391</v>
          </cell>
          <cell r="L1030" t="str">
            <v>3.75391</v>
          </cell>
          <cell r="M1030" t="str">
            <v>Y</v>
          </cell>
        </row>
        <row r="1031">
          <cell r="A1031" t="str">
            <v>7169-560JD</v>
          </cell>
          <cell r="B1031" t="str">
            <v>SHIM {0.46 MM}</v>
          </cell>
          <cell r="C1031" t="str">
            <v>F13</v>
          </cell>
          <cell r="D1031" t="str">
            <v>Z</v>
          </cell>
          <cell r="E1031" t="str">
            <v>2</v>
          </cell>
          <cell r="F1031" t="str">
            <v>G</v>
          </cell>
          <cell r="G1031" t="str">
            <v>0</v>
          </cell>
          <cell r="H1031" t="str">
            <v>0</v>
          </cell>
          <cell r="I1031" t="str">
            <v>0</v>
          </cell>
          <cell r="J1031" t="str">
            <v>0</v>
          </cell>
          <cell r="K1031" t="str">
            <v>3.7525</v>
          </cell>
          <cell r="L1031" t="str">
            <v>3.7525</v>
          </cell>
          <cell r="M1031" t="str">
            <v>RP</v>
          </cell>
        </row>
        <row r="1032">
          <cell r="A1032" t="str">
            <v>9100-104</v>
          </cell>
          <cell r="B1032" t="str">
            <v>LEVER</v>
          </cell>
          <cell r="C1032" t="str">
            <v>F13</v>
          </cell>
          <cell r="D1032" t="str">
            <v>Z</v>
          </cell>
          <cell r="E1032" t="str">
            <v>2</v>
          </cell>
          <cell r="F1032" t="str">
            <v>G</v>
          </cell>
          <cell r="G1032" t="str">
            <v>0</v>
          </cell>
          <cell r="H1032" t="str">
            <v>0</v>
          </cell>
          <cell r="I1032" t="str">
            <v>0</v>
          </cell>
          <cell r="J1032" t="str">
            <v>0</v>
          </cell>
          <cell r="K1032" t="str">
            <v>3.75</v>
          </cell>
          <cell r="L1032" t="str">
            <v>3.75</v>
          </cell>
          <cell r="M1032" t="str">
            <v>RP</v>
          </cell>
        </row>
        <row r="1033">
          <cell r="A1033" t="str">
            <v>7123-098B</v>
          </cell>
          <cell r="B1033" t="str">
            <v>INTERNAL LEVER</v>
          </cell>
          <cell r="C1033" t="str">
            <v>F13</v>
          </cell>
          <cell r="D1033" t="str">
            <v>Z</v>
          </cell>
          <cell r="E1033" t="str">
            <v>2</v>
          </cell>
          <cell r="F1033" t="str">
            <v>G</v>
          </cell>
          <cell r="G1033" t="str">
            <v>0</v>
          </cell>
          <cell r="H1033" t="str">
            <v>0</v>
          </cell>
          <cell r="I1033" t="str">
            <v>0</v>
          </cell>
          <cell r="J1033" t="str">
            <v>0</v>
          </cell>
          <cell r="K1033" t="str">
            <v>3.75</v>
          </cell>
          <cell r="L1033" t="str">
            <v>3.75</v>
          </cell>
          <cell r="M1033" t="str">
            <v>MATB</v>
          </cell>
        </row>
        <row r="1034">
          <cell r="A1034" t="str">
            <v>9045-147S</v>
          </cell>
          <cell r="B1034" t="str">
            <v>SHUT OFF LEVER</v>
          </cell>
          <cell r="C1034" t="str">
            <v>F13</v>
          </cell>
          <cell r="D1034" t="str">
            <v>Z</v>
          </cell>
          <cell r="E1034" t="str">
            <v>2</v>
          </cell>
          <cell r="F1034" t="str">
            <v>G</v>
          </cell>
          <cell r="G1034" t="str">
            <v>0</v>
          </cell>
          <cell r="H1034" t="str">
            <v>0</v>
          </cell>
          <cell r="I1034" t="str">
            <v>0</v>
          </cell>
          <cell r="J1034" t="str">
            <v>0</v>
          </cell>
          <cell r="K1034" t="str">
            <v>3.75</v>
          </cell>
          <cell r="L1034" t="str">
            <v>3.75</v>
          </cell>
        </row>
        <row r="1035">
          <cell r="A1035" t="str">
            <v>9000-500M</v>
          </cell>
          <cell r="B1035" t="str">
            <v>SHIM [ 0.92 MM ]</v>
          </cell>
          <cell r="C1035" t="str">
            <v>F13</v>
          </cell>
          <cell r="D1035" t="str">
            <v>Z</v>
          </cell>
          <cell r="E1035" t="str">
            <v>2</v>
          </cell>
          <cell r="F1035" t="str">
            <v>G</v>
          </cell>
          <cell r="G1035" t="str">
            <v>4400</v>
          </cell>
          <cell r="H1035" t="str">
            <v>0</v>
          </cell>
          <cell r="I1035" t="str">
            <v>0</v>
          </cell>
          <cell r="J1035" t="str">
            <v>4400</v>
          </cell>
          <cell r="K1035" t="str">
            <v>3.74584</v>
          </cell>
          <cell r="L1035" t="str">
            <v>3.74584</v>
          </cell>
        </row>
        <row r="1036">
          <cell r="A1036" t="str">
            <v>7123-551</v>
          </cell>
          <cell r="B1036" t="str">
            <v>SPRING END PLATE RETAININ</v>
          </cell>
          <cell r="C1036" t="str">
            <v>F13</v>
          </cell>
          <cell r="D1036" t="str">
            <v>Z</v>
          </cell>
          <cell r="E1036" t="str">
            <v>2</v>
          </cell>
          <cell r="F1036" t="str">
            <v>G</v>
          </cell>
          <cell r="G1036" t="str">
            <v>0</v>
          </cell>
          <cell r="H1036" t="str">
            <v>0</v>
          </cell>
          <cell r="I1036" t="str">
            <v>0</v>
          </cell>
          <cell r="J1036" t="str">
            <v>0</v>
          </cell>
          <cell r="K1036" t="str">
            <v>3.74187</v>
          </cell>
          <cell r="L1036" t="str">
            <v>3.74187</v>
          </cell>
        </row>
        <row r="1037">
          <cell r="A1037" t="str">
            <v>9000-500AZ</v>
          </cell>
          <cell r="B1037" t="str">
            <v>SHIM [ 1.54 MM ]</v>
          </cell>
          <cell r="C1037" t="str">
            <v>F13</v>
          </cell>
          <cell r="D1037" t="str">
            <v>Z</v>
          </cell>
          <cell r="E1037" t="str">
            <v>2</v>
          </cell>
          <cell r="F1037" t="str">
            <v>G</v>
          </cell>
          <cell r="G1037" t="str">
            <v>15076</v>
          </cell>
          <cell r="H1037" t="str">
            <v>0</v>
          </cell>
          <cell r="I1037" t="str">
            <v>0</v>
          </cell>
          <cell r="J1037" t="str">
            <v>15076</v>
          </cell>
          <cell r="K1037" t="str">
            <v>3.72432</v>
          </cell>
          <cell r="L1037" t="str">
            <v>3.72432</v>
          </cell>
        </row>
        <row r="1038">
          <cell r="A1038" t="str">
            <v>7185-216</v>
          </cell>
          <cell r="B1038" t="str">
            <v>WASHER</v>
          </cell>
          <cell r="C1038" t="str">
            <v>F13</v>
          </cell>
          <cell r="D1038" t="str">
            <v>Z</v>
          </cell>
          <cell r="E1038" t="str">
            <v>2</v>
          </cell>
          <cell r="F1038" t="str">
            <v>G</v>
          </cell>
          <cell r="G1038" t="str">
            <v>0</v>
          </cell>
          <cell r="H1038" t="str">
            <v>0</v>
          </cell>
          <cell r="I1038" t="str">
            <v>0</v>
          </cell>
          <cell r="J1038" t="str">
            <v>0</v>
          </cell>
          <cell r="K1038" t="str">
            <v>3.7022</v>
          </cell>
          <cell r="L1038" t="str">
            <v>3.7022</v>
          </cell>
        </row>
        <row r="1039">
          <cell r="A1039" t="str">
            <v>9137-031</v>
          </cell>
          <cell r="B1039" t="str">
            <v>FIXING SCREW - Hyd.Head</v>
          </cell>
          <cell r="C1039" t="str">
            <v>F13</v>
          </cell>
          <cell r="D1039" t="str">
            <v>Z</v>
          </cell>
          <cell r="E1039" t="str">
            <v>22</v>
          </cell>
          <cell r="F1039" t="str">
            <v>G</v>
          </cell>
          <cell r="G1039" t="str">
            <v>0</v>
          </cell>
          <cell r="H1039" t="str">
            <v>0</v>
          </cell>
          <cell r="I1039" t="str">
            <v>0</v>
          </cell>
          <cell r="J1039" t="str">
            <v>0</v>
          </cell>
          <cell r="K1039" t="str">
            <v>3.70153</v>
          </cell>
          <cell r="L1039" t="str">
            <v>3.70153</v>
          </cell>
          <cell r="M1039" t="str">
            <v>RP</v>
          </cell>
        </row>
        <row r="1040">
          <cell r="A1040" t="str">
            <v>9102-757</v>
          </cell>
          <cell r="B1040" t="str">
            <v>SPRING</v>
          </cell>
          <cell r="C1040" t="str">
            <v>F13</v>
          </cell>
          <cell r="D1040" t="str">
            <v>Z</v>
          </cell>
          <cell r="E1040" t="str">
            <v>2</v>
          </cell>
          <cell r="F1040" t="str">
            <v>G</v>
          </cell>
          <cell r="G1040" t="str">
            <v>60</v>
          </cell>
          <cell r="H1040" t="str">
            <v>700</v>
          </cell>
          <cell r="I1040" t="str">
            <v>200</v>
          </cell>
          <cell r="J1040" t="str">
            <v>560</v>
          </cell>
          <cell r="K1040" t="str">
            <v>3.27967</v>
          </cell>
          <cell r="L1040" t="str">
            <v>3.69061</v>
          </cell>
          <cell r="M1040" t="str">
            <v>PID-10</v>
          </cell>
        </row>
        <row r="1041">
          <cell r="A1041" t="str">
            <v>9102-791A</v>
          </cell>
          <cell r="B1041" t="str">
            <v>SPRING</v>
          </cell>
          <cell r="C1041" t="str">
            <v>F13</v>
          </cell>
          <cell r="D1041" t="str">
            <v>Z</v>
          </cell>
          <cell r="E1041" t="str">
            <v>2</v>
          </cell>
          <cell r="F1041" t="str">
            <v>G</v>
          </cell>
          <cell r="G1041" t="str">
            <v>0</v>
          </cell>
          <cell r="H1041" t="str">
            <v>0</v>
          </cell>
          <cell r="I1041" t="str">
            <v>0</v>
          </cell>
          <cell r="J1041" t="str">
            <v>0</v>
          </cell>
          <cell r="K1041" t="str">
            <v>3.68208</v>
          </cell>
          <cell r="L1041" t="str">
            <v>3.68208</v>
          </cell>
          <cell r="M1041" t="str">
            <v>NP</v>
          </cell>
        </row>
        <row r="1042">
          <cell r="A1042" t="str">
            <v>9149-202</v>
          </cell>
          <cell r="B1042" t="str">
            <v>ELASTIC BAND</v>
          </cell>
          <cell r="C1042" t="str">
            <v>F13</v>
          </cell>
          <cell r="D1042" t="str">
            <v>Z</v>
          </cell>
          <cell r="E1042" t="str">
            <v>2</v>
          </cell>
          <cell r="F1042" t="str">
            <v>G</v>
          </cell>
          <cell r="G1042" t="str">
            <v>1705</v>
          </cell>
          <cell r="H1042" t="str">
            <v>0</v>
          </cell>
          <cell r="I1042" t="str">
            <v>0</v>
          </cell>
          <cell r="J1042" t="str">
            <v>1705</v>
          </cell>
          <cell r="K1042" t="str">
            <v>3.67351</v>
          </cell>
          <cell r="L1042" t="str">
            <v>3.67351</v>
          </cell>
        </row>
        <row r="1043">
          <cell r="A1043" t="str">
            <v>7182-352A</v>
          </cell>
          <cell r="B1043" t="str">
            <v>SCREW M4X0.7-6G</v>
          </cell>
          <cell r="C1043" t="str">
            <v>F13</v>
          </cell>
          <cell r="D1043" t="str">
            <v>Z</v>
          </cell>
          <cell r="E1043" t="str">
            <v>2</v>
          </cell>
          <cell r="F1043" t="str">
            <v>G</v>
          </cell>
          <cell r="G1043" t="str">
            <v>1370</v>
          </cell>
          <cell r="H1043" t="str">
            <v>250</v>
          </cell>
          <cell r="I1043" t="str">
            <v>225</v>
          </cell>
          <cell r="J1043" t="str">
            <v>1395</v>
          </cell>
          <cell r="K1043" t="str">
            <v>3.87903</v>
          </cell>
          <cell r="L1043" t="str">
            <v>3.67086</v>
          </cell>
          <cell r="M1043" t="str">
            <v>DP203</v>
          </cell>
        </row>
        <row r="1044">
          <cell r="A1044" t="str">
            <v>7185-950HF</v>
          </cell>
          <cell r="B1044" t="str">
            <v>O-RING</v>
          </cell>
          <cell r="C1044" t="str">
            <v>F13</v>
          </cell>
          <cell r="D1044" t="str">
            <v>Z</v>
          </cell>
          <cell r="E1044" t="str">
            <v>2</v>
          </cell>
          <cell r="F1044" t="str">
            <v>G</v>
          </cell>
          <cell r="G1044" t="str">
            <v>1840</v>
          </cell>
          <cell r="H1044" t="str">
            <v>250</v>
          </cell>
          <cell r="I1044" t="str">
            <v>225</v>
          </cell>
          <cell r="J1044" t="str">
            <v>1865</v>
          </cell>
          <cell r="K1044" t="str">
            <v>3.47852</v>
          </cell>
          <cell r="L1044" t="str">
            <v>3.67025</v>
          </cell>
          <cell r="M1044" t="str">
            <v>DP203</v>
          </cell>
        </row>
        <row r="1045">
          <cell r="A1045" t="str">
            <v>9107-049A</v>
          </cell>
          <cell r="B1045" t="str">
            <v>FIXING HYD. HEAD SCREW</v>
          </cell>
          <cell r="C1045" t="str">
            <v>F13</v>
          </cell>
          <cell r="D1045" t="str">
            <v>Z</v>
          </cell>
          <cell r="E1045" t="str">
            <v>2</v>
          </cell>
          <cell r="F1045" t="str">
            <v>G</v>
          </cell>
          <cell r="G1045" t="str">
            <v>18694</v>
          </cell>
          <cell r="H1045" t="str">
            <v>0</v>
          </cell>
          <cell r="I1045" t="str">
            <v>200</v>
          </cell>
          <cell r="J1045" t="str">
            <v>18494</v>
          </cell>
          <cell r="K1045" t="str">
            <v>3.65002</v>
          </cell>
          <cell r="L1045" t="str">
            <v>3.65002</v>
          </cell>
        </row>
        <row r="1046">
          <cell r="A1046" t="str">
            <v>9107-046</v>
          </cell>
          <cell r="B1046" t="str">
            <v>FIXING SCREW</v>
          </cell>
          <cell r="C1046" t="str">
            <v>F13</v>
          </cell>
          <cell r="D1046" t="str">
            <v>Z</v>
          </cell>
          <cell r="E1046" t="str">
            <v>2</v>
          </cell>
          <cell r="F1046" t="str">
            <v>G</v>
          </cell>
          <cell r="G1046" t="str">
            <v>33367</v>
          </cell>
          <cell r="H1046" t="str">
            <v>0</v>
          </cell>
          <cell r="I1046" t="str">
            <v>600</v>
          </cell>
          <cell r="J1046" t="str">
            <v>32767</v>
          </cell>
          <cell r="K1046" t="str">
            <v>3.63006</v>
          </cell>
          <cell r="L1046" t="str">
            <v>3.63006</v>
          </cell>
          <cell r="M1046" t="str">
            <v>NP</v>
          </cell>
        </row>
        <row r="1047">
          <cell r="A1047" t="str">
            <v>9007-213</v>
          </cell>
          <cell r="B1047" t="str">
            <v>WASHER</v>
          </cell>
          <cell r="C1047" t="str">
            <v>F13</v>
          </cell>
          <cell r="D1047" t="str">
            <v>Z</v>
          </cell>
          <cell r="E1047" t="str">
            <v>2</v>
          </cell>
          <cell r="F1047" t="str">
            <v>G</v>
          </cell>
          <cell r="G1047" t="str">
            <v>600</v>
          </cell>
          <cell r="H1047" t="str">
            <v>1200</v>
          </cell>
          <cell r="I1047" t="str">
            <v>0</v>
          </cell>
          <cell r="J1047" t="str">
            <v>1800</v>
          </cell>
          <cell r="K1047" t="str">
            <v>3.50828</v>
          </cell>
          <cell r="L1047" t="str">
            <v>3.61336</v>
          </cell>
          <cell r="M1047" t="str">
            <v>SO-01</v>
          </cell>
        </row>
        <row r="1048">
          <cell r="A1048" t="str">
            <v>9009-047B</v>
          </cell>
          <cell r="B1048" t="str">
            <v>TERMINAL ASSEMBLY</v>
          </cell>
          <cell r="C1048" t="str">
            <v>F13</v>
          </cell>
          <cell r="D1048" t="str">
            <v>Z</v>
          </cell>
          <cell r="E1048" t="str">
            <v>21</v>
          </cell>
          <cell r="F1048" t="str">
            <v>G</v>
          </cell>
          <cell r="G1048" t="str">
            <v>0</v>
          </cell>
          <cell r="H1048" t="str">
            <v>0</v>
          </cell>
          <cell r="I1048" t="str">
            <v>0</v>
          </cell>
          <cell r="J1048" t="str">
            <v>0</v>
          </cell>
          <cell r="K1048" t="str">
            <v>3.61323</v>
          </cell>
          <cell r="L1048" t="str">
            <v>3.61323</v>
          </cell>
        </row>
        <row r="1049">
          <cell r="A1049" t="str">
            <v>9000-500L</v>
          </cell>
          <cell r="B1049" t="str">
            <v>SHIM [ 0.90 MM ]</v>
          </cell>
          <cell r="C1049" t="str">
            <v>F13</v>
          </cell>
          <cell r="D1049" t="str">
            <v>Z</v>
          </cell>
          <cell r="E1049" t="str">
            <v>2</v>
          </cell>
          <cell r="F1049" t="str">
            <v>G</v>
          </cell>
          <cell r="G1049" t="str">
            <v>1528</v>
          </cell>
          <cell r="H1049" t="str">
            <v>0</v>
          </cell>
          <cell r="I1049" t="str">
            <v>600</v>
          </cell>
          <cell r="J1049" t="str">
            <v>928</v>
          </cell>
          <cell r="K1049" t="str">
            <v>3.61296</v>
          </cell>
          <cell r="L1049" t="str">
            <v>3.61296</v>
          </cell>
          <cell r="M1049" t="str">
            <v>RP</v>
          </cell>
        </row>
        <row r="1050">
          <cell r="A1050" t="str">
            <v>9008-732K</v>
          </cell>
          <cell r="B1050" t="str">
            <v>SHIM [1.03 MM]</v>
          </cell>
          <cell r="C1050" t="str">
            <v>F13</v>
          </cell>
          <cell r="D1050" t="str">
            <v>Z</v>
          </cell>
          <cell r="E1050" t="str">
            <v>21</v>
          </cell>
          <cell r="F1050" t="str">
            <v>G</v>
          </cell>
          <cell r="G1050" t="str">
            <v>0</v>
          </cell>
          <cell r="H1050" t="str">
            <v>0</v>
          </cell>
          <cell r="I1050" t="str">
            <v>0</v>
          </cell>
          <cell r="J1050" t="str">
            <v>0</v>
          </cell>
          <cell r="K1050" t="str">
            <v>3.61</v>
          </cell>
          <cell r="L1050" t="str">
            <v>3.61</v>
          </cell>
          <cell r="M1050" t="str">
            <v>C</v>
          </cell>
        </row>
        <row r="1051">
          <cell r="A1051" t="str">
            <v>7185-436B</v>
          </cell>
          <cell r="B1051" t="str">
            <v>SHIM</v>
          </cell>
          <cell r="C1051" t="str">
            <v>F13</v>
          </cell>
          <cell r="D1051" t="str">
            <v>Z</v>
          </cell>
          <cell r="E1051" t="str">
            <v>2</v>
          </cell>
          <cell r="F1051" t="str">
            <v>G</v>
          </cell>
          <cell r="G1051" t="str">
            <v>0</v>
          </cell>
          <cell r="H1051" t="str">
            <v>0</v>
          </cell>
          <cell r="I1051" t="str">
            <v>0</v>
          </cell>
          <cell r="J1051" t="str">
            <v>0</v>
          </cell>
          <cell r="K1051" t="str">
            <v>3.59722</v>
          </cell>
          <cell r="L1051" t="str">
            <v>3.59722</v>
          </cell>
        </row>
        <row r="1052">
          <cell r="A1052" t="str">
            <v>9000-500C</v>
          </cell>
          <cell r="B1052" t="str">
            <v>SHIM [ 0.74 MM ]</v>
          </cell>
          <cell r="C1052" t="str">
            <v>F13</v>
          </cell>
          <cell r="D1052" t="str">
            <v>Z</v>
          </cell>
          <cell r="E1052" t="str">
            <v>2</v>
          </cell>
          <cell r="F1052" t="str">
            <v>G</v>
          </cell>
          <cell r="G1052" t="str">
            <v>10970</v>
          </cell>
          <cell r="H1052" t="str">
            <v>0</v>
          </cell>
          <cell r="I1052" t="str">
            <v>0</v>
          </cell>
          <cell r="J1052" t="str">
            <v>10970</v>
          </cell>
          <cell r="K1052" t="str">
            <v>3.58184</v>
          </cell>
          <cell r="L1052" t="str">
            <v>3.58184</v>
          </cell>
          <cell r="M1052" t="str">
            <v>RP</v>
          </cell>
        </row>
        <row r="1053">
          <cell r="A1053" t="str">
            <v>5936-355C</v>
          </cell>
          <cell r="B1053" t="str">
            <v>WASHER LEAKPROOF</v>
          </cell>
          <cell r="C1053" t="str">
            <v>F13</v>
          </cell>
          <cell r="D1053" t="str">
            <v>Z</v>
          </cell>
          <cell r="E1053" t="str">
            <v>2</v>
          </cell>
          <cell r="F1053" t="str">
            <v>G</v>
          </cell>
          <cell r="G1053" t="str">
            <v>3510</v>
          </cell>
          <cell r="H1053" t="str">
            <v>0</v>
          </cell>
          <cell r="I1053" t="str">
            <v>150</v>
          </cell>
          <cell r="J1053" t="str">
            <v>3360</v>
          </cell>
          <cell r="K1053" t="str">
            <v>3.55726</v>
          </cell>
          <cell r="L1053" t="str">
            <v>3.55726</v>
          </cell>
          <cell r="M1053" t="str">
            <v>RP</v>
          </cell>
        </row>
        <row r="1054">
          <cell r="A1054" t="str">
            <v>9008-412</v>
          </cell>
          <cell r="B1054" t="str">
            <v>INJECTOR SPRING</v>
          </cell>
          <cell r="C1054" t="str">
            <v>F13</v>
          </cell>
          <cell r="D1054" t="str">
            <v>Z</v>
          </cell>
          <cell r="E1054" t="str">
            <v>2</v>
          </cell>
          <cell r="F1054" t="str">
            <v>G</v>
          </cell>
          <cell r="G1054" t="str">
            <v>0</v>
          </cell>
          <cell r="H1054" t="str">
            <v>0</v>
          </cell>
          <cell r="I1054" t="str">
            <v>0</v>
          </cell>
          <cell r="J1054" t="str">
            <v>0</v>
          </cell>
          <cell r="K1054" t="str">
            <v>3.55</v>
          </cell>
          <cell r="L1054" t="str">
            <v>3.55</v>
          </cell>
          <cell r="M1054" t="str">
            <v>0</v>
          </cell>
        </row>
        <row r="1055">
          <cell r="A1055" t="str">
            <v>7123-094H</v>
          </cell>
          <cell r="B1055" t="str">
            <v>MAIN GOVERNOR SPRING</v>
          </cell>
          <cell r="C1055" t="str">
            <v>F13</v>
          </cell>
          <cell r="D1055" t="str">
            <v>Z</v>
          </cell>
          <cell r="E1055" t="str">
            <v>2</v>
          </cell>
          <cell r="F1055" t="str">
            <v>G</v>
          </cell>
          <cell r="G1055" t="str">
            <v>550</v>
          </cell>
          <cell r="H1055" t="str">
            <v>0</v>
          </cell>
          <cell r="I1055" t="str">
            <v>0</v>
          </cell>
          <cell r="J1055" t="str">
            <v>550</v>
          </cell>
          <cell r="K1055" t="str">
            <v>3.5</v>
          </cell>
          <cell r="L1055" t="str">
            <v>3.5</v>
          </cell>
        </row>
        <row r="1056">
          <cell r="A1056" t="str">
            <v>9001-535A</v>
          </cell>
          <cell r="B1056" t="str">
            <v>CENTER BOLT</v>
          </cell>
          <cell r="C1056" t="str">
            <v>F13</v>
          </cell>
          <cell r="D1056" t="str">
            <v>Z</v>
          </cell>
          <cell r="E1056" t="str">
            <v>2</v>
          </cell>
          <cell r="F1056" t="str">
            <v>G</v>
          </cell>
          <cell r="G1056" t="str">
            <v>0</v>
          </cell>
          <cell r="H1056" t="str">
            <v>0</v>
          </cell>
          <cell r="I1056" t="str">
            <v>0</v>
          </cell>
          <cell r="J1056" t="str">
            <v>0</v>
          </cell>
          <cell r="K1056" t="str">
            <v>3.4528</v>
          </cell>
          <cell r="L1056" t="str">
            <v>3.4528</v>
          </cell>
        </row>
        <row r="1057">
          <cell r="A1057" t="str">
            <v>9102-016C</v>
          </cell>
          <cell r="B1057" t="str">
            <v>CABLE LINK</v>
          </cell>
          <cell r="C1057" t="str">
            <v>F13</v>
          </cell>
          <cell r="D1057" t="str">
            <v>Z</v>
          </cell>
          <cell r="E1057" t="str">
            <v>2</v>
          </cell>
          <cell r="F1057" t="str">
            <v>G</v>
          </cell>
          <cell r="G1057" t="str">
            <v>271</v>
          </cell>
          <cell r="H1057" t="str">
            <v>400</v>
          </cell>
          <cell r="I1057" t="str">
            <v>200</v>
          </cell>
          <cell r="J1057" t="str">
            <v>471</v>
          </cell>
          <cell r="K1057" t="str">
            <v>3.26796</v>
          </cell>
          <cell r="L1057" t="str">
            <v>3.45198</v>
          </cell>
          <cell r="M1057" t="str">
            <v>PIC-06</v>
          </cell>
        </row>
        <row r="1058">
          <cell r="A1058" t="str">
            <v>9103-207H</v>
          </cell>
          <cell r="B1058" t="str">
            <v>SHIM (1.5mm) - Advance Setting</v>
          </cell>
          <cell r="C1058" t="str">
            <v>F13</v>
          </cell>
          <cell r="D1058" t="str">
            <v>Z</v>
          </cell>
          <cell r="E1058" t="str">
            <v>2</v>
          </cell>
          <cell r="F1058" t="str">
            <v>G</v>
          </cell>
          <cell r="G1058" t="str">
            <v>81175</v>
          </cell>
          <cell r="H1058" t="str">
            <v>5300</v>
          </cell>
          <cell r="I1058" t="str">
            <v>8900</v>
          </cell>
          <cell r="J1058" t="str">
            <v>77575</v>
          </cell>
          <cell r="K1058" t="str">
            <v>3.46771</v>
          </cell>
          <cell r="L1058" t="str">
            <v>3.44319</v>
          </cell>
          <cell r="M1058" t="str">
            <v>SJ-05</v>
          </cell>
        </row>
        <row r="1059">
          <cell r="A1059" t="str">
            <v>9003-420B</v>
          </cell>
          <cell r="B1059" t="str">
            <v>SPRING</v>
          </cell>
          <cell r="C1059" t="str">
            <v>F13</v>
          </cell>
          <cell r="D1059" t="str">
            <v>Z</v>
          </cell>
          <cell r="E1059" t="str">
            <v>2</v>
          </cell>
          <cell r="F1059" t="str">
            <v>G</v>
          </cell>
          <cell r="G1059" t="str">
            <v>8213</v>
          </cell>
          <cell r="H1059" t="str">
            <v>5500</v>
          </cell>
          <cell r="I1059" t="str">
            <v>3600</v>
          </cell>
          <cell r="J1059" t="str">
            <v>10113</v>
          </cell>
          <cell r="K1059" t="str">
            <v>3.4913</v>
          </cell>
          <cell r="L1059" t="str">
            <v>3.4409</v>
          </cell>
          <cell r="M1059" t="str">
            <v>HD-01</v>
          </cell>
        </row>
        <row r="1060">
          <cell r="A1060" t="str">
            <v>7123-012HJ-050</v>
          </cell>
          <cell r="B1060" t="str">
            <v>PISTON</v>
          </cell>
          <cell r="C1060" t="str">
            <v>F13</v>
          </cell>
          <cell r="D1060" t="str">
            <v>Z</v>
          </cell>
          <cell r="E1060" t="str">
            <v>2</v>
          </cell>
          <cell r="F1060" t="str">
            <v>G</v>
          </cell>
          <cell r="G1060" t="str">
            <v>0</v>
          </cell>
          <cell r="H1060" t="str">
            <v>0</v>
          </cell>
          <cell r="I1060" t="str">
            <v>0</v>
          </cell>
          <cell r="J1060" t="str">
            <v>0</v>
          </cell>
          <cell r="K1060" t="str">
            <v>3.44</v>
          </cell>
          <cell r="L1060" t="str">
            <v>3.44</v>
          </cell>
          <cell r="M1060" t="str">
            <v>REMOV</v>
          </cell>
        </row>
        <row r="1061">
          <cell r="A1061" t="str">
            <v>9102-764B</v>
          </cell>
          <cell r="B1061" t="str">
            <v>LEAF SPRING</v>
          </cell>
          <cell r="C1061" t="str">
            <v>F13</v>
          </cell>
          <cell r="D1061" t="str">
            <v>Z</v>
          </cell>
          <cell r="E1061" t="str">
            <v>2</v>
          </cell>
          <cell r="F1061" t="str">
            <v>G</v>
          </cell>
          <cell r="G1061" t="str">
            <v>886</v>
          </cell>
          <cell r="H1061" t="str">
            <v>300</v>
          </cell>
          <cell r="I1061" t="str">
            <v>700</v>
          </cell>
          <cell r="J1061" t="str">
            <v>486</v>
          </cell>
          <cell r="K1061" t="str">
            <v>3.32869</v>
          </cell>
          <cell r="L1061" t="str">
            <v>3.41399</v>
          </cell>
          <cell r="M1061" t="str">
            <v>SC-12</v>
          </cell>
        </row>
        <row r="1062">
          <cell r="A1062" t="str">
            <v>9107-036F</v>
          </cell>
          <cell r="B1062" t="str">
            <v>BRACKET FIXING SCREW</v>
          </cell>
          <cell r="C1062" t="str">
            <v>F13</v>
          </cell>
          <cell r="D1062" t="str">
            <v>Z</v>
          </cell>
          <cell r="E1062" t="str">
            <v>2</v>
          </cell>
          <cell r="F1062" t="str">
            <v>G</v>
          </cell>
          <cell r="G1062" t="str">
            <v>649</v>
          </cell>
          <cell r="H1062" t="str">
            <v>50</v>
          </cell>
          <cell r="I1062" t="str">
            <v>200</v>
          </cell>
          <cell r="J1062" t="str">
            <v>499</v>
          </cell>
          <cell r="K1062" t="str">
            <v>3.36729</v>
          </cell>
          <cell r="L1062" t="str">
            <v>3.36729</v>
          </cell>
          <cell r="M1062" t="str">
            <v>NP</v>
          </cell>
        </row>
        <row r="1063">
          <cell r="A1063" t="str">
            <v>9102-732</v>
          </cell>
          <cell r="B1063" t="str">
            <v>SPRING - Shut Off Lever</v>
          </cell>
          <cell r="C1063" t="str">
            <v>F13</v>
          </cell>
          <cell r="D1063" t="str">
            <v>Z</v>
          </cell>
          <cell r="E1063" t="str">
            <v>2</v>
          </cell>
          <cell r="F1063" t="str">
            <v>G</v>
          </cell>
          <cell r="G1063" t="str">
            <v>0</v>
          </cell>
          <cell r="H1063" t="str">
            <v>0</v>
          </cell>
          <cell r="I1063" t="str">
            <v>0</v>
          </cell>
          <cell r="J1063" t="str">
            <v>0</v>
          </cell>
          <cell r="K1063" t="str">
            <v>3.36589</v>
          </cell>
          <cell r="L1063" t="str">
            <v>3.36589</v>
          </cell>
          <cell r="M1063" t="str">
            <v>LOCAL</v>
          </cell>
        </row>
        <row r="1064">
          <cell r="A1064" t="str">
            <v>9102-912A</v>
          </cell>
          <cell r="B1064" t="str">
            <v>PIVOT CONNECTOR LEFT [BLACK]</v>
          </cell>
          <cell r="C1064" t="str">
            <v>F13</v>
          </cell>
          <cell r="D1064" t="str">
            <v>Z</v>
          </cell>
          <cell r="E1064" t="str">
            <v>1</v>
          </cell>
          <cell r="F1064" t="str">
            <v>G</v>
          </cell>
          <cell r="G1064" t="str">
            <v>0</v>
          </cell>
          <cell r="H1064" t="str">
            <v>0</v>
          </cell>
          <cell r="I1064" t="str">
            <v>0</v>
          </cell>
          <cell r="J1064" t="str">
            <v>0</v>
          </cell>
          <cell r="K1064" t="str">
            <v>3.3456</v>
          </cell>
          <cell r="L1064" t="str">
            <v>3.3456</v>
          </cell>
          <cell r="M1064" t="str">
            <v>RP</v>
          </cell>
        </row>
        <row r="1065">
          <cell r="A1065" t="str">
            <v>9102-912</v>
          </cell>
          <cell r="B1065" t="str">
            <v>PIVOT CONNECTOR RIGHT [WHITE]</v>
          </cell>
          <cell r="C1065" t="str">
            <v>F13</v>
          </cell>
          <cell r="D1065" t="str">
            <v>Z</v>
          </cell>
          <cell r="E1065" t="str">
            <v>1</v>
          </cell>
          <cell r="F1065" t="str">
            <v>G</v>
          </cell>
          <cell r="G1065" t="str">
            <v>0</v>
          </cell>
          <cell r="H1065" t="str">
            <v>0</v>
          </cell>
          <cell r="I1065" t="str">
            <v>0</v>
          </cell>
          <cell r="J1065" t="str">
            <v>0</v>
          </cell>
          <cell r="K1065" t="str">
            <v>3.3456</v>
          </cell>
          <cell r="L1065" t="str">
            <v>3.3456</v>
          </cell>
          <cell r="M1065" t="str">
            <v>RP</v>
          </cell>
        </row>
        <row r="1066">
          <cell r="A1066" t="str">
            <v>7111-502</v>
          </cell>
          <cell r="B1066" t="str">
            <v>FILTER CAN LID</v>
          </cell>
          <cell r="C1066" t="str">
            <v>F13</v>
          </cell>
          <cell r="D1066" t="str">
            <v>Z</v>
          </cell>
          <cell r="E1066" t="str">
            <v>2</v>
          </cell>
          <cell r="F1066" t="str">
            <v>G</v>
          </cell>
          <cell r="G1066" t="str">
            <v>19000</v>
          </cell>
          <cell r="H1066" t="str">
            <v>71400</v>
          </cell>
          <cell r="I1066" t="str">
            <v>64600</v>
          </cell>
          <cell r="J1066" t="str">
            <v>25800</v>
          </cell>
          <cell r="K1066" t="str">
            <v>3.30568</v>
          </cell>
          <cell r="L1066" t="str">
            <v>3.34314</v>
          </cell>
          <cell r="M1066" t="str">
            <v>RP</v>
          </cell>
        </row>
        <row r="1067">
          <cell r="A1067" t="str">
            <v>9101-030</v>
          </cell>
          <cell r="B1067" t="str">
            <v>SPRING STOP</v>
          </cell>
          <cell r="C1067" t="str">
            <v>F13</v>
          </cell>
          <cell r="D1067" t="str">
            <v>Z</v>
          </cell>
          <cell r="E1067" t="str">
            <v>22</v>
          </cell>
          <cell r="F1067" t="str">
            <v>G</v>
          </cell>
          <cell r="G1067" t="str">
            <v>0</v>
          </cell>
          <cell r="H1067" t="str">
            <v>0</v>
          </cell>
          <cell r="I1067" t="str">
            <v>0</v>
          </cell>
          <cell r="J1067" t="str">
            <v>0</v>
          </cell>
          <cell r="K1067" t="str">
            <v>3.34041</v>
          </cell>
          <cell r="L1067" t="str">
            <v>3.34041</v>
          </cell>
          <cell r="M1067" t="str">
            <v>LOCAL</v>
          </cell>
        </row>
        <row r="1068">
          <cell r="A1068" t="str">
            <v>9102-912</v>
          </cell>
          <cell r="B1068" t="str">
            <v>PIVOT CONNECTOR RIGHT [WHITE]</v>
          </cell>
          <cell r="C1068" t="str">
            <v>F13</v>
          </cell>
          <cell r="D1068" t="str">
            <v>Z</v>
          </cell>
          <cell r="E1068" t="str">
            <v>22</v>
          </cell>
          <cell r="F1068" t="str">
            <v>G</v>
          </cell>
          <cell r="G1068" t="str">
            <v>0</v>
          </cell>
          <cell r="H1068" t="str">
            <v>0</v>
          </cell>
          <cell r="I1068" t="str">
            <v>0</v>
          </cell>
          <cell r="J1068" t="str">
            <v>0</v>
          </cell>
          <cell r="K1068" t="str">
            <v>3.34041</v>
          </cell>
          <cell r="L1068" t="str">
            <v>3.34041</v>
          </cell>
          <cell r="M1068" t="str">
            <v>RP</v>
          </cell>
        </row>
        <row r="1069">
          <cell r="A1069" t="str">
            <v>9102-912A</v>
          </cell>
          <cell r="B1069" t="str">
            <v>PIVOT CONNECTOR LEFT [BLACK]</v>
          </cell>
          <cell r="C1069" t="str">
            <v>F13</v>
          </cell>
          <cell r="D1069" t="str">
            <v>Z</v>
          </cell>
          <cell r="E1069" t="str">
            <v>22</v>
          </cell>
          <cell r="F1069" t="str">
            <v>G</v>
          </cell>
          <cell r="G1069" t="str">
            <v>0</v>
          </cell>
          <cell r="H1069" t="str">
            <v>0</v>
          </cell>
          <cell r="I1069" t="str">
            <v>0</v>
          </cell>
          <cell r="J1069" t="str">
            <v>0</v>
          </cell>
          <cell r="K1069" t="str">
            <v>3.34041</v>
          </cell>
          <cell r="L1069" t="str">
            <v>3.34041</v>
          </cell>
          <cell r="M1069" t="str">
            <v>RP</v>
          </cell>
        </row>
        <row r="1070">
          <cell r="A1070" t="str">
            <v>9009-517A</v>
          </cell>
          <cell r="B1070" t="str">
            <v>BRASS TUBE</v>
          </cell>
          <cell r="C1070" t="str">
            <v>F13</v>
          </cell>
          <cell r="D1070" t="str">
            <v>Z</v>
          </cell>
          <cell r="E1070" t="str">
            <v>2</v>
          </cell>
          <cell r="F1070" t="str">
            <v>G</v>
          </cell>
          <cell r="G1070" t="str">
            <v>26141</v>
          </cell>
          <cell r="H1070" t="str">
            <v>1800</v>
          </cell>
          <cell r="I1070" t="str">
            <v>10000</v>
          </cell>
          <cell r="J1070" t="str">
            <v>17941</v>
          </cell>
          <cell r="K1070" t="str">
            <v>3.27153</v>
          </cell>
          <cell r="L1070" t="str">
            <v>3.30222</v>
          </cell>
        </row>
        <row r="1071">
          <cell r="A1071" t="str">
            <v>9003-403</v>
          </cell>
          <cell r="B1071" t="str">
            <v>SPRING THROTTLE</v>
          </cell>
          <cell r="C1071" t="str">
            <v>F13</v>
          </cell>
          <cell r="D1071" t="str">
            <v>Z</v>
          </cell>
          <cell r="E1071" t="str">
            <v>2</v>
          </cell>
          <cell r="F1071" t="str">
            <v>G</v>
          </cell>
          <cell r="G1071" t="str">
            <v>0</v>
          </cell>
          <cell r="H1071" t="str">
            <v>0</v>
          </cell>
          <cell r="I1071" t="str">
            <v>0</v>
          </cell>
          <cell r="J1071" t="str">
            <v>0</v>
          </cell>
          <cell r="K1071" t="str">
            <v>3.30099</v>
          </cell>
          <cell r="L1071" t="str">
            <v>3.30099</v>
          </cell>
        </row>
        <row r="1072">
          <cell r="A1072" t="str">
            <v>9000-500R</v>
          </cell>
          <cell r="B1072" t="str">
            <v>SHIM [ 1.00 MM ]</v>
          </cell>
          <cell r="C1072" t="str">
            <v>F13</v>
          </cell>
          <cell r="D1072" t="str">
            <v>Z</v>
          </cell>
          <cell r="E1072" t="str">
            <v>21</v>
          </cell>
          <cell r="F1072" t="str">
            <v>G</v>
          </cell>
          <cell r="G1072" t="str">
            <v>0</v>
          </cell>
          <cell r="H1072" t="str">
            <v>0</v>
          </cell>
          <cell r="I1072" t="str">
            <v>0</v>
          </cell>
          <cell r="J1072" t="str">
            <v>0</v>
          </cell>
          <cell r="K1072" t="str">
            <v>3.3</v>
          </cell>
          <cell r="L1072" t="str">
            <v>3.3</v>
          </cell>
          <cell r="M1072" t="str">
            <v>C</v>
          </cell>
        </row>
        <row r="1073">
          <cell r="A1073" t="str">
            <v>5001-009C</v>
          </cell>
          <cell r="B1073" t="str">
            <v>DOUBLE SPRING WASHER</v>
          </cell>
          <cell r="C1073" t="str">
            <v>F13</v>
          </cell>
          <cell r="D1073" t="str">
            <v>Z</v>
          </cell>
          <cell r="E1073" t="str">
            <v>2</v>
          </cell>
          <cell r="F1073" t="str">
            <v>G</v>
          </cell>
          <cell r="G1073" t="str">
            <v>1990</v>
          </cell>
          <cell r="H1073" t="str">
            <v>0</v>
          </cell>
          <cell r="I1073" t="str">
            <v>100</v>
          </cell>
          <cell r="J1073" t="str">
            <v>1890</v>
          </cell>
          <cell r="K1073" t="str">
            <v>3.29042</v>
          </cell>
          <cell r="L1073" t="str">
            <v>3.29042</v>
          </cell>
          <cell r="M1073" t="str">
            <v>AB-01</v>
          </cell>
        </row>
        <row r="1074">
          <cell r="A1074" t="str">
            <v>9003-797</v>
          </cell>
          <cell r="B1074" t="str">
            <v>RIVET</v>
          </cell>
          <cell r="C1074" t="str">
            <v>F13</v>
          </cell>
          <cell r="D1074" t="str">
            <v>Z</v>
          </cell>
          <cell r="E1074" t="str">
            <v>2</v>
          </cell>
          <cell r="F1074" t="str">
            <v>G</v>
          </cell>
          <cell r="G1074" t="str">
            <v>50</v>
          </cell>
          <cell r="H1074" t="str">
            <v>2700</v>
          </cell>
          <cell r="I1074" t="str">
            <v>0</v>
          </cell>
          <cell r="J1074" t="str">
            <v>2750</v>
          </cell>
          <cell r="K1074" t="str">
            <v>3.1506</v>
          </cell>
          <cell r="L1074" t="str">
            <v>3.28592</v>
          </cell>
          <cell r="M1074" t="str">
            <v>PIA-10</v>
          </cell>
        </row>
        <row r="1075">
          <cell r="A1075" t="str">
            <v>7185-368</v>
          </cell>
          <cell r="B1075" t="str">
            <v>WASHER</v>
          </cell>
          <cell r="C1075" t="str">
            <v>F13</v>
          </cell>
          <cell r="D1075" t="str">
            <v>Z</v>
          </cell>
          <cell r="E1075" t="str">
            <v>2</v>
          </cell>
          <cell r="F1075" t="str">
            <v>G</v>
          </cell>
          <cell r="G1075" t="str">
            <v>50</v>
          </cell>
          <cell r="H1075" t="str">
            <v>250</v>
          </cell>
          <cell r="I1075" t="str">
            <v>150</v>
          </cell>
          <cell r="J1075" t="str">
            <v>150</v>
          </cell>
          <cell r="K1075" t="str">
            <v>3.27152</v>
          </cell>
          <cell r="L1075" t="str">
            <v>3.28335</v>
          </cell>
          <cell r="M1075" t="str">
            <v>DP203</v>
          </cell>
        </row>
        <row r="1076">
          <cell r="A1076" t="str">
            <v>9107-046</v>
          </cell>
          <cell r="B1076" t="str">
            <v>FIXING SCREW</v>
          </cell>
          <cell r="C1076" t="str">
            <v>F13</v>
          </cell>
          <cell r="D1076" t="str">
            <v>Z</v>
          </cell>
          <cell r="E1076" t="str">
            <v>22</v>
          </cell>
          <cell r="F1076" t="str">
            <v>G</v>
          </cell>
          <cell r="G1076" t="str">
            <v>0</v>
          </cell>
          <cell r="H1076" t="str">
            <v>0</v>
          </cell>
          <cell r="I1076" t="str">
            <v>0</v>
          </cell>
          <cell r="J1076" t="str">
            <v>0</v>
          </cell>
          <cell r="K1076" t="str">
            <v>3.28022</v>
          </cell>
          <cell r="L1076" t="str">
            <v>3.28022</v>
          </cell>
        </row>
        <row r="1077">
          <cell r="A1077" t="str">
            <v>7139-10A</v>
          </cell>
          <cell r="B1077" t="str">
            <v>SPRING START RETARD</v>
          </cell>
          <cell r="C1077" t="str">
            <v>F13</v>
          </cell>
          <cell r="D1077" t="str">
            <v>Z</v>
          </cell>
          <cell r="E1077" t="str">
            <v>2</v>
          </cell>
          <cell r="F1077" t="str">
            <v>G</v>
          </cell>
          <cell r="G1077" t="str">
            <v>185</v>
          </cell>
          <cell r="H1077" t="str">
            <v>250</v>
          </cell>
          <cell r="I1077" t="str">
            <v>150</v>
          </cell>
          <cell r="J1077" t="str">
            <v>285</v>
          </cell>
          <cell r="K1077" t="str">
            <v>3.25341</v>
          </cell>
          <cell r="L1077" t="str">
            <v>3.26989</v>
          </cell>
          <cell r="M1077" t="str">
            <v>DP203</v>
          </cell>
        </row>
        <row r="1078">
          <cell r="A1078" t="str">
            <v>7185-222</v>
          </cell>
          <cell r="B1078" t="str">
            <v>WASHER</v>
          </cell>
          <cell r="C1078" t="str">
            <v>F13</v>
          </cell>
          <cell r="D1078" t="str">
            <v>Z</v>
          </cell>
          <cell r="E1078" t="str">
            <v>2</v>
          </cell>
          <cell r="F1078" t="str">
            <v>G</v>
          </cell>
          <cell r="G1078" t="str">
            <v>998</v>
          </cell>
          <cell r="H1078" t="str">
            <v>1000</v>
          </cell>
          <cell r="I1078" t="str">
            <v>800</v>
          </cell>
          <cell r="J1078" t="str">
            <v>1198</v>
          </cell>
          <cell r="K1078" t="str">
            <v>3.25073</v>
          </cell>
          <cell r="L1078" t="str">
            <v>3.26616</v>
          </cell>
          <cell r="M1078" t="str">
            <v>DP203</v>
          </cell>
        </row>
        <row r="1079">
          <cell r="A1079" t="str">
            <v>9103-207G</v>
          </cell>
          <cell r="B1079" t="str">
            <v>SHIM (2.0mm) - Advance Setting</v>
          </cell>
          <cell r="C1079" t="str">
            <v>F13</v>
          </cell>
          <cell r="D1079" t="str">
            <v>Z</v>
          </cell>
          <cell r="E1079" t="str">
            <v>22</v>
          </cell>
          <cell r="F1079" t="str">
            <v>G</v>
          </cell>
          <cell r="G1079" t="str">
            <v>0</v>
          </cell>
          <cell r="H1079" t="str">
            <v>0</v>
          </cell>
          <cell r="I1079" t="str">
            <v>0</v>
          </cell>
          <cell r="J1079" t="str">
            <v>0</v>
          </cell>
          <cell r="K1079" t="str">
            <v>3.25013</v>
          </cell>
          <cell r="L1079" t="str">
            <v>3.25013</v>
          </cell>
          <cell r="M1079" t="str">
            <v>SJ-04</v>
          </cell>
        </row>
        <row r="1080">
          <cell r="A1080" t="str">
            <v>7185-330</v>
          </cell>
          <cell r="B1080" t="str">
            <v>WASHER</v>
          </cell>
          <cell r="C1080" t="str">
            <v>F13</v>
          </cell>
          <cell r="D1080" t="str">
            <v>Z</v>
          </cell>
          <cell r="E1080" t="str">
            <v>2</v>
          </cell>
          <cell r="F1080" t="str">
            <v>G</v>
          </cell>
          <cell r="G1080" t="str">
            <v>1795</v>
          </cell>
          <cell r="H1080" t="str">
            <v>250</v>
          </cell>
          <cell r="I1080" t="str">
            <v>225</v>
          </cell>
          <cell r="J1080" t="str">
            <v>1820</v>
          </cell>
          <cell r="K1080" t="str">
            <v>3.23397</v>
          </cell>
          <cell r="L1080" t="str">
            <v>3.23938</v>
          </cell>
          <cell r="M1080" t="str">
            <v>DP203</v>
          </cell>
        </row>
        <row r="1081">
          <cell r="A1081" t="str">
            <v>9101-030</v>
          </cell>
          <cell r="B1081" t="str">
            <v>SPRING STOP</v>
          </cell>
          <cell r="C1081" t="str">
            <v>F13</v>
          </cell>
          <cell r="D1081" t="str">
            <v>Z</v>
          </cell>
          <cell r="E1081" t="str">
            <v>2</v>
          </cell>
          <cell r="F1081" t="str">
            <v>G</v>
          </cell>
          <cell r="G1081" t="str">
            <v>0</v>
          </cell>
          <cell r="H1081" t="str">
            <v>0</v>
          </cell>
          <cell r="I1081" t="str">
            <v>0</v>
          </cell>
          <cell r="J1081" t="str">
            <v>0</v>
          </cell>
          <cell r="K1081" t="str">
            <v>3.21502</v>
          </cell>
          <cell r="L1081" t="str">
            <v>3.21502</v>
          </cell>
          <cell r="M1081" t="str">
            <v>LOCAL</v>
          </cell>
        </row>
        <row r="1082">
          <cell r="A1082" t="str">
            <v>9000-500AV</v>
          </cell>
          <cell r="B1082" t="str">
            <v>SHIM [ 1.46 MM ]</v>
          </cell>
          <cell r="C1082" t="str">
            <v>F13</v>
          </cell>
          <cell r="D1082" t="str">
            <v>Z</v>
          </cell>
          <cell r="E1082" t="str">
            <v>2</v>
          </cell>
          <cell r="F1082" t="str">
            <v>G</v>
          </cell>
          <cell r="G1082" t="str">
            <v>3286</v>
          </cell>
          <cell r="H1082" t="str">
            <v>0</v>
          </cell>
          <cell r="I1082" t="str">
            <v>0</v>
          </cell>
          <cell r="J1082" t="str">
            <v>3286</v>
          </cell>
          <cell r="K1082" t="str">
            <v>3.21456</v>
          </cell>
          <cell r="L1082" t="str">
            <v>3.21456</v>
          </cell>
        </row>
        <row r="1083">
          <cell r="A1083" t="str">
            <v>7180-879A</v>
          </cell>
          <cell r="B1083" t="str">
            <v>END PLATE RETAINER SPRING</v>
          </cell>
          <cell r="C1083" t="str">
            <v>F13</v>
          </cell>
          <cell r="D1083" t="str">
            <v>Z</v>
          </cell>
          <cell r="E1083" t="str">
            <v>2</v>
          </cell>
          <cell r="F1083" t="str">
            <v>G</v>
          </cell>
          <cell r="G1083" t="str">
            <v>50</v>
          </cell>
          <cell r="H1083" t="str">
            <v>0</v>
          </cell>
          <cell r="I1083" t="str">
            <v>0</v>
          </cell>
          <cell r="J1083" t="str">
            <v>50</v>
          </cell>
          <cell r="K1083" t="str">
            <v>3.20429</v>
          </cell>
          <cell r="L1083" t="str">
            <v>3.20429</v>
          </cell>
        </row>
        <row r="1084">
          <cell r="A1084" t="str">
            <v>7139-566A</v>
          </cell>
          <cell r="B1084" t="str">
            <v>SPRING GOVERNOR LINKAGE</v>
          </cell>
          <cell r="C1084" t="str">
            <v>F13</v>
          </cell>
          <cell r="D1084" t="str">
            <v>Z</v>
          </cell>
          <cell r="E1084" t="str">
            <v>2</v>
          </cell>
          <cell r="F1084" t="str">
            <v>G</v>
          </cell>
          <cell r="G1084" t="str">
            <v>1723</v>
          </cell>
          <cell r="H1084" t="str">
            <v>150</v>
          </cell>
          <cell r="I1084" t="str">
            <v>225</v>
          </cell>
          <cell r="J1084" t="str">
            <v>1648</v>
          </cell>
          <cell r="K1084" t="str">
            <v>3.1987</v>
          </cell>
          <cell r="L1084" t="str">
            <v>3.20354</v>
          </cell>
          <cell r="M1084" t="str">
            <v>DP203</v>
          </cell>
        </row>
        <row r="1085">
          <cell r="A1085" t="str">
            <v>9107-172A</v>
          </cell>
          <cell r="B1085" t="str">
            <v>WIRE&amp;LEAD SEAL</v>
          </cell>
          <cell r="C1085" t="str">
            <v>F13</v>
          </cell>
          <cell r="D1085" t="str">
            <v>Z</v>
          </cell>
          <cell r="E1085" t="str">
            <v>2</v>
          </cell>
          <cell r="F1085" t="str">
            <v>G</v>
          </cell>
          <cell r="G1085" t="str">
            <v>110500</v>
          </cell>
          <cell r="H1085" t="str">
            <v>700</v>
          </cell>
          <cell r="I1085" t="str">
            <v>3000</v>
          </cell>
          <cell r="J1085" t="str">
            <v>108200</v>
          </cell>
          <cell r="K1085" t="str">
            <v>3.20331</v>
          </cell>
          <cell r="L1085" t="str">
            <v>3.20331</v>
          </cell>
        </row>
        <row r="1086">
          <cell r="A1086" t="str">
            <v>9102-787A</v>
          </cell>
          <cell r="B1086" t="str">
            <v>ADVANCE SPRING</v>
          </cell>
          <cell r="C1086" t="str">
            <v>F13</v>
          </cell>
          <cell r="D1086" t="str">
            <v>Z</v>
          </cell>
          <cell r="E1086" t="str">
            <v>2</v>
          </cell>
          <cell r="F1086" t="str">
            <v>G</v>
          </cell>
          <cell r="G1086" t="str">
            <v>2432</v>
          </cell>
          <cell r="H1086" t="str">
            <v>0</v>
          </cell>
          <cell r="I1086" t="str">
            <v>20</v>
          </cell>
          <cell r="J1086" t="str">
            <v>2412</v>
          </cell>
          <cell r="K1086" t="str">
            <v>3.16909</v>
          </cell>
          <cell r="L1086" t="str">
            <v>3.16909</v>
          </cell>
          <cell r="M1086" t="str">
            <v>PIE-05</v>
          </cell>
        </row>
        <row r="1087">
          <cell r="A1087" t="str">
            <v>7139-979</v>
          </cell>
          <cell r="B1087" t="str">
            <v>PROTECTION CAP</v>
          </cell>
          <cell r="C1087" t="str">
            <v>F13</v>
          </cell>
          <cell r="D1087" t="str">
            <v>Z</v>
          </cell>
          <cell r="E1087" t="str">
            <v>2</v>
          </cell>
          <cell r="F1087" t="str">
            <v>G</v>
          </cell>
          <cell r="G1087" t="str">
            <v>0</v>
          </cell>
          <cell r="H1087" t="str">
            <v>0</v>
          </cell>
          <cell r="I1087" t="str">
            <v>0</v>
          </cell>
          <cell r="J1087" t="str">
            <v>0</v>
          </cell>
          <cell r="K1087" t="str">
            <v>3.14016</v>
          </cell>
          <cell r="L1087" t="str">
            <v>3.14016</v>
          </cell>
          <cell r="M1087" t="str">
            <v>RP</v>
          </cell>
        </row>
        <row r="1088">
          <cell r="A1088" t="str">
            <v>7123-092A</v>
          </cell>
          <cell r="B1088" t="str">
            <v>IDLING SPRING</v>
          </cell>
          <cell r="C1088" t="str">
            <v>F13</v>
          </cell>
          <cell r="D1088" t="str">
            <v>Z</v>
          </cell>
          <cell r="E1088" t="str">
            <v>2</v>
          </cell>
          <cell r="F1088" t="str">
            <v>G</v>
          </cell>
          <cell r="G1088" t="str">
            <v>5292</v>
          </cell>
          <cell r="H1088" t="str">
            <v>0</v>
          </cell>
          <cell r="I1088" t="str">
            <v>0</v>
          </cell>
          <cell r="J1088" t="str">
            <v>5292</v>
          </cell>
          <cell r="K1088" t="str">
            <v>3.12881</v>
          </cell>
          <cell r="L1088" t="str">
            <v>3.12881</v>
          </cell>
          <cell r="M1088" t="str">
            <v>RP</v>
          </cell>
        </row>
        <row r="1089">
          <cell r="A1089" t="str">
            <v>7123-092</v>
          </cell>
          <cell r="B1089" t="str">
            <v>IDLE SPRING</v>
          </cell>
          <cell r="C1089" t="str">
            <v>F13</v>
          </cell>
          <cell r="D1089" t="str">
            <v>Z</v>
          </cell>
          <cell r="E1089" t="str">
            <v>2</v>
          </cell>
          <cell r="F1089" t="str">
            <v>G</v>
          </cell>
          <cell r="G1089" t="str">
            <v>0</v>
          </cell>
          <cell r="H1089" t="str">
            <v>0</v>
          </cell>
          <cell r="I1089" t="str">
            <v>0</v>
          </cell>
          <cell r="J1089" t="str">
            <v>0</v>
          </cell>
          <cell r="K1089" t="str">
            <v>3.12</v>
          </cell>
          <cell r="L1089" t="str">
            <v>3.12</v>
          </cell>
          <cell r="M1089" t="str">
            <v>0</v>
          </cell>
        </row>
        <row r="1090">
          <cell r="A1090" t="str">
            <v>9102-760</v>
          </cell>
          <cell r="B1090" t="str">
            <v>SPRING</v>
          </cell>
          <cell r="C1090" t="str">
            <v>F13</v>
          </cell>
          <cell r="D1090" t="str">
            <v>Z</v>
          </cell>
          <cell r="E1090" t="str">
            <v>2</v>
          </cell>
          <cell r="F1090" t="str">
            <v>G</v>
          </cell>
          <cell r="G1090" t="str">
            <v>34268</v>
          </cell>
          <cell r="H1090" t="str">
            <v>15600</v>
          </cell>
          <cell r="I1090" t="str">
            <v>27500</v>
          </cell>
          <cell r="J1090" t="str">
            <v>22368</v>
          </cell>
          <cell r="K1090" t="str">
            <v>3.03674</v>
          </cell>
          <cell r="L1090" t="str">
            <v>3.11454</v>
          </cell>
          <cell r="M1090" t="str">
            <v>HD-10</v>
          </cell>
        </row>
        <row r="1091">
          <cell r="A1091" t="str">
            <v>7185-851W</v>
          </cell>
          <cell r="B1091" t="str">
            <v>SHIM</v>
          </cell>
          <cell r="C1091" t="str">
            <v>F13</v>
          </cell>
          <cell r="D1091" t="str">
            <v>Z</v>
          </cell>
          <cell r="E1091" t="str">
            <v>2</v>
          </cell>
          <cell r="F1091" t="str">
            <v>G</v>
          </cell>
          <cell r="G1091" t="str">
            <v>100</v>
          </cell>
          <cell r="H1091" t="str">
            <v>0</v>
          </cell>
          <cell r="I1091" t="str">
            <v>0</v>
          </cell>
          <cell r="J1091" t="str">
            <v>100</v>
          </cell>
          <cell r="K1091" t="str">
            <v>3.10251</v>
          </cell>
          <cell r="L1091" t="str">
            <v>3.10251</v>
          </cell>
        </row>
        <row r="1092">
          <cell r="A1092" t="str">
            <v>9007-497AP</v>
          </cell>
          <cell r="B1092" t="str">
            <v>O-RING</v>
          </cell>
          <cell r="C1092" t="str">
            <v>F13</v>
          </cell>
          <cell r="D1092" t="str">
            <v>Z</v>
          </cell>
          <cell r="E1092" t="str">
            <v>2</v>
          </cell>
          <cell r="F1092" t="str">
            <v>G</v>
          </cell>
          <cell r="G1092" t="str">
            <v>5690</v>
          </cell>
          <cell r="H1092" t="str">
            <v>0</v>
          </cell>
          <cell r="I1092" t="str">
            <v>0</v>
          </cell>
          <cell r="J1092" t="str">
            <v>5690</v>
          </cell>
          <cell r="K1092" t="str">
            <v>3.10182</v>
          </cell>
          <cell r="L1092" t="str">
            <v>3.10182</v>
          </cell>
          <cell r="M1092" t="str">
            <v>SV-05</v>
          </cell>
        </row>
        <row r="1093">
          <cell r="A1093" t="str">
            <v>P7182-012</v>
          </cell>
          <cell r="B1093" t="str">
            <v>CAM ROLLER SHOE P/C</v>
          </cell>
          <cell r="C1093" t="str">
            <v>F13</v>
          </cell>
          <cell r="D1093" t="str">
            <v>Z</v>
          </cell>
          <cell r="E1093" t="str">
            <v>2</v>
          </cell>
          <cell r="F1093" t="str">
            <v>G</v>
          </cell>
          <cell r="G1093" t="str">
            <v>5640</v>
          </cell>
          <cell r="H1093" t="str">
            <v>0</v>
          </cell>
          <cell r="I1093" t="str">
            <v>0</v>
          </cell>
          <cell r="J1093" t="str">
            <v>5640</v>
          </cell>
          <cell r="K1093" t="str">
            <v>3.09344</v>
          </cell>
          <cell r="L1093" t="str">
            <v>3.09344</v>
          </cell>
        </row>
        <row r="1094">
          <cell r="A1094" t="str">
            <v>9103-751</v>
          </cell>
          <cell r="B1094" t="str">
            <v>SUPPORT BRACKET</v>
          </cell>
          <cell r="C1094" t="str">
            <v>F13</v>
          </cell>
          <cell r="D1094" t="str">
            <v>Z</v>
          </cell>
          <cell r="E1094" t="str">
            <v>2</v>
          </cell>
          <cell r="F1094" t="str">
            <v>G</v>
          </cell>
          <cell r="G1094" t="str">
            <v>4223</v>
          </cell>
          <cell r="H1094" t="str">
            <v>300</v>
          </cell>
          <cell r="I1094" t="str">
            <v>1700</v>
          </cell>
          <cell r="J1094" t="str">
            <v>2823</v>
          </cell>
          <cell r="K1094" t="str">
            <v>2.99346</v>
          </cell>
          <cell r="L1094" t="str">
            <v>3.08669</v>
          </cell>
        </row>
        <row r="1095">
          <cell r="A1095" t="str">
            <v>9102-792A</v>
          </cell>
          <cell r="B1095" t="str">
            <v>SPRING</v>
          </cell>
          <cell r="C1095" t="str">
            <v>F13</v>
          </cell>
          <cell r="D1095" t="str">
            <v>Z</v>
          </cell>
          <cell r="E1095" t="str">
            <v>2</v>
          </cell>
          <cell r="F1095" t="str">
            <v>G</v>
          </cell>
          <cell r="G1095" t="str">
            <v>0</v>
          </cell>
          <cell r="H1095" t="str">
            <v>0</v>
          </cell>
          <cell r="I1095" t="str">
            <v>0</v>
          </cell>
          <cell r="J1095" t="str">
            <v>0</v>
          </cell>
          <cell r="K1095" t="str">
            <v>3.07301</v>
          </cell>
          <cell r="L1095" t="str">
            <v>3.07301</v>
          </cell>
        </row>
        <row r="1096">
          <cell r="A1096" t="str">
            <v>9103-609A</v>
          </cell>
          <cell r="B1096" t="str">
            <v>PROTECTOR</v>
          </cell>
          <cell r="C1096" t="str">
            <v>F13</v>
          </cell>
          <cell r="D1096" t="str">
            <v>Z</v>
          </cell>
          <cell r="E1096" t="str">
            <v>2</v>
          </cell>
          <cell r="F1096" t="str">
            <v>G</v>
          </cell>
          <cell r="G1096" t="str">
            <v>0</v>
          </cell>
          <cell r="H1096" t="str">
            <v>0</v>
          </cell>
          <cell r="I1096" t="str">
            <v>0</v>
          </cell>
          <cell r="J1096" t="str">
            <v>0</v>
          </cell>
          <cell r="K1096" t="str">
            <v>3.04158</v>
          </cell>
          <cell r="L1096" t="str">
            <v>3.04158</v>
          </cell>
        </row>
        <row r="1097">
          <cell r="A1097" t="str">
            <v>9102-918</v>
          </cell>
          <cell r="B1097" t="str">
            <v>CAP - Spring Guide</v>
          </cell>
          <cell r="C1097" t="str">
            <v>F13</v>
          </cell>
          <cell r="D1097" t="str">
            <v>Z</v>
          </cell>
          <cell r="E1097" t="str">
            <v>2</v>
          </cell>
          <cell r="F1097" t="str">
            <v>G</v>
          </cell>
          <cell r="G1097" t="str">
            <v>0</v>
          </cell>
          <cell r="H1097" t="str">
            <v>0</v>
          </cell>
          <cell r="I1097" t="str">
            <v>0</v>
          </cell>
          <cell r="J1097" t="str">
            <v>0</v>
          </cell>
          <cell r="K1097" t="str">
            <v>3.02416</v>
          </cell>
          <cell r="L1097" t="str">
            <v>3.02416</v>
          </cell>
          <cell r="M1097" t="str">
            <v>LOCAL</v>
          </cell>
        </row>
        <row r="1098">
          <cell r="A1098" t="str">
            <v>9107-051D</v>
          </cell>
          <cell r="B1098" t="str">
            <v>SCREW</v>
          </cell>
          <cell r="C1098" t="str">
            <v>F13</v>
          </cell>
          <cell r="D1098" t="str">
            <v>Z</v>
          </cell>
          <cell r="E1098" t="str">
            <v>2</v>
          </cell>
          <cell r="F1098" t="str">
            <v>G</v>
          </cell>
          <cell r="G1098" t="str">
            <v>0</v>
          </cell>
          <cell r="H1098" t="str">
            <v>0</v>
          </cell>
          <cell r="I1098" t="str">
            <v>0</v>
          </cell>
          <cell r="J1098" t="str">
            <v>0</v>
          </cell>
          <cell r="K1098" t="str">
            <v>3.0192</v>
          </cell>
          <cell r="L1098" t="str">
            <v>3.0192</v>
          </cell>
          <cell r="M1098" t="str">
            <v>NP</v>
          </cell>
        </row>
        <row r="1099">
          <cell r="A1099" t="str">
            <v>9103-744A</v>
          </cell>
          <cell r="B1099" t="str">
            <v>NAME PLATE</v>
          </cell>
          <cell r="C1099" t="str">
            <v>F13</v>
          </cell>
          <cell r="D1099" t="str">
            <v>Z</v>
          </cell>
          <cell r="E1099" t="str">
            <v>2</v>
          </cell>
          <cell r="F1099" t="str">
            <v>G</v>
          </cell>
          <cell r="G1099" t="str">
            <v>0</v>
          </cell>
          <cell r="H1099" t="str">
            <v>0</v>
          </cell>
          <cell r="I1099" t="str">
            <v>0</v>
          </cell>
          <cell r="J1099" t="str">
            <v>0</v>
          </cell>
          <cell r="K1099" t="str">
            <v>3.01636</v>
          </cell>
          <cell r="L1099" t="str">
            <v>3.01636</v>
          </cell>
        </row>
        <row r="1100">
          <cell r="A1100" t="str">
            <v>9101-083C</v>
          </cell>
          <cell r="B1100" t="str">
            <v>PISTON - Back Leak Valve</v>
          </cell>
          <cell r="C1100" t="str">
            <v>F13</v>
          </cell>
          <cell r="D1100" t="str">
            <v>Z</v>
          </cell>
          <cell r="E1100" t="str">
            <v>1</v>
          </cell>
          <cell r="F1100" t="str">
            <v>G</v>
          </cell>
          <cell r="G1100" t="str">
            <v>0</v>
          </cell>
          <cell r="H1100" t="str">
            <v>0</v>
          </cell>
          <cell r="I1100" t="str">
            <v>0</v>
          </cell>
          <cell r="J1100" t="str">
            <v>0</v>
          </cell>
          <cell r="K1100" t="str">
            <v>3</v>
          </cell>
          <cell r="L1100" t="str">
            <v>3</v>
          </cell>
        </row>
        <row r="1101">
          <cell r="A1101" t="str">
            <v>5334-315E</v>
          </cell>
          <cell r="B1101" t="str">
            <v>SCREW</v>
          </cell>
          <cell r="C1101" t="str">
            <v>F13</v>
          </cell>
          <cell r="D1101" t="str">
            <v>Z</v>
          </cell>
          <cell r="E1101" t="str">
            <v>2</v>
          </cell>
          <cell r="F1101" t="str">
            <v>G</v>
          </cell>
          <cell r="G1101" t="str">
            <v>0</v>
          </cell>
          <cell r="H1101" t="str">
            <v>0</v>
          </cell>
          <cell r="I1101" t="str">
            <v>0</v>
          </cell>
          <cell r="J1101" t="str">
            <v>0</v>
          </cell>
          <cell r="K1101" t="str">
            <v>3</v>
          </cell>
          <cell r="L1101" t="str">
            <v>3</v>
          </cell>
        </row>
        <row r="1102">
          <cell r="A1102" t="str">
            <v>9100-427E</v>
          </cell>
          <cell r="B1102" t="str">
            <v>ASSY PNEUMATIC ACTUATOR</v>
          </cell>
          <cell r="C1102" t="str">
            <v>F13</v>
          </cell>
          <cell r="D1102" t="str">
            <v>Z</v>
          </cell>
          <cell r="E1102" t="str">
            <v>2</v>
          </cell>
          <cell r="F1102" t="str">
            <v>G</v>
          </cell>
          <cell r="G1102" t="str">
            <v>0</v>
          </cell>
          <cell r="H1102" t="str">
            <v>0</v>
          </cell>
          <cell r="I1102" t="str">
            <v>0</v>
          </cell>
          <cell r="J1102" t="str">
            <v>0</v>
          </cell>
          <cell r="K1102" t="str">
            <v>299.985</v>
          </cell>
          <cell r="L1102" t="str">
            <v>299.985</v>
          </cell>
        </row>
        <row r="1103">
          <cell r="A1103" t="str">
            <v>9008-099V</v>
          </cell>
          <cell r="B1103" t="str">
            <v>NOZZLE [DPC MM]</v>
          </cell>
          <cell r="C1103" t="str">
            <v>F13</v>
          </cell>
          <cell r="D1103" t="str">
            <v>Z</v>
          </cell>
          <cell r="E1103" t="str">
            <v>2</v>
          </cell>
          <cell r="F1103" t="str">
            <v>G</v>
          </cell>
          <cell r="G1103" t="str">
            <v>0</v>
          </cell>
          <cell r="H1103" t="str">
            <v>0</v>
          </cell>
          <cell r="I1103" t="str">
            <v>0</v>
          </cell>
          <cell r="J1103" t="str">
            <v>0</v>
          </cell>
          <cell r="K1103" t="str">
            <v>299.7241</v>
          </cell>
          <cell r="L1103" t="str">
            <v>299.7241</v>
          </cell>
          <cell r="M1103" t="str">
            <v>RP</v>
          </cell>
        </row>
        <row r="1104">
          <cell r="A1104" t="str">
            <v>9149-621K</v>
          </cell>
          <cell r="B1104" t="str">
            <v>Bearing Support Shaft(BHT)</v>
          </cell>
          <cell r="C1104" t="str">
            <v>F13</v>
          </cell>
          <cell r="D1104" t="str">
            <v>Z</v>
          </cell>
          <cell r="E1104" t="str">
            <v>2</v>
          </cell>
          <cell r="F1104" t="str">
            <v>G</v>
          </cell>
          <cell r="G1104" t="str">
            <v>0</v>
          </cell>
          <cell r="H1104" t="str">
            <v>0</v>
          </cell>
          <cell r="I1104" t="str">
            <v>0</v>
          </cell>
          <cell r="J1104" t="str">
            <v>0</v>
          </cell>
          <cell r="K1104" t="str">
            <v>297.31323</v>
          </cell>
          <cell r="L1104" t="str">
            <v>297.31323</v>
          </cell>
        </row>
        <row r="1105">
          <cell r="A1105" t="str">
            <v>7243-109A</v>
          </cell>
          <cell r="B1105" t="str">
            <v>ASSY.LLA VALVE</v>
          </cell>
          <cell r="C1105" t="str">
            <v>F13</v>
          </cell>
          <cell r="D1105" t="str">
            <v>Z</v>
          </cell>
          <cell r="E1105" t="str">
            <v>2</v>
          </cell>
          <cell r="F1105" t="str">
            <v>G</v>
          </cell>
          <cell r="G1105" t="str">
            <v>400</v>
          </cell>
          <cell r="H1105" t="str">
            <v>0</v>
          </cell>
          <cell r="I1105" t="str">
            <v>0</v>
          </cell>
          <cell r="J1105" t="str">
            <v>400</v>
          </cell>
          <cell r="K1105" t="str">
            <v>294.77499</v>
          </cell>
          <cell r="L1105" t="str">
            <v>294.77499</v>
          </cell>
        </row>
        <row r="1106">
          <cell r="A1106" t="str">
            <v>9101-547</v>
          </cell>
          <cell r="B1106" t="str">
            <v>CAMRING</v>
          </cell>
          <cell r="C1106" t="str">
            <v>F13</v>
          </cell>
          <cell r="D1106" t="str">
            <v>Z</v>
          </cell>
          <cell r="E1106" t="str">
            <v>2</v>
          </cell>
          <cell r="F1106" t="str">
            <v>G</v>
          </cell>
          <cell r="G1106" t="str">
            <v>0</v>
          </cell>
          <cell r="H1106" t="str">
            <v>0</v>
          </cell>
          <cell r="I1106" t="str">
            <v>0</v>
          </cell>
          <cell r="J1106" t="str">
            <v>0</v>
          </cell>
          <cell r="K1106" t="str">
            <v>293.46</v>
          </cell>
          <cell r="L1106" t="str">
            <v>293.46</v>
          </cell>
        </row>
        <row r="1107">
          <cell r="A1107" t="str">
            <v>7185-482</v>
          </cell>
          <cell r="B1107" t="str">
            <v>ASSY LLA VALVE</v>
          </cell>
          <cell r="C1107" t="str">
            <v>F13</v>
          </cell>
          <cell r="D1107" t="str">
            <v>Z</v>
          </cell>
          <cell r="E1107" t="str">
            <v>2</v>
          </cell>
          <cell r="F1107" t="str">
            <v>G</v>
          </cell>
          <cell r="G1107" t="str">
            <v>5</v>
          </cell>
          <cell r="H1107" t="str">
            <v>0</v>
          </cell>
          <cell r="I1107" t="str">
            <v>0</v>
          </cell>
          <cell r="J1107" t="str">
            <v>5</v>
          </cell>
          <cell r="K1107" t="str">
            <v>290.53247</v>
          </cell>
          <cell r="L1107" t="str">
            <v>290.53247</v>
          </cell>
        </row>
        <row r="1108">
          <cell r="A1108" t="str">
            <v>9104-513G/BID</v>
          </cell>
          <cell r="B1108" t="str">
            <v>CAM RING (451)</v>
          </cell>
          <cell r="C1108" t="str">
            <v>F13</v>
          </cell>
          <cell r="D1108" t="str">
            <v>Z</v>
          </cell>
          <cell r="E1108" t="str">
            <v>21</v>
          </cell>
          <cell r="F1108" t="str">
            <v>G</v>
          </cell>
          <cell r="G1108" t="str">
            <v>0</v>
          </cell>
          <cell r="H1108" t="str">
            <v>0</v>
          </cell>
          <cell r="I1108" t="str">
            <v>0</v>
          </cell>
          <cell r="J1108" t="str">
            <v>0</v>
          </cell>
          <cell r="K1108" t="str">
            <v>29.91</v>
          </cell>
          <cell r="L1108" t="str">
            <v>29.91</v>
          </cell>
          <cell r="M1108" t="str">
            <v>C</v>
          </cell>
        </row>
        <row r="1109">
          <cell r="A1109" t="str">
            <v>9104-513G/BOD</v>
          </cell>
          <cell r="B1109" t="str">
            <v>CAM RING (451)</v>
          </cell>
          <cell r="C1109" t="str">
            <v>F13</v>
          </cell>
          <cell r="D1109" t="str">
            <v>Z</v>
          </cell>
          <cell r="E1109" t="str">
            <v>21</v>
          </cell>
          <cell r="F1109" t="str">
            <v>G</v>
          </cell>
          <cell r="G1109" t="str">
            <v>0</v>
          </cell>
          <cell r="H1109" t="str">
            <v>0</v>
          </cell>
          <cell r="I1109" t="str">
            <v>0</v>
          </cell>
          <cell r="J1109" t="str">
            <v>0</v>
          </cell>
          <cell r="K1109" t="str">
            <v>29.91</v>
          </cell>
          <cell r="L1109" t="str">
            <v>29.91</v>
          </cell>
          <cell r="M1109" t="str">
            <v>C</v>
          </cell>
        </row>
        <row r="1110">
          <cell r="A1110" t="str">
            <v>9104-513G/BSG</v>
          </cell>
          <cell r="B1110" t="str">
            <v>CAM RING (451)</v>
          </cell>
          <cell r="C1110" t="str">
            <v>F13</v>
          </cell>
          <cell r="D1110" t="str">
            <v>Z</v>
          </cell>
          <cell r="E1110" t="str">
            <v>21</v>
          </cell>
          <cell r="F1110" t="str">
            <v>G</v>
          </cell>
          <cell r="G1110" t="str">
            <v>0</v>
          </cell>
          <cell r="H1110" t="str">
            <v>0</v>
          </cell>
          <cell r="I1110" t="str">
            <v>0</v>
          </cell>
          <cell r="J1110" t="str">
            <v>0</v>
          </cell>
          <cell r="K1110" t="str">
            <v>29.91</v>
          </cell>
          <cell r="L1110" t="str">
            <v>29.91</v>
          </cell>
          <cell r="M1110" t="str">
            <v>C</v>
          </cell>
        </row>
        <row r="1111">
          <cell r="A1111" t="str">
            <v>7111-573C</v>
          </cell>
          <cell r="B1111" t="str">
            <v>FILTER PAPER (YELLOW)</v>
          </cell>
          <cell r="C1111" t="str">
            <v>F13</v>
          </cell>
          <cell r="D1111" t="str">
            <v>Z</v>
          </cell>
          <cell r="E1111" t="str">
            <v>2</v>
          </cell>
          <cell r="F1111" t="str">
            <v>G</v>
          </cell>
          <cell r="G1111" t="str">
            <v>25.5</v>
          </cell>
          <cell r="H1111" t="str">
            <v>0</v>
          </cell>
          <cell r="I1111" t="str">
            <v>0</v>
          </cell>
          <cell r="J1111" t="str">
            <v>25.5</v>
          </cell>
          <cell r="K1111" t="str">
            <v>29.81769</v>
          </cell>
          <cell r="L1111" t="str">
            <v>29.81769</v>
          </cell>
        </row>
        <row r="1112">
          <cell r="A1112" t="str">
            <v>7020-109C/030</v>
          </cell>
          <cell r="B1112" t="str">
            <v>NEEDLE</v>
          </cell>
          <cell r="C1112" t="str">
            <v>F13</v>
          </cell>
          <cell r="D1112" t="str">
            <v>Z</v>
          </cell>
          <cell r="E1112" t="str">
            <v>21</v>
          </cell>
          <cell r="F1112" t="str">
            <v>G</v>
          </cell>
          <cell r="G1112" t="str">
            <v>3524</v>
          </cell>
          <cell r="H1112" t="str">
            <v>0</v>
          </cell>
          <cell r="I1112" t="str">
            <v>0</v>
          </cell>
          <cell r="J1112" t="str">
            <v>3524</v>
          </cell>
          <cell r="K1112" t="str">
            <v>29.80383</v>
          </cell>
          <cell r="L1112" t="str">
            <v>29.80383</v>
          </cell>
        </row>
        <row r="1113">
          <cell r="A1113" t="str">
            <v>9102-759</v>
          </cell>
          <cell r="B1113" t="str">
            <v>SPRING</v>
          </cell>
          <cell r="C1113" t="str">
            <v>F13</v>
          </cell>
          <cell r="D1113" t="str">
            <v>Z</v>
          </cell>
          <cell r="E1113" t="str">
            <v>2</v>
          </cell>
          <cell r="F1113" t="str">
            <v>G</v>
          </cell>
          <cell r="G1113" t="str">
            <v>2395</v>
          </cell>
          <cell r="H1113" t="str">
            <v>300</v>
          </cell>
          <cell r="I1113" t="str">
            <v>0</v>
          </cell>
          <cell r="J1113" t="str">
            <v>2695</v>
          </cell>
          <cell r="K1113" t="str">
            <v>29.25946</v>
          </cell>
          <cell r="L1113" t="str">
            <v>29.59347</v>
          </cell>
          <cell r="M1113" t="str">
            <v>PID-12</v>
          </cell>
        </row>
        <row r="1114">
          <cell r="A1114" t="str">
            <v>9145-087A</v>
          </cell>
          <cell r="B1114" t="str">
            <v>GOVERNOR ARM DPAHM</v>
          </cell>
          <cell r="C1114" t="str">
            <v>F13</v>
          </cell>
          <cell r="D1114" t="str">
            <v>Z</v>
          </cell>
          <cell r="E1114" t="str">
            <v>21</v>
          </cell>
          <cell r="F1114" t="str">
            <v>G</v>
          </cell>
          <cell r="G1114" t="str">
            <v>3490</v>
          </cell>
          <cell r="H1114" t="str">
            <v>0</v>
          </cell>
          <cell r="I1114" t="str">
            <v>0</v>
          </cell>
          <cell r="J1114" t="str">
            <v>3490</v>
          </cell>
          <cell r="K1114" t="str">
            <v>29.38</v>
          </cell>
          <cell r="L1114" t="str">
            <v>29.38</v>
          </cell>
          <cell r="M1114" t="str">
            <v>C</v>
          </cell>
        </row>
        <row r="1115">
          <cell r="A1115" t="str">
            <v>7182-513BA</v>
          </cell>
          <cell r="B1115" t="str">
            <v>THRUST WASHER</v>
          </cell>
          <cell r="C1115" t="str">
            <v>F13</v>
          </cell>
          <cell r="D1115" t="str">
            <v>Z</v>
          </cell>
          <cell r="E1115" t="str">
            <v>2</v>
          </cell>
          <cell r="F1115" t="str">
            <v>G</v>
          </cell>
          <cell r="G1115" t="str">
            <v>1550</v>
          </cell>
          <cell r="H1115" t="str">
            <v>0</v>
          </cell>
          <cell r="I1115" t="str">
            <v>0</v>
          </cell>
          <cell r="J1115" t="str">
            <v>1550</v>
          </cell>
          <cell r="K1115" t="str">
            <v>29.34735</v>
          </cell>
          <cell r="L1115" t="str">
            <v>29.34735</v>
          </cell>
        </row>
        <row r="1116">
          <cell r="A1116" t="str">
            <v>9004-066LT</v>
          </cell>
          <cell r="B1116" t="str">
            <v>NOZZLE NEEDLE [ 9008-978 ]</v>
          </cell>
          <cell r="C1116" t="str">
            <v>F13</v>
          </cell>
          <cell r="D1116" t="str">
            <v>Z</v>
          </cell>
          <cell r="E1116" t="str">
            <v>2</v>
          </cell>
          <cell r="F1116" t="str">
            <v>G</v>
          </cell>
          <cell r="G1116" t="str">
            <v>0</v>
          </cell>
          <cell r="H1116" t="str">
            <v>7000</v>
          </cell>
          <cell r="I1116" t="str">
            <v>7000</v>
          </cell>
          <cell r="J1116" t="str">
            <v>0</v>
          </cell>
          <cell r="K1116" t="str">
            <v>29.32398</v>
          </cell>
          <cell r="L1116" t="str">
            <v>29.32398</v>
          </cell>
          <cell r="M1116" t="str">
            <v>C</v>
          </cell>
        </row>
        <row r="1117">
          <cell r="A1117" t="str">
            <v>9101-460</v>
          </cell>
          <cell r="B1117" t="str">
            <v>SCREW</v>
          </cell>
          <cell r="C1117" t="str">
            <v>F13</v>
          </cell>
          <cell r="D1117" t="str">
            <v>Z</v>
          </cell>
          <cell r="E1117" t="str">
            <v>2</v>
          </cell>
          <cell r="F1117" t="str">
            <v>G</v>
          </cell>
          <cell r="G1117" t="str">
            <v>0</v>
          </cell>
          <cell r="H1117" t="str">
            <v>0</v>
          </cell>
          <cell r="I1117" t="str">
            <v>0</v>
          </cell>
          <cell r="J1117" t="str">
            <v>0</v>
          </cell>
          <cell r="K1117" t="str">
            <v>29.2829</v>
          </cell>
          <cell r="L1117" t="str">
            <v>29.2829</v>
          </cell>
          <cell r="M1117" t="str">
            <v>NP</v>
          </cell>
        </row>
        <row r="1118">
          <cell r="A1118" t="str">
            <v>9101-248/15</v>
          </cell>
          <cell r="B1118" t="str">
            <v>SLEEVE SOFT</v>
          </cell>
          <cell r="C1118" t="str">
            <v>F13</v>
          </cell>
          <cell r="D1118" t="str">
            <v>Z</v>
          </cell>
          <cell r="E1118" t="str">
            <v>21</v>
          </cell>
          <cell r="F1118" t="str">
            <v>G</v>
          </cell>
          <cell r="G1118" t="str">
            <v>0</v>
          </cell>
          <cell r="H1118" t="str">
            <v>0</v>
          </cell>
          <cell r="I1118" t="str">
            <v>0</v>
          </cell>
          <cell r="J1118" t="str">
            <v>0</v>
          </cell>
          <cell r="K1118" t="str">
            <v>29.2</v>
          </cell>
          <cell r="L1118" t="str">
            <v>29.2</v>
          </cell>
          <cell r="M1118" t="str">
            <v>C</v>
          </cell>
        </row>
        <row r="1119">
          <cell r="A1119" t="str">
            <v>7167-995B</v>
          </cell>
          <cell r="B1119" t="str">
            <v>NAME PLATE</v>
          </cell>
          <cell r="C1119" t="str">
            <v>F13</v>
          </cell>
          <cell r="D1119" t="str">
            <v>Z</v>
          </cell>
          <cell r="E1119" t="str">
            <v>2</v>
          </cell>
          <cell r="F1119" t="str">
            <v>G</v>
          </cell>
          <cell r="G1119" t="str">
            <v>0</v>
          </cell>
          <cell r="H1119" t="str">
            <v>0</v>
          </cell>
          <cell r="I1119" t="str">
            <v>0</v>
          </cell>
          <cell r="J1119" t="str">
            <v>0</v>
          </cell>
          <cell r="K1119" t="str">
            <v>29.10668</v>
          </cell>
          <cell r="L1119" t="str">
            <v>29.10668</v>
          </cell>
        </row>
        <row r="1120">
          <cell r="A1120" t="str">
            <v>9008-099L</v>
          </cell>
          <cell r="B1120" t="str">
            <v>INJECTOR 6755R</v>
          </cell>
          <cell r="C1120" t="str">
            <v>F13</v>
          </cell>
          <cell r="D1120" t="str">
            <v>Z</v>
          </cell>
          <cell r="E1120" t="str">
            <v>2</v>
          </cell>
          <cell r="F1120" t="str">
            <v>G</v>
          </cell>
          <cell r="G1120" t="str">
            <v>0</v>
          </cell>
          <cell r="H1120" t="str">
            <v>0</v>
          </cell>
          <cell r="I1120" t="str">
            <v>0</v>
          </cell>
          <cell r="J1120" t="str">
            <v>0</v>
          </cell>
          <cell r="K1120" t="str">
            <v>288</v>
          </cell>
          <cell r="L1120" t="str">
            <v>288</v>
          </cell>
          <cell r="M1120" t="str">
            <v>0</v>
          </cell>
        </row>
        <row r="1121">
          <cell r="A1121" t="str">
            <v>9101-426/080</v>
          </cell>
          <cell r="B1121" t="str">
            <v>CAMRING SOFT [ FORD ]</v>
          </cell>
          <cell r="C1121" t="str">
            <v>F13</v>
          </cell>
          <cell r="D1121" t="str">
            <v>Z</v>
          </cell>
          <cell r="E1121" t="str">
            <v>21</v>
          </cell>
          <cell r="F1121" t="str">
            <v>G</v>
          </cell>
          <cell r="G1121" t="str">
            <v>0</v>
          </cell>
          <cell r="H1121" t="str">
            <v>0</v>
          </cell>
          <cell r="I1121" t="str">
            <v>0</v>
          </cell>
          <cell r="J1121" t="str">
            <v>0</v>
          </cell>
          <cell r="K1121" t="str">
            <v>287.73</v>
          </cell>
          <cell r="L1121" t="str">
            <v>287.73</v>
          </cell>
        </row>
        <row r="1122">
          <cell r="A1122" t="str">
            <v>9101-426/110</v>
          </cell>
          <cell r="B1122" t="str">
            <v>CAM RING</v>
          </cell>
          <cell r="C1122" t="str">
            <v>F13</v>
          </cell>
          <cell r="D1122" t="str">
            <v>Z</v>
          </cell>
          <cell r="E1122" t="str">
            <v>21</v>
          </cell>
          <cell r="F1122" t="str">
            <v>G</v>
          </cell>
          <cell r="G1122" t="str">
            <v>0</v>
          </cell>
          <cell r="H1122" t="str">
            <v>404</v>
          </cell>
          <cell r="I1122" t="str">
            <v>0</v>
          </cell>
          <cell r="J1122" t="str">
            <v>404</v>
          </cell>
          <cell r="K1122" t="str">
            <v>0</v>
          </cell>
          <cell r="L1122" t="str">
            <v>287.73</v>
          </cell>
        </row>
        <row r="1123">
          <cell r="A1123" t="str">
            <v>4487-2687</v>
          </cell>
          <cell r="B1123" t="str">
            <v>GOVERNOR SPRING</v>
          </cell>
          <cell r="C1123" t="str">
            <v>F13</v>
          </cell>
          <cell r="D1123" t="str">
            <v>Z</v>
          </cell>
          <cell r="E1123" t="str">
            <v>2</v>
          </cell>
          <cell r="F1123" t="str">
            <v>G</v>
          </cell>
          <cell r="G1123" t="str">
            <v>262</v>
          </cell>
          <cell r="H1123" t="str">
            <v>0</v>
          </cell>
          <cell r="I1123" t="str">
            <v>0</v>
          </cell>
          <cell r="J1123" t="str">
            <v>262</v>
          </cell>
          <cell r="K1123" t="str">
            <v>287.71968</v>
          </cell>
          <cell r="L1123" t="str">
            <v>287.71968</v>
          </cell>
        </row>
        <row r="1124">
          <cell r="A1124" t="str">
            <v>9101-333/080</v>
          </cell>
          <cell r="B1124" t="str">
            <v>CAMRING SOFT [ FIAT ]</v>
          </cell>
          <cell r="C1124" t="str">
            <v>F13</v>
          </cell>
          <cell r="D1124" t="str">
            <v>Z</v>
          </cell>
          <cell r="E1124" t="str">
            <v>21</v>
          </cell>
          <cell r="F1124" t="str">
            <v>G</v>
          </cell>
          <cell r="G1124" t="str">
            <v>503</v>
          </cell>
          <cell r="H1124" t="str">
            <v>0</v>
          </cell>
          <cell r="I1124" t="str">
            <v>0</v>
          </cell>
          <cell r="J1124" t="str">
            <v>503</v>
          </cell>
          <cell r="K1124" t="str">
            <v>287.52</v>
          </cell>
          <cell r="L1124" t="str">
            <v>287.52</v>
          </cell>
        </row>
        <row r="1125">
          <cell r="A1125" t="str">
            <v>02SK104C</v>
          </cell>
          <cell r="B1125" t="str">
            <v>VCO NOZZLE</v>
          </cell>
          <cell r="C1125" t="str">
            <v>F13</v>
          </cell>
          <cell r="D1125" t="str">
            <v>Z</v>
          </cell>
          <cell r="E1125" t="str">
            <v>2</v>
          </cell>
          <cell r="F1125" t="str">
            <v>G</v>
          </cell>
          <cell r="G1125" t="str">
            <v>0</v>
          </cell>
          <cell r="H1125" t="str">
            <v>0</v>
          </cell>
          <cell r="I1125" t="str">
            <v>0</v>
          </cell>
          <cell r="J1125" t="str">
            <v>0</v>
          </cell>
          <cell r="K1125" t="str">
            <v>2865.70565</v>
          </cell>
          <cell r="L1125" t="str">
            <v>2865.70565</v>
          </cell>
        </row>
        <row r="1126">
          <cell r="A1126" t="str">
            <v>02SK104B</v>
          </cell>
          <cell r="B1126" t="str">
            <v>VCO NOZZLE</v>
          </cell>
          <cell r="C1126" t="str">
            <v>F13</v>
          </cell>
          <cell r="D1126" t="str">
            <v>Z</v>
          </cell>
          <cell r="E1126" t="str">
            <v>2</v>
          </cell>
          <cell r="F1126" t="str">
            <v>G</v>
          </cell>
          <cell r="G1126" t="str">
            <v>0</v>
          </cell>
          <cell r="H1126" t="str">
            <v>0</v>
          </cell>
          <cell r="I1126" t="str">
            <v>0</v>
          </cell>
          <cell r="J1126" t="str">
            <v>0</v>
          </cell>
          <cell r="K1126" t="str">
            <v>2865.70565</v>
          </cell>
          <cell r="L1126" t="str">
            <v>2865.70565</v>
          </cell>
        </row>
        <row r="1127">
          <cell r="A1127" t="str">
            <v>02SK104A</v>
          </cell>
          <cell r="B1127" t="str">
            <v>VCO NOZZLE</v>
          </cell>
          <cell r="C1127" t="str">
            <v>F13</v>
          </cell>
          <cell r="D1127" t="str">
            <v>Z</v>
          </cell>
          <cell r="E1127" t="str">
            <v>2</v>
          </cell>
          <cell r="F1127" t="str">
            <v>G</v>
          </cell>
          <cell r="G1127" t="str">
            <v>0</v>
          </cell>
          <cell r="H1127" t="str">
            <v>0</v>
          </cell>
          <cell r="I1127" t="str">
            <v>0</v>
          </cell>
          <cell r="J1127" t="str">
            <v>0</v>
          </cell>
          <cell r="K1127" t="str">
            <v>2865.70565</v>
          </cell>
          <cell r="L1127" t="str">
            <v>2865.70565</v>
          </cell>
        </row>
        <row r="1128">
          <cell r="A1128" t="str">
            <v>02SK105B</v>
          </cell>
          <cell r="B1128" t="str">
            <v>VCO NOZZLE</v>
          </cell>
          <cell r="C1128" t="str">
            <v>F13</v>
          </cell>
          <cell r="D1128" t="str">
            <v>Z</v>
          </cell>
          <cell r="E1128" t="str">
            <v>2</v>
          </cell>
          <cell r="F1128" t="str">
            <v>G</v>
          </cell>
          <cell r="G1128" t="str">
            <v>0</v>
          </cell>
          <cell r="H1128" t="str">
            <v>0</v>
          </cell>
          <cell r="I1128" t="str">
            <v>0</v>
          </cell>
          <cell r="J1128" t="str">
            <v>0</v>
          </cell>
          <cell r="K1128" t="str">
            <v>2865.70565</v>
          </cell>
          <cell r="L1128" t="str">
            <v>2865.70565</v>
          </cell>
        </row>
        <row r="1129">
          <cell r="A1129" t="str">
            <v>02SK105A</v>
          </cell>
          <cell r="B1129" t="str">
            <v>VCO NOZZLE</v>
          </cell>
          <cell r="C1129" t="str">
            <v>F13</v>
          </cell>
          <cell r="D1129" t="str">
            <v>Z</v>
          </cell>
          <cell r="E1129" t="str">
            <v>2</v>
          </cell>
          <cell r="F1129" t="str">
            <v>G</v>
          </cell>
          <cell r="G1129" t="str">
            <v>0</v>
          </cell>
          <cell r="H1129" t="str">
            <v>0</v>
          </cell>
          <cell r="I1129" t="str">
            <v>0</v>
          </cell>
          <cell r="J1129" t="str">
            <v>0</v>
          </cell>
          <cell r="K1129" t="str">
            <v>2865.70565</v>
          </cell>
          <cell r="L1129" t="str">
            <v>2865.70565</v>
          </cell>
        </row>
        <row r="1130">
          <cell r="A1130" t="str">
            <v>9103-106E</v>
          </cell>
          <cell r="B1130" t="str">
            <v>PUMP HSG CASTING [TC]</v>
          </cell>
          <cell r="C1130" t="str">
            <v>F13</v>
          </cell>
          <cell r="D1130" t="str">
            <v>Z</v>
          </cell>
          <cell r="E1130" t="str">
            <v>2</v>
          </cell>
          <cell r="F1130" t="str">
            <v>G</v>
          </cell>
          <cell r="G1130" t="str">
            <v>0</v>
          </cell>
          <cell r="H1130" t="str">
            <v>0</v>
          </cell>
          <cell r="I1130" t="str">
            <v>0</v>
          </cell>
          <cell r="J1130" t="str">
            <v>0</v>
          </cell>
          <cell r="K1130" t="str">
            <v>284.17452</v>
          </cell>
          <cell r="L1130" t="str">
            <v>284.17452</v>
          </cell>
          <cell r="M1130" t="str">
            <v>NP</v>
          </cell>
        </row>
        <row r="1131">
          <cell r="A1131" t="str">
            <v>7139-548A</v>
          </cell>
          <cell r="B1131" t="str">
            <v>BACK PLATE</v>
          </cell>
          <cell r="C1131" t="str">
            <v>F13</v>
          </cell>
          <cell r="D1131" t="str">
            <v>Z</v>
          </cell>
          <cell r="E1131" t="str">
            <v>2</v>
          </cell>
          <cell r="F1131" t="str">
            <v>G</v>
          </cell>
          <cell r="G1131" t="str">
            <v>915</v>
          </cell>
          <cell r="H1131" t="str">
            <v>0</v>
          </cell>
          <cell r="I1131" t="str">
            <v>20</v>
          </cell>
          <cell r="J1131" t="str">
            <v>895</v>
          </cell>
          <cell r="K1131" t="str">
            <v>28.97239</v>
          </cell>
          <cell r="L1131" t="str">
            <v>28.97239</v>
          </cell>
          <cell r="M1131" t="str">
            <v>DPAHM</v>
          </cell>
        </row>
        <row r="1132">
          <cell r="A1132" t="str">
            <v>7182-513C</v>
          </cell>
          <cell r="B1132" t="str">
            <v>THRUST WASHER</v>
          </cell>
          <cell r="C1132" t="str">
            <v>F13</v>
          </cell>
          <cell r="D1132" t="str">
            <v>Z</v>
          </cell>
          <cell r="E1132" t="str">
            <v>2</v>
          </cell>
          <cell r="F1132" t="str">
            <v>G</v>
          </cell>
          <cell r="G1132" t="str">
            <v>1545</v>
          </cell>
          <cell r="H1132" t="str">
            <v>0</v>
          </cell>
          <cell r="I1132" t="str">
            <v>10</v>
          </cell>
          <cell r="J1132" t="str">
            <v>1535</v>
          </cell>
          <cell r="K1132" t="str">
            <v>28.96016</v>
          </cell>
          <cell r="L1132" t="str">
            <v>28.96016</v>
          </cell>
        </row>
        <row r="1133">
          <cell r="A1133" t="str">
            <v>9101X370</v>
          </cell>
          <cell r="B1133" t="str">
            <v>T.P.BOLD</v>
          </cell>
          <cell r="C1133" t="str">
            <v>F13</v>
          </cell>
          <cell r="D1133" t="str">
            <v>Z</v>
          </cell>
          <cell r="E1133" t="str">
            <v>2</v>
          </cell>
          <cell r="F1133" t="str">
            <v>G</v>
          </cell>
          <cell r="G1133" t="str">
            <v>0</v>
          </cell>
          <cell r="H1133" t="str">
            <v>0</v>
          </cell>
          <cell r="I1133" t="str">
            <v>0</v>
          </cell>
          <cell r="J1133" t="str">
            <v>0</v>
          </cell>
          <cell r="K1133" t="str">
            <v>28.93481</v>
          </cell>
          <cell r="L1133" t="str">
            <v>28.93481</v>
          </cell>
        </row>
        <row r="1134">
          <cell r="A1134" t="str">
            <v>9003-435H</v>
          </cell>
          <cell r="B1134" t="str">
            <v>GOVERNOR SPRING [ HM+ ]</v>
          </cell>
          <cell r="C1134" t="str">
            <v>F13</v>
          </cell>
          <cell r="D1134" t="str">
            <v>Z</v>
          </cell>
          <cell r="E1134" t="str">
            <v>2</v>
          </cell>
          <cell r="F1134" t="str">
            <v>G</v>
          </cell>
          <cell r="G1134" t="str">
            <v>84</v>
          </cell>
          <cell r="H1134" t="str">
            <v>300</v>
          </cell>
          <cell r="I1134" t="str">
            <v>0</v>
          </cell>
          <cell r="J1134" t="str">
            <v>384</v>
          </cell>
          <cell r="K1134" t="str">
            <v>27.21224</v>
          </cell>
          <cell r="L1134" t="str">
            <v>28.86457</v>
          </cell>
          <cell r="M1134" t="str">
            <v>SA-03</v>
          </cell>
        </row>
        <row r="1135">
          <cell r="A1135" t="str">
            <v>7182-513D</v>
          </cell>
          <cell r="B1135" t="str">
            <v>THRUST WASHER</v>
          </cell>
          <cell r="C1135" t="str">
            <v>F13</v>
          </cell>
          <cell r="D1135" t="str">
            <v>Z</v>
          </cell>
          <cell r="E1135" t="str">
            <v>2</v>
          </cell>
          <cell r="F1135" t="str">
            <v>G</v>
          </cell>
          <cell r="G1135" t="str">
            <v>1970</v>
          </cell>
          <cell r="H1135" t="str">
            <v>0</v>
          </cell>
          <cell r="I1135" t="str">
            <v>0</v>
          </cell>
          <cell r="J1135" t="str">
            <v>1970</v>
          </cell>
          <cell r="K1135" t="str">
            <v>28.82761</v>
          </cell>
          <cell r="L1135" t="str">
            <v>28.82761</v>
          </cell>
        </row>
        <row r="1136">
          <cell r="A1136" t="str">
            <v>7174-142</v>
          </cell>
          <cell r="B1136" t="str">
            <v>CAM ROLLER</v>
          </cell>
          <cell r="C1136" t="str">
            <v>F13</v>
          </cell>
          <cell r="D1136" t="str">
            <v>Z</v>
          </cell>
          <cell r="E1136" t="str">
            <v>2</v>
          </cell>
          <cell r="F1136" t="str">
            <v>G</v>
          </cell>
          <cell r="G1136" t="str">
            <v>0</v>
          </cell>
          <cell r="H1136" t="str">
            <v>0</v>
          </cell>
          <cell r="I1136" t="str">
            <v>0</v>
          </cell>
          <cell r="J1136" t="str">
            <v>0</v>
          </cell>
          <cell r="K1136" t="str">
            <v>28.74526</v>
          </cell>
          <cell r="L1136" t="str">
            <v>28.74526</v>
          </cell>
        </row>
        <row r="1137">
          <cell r="A1137" t="str">
            <v>7169-531</v>
          </cell>
          <cell r="B1137" t="str">
            <v>SPRING</v>
          </cell>
          <cell r="C1137" t="str">
            <v>F13</v>
          </cell>
          <cell r="D1137" t="str">
            <v>Z</v>
          </cell>
          <cell r="E1137" t="str">
            <v>2</v>
          </cell>
          <cell r="F1137" t="str">
            <v>G</v>
          </cell>
          <cell r="G1137" t="str">
            <v>740</v>
          </cell>
          <cell r="H1137" t="str">
            <v>0</v>
          </cell>
          <cell r="I1137" t="str">
            <v>0</v>
          </cell>
          <cell r="J1137" t="str">
            <v>740</v>
          </cell>
          <cell r="K1137" t="str">
            <v>28.60682</v>
          </cell>
          <cell r="L1137" t="str">
            <v>28.60682</v>
          </cell>
        </row>
        <row r="1138">
          <cell r="A1138" t="str">
            <v>9102-740</v>
          </cell>
          <cell r="B1138" t="str">
            <v>THROTTLE LEVER SPRING</v>
          </cell>
          <cell r="C1138" t="str">
            <v>F13</v>
          </cell>
          <cell r="D1138" t="str">
            <v>Z</v>
          </cell>
          <cell r="E1138" t="str">
            <v>2</v>
          </cell>
          <cell r="F1138" t="str">
            <v>G</v>
          </cell>
          <cell r="G1138" t="str">
            <v>18060</v>
          </cell>
          <cell r="H1138" t="str">
            <v>0</v>
          </cell>
          <cell r="I1138" t="str">
            <v>100</v>
          </cell>
          <cell r="J1138" t="str">
            <v>17960</v>
          </cell>
          <cell r="K1138" t="str">
            <v>28.54316</v>
          </cell>
          <cell r="L1138" t="str">
            <v>28.54316</v>
          </cell>
          <cell r="M1138" t="str">
            <v>RP</v>
          </cell>
        </row>
        <row r="1139">
          <cell r="A1139" t="str">
            <v>7174-535</v>
          </cell>
          <cell r="B1139" t="str">
            <v>GUIDE</v>
          </cell>
          <cell r="C1139" t="str">
            <v>F13</v>
          </cell>
          <cell r="D1139" t="str">
            <v>Z</v>
          </cell>
          <cell r="E1139" t="str">
            <v>2</v>
          </cell>
          <cell r="F1139" t="str">
            <v>G</v>
          </cell>
          <cell r="G1139" t="str">
            <v>1255</v>
          </cell>
          <cell r="H1139" t="str">
            <v>250</v>
          </cell>
          <cell r="I1139" t="str">
            <v>225</v>
          </cell>
          <cell r="J1139" t="str">
            <v>1280</v>
          </cell>
          <cell r="K1139" t="str">
            <v>28.46635</v>
          </cell>
          <cell r="L1139" t="str">
            <v>28.47174</v>
          </cell>
          <cell r="M1139" t="str">
            <v>DP203</v>
          </cell>
        </row>
        <row r="1140">
          <cell r="A1140" t="str">
            <v>9101-398</v>
          </cell>
          <cell r="B1140" t="str">
            <v>SPRING GUIDE NUT</v>
          </cell>
          <cell r="C1140" t="str">
            <v>F13</v>
          </cell>
          <cell r="D1140" t="str">
            <v>Z</v>
          </cell>
          <cell r="E1140" t="str">
            <v>2</v>
          </cell>
          <cell r="F1140" t="str">
            <v>G</v>
          </cell>
          <cell r="G1140" t="str">
            <v>705</v>
          </cell>
          <cell r="H1140" t="str">
            <v>0</v>
          </cell>
          <cell r="I1140" t="str">
            <v>0</v>
          </cell>
          <cell r="J1140" t="str">
            <v>705</v>
          </cell>
          <cell r="K1140" t="str">
            <v>28.45962</v>
          </cell>
          <cell r="L1140" t="str">
            <v>28.45962</v>
          </cell>
          <cell r="M1140" t="str">
            <v>SW-01</v>
          </cell>
        </row>
        <row r="1141">
          <cell r="A1141" t="str">
            <v>7185-837</v>
          </cell>
          <cell r="B1141" t="str">
            <v>PIN SPRING GUIDE</v>
          </cell>
          <cell r="C1141" t="str">
            <v>F13</v>
          </cell>
          <cell r="D1141" t="str">
            <v>Z</v>
          </cell>
          <cell r="E1141" t="str">
            <v>2</v>
          </cell>
          <cell r="F1141" t="str">
            <v>G</v>
          </cell>
          <cell r="G1141" t="str">
            <v>50</v>
          </cell>
          <cell r="H1141" t="str">
            <v>250</v>
          </cell>
          <cell r="I1141" t="str">
            <v>150</v>
          </cell>
          <cell r="J1141" t="str">
            <v>150</v>
          </cell>
          <cell r="K1141" t="str">
            <v>28.35693</v>
          </cell>
          <cell r="L1141" t="str">
            <v>28.45693</v>
          </cell>
          <cell r="M1141" t="str">
            <v>DP203</v>
          </cell>
        </row>
        <row r="1142">
          <cell r="A1142" t="str">
            <v>9104-445Z</v>
          </cell>
          <cell r="B1142" t="str">
            <v>SNUBBER VALVE(T/C)</v>
          </cell>
          <cell r="C1142" t="str">
            <v>F13</v>
          </cell>
          <cell r="D1142" t="str">
            <v>Z</v>
          </cell>
          <cell r="E1142" t="str">
            <v>2</v>
          </cell>
          <cell r="F1142" t="str">
            <v>G</v>
          </cell>
          <cell r="G1142" t="str">
            <v>0</v>
          </cell>
          <cell r="H1142" t="str">
            <v>0</v>
          </cell>
          <cell r="I1142" t="str">
            <v>0</v>
          </cell>
          <cell r="J1142" t="str">
            <v>0</v>
          </cell>
          <cell r="K1142" t="str">
            <v>28.4231</v>
          </cell>
          <cell r="L1142" t="str">
            <v>28.4231</v>
          </cell>
        </row>
        <row r="1143">
          <cell r="A1143" t="str">
            <v>9104-547A</v>
          </cell>
          <cell r="B1143" t="str">
            <v>CAMRING BLANK [TUD5]</v>
          </cell>
          <cell r="C1143" t="str">
            <v>F13</v>
          </cell>
          <cell r="D1143" t="str">
            <v>Z</v>
          </cell>
          <cell r="E1143" t="str">
            <v>2</v>
          </cell>
          <cell r="F1143" t="str">
            <v>G</v>
          </cell>
          <cell r="G1143" t="str">
            <v>0</v>
          </cell>
          <cell r="H1143" t="str">
            <v>0</v>
          </cell>
          <cell r="I1143" t="str">
            <v>0</v>
          </cell>
          <cell r="J1143" t="str">
            <v>0</v>
          </cell>
          <cell r="K1143" t="str">
            <v>28.28</v>
          </cell>
          <cell r="L1143" t="str">
            <v>28.28</v>
          </cell>
          <cell r="M1143" t="str">
            <v>RP</v>
          </cell>
        </row>
        <row r="1144">
          <cell r="A1144" t="str">
            <v>9004-066LT/010</v>
          </cell>
          <cell r="B1144" t="str">
            <v>NOZZLE NEEDLE</v>
          </cell>
          <cell r="C1144" t="str">
            <v>F13</v>
          </cell>
          <cell r="D1144" t="str">
            <v>Z</v>
          </cell>
          <cell r="E1144" t="str">
            <v>21</v>
          </cell>
          <cell r="F1144" t="str">
            <v>G</v>
          </cell>
          <cell r="G1144" t="str">
            <v>0</v>
          </cell>
          <cell r="H1144" t="str">
            <v>4000</v>
          </cell>
          <cell r="I1144" t="str">
            <v>2000</v>
          </cell>
          <cell r="J1144" t="str">
            <v>2000</v>
          </cell>
          <cell r="K1144" t="str">
            <v>28.2154</v>
          </cell>
          <cell r="L1144" t="str">
            <v>28.2154</v>
          </cell>
          <cell r="M1144" t="str">
            <v>C</v>
          </cell>
        </row>
        <row r="1145">
          <cell r="A1145" t="str">
            <v>7182-513B</v>
          </cell>
          <cell r="B1145" t="str">
            <v>THRUST WASHER</v>
          </cell>
          <cell r="C1145" t="str">
            <v>F13</v>
          </cell>
          <cell r="D1145" t="str">
            <v>Z</v>
          </cell>
          <cell r="E1145" t="str">
            <v>2</v>
          </cell>
          <cell r="F1145" t="str">
            <v>G</v>
          </cell>
          <cell r="G1145" t="str">
            <v>1965</v>
          </cell>
          <cell r="H1145" t="str">
            <v>0</v>
          </cell>
          <cell r="I1145" t="str">
            <v>10</v>
          </cell>
          <cell r="J1145" t="str">
            <v>1955</v>
          </cell>
          <cell r="K1145" t="str">
            <v>28.09957</v>
          </cell>
          <cell r="L1145" t="str">
            <v>28.09957</v>
          </cell>
        </row>
        <row r="1146">
          <cell r="A1146" t="str">
            <v>7182-513CB</v>
          </cell>
          <cell r="B1146" t="str">
            <v>THRUST WASHER</v>
          </cell>
          <cell r="C1146" t="str">
            <v>F13</v>
          </cell>
          <cell r="D1146" t="str">
            <v>Z</v>
          </cell>
          <cell r="E1146" t="str">
            <v>2</v>
          </cell>
          <cell r="F1146" t="str">
            <v>G</v>
          </cell>
          <cell r="G1146" t="str">
            <v>2100</v>
          </cell>
          <cell r="H1146" t="str">
            <v>0</v>
          </cell>
          <cell r="I1146" t="str">
            <v>0</v>
          </cell>
          <cell r="J1146" t="str">
            <v>2100</v>
          </cell>
          <cell r="K1146" t="str">
            <v>28.07319</v>
          </cell>
          <cell r="L1146" t="str">
            <v>28.07319</v>
          </cell>
        </row>
        <row r="1147">
          <cell r="A1147" t="str">
            <v>9008-099AF</v>
          </cell>
          <cell r="B1147" t="str">
            <v>NOZZLE (6890 D)</v>
          </cell>
          <cell r="C1147" t="str">
            <v>F13</v>
          </cell>
          <cell r="D1147" t="str">
            <v>Z</v>
          </cell>
          <cell r="E1147" t="str">
            <v>2</v>
          </cell>
          <cell r="F1147" t="str">
            <v>G</v>
          </cell>
          <cell r="G1147" t="str">
            <v>0</v>
          </cell>
          <cell r="H1147" t="str">
            <v>0</v>
          </cell>
          <cell r="I1147" t="str">
            <v>0</v>
          </cell>
          <cell r="J1147" t="str">
            <v>0</v>
          </cell>
          <cell r="K1147" t="str">
            <v>278.29</v>
          </cell>
          <cell r="L1147" t="str">
            <v>278.29</v>
          </cell>
          <cell r="M1147" t="str">
            <v>WHAT</v>
          </cell>
        </row>
        <row r="1148">
          <cell r="A1148" t="str">
            <v>9104-621J</v>
          </cell>
          <cell r="B1148" t="str">
            <v>Bearing Supp.Shaft [ SOFT ]</v>
          </cell>
          <cell r="C1148" t="str">
            <v>F13</v>
          </cell>
          <cell r="D1148" t="str">
            <v>Z</v>
          </cell>
          <cell r="E1148" t="str">
            <v>2</v>
          </cell>
          <cell r="F1148" t="str">
            <v>G</v>
          </cell>
          <cell r="G1148" t="str">
            <v>261</v>
          </cell>
          <cell r="H1148" t="str">
            <v>10250</v>
          </cell>
          <cell r="I1148" t="str">
            <v>7403</v>
          </cell>
          <cell r="J1148" t="str">
            <v>3108</v>
          </cell>
          <cell r="K1148" t="str">
            <v>251.82377</v>
          </cell>
          <cell r="L1148" t="str">
            <v>277.05069</v>
          </cell>
        </row>
        <row r="1149">
          <cell r="A1149" t="str">
            <v>9008-088R</v>
          </cell>
          <cell r="B1149" t="str">
            <v>NOZZLE ASSY (R5643076)</v>
          </cell>
          <cell r="C1149" t="str">
            <v>F13</v>
          </cell>
          <cell r="D1149" t="str">
            <v>Z</v>
          </cell>
          <cell r="E1149" t="str">
            <v>2</v>
          </cell>
          <cell r="F1149" t="str">
            <v>G</v>
          </cell>
          <cell r="G1149" t="str">
            <v>0</v>
          </cell>
          <cell r="H1149" t="str">
            <v>0</v>
          </cell>
          <cell r="I1149" t="str">
            <v>0</v>
          </cell>
          <cell r="J1149" t="str">
            <v>0</v>
          </cell>
          <cell r="K1149" t="str">
            <v>277.03</v>
          </cell>
          <cell r="L1149" t="str">
            <v>277.03</v>
          </cell>
          <cell r="M1149" t="str">
            <v>NP</v>
          </cell>
        </row>
        <row r="1150">
          <cell r="A1150" t="str">
            <v>9008-086</v>
          </cell>
          <cell r="B1150" t="str">
            <v>ASSY NOZZLE(5641928)</v>
          </cell>
          <cell r="C1150" t="str">
            <v>F13</v>
          </cell>
          <cell r="D1150" t="str">
            <v>Z</v>
          </cell>
          <cell r="E1150" t="str">
            <v>2</v>
          </cell>
          <cell r="F1150" t="str">
            <v>G</v>
          </cell>
          <cell r="G1150" t="str">
            <v>0</v>
          </cell>
          <cell r="H1150" t="str">
            <v>0</v>
          </cell>
          <cell r="I1150" t="str">
            <v>0</v>
          </cell>
          <cell r="J1150" t="str">
            <v>0</v>
          </cell>
          <cell r="K1150" t="str">
            <v>275.54692</v>
          </cell>
          <cell r="L1150" t="str">
            <v>275.54692</v>
          </cell>
        </row>
        <row r="1151">
          <cell r="A1151" t="str">
            <v>02SK61B</v>
          </cell>
          <cell r="B1151" t="str">
            <v>NOZZLE</v>
          </cell>
          <cell r="C1151" t="str">
            <v>F13</v>
          </cell>
          <cell r="D1151" t="str">
            <v>Z</v>
          </cell>
          <cell r="E1151" t="str">
            <v>2</v>
          </cell>
          <cell r="F1151" t="str">
            <v>G</v>
          </cell>
          <cell r="G1151" t="str">
            <v>0</v>
          </cell>
          <cell r="H1151" t="str">
            <v>0</v>
          </cell>
          <cell r="I1151" t="str">
            <v>0</v>
          </cell>
          <cell r="J1151" t="str">
            <v>0</v>
          </cell>
          <cell r="K1151" t="str">
            <v>2733.7694</v>
          </cell>
          <cell r="L1151" t="str">
            <v>2733.7694</v>
          </cell>
        </row>
        <row r="1152">
          <cell r="A1152" t="str">
            <v>02SK61A</v>
          </cell>
          <cell r="B1152" t="str">
            <v>NOZZLE</v>
          </cell>
          <cell r="C1152" t="str">
            <v>F13</v>
          </cell>
          <cell r="D1152" t="str">
            <v>Z</v>
          </cell>
          <cell r="E1152" t="str">
            <v>2</v>
          </cell>
          <cell r="F1152" t="str">
            <v>G</v>
          </cell>
          <cell r="G1152" t="str">
            <v>0</v>
          </cell>
          <cell r="H1152" t="str">
            <v>0</v>
          </cell>
          <cell r="I1152" t="str">
            <v>0</v>
          </cell>
          <cell r="J1152" t="str">
            <v>0</v>
          </cell>
          <cell r="K1152" t="str">
            <v>2733.7694</v>
          </cell>
          <cell r="L1152" t="str">
            <v>2733.7694</v>
          </cell>
        </row>
        <row r="1153">
          <cell r="A1153" t="str">
            <v>9100-549</v>
          </cell>
          <cell r="B1153" t="str">
            <v>HYD.HEAD ASSY [For MG]</v>
          </cell>
          <cell r="C1153" t="str">
            <v>F13</v>
          </cell>
          <cell r="D1153" t="str">
            <v>Z</v>
          </cell>
          <cell r="E1153" t="str">
            <v>21</v>
          </cell>
          <cell r="F1153" t="str">
            <v>G</v>
          </cell>
          <cell r="G1153" t="str">
            <v>0</v>
          </cell>
          <cell r="H1153" t="str">
            <v>0</v>
          </cell>
          <cell r="I1153" t="str">
            <v>0</v>
          </cell>
          <cell r="J1153" t="str">
            <v>0</v>
          </cell>
          <cell r="K1153" t="str">
            <v>270</v>
          </cell>
          <cell r="L1153" t="str">
            <v>270</v>
          </cell>
          <cell r="M1153" t="str">
            <v>C</v>
          </cell>
        </row>
        <row r="1154">
          <cell r="A1154" t="str">
            <v>9100-712N</v>
          </cell>
          <cell r="B1154" t="str">
            <v>DISTIBUTOR ROTOR</v>
          </cell>
          <cell r="C1154" t="str">
            <v>F13</v>
          </cell>
          <cell r="D1154" t="str">
            <v>Z</v>
          </cell>
          <cell r="E1154" t="str">
            <v>21</v>
          </cell>
          <cell r="F1154" t="str">
            <v>G</v>
          </cell>
          <cell r="G1154" t="str">
            <v>0</v>
          </cell>
          <cell r="H1154" t="str">
            <v>0</v>
          </cell>
          <cell r="I1154" t="str">
            <v>0</v>
          </cell>
          <cell r="J1154" t="str">
            <v>0</v>
          </cell>
          <cell r="K1154" t="str">
            <v>270</v>
          </cell>
          <cell r="L1154" t="str">
            <v>270</v>
          </cell>
          <cell r="M1154" t="str">
            <v>C</v>
          </cell>
        </row>
        <row r="1155">
          <cell r="A1155" t="str">
            <v>9103-366A</v>
          </cell>
          <cell r="B1155" t="str">
            <v>FAST IDLE LEVER</v>
          </cell>
          <cell r="C1155" t="str">
            <v>F13</v>
          </cell>
          <cell r="D1155" t="str">
            <v>Z</v>
          </cell>
          <cell r="E1155" t="str">
            <v>2</v>
          </cell>
          <cell r="F1155" t="str">
            <v>G</v>
          </cell>
          <cell r="G1155" t="str">
            <v>0</v>
          </cell>
          <cell r="H1155" t="str">
            <v>0</v>
          </cell>
          <cell r="I1155" t="str">
            <v>0</v>
          </cell>
          <cell r="J1155" t="str">
            <v>0</v>
          </cell>
          <cell r="K1155" t="str">
            <v>27.83172</v>
          </cell>
          <cell r="L1155" t="str">
            <v>27.83172</v>
          </cell>
          <cell r="M1155" t="str">
            <v>RP</v>
          </cell>
        </row>
        <row r="1156">
          <cell r="A1156" t="str">
            <v>7123-097C</v>
          </cell>
          <cell r="B1156" t="str">
            <v>INTERNAL LEVER</v>
          </cell>
          <cell r="C1156" t="str">
            <v>F13</v>
          </cell>
          <cell r="D1156" t="str">
            <v>Z</v>
          </cell>
          <cell r="E1156" t="str">
            <v>2</v>
          </cell>
          <cell r="F1156" t="str">
            <v>G</v>
          </cell>
          <cell r="G1156" t="str">
            <v>0</v>
          </cell>
          <cell r="H1156" t="str">
            <v>0</v>
          </cell>
          <cell r="I1156" t="str">
            <v>0</v>
          </cell>
          <cell r="J1156" t="str">
            <v>0</v>
          </cell>
          <cell r="K1156" t="str">
            <v>27.75</v>
          </cell>
          <cell r="L1156" t="str">
            <v>27.75</v>
          </cell>
        </row>
        <row r="1157">
          <cell r="A1157" t="str">
            <v>9100-912A</v>
          </cell>
          <cell r="B1157" t="str">
            <v>CORE &amp; JOINT ASSY</v>
          </cell>
          <cell r="C1157" t="str">
            <v>F13</v>
          </cell>
          <cell r="D1157" t="str">
            <v>Z</v>
          </cell>
          <cell r="E1157" t="str">
            <v>1</v>
          </cell>
          <cell r="F1157" t="str">
            <v>G</v>
          </cell>
          <cell r="G1157" t="str">
            <v>0</v>
          </cell>
          <cell r="H1157" t="str">
            <v>0</v>
          </cell>
          <cell r="I1157" t="str">
            <v>0</v>
          </cell>
          <cell r="J1157" t="str">
            <v>0</v>
          </cell>
          <cell r="K1157" t="str">
            <v>27.744</v>
          </cell>
          <cell r="L1157" t="str">
            <v>27.744</v>
          </cell>
        </row>
        <row r="1158">
          <cell r="A1158" t="str">
            <v>9190-210</v>
          </cell>
          <cell r="B1158" t="str">
            <v>SCREW - Timing Chimney</v>
          </cell>
          <cell r="C1158" t="str">
            <v>F13</v>
          </cell>
          <cell r="D1158" t="str">
            <v>Z</v>
          </cell>
          <cell r="E1158" t="str">
            <v>2</v>
          </cell>
          <cell r="F1158" t="str">
            <v>G</v>
          </cell>
          <cell r="G1158" t="str">
            <v>10013</v>
          </cell>
          <cell r="H1158" t="str">
            <v>7500</v>
          </cell>
          <cell r="I1158" t="str">
            <v>7500</v>
          </cell>
          <cell r="J1158" t="str">
            <v>10013</v>
          </cell>
          <cell r="K1158" t="str">
            <v>26.72862</v>
          </cell>
          <cell r="L1158" t="str">
            <v>27.70845</v>
          </cell>
          <cell r="M1158" t="str">
            <v>RP</v>
          </cell>
        </row>
        <row r="1159">
          <cell r="A1159" t="str">
            <v>7180-829</v>
          </cell>
          <cell r="B1159" t="str">
            <v>CONNECTION FUEL LINE</v>
          </cell>
          <cell r="C1159" t="str">
            <v>F13</v>
          </cell>
          <cell r="D1159" t="str">
            <v>Z</v>
          </cell>
          <cell r="E1159" t="str">
            <v>2</v>
          </cell>
          <cell r="F1159" t="str">
            <v>G</v>
          </cell>
          <cell r="G1159" t="str">
            <v>1494</v>
          </cell>
          <cell r="H1159" t="str">
            <v>0</v>
          </cell>
          <cell r="I1159" t="str">
            <v>0</v>
          </cell>
          <cell r="J1159" t="str">
            <v>1494</v>
          </cell>
          <cell r="K1159" t="str">
            <v>27.61871</v>
          </cell>
          <cell r="L1159" t="str">
            <v>27.61871</v>
          </cell>
          <cell r="M1159" t="str">
            <v>DPAHM</v>
          </cell>
        </row>
        <row r="1160">
          <cell r="A1160" t="str">
            <v>9103-512</v>
          </cell>
          <cell r="B1160" t="str">
            <v>BACK PLATE</v>
          </cell>
          <cell r="C1160" t="str">
            <v>F13</v>
          </cell>
          <cell r="D1160" t="str">
            <v>Z</v>
          </cell>
          <cell r="E1160" t="str">
            <v>2</v>
          </cell>
          <cell r="F1160" t="str">
            <v>G</v>
          </cell>
          <cell r="G1160" t="str">
            <v>0</v>
          </cell>
          <cell r="H1160" t="str">
            <v>0</v>
          </cell>
          <cell r="I1160" t="str">
            <v>0</v>
          </cell>
          <cell r="J1160" t="str">
            <v>0</v>
          </cell>
          <cell r="K1160" t="str">
            <v>27.5452</v>
          </cell>
          <cell r="L1160" t="str">
            <v>27.5452</v>
          </cell>
          <cell r="M1160" t="str">
            <v>WHAT</v>
          </cell>
        </row>
        <row r="1161">
          <cell r="A1161" t="str">
            <v>9103-700</v>
          </cell>
          <cell r="B1161" t="str">
            <v>FAST IDLE LEVER</v>
          </cell>
          <cell r="C1161" t="str">
            <v>F13</v>
          </cell>
          <cell r="D1161" t="str">
            <v>Z</v>
          </cell>
          <cell r="E1161" t="str">
            <v>22</v>
          </cell>
          <cell r="F1161" t="str">
            <v>G</v>
          </cell>
          <cell r="G1161" t="str">
            <v>0</v>
          </cell>
          <cell r="H1161" t="str">
            <v>0</v>
          </cell>
          <cell r="I1161" t="str">
            <v>0</v>
          </cell>
          <cell r="J1161" t="str">
            <v>0</v>
          </cell>
          <cell r="K1161" t="str">
            <v>27.53578</v>
          </cell>
          <cell r="L1161" t="str">
            <v>27.53578</v>
          </cell>
        </row>
        <row r="1162">
          <cell r="A1162" t="str">
            <v>9101-436</v>
          </cell>
          <cell r="B1162" t="str">
            <v>SLEEVE</v>
          </cell>
          <cell r="C1162" t="str">
            <v>F13</v>
          </cell>
          <cell r="D1162" t="str">
            <v>Z</v>
          </cell>
          <cell r="E1162" t="str">
            <v>2</v>
          </cell>
          <cell r="F1162" t="str">
            <v>G</v>
          </cell>
          <cell r="G1162" t="str">
            <v>0</v>
          </cell>
          <cell r="H1162" t="str">
            <v>0</v>
          </cell>
          <cell r="I1162" t="str">
            <v>0</v>
          </cell>
          <cell r="J1162" t="str">
            <v>0</v>
          </cell>
          <cell r="K1162" t="str">
            <v>27.38</v>
          </cell>
          <cell r="L1162" t="str">
            <v>27.38</v>
          </cell>
          <cell r="M1162" t="str">
            <v>0</v>
          </cell>
        </row>
        <row r="1163">
          <cell r="A1163" t="str">
            <v>9045-862</v>
          </cell>
          <cell r="B1163" t="str">
            <v>SLEEVE</v>
          </cell>
          <cell r="C1163" t="str">
            <v>F13</v>
          </cell>
          <cell r="D1163" t="str">
            <v>Z</v>
          </cell>
          <cell r="E1163" t="str">
            <v>2</v>
          </cell>
          <cell r="F1163" t="str">
            <v>G</v>
          </cell>
          <cell r="G1163" t="str">
            <v>0</v>
          </cell>
          <cell r="H1163" t="str">
            <v>0</v>
          </cell>
          <cell r="I1163" t="str">
            <v>0</v>
          </cell>
          <cell r="J1163" t="str">
            <v>0</v>
          </cell>
          <cell r="K1163" t="str">
            <v>27.38</v>
          </cell>
          <cell r="L1163" t="str">
            <v>27.38</v>
          </cell>
        </row>
        <row r="1164">
          <cell r="A1164" t="str">
            <v>7182-5</v>
          </cell>
          <cell r="B1164" t="str">
            <v>CATCH PLATE</v>
          </cell>
          <cell r="C1164" t="str">
            <v>F13</v>
          </cell>
          <cell r="D1164" t="str">
            <v>Z</v>
          </cell>
          <cell r="E1164" t="str">
            <v>2</v>
          </cell>
          <cell r="F1164" t="str">
            <v>G</v>
          </cell>
          <cell r="G1164" t="str">
            <v>110</v>
          </cell>
          <cell r="H1164" t="str">
            <v>250</v>
          </cell>
          <cell r="I1164" t="str">
            <v>150</v>
          </cell>
          <cell r="J1164" t="str">
            <v>210</v>
          </cell>
          <cell r="K1164" t="str">
            <v>27.21902</v>
          </cell>
          <cell r="L1164" t="str">
            <v>27.32541</v>
          </cell>
          <cell r="M1164" t="str">
            <v>DP203</v>
          </cell>
        </row>
        <row r="1165">
          <cell r="A1165" t="str">
            <v>9101-638B</v>
          </cell>
          <cell r="B1165" t="str">
            <v>INLET SCREW SPACER</v>
          </cell>
          <cell r="C1165" t="str">
            <v>F13</v>
          </cell>
          <cell r="D1165" t="str">
            <v>Z</v>
          </cell>
          <cell r="E1165" t="str">
            <v>2</v>
          </cell>
          <cell r="F1165" t="str">
            <v>G</v>
          </cell>
          <cell r="G1165" t="str">
            <v>0</v>
          </cell>
          <cell r="H1165" t="str">
            <v>0</v>
          </cell>
          <cell r="I1165" t="str">
            <v>0</v>
          </cell>
          <cell r="J1165" t="str">
            <v>0</v>
          </cell>
          <cell r="K1165" t="str">
            <v>27.31</v>
          </cell>
          <cell r="L1165" t="str">
            <v>27.31</v>
          </cell>
        </row>
        <row r="1166">
          <cell r="A1166" t="str">
            <v>9004-500A</v>
          </cell>
          <cell r="B1166" t="str">
            <v>ADAPTOR PLATE</v>
          </cell>
          <cell r="C1166" t="str">
            <v>F13</v>
          </cell>
          <cell r="D1166" t="str">
            <v>Z</v>
          </cell>
          <cell r="E1166" t="str">
            <v>2</v>
          </cell>
          <cell r="F1166" t="str">
            <v>G</v>
          </cell>
          <cell r="G1166" t="str">
            <v>0</v>
          </cell>
          <cell r="H1166" t="str">
            <v>0</v>
          </cell>
          <cell r="I1166" t="str">
            <v>0</v>
          </cell>
          <cell r="J1166" t="str">
            <v>0</v>
          </cell>
          <cell r="K1166" t="str">
            <v>27.28961</v>
          </cell>
          <cell r="L1166" t="str">
            <v>27.28961</v>
          </cell>
          <cell r="M1166" t="str">
            <v>RP</v>
          </cell>
        </row>
        <row r="1167">
          <cell r="A1167" t="str">
            <v>9100-266A</v>
          </cell>
          <cell r="B1167" t="str">
            <v>Assy.LLA CONTROL LEVER</v>
          </cell>
          <cell r="C1167" t="str">
            <v>F13</v>
          </cell>
          <cell r="D1167" t="str">
            <v>Z</v>
          </cell>
          <cell r="E1167" t="str">
            <v>2</v>
          </cell>
          <cell r="F1167" t="str">
            <v>G</v>
          </cell>
          <cell r="G1167" t="str">
            <v>0</v>
          </cell>
          <cell r="H1167" t="str">
            <v>0</v>
          </cell>
          <cell r="I1167" t="str">
            <v>0</v>
          </cell>
          <cell r="J1167" t="str">
            <v>0</v>
          </cell>
          <cell r="K1167" t="str">
            <v>27.27074</v>
          </cell>
          <cell r="L1167" t="str">
            <v>27.27074</v>
          </cell>
        </row>
        <row r="1168">
          <cell r="A1168" t="str">
            <v>7139-980</v>
          </cell>
          <cell r="B1168" t="str">
            <v>SCREW</v>
          </cell>
          <cell r="C1168" t="str">
            <v>F13</v>
          </cell>
          <cell r="D1168" t="str">
            <v>Z</v>
          </cell>
          <cell r="E1168" t="str">
            <v>2</v>
          </cell>
          <cell r="F1168" t="str">
            <v>G</v>
          </cell>
          <cell r="G1168" t="str">
            <v>255</v>
          </cell>
          <cell r="H1168" t="str">
            <v>0</v>
          </cell>
          <cell r="I1168" t="str">
            <v>100</v>
          </cell>
          <cell r="J1168" t="str">
            <v>155</v>
          </cell>
          <cell r="K1168" t="str">
            <v>27.22883</v>
          </cell>
          <cell r="L1168" t="str">
            <v>27.22883</v>
          </cell>
          <cell r="M1168" t="str">
            <v>RP</v>
          </cell>
        </row>
        <row r="1169">
          <cell r="A1169" t="str">
            <v>9101X265</v>
          </cell>
          <cell r="B1169" t="str">
            <v>ADVANCE SHAFT</v>
          </cell>
          <cell r="C1169" t="str">
            <v>F13</v>
          </cell>
          <cell r="D1169" t="str">
            <v>Z</v>
          </cell>
          <cell r="E1169" t="str">
            <v>2</v>
          </cell>
          <cell r="F1169" t="str">
            <v>G</v>
          </cell>
          <cell r="G1169" t="str">
            <v>0</v>
          </cell>
          <cell r="H1169" t="str">
            <v>0</v>
          </cell>
          <cell r="I1169" t="str">
            <v>0</v>
          </cell>
          <cell r="J1169" t="str">
            <v>0</v>
          </cell>
          <cell r="K1169" t="str">
            <v>27.02</v>
          </cell>
          <cell r="L1169" t="str">
            <v>27.02</v>
          </cell>
        </row>
        <row r="1170">
          <cell r="A1170" t="str">
            <v>CDO-220J</v>
          </cell>
          <cell r="C1170" t="str">
            <v>F13</v>
          </cell>
          <cell r="D1170" t="str">
            <v>Z</v>
          </cell>
          <cell r="E1170" t="str">
            <v>21</v>
          </cell>
          <cell r="F1170" t="str">
            <v>G</v>
          </cell>
          <cell r="G1170" t="str">
            <v>0</v>
          </cell>
          <cell r="H1170" t="str">
            <v>0</v>
          </cell>
          <cell r="I1170" t="str">
            <v>0</v>
          </cell>
          <cell r="J1170" t="str">
            <v>0</v>
          </cell>
          <cell r="K1170" t="str">
            <v>267.44</v>
          </cell>
          <cell r="L1170" t="str">
            <v>267.44</v>
          </cell>
          <cell r="M1170" t="str">
            <v>C</v>
          </cell>
        </row>
        <row r="1171">
          <cell r="A1171" t="str">
            <v>9100-711L</v>
          </cell>
          <cell r="B1171" t="str">
            <v>USE 9100-711U</v>
          </cell>
          <cell r="C1171" t="str">
            <v>F13</v>
          </cell>
          <cell r="D1171" t="str">
            <v>Z</v>
          </cell>
          <cell r="E1171" t="str">
            <v>2</v>
          </cell>
          <cell r="F1171" t="str">
            <v>G</v>
          </cell>
          <cell r="G1171" t="str">
            <v>0</v>
          </cell>
          <cell r="H1171" t="str">
            <v>0</v>
          </cell>
          <cell r="I1171" t="str">
            <v>0</v>
          </cell>
          <cell r="J1171" t="str">
            <v>0</v>
          </cell>
          <cell r="K1171" t="str">
            <v>265.51923</v>
          </cell>
          <cell r="L1171" t="str">
            <v>265.51923</v>
          </cell>
          <cell r="M1171" t="str">
            <v>RP</v>
          </cell>
        </row>
        <row r="1172">
          <cell r="A1172" t="str">
            <v>9004-086</v>
          </cell>
          <cell r="B1172" t="str">
            <v>CAMRING TO OP 40</v>
          </cell>
          <cell r="C1172" t="str">
            <v>F13</v>
          </cell>
          <cell r="D1172" t="str">
            <v>Z</v>
          </cell>
          <cell r="E1172" t="str">
            <v>2</v>
          </cell>
          <cell r="F1172" t="str">
            <v>G</v>
          </cell>
          <cell r="G1172" t="str">
            <v>0</v>
          </cell>
          <cell r="H1172" t="str">
            <v>12096</v>
          </cell>
          <cell r="I1172" t="str">
            <v>6912</v>
          </cell>
          <cell r="J1172" t="str">
            <v>5184</v>
          </cell>
          <cell r="K1172" t="str">
            <v>224.85671</v>
          </cell>
          <cell r="L1172" t="str">
            <v>264.23738</v>
          </cell>
        </row>
        <row r="1173">
          <cell r="A1173" t="str">
            <v>7185-778</v>
          </cell>
          <cell r="B1173" t="str">
            <v>ASSY.METERING VALVE</v>
          </cell>
          <cell r="C1173" t="str">
            <v>F13</v>
          </cell>
          <cell r="D1173" t="str">
            <v>Z</v>
          </cell>
          <cell r="E1173" t="str">
            <v>2</v>
          </cell>
          <cell r="F1173" t="str">
            <v>G</v>
          </cell>
          <cell r="G1173" t="str">
            <v>568</v>
          </cell>
          <cell r="H1173" t="str">
            <v>820</v>
          </cell>
          <cell r="I1173" t="str">
            <v>1388</v>
          </cell>
          <cell r="J1173" t="str">
            <v>0</v>
          </cell>
          <cell r="K1173" t="str">
            <v>180.10311</v>
          </cell>
          <cell r="L1173" t="str">
            <v>262.8426</v>
          </cell>
        </row>
        <row r="1174">
          <cell r="A1174" t="str">
            <v>7174-73E</v>
          </cell>
          <cell r="B1174" t="str">
            <v>ASSY GOVERNOR WT RETAINER</v>
          </cell>
          <cell r="C1174" t="str">
            <v>F13</v>
          </cell>
          <cell r="D1174" t="str">
            <v>Z</v>
          </cell>
          <cell r="E1174" t="str">
            <v>2</v>
          </cell>
          <cell r="F1174" t="str">
            <v>G</v>
          </cell>
          <cell r="G1174" t="str">
            <v>1735</v>
          </cell>
          <cell r="H1174" t="str">
            <v>250</v>
          </cell>
          <cell r="I1174" t="str">
            <v>225</v>
          </cell>
          <cell r="J1174" t="str">
            <v>1760</v>
          </cell>
          <cell r="K1174" t="str">
            <v>249.31667</v>
          </cell>
          <cell r="L1174" t="str">
            <v>260.98331</v>
          </cell>
          <cell r="M1174" t="str">
            <v>DP203</v>
          </cell>
        </row>
        <row r="1175">
          <cell r="A1175" t="str">
            <v>9100-465L</v>
          </cell>
          <cell r="B1175" t="str">
            <v>Head &amp; Rotor Assy [Telco]</v>
          </cell>
          <cell r="C1175" t="str">
            <v>F13</v>
          </cell>
          <cell r="D1175" t="str">
            <v>Z</v>
          </cell>
          <cell r="E1175" t="str">
            <v>2</v>
          </cell>
          <cell r="F1175" t="str">
            <v>G</v>
          </cell>
          <cell r="G1175" t="str">
            <v>0</v>
          </cell>
          <cell r="H1175" t="str">
            <v>0</v>
          </cell>
          <cell r="I1175" t="str">
            <v>0</v>
          </cell>
          <cell r="J1175" t="str">
            <v>0</v>
          </cell>
          <cell r="K1175" t="str">
            <v>260.9</v>
          </cell>
          <cell r="L1175" t="str">
            <v>260.9</v>
          </cell>
          <cell r="M1175" t="str">
            <v>RP</v>
          </cell>
        </row>
        <row r="1176">
          <cell r="A1176" t="str">
            <v>9101-375</v>
          </cell>
          <cell r="B1176" t="str">
            <v>INLET SCREW SPACER</v>
          </cell>
          <cell r="C1176" t="str">
            <v>F13</v>
          </cell>
          <cell r="D1176" t="str">
            <v>Z</v>
          </cell>
          <cell r="E1176" t="str">
            <v>2</v>
          </cell>
          <cell r="F1176" t="str">
            <v>G</v>
          </cell>
          <cell r="G1176" t="str">
            <v>0</v>
          </cell>
          <cell r="H1176" t="str">
            <v>0</v>
          </cell>
          <cell r="I1176" t="str">
            <v>0</v>
          </cell>
          <cell r="J1176" t="str">
            <v>0</v>
          </cell>
          <cell r="K1176" t="str">
            <v>26.93469</v>
          </cell>
          <cell r="L1176" t="str">
            <v>26.93469</v>
          </cell>
          <cell r="M1176" t="str">
            <v>RP</v>
          </cell>
        </row>
        <row r="1177">
          <cell r="A1177" t="str">
            <v>9101-082B</v>
          </cell>
          <cell r="B1177" t="str">
            <v>VALVE BODY</v>
          </cell>
          <cell r="C1177" t="str">
            <v>F13</v>
          </cell>
          <cell r="D1177" t="str">
            <v>Z</v>
          </cell>
          <cell r="E1177" t="str">
            <v>1</v>
          </cell>
          <cell r="F1177" t="str">
            <v>G</v>
          </cell>
          <cell r="G1177" t="str">
            <v>0</v>
          </cell>
          <cell r="H1177" t="str">
            <v>0</v>
          </cell>
          <cell r="I1177" t="str">
            <v>0</v>
          </cell>
          <cell r="J1177" t="str">
            <v>0</v>
          </cell>
          <cell r="K1177" t="str">
            <v>26.89</v>
          </cell>
          <cell r="L1177" t="str">
            <v>26.89</v>
          </cell>
          <cell r="M1177" t="str">
            <v>RP</v>
          </cell>
        </row>
        <row r="1178">
          <cell r="A1178" t="str">
            <v>9101-082B</v>
          </cell>
          <cell r="B1178" t="str">
            <v>VALVE BODY</v>
          </cell>
          <cell r="C1178" t="str">
            <v>F13</v>
          </cell>
          <cell r="D1178" t="str">
            <v>Z</v>
          </cell>
          <cell r="E1178" t="str">
            <v>2</v>
          </cell>
          <cell r="F1178" t="str">
            <v>G</v>
          </cell>
          <cell r="G1178" t="str">
            <v>0</v>
          </cell>
          <cell r="H1178" t="str">
            <v>0</v>
          </cell>
          <cell r="I1178" t="str">
            <v>0</v>
          </cell>
          <cell r="J1178" t="str">
            <v>0</v>
          </cell>
          <cell r="K1178" t="str">
            <v>26.89</v>
          </cell>
          <cell r="L1178" t="str">
            <v>26.89</v>
          </cell>
          <cell r="M1178" t="str">
            <v>RP</v>
          </cell>
        </row>
        <row r="1179">
          <cell r="A1179" t="str">
            <v>9101X082B</v>
          </cell>
          <cell r="B1179" t="str">
            <v>VALVE BODY [ For Honing ]</v>
          </cell>
          <cell r="C1179" t="str">
            <v>F13</v>
          </cell>
          <cell r="D1179" t="str">
            <v>Z</v>
          </cell>
          <cell r="E1179" t="str">
            <v>2</v>
          </cell>
          <cell r="F1179" t="str">
            <v>G</v>
          </cell>
          <cell r="G1179" t="str">
            <v>0</v>
          </cell>
          <cell r="H1179" t="str">
            <v>0</v>
          </cell>
          <cell r="I1179" t="str">
            <v>0</v>
          </cell>
          <cell r="J1179" t="str">
            <v>0</v>
          </cell>
          <cell r="K1179" t="str">
            <v>26.89</v>
          </cell>
          <cell r="L1179" t="str">
            <v>26.89</v>
          </cell>
        </row>
        <row r="1180">
          <cell r="A1180" t="str">
            <v>9103-839A</v>
          </cell>
          <cell r="B1180" t="str">
            <v>SUPPORT POTENTIOMETRE</v>
          </cell>
          <cell r="C1180" t="str">
            <v>F13</v>
          </cell>
          <cell r="D1180" t="str">
            <v>Z</v>
          </cell>
          <cell r="E1180" t="str">
            <v>2</v>
          </cell>
          <cell r="F1180" t="str">
            <v>G</v>
          </cell>
          <cell r="G1180" t="str">
            <v>1837</v>
          </cell>
          <cell r="H1180" t="str">
            <v>350</v>
          </cell>
          <cell r="I1180" t="str">
            <v>1700</v>
          </cell>
          <cell r="J1180" t="str">
            <v>487</v>
          </cell>
          <cell r="K1180" t="str">
            <v>24.87444</v>
          </cell>
          <cell r="L1180" t="str">
            <v>26.87124</v>
          </cell>
        </row>
        <row r="1181">
          <cell r="A1181" t="str">
            <v>9103-479</v>
          </cell>
          <cell r="B1181" t="str">
            <v>CABLE GUIDE UNO</v>
          </cell>
          <cell r="C1181" t="str">
            <v>F13</v>
          </cell>
          <cell r="D1181" t="str">
            <v>Z</v>
          </cell>
          <cell r="E1181" t="str">
            <v>2</v>
          </cell>
          <cell r="F1181" t="str">
            <v>G</v>
          </cell>
          <cell r="G1181" t="str">
            <v>0</v>
          </cell>
          <cell r="H1181" t="str">
            <v>0</v>
          </cell>
          <cell r="I1181" t="str">
            <v>0</v>
          </cell>
          <cell r="J1181" t="str">
            <v>0</v>
          </cell>
          <cell r="K1181" t="str">
            <v>26.858</v>
          </cell>
          <cell r="L1181" t="str">
            <v>26.858</v>
          </cell>
        </row>
        <row r="1182">
          <cell r="A1182" t="str">
            <v>9100-830A</v>
          </cell>
          <cell r="B1182" t="str">
            <v>STOP &amp; IDLE SHAFT ASSY</v>
          </cell>
          <cell r="C1182" t="str">
            <v>F13</v>
          </cell>
          <cell r="D1182" t="str">
            <v>Z</v>
          </cell>
          <cell r="E1182" t="str">
            <v>22</v>
          </cell>
          <cell r="F1182" t="str">
            <v>G</v>
          </cell>
          <cell r="G1182" t="str">
            <v>0</v>
          </cell>
          <cell r="H1182" t="str">
            <v>0</v>
          </cell>
          <cell r="I1182" t="str">
            <v>0</v>
          </cell>
          <cell r="J1182" t="str">
            <v>0</v>
          </cell>
          <cell r="K1182" t="str">
            <v>26.81353</v>
          </cell>
          <cell r="L1182" t="str">
            <v>26.81353</v>
          </cell>
        </row>
        <row r="1183">
          <cell r="A1183" t="str">
            <v>9103-529A</v>
          </cell>
          <cell r="B1183" t="str">
            <v>GOVERNOR ARM BRACKET</v>
          </cell>
          <cell r="C1183" t="str">
            <v>F13</v>
          </cell>
          <cell r="D1183" t="str">
            <v>Z</v>
          </cell>
          <cell r="E1183" t="str">
            <v>2</v>
          </cell>
          <cell r="F1183" t="str">
            <v>G</v>
          </cell>
          <cell r="G1183" t="str">
            <v>0</v>
          </cell>
          <cell r="H1183" t="str">
            <v>0</v>
          </cell>
          <cell r="I1183" t="str">
            <v>0</v>
          </cell>
          <cell r="J1183" t="str">
            <v>0</v>
          </cell>
          <cell r="K1183" t="str">
            <v>26.81353</v>
          </cell>
          <cell r="L1183" t="str">
            <v>26.81353</v>
          </cell>
          <cell r="M1183" t="str">
            <v>RP</v>
          </cell>
        </row>
        <row r="1184">
          <cell r="A1184" t="str">
            <v>9100-574</v>
          </cell>
          <cell r="B1184" t="str">
            <v>TRANSFER PUMP LINER BLADE</v>
          </cell>
          <cell r="C1184" t="str">
            <v>F13</v>
          </cell>
          <cell r="D1184" t="str">
            <v>Z</v>
          </cell>
          <cell r="E1184" t="str">
            <v>2</v>
          </cell>
          <cell r="F1184" t="str">
            <v>G</v>
          </cell>
          <cell r="G1184" t="str">
            <v>0</v>
          </cell>
          <cell r="H1184" t="str">
            <v>0</v>
          </cell>
          <cell r="I1184" t="str">
            <v>0</v>
          </cell>
          <cell r="J1184" t="str">
            <v>0</v>
          </cell>
          <cell r="K1184" t="str">
            <v>26.8</v>
          </cell>
          <cell r="L1184" t="str">
            <v>26.8</v>
          </cell>
          <cell r="M1184" t="str">
            <v>RP</v>
          </cell>
        </row>
        <row r="1185">
          <cell r="A1185" t="str">
            <v>7183-200B</v>
          </cell>
          <cell r="B1185" t="str">
            <v>O-RING</v>
          </cell>
          <cell r="C1185" t="str">
            <v>F13</v>
          </cell>
          <cell r="D1185" t="str">
            <v>Z</v>
          </cell>
          <cell r="E1185" t="str">
            <v>2</v>
          </cell>
          <cell r="F1185" t="str">
            <v>G</v>
          </cell>
          <cell r="G1185" t="str">
            <v>1935</v>
          </cell>
          <cell r="H1185" t="str">
            <v>250</v>
          </cell>
          <cell r="I1185" t="str">
            <v>225</v>
          </cell>
          <cell r="J1185" t="str">
            <v>1960</v>
          </cell>
          <cell r="K1185" t="str">
            <v>28.91936</v>
          </cell>
          <cell r="L1185" t="str">
            <v>26.77407</v>
          </cell>
          <cell r="M1185" t="str">
            <v>DP203</v>
          </cell>
        </row>
        <row r="1186">
          <cell r="A1186" t="str">
            <v>9103-730</v>
          </cell>
          <cell r="B1186" t="str">
            <v>THROTTLE LEVER ASSY</v>
          </cell>
          <cell r="C1186" t="str">
            <v>F13</v>
          </cell>
          <cell r="D1186" t="str">
            <v>Z</v>
          </cell>
          <cell r="E1186" t="str">
            <v>2</v>
          </cell>
          <cell r="F1186" t="str">
            <v>G</v>
          </cell>
          <cell r="G1186" t="str">
            <v>0</v>
          </cell>
          <cell r="H1186" t="str">
            <v>0</v>
          </cell>
          <cell r="I1186" t="str">
            <v>0</v>
          </cell>
          <cell r="J1186" t="str">
            <v>0</v>
          </cell>
          <cell r="K1186" t="str">
            <v>26.76</v>
          </cell>
          <cell r="L1186" t="str">
            <v>26.76</v>
          </cell>
        </row>
        <row r="1187">
          <cell r="A1187" t="str">
            <v>7185-317</v>
          </cell>
          <cell r="B1187" t="str">
            <v>PIN SPRING GUILD</v>
          </cell>
          <cell r="C1187" t="str">
            <v>F13</v>
          </cell>
          <cell r="D1187" t="str">
            <v>Z</v>
          </cell>
          <cell r="E1187" t="str">
            <v>2</v>
          </cell>
          <cell r="F1187" t="str">
            <v>G</v>
          </cell>
          <cell r="G1187" t="str">
            <v>0</v>
          </cell>
          <cell r="H1187" t="str">
            <v>0</v>
          </cell>
          <cell r="I1187" t="str">
            <v>0</v>
          </cell>
          <cell r="J1187" t="str">
            <v>0</v>
          </cell>
          <cell r="K1187" t="str">
            <v>26.69203</v>
          </cell>
          <cell r="L1187" t="str">
            <v>26.69203</v>
          </cell>
        </row>
        <row r="1188">
          <cell r="A1188" t="str">
            <v>9100-615K</v>
          </cell>
          <cell r="B1188" t="str">
            <v>ASSY.THROTTLE SHAFT</v>
          </cell>
          <cell r="C1188" t="str">
            <v>F13</v>
          </cell>
          <cell r="D1188" t="str">
            <v>Z</v>
          </cell>
          <cell r="E1188" t="str">
            <v>2</v>
          </cell>
          <cell r="F1188" t="str">
            <v>G</v>
          </cell>
          <cell r="G1188" t="str">
            <v>2125</v>
          </cell>
          <cell r="H1188" t="str">
            <v>0</v>
          </cell>
          <cell r="I1188" t="str">
            <v>0</v>
          </cell>
          <cell r="J1188" t="str">
            <v>2125</v>
          </cell>
          <cell r="K1188" t="str">
            <v>26.45785</v>
          </cell>
          <cell r="L1188" t="str">
            <v>26.45785</v>
          </cell>
          <cell r="M1188" t="str">
            <v>PIA-09</v>
          </cell>
        </row>
        <row r="1189">
          <cell r="A1189" t="str">
            <v>9103-605</v>
          </cell>
          <cell r="B1189" t="str">
            <v>SUPPORT</v>
          </cell>
          <cell r="C1189" t="str">
            <v>F13</v>
          </cell>
          <cell r="D1189" t="str">
            <v>Z</v>
          </cell>
          <cell r="E1189" t="str">
            <v>2</v>
          </cell>
          <cell r="F1189" t="str">
            <v>G</v>
          </cell>
          <cell r="G1189" t="str">
            <v>3455</v>
          </cell>
          <cell r="H1189" t="str">
            <v>0</v>
          </cell>
          <cell r="I1189" t="str">
            <v>0</v>
          </cell>
          <cell r="J1189" t="str">
            <v>3455</v>
          </cell>
          <cell r="K1189" t="str">
            <v>26.41475</v>
          </cell>
          <cell r="L1189" t="str">
            <v>26.41475</v>
          </cell>
          <cell r="M1189" t="str">
            <v>SQ-02</v>
          </cell>
        </row>
        <row r="1190">
          <cell r="A1190" t="str">
            <v>9002-191</v>
          </cell>
          <cell r="B1190" t="str">
            <v>ADJUSTER ASSY DPA(C)</v>
          </cell>
          <cell r="C1190" t="str">
            <v>F13</v>
          </cell>
          <cell r="D1190" t="str">
            <v>Z</v>
          </cell>
          <cell r="E1190" t="str">
            <v>2</v>
          </cell>
          <cell r="F1190" t="str">
            <v>G</v>
          </cell>
          <cell r="G1190" t="str">
            <v>7460</v>
          </cell>
          <cell r="H1190" t="str">
            <v>0</v>
          </cell>
          <cell r="I1190" t="str">
            <v>75</v>
          </cell>
          <cell r="J1190" t="str">
            <v>7385</v>
          </cell>
          <cell r="K1190" t="str">
            <v>26.40404</v>
          </cell>
          <cell r="L1190" t="str">
            <v>26.40404</v>
          </cell>
          <cell r="M1190" t="str">
            <v>MATB</v>
          </cell>
        </row>
        <row r="1191">
          <cell r="A1191" t="str">
            <v>9103-506A</v>
          </cell>
          <cell r="B1191" t="str">
            <v>DISTRIBUTION PLATE - T.P</v>
          </cell>
          <cell r="C1191" t="str">
            <v>F13</v>
          </cell>
          <cell r="D1191" t="str">
            <v>Z</v>
          </cell>
          <cell r="E1191" t="str">
            <v>22</v>
          </cell>
          <cell r="F1191" t="str">
            <v>G</v>
          </cell>
          <cell r="G1191" t="str">
            <v>0</v>
          </cell>
          <cell r="H1191" t="str">
            <v>0</v>
          </cell>
          <cell r="I1191" t="str">
            <v>0</v>
          </cell>
          <cell r="J1191" t="str">
            <v>0</v>
          </cell>
          <cell r="K1191" t="str">
            <v>26.36213</v>
          </cell>
          <cell r="L1191" t="str">
            <v>26.36213</v>
          </cell>
          <cell r="M1191" t="str">
            <v>HB-08</v>
          </cell>
        </row>
        <row r="1192">
          <cell r="A1192" t="str">
            <v>7185-369A</v>
          </cell>
          <cell r="B1192" t="str">
            <v>SCREW ADJUSTER</v>
          </cell>
          <cell r="C1192" t="str">
            <v>F13</v>
          </cell>
          <cell r="D1192" t="str">
            <v>Z</v>
          </cell>
          <cell r="E1192" t="str">
            <v>2</v>
          </cell>
          <cell r="F1192" t="str">
            <v>G</v>
          </cell>
          <cell r="G1192" t="str">
            <v>113</v>
          </cell>
          <cell r="H1192" t="str">
            <v>250</v>
          </cell>
          <cell r="I1192" t="str">
            <v>150</v>
          </cell>
          <cell r="J1192" t="str">
            <v>213</v>
          </cell>
          <cell r="K1192" t="str">
            <v>26.14073</v>
          </cell>
          <cell r="L1192" t="str">
            <v>26.23625</v>
          </cell>
          <cell r="M1192" t="str">
            <v>DP203</v>
          </cell>
        </row>
        <row r="1193">
          <cell r="A1193" t="str">
            <v>9103-506A</v>
          </cell>
          <cell r="B1193" t="str">
            <v>DISTRIBUTION PLATE - T.P</v>
          </cell>
          <cell r="C1193" t="str">
            <v>F13</v>
          </cell>
          <cell r="D1193" t="str">
            <v>Z</v>
          </cell>
          <cell r="E1193" t="str">
            <v>2</v>
          </cell>
          <cell r="F1193" t="str">
            <v>G</v>
          </cell>
          <cell r="G1193" t="str">
            <v>0</v>
          </cell>
          <cell r="H1193" t="str">
            <v>0</v>
          </cell>
          <cell r="I1193" t="str">
            <v>0</v>
          </cell>
          <cell r="J1193" t="str">
            <v>0</v>
          </cell>
          <cell r="K1193" t="str">
            <v>26.06921</v>
          </cell>
          <cell r="L1193" t="str">
            <v>26.06921</v>
          </cell>
          <cell r="M1193" t="str">
            <v>HB-08</v>
          </cell>
        </row>
        <row r="1194">
          <cell r="A1194" t="str">
            <v>9100-830</v>
          </cell>
          <cell r="B1194" t="str">
            <v>SPINDLE SHUT-OFF</v>
          </cell>
          <cell r="C1194" t="str">
            <v>F13</v>
          </cell>
          <cell r="D1194" t="str">
            <v>Z</v>
          </cell>
          <cell r="E1194" t="str">
            <v>2</v>
          </cell>
          <cell r="F1194" t="str">
            <v>G</v>
          </cell>
          <cell r="G1194" t="str">
            <v>1130</v>
          </cell>
          <cell r="H1194" t="str">
            <v>0</v>
          </cell>
          <cell r="I1194" t="str">
            <v>0</v>
          </cell>
          <cell r="J1194" t="str">
            <v>1130</v>
          </cell>
          <cell r="K1194" t="str">
            <v>26.01656</v>
          </cell>
          <cell r="L1194" t="str">
            <v>26.01656</v>
          </cell>
          <cell r="M1194" t="str">
            <v>SY-08</v>
          </cell>
        </row>
        <row r="1195">
          <cell r="A1195" t="str">
            <v>9003-457A</v>
          </cell>
          <cell r="B1195" t="str">
            <v>IDLING BRACKET</v>
          </cell>
          <cell r="C1195" t="str">
            <v>F13</v>
          </cell>
          <cell r="D1195" t="str">
            <v>Z</v>
          </cell>
          <cell r="E1195" t="str">
            <v>2</v>
          </cell>
          <cell r="F1195" t="str">
            <v>G</v>
          </cell>
          <cell r="G1195" t="str">
            <v>7404</v>
          </cell>
          <cell r="H1195" t="str">
            <v>0</v>
          </cell>
          <cell r="I1195" t="str">
            <v>0</v>
          </cell>
          <cell r="J1195" t="str">
            <v>7404</v>
          </cell>
          <cell r="K1195" t="str">
            <v>26</v>
          </cell>
          <cell r="L1195" t="str">
            <v>26</v>
          </cell>
        </row>
        <row r="1196">
          <cell r="A1196" t="str">
            <v>9104-512D</v>
          </cell>
          <cell r="B1196" t="str">
            <v>TURNED BARREL</v>
          </cell>
          <cell r="C1196" t="str">
            <v>F13</v>
          </cell>
          <cell r="D1196" t="str">
            <v>Z</v>
          </cell>
          <cell r="E1196" t="str">
            <v>2</v>
          </cell>
          <cell r="F1196" t="str">
            <v>G</v>
          </cell>
          <cell r="G1196" t="str">
            <v>0</v>
          </cell>
          <cell r="H1196" t="str">
            <v>0</v>
          </cell>
          <cell r="I1196" t="str">
            <v>0</v>
          </cell>
          <cell r="J1196" t="str">
            <v>0</v>
          </cell>
          <cell r="K1196" t="str">
            <v>258.3456</v>
          </cell>
          <cell r="L1196" t="str">
            <v>258.3456</v>
          </cell>
          <cell r="M1196" t="str">
            <v>0</v>
          </cell>
        </row>
        <row r="1197">
          <cell r="A1197" t="str">
            <v>9100-711G</v>
          </cell>
          <cell r="B1197" t="str">
            <v>ASSY.PROGRESSIVE LOAD ADVANCE</v>
          </cell>
          <cell r="C1197" t="str">
            <v>F13</v>
          </cell>
          <cell r="D1197" t="str">
            <v>Z</v>
          </cell>
          <cell r="E1197" t="str">
            <v>2</v>
          </cell>
          <cell r="F1197" t="str">
            <v>G</v>
          </cell>
          <cell r="G1197" t="str">
            <v>0</v>
          </cell>
          <cell r="H1197" t="str">
            <v>0</v>
          </cell>
          <cell r="I1197" t="str">
            <v>0</v>
          </cell>
          <cell r="J1197" t="str">
            <v>0</v>
          </cell>
          <cell r="K1197" t="str">
            <v>257.46292</v>
          </cell>
          <cell r="L1197" t="str">
            <v>257.46292</v>
          </cell>
          <cell r="M1197" t="str">
            <v>NP</v>
          </cell>
        </row>
        <row r="1198">
          <cell r="A1198" t="str">
            <v>9101-455</v>
          </cell>
          <cell r="B1198" t="str">
            <v>COUPLING BOX</v>
          </cell>
          <cell r="C1198" t="str">
            <v>F13</v>
          </cell>
          <cell r="D1198" t="str">
            <v>Z</v>
          </cell>
          <cell r="E1198" t="str">
            <v>2</v>
          </cell>
          <cell r="F1198" t="str">
            <v>G</v>
          </cell>
          <cell r="G1198" t="str">
            <v>53</v>
          </cell>
          <cell r="H1198" t="str">
            <v>0</v>
          </cell>
          <cell r="I1198" t="str">
            <v>0</v>
          </cell>
          <cell r="J1198" t="str">
            <v>53</v>
          </cell>
          <cell r="K1198" t="str">
            <v>255.51832</v>
          </cell>
          <cell r="L1198" t="str">
            <v>255.51832</v>
          </cell>
          <cell r="M1198" t="str">
            <v>NP</v>
          </cell>
        </row>
        <row r="1199">
          <cell r="A1199" t="str">
            <v>9108-069B</v>
          </cell>
          <cell r="B1199" t="str">
            <v>LEVER THROTTLE ASSY.</v>
          </cell>
          <cell r="C1199" t="str">
            <v>F13</v>
          </cell>
          <cell r="D1199" t="str">
            <v>Z</v>
          </cell>
          <cell r="E1199" t="str">
            <v>2</v>
          </cell>
          <cell r="F1199" t="str">
            <v>G</v>
          </cell>
          <cell r="G1199" t="str">
            <v>141</v>
          </cell>
          <cell r="H1199" t="str">
            <v>144</v>
          </cell>
          <cell r="I1199" t="str">
            <v>211</v>
          </cell>
          <cell r="J1199" t="str">
            <v>74</v>
          </cell>
          <cell r="K1199" t="str">
            <v>240.01735</v>
          </cell>
          <cell r="L1199" t="str">
            <v>254.67714</v>
          </cell>
        </row>
        <row r="1200">
          <cell r="A1200" t="str">
            <v>9182-107</v>
          </cell>
          <cell r="B1200" t="str">
            <v>NOZZLE</v>
          </cell>
          <cell r="C1200" t="str">
            <v>F13</v>
          </cell>
          <cell r="D1200" t="str">
            <v>Z</v>
          </cell>
          <cell r="E1200" t="str">
            <v>2</v>
          </cell>
          <cell r="F1200" t="str">
            <v>G</v>
          </cell>
          <cell r="G1200" t="str">
            <v>0</v>
          </cell>
          <cell r="H1200" t="str">
            <v>0</v>
          </cell>
          <cell r="I1200" t="str">
            <v>0</v>
          </cell>
          <cell r="J1200" t="str">
            <v>0</v>
          </cell>
          <cell r="K1200" t="str">
            <v>2531.08552</v>
          </cell>
          <cell r="L1200" t="str">
            <v>2531.08552</v>
          </cell>
        </row>
        <row r="1201">
          <cell r="A1201" t="str">
            <v>9101-107A/080</v>
          </cell>
          <cell r="B1201" t="str">
            <v>CAMRING SOFT [ MM,J9 ]</v>
          </cell>
          <cell r="C1201" t="str">
            <v>F13</v>
          </cell>
          <cell r="D1201" t="str">
            <v>Z</v>
          </cell>
          <cell r="E1201" t="str">
            <v>21</v>
          </cell>
          <cell r="F1201" t="str">
            <v>G</v>
          </cell>
          <cell r="G1201" t="str">
            <v>238</v>
          </cell>
          <cell r="H1201" t="str">
            <v>0</v>
          </cell>
          <cell r="I1201" t="str">
            <v>0</v>
          </cell>
          <cell r="J1201" t="str">
            <v>238</v>
          </cell>
          <cell r="K1201" t="str">
            <v>253.69</v>
          </cell>
          <cell r="L1201" t="str">
            <v>253.69</v>
          </cell>
        </row>
        <row r="1202">
          <cell r="A1202" t="str">
            <v>9101-107A/110</v>
          </cell>
          <cell r="B1202" t="str">
            <v>CAM RING</v>
          </cell>
          <cell r="C1202" t="str">
            <v>F13</v>
          </cell>
          <cell r="D1202" t="str">
            <v>Z</v>
          </cell>
          <cell r="E1202" t="str">
            <v>21</v>
          </cell>
          <cell r="F1202" t="str">
            <v>G</v>
          </cell>
          <cell r="G1202" t="str">
            <v>0</v>
          </cell>
          <cell r="H1202" t="str">
            <v>600</v>
          </cell>
          <cell r="I1202" t="str">
            <v>0</v>
          </cell>
          <cell r="J1202" t="str">
            <v>600</v>
          </cell>
          <cell r="K1202" t="str">
            <v>0</v>
          </cell>
          <cell r="L1202" t="str">
            <v>253.69</v>
          </cell>
        </row>
        <row r="1203">
          <cell r="A1203" t="str">
            <v>01SK166</v>
          </cell>
          <cell r="B1203" t="str">
            <v>NOZZLE</v>
          </cell>
          <cell r="C1203" t="str">
            <v>F13</v>
          </cell>
          <cell r="D1203" t="str">
            <v>Z</v>
          </cell>
          <cell r="E1203" t="str">
            <v>2</v>
          </cell>
          <cell r="F1203" t="str">
            <v>G</v>
          </cell>
          <cell r="G1203" t="str">
            <v>536</v>
          </cell>
          <cell r="H1203" t="str">
            <v>155</v>
          </cell>
          <cell r="I1203" t="str">
            <v>0</v>
          </cell>
          <cell r="J1203" t="str">
            <v>691</v>
          </cell>
          <cell r="K1203" t="str">
            <v>254.079</v>
          </cell>
          <cell r="L1203" t="str">
            <v>253.57076</v>
          </cell>
        </row>
        <row r="1204">
          <cell r="A1204" t="str">
            <v>P30</v>
          </cell>
          <cell r="B1204" t="str">
            <v>GLUE (R83498)</v>
          </cell>
          <cell r="C1204" t="str">
            <v>F13</v>
          </cell>
          <cell r="D1204" t="str">
            <v>Z</v>
          </cell>
          <cell r="E1204" t="str">
            <v>2</v>
          </cell>
          <cell r="F1204" t="str">
            <v>G</v>
          </cell>
          <cell r="G1204" t="str">
            <v>0</v>
          </cell>
          <cell r="H1204" t="str">
            <v>200</v>
          </cell>
          <cell r="I1204" t="str">
            <v>0</v>
          </cell>
          <cell r="J1204" t="str">
            <v>200</v>
          </cell>
          <cell r="K1204" t="str">
            <v>249.68888</v>
          </cell>
          <cell r="L1204" t="str">
            <v>253.27189</v>
          </cell>
          <cell r="M1204" t="str">
            <v>RP</v>
          </cell>
        </row>
        <row r="1205">
          <cell r="A1205" t="str">
            <v>9100-474L</v>
          </cell>
          <cell r="B1205" t="str">
            <v>GOVERNOR COVER</v>
          </cell>
          <cell r="C1205" t="str">
            <v>F13</v>
          </cell>
          <cell r="D1205" t="str">
            <v>Z</v>
          </cell>
          <cell r="E1205" t="str">
            <v>2</v>
          </cell>
          <cell r="F1205" t="str">
            <v>G</v>
          </cell>
          <cell r="G1205" t="str">
            <v>170</v>
          </cell>
          <cell r="H1205" t="str">
            <v>800</v>
          </cell>
          <cell r="I1205" t="str">
            <v>800</v>
          </cell>
          <cell r="J1205" t="str">
            <v>170</v>
          </cell>
          <cell r="K1205" t="str">
            <v>203.05182</v>
          </cell>
          <cell r="L1205" t="str">
            <v>253.12946</v>
          </cell>
        </row>
        <row r="1206">
          <cell r="A1206" t="str">
            <v>9104-621J/BGR</v>
          </cell>
          <cell r="B1206" t="str">
            <v>BEARING SUPPORT SHAFT</v>
          </cell>
          <cell r="C1206" t="str">
            <v>F13</v>
          </cell>
          <cell r="D1206" t="str">
            <v>Z</v>
          </cell>
          <cell r="E1206" t="str">
            <v>21</v>
          </cell>
          <cell r="F1206" t="str">
            <v>G</v>
          </cell>
          <cell r="G1206" t="str">
            <v>509</v>
          </cell>
          <cell r="H1206" t="str">
            <v>4463</v>
          </cell>
          <cell r="I1206" t="str">
            <v>4261</v>
          </cell>
          <cell r="J1206" t="str">
            <v>711</v>
          </cell>
          <cell r="K1206" t="str">
            <v>240.97464</v>
          </cell>
          <cell r="L1206" t="str">
            <v>251.71507</v>
          </cell>
        </row>
        <row r="1207">
          <cell r="A1207" t="str">
            <v>7185-770BG</v>
          </cell>
          <cell r="B1207" t="str">
            <v>CAM TORQUE PRIMMER</v>
          </cell>
          <cell r="C1207" t="str">
            <v>F13</v>
          </cell>
          <cell r="D1207" t="str">
            <v>Z</v>
          </cell>
          <cell r="E1207" t="str">
            <v>2</v>
          </cell>
          <cell r="F1207" t="str">
            <v>G</v>
          </cell>
          <cell r="G1207" t="str">
            <v>159</v>
          </cell>
          <cell r="H1207" t="str">
            <v>250</v>
          </cell>
          <cell r="I1207" t="str">
            <v>150</v>
          </cell>
          <cell r="J1207" t="str">
            <v>259</v>
          </cell>
          <cell r="K1207" t="str">
            <v>249.82185</v>
          </cell>
          <cell r="L1207" t="str">
            <v>250.97339</v>
          </cell>
          <cell r="M1207" t="str">
            <v>DP203</v>
          </cell>
        </row>
        <row r="1208">
          <cell r="A1208" t="str">
            <v>9104-605</v>
          </cell>
          <cell r="B1208" t="str">
            <v>ROTOR [ TUD5 ]</v>
          </cell>
          <cell r="C1208" t="str">
            <v>F13</v>
          </cell>
          <cell r="D1208" t="str">
            <v>Z</v>
          </cell>
          <cell r="E1208" t="str">
            <v>2</v>
          </cell>
          <cell r="F1208" t="str">
            <v>G</v>
          </cell>
          <cell r="G1208" t="str">
            <v>0</v>
          </cell>
          <cell r="H1208" t="str">
            <v>0</v>
          </cell>
          <cell r="I1208" t="str">
            <v>0</v>
          </cell>
          <cell r="J1208" t="str">
            <v>0</v>
          </cell>
          <cell r="K1208" t="str">
            <v>250.77242</v>
          </cell>
          <cell r="L1208" t="str">
            <v>250.77242</v>
          </cell>
        </row>
        <row r="1209">
          <cell r="A1209" t="str">
            <v>9100-178U</v>
          </cell>
          <cell r="B1209" t="str">
            <v>ASSEM.SHAFT DRIVE</v>
          </cell>
          <cell r="C1209" t="str">
            <v>F13</v>
          </cell>
          <cell r="D1209" t="str">
            <v>Z</v>
          </cell>
          <cell r="E1209" t="str">
            <v>2</v>
          </cell>
          <cell r="F1209" t="str">
            <v>G</v>
          </cell>
          <cell r="G1209" t="str">
            <v>0</v>
          </cell>
          <cell r="H1209" t="str">
            <v>0</v>
          </cell>
          <cell r="I1209" t="str">
            <v>0</v>
          </cell>
          <cell r="J1209" t="str">
            <v>0</v>
          </cell>
          <cell r="K1209" t="str">
            <v>250.512</v>
          </cell>
          <cell r="L1209" t="str">
            <v>250.512</v>
          </cell>
          <cell r="M1209" t="str">
            <v>LOCAL</v>
          </cell>
        </row>
        <row r="1210">
          <cell r="A1210" t="str">
            <v>7182-130K</v>
          </cell>
          <cell r="B1210" t="str">
            <v>ASSY CONTROL BRACKET</v>
          </cell>
          <cell r="C1210" t="str">
            <v>F13</v>
          </cell>
          <cell r="D1210" t="str">
            <v>Z</v>
          </cell>
          <cell r="E1210" t="str">
            <v>2</v>
          </cell>
          <cell r="F1210" t="str">
            <v>G</v>
          </cell>
          <cell r="G1210" t="str">
            <v>118</v>
          </cell>
          <cell r="H1210" t="str">
            <v>250</v>
          </cell>
          <cell r="I1210" t="str">
            <v>150</v>
          </cell>
          <cell r="J1210" t="str">
            <v>218</v>
          </cell>
          <cell r="K1210" t="str">
            <v>249.35002</v>
          </cell>
          <cell r="L1210" t="str">
            <v>250.29041</v>
          </cell>
          <cell r="M1210" t="str">
            <v>DP203</v>
          </cell>
        </row>
        <row r="1211">
          <cell r="A1211" t="str">
            <v>7123-011</v>
          </cell>
          <cell r="B1211" t="str">
            <v>CAM ROLLER DPC(C)</v>
          </cell>
          <cell r="C1211" t="str">
            <v>F13</v>
          </cell>
          <cell r="D1211" t="str">
            <v>Z</v>
          </cell>
          <cell r="E1211" t="str">
            <v>2</v>
          </cell>
          <cell r="F1211" t="str">
            <v>G</v>
          </cell>
          <cell r="G1211" t="str">
            <v>0</v>
          </cell>
          <cell r="H1211" t="str">
            <v>0</v>
          </cell>
          <cell r="I1211" t="str">
            <v>0</v>
          </cell>
          <cell r="J1211" t="str">
            <v>0</v>
          </cell>
          <cell r="K1211" t="str">
            <v>25.95898</v>
          </cell>
          <cell r="L1211" t="str">
            <v>25.95898</v>
          </cell>
          <cell r="M1211" t="str">
            <v>RP</v>
          </cell>
        </row>
        <row r="1212">
          <cell r="A1212" t="str">
            <v>7180-147A</v>
          </cell>
          <cell r="B1212" t="str">
            <v>SANDWHICH PLATE</v>
          </cell>
          <cell r="C1212" t="str">
            <v>F13</v>
          </cell>
          <cell r="D1212" t="str">
            <v>Z</v>
          </cell>
          <cell r="E1212" t="str">
            <v>2</v>
          </cell>
          <cell r="F1212" t="str">
            <v>G</v>
          </cell>
          <cell r="G1212" t="str">
            <v>7382</v>
          </cell>
          <cell r="H1212" t="str">
            <v>250</v>
          </cell>
          <cell r="I1212" t="str">
            <v>325</v>
          </cell>
          <cell r="J1212" t="str">
            <v>7307</v>
          </cell>
          <cell r="K1212" t="str">
            <v>25.87405</v>
          </cell>
          <cell r="L1212" t="str">
            <v>25.91431</v>
          </cell>
          <cell r="M1212" t="str">
            <v>DP203</v>
          </cell>
        </row>
        <row r="1213">
          <cell r="A1213" t="str">
            <v>9101-220</v>
          </cell>
          <cell r="B1213" t="str">
            <v>ADJUSTING CAP</v>
          </cell>
          <cell r="C1213" t="str">
            <v>F13</v>
          </cell>
          <cell r="D1213" t="str">
            <v>Z</v>
          </cell>
          <cell r="E1213" t="str">
            <v>2</v>
          </cell>
          <cell r="F1213" t="str">
            <v>G</v>
          </cell>
          <cell r="G1213" t="str">
            <v>460</v>
          </cell>
          <cell r="H1213" t="str">
            <v>0</v>
          </cell>
          <cell r="I1213" t="str">
            <v>0</v>
          </cell>
          <cell r="J1213" t="str">
            <v>460</v>
          </cell>
          <cell r="K1213" t="str">
            <v>25.86727</v>
          </cell>
          <cell r="L1213" t="str">
            <v>25.86727</v>
          </cell>
          <cell r="M1213" t="str">
            <v>SV-09</v>
          </cell>
        </row>
        <row r="1214">
          <cell r="A1214" t="str">
            <v>9101-698B</v>
          </cell>
          <cell r="B1214" t="str">
            <v>PLUG SCREW</v>
          </cell>
          <cell r="C1214" t="str">
            <v>F13</v>
          </cell>
          <cell r="D1214" t="str">
            <v>Z</v>
          </cell>
          <cell r="E1214" t="str">
            <v>2</v>
          </cell>
          <cell r="F1214" t="str">
            <v>G</v>
          </cell>
          <cell r="G1214" t="str">
            <v>5156</v>
          </cell>
          <cell r="H1214" t="str">
            <v>716</v>
          </cell>
          <cell r="I1214" t="str">
            <v>0</v>
          </cell>
          <cell r="J1214" t="str">
            <v>5872</v>
          </cell>
          <cell r="K1214" t="str">
            <v>24.97775</v>
          </cell>
          <cell r="L1214" t="str">
            <v>25.77179</v>
          </cell>
          <cell r="M1214" t="str">
            <v>SL-08</v>
          </cell>
        </row>
        <row r="1215">
          <cell r="A1215" t="str">
            <v>7180-55A</v>
          </cell>
          <cell r="B1215" t="str">
            <v>COVER PLATE</v>
          </cell>
          <cell r="C1215" t="str">
            <v>F13</v>
          </cell>
          <cell r="D1215" t="str">
            <v>Z</v>
          </cell>
          <cell r="E1215" t="str">
            <v>2</v>
          </cell>
          <cell r="F1215" t="str">
            <v>G</v>
          </cell>
          <cell r="G1215" t="str">
            <v>90</v>
          </cell>
          <cell r="H1215" t="str">
            <v>400</v>
          </cell>
          <cell r="I1215" t="str">
            <v>50</v>
          </cell>
          <cell r="J1215" t="str">
            <v>440</v>
          </cell>
          <cell r="K1215" t="str">
            <v>22.5342</v>
          </cell>
          <cell r="L1215" t="str">
            <v>25.61983</v>
          </cell>
          <cell r="M1215" t="str">
            <v>RP</v>
          </cell>
        </row>
        <row r="1216">
          <cell r="A1216" t="str">
            <v>9101-416</v>
          </cell>
          <cell r="B1216" t="str">
            <v>SCREW - Fuel Adjusting</v>
          </cell>
          <cell r="C1216" t="str">
            <v>F13</v>
          </cell>
          <cell r="D1216" t="str">
            <v>Z</v>
          </cell>
          <cell r="E1216" t="str">
            <v>2</v>
          </cell>
          <cell r="F1216" t="str">
            <v>G</v>
          </cell>
          <cell r="G1216" t="str">
            <v>2395</v>
          </cell>
          <cell r="H1216" t="str">
            <v>11100</v>
          </cell>
          <cell r="I1216" t="str">
            <v>8695</v>
          </cell>
          <cell r="J1216" t="str">
            <v>4800</v>
          </cell>
          <cell r="K1216" t="str">
            <v>24.33093</v>
          </cell>
          <cell r="L1216" t="str">
            <v>25.58693</v>
          </cell>
          <cell r="M1216" t="str">
            <v>HD-09</v>
          </cell>
        </row>
        <row r="1217">
          <cell r="A1217" t="str">
            <v>9003-305A</v>
          </cell>
          <cell r="B1217" t="str">
            <v>REAR MOUNTING BRAKCET</v>
          </cell>
          <cell r="C1217" t="str">
            <v>F13</v>
          </cell>
          <cell r="D1217" t="str">
            <v>Z</v>
          </cell>
          <cell r="E1217" t="str">
            <v>2</v>
          </cell>
          <cell r="F1217" t="str">
            <v>G</v>
          </cell>
          <cell r="G1217" t="str">
            <v>4130</v>
          </cell>
          <cell r="H1217" t="str">
            <v>0</v>
          </cell>
          <cell r="I1217" t="str">
            <v>0</v>
          </cell>
          <cell r="J1217" t="str">
            <v>4130</v>
          </cell>
          <cell r="K1217" t="str">
            <v>25.5408</v>
          </cell>
          <cell r="L1217" t="str">
            <v>25.5408</v>
          </cell>
          <cell r="M1217" t="str">
            <v>MATB</v>
          </cell>
        </row>
        <row r="1218">
          <cell r="A1218" t="str">
            <v>9003-305</v>
          </cell>
          <cell r="B1218" t="str">
            <v>REAR SUPPORT</v>
          </cell>
          <cell r="C1218" t="str">
            <v>F13</v>
          </cell>
          <cell r="D1218" t="str">
            <v>Z</v>
          </cell>
          <cell r="E1218" t="str">
            <v>2</v>
          </cell>
          <cell r="F1218" t="str">
            <v>G</v>
          </cell>
          <cell r="G1218" t="str">
            <v>0</v>
          </cell>
          <cell r="H1218" t="str">
            <v>0</v>
          </cell>
          <cell r="I1218" t="str">
            <v>0</v>
          </cell>
          <cell r="J1218" t="str">
            <v>0</v>
          </cell>
          <cell r="K1218" t="str">
            <v>25.54</v>
          </cell>
          <cell r="L1218" t="str">
            <v>25.54</v>
          </cell>
          <cell r="M1218" t="str">
            <v>MATB</v>
          </cell>
        </row>
        <row r="1219">
          <cell r="A1219" t="str">
            <v>9100-081/AHT</v>
          </cell>
          <cell r="B1219" t="str">
            <v>THRUST SLEEVE</v>
          </cell>
          <cell r="C1219" t="str">
            <v>F13</v>
          </cell>
          <cell r="D1219" t="str">
            <v>Z</v>
          </cell>
          <cell r="E1219" t="str">
            <v>21</v>
          </cell>
          <cell r="F1219" t="str">
            <v>G</v>
          </cell>
          <cell r="G1219" t="str">
            <v>0</v>
          </cell>
          <cell r="H1219" t="str">
            <v>0</v>
          </cell>
          <cell r="I1219" t="str">
            <v>0</v>
          </cell>
          <cell r="J1219" t="str">
            <v>0</v>
          </cell>
          <cell r="K1219" t="str">
            <v>25.41</v>
          </cell>
          <cell r="L1219" t="str">
            <v>25.41</v>
          </cell>
          <cell r="M1219" t="str">
            <v>C</v>
          </cell>
        </row>
        <row r="1220">
          <cell r="A1220" t="str">
            <v>7185-395</v>
          </cell>
          <cell r="B1220" t="str">
            <v>SPRING SEAT SCREW</v>
          </cell>
          <cell r="C1220" t="str">
            <v>F13</v>
          </cell>
          <cell r="D1220" t="str">
            <v>Z</v>
          </cell>
          <cell r="E1220" t="str">
            <v>2</v>
          </cell>
          <cell r="F1220" t="str">
            <v>G</v>
          </cell>
          <cell r="G1220" t="str">
            <v>220</v>
          </cell>
          <cell r="H1220" t="str">
            <v>0</v>
          </cell>
          <cell r="I1220" t="str">
            <v>0</v>
          </cell>
          <cell r="J1220" t="str">
            <v>220</v>
          </cell>
          <cell r="K1220" t="str">
            <v>25.35098</v>
          </cell>
          <cell r="L1220" t="str">
            <v>25.35098</v>
          </cell>
        </row>
        <row r="1221">
          <cell r="A1221" t="str">
            <v>9102-722C</v>
          </cell>
          <cell r="B1221" t="str">
            <v>CARRIAGE RETURN SPRING</v>
          </cell>
          <cell r="C1221" t="str">
            <v>F13</v>
          </cell>
          <cell r="D1221" t="str">
            <v>Z</v>
          </cell>
          <cell r="E1221" t="str">
            <v>2</v>
          </cell>
          <cell r="F1221" t="str">
            <v>G</v>
          </cell>
          <cell r="G1221" t="str">
            <v>2260</v>
          </cell>
          <cell r="H1221" t="str">
            <v>0</v>
          </cell>
          <cell r="I1221" t="str">
            <v>1820</v>
          </cell>
          <cell r="J1221" t="str">
            <v>440</v>
          </cell>
          <cell r="K1221" t="str">
            <v>25.32733</v>
          </cell>
          <cell r="L1221" t="str">
            <v>25.32733</v>
          </cell>
          <cell r="M1221" t="str">
            <v>PIC-10</v>
          </cell>
        </row>
        <row r="1222">
          <cell r="A1222" t="str">
            <v>9003-451</v>
          </cell>
          <cell r="B1222" t="str">
            <v>GOV WEIGH CAGE DPC(C)</v>
          </cell>
          <cell r="C1222" t="str">
            <v>F13</v>
          </cell>
          <cell r="D1222" t="str">
            <v>Z</v>
          </cell>
          <cell r="E1222" t="str">
            <v>21</v>
          </cell>
          <cell r="F1222" t="str">
            <v>G</v>
          </cell>
          <cell r="G1222" t="str">
            <v>0</v>
          </cell>
          <cell r="H1222" t="str">
            <v>0</v>
          </cell>
          <cell r="I1222" t="str">
            <v>0</v>
          </cell>
          <cell r="J1222" t="str">
            <v>0</v>
          </cell>
          <cell r="K1222" t="str">
            <v>25.2743</v>
          </cell>
          <cell r="L1222" t="str">
            <v>25.2743</v>
          </cell>
        </row>
        <row r="1223">
          <cell r="A1223" t="str">
            <v>9101-066L/40</v>
          </cell>
          <cell r="B1223" t="str">
            <v>LLA PISTON</v>
          </cell>
          <cell r="C1223" t="str">
            <v>F13</v>
          </cell>
          <cell r="D1223" t="str">
            <v>Z</v>
          </cell>
          <cell r="E1223" t="str">
            <v>21</v>
          </cell>
          <cell r="F1223" t="str">
            <v>G</v>
          </cell>
          <cell r="G1223" t="str">
            <v>0</v>
          </cell>
          <cell r="H1223" t="str">
            <v>0</v>
          </cell>
          <cell r="I1223" t="str">
            <v>0</v>
          </cell>
          <cell r="J1223" t="str">
            <v>0</v>
          </cell>
          <cell r="K1223" t="str">
            <v>25.2</v>
          </cell>
          <cell r="L1223" t="str">
            <v>25.2</v>
          </cell>
        </row>
        <row r="1224">
          <cell r="A1224" t="str">
            <v>9101-345A</v>
          </cell>
          <cell r="B1224" t="str">
            <v>ADJUSTING SCREW</v>
          </cell>
          <cell r="C1224" t="str">
            <v>F13</v>
          </cell>
          <cell r="D1224" t="str">
            <v>Z</v>
          </cell>
          <cell r="E1224" t="str">
            <v>2</v>
          </cell>
          <cell r="F1224" t="str">
            <v>G</v>
          </cell>
          <cell r="G1224" t="str">
            <v>2964</v>
          </cell>
          <cell r="H1224" t="str">
            <v>500</v>
          </cell>
          <cell r="I1224" t="str">
            <v>700</v>
          </cell>
          <cell r="J1224" t="str">
            <v>2764</v>
          </cell>
          <cell r="K1224" t="str">
            <v>24.81113</v>
          </cell>
          <cell r="L1224" t="str">
            <v>25.07525</v>
          </cell>
          <cell r="M1224" t="str">
            <v>SM-05</v>
          </cell>
        </row>
        <row r="1225">
          <cell r="A1225" t="str">
            <v>9101-066L/45</v>
          </cell>
          <cell r="B1225" t="str">
            <v>LLA PISTON</v>
          </cell>
          <cell r="C1225" t="str">
            <v>F13</v>
          </cell>
          <cell r="D1225" t="str">
            <v>Z</v>
          </cell>
          <cell r="E1225" t="str">
            <v>21</v>
          </cell>
          <cell r="F1225" t="str">
            <v>G</v>
          </cell>
          <cell r="G1225" t="str">
            <v>205</v>
          </cell>
          <cell r="H1225" t="str">
            <v>0</v>
          </cell>
          <cell r="I1225" t="str">
            <v>205</v>
          </cell>
          <cell r="J1225" t="str">
            <v>0</v>
          </cell>
          <cell r="K1225" t="str">
            <v>25</v>
          </cell>
          <cell r="L1225" t="str">
            <v>25</v>
          </cell>
        </row>
        <row r="1226">
          <cell r="A1226" t="str">
            <v>9002-227J</v>
          </cell>
          <cell r="B1226" t="str">
            <v>DPA(M) HEAD &amp; ROTOR</v>
          </cell>
          <cell r="C1226" t="str">
            <v>F13</v>
          </cell>
          <cell r="D1226" t="str">
            <v>Z</v>
          </cell>
          <cell r="E1226" t="str">
            <v>2</v>
          </cell>
          <cell r="F1226" t="str">
            <v>G</v>
          </cell>
          <cell r="G1226" t="str">
            <v>0</v>
          </cell>
          <cell r="H1226" t="str">
            <v>0</v>
          </cell>
          <cell r="I1226" t="str">
            <v>0</v>
          </cell>
          <cell r="J1226" t="str">
            <v>0</v>
          </cell>
          <cell r="K1226" t="str">
            <v>2494.55002</v>
          </cell>
          <cell r="L1226" t="str">
            <v>2494.55002</v>
          </cell>
        </row>
        <row r="1227">
          <cell r="A1227" t="str">
            <v>01SK155B</v>
          </cell>
          <cell r="B1227" t="str">
            <v>VCO NOZZLE</v>
          </cell>
          <cell r="C1227" t="str">
            <v>F13</v>
          </cell>
          <cell r="D1227" t="str">
            <v>Z</v>
          </cell>
          <cell r="E1227" t="str">
            <v>2</v>
          </cell>
          <cell r="F1227" t="str">
            <v>G</v>
          </cell>
          <cell r="G1227" t="str">
            <v>0</v>
          </cell>
          <cell r="H1227" t="str">
            <v>0</v>
          </cell>
          <cell r="I1227" t="str">
            <v>0</v>
          </cell>
          <cell r="J1227" t="str">
            <v>0</v>
          </cell>
          <cell r="K1227" t="str">
            <v>2483.25065</v>
          </cell>
          <cell r="L1227" t="str">
            <v>2483.25065</v>
          </cell>
        </row>
        <row r="1228">
          <cell r="A1228" t="str">
            <v>01SK155C</v>
          </cell>
          <cell r="B1228" t="str">
            <v>VCO NOZZLE</v>
          </cell>
          <cell r="C1228" t="str">
            <v>F13</v>
          </cell>
          <cell r="D1228" t="str">
            <v>Z</v>
          </cell>
          <cell r="E1228" t="str">
            <v>2</v>
          </cell>
          <cell r="F1228" t="str">
            <v>G</v>
          </cell>
          <cell r="G1228" t="str">
            <v>0</v>
          </cell>
          <cell r="H1228" t="str">
            <v>0</v>
          </cell>
          <cell r="I1228" t="str">
            <v>0</v>
          </cell>
          <cell r="J1228" t="str">
            <v>0</v>
          </cell>
          <cell r="K1228" t="str">
            <v>2483.25065</v>
          </cell>
          <cell r="L1228" t="str">
            <v>2483.25065</v>
          </cell>
        </row>
        <row r="1229">
          <cell r="A1229" t="str">
            <v>7123-490</v>
          </cell>
          <cell r="B1229" t="str">
            <v>METERING VALVE ASSY.</v>
          </cell>
          <cell r="C1229" t="str">
            <v>F13</v>
          </cell>
          <cell r="D1229" t="str">
            <v>Z</v>
          </cell>
          <cell r="E1229" t="str">
            <v>2</v>
          </cell>
          <cell r="F1229" t="str">
            <v>G</v>
          </cell>
          <cell r="G1229" t="str">
            <v>0</v>
          </cell>
          <cell r="H1229" t="str">
            <v>0</v>
          </cell>
          <cell r="I1229" t="str">
            <v>0</v>
          </cell>
          <cell r="J1229" t="str">
            <v>0</v>
          </cell>
          <cell r="K1229" t="str">
            <v>248.44731</v>
          </cell>
          <cell r="L1229" t="str">
            <v>248.44731</v>
          </cell>
          <cell r="M1229" t="str">
            <v>DPAHM</v>
          </cell>
        </row>
        <row r="1230">
          <cell r="A1230" t="str">
            <v>9100-660N</v>
          </cell>
          <cell r="B1230" t="str">
            <v>ROTOR</v>
          </cell>
          <cell r="C1230" t="str">
            <v>F13</v>
          </cell>
          <cell r="D1230" t="str">
            <v>Z</v>
          </cell>
          <cell r="E1230" t="str">
            <v>2</v>
          </cell>
          <cell r="F1230" t="str">
            <v>G</v>
          </cell>
          <cell r="G1230" t="str">
            <v>0</v>
          </cell>
          <cell r="H1230" t="str">
            <v>0</v>
          </cell>
          <cell r="I1230" t="str">
            <v>0</v>
          </cell>
          <cell r="J1230" t="str">
            <v>0</v>
          </cell>
          <cell r="K1230" t="str">
            <v>2462.5</v>
          </cell>
          <cell r="L1230" t="str">
            <v>2462.5</v>
          </cell>
        </row>
        <row r="1231">
          <cell r="A1231" t="str">
            <v>9100-668N</v>
          </cell>
          <cell r="B1231" t="str">
            <v>ROTOR</v>
          </cell>
          <cell r="C1231" t="str">
            <v>F13</v>
          </cell>
          <cell r="D1231" t="str">
            <v>Z</v>
          </cell>
          <cell r="E1231" t="str">
            <v>2</v>
          </cell>
          <cell r="F1231" t="str">
            <v>G</v>
          </cell>
          <cell r="G1231" t="str">
            <v>0</v>
          </cell>
          <cell r="H1231" t="str">
            <v>0</v>
          </cell>
          <cell r="I1231" t="str">
            <v>0</v>
          </cell>
          <cell r="J1231" t="str">
            <v>0</v>
          </cell>
          <cell r="K1231" t="str">
            <v>2462.5</v>
          </cell>
          <cell r="L1231" t="str">
            <v>2462.5</v>
          </cell>
        </row>
        <row r="1232">
          <cell r="A1232" t="str">
            <v>9100-590N</v>
          </cell>
          <cell r="B1232" t="str">
            <v>ROTOR</v>
          </cell>
          <cell r="C1232" t="str">
            <v>F13</v>
          </cell>
          <cell r="D1232" t="str">
            <v>Z</v>
          </cell>
          <cell r="E1232" t="str">
            <v>2</v>
          </cell>
          <cell r="F1232" t="str">
            <v>G</v>
          </cell>
          <cell r="G1232" t="str">
            <v>0</v>
          </cell>
          <cell r="H1232" t="str">
            <v>0</v>
          </cell>
          <cell r="I1232" t="str">
            <v>0</v>
          </cell>
          <cell r="J1232" t="str">
            <v>0</v>
          </cell>
          <cell r="K1232" t="str">
            <v>2462.5</v>
          </cell>
          <cell r="L1232" t="str">
            <v>2462.5</v>
          </cell>
        </row>
        <row r="1233">
          <cell r="A1233" t="str">
            <v>7123-490B</v>
          </cell>
          <cell r="B1233" t="str">
            <v>METERING VALVE</v>
          </cell>
          <cell r="C1233" t="str">
            <v>F13</v>
          </cell>
          <cell r="D1233" t="str">
            <v>Z</v>
          </cell>
          <cell r="E1233" t="str">
            <v>2</v>
          </cell>
          <cell r="F1233" t="str">
            <v>G</v>
          </cell>
          <cell r="G1233" t="str">
            <v>43</v>
          </cell>
          <cell r="H1233" t="str">
            <v>0</v>
          </cell>
          <cell r="I1233" t="str">
            <v>0</v>
          </cell>
          <cell r="J1233" t="str">
            <v>43</v>
          </cell>
          <cell r="K1233" t="str">
            <v>246.39826</v>
          </cell>
          <cell r="L1233" t="str">
            <v>246.39826</v>
          </cell>
        </row>
        <row r="1234">
          <cell r="A1234" t="str">
            <v>9101X621D</v>
          </cell>
          <cell r="B1234" t="str">
            <v>DRIVE SHAFT</v>
          </cell>
          <cell r="C1234" t="str">
            <v>F13</v>
          </cell>
          <cell r="D1234" t="str">
            <v>Z</v>
          </cell>
          <cell r="E1234" t="str">
            <v>2</v>
          </cell>
          <cell r="F1234" t="str">
            <v>G</v>
          </cell>
          <cell r="G1234" t="str">
            <v>1600</v>
          </cell>
          <cell r="H1234" t="str">
            <v>0</v>
          </cell>
          <cell r="I1234" t="str">
            <v>240</v>
          </cell>
          <cell r="J1234" t="str">
            <v>1360</v>
          </cell>
          <cell r="K1234" t="str">
            <v>241.53917</v>
          </cell>
          <cell r="L1234" t="str">
            <v>241.53917</v>
          </cell>
        </row>
        <row r="1235">
          <cell r="A1235" t="str">
            <v>7169-269</v>
          </cell>
          <cell r="B1235" t="str">
            <v>SPRING</v>
          </cell>
          <cell r="C1235" t="str">
            <v>F13</v>
          </cell>
          <cell r="D1235" t="str">
            <v>Z</v>
          </cell>
          <cell r="E1235" t="str">
            <v>2</v>
          </cell>
          <cell r="F1235" t="str">
            <v>G</v>
          </cell>
          <cell r="G1235" t="str">
            <v>0</v>
          </cell>
          <cell r="H1235" t="str">
            <v>0</v>
          </cell>
          <cell r="I1235" t="str">
            <v>0</v>
          </cell>
          <cell r="J1235" t="str">
            <v>0</v>
          </cell>
          <cell r="K1235" t="str">
            <v>24.96226</v>
          </cell>
          <cell r="L1235" t="str">
            <v>24.96226</v>
          </cell>
        </row>
        <row r="1236">
          <cell r="A1236" t="str">
            <v>7174-844A</v>
          </cell>
          <cell r="B1236" t="str">
            <v>VALVE SPRING</v>
          </cell>
          <cell r="C1236" t="str">
            <v>F13</v>
          </cell>
          <cell r="D1236" t="str">
            <v>Z</v>
          </cell>
          <cell r="E1236" t="str">
            <v>2</v>
          </cell>
          <cell r="F1236" t="str">
            <v>G</v>
          </cell>
          <cell r="G1236" t="str">
            <v>100</v>
          </cell>
          <cell r="H1236" t="str">
            <v>92</v>
          </cell>
          <cell r="I1236" t="str">
            <v>0</v>
          </cell>
          <cell r="J1236" t="str">
            <v>192</v>
          </cell>
          <cell r="K1236" t="str">
            <v>24.56624</v>
          </cell>
          <cell r="L1236" t="str">
            <v>24.56624</v>
          </cell>
          <cell r="M1236" t="str">
            <v>DP203</v>
          </cell>
        </row>
        <row r="1237">
          <cell r="A1237" t="str">
            <v>9000-500AD</v>
          </cell>
          <cell r="B1237" t="str">
            <v>SHIM [ 1.17 MM ]</v>
          </cell>
          <cell r="C1237" t="str">
            <v>F13</v>
          </cell>
          <cell r="D1237" t="str">
            <v>Z</v>
          </cell>
          <cell r="E1237" t="str">
            <v>21</v>
          </cell>
          <cell r="F1237" t="str">
            <v>G</v>
          </cell>
          <cell r="G1237" t="str">
            <v>0</v>
          </cell>
          <cell r="H1237" t="str">
            <v>0</v>
          </cell>
          <cell r="I1237" t="str">
            <v>0</v>
          </cell>
          <cell r="J1237" t="str">
            <v>0</v>
          </cell>
          <cell r="K1237" t="str">
            <v>24.5616</v>
          </cell>
          <cell r="L1237" t="str">
            <v>24.5616</v>
          </cell>
          <cell r="M1237" t="str">
            <v>C</v>
          </cell>
        </row>
        <row r="1238">
          <cell r="A1238" t="str">
            <v>9107-406</v>
          </cell>
          <cell r="B1238" t="str">
            <v>SEALING RING</v>
          </cell>
          <cell r="C1238" t="str">
            <v>F13</v>
          </cell>
          <cell r="D1238" t="str">
            <v>Z</v>
          </cell>
          <cell r="E1238" t="str">
            <v>22</v>
          </cell>
          <cell r="F1238" t="str">
            <v>G</v>
          </cell>
          <cell r="G1238" t="str">
            <v>0</v>
          </cell>
          <cell r="H1238" t="str">
            <v>0</v>
          </cell>
          <cell r="I1238" t="str">
            <v>0</v>
          </cell>
          <cell r="J1238" t="str">
            <v>0</v>
          </cell>
          <cell r="K1238" t="str">
            <v>24.5565</v>
          </cell>
          <cell r="L1238" t="str">
            <v>24.5565</v>
          </cell>
        </row>
        <row r="1239">
          <cell r="A1239" t="str">
            <v>9101-423B</v>
          </cell>
          <cell r="B1239" t="str">
            <v>SNUBBER HP UNION</v>
          </cell>
          <cell r="C1239" t="str">
            <v>F13</v>
          </cell>
          <cell r="D1239" t="str">
            <v>Z</v>
          </cell>
          <cell r="E1239" t="str">
            <v>2</v>
          </cell>
          <cell r="F1239" t="str">
            <v>G</v>
          </cell>
          <cell r="G1239" t="str">
            <v>0</v>
          </cell>
          <cell r="H1239" t="str">
            <v>0</v>
          </cell>
          <cell r="I1239" t="str">
            <v>0</v>
          </cell>
          <cell r="J1239" t="str">
            <v>0</v>
          </cell>
          <cell r="K1239" t="str">
            <v>24.3984</v>
          </cell>
          <cell r="L1239" t="str">
            <v>24.3984</v>
          </cell>
          <cell r="M1239" t="str">
            <v>HC6,7</v>
          </cell>
        </row>
        <row r="1240">
          <cell r="A1240" t="str">
            <v>7182-924</v>
          </cell>
          <cell r="B1240" t="str">
            <v>SCREW PLUG</v>
          </cell>
          <cell r="C1240" t="str">
            <v>F13</v>
          </cell>
          <cell r="D1240" t="str">
            <v>Z</v>
          </cell>
          <cell r="E1240" t="str">
            <v>2</v>
          </cell>
          <cell r="F1240" t="str">
            <v>G</v>
          </cell>
          <cell r="G1240" t="str">
            <v>1500</v>
          </cell>
          <cell r="H1240" t="str">
            <v>0</v>
          </cell>
          <cell r="I1240" t="str">
            <v>0</v>
          </cell>
          <cell r="J1240" t="str">
            <v>1500</v>
          </cell>
          <cell r="K1240" t="str">
            <v>24.35262</v>
          </cell>
          <cell r="L1240" t="str">
            <v>24.35262</v>
          </cell>
        </row>
        <row r="1241">
          <cell r="A1241" t="str">
            <v>9045-974</v>
          </cell>
          <cell r="B1241" t="str">
            <v>STOP CONTROL AXIL</v>
          </cell>
          <cell r="C1241" t="str">
            <v>F13</v>
          </cell>
          <cell r="D1241" t="str">
            <v>Z</v>
          </cell>
          <cell r="E1241" t="str">
            <v>2</v>
          </cell>
          <cell r="F1241" t="str">
            <v>G</v>
          </cell>
          <cell r="G1241" t="str">
            <v>0</v>
          </cell>
          <cell r="H1241" t="str">
            <v>0</v>
          </cell>
          <cell r="I1241" t="str">
            <v>0</v>
          </cell>
          <cell r="J1241" t="str">
            <v>0</v>
          </cell>
          <cell r="K1241" t="str">
            <v>24.27172</v>
          </cell>
          <cell r="L1241" t="str">
            <v>24.27172</v>
          </cell>
        </row>
        <row r="1242">
          <cell r="A1242" t="str">
            <v>7167-304C</v>
          </cell>
          <cell r="B1242" t="str">
            <v>SPRING CAP</v>
          </cell>
          <cell r="C1242" t="str">
            <v>F13</v>
          </cell>
          <cell r="D1242" t="str">
            <v>Z</v>
          </cell>
          <cell r="E1242" t="str">
            <v>2</v>
          </cell>
          <cell r="F1242" t="str">
            <v>G</v>
          </cell>
          <cell r="G1242" t="str">
            <v>0</v>
          </cell>
          <cell r="H1242" t="str">
            <v>0</v>
          </cell>
          <cell r="I1242" t="str">
            <v>0</v>
          </cell>
          <cell r="J1242" t="str">
            <v>0</v>
          </cell>
          <cell r="K1242" t="str">
            <v>24</v>
          </cell>
          <cell r="L1242" t="str">
            <v>24</v>
          </cell>
        </row>
        <row r="1243">
          <cell r="A1243" t="str">
            <v>9149-075DJ</v>
          </cell>
          <cell r="B1243" t="str">
            <v>HYD.HEAD ASSY</v>
          </cell>
          <cell r="C1243" t="str">
            <v>F13</v>
          </cell>
          <cell r="D1243" t="str">
            <v>Z</v>
          </cell>
          <cell r="E1243" t="str">
            <v>2</v>
          </cell>
          <cell r="F1243" t="str">
            <v>G</v>
          </cell>
          <cell r="G1243" t="str">
            <v>0</v>
          </cell>
          <cell r="H1243" t="str">
            <v>0</v>
          </cell>
          <cell r="I1243" t="str">
            <v>0</v>
          </cell>
          <cell r="J1243" t="str">
            <v>0</v>
          </cell>
          <cell r="K1243" t="str">
            <v>2381.33119</v>
          </cell>
          <cell r="L1243" t="str">
            <v>2381.33119</v>
          </cell>
        </row>
        <row r="1244">
          <cell r="A1244" t="str">
            <v>9003-720B</v>
          </cell>
          <cell r="B1244" t="str">
            <v>TOP ADJUST VALVE DPA(C)</v>
          </cell>
          <cell r="C1244" t="str">
            <v>F13</v>
          </cell>
          <cell r="D1244" t="str">
            <v>Z</v>
          </cell>
          <cell r="E1244" t="str">
            <v>2</v>
          </cell>
          <cell r="F1244" t="str">
            <v>G</v>
          </cell>
          <cell r="G1244" t="str">
            <v>0</v>
          </cell>
          <cell r="H1244" t="str">
            <v>0</v>
          </cell>
          <cell r="I1244" t="str">
            <v>0</v>
          </cell>
          <cell r="J1244" t="str">
            <v>0</v>
          </cell>
          <cell r="K1244" t="str">
            <v>238.03488</v>
          </cell>
          <cell r="L1244" t="str">
            <v>238.03488</v>
          </cell>
          <cell r="M1244" t="str">
            <v>RP</v>
          </cell>
        </row>
        <row r="1245">
          <cell r="A1245" t="str">
            <v>7139-215</v>
          </cell>
          <cell r="B1245" t="str">
            <v>ASSY TORSION BAR</v>
          </cell>
          <cell r="C1245" t="str">
            <v>F13</v>
          </cell>
          <cell r="D1245" t="str">
            <v>Z</v>
          </cell>
          <cell r="E1245" t="str">
            <v>2</v>
          </cell>
          <cell r="F1245" t="str">
            <v>G</v>
          </cell>
          <cell r="G1245" t="str">
            <v>100</v>
          </cell>
          <cell r="H1245" t="str">
            <v>0</v>
          </cell>
          <cell r="I1245" t="str">
            <v>50</v>
          </cell>
          <cell r="J1245" t="str">
            <v>50</v>
          </cell>
          <cell r="K1245" t="str">
            <v>237.46276</v>
          </cell>
          <cell r="L1245" t="str">
            <v>237.46276</v>
          </cell>
        </row>
        <row r="1246">
          <cell r="A1246" t="str">
            <v>9101-479</v>
          </cell>
          <cell r="B1246" t="str">
            <v>COUPLING BOX</v>
          </cell>
          <cell r="C1246" t="str">
            <v>F13</v>
          </cell>
          <cell r="D1246" t="str">
            <v>Z</v>
          </cell>
          <cell r="E1246" t="str">
            <v>2</v>
          </cell>
          <cell r="F1246" t="str">
            <v>G</v>
          </cell>
          <cell r="G1246" t="str">
            <v>315</v>
          </cell>
          <cell r="H1246" t="str">
            <v>100</v>
          </cell>
          <cell r="I1246" t="str">
            <v>200</v>
          </cell>
          <cell r="J1246" t="str">
            <v>215</v>
          </cell>
          <cell r="K1246" t="str">
            <v>234.22137</v>
          </cell>
          <cell r="L1246" t="str">
            <v>236.25325</v>
          </cell>
          <cell r="M1246" t="str">
            <v>NP</v>
          </cell>
        </row>
        <row r="1247">
          <cell r="A1247" t="str">
            <v>7103-025H</v>
          </cell>
          <cell r="B1247" t="str">
            <v>ASSY NOZZLE</v>
          </cell>
          <cell r="C1247" t="str">
            <v>F13</v>
          </cell>
          <cell r="D1247" t="str">
            <v>Z</v>
          </cell>
          <cell r="E1247" t="str">
            <v>2</v>
          </cell>
          <cell r="F1247" t="str">
            <v>G</v>
          </cell>
          <cell r="G1247" t="str">
            <v>3194</v>
          </cell>
          <cell r="H1247" t="str">
            <v>0</v>
          </cell>
          <cell r="I1247" t="str">
            <v>200</v>
          </cell>
          <cell r="J1247" t="str">
            <v>2994</v>
          </cell>
          <cell r="K1247" t="str">
            <v>235.67018</v>
          </cell>
          <cell r="L1247" t="str">
            <v>235.67018</v>
          </cell>
          <cell r="M1247" t="str">
            <v>DPAHM</v>
          </cell>
        </row>
        <row r="1248">
          <cell r="A1248" t="str">
            <v>9149-079AB</v>
          </cell>
          <cell r="B1248" t="str">
            <v>HOUSING/B.BEAR/D.SHAFT</v>
          </cell>
          <cell r="C1248" t="str">
            <v>F13</v>
          </cell>
          <cell r="D1248" t="str">
            <v>Z</v>
          </cell>
          <cell r="E1248" t="str">
            <v>2</v>
          </cell>
          <cell r="F1248" t="str">
            <v>G</v>
          </cell>
          <cell r="G1248" t="str">
            <v>0</v>
          </cell>
          <cell r="H1248" t="str">
            <v>0</v>
          </cell>
          <cell r="I1248" t="str">
            <v>0</v>
          </cell>
          <cell r="J1248" t="str">
            <v>0</v>
          </cell>
          <cell r="K1248" t="str">
            <v>2348.58752</v>
          </cell>
          <cell r="L1248" t="str">
            <v>2348.58752</v>
          </cell>
        </row>
        <row r="1249">
          <cell r="A1249" t="str">
            <v>9101-006</v>
          </cell>
          <cell r="B1249" t="str">
            <v>DRIVE SHAFT</v>
          </cell>
          <cell r="C1249" t="str">
            <v>F13</v>
          </cell>
          <cell r="D1249" t="str">
            <v>Z</v>
          </cell>
          <cell r="E1249" t="str">
            <v>2</v>
          </cell>
          <cell r="F1249" t="str">
            <v>G</v>
          </cell>
          <cell r="G1249" t="str">
            <v>0</v>
          </cell>
          <cell r="H1249" t="str">
            <v>0</v>
          </cell>
          <cell r="I1249" t="str">
            <v>0</v>
          </cell>
          <cell r="J1249" t="str">
            <v>0</v>
          </cell>
          <cell r="K1249" t="str">
            <v>2347.473</v>
          </cell>
          <cell r="L1249" t="str">
            <v>2347.473</v>
          </cell>
          <cell r="M1249" t="str">
            <v>RP</v>
          </cell>
        </row>
        <row r="1250">
          <cell r="A1250" t="str">
            <v>9103-003</v>
          </cell>
          <cell r="B1250" t="str">
            <v>PROFILE FOR GOVERNOR WEIGHT</v>
          </cell>
          <cell r="C1250" t="str">
            <v>F13</v>
          </cell>
          <cell r="D1250" t="str">
            <v>Z</v>
          </cell>
          <cell r="E1250" t="str">
            <v>2</v>
          </cell>
          <cell r="F1250" t="str">
            <v>G</v>
          </cell>
          <cell r="G1250" t="str">
            <v>1711</v>
          </cell>
          <cell r="H1250" t="str">
            <v>0</v>
          </cell>
          <cell r="I1250" t="str">
            <v>1014</v>
          </cell>
          <cell r="J1250" t="str">
            <v>697</v>
          </cell>
          <cell r="K1250" t="str">
            <v>234.98114</v>
          </cell>
          <cell r="L1250" t="str">
            <v>234.98114</v>
          </cell>
          <cell r="M1250" t="str">
            <v>RP</v>
          </cell>
        </row>
        <row r="1251">
          <cell r="A1251" t="str">
            <v>9001-742A</v>
          </cell>
          <cell r="B1251" t="str">
            <v>MARUTI F.HEAD [FS G 6260 010A]</v>
          </cell>
          <cell r="C1251" t="str">
            <v>F13</v>
          </cell>
          <cell r="D1251" t="str">
            <v>Z</v>
          </cell>
          <cell r="E1251" t="str">
            <v>2</v>
          </cell>
          <cell r="F1251" t="str">
            <v>G</v>
          </cell>
          <cell r="G1251" t="str">
            <v>0</v>
          </cell>
          <cell r="H1251" t="str">
            <v>3168</v>
          </cell>
          <cell r="I1251" t="str">
            <v>2504</v>
          </cell>
          <cell r="J1251" t="str">
            <v>664</v>
          </cell>
          <cell r="K1251" t="str">
            <v>227.69881</v>
          </cell>
          <cell r="L1251" t="str">
            <v>233.60028</v>
          </cell>
          <cell r="M1251" t="str">
            <v>NP</v>
          </cell>
        </row>
        <row r="1252">
          <cell r="A1252" t="str">
            <v>9101-455</v>
          </cell>
          <cell r="B1252" t="str">
            <v>COUPLING BOX</v>
          </cell>
          <cell r="C1252" t="str">
            <v>F13</v>
          </cell>
          <cell r="D1252" t="str">
            <v>Z</v>
          </cell>
          <cell r="E1252" t="str">
            <v>22</v>
          </cell>
          <cell r="F1252" t="str">
            <v>G</v>
          </cell>
          <cell r="G1252" t="str">
            <v>0</v>
          </cell>
          <cell r="H1252" t="str">
            <v>0</v>
          </cell>
          <cell r="I1252" t="str">
            <v>0</v>
          </cell>
          <cell r="J1252" t="str">
            <v>0</v>
          </cell>
          <cell r="K1252" t="str">
            <v>233.28675</v>
          </cell>
          <cell r="L1252" t="str">
            <v>233.28675</v>
          </cell>
        </row>
        <row r="1253">
          <cell r="A1253" t="str">
            <v>9101-455</v>
          </cell>
          <cell r="B1253" t="str">
            <v>COUPLING BOX</v>
          </cell>
          <cell r="C1253" t="str">
            <v>F13</v>
          </cell>
          <cell r="D1253" t="str">
            <v>Z</v>
          </cell>
          <cell r="E1253" t="str">
            <v>1</v>
          </cell>
          <cell r="F1253" t="str">
            <v>G</v>
          </cell>
          <cell r="G1253" t="str">
            <v>0</v>
          </cell>
          <cell r="H1253" t="str">
            <v>0</v>
          </cell>
          <cell r="I1253" t="str">
            <v>0</v>
          </cell>
          <cell r="J1253" t="str">
            <v>0</v>
          </cell>
          <cell r="K1253" t="str">
            <v>233.28</v>
          </cell>
          <cell r="L1253" t="str">
            <v>233.28</v>
          </cell>
        </row>
        <row r="1254">
          <cell r="A1254" t="str">
            <v>9104-511C</v>
          </cell>
          <cell r="B1254" t="str">
            <v>H.H.SLEEVE H.S</v>
          </cell>
          <cell r="C1254" t="str">
            <v>F13</v>
          </cell>
          <cell r="D1254" t="str">
            <v>Z</v>
          </cell>
          <cell r="E1254" t="str">
            <v>2</v>
          </cell>
          <cell r="F1254" t="str">
            <v>G</v>
          </cell>
          <cell r="G1254" t="str">
            <v>0</v>
          </cell>
          <cell r="H1254" t="str">
            <v>0</v>
          </cell>
          <cell r="I1254" t="str">
            <v>0</v>
          </cell>
          <cell r="J1254" t="str">
            <v>0</v>
          </cell>
          <cell r="K1254" t="str">
            <v>230.58387</v>
          </cell>
          <cell r="L1254" t="str">
            <v>230.58387</v>
          </cell>
          <cell r="M1254" t="str">
            <v>0</v>
          </cell>
        </row>
        <row r="1255">
          <cell r="A1255" t="str">
            <v>5950-64A</v>
          </cell>
          <cell r="B1255" t="str">
            <v>CIRCLIP</v>
          </cell>
          <cell r="C1255" t="str">
            <v>F13</v>
          </cell>
          <cell r="D1255" t="str">
            <v>Z</v>
          </cell>
          <cell r="E1255" t="str">
            <v>2</v>
          </cell>
          <cell r="F1255" t="str">
            <v>G</v>
          </cell>
          <cell r="G1255" t="str">
            <v>2441</v>
          </cell>
          <cell r="H1255" t="str">
            <v>0</v>
          </cell>
          <cell r="I1255" t="str">
            <v>50</v>
          </cell>
          <cell r="J1255" t="str">
            <v>2391</v>
          </cell>
          <cell r="K1255" t="str">
            <v>23.95007</v>
          </cell>
          <cell r="L1255" t="str">
            <v>23.95007</v>
          </cell>
          <cell r="M1255" t="str">
            <v>RP</v>
          </cell>
        </row>
        <row r="1256">
          <cell r="A1256" t="str">
            <v>7174-267G</v>
          </cell>
          <cell r="B1256" t="str">
            <v>LEAF SPRING</v>
          </cell>
          <cell r="C1256" t="str">
            <v>F13</v>
          </cell>
          <cell r="D1256" t="str">
            <v>Z</v>
          </cell>
          <cell r="E1256" t="str">
            <v>2</v>
          </cell>
          <cell r="F1256" t="str">
            <v>G</v>
          </cell>
          <cell r="G1256" t="str">
            <v>0</v>
          </cell>
          <cell r="H1256" t="str">
            <v>0</v>
          </cell>
          <cell r="I1256" t="str">
            <v>0</v>
          </cell>
          <cell r="J1256" t="str">
            <v>0</v>
          </cell>
          <cell r="K1256" t="str">
            <v>23.81231</v>
          </cell>
          <cell r="L1256" t="str">
            <v>23.81231</v>
          </cell>
        </row>
        <row r="1257">
          <cell r="A1257" t="str">
            <v>9101-326</v>
          </cell>
          <cell r="B1257" t="str">
            <v>HOOK</v>
          </cell>
          <cell r="C1257" t="str">
            <v>F13</v>
          </cell>
          <cell r="D1257" t="str">
            <v>Z</v>
          </cell>
          <cell r="E1257" t="str">
            <v>2</v>
          </cell>
          <cell r="F1257" t="str">
            <v>G</v>
          </cell>
          <cell r="G1257" t="str">
            <v>2480</v>
          </cell>
          <cell r="H1257" t="str">
            <v>5740</v>
          </cell>
          <cell r="I1257" t="str">
            <v>6505</v>
          </cell>
          <cell r="J1257" t="str">
            <v>1715</v>
          </cell>
          <cell r="K1257" t="str">
            <v>22.52071</v>
          </cell>
          <cell r="L1257" t="str">
            <v>23.8095</v>
          </cell>
          <cell r="M1257" t="str">
            <v>SC-08</v>
          </cell>
        </row>
        <row r="1258">
          <cell r="A1258" t="str">
            <v>7139-921</v>
          </cell>
          <cell r="B1258" t="str">
            <v>SHUT OFF LEVER-HYD</v>
          </cell>
          <cell r="C1258" t="str">
            <v>F13</v>
          </cell>
          <cell r="D1258" t="str">
            <v>Z</v>
          </cell>
          <cell r="E1258" t="str">
            <v>2</v>
          </cell>
          <cell r="F1258" t="str">
            <v>G</v>
          </cell>
          <cell r="G1258" t="str">
            <v>204</v>
          </cell>
          <cell r="H1258" t="str">
            <v>0</v>
          </cell>
          <cell r="I1258" t="str">
            <v>50</v>
          </cell>
          <cell r="J1258" t="str">
            <v>154</v>
          </cell>
          <cell r="K1258" t="str">
            <v>23.78591</v>
          </cell>
          <cell r="L1258" t="str">
            <v>23.78591</v>
          </cell>
          <cell r="M1258" t="str">
            <v>RP</v>
          </cell>
        </row>
        <row r="1259">
          <cell r="A1259" t="str">
            <v>9101-065C</v>
          </cell>
          <cell r="B1259" t="str">
            <v>ADVANCE CAP</v>
          </cell>
          <cell r="C1259" t="str">
            <v>F13</v>
          </cell>
          <cell r="D1259" t="str">
            <v>Z</v>
          </cell>
          <cell r="E1259" t="str">
            <v>2</v>
          </cell>
          <cell r="F1259" t="str">
            <v>G</v>
          </cell>
          <cell r="G1259" t="str">
            <v>0</v>
          </cell>
          <cell r="H1259" t="str">
            <v>0</v>
          </cell>
          <cell r="I1259" t="str">
            <v>0</v>
          </cell>
          <cell r="J1259" t="str">
            <v>0</v>
          </cell>
          <cell r="K1259" t="str">
            <v>23.75618</v>
          </cell>
          <cell r="L1259" t="str">
            <v>23.75618</v>
          </cell>
          <cell r="M1259" t="str">
            <v>0</v>
          </cell>
        </row>
        <row r="1260">
          <cell r="A1260" t="str">
            <v>9101-081</v>
          </cell>
          <cell r="B1260" t="str">
            <v>GOVERNOR WEIGHT</v>
          </cell>
          <cell r="C1260" t="str">
            <v>F13</v>
          </cell>
          <cell r="D1260" t="str">
            <v>Z</v>
          </cell>
          <cell r="E1260" t="str">
            <v>22</v>
          </cell>
          <cell r="F1260" t="str">
            <v>G</v>
          </cell>
          <cell r="G1260" t="str">
            <v>0</v>
          </cell>
          <cell r="H1260" t="str">
            <v>0</v>
          </cell>
          <cell r="I1260" t="str">
            <v>0</v>
          </cell>
          <cell r="J1260" t="str">
            <v>0</v>
          </cell>
          <cell r="K1260" t="str">
            <v>23.74397</v>
          </cell>
          <cell r="L1260" t="str">
            <v>23.74397</v>
          </cell>
          <cell r="M1260" t="str">
            <v>C</v>
          </cell>
        </row>
        <row r="1261">
          <cell r="A1261" t="str">
            <v>7123-690C</v>
          </cell>
          <cell r="B1261" t="str">
            <v>RETAINING RING</v>
          </cell>
          <cell r="C1261" t="str">
            <v>F13</v>
          </cell>
          <cell r="D1261" t="str">
            <v>Z</v>
          </cell>
          <cell r="E1261" t="str">
            <v>2</v>
          </cell>
          <cell r="F1261" t="str">
            <v>G</v>
          </cell>
          <cell r="G1261" t="str">
            <v>0</v>
          </cell>
          <cell r="H1261" t="str">
            <v>0</v>
          </cell>
          <cell r="I1261" t="str">
            <v>0</v>
          </cell>
          <cell r="J1261" t="str">
            <v>0</v>
          </cell>
          <cell r="K1261" t="str">
            <v>23.61218</v>
          </cell>
          <cell r="L1261" t="str">
            <v>23.61218</v>
          </cell>
        </row>
        <row r="1262">
          <cell r="A1262" t="str">
            <v>9101-571</v>
          </cell>
          <cell r="B1262" t="str">
            <v>INLET SCREW</v>
          </cell>
          <cell r="C1262" t="str">
            <v>F13</v>
          </cell>
          <cell r="D1262" t="str">
            <v>Z</v>
          </cell>
          <cell r="E1262" t="str">
            <v>2</v>
          </cell>
          <cell r="F1262" t="str">
            <v>G</v>
          </cell>
          <cell r="G1262" t="str">
            <v>935</v>
          </cell>
          <cell r="H1262" t="str">
            <v>0</v>
          </cell>
          <cell r="I1262" t="str">
            <v>0</v>
          </cell>
          <cell r="J1262" t="str">
            <v>935</v>
          </cell>
          <cell r="K1262" t="str">
            <v>23.49976</v>
          </cell>
          <cell r="L1262" t="str">
            <v>23.49976</v>
          </cell>
          <cell r="M1262" t="str">
            <v>PIC-02</v>
          </cell>
        </row>
        <row r="1263">
          <cell r="A1263" t="str">
            <v>9101-081</v>
          </cell>
          <cell r="B1263" t="str">
            <v>GOVERNOR WEIGHT</v>
          </cell>
          <cell r="C1263" t="str">
            <v>F13</v>
          </cell>
          <cell r="D1263" t="str">
            <v>Z</v>
          </cell>
          <cell r="E1263" t="str">
            <v>2</v>
          </cell>
          <cell r="F1263" t="str">
            <v>G</v>
          </cell>
          <cell r="G1263" t="str">
            <v>0</v>
          </cell>
          <cell r="H1263" t="str">
            <v>0</v>
          </cell>
          <cell r="I1263" t="str">
            <v>0</v>
          </cell>
          <cell r="J1263" t="str">
            <v>0</v>
          </cell>
          <cell r="K1263" t="str">
            <v>23.48015</v>
          </cell>
          <cell r="L1263" t="str">
            <v>23.48015</v>
          </cell>
          <cell r="M1263" t="str">
            <v>LOCAL</v>
          </cell>
        </row>
        <row r="1264">
          <cell r="A1264" t="str">
            <v>7123-011B</v>
          </cell>
          <cell r="B1264" t="str">
            <v>PHASING PLATE</v>
          </cell>
          <cell r="C1264" t="str">
            <v>F13</v>
          </cell>
          <cell r="D1264" t="str">
            <v>Z</v>
          </cell>
          <cell r="E1264" t="str">
            <v>2</v>
          </cell>
          <cell r="F1264" t="str">
            <v>G</v>
          </cell>
          <cell r="G1264" t="str">
            <v>0</v>
          </cell>
          <cell r="H1264" t="str">
            <v>0</v>
          </cell>
          <cell r="I1264" t="str">
            <v>0</v>
          </cell>
          <cell r="J1264" t="str">
            <v>0</v>
          </cell>
          <cell r="K1264" t="str">
            <v>23.4</v>
          </cell>
          <cell r="L1264" t="str">
            <v>23.4</v>
          </cell>
        </row>
        <row r="1265">
          <cell r="A1265" t="str">
            <v>9100-325A</v>
          </cell>
          <cell r="B1265" t="str">
            <v>STOP SHAFT ASSY</v>
          </cell>
          <cell r="C1265" t="str">
            <v>F13</v>
          </cell>
          <cell r="D1265" t="str">
            <v>Z</v>
          </cell>
          <cell r="E1265" t="str">
            <v>2</v>
          </cell>
          <cell r="F1265" t="str">
            <v>G</v>
          </cell>
          <cell r="G1265" t="str">
            <v>0</v>
          </cell>
          <cell r="H1265" t="str">
            <v>0</v>
          </cell>
          <cell r="I1265" t="str">
            <v>0</v>
          </cell>
          <cell r="J1265" t="str">
            <v>0</v>
          </cell>
          <cell r="K1265" t="str">
            <v>23.35742</v>
          </cell>
          <cell r="L1265" t="str">
            <v>23.35742</v>
          </cell>
          <cell r="M1265" t="str">
            <v>RP</v>
          </cell>
        </row>
        <row r="1266">
          <cell r="A1266" t="str">
            <v>7123-501</v>
          </cell>
          <cell r="B1266" t="str">
            <v>CONNECTION FUELLINE</v>
          </cell>
          <cell r="C1266" t="str">
            <v>F13</v>
          </cell>
          <cell r="D1266" t="str">
            <v>Z</v>
          </cell>
          <cell r="E1266" t="str">
            <v>2</v>
          </cell>
          <cell r="F1266" t="str">
            <v>G</v>
          </cell>
          <cell r="G1266" t="str">
            <v>1807</v>
          </cell>
          <cell r="H1266" t="str">
            <v>0</v>
          </cell>
          <cell r="I1266" t="str">
            <v>0</v>
          </cell>
          <cell r="J1266" t="str">
            <v>1807</v>
          </cell>
          <cell r="K1266" t="str">
            <v>23.22317</v>
          </cell>
          <cell r="L1266" t="str">
            <v>23.22317</v>
          </cell>
          <cell r="M1266" t="str">
            <v>DPAHM</v>
          </cell>
        </row>
        <row r="1267">
          <cell r="A1267" t="str">
            <v>7180-147</v>
          </cell>
          <cell r="B1267" t="str">
            <v>SANDWHICH PLATE</v>
          </cell>
          <cell r="C1267" t="str">
            <v>F13</v>
          </cell>
          <cell r="D1267" t="str">
            <v>Z</v>
          </cell>
          <cell r="E1267" t="str">
            <v>2</v>
          </cell>
          <cell r="F1267" t="str">
            <v>G</v>
          </cell>
          <cell r="G1267" t="str">
            <v>0</v>
          </cell>
          <cell r="H1267" t="str">
            <v>0</v>
          </cell>
          <cell r="I1267" t="str">
            <v>0</v>
          </cell>
          <cell r="J1267" t="str">
            <v>0</v>
          </cell>
          <cell r="K1267" t="str">
            <v>23.0282</v>
          </cell>
          <cell r="L1267" t="str">
            <v>23.0282</v>
          </cell>
          <cell r="M1267" t="str">
            <v>RP</v>
          </cell>
        </row>
        <row r="1268">
          <cell r="A1268" t="str">
            <v>9101-272/020</v>
          </cell>
          <cell r="B1268" t="str">
            <v>CAM ROLLER SHOE</v>
          </cell>
          <cell r="C1268" t="str">
            <v>F13</v>
          </cell>
          <cell r="D1268" t="str">
            <v>Z</v>
          </cell>
          <cell r="E1268" t="str">
            <v>1</v>
          </cell>
          <cell r="F1268" t="str">
            <v>G</v>
          </cell>
          <cell r="G1268" t="str">
            <v>0</v>
          </cell>
          <cell r="H1268" t="str">
            <v>0</v>
          </cell>
          <cell r="I1268" t="str">
            <v>0</v>
          </cell>
          <cell r="J1268" t="str">
            <v>0</v>
          </cell>
          <cell r="K1268" t="str">
            <v>23</v>
          </cell>
          <cell r="L1268" t="str">
            <v>23</v>
          </cell>
        </row>
        <row r="1269">
          <cell r="A1269" t="str">
            <v>7123-299P</v>
          </cell>
          <cell r="B1269" t="str">
            <v>METERING VALVE - HYD</v>
          </cell>
          <cell r="C1269" t="str">
            <v>F13</v>
          </cell>
          <cell r="D1269" t="str">
            <v>Z</v>
          </cell>
          <cell r="E1269" t="str">
            <v>2</v>
          </cell>
          <cell r="F1269" t="str">
            <v>G</v>
          </cell>
          <cell r="G1269" t="str">
            <v>100</v>
          </cell>
          <cell r="H1269" t="str">
            <v>0</v>
          </cell>
          <cell r="I1269" t="str">
            <v>50</v>
          </cell>
          <cell r="J1269" t="str">
            <v>50</v>
          </cell>
          <cell r="K1269" t="str">
            <v>229.60476</v>
          </cell>
          <cell r="L1269" t="str">
            <v>229.60476</v>
          </cell>
          <cell r="M1269" t="str">
            <v>RP</v>
          </cell>
        </row>
        <row r="1270">
          <cell r="A1270" t="str">
            <v>9104-404A</v>
          </cell>
          <cell r="B1270" t="str">
            <v>HEAD &amp; ROTOR (TUD5)</v>
          </cell>
          <cell r="C1270" t="str">
            <v>F13</v>
          </cell>
          <cell r="D1270" t="str">
            <v>Z</v>
          </cell>
          <cell r="E1270" t="str">
            <v>2</v>
          </cell>
          <cell r="F1270" t="str">
            <v>G</v>
          </cell>
          <cell r="G1270" t="str">
            <v>0</v>
          </cell>
          <cell r="H1270" t="str">
            <v>0</v>
          </cell>
          <cell r="I1270" t="str">
            <v>0</v>
          </cell>
          <cell r="J1270" t="str">
            <v>0</v>
          </cell>
          <cell r="K1270" t="str">
            <v>2259.504</v>
          </cell>
          <cell r="L1270" t="str">
            <v>2259.504</v>
          </cell>
          <cell r="M1270" t="str">
            <v>NP</v>
          </cell>
        </row>
        <row r="1271">
          <cell r="A1271" t="str">
            <v>9108-073A</v>
          </cell>
          <cell r="B1271" t="str">
            <v>SOLENOID ASSY</v>
          </cell>
          <cell r="C1271" t="str">
            <v>F13</v>
          </cell>
          <cell r="D1271" t="str">
            <v>Z</v>
          </cell>
          <cell r="E1271" t="str">
            <v>22</v>
          </cell>
          <cell r="F1271" t="str">
            <v>G</v>
          </cell>
          <cell r="G1271" t="str">
            <v>0</v>
          </cell>
          <cell r="H1271" t="str">
            <v>0</v>
          </cell>
          <cell r="I1271" t="str">
            <v>0</v>
          </cell>
          <cell r="J1271" t="str">
            <v>0</v>
          </cell>
          <cell r="K1271" t="str">
            <v>225.43228</v>
          </cell>
          <cell r="L1271" t="str">
            <v>225.43228</v>
          </cell>
        </row>
        <row r="1272">
          <cell r="A1272" t="str">
            <v>9103-002</v>
          </cell>
          <cell r="B1272" t="str">
            <v>STEEL BAR</v>
          </cell>
          <cell r="C1272" t="str">
            <v>F13</v>
          </cell>
          <cell r="D1272" t="str">
            <v>Z</v>
          </cell>
          <cell r="E1272" t="str">
            <v>2</v>
          </cell>
          <cell r="F1272" t="str">
            <v>G</v>
          </cell>
          <cell r="G1272" t="str">
            <v>106</v>
          </cell>
          <cell r="H1272" t="str">
            <v>0</v>
          </cell>
          <cell r="I1272" t="str">
            <v>0</v>
          </cell>
          <cell r="J1272" t="str">
            <v>106</v>
          </cell>
          <cell r="K1272" t="str">
            <v>224.96837</v>
          </cell>
          <cell r="L1272" t="str">
            <v>224.96837</v>
          </cell>
          <cell r="M1272" t="str">
            <v>RP</v>
          </cell>
        </row>
        <row r="1273">
          <cell r="A1273" t="str">
            <v>7185-789B</v>
          </cell>
          <cell r="B1273" t="str">
            <v>END PLATE SLEEVE</v>
          </cell>
          <cell r="C1273" t="str">
            <v>F13</v>
          </cell>
          <cell r="D1273" t="str">
            <v>Z</v>
          </cell>
          <cell r="E1273" t="str">
            <v>2</v>
          </cell>
          <cell r="F1273" t="str">
            <v>G</v>
          </cell>
          <cell r="G1273" t="str">
            <v>0</v>
          </cell>
          <cell r="H1273" t="str">
            <v>0</v>
          </cell>
          <cell r="I1273" t="str">
            <v>0</v>
          </cell>
          <cell r="J1273" t="str">
            <v>0</v>
          </cell>
          <cell r="K1273" t="str">
            <v>224.82901</v>
          </cell>
          <cell r="L1273" t="str">
            <v>224.82901</v>
          </cell>
        </row>
        <row r="1274">
          <cell r="A1274" t="str">
            <v>9002-227J</v>
          </cell>
          <cell r="B1274" t="str">
            <v>DPA(M) HEAD &amp; ROTOR</v>
          </cell>
          <cell r="C1274" t="str">
            <v>F13</v>
          </cell>
          <cell r="D1274" t="str">
            <v>Z</v>
          </cell>
          <cell r="E1274" t="str">
            <v>21</v>
          </cell>
          <cell r="F1274" t="str">
            <v>G</v>
          </cell>
          <cell r="G1274" t="str">
            <v>0</v>
          </cell>
          <cell r="H1274" t="str">
            <v>0</v>
          </cell>
          <cell r="I1274" t="str">
            <v>0</v>
          </cell>
          <cell r="J1274" t="str">
            <v>0</v>
          </cell>
          <cell r="K1274" t="str">
            <v>2234.7925</v>
          </cell>
          <cell r="L1274" t="str">
            <v>2234.7925</v>
          </cell>
          <cell r="M1274" t="str">
            <v>C</v>
          </cell>
        </row>
        <row r="1275">
          <cell r="A1275" t="str">
            <v>9108-073A</v>
          </cell>
          <cell r="B1275" t="str">
            <v>SOLENOID ASSY</v>
          </cell>
          <cell r="C1275" t="str">
            <v>F13</v>
          </cell>
          <cell r="D1275" t="str">
            <v>Z</v>
          </cell>
          <cell r="E1275" t="str">
            <v>2</v>
          </cell>
          <cell r="F1275" t="str">
            <v>G</v>
          </cell>
          <cell r="G1275" t="str">
            <v>0</v>
          </cell>
          <cell r="H1275" t="str">
            <v>0</v>
          </cell>
          <cell r="I1275" t="str">
            <v>0</v>
          </cell>
          <cell r="J1275" t="str">
            <v>0</v>
          </cell>
          <cell r="K1275" t="str">
            <v>222.92748</v>
          </cell>
          <cell r="L1275" t="str">
            <v>222.92748</v>
          </cell>
          <cell r="M1275" t="str">
            <v>RP</v>
          </cell>
        </row>
        <row r="1276">
          <cell r="A1276" t="str">
            <v>9100-397</v>
          </cell>
          <cell r="B1276" t="str">
            <v>X VALVE METRING</v>
          </cell>
          <cell r="C1276" t="str">
            <v>F13</v>
          </cell>
          <cell r="D1276" t="str">
            <v>Z</v>
          </cell>
          <cell r="E1276" t="str">
            <v>2</v>
          </cell>
          <cell r="F1276" t="str">
            <v>G</v>
          </cell>
          <cell r="G1276" t="str">
            <v>0</v>
          </cell>
          <cell r="H1276" t="str">
            <v>600</v>
          </cell>
          <cell r="I1276" t="str">
            <v>200</v>
          </cell>
          <cell r="J1276" t="str">
            <v>400</v>
          </cell>
          <cell r="K1276" t="str">
            <v>177.67117</v>
          </cell>
          <cell r="L1276" t="str">
            <v>220.41137</v>
          </cell>
          <cell r="M1276" t="str">
            <v>NP</v>
          </cell>
        </row>
        <row r="1277">
          <cell r="A1277" t="str">
            <v>7185-478</v>
          </cell>
          <cell r="B1277" t="str">
            <v>SPRING RETAINER</v>
          </cell>
          <cell r="C1277" t="str">
            <v>F13</v>
          </cell>
          <cell r="D1277" t="str">
            <v>Z</v>
          </cell>
          <cell r="E1277" t="str">
            <v>2</v>
          </cell>
          <cell r="F1277" t="str">
            <v>G</v>
          </cell>
          <cell r="G1277" t="str">
            <v>90</v>
          </cell>
          <cell r="H1277" t="str">
            <v>250</v>
          </cell>
          <cell r="I1277" t="str">
            <v>150</v>
          </cell>
          <cell r="J1277" t="str">
            <v>190</v>
          </cell>
          <cell r="K1277" t="str">
            <v>22.86818</v>
          </cell>
          <cell r="L1277" t="str">
            <v>22.96033</v>
          </cell>
          <cell r="M1277" t="str">
            <v>DP203</v>
          </cell>
        </row>
        <row r="1278">
          <cell r="A1278" t="str">
            <v>7185-237A</v>
          </cell>
          <cell r="B1278" t="str">
            <v>SUPPORT PLATE - OUTLETS</v>
          </cell>
          <cell r="C1278" t="str">
            <v>F13</v>
          </cell>
          <cell r="D1278" t="str">
            <v>Z</v>
          </cell>
          <cell r="E1278" t="str">
            <v>2</v>
          </cell>
          <cell r="F1278" t="str">
            <v>G</v>
          </cell>
          <cell r="G1278" t="str">
            <v>150</v>
          </cell>
          <cell r="H1278" t="str">
            <v>250</v>
          </cell>
          <cell r="I1278" t="str">
            <v>150</v>
          </cell>
          <cell r="J1278" t="str">
            <v>250</v>
          </cell>
          <cell r="K1278" t="str">
            <v>22.8159</v>
          </cell>
          <cell r="L1278" t="str">
            <v>22.92037</v>
          </cell>
          <cell r="M1278" t="str">
            <v>DP203</v>
          </cell>
        </row>
        <row r="1279">
          <cell r="A1279" t="str">
            <v>9004-066LT/020</v>
          </cell>
          <cell r="B1279" t="str">
            <v>NEEDLE</v>
          </cell>
          <cell r="C1279" t="str">
            <v>F13</v>
          </cell>
          <cell r="D1279" t="str">
            <v>Z</v>
          </cell>
          <cell r="E1279" t="str">
            <v>2</v>
          </cell>
          <cell r="F1279" t="str">
            <v>G</v>
          </cell>
          <cell r="G1279" t="str">
            <v>0</v>
          </cell>
          <cell r="H1279" t="str">
            <v>0</v>
          </cell>
          <cell r="I1279" t="str">
            <v>0</v>
          </cell>
          <cell r="J1279" t="str">
            <v>0</v>
          </cell>
          <cell r="K1279" t="str">
            <v>22.791</v>
          </cell>
          <cell r="L1279" t="str">
            <v>22.791</v>
          </cell>
        </row>
        <row r="1280">
          <cell r="A1280" t="str">
            <v>7185-672B</v>
          </cell>
          <cell r="B1280" t="str">
            <v>SPRING REGULATING</v>
          </cell>
          <cell r="C1280" t="str">
            <v>F13</v>
          </cell>
          <cell r="D1280" t="str">
            <v>Z</v>
          </cell>
          <cell r="E1280" t="str">
            <v>2</v>
          </cell>
          <cell r="F1280" t="str">
            <v>G</v>
          </cell>
          <cell r="G1280" t="str">
            <v>0</v>
          </cell>
          <cell r="H1280" t="str">
            <v>0</v>
          </cell>
          <cell r="I1280" t="str">
            <v>0</v>
          </cell>
          <cell r="J1280" t="str">
            <v>0</v>
          </cell>
          <cell r="K1280" t="str">
            <v>22.58556</v>
          </cell>
          <cell r="L1280" t="str">
            <v>22.58556</v>
          </cell>
        </row>
        <row r="1281">
          <cell r="A1281" t="str">
            <v>9103-645</v>
          </cell>
          <cell r="B1281" t="str">
            <v>WIRE BRACKET</v>
          </cell>
          <cell r="C1281" t="str">
            <v>F13</v>
          </cell>
          <cell r="D1281" t="str">
            <v>Z</v>
          </cell>
          <cell r="E1281" t="str">
            <v>2</v>
          </cell>
          <cell r="F1281" t="str">
            <v>G</v>
          </cell>
          <cell r="G1281" t="str">
            <v>210</v>
          </cell>
          <cell r="H1281" t="str">
            <v>475</v>
          </cell>
          <cell r="I1281" t="str">
            <v>200</v>
          </cell>
          <cell r="J1281" t="str">
            <v>485</v>
          </cell>
          <cell r="K1281" t="str">
            <v>20.91125</v>
          </cell>
          <cell r="L1281" t="str">
            <v>22.51994</v>
          </cell>
        </row>
        <row r="1282">
          <cell r="A1282" t="str">
            <v>5950-064A</v>
          </cell>
          <cell r="B1282" t="str">
            <v>CIRCLIP</v>
          </cell>
          <cell r="C1282" t="str">
            <v>F13</v>
          </cell>
          <cell r="D1282" t="str">
            <v>Z</v>
          </cell>
          <cell r="E1282" t="str">
            <v>2</v>
          </cell>
          <cell r="F1282" t="str">
            <v>G</v>
          </cell>
          <cell r="G1282" t="str">
            <v>0</v>
          </cell>
          <cell r="H1282" t="str">
            <v>0</v>
          </cell>
          <cell r="I1282" t="str">
            <v>0</v>
          </cell>
          <cell r="J1282" t="str">
            <v>0</v>
          </cell>
          <cell r="K1282" t="str">
            <v>22.3245</v>
          </cell>
          <cell r="L1282" t="str">
            <v>22.3245</v>
          </cell>
        </row>
        <row r="1283">
          <cell r="A1283" t="str">
            <v>7185-394D</v>
          </cell>
          <cell r="B1283" t="str">
            <v>SPRING ADVANCE</v>
          </cell>
          <cell r="C1283" t="str">
            <v>F13</v>
          </cell>
          <cell r="D1283" t="str">
            <v>Z</v>
          </cell>
          <cell r="E1283" t="str">
            <v>2</v>
          </cell>
          <cell r="F1283" t="str">
            <v>G</v>
          </cell>
          <cell r="G1283" t="str">
            <v>1200</v>
          </cell>
          <cell r="H1283" t="str">
            <v>0</v>
          </cell>
          <cell r="I1283" t="str">
            <v>75</v>
          </cell>
          <cell r="J1283" t="str">
            <v>1125</v>
          </cell>
          <cell r="K1283" t="str">
            <v>22.29972</v>
          </cell>
          <cell r="L1283" t="str">
            <v>22.29972</v>
          </cell>
        </row>
        <row r="1284">
          <cell r="A1284" t="str">
            <v>7123-339D</v>
          </cell>
          <cell r="B1284" t="str">
            <v>BANJO BOLT</v>
          </cell>
          <cell r="C1284" t="str">
            <v>F13</v>
          </cell>
          <cell r="D1284" t="str">
            <v>Z</v>
          </cell>
          <cell r="E1284" t="str">
            <v>2</v>
          </cell>
          <cell r="F1284" t="str">
            <v>G</v>
          </cell>
          <cell r="G1284" t="str">
            <v>5018</v>
          </cell>
          <cell r="H1284" t="str">
            <v>0</v>
          </cell>
          <cell r="I1284" t="str">
            <v>0</v>
          </cell>
          <cell r="J1284" t="str">
            <v>5018</v>
          </cell>
          <cell r="K1284" t="str">
            <v>22.14251</v>
          </cell>
          <cell r="L1284" t="str">
            <v>22.14251</v>
          </cell>
          <cell r="M1284" t="str">
            <v>RP</v>
          </cell>
        </row>
        <row r="1285">
          <cell r="A1285" t="str">
            <v>9187-489/080</v>
          </cell>
          <cell r="B1285" t="str">
            <v>CAMRING SOFT [ STP ]</v>
          </cell>
          <cell r="C1285" t="str">
            <v>F13</v>
          </cell>
          <cell r="D1285" t="str">
            <v>Z</v>
          </cell>
          <cell r="E1285" t="str">
            <v>21</v>
          </cell>
          <cell r="F1285" t="str">
            <v>G</v>
          </cell>
          <cell r="G1285" t="str">
            <v>0</v>
          </cell>
          <cell r="H1285" t="str">
            <v>0</v>
          </cell>
          <cell r="I1285" t="str">
            <v>0</v>
          </cell>
          <cell r="J1285" t="str">
            <v>0</v>
          </cell>
          <cell r="K1285" t="str">
            <v>218.687</v>
          </cell>
          <cell r="L1285" t="str">
            <v>218.687</v>
          </cell>
        </row>
        <row r="1286">
          <cell r="A1286" t="str">
            <v>7160-332</v>
          </cell>
          <cell r="B1286" t="str">
            <v>BLANKS (FOR BARREL)</v>
          </cell>
          <cell r="C1286" t="str">
            <v>F13</v>
          </cell>
          <cell r="D1286" t="str">
            <v>Z</v>
          </cell>
          <cell r="E1286" t="str">
            <v>2</v>
          </cell>
          <cell r="F1286" t="str">
            <v>G</v>
          </cell>
          <cell r="G1286" t="str">
            <v>0</v>
          </cell>
          <cell r="H1286" t="str">
            <v>0</v>
          </cell>
          <cell r="I1286" t="str">
            <v>0</v>
          </cell>
          <cell r="J1286" t="str">
            <v>0</v>
          </cell>
          <cell r="K1286" t="str">
            <v>217.58941</v>
          </cell>
          <cell r="L1286" t="str">
            <v>217.58941</v>
          </cell>
        </row>
        <row r="1287">
          <cell r="A1287" t="str">
            <v>7160-334/050</v>
          </cell>
          <cell r="B1287" t="str">
            <v>BARREL MACHINING</v>
          </cell>
          <cell r="C1287" t="str">
            <v>F13</v>
          </cell>
          <cell r="D1287" t="str">
            <v>Z</v>
          </cell>
          <cell r="E1287" t="str">
            <v>21</v>
          </cell>
          <cell r="F1287" t="str">
            <v>G</v>
          </cell>
          <cell r="G1287" t="str">
            <v>0</v>
          </cell>
          <cell r="H1287" t="str">
            <v>5</v>
          </cell>
          <cell r="I1287" t="str">
            <v>5</v>
          </cell>
          <cell r="J1287" t="str">
            <v>0</v>
          </cell>
          <cell r="K1287" t="str">
            <v>217.36</v>
          </cell>
          <cell r="L1287" t="str">
            <v>217.36</v>
          </cell>
          <cell r="M1287" t="str">
            <v>C</v>
          </cell>
        </row>
        <row r="1288">
          <cell r="A1288" t="str">
            <v>7160-333C</v>
          </cell>
          <cell r="B1288" t="str">
            <v>DP203 DRIVE SHAFT FORGING</v>
          </cell>
          <cell r="C1288" t="str">
            <v>F13</v>
          </cell>
          <cell r="D1288" t="str">
            <v>Z</v>
          </cell>
          <cell r="E1288" t="str">
            <v>2</v>
          </cell>
          <cell r="F1288" t="str">
            <v>G</v>
          </cell>
          <cell r="G1288" t="str">
            <v>90</v>
          </cell>
          <cell r="H1288" t="str">
            <v>0</v>
          </cell>
          <cell r="I1288" t="str">
            <v>0</v>
          </cell>
          <cell r="J1288" t="str">
            <v>90</v>
          </cell>
          <cell r="K1288" t="str">
            <v>215.58312</v>
          </cell>
          <cell r="L1288" t="str">
            <v>215.58312</v>
          </cell>
        </row>
        <row r="1289">
          <cell r="A1289" t="str">
            <v>9103-848A</v>
          </cell>
          <cell r="B1289" t="str">
            <v>PUMP COVER</v>
          </cell>
          <cell r="C1289" t="str">
            <v>F13</v>
          </cell>
          <cell r="D1289" t="str">
            <v>Z</v>
          </cell>
          <cell r="E1289" t="str">
            <v>21</v>
          </cell>
          <cell r="F1289" t="str">
            <v>G</v>
          </cell>
          <cell r="G1289" t="str">
            <v>0</v>
          </cell>
          <cell r="H1289" t="str">
            <v>292</v>
          </cell>
          <cell r="I1289" t="str">
            <v>152</v>
          </cell>
          <cell r="J1289" t="str">
            <v>140</v>
          </cell>
          <cell r="K1289" t="str">
            <v>215.47816</v>
          </cell>
          <cell r="L1289" t="str">
            <v>215.47816</v>
          </cell>
        </row>
        <row r="1290">
          <cell r="A1290" t="str">
            <v>7185-389G</v>
          </cell>
          <cell r="B1290" t="str">
            <v>ASSY END PLATE</v>
          </cell>
          <cell r="C1290" t="str">
            <v>F13</v>
          </cell>
          <cell r="D1290" t="str">
            <v>Z</v>
          </cell>
          <cell r="E1290" t="str">
            <v>2</v>
          </cell>
          <cell r="F1290" t="str">
            <v>G</v>
          </cell>
          <cell r="G1290" t="str">
            <v>140</v>
          </cell>
          <cell r="H1290" t="str">
            <v>250</v>
          </cell>
          <cell r="I1290" t="str">
            <v>150</v>
          </cell>
          <cell r="J1290" t="str">
            <v>240</v>
          </cell>
          <cell r="K1290" t="str">
            <v>210.98746</v>
          </cell>
          <cell r="L1290" t="str">
            <v>211.86856</v>
          </cell>
          <cell r="M1290" t="str">
            <v>DP203</v>
          </cell>
        </row>
        <row r="1291">
          <cell r="A1291" t="str">
            <v>9101-256</v>
          </cell>
          <cell r="B1291" t="str">
            <v>EXCESS FUEL VALVE PISTON</v>
          </cell>
          <cell r="C1291" t="str">
            <v>F13</v>
          </cell>
          <cell r="D1291" t="str">
            <v>Z</v>
          </cell>
          <cell r="E1291" t="str">
            <v>2</v>
          </cell>
          <cell r="F1291" t="str">
            <v>G</v>
          </cell>
          <cell r="G1291" t="str">
            <v>0</v>
          </cell>
          <cell r="H1291" t="str">
            <v>0</v>
          </cell>
          <cell r="I1291" t="str">
            <v>0</v>
          </cell>
          <cell r="J1291" t="str">
            <v>0</v>
          </cell>
          <cell r="K1291" t="str">
            <v>21.80726</v>
          </cell>
          <cell r="L1291" t="str">
            <v>21.80726</v>
          </cell>
          <cell r="M1291" t="str">
            <v>RP</v>
          </cell>
        </row>
        <row r="1292">
          <cell r="A1292" t="str">
            <v>7182-691</v>
          </cell>
          <cell r="B1292" t="str">
            <v>PLUG</v>
          </cell>
          <cell r="C1292" t="str">
            <v>F13</v>
          </cell>
          <cell r="D1292" t="str">
            <v>Z</v>
          </cell>
          <cell r="E1292" t="str">
            <v>2</v>
          </cell>
          <cell r="F1292" t="str">
            <v>G</v>
          </cell>
          <cell r="G1292" t="str">
            <v>200</v>
          </cell>
          <cell r="H1292" t="str">
            <v>250</v>
          </cell>
          <cell r="I1292" t="str">
            <v>150</v>
          </cell>
          <cell r="J1292" t="str">
            <v>300</v>
          </cell>
          <cell r="K1292" t="str">
            <v>21.69777</v>
          </cell>
          <cell r="L1292" t="str">
            <v>21.80028</v>
          </cell>
          <cell r="M1292" t="str">
            <v>DP203</v>
          </cell>
        </row>
        <row r="1293">
          <cell r="A1293" t="str">
            <v>9103-359</v>
          </cell>
          <cell r="B1293" t="str">
            <v>BRACKET</v>
          </cell>
          <cell r="C1293" t="str">
            <v>F13</v>
          </cell>
          <cell r="D1293" t="str">
            <v>Z</v>
          </cell>
          <cell r="E1293" t="str">
            <v>2</v>
          </cell>
          <cell r="F1293" t="str">
            <v>G</v>
          </cell>
          <cell r="G1293" t="str">
            <v>0</v>
          </cell>
          <cell r="H1293" t="str">
            <v>0</v>
          </cell>
          <cell r="I1293" t="str">
            <v>0</v>
          </cell>
          <cell r="J1293" t="str">
            <v>0</v>
          </cell>
          <cell r="K1293" t="str">
            <v>21.79602</v>
          </cell>
          <cell r="L1293" t="str">
            <v>21.79602</v>
          </cell>
          <cell r="M1293" t="str">
            <v>RP</v>
          </cell>
        </row>
        <row r="1294">
          <cell r="A1294" t="str">
            <v>9003T451</v>
          </cell>
          <cell r="B1294" t="str">
            <v>GOV.Wt.CAGE</v>
          </cell>
          <cell r="C1294" t="str">
            <v>F13</v>
          </cell>
          <cell r="D1294" t="str">
            <v>Z</v>
          </cell>
          <cell r="E1294" t="str">
            <v>2</v>
          </cell>
          <cell r="F1294" t="str">
            <v>G</v>
          </cell>
          <cell r="G1294" t="str">
            <v>781</v>
          </cell>
          <cell r="H1294" t="str">
            <v>0</v>
          </cell>
          <cell r="I1294" t="str">
            <v>150</v>
          </cell>
          <cell r="J1294" t="str">
            <v>631</v>
          </cell>
          <cell r="K1294" t="str">
            <v>21.74838</v>
          </cell>
          <cell r="L1294" t="str">
            <v>21.74838</v>
          </cell>
        </row>
        <row r="1295">
          <cell r="A1295" t="str">
            <v>7182-123A</v>
          </cell>
          <cell r="B1295" t="str">
            <v>LEVER FAST IDLE</v>
          </cell>
          <cell r="C1295" t="str">
            <v>F13</v>
          </cell>
          <cell r="D1295" t="str">
            <v>Z</v>
          </cell>
          <cell r="E1295" t="str">
            <v>2</v>
          </cell>
          <cell r="F1295" t="str">
            <v>G</v>
          </cell>
          <cell r="G1295" t="str">
            <v>1275</v>
          </cell>
          <cell r="H1295" t="str">
            <v>250</v>
          </cell>
          <cell r="I1295" t="str">
            <v>225</v>
          </cell>
          <cell r="J1295" t="str">
            <v>1300</v>
          </cell>
          <cell r="K1295" t="str">
            <v>21.52381</v>
          </cell>
          <cell r="L1295" t="str">
            <v>21.72067</v>
          </cell>
          <cell r="M1295" t="str">
            <v>DP203</v>
          </cell>
        </row>
        <row r="1296">
          <cell r="A1296" t="str">
            <v>9101-396</v>
          </cell>
          <cell r="B1296" t="str">
            <v>AXIAL SPACER</v>
          </cell>
          <cell r="C1296" t="str">
            <v>F13</v>
          </cell>
          <cell r="D1296" t="str">
            <v>Z</v>
          </cell>
          <cell r="E1296" t="str">
            <v>2</v>
          </cell>
          <cell r="F1296" t="str">
            <v>G</v>
          </cell>
          <cell r="G1296" t="str">
            <v>750</v>
          </cell>
          <cell r="H1296" t="str">
            <v>0</v>
          </cell>
          <cell r="I1296" t="str">
            <v>0</v>
          </cell>
          <cell r="J1296" t="str">
            <v>750</v>
          </cell>
          <cell r="K1296" t="str">
            <v>21.65406</v>
          </cell>
          <cell r="L1296" t="str">
            <v>21.65406</v>
          </cell>
          <cell r="M1296" t="str">
            <v>SV-11</v>
          </cell>
        </row>
        <row r="1297">
          <cell r="A1297" t="str">
            <v>7185-136</v>
          </cell>
          <cell r="B1297" t="str">
            <v>NAME PLATE</v>
          </cell>
          <cell r="C1297" t="str">
            <v>F13</v>
          </cell>
          <cell r="D1297" t="str">
            <v>Z</v>
          </cell>
          <cell r="E1297" t="str">
            <v>2</v>
          </cell>
          <cell r="F1297" t="str">
            <v>G</v>
          </cell>
          <cell r="G1297" t="str">
            <v>1510</v>
          </cell>
          <cell r="H1297" t="str">
            <v>0</v>
          </cell>
          <cell r="I1297" t="str">
            <v>50</v>
          </cell>
          <cell r="J1297" t="str">
            <v>1460</v>
          </cell>
          <cell r="K1297" t="str">
            <v>21.55895</v>
          </cell>
          <cell r="L1297" t="str">
            <v>21.55895</v>
          </cell>
          <cell r="M1297" t="str">
            <v>RP</v>
          </cell>
        </row>
        <row r="1298">
          <cell r="A1298" t="str">
            <v>7167-983A</v>
          </cell>
          <cell r="B1298" t="str">
            <v>SPRING GUIDE</v>
          </cell>
          <cell r="C1298" t="str">
            <v>F13</v>
          </cell>
          <cell r="D1298" t="str">
            <v>Z</v>
          </cell>
          <cell r="E1298" t="str">
            <v>2</v>
          </cell>
          <cell r="F1298" t="str">
            <v>G</v>
          </cell>
          <cell r="G1298" t="str">
            <v>790</v>
          </cell>
          <cell r="H1298" t="str">
            <v>250</v>
          </cell>
          <cell r="I1298" t="str">
            <v>225</v>
          </cell>
          <cell r="J1298" t="str">
            <v>815</v>
          </cell>
          <cell r="K1298" t="str">
            <v>21.30645</v>
          </cell>
          <cell r="L1298" t="str">
            <v>21.42606</v>
          </cell>
          <cell r="M1298" t="str">
            <v>DP203</v>
          </cell>
        </row>
        <row r="1299">
          <cell r="A1299" t="str">
            <v>7169-380</v>
          </cell>
          <cell r="B1299" t="str">
            <v>ADAPTOR PLATE</v>
          </cell>
          <cell r="C1299" t="str">
            <v>F13</v>
          </cell>
          <cell r="D1299" t="str">
            <v>Z</v>
          </cell>
          <cell r="E1299" t="str">
            <v>2</v>
          </cell>
          <cell r="F1299" t="str">
            <v>G</v>
          </cell>
          <cell r="G1299" t="str">
            <v>0</v>
          </cell>
          <cell r="H1299" t="str">
            <v>0</v>
          </cell>
          <cell r="I1299" t="str">
            <v>0</v>
          </cell>
          <cell r="J1299" t="str">
            <v>0</v>
          </cell>
          <cell r="K1299" t="str">
            <v>21.38</v>
          </cell>
          <cell r="L1299" t="str">
            <v>21.38</v>
          </cell>
          <cell r="M1299" t="str">
            <v>rp</v>
          </cell>
        </row>
        <row r="1300">
          <cell r="A1300" t="str">
            <v>9103-603</v>
          </cell>
          <cell r="B1300" t="str">
            <v>SUPPORT</v>
          </cell>
          <cell r="C1300" t="str">
            <v>F13</v>
          </cell>
          <cell r="D1300" t="str">
            <v>Z</v>
          </cell>
          <cell r="E1300" t="str">
            <v>2</v>
          </cell>
          <cell r="F1300" t="str">
            <v>G</v>
          </cell>
          <cell r="G1300" t="str">
            <v>290</v>
          </cell>
          <cell r="H1300" t="str">
            <v>0</v>
          </cell>
          <cell r="I1300" t="str">
            <v>0</v>
          </cell>
          <cell r="J1300" t="str">
            <v>290</v>
          </cell>
          <cell r="K1300" t="str">
            <v>21.36255</v>
          </cell>
          <cell r="L1300" t="str">
            <v>21.36255</v>
          </cell>
        </row>
        <row r="1301">
          <cell r="A1301" t="str">
            <v>9102-791B</v>
          </cell>
          <cell r="B1301" t="str">
            <v>SPRING</v>
          </cell>
          <cell r="C1301" t="str">
            <v>F13</v>
          </cell>
          <cell r="D1301" t="str">
            <v>Z</v>
          </cell>
          <cell r="E1301" t="str">
            <v>2</v>
          </cell>
          <cell r="F1301" t="str">
            <v>G</v>
          </cell>
          <cell r="G1301" t="str">
            <v>0</v>
          </cell>
          <cell r="H1301" t="str">
            <v>0</v>
          </cell>
          <cell r="I1301" t="str">
            <v>0</v>
          </cell>
          <cell r="J1301" t="str">
            <v>0</v>
          </cell>
          <cell r="K1301" t="str">
            <v>21.35912</v>
          </cell>
          <cell r="L1301" t="str">
            <v>21.35912</v>
          </cell>
          <cell r="M1301" t="str">
            <v>PIE-07</v>
          </cell>
        </row>
        <row r="1302">
          <cell r="A1302" t="str">
            <v>9101-066V</v>
          </cell>
          <cell r="B1302" t="str">
            <v>LLA PISTON</v>
          </cell>
          <cell r="C1302" t="str">
            <v>F13</v>
          </cell>
          <cell r="D1302" t="str">
            <v>Z</v>
          </cell>
          <cell r="E1302" t="str">
            <v>2</v>
          </cell>
          <cell r="F1302" t="str">
            <v>G</v>
          </cell>
          <cell r="G1302" t="str">
            <v>0</v>
          </cell>
          <cell r="H1302" t="str">
            <v>0</v>
          </cell>
          <cell r="I1302" t="str">
            <v>0</v>
          </cell>
          <cell r="J1302" t="str">
            <v>0</v>
          </cell>
          <cell r="K1302" t="str">
            <v>21.2059</v>
          </cell>
          <cell r="L1302" t="str">
            <v>21.2059</v>
          </cell>
        </row>
        <row r="1303">
          <cell r="A1303" t="str">
            <v>7185-394A</v>
          </cell>
          <cell r="B1303" t="str">
            <v>SPRING ADVANCE</v>
          </cell>
          <cell r="C1303" t="str">
            <v>F13</v>
          </cell>
          <cell r="D1303" t="str">
            <v>Z</v>
          </cell>
          <cell r="E1303" t="str">
            <v>2</v>
          </cell>
          <cell r="F1303" t="str">
            <v>G</v>
          </cell>
          <cell r="G1303" t="str">
            <v>200</v>
          </cell>
          <cell r="H1303" t="str">
            <v>0</v>
          </cell>
          <cell r="I1303" t="str">
            <v>0</v>
          </cell>
          <cell r="J1303" t="str">
            <v>200</v>
          </cell>
          <cell r="K1303" t="str">
            <v>21.1432</v>
          </cell>
          <cell r="L1303" t="str">
            <v>21.1432</v>
          </cell>
        </row>
        <row r="1304">
          <cell r="A1304" t="str">
            <v>9145-125</v>
          </cell>
          <cell r="B1304" t="str">
            <v>GOVERNOR ARM ASSEMBLY</v>
          </cell>
          <cell r="C1304" t="str">
            <v>F13</v>
          </cell>
          <cell r="D1304" t="str">
            <v>Z</v>
          </cell>
          <cell r="E1304" t="str">
            <v>2</v>
          </cell>
          <cell r="F1304" t="str">
            <v>G</v>
          </cell>
          <cell r="G1304" t="str">
            <v>0</v>
          </cell>
          <cell r="H1304" t="str">
            <v>0</v>
          </cell>
          <cell r="I1304" t="str">
            <v>0</v>
          </cell>
          <cell r="J1304" t="str">
            <v>0</v>
          </cell>
          <cell r="K1304" t="str">
            <v>21.03492</v>
          </cell>
          <cell r="L1304" t="str">
            <v>21.03492</v>
          </cell>
          <cell r="M1304" t="str">
            <v>MATB</v>
          </cell>
        </row>
        <row r="1305">
          <cell r="A1305" t="str">
            <v>9008-411</v>
          </cell>
          <cell r="B1305" t="str">
            <v>INJECTOR SPRING</v>
          </cell>
          <cell r="C1305" t="str">
            <v>F13</v>
          </cell>
          <cell r="D1305" t="str">
            <v>Z</v>
          </cell>
          <cell r="E1305" t="str">
            <v>2</v>
          </cell>
          <cell r="F1305" t="str">
            <v>G</v>
          </cell>
          <cell r="G1305" t="str">
            <v>698</v>
          </cell>
          <cell r="H1305" t="str">
            <v>0</v>
          </cell>
          <cell r="I1305" t="str">
            <v>0</v>
          </cell>
          <cell r="J1305" t="str">
            <v>698</v>
          </cell>
          <cell r="K1305" t="str">
            <v>21.02567</v>
          </cell>
          <cell r="L1305" t="str">
            <v>21.02567</v>
          </cell>
          <cell r="M1305" t="str">
            <v>0</v>
          </cell>
        </row>
        <row r="1306">
          <cell r="A1306" t="str">
            <v>Y7185-932L</v>
          </cell>
          <cell r="B1306" t="str">
            <v>ASSY H/R SERVICE KIT</v>
          </cell>
          <cell r="C1306" t="str">
            <v>F13</v>
          </cell>
          <cell r="D1306" t="str">
            <v>Z</v>
          </cell>
          <cell r="E1306" t="str">
            <v>2</v>
          </cell>
          <cell r="F1306" t="str">
            <v>G</v>
          </cell>
          <cell r="G1306" t="str">
            <v>158</v>
          </cell>
          <cell r="H1306" t="str">
            <v>228</v>
          </cell>
          <cell r="I1306" t="str">
            <v>175</v>
          </cell>
          <cell r="J1306" t="str">
            <v>211</v>
          </cell>
          <cell r="K1306" t="str">
            <v>4325.3751</v>
          </cell>
          <cell r="L1306" t="str">
            <v>2084.24811</v>
          </cell>
          <cell r="M1306" t="str">
            <v>DP203</v>
          </cell>
        </row>
        <row r="1307">
          <cell r="A1307" t="str">
            <v>7182-245</v>
          </cell>
          <cell r="B1307" t="str">
            <v>T.P. ROTOR</v>
          </cell>
          <cell r="C1307" t="str">
            <v>F13</v>
          </cell>
          <cell r="D1307" t="str">
            <v>Z</v>
          </cell>
          <cell r="E1307" t="str">
            <v>2</v>
          </cell>
          <cell r="F1307" t="str">
            <v>G</v>
          </cell>
          <cell r="G1307" t="str">
            <v>260</v>
          </cell>
          <cell r="H1307" t="str">
            <v>0</v>
          </cell>
          <cell r="I1307" t="str">
            <v>0</v>
          </cell>
          <cell r="J1307" t="str">
            <v>260</v>
          </cell>
          <cell r="K1307" t="str">
            <v>205.3233</v>
          </cell>
          <cell r="L1307" t="str">
            <v>205.3233</v>
          </cell>
        </row>
        <row r="1308">
          <cell r="A1308" t="str">
            <v>36510710</v>
          </cell>
          <cell r="B1308" t="str">
            <v>PEELED BAR Dia71mm GdEM50</v>
          </cell>
          <cell r="C1308" t="str">
            <v>F13</v>
          </cell>
          <cell r="D1308" t="str">
            <v>Z</v>
          </cell>
          <cell r="E1308" t="str">
            <v>2</v>
          </cell>
          <cell r="F1308" t="str">
            <v>G</v>
          </cell>
          <cell r="G1308" t="str">
            <v>0</v>
          </cell>
          <cell r="H1308" t="str">
            <v>0</v>
          </cell>
          <cell r="I1308" t="str">
            <v>0</v>
          </cell>
          <cell r="J1308" t="str">
            <v>0</v>
          </cell>
          <cell r="K1308" t="str">
            <v>205.12138</v>
          </cell>
          <cell r="L1308" t="str">
            <v>205.12138</v>
          </cell>
        </row>
        <row r="1309">
          <cell r="A1309" t="str">
            <v>LDCG00101A</v>
          </cell>
          <cell r="B1309" t="str">
            <v>NLS INJECTOR (DPCN)</v>
          </cell>
          <cell r="C1309" t="str">
            <v>F13</v>
          </cell>
          <cell r="D1309" t="str">
            <v>Z</v>
          </cell>
          <cell r="E1309" t="str">
            <v>2</v>
          </cell>
          <cell r="F1309" t="str">
            <v>G</v>
          </cell>
          <cell r="G1309" t="str">
            <v>1065</v>
          </cell>
          <cell r="H1309" t="str">
            <v>0</v>
          </cell>
          <cell r="I1309" t="str">
            <v>0</v>
          </cell>
          <cell r="J1309" t="str">
            <v>1065</v>
          </cell>
          <cell r="K1309" t="str">
            <v>2048.61096</v>
          </cell>
          <cell r="L1309" t="str">
            <v>2048.61096</v>
          </cell>
        </row>
        <row r="1310">
          <cell r="A1310" t="str">
            <v>9101-621J</v>
          </cell>
          <cell r="B1310" t="str">
            <v>BEARING SUPPORT SHAFT</v>
          </cell>
          <cell r="C1310" t="str">
            <v>F13</v>
          </cell>
          <cell r="D1310" t="str">
            <v>Z</v>
          </cell>
          <cell r="E1310" t="str">
            <v>2</v>
          </cell>
          <cell r="F1310" t="str">
            <v>G</v>
          </cell>
          <cell r="G1310" t="str">
            <v>0</v>
          </cell>
          <cell r="H1310" t="str">
            <v>0</v>
          </cell>
          <cell r="I1310" t="str">
            <v>0</v>
          </cell>
          <cell r="J1310" t="str">
            <v>0</v>
          </cell>
          <cell r="K1310" t="str">
            <v>204.60042</v>
          </cell>
          <cell r="L1310" t="str">
            <v>204.60042</v>
          </cell>
        </row>
        <row r="1311">
          <cell r="A1311" t="str">
            <v>9100-604C</v>
          </cell>
          <cell r="B1311" t="str">
            <v>DRIVE SHAFT ASSY.</v>
          </cell>
          <cell r="C1311" t="str">
            <v>F13</v>
          </cell>
          <cell r="D1311" t="str">
            <v>Z</v>
          </cell>
          <cell r="E1311" t="str">
            <v>2</v>
          </cell>
          <cell r="F1311" t="str">
            <v>G</v>
          </cell>
          <cell r="G1311" t="str">
            <v>0</v>
          </cell>
          <cell r="H1311" t="str">
            <v>0</v>
          </cell>
          <cell r="I1311" t="str">
            <v>0</v>
          </cell>
          <cell r="J1311" t="str">
            <v>0</v>
          </cell>
          <cell r="K1311" t="str">
            <v>204.31</v>
          </cell>
          <cell r="L1311" t="str">
            <v>204.31</v>
          </cell>
        </row>
        <row r="1312">
          <cell r="A1312" t="str">
            <v>9100-635</v>
          </cell>
          <cell r="B1312" t="str">
            <v>ROLLER SHOE ASSY 2</v>
          </cell>
          <cell r="C1312" t="str">
            <v>F13</v>
          </cell>
          <cell r="D1312" t="str">
            <v>Z</v>
          </cell>
          <cell r="E1312" t="str">
            <v>2</v>
          </cell>
          <cell r="F1312" t="str">
            <v>G</v>
          </cell>
          <cell r="G1312" t="str">
            <v>0</v>
          </cell>
          <cell r="H1312" t="str">
            <v>0</v>
          </cell>
          <cell r="I1312" t="str">
            <v>0</v>
          </cell>
          <cell r="J1312" t="str">
            <v>0</v>
          </cell>
          <cell r="K1312" t="str">
            <v>201.10955</v>
          </cell>
          <cell r="L1312" t="str">
            <v>201.10955</v>
          </cell>
        </row>
        <row r="1313">
          <cell r="A1313" t="str">
            <v>9101-416</v>
          </cell>
          <cell r="B1313" t="str">
            <v>SCREW - Fuel Adjusting</v>
          </cell>
          <cell r="C1313" t="str">
            <v>F13</v>
          </cell>
          <cell r="D1313" t="str">
            <v>Z</v>
          </cell>
          <cell r="E1313" t="str">
            <v>22</v>
          </cell>
          <cell r="F1313" t="str">
            <v>G</v>
          </cell>
          <cell r="G1313" t="str">
            <v>0</v>
          </cell>
          <cell r="H1313" t="str">
            <v>0</v>
          </cell>
          <cell r="I1313" t="str">
            <v>0</v>
          </cell>
          <cell r="J1313" t="str">
            <v>0</v>
          </cell>
          <cell r="K1313" t="str">
            <v>20.94525</v>
          </cell>
          <cell r="L1313" t="str">
            <v>20.94525</v>
          </cell>
          <cell r="M1313" t="str">
            <v>HD-09</v>
          </cell>
        </row>
        <row r="1314">
          <cell r="A1314" t="str">
            <v>5335-684</v>
          </cell>
          <cell r="B1314" t="str">
            <v>ROTOR PLUG SCREW</v>
          </cell>
          <cell r="C1314" t="str">
            <v>F13</v>
          </cell>
          <cell r="D1314" t="str">
            <v>Z</v>
          </cell>
          <cell r="E1314" t="str">
            <v>2</v>
          </cell>
          <cell r="F1314" t="str">
            <v>G</v>
          </cell>
          <cell r="G1314" t="str">
            <v>7980</v>
          </cell>
          <cell r="H1314" t="str">
            <v>0</v>
          </cell>
          <cell r="I1314" t="str">
            <v>100</v>
          </cell>
          <cell r="J1314" t="str">
            <v>7880</v>
          </cell>
          <cell r="K1314" t="str">
            <v>20.83</v>
          </cell>
          <cell r="L1314" t="str">
            <v>20.83</v>
          </cell>
        </row>
        <row r="1315">
          <cell r="A1315" t="str">
            <v>9003-832</v>
          </cell>
          <cell r="B1315" t="str">
            <v>THROTTLE SPINDLE</v>
          </cell>
          <cell r="C1315" t="str">
            <v>F13</v>
          </cell>
          <cell r="D1315" t="str">
            <v>Z</v>
          </cell>
          <cell r="E1315" t="str">
            <v>2</v>
          </cell>
          <cell r="F1315" t="str">
            <v>G</v>
          </cell>
          <cell r="G1315" t="str">
            <v>0</v>
          </cell>
          <cell r="H1315" t="str">
            <v>0</v>
          </cell>
          <cell r="I1315" t="str">
            <v>0</v>
          </cell>
          <cell r="J1315" t="str">
            <v>0</v>
          </cell>
          <cell r="K1315" t="str">
            <v>20.8</v>
          </cell>
          <cell r="L1315" t="str">
            <v>20.8</v>
          </cell>
          <cell r="M1315" t="str">
            <v>LOCAL</v>
          </cell>
        </row>
        <row r="1316">
          <cell r="A1316" t="str">
            <v>9007-495</v>
          </cell>
          <cell r="B1316" t="str">
            <v>DRIVE SHAFT SEAL</v>
          </cell>
          <cell r="C1316" t="str">
            <v>F13</v>
          </cell>
          <cell r="D1316" t="str">
            <v>Z</v>
          </cell>
          <cell r="E1316" t="str">
            <v>2</v>
          </cell>
          <cell r="F1316" t="str">
            <v>G</v>
          </cell>
          <cell r="G1316" t="str">
            <v>2791</v>
          </cell>
          <cell r="H1316" t="str">
            <v>0</v>
          </cell>
          <cell r="I1316" t="str">
            <v>1700</v>
          </cell>
          <cell r="J1316" t="str">
            <v>1091</v>
          </cell>
          <cell r="K1316" t="str">
            <v>20.78827</v>
          </cell>
          <cell r="L1316" t="str">
            <v>20.78827</v>
          </cell>
          <cell r="M1316" t="str">
            <v>RP</v>
          </cell>
        </row>
        <row r="1317">
          <cell r="A1317" t="str">
            <v>7185-641</v>
          </cell>
          <cell r="B1317" t="str">
            <v>SCREW M8X1.27-6G</v>
          </cell>
          <cell r="C1317" t="str">
            <v>F13</v>
          </cell>
          <cell r="D1317" t="str">
            <v>Z</v>
          </cell>
          <cell r="E1317" t="str">
            <v>2</v>
          </cell>
          <cell r="F1317" t="str">
            <v>G</v>
          </cell>
          <cell r="G1317" t="str">
            <v>100</v>
          </cell>
          <cell r="H1317" t="str">
            <v>250</v>
          </cell>
          <cell r="I1317" t="str">
            <v>150</v>
          </cell>
          <cell r="J1317" t="str">
            <v>200</v>
          </cell>
          <cell r="K1317" t="str">
            <v>20.67765</v>
          </cell>
          <cell r="L1317" t="str">
            <v>20.76585</v>
          </cell>
          <cell r="M1317" t="str">
            <v>DP203</v>
          </cell>
        </row>
        <row r="1318">
          <cell r="A1318" t="str">
            <v>7185-394B</v>
          </cell>
          <cell r="B1318" t="str">
            <v>SPRING ADVANCE</v>
          </cell>
          <cell r="C1318" t="str">
            <v>F13</v>
          </cell>
          <cell r="D1318" t="str">
            <v>Z</v>
          </cell>
          <cell r="E1318" t="str">
            <v>2</v>
          </cell>
          <cell r="F1318" t="str">
            <v>G</v>
          </cell>
          <cell r="G1318" t="str">
            <v>0</v>
          </cell>
          <cell r="H1318" t="str">
            <v>0</v>
          </cell>
          <cell r="I1318" t="str">
            <v>0</v>
          </cell>
          <cell r="J1318" t="str">
            <v>0</v>
          </cell>
          <cell r="K1318" t="str">
            <v>20.75434</v>
          </cell>
          <cell r="L1318" t="str">
            <v>20.75434</v>
          </cell>
        </row>
        <row r="1319">
          <cell r="A1319" t="str">
            <v>9103-022</v>
          </cell>
          <cell r="B1319" t="str">
            <v>SHOE STOP</v>
          </cell>
          <cell r="C1319" t="str">
            <v>F13</v>
          </cell>
          <cell r="D1319" t="str">
            <v>Z</v>
          </cell>
          <cell r="E1319" t="str">
            <v>22</v>
          </cell>
          <cell r="F1319" t="str">
            <v>G</v>
          </cell>
          <cell r="G1319" t="str">
            <v>0</v>
          </cell>
          <cell r="H1319" t="str">
            <v>0</v>
          </cell>
          <cell r="I1319" t="str">
            <v>0</v>
          </cell>
          <cell r="J1319" t="str">
            <v>0</v>
          </cell>
          <cell r="K1319" t="str">
            <v>20.71955</v>
          </cell>
          <cell r="L1319" t="str">
            <v>20.71955</v>
          </cell>
          <cell r="M1319" t="str">
            <v>HB-12</v>
          </cell>
        </row>
        <row r="1320">
          <cell r="A1320" t="str">
            <v>9007-688E</v>
          </cell>
          <cell r="B1320" t="str">
            <v>DELIVERY VALVE HOLDER</v>
          </cell>
          <cell r="C1320" t="str">
            <v>F13</v>
          </cell>
          <cell r="D1320" t="str">
            <v>Z</v>
          </cell>
          <cell r="E1320" t="str">
            <v>21</v>
          </cell>
          <cell r="F1320" t="str">
            <v>G</v>
          </cell>
          <cell r="G1320" t="str">
            <v>5483</v>
          </cell>
          <cell r="H1320" t="str">
            <v>0</v>
          </cell>
          <cell r="I1320" t="str">
            <v>0</v>
          </cell>
          <cell r="J1320" t="str">
            <v>5483</v>
          </cell>
          <cell r="K1320" t="str">
            <v>20.58898</v>
          </cell>
          <cell r="L1320" t="str">
            <v>20.58898</v>
          </cell>
          <cell r="M1320" t="str">
            <v>C</v>
          </cell>
        </row>
        <row r="1321">
          <cell r="A1321" t="str">
            <v>7167-408</v>
          </cell>
          <cell r="B1321" t="str">
            <v>CAM ROLLER SHOE</v>
          </cell>
          <cell r="C1321" t="str">
            <v>F13</v>
          </cell>
          <cell r="D1321" t="str">
            <v>Z</v>
          </cell>
          <cell r="E1321" t="str">
            <v>2</v>
          </cell>
          <cell r="F1321" t="str">
            <v>G</v>
          </cell>
          <cell r="G1321" t="str">
            <v>0</v>
          </cell>
          <cell r="H1321" t="str">
            <v>0</v>
          </cell>
          <cell r="I1321" t="str">
            <v>0</v>
          </cell>
          <cell r="J1321" t="str">
            <v>0</v>
          </cell>
          <cell r="K1321" t="str">
            <v>20.55584</v>
          </cell>
          <cell r="L1321" t="str">
            <v>20.55584</v>
          </cell>
        </row>
        <row r="1322">
          <cell r="A1322" t="str">
            <v>9103-022</v>
          </cell>
          <cell r="B1322" t="str">
            <v>SHOE STOP</v>
          </cell>
          <cell r="C1322" t="str">
            <v>F13</v>
          </cell>
          <cell r="D1322" t="str">
            <v>Z</v>
          </cell>
          <cell r="E1322" t="str">
            <v>2</v>
          </cell>
          <cell r="F1322" t="str">
            <v>G</v>
          </cell>
          <cell r="G1322" t="str">
            <v>0</v>
          </cell>
          <cell r="H1322" t="str">
            <v>0</v>
          </cell>
          <cell r="I1322" t="str">
            <v>0</v>
          </cell>
          <cell r="J1322" t="str">
            <v>0</v>
          </cell>
          <cell r="K1322" t="str">
            <v>20.48933</v>
          </cell>
          <cell r="L1322" t="str">
            <v>20.48933</v>
          </cell>
          <cell r="M1322" t="str">
            <v>HB-12</v>
          </cell>
        </row>
        <row r="1323">
          <cell r="A1323" t="str">
            <v>9103-820</v>
          </cell>
          <cell r="B1323" t="str">
            <v>BANJO CASTING MACHINED(BOOSTER</v>
          </cell>
          <cell r="C1323" t="str">
            <v>F13</v>
          </cell>
          <cell r="D1323" t="str">
            <v>Z</v>
          </cell>
          <cell r="E1323" t="str">
            <v>2</v>
          </cell>
          <cell r="F1323" t="str">
            <v>G</v>
          </cell>
          <cell r="G1323" t="str">
            <v>672</v>
          </cell>
          <cell r="H1323" t="str">
            <v>0</v>
          </cell>
          <cell r="I1323" t="str">
            <v>3</v>
          </cell>
          <cell r="J1323" t="str">
            <v>669</v>
          </cell>
          <cell r="K1323" t="str">
            <v>20.31</v>
          </cell>
          <cell r="L1323" t="str">
            <v>20.31</v>
          </cell>
          <cell r="M1323" t="str">
            <v>SW-06</v>
          </cell>
        </row>
        <row r="1324">
          <cell r="A1324" t="str">
            <v>9101-326</v>
          </cell>
          <cell r="B1324" t="str">
            <v>HOOK</v>
          </cell>
          <cell r="C1324" t="str">
            <v>F13</v>
          </cell>
          <cell r="D1324" t="str">
            <v>Z</v>
          </cell>
          <cell r="E1324" t="str">
            <v>1</v>
          </cell>
          <cell r="F1324" t="str">
            <v>G</v>
          </cell>
          <cell r="G1324" t="str">
            <v>0</v>
          </cell>
          <cell r="H1324" t="str">
            <v>0</v>
          </cell>
          <cell r="I1324" t="str">
            <v>0</v>
          </cell>
          <cell r="J1324" t="str">
            <v>0</v>
          </cell>
          <cell r="K1324" t="str">
            <v>20.3</v>
          </cell>
          <cell r="L1324" t="str">
            <v>20.3</v>
          </cell>
          <cell r="M1324" t="str">
            <v>RP</v>
          </cell>
        </row>
        <row r="1325">
          <cell r="A1325" t="str">
            <v>7123-473EZ</v>
          </cell>
          <cell r="B1325" t="str">
            <v>PISTON CAP NUT</v>
          </cell>
          <cell r="C1325" t="str">
            <v>F13</v>
          </cell>
          <cell r="D1325" t="str">
            <v>Z</v>
          </cell>
          <cell r="E1325" t="str">
            <v>2</v>
          </cell>
          <cell r="F1325" t="str">
            <v>G</v>
          </cell>
          <cell r="G1325" t="str">
            <v>0</v>
          </cell>
          <cell r="H1325" t="str">
            <v>0</v>
          </cell>
          <cell r="I1325" t="str">
            <v>0</v>
          </cell>
          <cell r="J1325" t="str">
            <v>0</v>
          </cell>
          <cell r="K1325" t="str">
            <v>20.3</v>
          </cell>
          <cell r="L1325" t="str">
            <v>20.3</v>
          </cell>
          <cell r="M1325" t="str">
            <v>DPAHM</v>
          </cell>
        </row>
        <row r="1326">
          <cell r="A1326" t="str">
            <v>9103-009A</v>
          </cell>
          <cell r="B1326" t="str">
            <v>TP LINER</v>
          </cell>
          <cell r="C1326" t="str">
            <v>F13</v>
          </cell>
          <cell r="D1326" t="str">
            <v>Z</v>
          </cell>
          <cell r="E1326" t="str">
            <v>2</v>
          </cell>
          <cell r="F1326" t="str">
            <v>G</v>
          </cell>
          <cell r="G1326" t="str">
            <v>0</v>
          </cell>
          <cell r="H1326" t="str">
            <v>0</v>
          </cell>
          <cell r="I1326" t="str">
            <v>0</v>
          </cell>
          <cell r="J1326" t="str">
            <v>0</v>
          </cell>
          <cell r="K1326" t="str">
            <v>20.23691</v>
          </cell>
          <cell r="L1326" t="str">
            <v>20.23691</v>
          </cell>
          <cell r="M1326" t="str">
            <v>RP</v>
          </cell>
        </row>
        <row r="1327">
          <cell r="A1327" t="str">
            <v>9103-523</v>
          </cell>
          <cell r="B1327" t="str">
            <v>CARRIAGE SPACER</v>
          </cell>
          <cell r="C1327" t="str">
            <v>F13</v>
          </cell>
          <cell r="D1327" t="str">
            <v>Z</v>
          </cell>
          <cell r="E1327" t="str">
            <v>22</v>
          </cell>
          <cell r="F1327" t="str">
            <v>G</v>
          </cell>
          <cell r="G1327" t="str">
            <v>0</v>
          </cell>
          <cell r="H1327" t="str">
            <v>0</v>
          </cell>
          <cell r="I1327" t="str">
            <v>0</v>
          </cell>
          <cell r="J1327" t="str">
            <v>0</v>
          </cell>
          <cell r="K1327" t="str">
            <v>20.13272</v>
          </cell>
          <cell r="L1327" t="str">
            <v>20.13272</v>
          </cell>
          <cell r="M1327" t="str">
            <v>HB-09</v>
          </cell>
        </row>
        <row r="1328">
          <cell r="A1328" t="str">
            <v>9007-688C</v>
          </cell>
          <cell r="B1328" t="str">
            <v>DELIVERY VALVE HOLDER DPAMM</v>
          </cell>
          <cell r="C1328" t="str">
            <v>F13</v>
          </cell>
          <cell r="D1328" t="str">
            <v>Z</v>
          </cell>
          <cell r="E1328" t="str">
            <v>2</v>
          </cell>
          <cell r="F1328" t="str">
            <v>G</v>
          </cell>
          <cell r="G1328" t="str">
            <v>0</v>
          </cell>
          <cell r="H1328" t="str">
            <v>0</v>
          </cell>
          <cell r="I1328" t="str">
            <v>0</v>
          </cell>
          <cell r="J1328" t="str">
            <v>0</v>
          </cell>
          <cell r="K1328" t="str">
            <v>20.10427</v>
          </cell>
          <cell r="L1328" t="str">
            <v>20.10427</v>
          </cell>
          <cell r="M1328" t="str">
            <v>LOCAL</v>
          </cell>
        </row>
        <row r="1329">
          <cell r="A1329" t="str">
            <v>9101-056A</v>
          </cell>
          <cell r="B1329" t="str">
            <v>H.P.Fuel Line CONNECTION</v>
          </cell>
          <cell r="C1329" t="str">
            <v>F13</v>
          </cell>
          <cell r="D1329" t="str">
            <v>Z</v>
          </cell>
          <cell r="E1329" t="str">
            <v>2</v>
          </cell>
          <cell r="F1329" t="str">
            <v>G</v>
          </cell>
          <cell r="G1329" t="str">
            <v>0</v>
          </cell>
          <cell r="H1329" t="str">
            <v>0</v>
          </cell>
          <cell r="I1329" t="str">
            <v>0</v>
          </cell>
          <cell r="J1329" t="str">
            <v>0</v>
          </cell>
          <cell r="K1329" t="str">
            <v>20.02591</v>
          </cell>
          <cell r="L1329" t="str">
            <v>20.02591</v>
          </cell>
          <cell r="M1329" t="str">
            <v>HC4,5</v>
          </cell>
        </row>
        <row r="1330">
          <cell r="A1330" t="str">
            <v>9103-207F</v>
          </cell>
          <cell r="B1330" t="str">
            <v>SHIM (1.0mm) - Advance Setting</v>
          </cell>
          <cell r="C1330" t="str">
            <v>F13</v>
          </cell>
          <cell r="D1330" t="str">
            <v>Z</v>
          </cell>
          <cell r="E1330" t="str">
            <v>2</v>
          </cell>
          <cell r="F1330" t="str">
            <v>G</v>
          </cell>
          <cell r="G1330" t="str">
            <v>0</v>
          </cell>
          <cell r="H1330" t="str">
            <v>0</v>
          </cell>
          <cell r="I1330" t="str">
            <v>0</v>
          </cell>
          <cell r="J1330" t="str">
            <v>0</v>
          </cell>
          <cell r="K1330" t="str">
            <v>2.99634</v>
          </cell>
          <cell r="L1330" t="str">
            <v>2.99634</v>
          </cell>
          <cell r="M1330" t="str">
            <v>SJ-03</v>
          </cell>
        </row>
        <row r="1331">
          <cell r="A1331" t="str">
            <v>9107-842A</v>
          </cell>
          <cell r="B1331" t="str">
            <v>CONNECTOR</v>
          </cell>
          <cell r="C1331" t="str">
            <v>F13</v>
          </cell>
          <cell r="D1331" t="str">
            <v>Z</v>
          </cell>
          <cell r="E1331" t="str">
            <v>2</v>
          </cell>
          <cell r="F1331" t="str">
            <v>G</v>
          </cell>
          <cell r="G1331" t="str">
            <v>0</v>
          </cell>
          <cell r="H1331" t="str">
            <v>0</v>
          </cell>
          <cell r="I1331" t="str">
            <v>0</v>
          </cell>
          <cell r="J1331" t="str">
            <v>0</v>
          </cell>
          <cell r="K1331" t="str">
            <v>2.95</v>
          </cell>
          <cell r="L1331" t="str">
            <v>2.95</v>
          </cell>
        </row>
        <row r="1332">
          <cell r="A1332" t="str">
            <v>9000-500AC</v>
          </cell>
          <cell r="B1332" t="str">
            <v>SHIM [ 1.155 MM ]</v>
          </cell>
          <cell r="C1332" t="str">
            <v>F13</v>
          </cell>
          <cell r="D1332" t="str">
            <v>Z</v>
          </cell>
          <cell r="E1332" t="str">
            <v>2</v>
          </cell>
          <cell r="F1332" t="str">
            <v>G</v>
          </cell>
          <cell r="G1332" t="str">
            <v>0</v>
          </cell>
          <cell r="H1332" t="str">
            <v>0</v>
          </cell>
          <cell r="I1332" t="str">
            <v>0</v>
          </cell>
          <cell r="J1332" t="str">
            <v>0</v>
          </cell>
          <cell r="K1332" t="str">
            <v>2.94223</v>
          </cell>
          <cell r="L1332" t="str">
            <v>2.94223</v>
          </cell>
          <cell r="M1332" t="str">
            <v>RP</v>
          </cell>
        </row>
        <row r="1333">
          <cell r="A1333" t="str">
            <v>9102-030</v>
          </cell>
          <cell r="B1333" t="str">
            <v>PROTECTION CAP -HP OUT</v>
          </cell>
          <cell r="C1333" t="str">
            <v>F13</v>
          </cell>
          <cell r="D1333" t="str">
            <v>Z</v>
          </cell>
          <cell r="E1333" t="str">
            <v>2</v>
          </cell>
          <cell r="F1333" t="str">
            <v>G</v>
          </cell>
          <cell r="G1333" t="str">
            <v>0</v>
          </cell>
          <cell r="H1333" t="str">
            <v>0</v>
          </cell>
          <cell r="I1333" t="str">
            <v>0</v>
          </cell>
          <cell r="J1333" t="str">
            <v>0</v>
          </cell>
          <cell r="K1333" t="str">
            <v>2.94037</v>
          </cell>
          <cell r="L1333" t="str">
            <v>2.94037</v>
          </cell>
          <cell r="M1333" t="str">
            <v>PIC-08</v>
          </cell>
        </row>
        <row r="1334">
          <cell r="A1334" t="str">
            <v>7123-015A</v>
          </cell>
          <cell r="B1334" t="str">
            <v>REGULATING PISTON</v>
          </cell>
          <cell r="C1334" t="str">
            <v>F13</v>
          </cell>
          <cell r="D1334" t="str">
            <v>Z</v>
          </cell>
          <cell r="E1334" t="str">
            <v>2</v>
          </cell>
          <cell r="F1334" t="str">
            <v>G</v>
          </cell>
          <cell r="G1334" t="str">
            <v>0</v>
          </cell>
          <cell r="H1334" t="str">
            <v>0</v>
          </cell>
          <cell r="I1334" t="str">
            <v>0</v>
          </cell>
          <cell r="J1334" t="str">
            <v>0</v>
          </cell>
          <cell r="K1334" t="str">
            <v>2.93386</v>
          </cell>
          <cell r="L1334" t="str">
            <v>2.93386</v>
          </cell>
          <cell r="M1334" t="str">
            <v>RP</v>
          </cell>
        </row>
        <row r="1335">
          <cell r="A1335" t="str">
            <v>9007-202LZ</v>
          </cell>
          <cell r="B1335" t="str">
            <v>WASHER</v>
          </cell>
          <cell r="C1335" t="str">
            <v>F13</v>
          </cell>
          <cell r="D1335" t="str">
            <v>Z</v>
          </cell>
          <cell r="E1335" t="str">
            <v>1</v>
          </cell>
          <cell r="F1335" t="str">
            <v>G</v>
          </cell>
          <cell r="G1335" t="str">
            <v>0</v>
          </cell>
          <cell r="H1335" t="str">
            <v>0</v>
          </cell>
          <cell r="I1335" t="str">
            <v>0</v>
          </cell>
          <cell r="J1335" t="str">
            <v>0</v>
          </cell>
          <cell r="K1335" t="str">
            <v>2.93</v>
          </cell>
          <cell r="L1335" t="str">
            <v>2.93</v>
          </cell>
        </row>
        <row r="1336">
          <cell r="A1336" t="str">
            <v>9007-497BS</v>
          </cell>
          <cell r="B1336" t="str">
            <v>O-RING - Inspection Plug</v>
          </cell>
          <cell r="C1336" t="str">
            <v>F13</v>
          </cell>
          <cell r="D1336" t="str">
            <v>Z</v>
          </cell>
          <cell r="E1336" t="str">
            <v>2</v>
          </cell>
          <cell r="F1336" t="str">
            <v>G</v>
          </cell>
          <cell r="G1336" t="str">
            <v>28787</v>
          </cell>
          <cell r="H1336" t="str">
            <v>26480</v>
          </cell>
          <cell r="I1336" t="str">
            <v>8100</v>
          </cell>
          <cell r="J1336" t="str">
            <v>47167</v>
          </cell>
          <cell r="K1336" t="str">
            <v>2.9208</v>
          </cell>
          <cell r="L1336" t="str">
            <v>2.92307</v>
          </cell>
          <cell r="M1336" t="str">
            <v>RP</v>
          </cell>
        </row>
        <row r="1337">
          <cell r="A1337" t="str">
            <v>9007-202LZ</v>
          </cell>
          <cell r="B1337" t="str">
            <v>WASHER</v>
          </cell>
          <cell r="C1337" t="str">
            <v>F13</v>
          </cell>
          <cell r="D1337" t="str">
            <v>Z</v>
          </cell>
          <cell r="E1337" t="str">
            <v>2</v>
          </cell>
          <cell r="F1337" t="str">
            <v>G</v>
          </cell>
          <cell r="G1337" t="str">
            <v>0</v>
          </cell>
          <cell r="H1337" t="str">
            <v>0</v>
          </cell>
          <cell r="I1337" t="str">
            <v>0</v>
          </cell>
          <cell r="J1337" t="str">
            <v>0</v>
          </cell>
          <cell r="K1337" t="str">
            <v>2.91326</v>
          </cell>
          <cell r="L1337" t="str">
            <v>2.91326</v>
          </cell>
          <cell r="M1337" t="str">
            <v>PIA-05</v>
          </cell>
        </row>
        <row r="1338">
          <cell r="A1338" t="str">
            <v>9000-500BB</v>
          </cell>
          <cell r="B1338" t="str">
            <v>SHIM [ 1.58 MM ]</v>
          </cell>
          <cell r="C1338" t="str">
            <v>F13</v>
          </cell>
          <cell r="D1338" t="str">
            <v>Z</v>
          </cell>
          <cell r="E1338" t="str">
            <v>2</v>
          </cell>
          <cell r="F1338" t="str">
            <v>G</v>
          </cell>
          <cell r="G1338" t="str">
            <v>8299</v>
          </cell>
          <cell r="H1338" t="str">
            <v>0</v>
          </cell>
          <cell r="I1338" t="str">
            <v>0</v>
          </cell>
          <cell r="J1338" t="str">
            <v>8299</v>
          </cell>
          <cell r="K1338" t="str">
            <v>2.89261</v>
          </cell>
          <cell r="L1338" t="str">
            <v>2.89261</v>
          </cell>
        </row>
        <row r="1339">
          <cell r="A1339" t="str">
            <v>9007-202LZ</v>
          </cell>
          <cell r="B1339" t="str">
            <v>WASHER</v>
          </cell>
          <cell r="C1339" t="str">
            <v>F13</v>
          </cell>
          <cell r="D1339" t="str">
            <v>Z</v>
          </cell>
          <cell r="E1339" t="str">
            <v>22</v>
          </cell>
          <cell r="F1339" t="str">
            <v>G</v>
          </cell>
          <cell r="G1339" t="str">
            <v>0</v>
          </cell>
          <cell r="H1339" t="str">
            <v>0</v>
          </cell>
          <cell r="I1339" t="str">
            <v>0</v>
          </cell>
          <cell r="J1339" t="str">
            <v>0</v>
          </cell>
          <cell r="K1339" t="str">
            <v>2.889</v>
          </cell>
          <cell r="L1339" t="str">
            <v>2.889</v>
          </cell>
        </row>
        <row r="1340">
          <cell r="A1340" t="str">
            <v>9102-783</v>
          </cell>
          <cell r="B1340" t="str">
            <v>FAST IDLE SPRING</v>
          </cell>
          <cell r="C1340" t="str">
            <v>F13</v>
          </cell>
          <cell r="D1340" t="str">
            <v>Z</v>
          </cell>
          <cell r="E1340" t="str">
            <v>2</v>
          </cell>
          <cell r="F1340" t="str">
            <v>G</v>
          </cell>
          <cell r="G1340" t="str">
            <v>834</v>
          </cell>
          <cell r="H1340" t="str">
            <v>0</v>
          </cell>
          <cell r="I1340" t="str">
            <v>0</v>
          </cell>
          <cell r="J1340" t="str">
            <v>834</v>
          </cell>
          <cell r="K1340" t="str">
            <v>2.85067</v>
          </cell>
          <cell r="L1340" t="str">
            <v>2.85067</v>
          </cell>
          <cell r="M1340" t="str">
            <v>PIE-03</v>
          </cell>
        </row>
        <row r="1341">
          <cell r="A1341" t="str">
            <v>9107-036</v>
          </cell>
          <cell r="B1341" t="str">
            <v>FIXING SCREW - R.S.Bracket</v>
          </cell>
          <cell r="C1341" t="str">
            <v>F13</v>
          </cell>
          <cell r="D1341" t="str">
            <v>Z</v>
          </cell>
          <cell r="E1341" t="str">
            <v>2</v>
          </cell>
          <cell r="F1341" t="str">
            <v>G</v>
          </cell>
          <cell r="G1341" t="str">
            <v>95814</v>
          </cell>
          <cell r="H1341" t="str">
            <v>10500</v>
          </cell>
          <cell r="I1341" t="str">
            <v>28100</v>
          </cell>
          <cell r="J1341" t="str">
            <v>78214</v>
          </cell>
          <cell r="K1341" t="str">
            <v>2.81465</v>
          </cell>
          <cell r="L1341" t="str">
            <v>2.83171</v>
          </cell>
          <cell r="M1341" t="str">
            <v>SQ-08</v>
          </cell>
        </row>
        <row r="1342">
          <cell r="A1342" t="str">
            <v>7185-950HH</v>
          </cell>
          <cell r="B1342" t="str">
            <v>O-RING</v>
          </cell>
          <cell r="C1342" t="str">
            <v>F13</v>
          </cell>
          <cell r="D1342" t="str">
            <v>Z</v>
          </cell>
          <cell r="E1342" t="str">
            <v>2</v>
          </cell>
          <cell r="F1342" t="str">
            <v>G</v>
          </cell>
          <cell r="G1342" t="str">
            <v>0</v>
          </cell>
          <cell r="H1342" t="str">
            <v>0</v>
          </cell>
          <cell r="I1342" t="str">
            <v>0</v>
          </cell>
          <cell r="J1342" t="str">
            <v>0</v>
          </cell>
          <cell r="K1342" t="str">
            <v>2.83014</v>
          </cell>
          <cell r="L1342" t="str">
            <v>2.83014</v>
          </cell>
        </row>
        <row r="1343">
          <cell r="A1343" t="str">
            <v>9009-517</v>
          </cell>
          <cell r="B1343" t="str">
            <v>BRASS TUBE</v>
          </cell>
          <cell r="C1343" t="str">
            <v>F13</v>
          </cell>
          <cell r="D1343" t="str">
            <v>Z</v>
          </cell>
          <cell r="E1343" t="str">
            <v>2</v>
          </cell>
          <cell r="F1343" t="str">
            <v>G</v>
          </cell>
          <cell r="G1343" t="str">
            <v>14372</v>
          </cell>
          <cell r="H1343" t="str">
            <v>4900</v>
          </cell>
          <cell r="I1343" t="str">
            <v>8500</v>
          </cell>
          <cell r="J1343" t="str">
            <v>10772</v>
          </cell>
          <cell r="K1343" t="str">
            <v>2.73493</v>
          </cell>
          <cell r="L1343" t="str">
            <v>2.80463</v>
          </cell>
          <cell r="M1343" t="str">
            <v>RP</v>
          </cell>
        </row>
        <row r="1344">
          <cell r="A1344" t="str">
            <v>9102-931</v>
          </cell>
          <cell r="B1344" t="str">
            <v>PROTECTOR SHAFT</v>
          </cell>
          <cell r="C1344" t="str">
            <v>F13</v>
          </cell>
          <cell r="D1344" t="str">
            <v>Z</v>
          </cell>
          <cell r="E1344" t="str">
            <v>2</v>
          </cell>
          <cell r="F1344" t="str">
            <v>G</v>
          </cell>
          <cell r="G1344" t="str">
            <v>2788</v>
          </cell>
          <cell r="H1344" t="str">
            <v>0</v>
          </cell>
          <cell r="I1344" t="str">
            <v>0</v>
          </cell>
          <cell r="J1344" t="str">
            <v>2788</v>
          </cell>
          <cell r="K1344" t="str">
            <v>2.75</v>
          </cell>
          <cell r="L1344" t="str">
            <v>2.75</v>
          </cell>
          <cell r="M1344" t="str">
            <v>LOCAL</v>
          </cell>
        </row>
        <row r="1345">
          <cell r="A1345" t="str">
            <v>9107-051B</v>
          </cell>
          <cell r="B1345" t="str">
            <v>ADJUSTING SCREW</v>
          </cell>
          <cell r="C1345" t="str">
            <v>F13</v>
          </cell>
          <cell r="D1345" t="str">
            <v>Z</v>
          </cell>
          <cell r="E1345" t="str">
            <v>2</v>
          </cell>
          <cell r="F1345" t="str">
            <v>G</v>
          </cell>
          <cell r="G1345" t="str">
            <v>0</v>
          </cell>
          <cell r="H1345" t="str">
            <v>0</v>
          </cell>
          <cell r="I1345" t="str">
            <v>0</v>
          </cell>
          <cell r="J1345" t="str">
            <v>0</v>
          </cell>
          <cell r="K1345" t="str">
            <v>2.74571</v>
          </cell>
          <cell r="L1345" t="str">
            <v>2.74571</v>
          </cell>
          <cell r="M1345" t="str">
            <v>NP</v>
          </cell>
        </row>
        <row r="1346">
          <cell r="A1346" t="str">
            <v>9007-046</v>
          </cell>
          <cell r="B1346" t="str">
            <v>ROTOR SCREW</v>
          </cell>
          <cell r="C1346" t="str">
            <v>F13</v>
          </cell>
          <cell r="D1346" t="str">
            <v>Z</v>
          </cell>
          <cell r="E1346" t="str">
            <v>2</v>
          </cell>
          <cell r="F1346" t="str">
            <v>G</v>
          </cell>
          <cell r="G1346" t="str">
            <v>29149</v>
          </cell>
          <cell r="H1346" t="str">
            <v>3000</v>
          </cell>
          <cell r="I1346" t="str">
            <v>10000</v>
          </cell>
          <cell r="J1346" t="str">
            <v>22149</v>
          </cell>
          <cell r="K1346" t="str">
            <v>2.70277</v>
          </cell>
          <cell r="L1346" t="str">
            <v>2.72999</v>
          </cell>
          <cell r="M1346" t="str">
            <v>PIA-02</v>
          </cell>
        </row>
        <row r="1347">
          <cell r="A1347" t="str">
            <v>9107-033</v>
          </cell>
          <cell r="B1347" t="str">
            <v>FIXING SCREW</v>
          </cell>
          <cell r="C1347" t="str">
            <v>F13</v>
          </cell>
          <cell r="D1347" t="str">
            <v>Z</v>
          </cell>
          <cell r="E1347" t="str">
            <v>2</v>
          </cell>
          <cell r="F1347" t="str">
            <v>G</v>
          </cell>
          <cell r="G1347" t="str">
            <v>0</v>
          </cell>
          <cell r="H1347" t="str">
            <v>0</v>
          </cell>
          <cell r="I1347" t="str">
            <v>0</v>
          </cell>
          <cell r="J1347" t="str">
            <v>0</v>
          </cell>
          <cell r="K1347" t="str">
            <v>2.70844</v>
          </cell>
          <cell r="L1347" t="str">
            <v>2.70844</v>
          </cell>
          <cell r="M1347" t="str">
            <v>SW-07</v>
          </cell>
        </row>
        <row r="1348">
          <cell r="A1348" t="str">
            <v>9102-907</v>
          </cell>
          <cell r="B1348" t="str">
            <v>JET SOCKET</v>
          </cell>
          <cell r="C1348" t="str">
            <v>F13</v>
          </cell>
          <cell r="D1348" t="str">
            <v>Z</v>
          </cell>
          <cell r="E1348" t="str">
            <v>2</v>
          </cell>
          <cell r="F1348" t="str">
            <v>G</v>
          </cell>
          <cell r="G1348" t="str">
            <v>1000</v>
          </cell>
          <cell r="H1348" t="str">
            <v>0</v>
          </cell>
          <cell r="I1348" t="str">
            <v>20</v>
          </cell>
          <cell r="J1348" t="str">
            <v>980</v>
          </cell>
          <cell r="K1348" t="str">
            <v>2.70557</v>
          </cell>
          <cell r="L1348" t="str">
            <v>2.70557</v>
          </cell>
          <cell r="M1348" t="str">
            <v>SW-04</v>
          </cell>
        </row>
        <row r="1349">
          <cell r="A1349" t="str">
            <v>9102-922</v>
          </cell>
          <cell r="B1349" t="str">
            <v>SEAL - Inspection Plug</v>
          </cell>
          <cell r="C1349" t="str">
            <v>F13</v>
          </cell>
          <cell r="D1349" t="str">
            <v>Z</v>
          </cell>
          <cell r="E1349" t="str">
            <v>2</v>
          </cell>
          <cell r="F1349" t="str">
            <v>G</v>
          </cell>
          <cell r="G1349" t="str">
            <v>0</v>
          </cell>
          <cell r="H1349" t="str">
            <v>0</v>
          </cell>
          <cell r="I1349" t="str">
            <v>0</v>
          </cell>
          <cell r="J1349" t="str">
            <v>0</v>
          </cell>
          <cell r="K1349" t="str">
            <v>2.67876</v>
          </cell>
          <cell r="L1349" t="str">
            <v>2.67876</v>
          </cell>
          <cell r="M1349" t="str">
            <v>RP</v>
          </cell>
        </row>
        <row r="1350">
          <cell r="A1350" t="str">
            <v>9003-432</v>
          </cell>
          <cell r="B1350" t="str">
            <v>SPRING</v>
          </cell>
          <cell r="C1350" t="str">
            <v>F13</v>
          </cell>
          <cell r="D1350" t="str">
            <v>Z</v>
          </cell>
          <cell r="E1350" t="str">
            <v>2</v>
          </cell>
          <cell r="F1350" t="str">
            <v>G</v>
          </cell>
          <cell r="G1350" t="str">
            <v>0</v>
          </cell>
          <cell r="H1350" t="str">
            <v>0</v>
          </cell>
          <cell r="I1350" t="str">
            <v>0</v>
          </cell>
          <cell r="J1350" t="str">
            <v>0</v>
          </cell>
          <cell r="K1350" t="str">
            <v>2.67</v>
          </cell>
          <cell r="L1350" t="str">
            <v>2.67</v>
          </cell>
          <cell r="M1350" t="str">
            <v>WHAT</v>
          </cell>
        </row>
        <row r="1351">
          <cell r="A1351" t="str">
            <v>9003-420</v>
          </cell>
          <cell r="B1351" t="str">
            <v>SPRING</v>
          </cell>
          <cell r="C1351" t="str">
            <v>F13</v>
          </cell>
          <cell r="D1351" t="str">
            <v>Z</v>
          </cell>
          <cell r="E1351" t="str">
            <v>2</v>
          </cell>
          <cell r="F1351" t="str">
            <v>G</v>
          </cell>
          <cell r="G1351" t="str">
            <v>0</v>
          </cell>
          <cell r="H1351" t="str">
            <v>0</v>
          </cell>
          <cell r="I1351" t="str">
            <v>0</v>
          </cell>
          <cell r="J1351" t="str">
            <v>0</v>
          </cell>
          <cell r="K1351" t="str">
            <v>2.67</v>
          </cell>
          <cell r="L1351" t="str">
            <v>2.67</v>
          </cell>
          <cell r="M1351" t="str">
            <v>0</v>
          </cell>
        </row>
        <row r="1352">
          <cell r="A1352" t="str">
            <v>9107-817A</v>
          </cell>
          <cell r="B1352" t="str">
            <v>TIMING CLIP [ BLUE ]</v>
          </cell>
          <cell r="C1352" t="str">
            <v>F13</v>
          </cell>
          <cell r="D1352" t="str">
            <v>Z</v>
          </cell>
          <cell r="E1352" t="str">
            <v>2</v>
          </cell>
          <cell r="F1352" t="str">
            <v>G</v>
          </cell>
          <cell r="G1352" t="str">
            <v>16765</v>
          </cell>
          <cell r="H1352" t="str">
            <v>0</v>
          </cell>
          <cell r="I1352" t="str">
            <v>700</v>
          </cell>
          <cell r="J1352" t="str">
            <v>16065</v>
          </cell>
          <cell r="K1352" t="str">
            <v>2.65596</v>
          </cell>
          <cell r="L1352" t="str">
            <v>2.65596</v>
          </cell>
          <cell r="M1352" t="str">
            <v>RP</v>
          </cell>
        </row>
        <row r="1353">
          <cell r="A1353" t="str">
            <v>9103-207H</v>
          </cell>
          <cell r="B1353" t="str">
            <v>SHIM (1.5mm) - Advance Setting</v>
          </cell>
          <cell r="C1353" t="str">
            <v>F13</v>
          </cell>
          <cell r="D1353" t="str">
            <v>Z</v>
          </cell>
          <cell r="E1353" t="str">
            <v>22</v>
          </cell>
          <cell r="F1353" t="str">
            <v>G</v>
          </cell>
          <cell r="G1353" t="str">
            <v>0</v>
          </cell>
          <cell r="H1353" t="str">
            <v>0</v>
          </cell>
          <cell r="I1353" t="str">
            <v>0</v>
          </cell>
          <cell r="J1353" t="str">
            <v>0</v>
          </cell>
          <cell r="K1353" t="str">
            <v>2.61816</v>
          </cell>
          <cell r="L1353" t="str">
            <v>2.61816</v>
          </cell>
          <cell r="M1353" t="str">
            <v>SJ-05</v>
          </cell>
        </row>
        <row r="1354">
          <cell r="A1354" t="str">
            <v>9103-520</v>
          </cell>
          <cell r="B1354" t="str">
            <v>WASHER</v>
          </cell>
          <cell r="C1354" t="str">
            <v>F13</v>
          </cell>
          <cell r="D1354" t="str">
            <v>Z</v>
          </cell>
          <cell r="E1354" t="str">
            <v>2</v>
          </cell>
          <cell r="F1354" t="str">
            <v>G</v>
          </cell>
          <cell r="G1354" t="str">
            <v>763</v>
          </cell>
          <cell r="H1354" t="str">
            <v>0</v>
          </cell>
          <cell r="I1354" t="str">
            <v>0</v>
          </cell>
          <cell r="J1354" t="str">
            <v>763</v>
          </cell>
          <cell r="K1354" t="str">
            <v>2.61674</v>
          </cell>
          <cell r="L1354" t="str">
            <v>2.61674</v>
          </cell>
          <cell r="M1354" t="str">
            <v>SW-05</v>
          </cell>
        </row>
        <row r="1355">
          <cell r="A1355" t="str">
            <v>9103-287</v>
          </cell>
          <cell r="B1355" t="str">
            <v>COPPER WASHER - Inlet Banjo</v>
          </cell>
          <cell r="C1355" t="str">
            <v>F13</v>
          </cell>
          <cell r="D1355" t="str">
            <v>Z</v>
          </cell>
          <cell r="E1355" t="str">
            <v>2</v>
          </cell>
          <cell r="F1355" t="str">
            <v>G</v>
          </cell>
          <cell r="G1355" t="str">
            <v>0</v>
          </cell>
          <cell r="H1355" t="str">
            <v>0</v>
          </cell>
          <cell r="I1355" t="str">
            <v>0</v>
          </cell>
          <cell r="J1355" t="str">
            <v>0</v>
          </cell>
          <cell r="K1355" t="str">
            <v>2.59123</v>
          </cell>
          <cell r="L1355" t="str">
            <v>2.59123</v>
          </cell>
          <cell r="M1355" t="str">
            <v>LOCAL</v>
          </cell>
        </row>
        <row r="1356">
          <cell r="A1356" t="str">
            <v>9107-207F</v>
          </cell>
          <cell r="B1356" t="str">
            <v>SHIM</v>
          </cell>
          <cell r="C1356" t="str">
            <v>F13</v>
          </cell>
          <cell r="D1356" t="str">
            <v>Z</v>
          </cell>
          <cell r="E1356" t="str">
            <v>2</v>
          </cell>
          <cell r="F1356" t="str">
            <v>G</v>
          </cell>
          <cell r="G1356" t="str">
            <v>0</v>
          </cell>
          <cell r="H1356" t="str">
            <v>0</v>
          </cell>
          <cell r="I1356" t="str">
            <v>0</v>
          </cell>
          <cell r="J1356" t="str">
            <v>0</v>
          </cell>
          <cell r="K1356" t="str">
            <v>2.59</v>
          </cell>
          <cell r="L1356" t="str">
            <v>2.59</v>
          </cell>
        </row>
        <row r="1357">
          <cell r="A1357" t="str">
            <v>9003-420A</v>
          </cell>
          <cell r="B1357" t="str">
            <v>DELIVERY VALVE SPRING</v>
          </cell>
          <cell r="C1357" t="str">
            <v>F13</v>
          </cell>
          <cell r="D1357" t="str">
            <v>Z</v>
          </cell>
          <cell r="E1357" t="str">
            <v>2</v>
          </cell>
          <cell r="F1357" t="str">
            <v>G</v>
          </cell>
          <cell r="G1357" t="str">
            <v>2247</v>
          </cell>
          <cell r="H1357" t="str">
            <v>0</v>
          </cell>
          <cell r="I1357" t="str">
            <v>0</v>
          </cell>
          <cell r="J1357" t="str">
            <v>2247</v>
          </cell>
          <cell r="K1357" t="str">
            <v>2.58413</v>
          </cell>
          <cell r="L1357" t="str">
            <v>2.58413</v>
          </cell>
          <cell r="M1357" t="str">
            <v>RP</v>
          </cell>
        </row>
        <row r="1358">
          <cell r="A1358" t="str">
            <v>9007-497CT</v>
          </cell>
          <cell r="B1358" t="str">
            <v>O-RING</v>
          </cell>
          <cell r="C1358" t="str">
            <v>F13</v>
          </cell>
          <cell r="D1358" t="str">
            <v>Z</v>
          </cell>
          <cell r="E1358" t="str">
            <v>2</v>
          </cell>
          <cell r="F1358" t="str">
            <v>G</v>
          </cell>
          <cell r="G1358" t="str">
            <v>596</v>
          </cell>
          <cell r="H1358" t="str">
            <v>3300</v>
          </cell>
          <cell r="I1358" t="str">
            <v>2096</v>
          </cell>
          <cell r="J1358" t="str">
            <v>1800</v>
          </cell>
          <cell r="K1358" t="str">
            <v>1.38686</v>
          </cell>
          <cell r="L1358" t="str">
            <v>2.58266</v>
          </cell>
        </row>
        <row r="1359">
          <cell r="A1359" t="str">
            <v>9103-023</v>
          </cell>
          <cell r="B1359" t="str">
            <v>IDLE SCREW</v>
          </cell>
          <cell r="C1359" t="str">
            <v>F13</v>
          </cell>
          <cell r="D1359" t="str">
            <v>Z</v>
          </cell>
          <cell r="E1359" t="str">
            <v>2</v>
          </cell>
          <cell r="F1359" t="str">
            <v>G</v>
          </cell>
          <cell r="G1359" t="str">
            <v>5572</v>
          </cell>
          <cell r="H1359" t="str">
            <v>1200</v>
          </cell>
          <cell r="I1359" t="str">
            <v>1900</v>
          </cell>
          <cell r="J1359" t="str">
            <v>4872</v>
          </cell>
          <cell r="K1359" t="str">
            <v>2.51626</v>
          </cell>
          <cell r="L1359" t="str">
            <v>2.57897</v>
          </cell>
          <cell r="M1359" t="str">
            <v>PIG-03</v>
          </cell>
        </row>
        <row r="1360">
          <cell r="A1360" t="str">
            <v>9103-622</v>
          </cell>
          <cell r="B1360" t="str">
            <v>FAST IDLE BRACKET</v>
          </cell>
          <cell r="C1360" t="str">
            <v>F13</v>
          </cell>
          <cell r="D1360" t="str">
            <v>Z</v>
          </cell>
          <cell r="E1360" t="str">
            <v>2</v>
          </cell>
          <cell r="F1360" t="str">
            <v>G</v>
          </cell>
          <cell r="G1360" t="str">
            <v>0</v>
          </cell>
          <cell r="H1360" t="str">
            <v>0</v>
          </cell>
          <cell r="I1360" t="str">
            <v>0</v>
          </cell>
          <cell r="J1360" t="str">
            <v>0</v>
          </cell>
          <cell r="K1360" t="str">
            <v>2.57</v>
          </cell>
          <cell r="L1360" t="str">
            <v>2.57</v>
          </cell>
          <cell r="M1360" t="str">
            <v>NP</v>
          </cell>
        </row>
        <row r="1361">
          <cell r="A1361" t="str">
            <v>9007-497BJ</v>
          </cell>
          <cell r="B1361" t="str">
            <v>O-RING</v>
          </cell>
          <cell r="C1361" t="str">
            <v>F13</v>
          </cell>
          <cell r="D1361" t="str">
            <v>Z</v>
          </cell>
          <cell r="E1361" t="str">
            <v>2</v>
          </cell>
          <cell r="F1361" t="str">
            <v>G</v>
          </cell>
          <cell r="G1361" t="str">
            <v>32060</v>
          </cell>
          <cell r="H1361" t="str">
            <v>6595</v>
          </cell>
          <cell r="I1361" t="str">
            <v>38655</v>
          </cell>
          <cell r="J1361" t="str">
            <v>0</v>
          </cell>
          <cell r="K1361" t="str">
            <v>2.51149</v>
          </cell>
          <cell r="L1361" t="str">
            <v>2.5632</v>
          </cell>
          <cell r="M1361" t="str">
            <v>RP</v>
          </cell>
        </row>
        <row r="1362">
          <cell r="A1362" t="str">
            <v>9167-408S</v>
          </cell>
          <cell r="B1362" t="str">
            <v>O'RING</v>
          </cell>
          <cell r="C1362" t="str">
            <v>F13</v>
          </cell>
          <cell r="D1362" t="str">
            <v>Z</v>
          </cell>
          <cell r="E1362" t="str">
            <v>2</v>
          </cell>
          <cell r="F1362" t="str">
            <v>G</v>
          </cell>
          <cell r="G1362" t="str">
            <v>3285</v>
          </cell>
          <cell r="H1362" t="str">
            <v>0</v>
          </cell>
          <cell r="I1362" t="str">
            <v>400</v>
          </cell>
          <cell r="J1362" t="str">
            <v>2885</v>
          </cell>
          <cell r="K1362" t="str">
            <v>2.55269</v>
          </cell>
          <cell r="L1362" t="str">
            <v>2.55269</v>
          </cell>
        </row>
        <row r="1363">
          <cell r="A1363" t="str">
            <v>9103-721</v>
          </cell>
          <cell r="B1363" t="str">
            <v>BRACKET</v>
          </cell>
          <cell r="C1363" t="str">
            <v>F13</v>
          </cell>
          <cell r="D1363" t="str">
            <v>Z</v>
          </cell>
          <cell r="E1363" t="str">
            <v>2</v>
          </cell>
          <cell r="F1363" t="str">
            <v>G</v>
          </cell>
          <cell r="G1363" t="str">
            <v>1380</v>
          </cell>
          <cell r="H1363" t="str">
            <v>0</v>
          </cell>
          <cell r="I1363" t="str">
            <v>0</v>
          </cell>
          <cell r="J1363" t="str">
            <v>1380</v>
          </cell>
          <cell r="K1363" t="str">
            <v>2.5429</v>
          </cell>
          <cell r="L1363" t="str">
            <v>2.5429</v>
          </cell>
        </row>
        <row r="1364">
          <cell r="A1364" t="str">
            <v>9003-910B</v>
          </cell>
          <cell r="B1364" t="str">
            <v>SUB ASSY THROTTLE SHAFT</v>
          </cell>
          <cell r="C1364" t="str">
            <v>F13</v>
          </cell>
          <cell r="D1364" t="str">
            <v>Z</v>
          </cell>
          <cell r="E1364" t="str">
            <v>2</v>
          </cell>
          <cell r="F1364" t="str">
            <v>G</v>
          </cell>
          <cell r="G1364" t="str">
            <v>0</v>
          </cell>
          <cell r="H1364" t="str">
            <v>0</v>
          </cell>
          <cell r="I1364" t="str">
            <v>0</v>
          </cell>
          <cell r="J1364" t="str">
            <v>0</v>
          </cell>
          <cell r="K1364" t="str">
            <v>2.54</v>
          </cell>
          <cell r="L1364" t="str">
            <v>2.54</v>
          </cell>
          <cell r="M1364" t="str">
            <v>HATB</v>
          </cell>
        </row>
        <row r="1365">
          <cell r="A1365" t="str">
            <v>9103-011</v>
          </cell>
          <cell r="B1365" t="str">
            <v>FIX.SCREW - Fast Idle Bracket</v>
          </cell>
          <cell r="C1365" t="str">
            <v>F13</v>
          </cell>
          <cell r="D1365" t="str">
            <v>Z</v>
          </cell>
          <cell r="E1365" t="str">
            <v>2</v>
          </cell>
          <cell r="F1365" t="str">
            <v>G</v>
          </cell>
          <cell r="G1365" t="str">
            <v>0</v>
          </cell>
          <cell r="H1365" t="str">
            <v>0</v>
          </cell>
          <cell r="I1365" t="str">
            <v>0</v>
          </cell>
          <cell r="J1365" t="str">
            <v>0</v>
          </cell>
          <cell r="K1365" t="str">
            <v>2.5375</v>
          </cell>
          <cell r="L1365" t="str">
            <v>2.5375</v>
          </cell>
          <cell r="M1365" t="str">
            <v>RP</v>
          </cell>
        </row>
        <row r="1366">
          <cell r="A1366" t="str">
            <v>9100-763A</v>
          </cell>
          <cell r="B1366" t="str">
            <v>COILING ASSEMBLY</v>
          </cell>
          <cell r="C1366" t="str">
            <v>F13</v>
          </cell>
          <cell r="D1366" t="str">
            <v>Z</v>
          </cell>
          <cell r="E1366" t="str">
            <v>2</v>
          </cell>
          <cell r="F1366" t="str">
            <v>G</v>
          </cell>
          <cell r="G1366" t="str">
            <v>0</v>
          </cell>
          <cell r="H1366" t="str">
            <v>0</v>
          </cell>
          <cell r="I1366" t="str">
            <v>0</v>
          </cell>
          <cell r="J1366" t="str">
            <v>0</v>
          </cell>
          <cell r="K1366" t="str">
            <v>2.53729</v>
          </cell>
          <cell r="L1366" t="str">
            <v>2.53729</v>
          </cell>
        </row>
        <row r="1367">
          <cell r="A1367" t="str">
            <v>9102-784</v>
          </cell>
          <cell r="B1367" t="str">
            <v>SPRING</v>
          </cell>
          <cell r="C1367" t="str">
            <v>F13</v>
          </cell>
          <cell r="D1367" t="str">
            <v>Z</v>
          </cell>
          <cell r="E1367" t="str">
            <v>22</v>
          </cell>
          <cell r="F1367" t="str">
            <v>G</v>
          </cell>
          <cell r="G1367" t="str">
            <v>0</v>
          </cell>
          <cell r="H1367" t="str">
            <v>0</v>
          </cell>
          <cell r="I1367" t="str">
            <v>0</v>
          </cell>
          <cell r="J1367" t="str">
            <v>0</v>
          </cell>
          <cell r="K1367" t="str">
            <v>2.52788</v>
          </cell>
          <cell r="L1367" t="str">
            <v>2.52788</v>
          </cell>
        </row>
        <row r="1368">
          <cell r="A1368" t="str">
            <v>9007-497BS</v>
          </cell>
          <cell r="B1368" t="str">
            <v>O-RING - Inspection Plug</v>
          </cell>
          <cell r="C1368" t="str">
            <v>F13</v>
          </cell>
          <cell r="D1368" t="str">
            <v>Z</v>
          </cell>
          <cell r="E1368" t="str">
            <v>22</v>
          </cell>
          <cell r="F1368" t="str">
            <v>G</v>
          </cell>
          <cell r="G1368" t="str">
            <v>0</v>
          </cell>
          <cell r="H1368" t="str">
            <v>0</v>
          </cell>
          <cell r="I1368" t="str">
            <v>0</v>
          </cell>
          <cell r="J1368" t="str">
            <v>0</v>
          </cell>
          <cell r="K1368" t="str">
            <v>2.52788</v>
          </cell>
          <cell r="L1368" t="str">
            <v>2.52788</v>
          </cell>
          <cell r="M1368" t="str">
            <v>RP</v>
          </cell>
        </row>
        <row r="1369">
          <cell r="A1369" t="str">
            <v>9102-983</v>
          </cell>
          <cell r="B1369" t="str">
            <v>PROTECTION CAP - T.P.Screw</v>
          </cell>
          <cell r="C1369" t="str">
            <v>F13</v>
          </cell>
          <cell r="D1369" t="str">
            <v>Z</v>
          </cell>
          <cell r="E1369" t="str">
            <v>22</v>
          </cell>
          <cell r="F1369" t="str">
            <v>G</v>
          </cell>
          <cell r="G1369" t="str">
            <v>0</v>
          </cell>
          <cell r="H1369" t="str">
            <v>0</v>
          </cell>
          <cell r="I1369" t="str">
            <v>0</v>
          </cell>
          <cell r="J1369" t="str">
            <v>0</v>
          </cell>
          <cell r="K1369" t="str">
            <v>2.52788</v>
          </cell>
          <cell r="L1369" t="str">
            <v>2.52788</v>
          </cell>
          <cell r="M1369" t="str">
            <v>RP</v>
          </cell>
        </row>
        <row r="1370">
          <cell r="A1370" t="str">
            <v>9102-933</v>
          </cell>
          <cell r="B1370" t="str">
            <v>SOCKET</v>
          </cell>
          <cell r="C1370" t="str">
            <v>F13</v>
          </cell>
          <cell r="D1370" t="str">
            <v>Z</v>
          </cell>
          <cell r="E1370" t="str">
            <v>22</v>
          </cell>
          <cell r="F1370" t="str">
            <v>G</v>
          </cell>
          <cell r="G1370" t="str">
            <v>0</v>
          </cell>
          <cell r="H1370" t="str">
            <v>0</v>
          </cell>
          <cell r="I1370" t="str">
            <v>0</v>
          </cell>
          <cell r="J1370" t="str">
            <v>0</v>
          </cell>
          <cell r="K1370" t="str">
            <v>2.52788</v>
          </cell>
          <cell r="L1370" t="str">
            <v>2.52788</v>
          </cell>
        </row>
        <row r="1371">
          <cell r="A1371" t="str">
            <v>9107-008</v>
          </cell>
          <cell r="B1371" t="str">
            <v>NUT</v>
          </cell>
          <cell r="C1371" t="str">
            <v>F13</v>
          </cell>
          <cell r="D1371" t="str">
            <v>Z</v>
          </cell>
          <cell r="E1371" t="str">
            <v>22</v>
          </cell>
          <cell r="F1371" t="str">
            <v>G</v>
          </cell>
          <cell r="G1371" t="str">
            <v>0</v>
          </cell>
          <cell r="H1371" t="str">
            <v>0</v>
          </cell>
          <cell r="I1371" t="str">
            <v>0</v>
          </cell>
          <cell r="J1371" t="str">
            <v>0</v>
          </cell>
          <cell r="K1371" t="str">
            <v>2.52788</v>
          </cell>
          <cell r="L1371" t="str">
            <v>2.52788</v>
          </cell>
        </row>
        <row r="1372">
          <cell r="A1372" t="str">
            <v>9007-497AY</v>
          </cell>
          <cell r="B1372" t="str">
            <v>O-RING - LLA Plug</v>
          </cell>
          <cell r="C1372" t="str">
            <v>F13</v>
          </cell>
          <cell r="D1372" t="str">
            <v>Z</v>
          </cell>
          <cell r="E1372" t="str">
            <v>2</v>
          </cell>
          <cell r="F1372" t="str">
            <v>G</v>
          </cell>
          <cell r="G1372" t="str">
            <v>49700</v>
          </cell>
          <cell r="H1372" t="str">
            <v>1500</v>
          </cell>
          <cell r="I1372" t="str">
            <v>23236</v>
          </cell>
          <cell r="J1372" t="str">
            <v>27964</v>
          </cell>
          <cell r="K1372" t="str">
            <v>2.51729</v>
          </cell>
          <cell r="L1372" t="str">
            <v>2.51923</v>
          </cell>
          <cell r="M1372" t="str">
            <v>SI-04</v>
          </cell>
        </row>
        <row r="1373">
          <cell r="A1373" t="str">
            <v>9107-008</v>
          </cell>
          <cell r="B1373" t="str">
            <v>NUT</v>
          </cell>
          <cell r="C1373" t="str">
            <v>F13</v>
          </cell>
          <cell r="D1373" t="str">
            <v>Z</v>
          </cell>
          <cell r="E1373" t="str">
            <v>2</v>
          </cell>
          <cell r="F1373" t="str">
            <v>G</v>
          </cell>
          <cell r="G1373" t="str">
            <v>0</v>
          </cell>
          <cell r="H1373" t="str">
            <v>0</v>
          </cell>
          <cell r="I1373" t="str">
            <v>0</v>
          </cell>
          <cell r="J1373" t="str">
            <v>0</v>
          </cell>
          <cell r="K1373" t="str">
            <v>2.51478</v>
          </cell>
          <cell r="L1373" t="str">
            <v>2.51478</v>
          </cell>
          <cell r="M1373" t="str">
            <v>RP</v>
          </cell>
        </row>
        <row r="1374">
          <cell r="A1374" t="str">
            <v>9107-036</v>
          </cell>
          <cell r="B1374" t="str">
            <v>FIXING SCREW - R.S.Bracket</v>
          </cell>
          <cell r="C1374" t="str">
            <v>F13</v>
          </cell>
          <cell r="D1374" t="str">
            <v>Z</v>
          </cell>
          <cell r="E1374" t="str">
            <v>1</v>
          </cell>
          <cell r="F1374" t="str">
            <v>G</v>
          </cell>
          <cell r="G1374" t="str">
            <v>0</v>
          </cell>
          <cell r="H1374" t="str">
            <v>0</v>
          </cell>
          <cell r="I1374" t="str">
            <v>0</v>
          </cell>
          <cell r="J1374" t="str">
            <v>0</v>
          </cell>
          <cell r="K1374" t="str">
            <v>2.51</v>
          </cell>
          <cell r="L1374" t="str">
            <v>2.51</v>
          </cell>
          <cell r="M1374" t="str">
            <v>SQ-08</v>
          </cell>
        </row>
        <row r="1375">
          <cell r="A1375" t="str">
            <v>7123-473E</v>
          </cell>
          <cell r="B1375" t="str">
            <v>PISTON HOLE PLUG</v>
          </cell>
          <cell r="C1375" t="str">
            <v>F13</v>
          </cell>
          <cell r="D1375" t="str">
            <v>Z</v>
          </cell>
          <cell r="E1375" t="str">
            <v>2</v>
          </cell>
          <cell r="F1375" t="str">
            <v>G</v>
          </cell>
          <cell r="G1375" t="str">
            <v>0</v>
          </cell>
          <cell r="H1375" t="str">
            <v>0</v>
          </cell>
          <cell r="I1375" t="str">
            <v>0</v>
          </cell>
          <cell r="J1375" t="str">
            <v>0</v>
          </cell>
          <cell r="K1375" t="str">
            <v>2.5</v>
          </cell>
          <cell r="L1375" t="str">
            <v>2.5</v>
          </cell>
        </row>
        <row r="1376">
          <cell r="A1376" t="str">
            <v>9107-051</v>
          </cell>
          <cell r="B1376" t="str">
            <v>SCREW</v>
          </cell>
          <cell r="C1376" t="str">
            <v>F13</v>
          </cell>
          <cell r="D1376" t="str">
            <v>Z</v>
          </cell>
          <cell r="E1376" t="str">
            <v>2</v>
          </cell>
          <cell r="F1376" t="str">
            <v>G</v>
          </cell>
          <cell r="G1376" t="str">
            <v>0</v>
          </cell>
          <cell r="H1376" t="str">
            <v>0</v>
          </cell>
          <cell r="I1376" t="str">
            <v>0</v>
          </cell>
          <cell r="J1376" t="str">
            <v>0</v>
          </cell>
          <cell r="K1376" t="str">
            <v>2.5</v>
          </cell>
          <cell r="L1376" t="str">
            <v>2.5</v>
          </cell>
        </row>
        <row r="1377">
          <cell r="A1377" t="str">
            <v>9102-983</v>
          </cell>
          <cell r="B1377" t="str">
            <v>PROTECTION CAP - T.P.Screw</v>
          </cell>
          <cell r="C1377" t="str">
            <v>F13</v>
          </cell>
          <cell r="D1377" t="str">
            <v>Z</v>
          </cell>
          <cell r="E1377" t="str">
            <v>2</v>
          </cell>
          <cell r="F1377" t="str">
            <v>G</v>
          </cell>
          <cell r="G1377" t="str">
            <v>100</v>
          </cell>
          <cell r="H1377" t="str">
            <v>0</v>
          </cell>
          <cell r="I1377" t="str">
            <v>100</v>
          </cell>
          <cell r="J1377" t="str">
            <v>0</v>
          </cell>
          <cell r="K1377" t="str">
            <v>2.49979</v>
          </cell>
          <cell r="L1377" t="str">
            <v>2.49979</v>
          </cell>
          <cell r="M1377" t="str">
            <v>RP</v>
          </cell>
        </row>
        <row r="1378">
          <cell r="A1378" t="str">
            <v>9102-933</v>
          </cell>
          <cell r="B1378" t="str">
            <v>SOCKET</v>
          </cell>
          <cell r="C1378" t="str">
            <v>F13</v>
          </cell>
          <cell r="D1378" t="str">
            <v>Z</v>
          </cell>
          <cell r="E1378" t="str">
            <v>2</v>
          </cell>
          <cell r="F1378" t="str">
            <v>G</v>
          </cell>
          <cell r="G1378" t="str">
            <v>0</v>
          </cell>
          <cell r="H1378" t="str">
            <v>0</v>
          </cell>
          <cell r="I1378" t="str">
            <v>0</v>
          </cell>
          <cell r="J1378" t="str">
            <v>0</v>
          </cell>
          <cell r="K1378" t="str">
            <v>2.49979</v>
          </cell>
          <cell r="L1378" t="str">
            <v>2.49979</v>
          </cell>
          <cell r="M1378" t="str">
            <v>RP</v>
          </cell>
        </row>
        <row r="1379">
          <cell r="A1379" t="str">
            <v>7123-33E</v>
          </cell>
          <cell r="B1379" t="str">
            <v>SPRING REGULATING</v>
          </cell>
          <cell r="C1379" t="str">
            <v>F13</v>
          </cell>
          <cell r="D1379" t="str">
            <v>Z</v>
          </cell>
          <cell r="E1379" t="str">
            <v>2</v>
          </cell>
          <cell r="F1379" t="str">
            <v>G</v>
          </cell>
          <cell r="G1379" t="str">
            <v>1400</v>
          </cell>
          <cell r="H1379" t="str">
            <v>0</v>
          </cell>
          <cell r="I1379" t="str">
            <v>0</v>
          </cell>
          <cell r="J1379" t="str">
            <v>1400</v>
          </cell>
          <cell r="K1379" t="str">
            <v>2.48188</v>
          </cell>
          <cell r="L1379" t="str">
            <v>2.48188</v>
          </cell>
          <cell r="M1379" t="str">
            <v>RP</v>
          </cell>
        </row>
        <row r="1380">
          <cell r="A1380" t="str">
            <v>9102-981</v>
          </cell>
          <cell r="B1380" t="str">
            <v>PROTECTION CAP - Excess Fuel</v>
          </cell>
          <cell r="C1380" t="str">
            <v>F13</v>
          </cell>
          <cell r="D1380" t="str">
            <v>Z</v>
          </cell>
          <cell r="E1380" t="str">
            <v>2</v>
          </cell>
          <cell r="F1380" t="str">
            <v>G</v>
          </cell>
          <cell r="G1380" t="str">
            <v>0</v>
          </cell>
          <cell r="H1380" t="str">
            <v>0</v>
          </cell>
          <cell r="I1380" t="str">
            <v>0</v>
          </cell>
          <cell r="J1380" t="str">
            <v>0</v>
          </cell>
          <cell r="K1380" t="str">
            <v>2.45916</v>
          </cell>
          <cell r="L1380" t="str">
            <v>2.45916</v>
          </cell>
          <cell r="M1380" t="str">
            <v>RP</v>
          </cell>
        </row>
        <row r="1381">
          <cell r="A1381" t="str">
            <v>9102-723B</v>
          </cell>
          <cell r="B1381" t="str">
            <v>SPRING</v>
          </cell>
          <cell r="C1381" t="str">
            <v>F13</v>
          </cell>
          <cell r="D1381" t="str">
            <v>Z</v>
          </cell>
          <cell r="E1381" t="str">
            <v>2</v>
          </cell>
          <cell r="F1381" t="str">
            <v>G</v>
          </cell>
          <cell r="G1381" t="str">
            <v>5793</v>
          </cell>
          <cell r="H1381" t="str">
            <v>0</v>
          </cell>
          <cell r="I1381" t="str">
            <v>0</v>
          </cell>
          <cell r="J1381" t="str">
            <v>5793</v>
          </cell>
          <cell r="K1381" t="str">
            <v>2.45089</v>
          </cell>
          <cell r="L1381" t="str">
            <v>2.45089</v>
          </cell>
          <cell r="M1381" t="str">
            <v>SW-03</v>
          </cell>
        </row>
        <row r="1382">
          <cell r="A1382" t="str">
            <v>9003-808</v>
          </cell>
          <cell r="B1382" t="str">
            <v>SHAFT</v>
          </cell>
          <cell r="C1382" t="str">
            <v>F13</v>
          </cell>
          <cell r="D1382" t="str">
            <v>Z</v>
          </cell>
          <cell r="E1382" t="str">
            <v>2</v>
          </cell>
          <cell r="F1382" t="str">
            <v>G</v>
          </cell>
          <cell r="G1382" t="str">
            <v>0</v>
          </cell>
          <cell r="H1382" t="str">
            <v>0</v>
          </cell>
          <cell r="I1382" t="str">
            <v>0</v>
          </cell>
          <cell r="J1382" t="str">
            <v>0</v>
          </cell>
          <cell r="K1382" t="str">
            <v>2.45</v>
          </cell>
          <cell r="L1382" t="str">
            <v>2.45</v>
          </cell>
          <cell r="M1382" t="str">
            <v>HATB</v>
          </cell>
        </row>
        <row r="1383">
          <cell r="A1383" t="str">
            <v>9045-348</v>
          </cell>
          <cell r="B1383" t="str">
            <v>BANJO</v>
          </cell>
          <cell r="C1383" t="str">
            <v>F13</v>
          </cell>
          <cell r="D1383" t="str">
            <v>Z</v>
          </cell>
          <cell r="E1383" t="str">
            <v>2</v>
          </cell>
          <cell r="F1383" t="str">
            <v>G</v>
          </cell>
          <cell r="G1383" t="str">
            <v>0</v>
          </cell>
          <cell r="H1383" t="str">
            <v>0</v>
          </cell>
          <cell r="I1383" t="str">
            <v>0</v>
          </cell>
          <cell r="J1383" t="str">
            <v>0</v>
          </cell>
          <cell r="K1383" t="str">
            <v>2.45</v>
          </cell>
          <cell r="L1383" t="str">
            <v>2.45</v>
          </cell>
        </row>
        <row r="1384">
          <cell r="A1384" t="str">
            <v>9045-667A</v>
          </cell>
          <cell r="B1384" t="str">
            <v>SHAFT</v>
          </cell>
          <cell r="C1384" t="str">
            <v>F13</v>
          </cell>
          <cell r="D1384" t="str">
            <v>Z</v>
          </cell>
          <cell r="E1384" t="str">
            <v>2</v>
          </cell>
          <cell r="F1384" t="str">
            <v>G</v>
          </cell>
          <cell r="G1384" t="str">
            <v>0</v>
          </cell>
          <cell r="H1384" t="str">
            <v>0</v>
          </cell>
          <cell r="I1384" t="str">
            <v>0</v>
          </cell>
          <cell r="J1384" t="str">
            <v>0</v>
          </cell>
          <cell r="K1384" t="str">
            <v>2.45</v>
          </cell>
          <cell r="L1384" t="str">
            <v>2.45</v>
          </cell>
        </row>
        <row r="1385">
          <cell r="A1385" t="str">
            <v>9102-927</v>
          </cell>
          <cell r="B1385" t="str">
            <v>INSPECTION PLUG SEAL</v>
          </cell>
          <cell r="C1385" t="str">
            <v>F13</v>
          </cell>
          <cell r="D1385" t="str">
            <v>Z</v>
          </cell>
          <cell r="E1385" t="str">
            <v>2</v>
          </cell>
          <cell r="F1385" t="str">
            <v>G</v>
          </cell>
          <cell r="G1385" t="str">
            <v>0</v>
          </cell>
          <cell r="H1385" t="str">
            <v>0</v>
          </cell>
          <cell r="I1385" t="str">
            <v>0</v>
          </cell>
          <cell r="J1385" t="str">
            <v>0</v>
          </cell>
          <cell r="K1385" t="str">
            <v>2.448</v>
          </cell>
          <cell r="L1385" t="str">
            <v>2.448</v>
          </cell>
          <cell r="M1385" t="str">
            <v>LOCAL</v>
          </cell>
        </row>
        <row r="1386">
          <cell r="A1386" t="str">
            <v>7185-950BD</v>
          </cell>
          <cell r="B1386" t="str">
            <v>O-RING</v>
          </cell>
          <cell r="C1386" t="str">
            <v>F13</v>
          </cell>
          <cell r="D1386" t="str">
            <v>Z</v>
          </cell>
          <cell r="E1386" t="str">
            <v>2</v>
          </cell>
          <cell r="F1386" t="str">
            <v>G</v>
          </cell>
          <cell r="G1386" t="str">
            <v>3679</v>
          </cell>
          <cell r="H1386" t="str">
            <v>250</v>
          </cell>
          <cell r="I1386" t="str">
            <v>275</v>
          </cell>
          <cell r="J1386" t="str">
            <v>3654</v>
          </cell>
          <cell r="K1386" t="str">
            <v>2.22417</v>
          </cell>
          <cell r="L1386" t="str">
            <v>2.39001</v>
          </cell>
          <cell r="M1386" t="str">
            <v>DP203</v>
          </cell>
        </row>
        <row r="1387">
          <cell r="A1387" t="str">
            <v>7123-033C</v>
          </cell>
          <cell r="B1387" t="str">
            <v>SPRING REGULATING</v>
          </cell>
          <cell r="C1387" t="str">
            <v>F13</v>
          </cell>
          <cell r="D1387" t="str">
            <v>Z</v>
          </cell>
          <cell r="E1387" t="str">
            <v>2</v>
          </cell>
          <cell r="F1387" t="str">
            <v>G</v>
          </cell>
          <cell r="G1387" t="str">
            <v>6883</v>
          </cell>
          <cell r="H1387" t="str">
            <v>0</v>
          </cell>
          <cell r="I1387" t="str">
            <v>100</v>
          </cell>
          <cell r="J1387" t="str">
            <v>6783</v>
          </cell>
          <cell r="K1387" t="str">
            <v>2.36019</v>
          </cell>
          <cell r="L1387" t="str">
            <v>2.36019</v>
          </cell>
          <cell r="M1387" t="str">
            <v>RP</v>
          </cell>
        </row>
        <row r="1388">
          <cell r="A1388" t="str">
            <v>9045-076K</v>
          </cell>
          <cell r="B1388" t="str">
            <v>SCREW</v>
          </cell>
          <cell r="C1388" t="str">
            <v>F13</v>
          </cell>
          <cell r="D1388" t="str">
            <v>Z</v>
          </cell>
          <cell r="E1388" t="str">
            <v>2</v>
          </cell>
          <cell r="F1388" t="str">
            <v>G</v>
          </cell>
          <cell r="G1388" t="str">
            <v>0</v>
          </cell>
          <cell r="H1388" t="str">
            <v>0</v>
          </cell>
          <cell r="I1388" t="str">
            <v>0</v>
          </cell>
          <cell r="J1388" t="str">
            <v>0</v>
          </cell>
          <cell r="K1388" t="str">
            <v>2.36</v>
          </cell>
          <cell r="L1388" t="str">
            <v>2.36</v>
          </cell>
          <cell r="M1388" t="str">
            <v>LOCAL</v>
          </cell>
        </row>
        <row r="1389">
          <cell r="A1389" t="str">
            <v>9000-500AU</v>
          </cell>
          <cell r="B1389" t="str">
            <v>SHIM [ 1.44 MM ]</v>
          </cell>
          <cell r="C1389" t="str">
            <v>F13</v>
          </cell>
          <cell r="D1389" t="str">
            <v>Z</v>
          </cell>
          <cell r="E1389" t="str">
            <v>2</v>
          </cell>
          <cell r="F1389" t="str">
            <v>G</v>
          </cell>
          <cell r="G1389" t="str">
            <v>5319</v>
          </cell>
          <cell r="H1389" t="str">
            <v>0</v>
          </cell>
          <cell r="I1389" t="str">
            <v>0</v>
          </cell>
          <cell r="J1389" t="str">
            <v>5319</v>
          </cell>
          <cell r="K1389" t="str">
            <v>2.35918</v>
          </cell>
          <cell r="L1389" t="str">
            <v>2.35918</v>
          </cell>
        </row>
        <row r="1390">
          <cell r="A1390" t="str">
            <v>9007-497BK</v>
          </cell>
          <cell r="B1390" t="str">
            <v>O-RING</v>
          </cell>
          <cell r="C1390" t="str">
            <v>F13</v>
          </cell>
          <cell r="D1390" t="str">
            <v>Z</v>
          </cell>
          <cell r="E1390" t="str">
            <v>2</v>
          </cell>
          <cell r="F1390" t="str">
            <v>G</v>
          </cell>
          <cell r="G1390" t="str">
            <v>35394</v>
          </cell>
          <cell r="H1390" t="str">
            <v>3300</v>
          </cell>
          <cell r="I1390" t="str">
            <v>20500</v>
          </cell>
          <cell r="J1390" t="str">
            <v>18194</v>
          </cell>
          <cell r="K1390" t="str">
            <v>2.30391</v>
          </cell>
          <cell r="L1390" t="str">
            <v>2.35539</v>
          </cell>
          <cell r="M1390" t="str">
            <v>TRP</v>
          </cell>
        </row>
        <row r="1391">
          <cell r="A1391" t="str">
            <v>7177-371</v>
          </cell>
          <cell r="B1391" t="str">
            <v>RETAINER</v>
          </cell>
          <cell r="C1391" t="str">
            <v>F13</v>
          </cell>
          <cell r="D1391" t="str">
            <v>Z</v>
          </cell>
          <cell r="E1391" t="str">
            <v>2</v>
          </cell>
          <cell r="F1391" t="str">
            <v>G</v>
          </cell>
          <cell r="G1391" t="str">
            <v>1500</v>
          </cell>
          <cell r="H1391" t="str">
            <v>0</v>
          </cell>
          <cell r="I1391" t="str">
            <v>0</v>
          </cell>
          <cell r="J1391" t="str">
            <v>1500</v>
          </cell>
          <cell r="K1391" t="str">
            <v>2.34981</v>
          </cell>
          <cell r="L1391" t="str">
            <v>2.34981</v>
          </cell>
        </row>
        <row r="1392">
          <cell r="A1392" t="str">
            <v>9007-497AR</v>
          </cell>
          <cell r="B1392" t="str">
            <v>O-RING - LLA Shaft</v>
          </cell>
          <cell r="C1392" t="str">
            <v>F13</v>
          </cell>
          <cell r="D1392" t="str">
            <v>Z</v>
          </cell>
          <cell r="E1392" t="str">
            <v>2</v>
          </cell>
          <cell r="F1392" t="str">
            <v>G</v>
          </cell>
          <cell r="G1392" t="str">
            <v>9280</v>
          </cell>
          <cell r="H1392" t="str">
            <v>1200</v>
          </cell>
          <cell r="I1392" t="str">
            <v>2200</v>
          </cell>
          <cell r="J1392" t="str">
            <v>8280</v>
          </cell>
          <cell r="K1392" t="str">
            <v>2.3632</v>
          </cell>
          <cell r="L1392" t="str">
            <v>2.34427</v>
          </cell>
          <cell r="M1392" t="str">
            <v>RP</v>
          </cell>
        </row>
        <row r="1393">
          <cell r="A1393" t="str">
            <v>5936-332D</v>
          </cell>
          <cell r="B1393" t="str">
            <v>WASHER</v>
          </cell>
          <cell r="C1393" t="str">
            <v>F13</v>
          </cell>
          <cell r="D1393" t="str">
            <v>Z</v>
          </cell>
          <cell r="E1393" t="str">
            <v>2</v>
          </cell>
          <cell r="F1393" t="str">
            <v>G</v>
          </cell>
          <cell r="G1393" t="str">
            <v>0</v>
          </cell>
          <cell r="H1393" t="str">
            <v>0</v>
          </cell>
          <cell r="I1393" t="str">
            <v>0</v>
          </cell>
          <cell r="J1393" t="str">
            <v>0</v>
          </cell>
          <cell r="K1393" t="str">
            <v>2.34</v>
          </cell>
          <cell r="L1393" t="str">
            <v>2.34</v>
          </cell>
        </row>
        <row r="1394">
          <cell r="A1394" t="str">
            <v>9102-784</v>
          </cell>
          <cell r="B1394" t="str">
            <v>SPRING</v>
          </cell>
          <cell r="C1394" t="str">
            <v>F13</v>
          </cell>
          <cell r="D1394" t="str">
            <v>Z</v>
          </cell>
          <cell r="E1394" t="str">
            <v>2</v>
          </cell>
          <cell r="F1394" t="str">
            <v>G</v>
          </cell>
          <cell r="G1394" t="str">
            <v>0</v>
          </cell>
          <cell r="H1394" t="str">
            <v>0</v>
          </cell>
          <cell r="I1394" t="str">
            <v>0</v>
          </cell>
          <cell r="J1394" t="str">
            <v>0</v>
          </cell>
          <cell r="K1394" t="str">
            <v>2.30541</v>
          </cell>
          <cell r="L1394" t="str">
            <v>2.30541</v>
          </cell>
          <cell r="M1394" t="str">
            <v>PIE-04</v>
          </cell>
        </row>
        <row r="1395">
          <cell r="A1395" t="str">
            <v>9102-928</v>
          </cell>
          <cell r="B1395" t="str">
            <v>CABLE GUIDE</v>
          </cell>
          <cell r="C1395" t="str">
            <v>F13</v>
          </cell>
          <cell r="D1395" t="str">
            <v>Z</v>
          </cell>
          <cell r="E1395" t="str">
            <v>2</v>
          </cell>
          <cell r="F1395" t="str">
            <v>G</v>
          </cell>
          <cell r="G1395" t="str">
            <v>5895</v>
          </cell>
          <cell r="H1395" t="str">
            <v>600</v>
          </cell>
          <cell r="I1395" t="str">
            <v>330</v>
          </cell>
          <cell r="J1395" t="str">
            <v>6165</v>
          </cell>
          <cell r="K1395" t="str">
            <v>2.26034</v>
          </cell>
          <cell r="L1395" t="str">
            <v>2.29934</v>
          </cell>
          <cell r="M1395" t="str">
            <v>PIF-04</v>
          </cell>
        </row>
        <row r="1396">
          <cell r="A1396" t="str">
            <v>9101-503</v>
          </cell>
          <cell r="B1396" t="str">
            <v>NUT</v>
          </cell>
          <cell r="C1396" t="str">
            <v>F13</v>
          </cell>
          <cell r="D1396" t="str">
            <v>Z</v>
          </cell>
          <cell r="E1396" t="str">
            <v>2</v>
          </cell>
          <cell r="F1396" t="str">
            <v>G</v>
          </cell>
          <cell r="G1396" t="str">
            <v>1669</v>
          </cell>
          <cell r="H1396" t="str">
            <v>300</v>
          </cell>
          <cell r="I1396" t="str">
            <v>1900</v>
          </cell>
          <cell r="J1396" t="str">
            <v>69</v>
          </cell>
          <cell r="K1396" t="str">
            <v>2.18129</v>
          </cell>
          <cell r="L1396" t="str">
            <v>2.29578</v>
          </cell>
          <cell r="M1396" t="str">
            <v>PIB-08</v>
          </cell>
        </row>
        <row r="1397">
          <cell r="A1397" t="str">
            <v>9102-721A</v>
          </cell>
          <cell r="B1397" t="str">
            <v>RESSORT CLAPET SURCHARGE</v>
          </cell>
          <cell r="C1397" t="str">
            <v>F13</v>
          </cell>
          <cell r="D1397" t="str">
            <v>Z</v>
          </cell>
          <cell r="E1397" t="str">
            <v>2</v>
          </cell>
          <cell r="F1397" t="str">
            <v>G</v>
          </cell>
          <cell r="G1397" t="str">
            <v>1080</v>
          </cell>
          <cell r="H1397" t="str">
            <v>600</v>
          </cell>
          <cell r="I1397" t="str">
            <v>500</v>
          </cell>
          <cell r="J1397" t="str">
            <v>1180</v>
          </cell>
          <cell r="K1397" t="str">
            <v>2.27594</v>
          </cell>
          <cell r="L1397" t="str">
            <v>2.27594</v>
          </cell>
          <cell r="M1397" t="str">
            <v>SM-09</v>
          </cell>
        </row>
        <row r="1398">
          <cell r="A1398" t="str">
            <v>9003-419E</v>
          </cell>
          <cell r="B1398" t="str">
            <v>T P REGULATING SPRING</v>
          </cell>
          <cell r="C1398" t="str">
            <v>F13</v>
          </cell>
          <cell r="D1398" t="str">
            <v>Z</v>
          </cell>
          <cell r="E1398" t="str">
            <v>2</v>
          </cell>
          <cell r="F1398" t="str">
            <v>G</v>
          </cell>
          <cell r="G1398" t="str">
            <v>8600</v>
          </cell>
          <cell r="H1398" t="str">
            <v>5100</v>
          </cell>
          <cell r="I1398" t="str">
            <v>7500</v>
          </cell>
          <cell r="J1398" t="str">
            <v>6200</v>
          </cell>
          <cell r="K1398" t="str">
            <v>2.15906</v>
          </cell>
          <cell r="L1398" t="str">
            <v>2.2696</v>
          </cell>
          <cell r="M1398" t="str">
            <v>PIA-01</v>
          </cell>
        </row>
        <row r="1399">
          <cell r="A1399" t="str">
            <v>9007-497Y</v>
          </cell>
          <cell r="B1399" t="str">
            <v>O-RING</v>
          </cell>
          <cell r="C1399" t="str">
            <v>F13</v>
          </cell>
          <cell r="D1399" t="str">
            <v>Z</v>
          </cell>
          <cell r="E1399" t="str">
            <v>2</v>
          </cell>
          <cell r="F1399" t="str">
            <v>G</v>
          </cell>
          <cell r="G1399" t="str">
            <v>200</v>
          </cell>
          <cell r="H1399" t="str">
            <v>0</v>
          </cell>
          <cell r="I1399" t="str">
            <v>0</v>
          </cell>
          <cell r="J1399" t="str">
            <v>200</v>
          </cell>
          <cell r="K1399" t="str">
            <v>2.26658</v>
          </cell>
          <cell r="L1399" t="str">
            <v>2.26658</v>
          </cell>
          <cell r="M1399" t="str">
            <v>RP</v>
          </cell>
        </row>
        <row r="1400">
          <cell r="A1400" t="str">
            <v>7169-560KS</v>
          </cell>
          <cell r="B1400" t="str">
            <v>SHIM</v>
          </cell>
          <cell r="C1400" t="str">
            <v>F13</v>
          </cell>
          <cell r="D1400" t="str">
            <v>Z</v>
          </cell>
          <cell r="E1400" t="str">
            <v>2</v>
          </cell>
          <cell r="F1400" t="str">
            <v>G</v>
          </cell>
          <cell r="G1400" t="str">
            <v>0</v>
          </cell>
          <cell r="H1400" t="str">
            <v>4000</v>
          </cell>
          <cell r="I1400" t="str">
            <v>0</v>
          </cell>
          <cell r="J1400" t="str">
            <v>4000</v>
          </cell>
          <cell r="K1400" t="str">
            <v>1.96647</v>
          </cell>
          <cell r="L1400" t="str">
            <v>2.23541</v>
          </cell>
        </row>
        <row r="1401">
          <cell r="A1401" t="str">
            <v>9145-087A</v>
          </cell>
          <cell r="B1401" t="str">
            <v>GOVERNOR ARM DPAHM</v>
          </cell>
          <cell r="C1401" t="str">
            <v>F13</v>
          </cell>
          <cell r="D1401" t="str">
            <v>Z</v>
          </cell>
          <cell r="E1401" t="str">
            <v>22</v>
          </cell>
          <cell r="F1401" t="str">
            <v>G</v>
          </cell>
          <cell r="G1401" t="str">
            <v>0</v>
          </cell>
          <cell r="H1401" t="str">
            <v>0</v>
          </cell>
          <cell r="I1401" t="str">
            <v>0</v>
          </cell>
          <cell r="J1401" t="str">
            <v>0</v>
          </cell>
          <cell r="K1401" t="str">
            <v>2.23</v>
          </cell>
          <cell r="L1401" t="str">
            <v>2.23</v>
          </cell>
        </row>
        <row r="1402">
          <cell r="A1402" t="str">
            <v>9145-088</v>
          </cell>
          <cell r="B1402" t="str">
            <v>GOVERNOR ARM</v>
          </cell>
          <cell r="C1402" t="str">
            <v>F13</v>
          </cell>
          <cell r="D1402" t="str">
            <v>Z</v>
          </cell>
          <cell r="E1402" t="str">
            <v>21</v>
          </cell>
          <cell r="F1402" t="str">
            <v>G</v>
          </cell>
          <cell r="G1402" t="str">
            <v>0</v>
          </cell>
          <cell r="H1402" t="str">
            <v>0</v>
          </cell>
          <cell r="I1402" t="str">
            <v>0</v>
          </cell>
          <cell r="J1402" t="str">
            <v>0</v>
          </cell>
          <cell r="K1402" t="str">
            <v>2.23</v>
          </cell>
          <cell r="L1402" t="str">
            <v>2.23</v>
          </cell>
          <cell r="M1402" t="str">
            <v>C</v>
          </cell>
        </row>
        <row r="1403">
          <cell r="A1403" t="str">
            <v>9007-214</v>
          </cell>
          <cell r="B1403" t="str">
            <v>WASHER</v>
          </cell>
          <cell r="C1403" t="str">
            <v>F13</v>
          </cell>
          <cell r="D1403" t="str">
            <v>Z</v>
          </cell>
          <cell r="E1403" t="str">
            <v>2</v>
          </cell>
          <cell r="F1403" t="str">
            <v>G</v>
          </cell>
          <cell r="G1403" t="str">
            <v>928</v>
          </cell>
          <cell r="H1403" t="str">
            <v>3168</v>
          </cell>
          <cell r="I1403" t="str">
            <v>2400</v>
          </cell>
          <cell r="J1403" t="str">
            <v>1696</v>
          </cell>
          <cell r="K1403" t="str">
            <v>2.18112</v>
          </cell>
          <cell r="L1403" t="str">
            <v>2.22311</v>
          </cell>
          <cell r="M1403" t="str">
            <v>NP</v>
          </cell>
        </row>
        <row r="1404">
          <cell r="A1404" t="str">
            <v>9107-036</v>
          </cell>
          <cell r="B1404" t="str">
            <v>FIXING SCREW - R.S.Bracket</v>
          </cell>
          <cell r="C1404" t="str">
            <v>F13</v>
          </cell>
          <cell r="D1404" t="str">
            <v>Z</v>
          </cell>
          <cell r="E1404" t="str">
            <v>22</v>
          </cell>
          <cell r="F1404" t="str">
            <v>G</v>
          </cell>
          <cell r="G1404" t="str">
            <v>0</v>
          </cell>
          <cell r="H1404" t="str">
            <v>0</v>
          </cell>
          <cell r="I1404" t="str">
            <v>0</v>
          </cell>
          <cell r="J1404" t="str">
            <v>0</v>
          </cell>
          <cell r="K1404" t="str">
            <v>2.22092</v>
          </cell>
          <cell r="L1404" t="str">
            <v>2.22092</v>
          </cell>
          <cell r="M1404" t="str">
            <v>SQ-08</v>
          </cell>
        </row>
        <row r="1405">
          <cell r="A1405" t="str">
            <v>9107-854A</v>
          </cell>
          <cell r="B1405" t="str">
            <v>SUPPORTING CLAMPLING CLIP</v>
          </cell>
          <cell r="C1405" t="str">
            <v>F13</v>
          </cell>
          <cell r="D1405" t="str">
            <v>Z</v>
          </cell>
          <cell r="E1405" t="str">
            <v>2</v>
          </cell>
          <cell r="F1405" t="str">
            <v>G</v>
          </cell>
          <cell r="G1405" t="str">
            <v>229</v>
          </cell>
          <cell r="H1405" t="str">
            <v>300</v>
          </cell>
          <cell r="I1405" t="str">
            <v>200</v>
          </cell>
          <cell r="J1405" t="str">
            <v>329</v>
          </cell>
          <cell r="K1405" t="str">
            <v>2.0241</v>
          </cell>
          <cell r="L1405" t="str">
            <v>2.20732</v>
          </cell>
        </row>
        <row r="1406">
          <cell r="A1406" t="str">
            <v>7185-950FF</v>
          </cell>
          <cell r="B1406" t="str">
            <v>O-RING</v>
          </cell>
          <cell r="C1406" t="str">
            <v>F13</v>
          </cell>
          <cell r="D1406" t="str">
            <v>Z</v>
          </cell>
          <cell r="E1406" t="str">
            <v>2</v>
          </cell>
          <cell r="F1406" t="str">
            <v>G</v>
          </cell>
          <cell r="G1406" t="str">
            <v>1842</v>
          </cell>
          <cell r="H1406" t="str">
            <v>500</v>
          </cell>
          <cell r="I1406" t="str">
            <v>375</v>
          </cell>
          <cell r="J1406" t="str">
            <v>1967</v>
          </cell>
          <cell r="K1406" t="str">
            <v>2.09232</v>
          </cell>
          <cell r="L1406" t="str">
            <v>2.20312</v>
          </cell>
          <cell r="M1406" t="str">
            <v>DP203</v>
          </cell>
        </row>
        <row r="1407">
          <cell r="A1407" t="str">
            <v>9103-275</v>
          </cell>
          <cell r="B1407" t="str">
            <v>WASHER - Shut Off Lever</v>
          </cell>
          <cell r="C1407" t="str">
            <v>F13</v>
          </cell>
          <cell r="D1407" t="str">
            <v>Z</v>
          </cell>
          <cell r="E1407" t="str">
            <v>2</v>
          </cell>
          <cell r="F1407" t="str">
            <v>G</v>
          </cell>
          <cell r="G1407" t="str">
            <v>0</v>
          </cell>
          <cell r="H1407" t="str">
            <v>850</v>
          </cell>
          <cell r="I1407" t="str">
            <v>0</v>
          </cell>
          <cell r="J1407" t="str">
            <v>850</v>
          </cell>
          <cell r="K1407" t="str">
            <v>1.97897</v>
          </cell>
          <cell r="L1407" t="str">
            <v>2.19954</v>
          </cell>
          <cell r="M1407" t="str">
            <v>LOCAL</v>
          </cell>
        </row>
        <row r="1408">
          <cell r="A1408" t="str">
            <v>9007-497BF</v>
          </cell>
          <cell r="B1408" t="str">
            <v>O-RING</v>
          </cell>
          <cell r="C1408" t="str">
            <v>F13</v>
          </cell>
          <cell r="D1408" t="str">
            <v>Z</v>
          </cell>
          <cell r="E1408" t="str">
            <v>2</v>
          </cell>
          <cell r="F1408" t="str">
            <v>G</v>
          </cell>
          <cell r="G1408" t="str">
            <v>154</v>
          </cell>
          <cell r="H1408" t="str">
            <v>10995</v>
          </cell>
          <cell r="I1408" t="str">
            <v>0</v>
          </cell>
          <cell r="J1408" t="str">
            <v>11149</v>
          </cell>
          <cell r="K1408" t="str">
            <v>2.08683</v>
          </cell>
          <cell r="L1408" t="str">
            <v>2.19798</v>
          </cell>
          <cell r="M1408" t="str">
            <v>RP</v>
          </cell>
        </row>
        <row r="1409">
          <cell r="A1409" t="str">
            <v>7167-667A</v>
          </cell>
          <cell r="B1409" t="str">
            <v>SCREW</v>
          </cell>
          <cell r="C1409" t="str">
            <v>F13</v>
          </cell>
          <cell r="D1409" t="str">
            <v>Z</v>
          </cell>
          <cell r="E1409" t="str">
            <v>2</v>
          </cell>
          <cell r="F1409" t="str">
            <v>G</v>
          </cell>
          <cell r="G1409" t="str">
            <v>200</v>
          </cell>
          <cell r="H1409" t="str">
            <v>664</v>
          </cell>
          <cell r="I1409" t="str">
            <v>864</v>
          </cell>
          <cell r="J1409" t="str">
            <v>0</v>
          </cell>
          <cell r="K1409" t="str">
            <v>2.18531</v>
          </cell>
          <cell r="L1409" t="str">
            <v>2.1911</v>
          </cell>
          <cell r="M1409" t="str">
            <v>DP203</v>
          </cell>
        </row>
        <row r="1410">
          <cell r="A1410" t="str">
            <v>7174-349A</v>
          </cell>
          <cell r="B1410" t="str">
            <v>SCREW SPACER</v>
          </cell>
          <cell r="C1410" t="str">
            <v>F13</v>
          </cell>
          <cell r="D1410" t="str">
            <v>Z</v>
          </cell>
          <cell r="E1410" t="str">
            <v>2</v>
          </cell>
          <cell r="F1410" t="str">
            <v>G</v>
          </cell>
          <cell r="G1410" t="str">
            <v>193</v>
          </cell>
          <cell r="H1410" t="str">
            <v>750</v>
          </cell>
          <cell r="I1410" t="str">
            <v>450</v>
          </cell>
          <cell r="J1410" t="str">
            <v>493</v>
          </cell>
          <cell r="K1410" t="str">
            <v>2.18055</v>
          </cell>
          <cell r="L1410" t="str">
            <v>2.18837</v>
          </cell>
          <cell r="M1410" t="str">
            <v>DP203</v>
          </cell>
        </row>
        <row r="1411">
          <cell r="A1411" t="str">
            <v>7185-015</v>
          </cell>
          <cell r="B1411" t="str">
            <v>BOLT ENDPLATE</v>
          </cell>
          <cell r="C1411" t="str">
            <v>F13</v>
          </cell>
          <cell r="D1411" t="str">
            <v>Z</v>
          </cell>
          <cell r="E1411" t="str">
            <v>2</v>
          </cell>
          <cell r="F1411" t="str">
            <v>G</v>
          </cell>
          <cell r="G1411" t="str">
            <v>291</v>
          </cell>
          <cell r="H1411" t="str">
            <v>1000</v>
          </cell>
          <cell r="I1411" t="str">
            <v>600</v>
          </cell>
          <cell r="J1411" t="str">
            <v>691</v>
          </cell>
          <cell r="K1411" t="str">
            <v>2.17967</v>
          </cell>
          <cell r="L1411" t="str">
            <v>2.18783</v>
          </cell>
          <cell r="M1411" t="str">
            <v>DP203</v>
          </cell>
        </row>
        <row r="1412">
          <cell r="A1412" t="str">
            <v>9102-935</v>
          </cell>
          <cell r="B1412" t="str">
            <v>PIVOT BALL</v>
          </cell>
          <cell r="C1412" t="str">
            <v>F13</v>
          </cell>
          <cell r="D1412" t="str">
            <v>Z</v>
          </cell>
          <cell r="E1412" t="str">
            <v>2</v>
          </cell>
          <cell r="F1412" t="str">
            <v>G</v>
          </cell>
          <cell r="G1412" t="str">
            <v>1850</v>
          </cell>
          <cell r="H1412" t="str">
            <v>0</v>
          </cell>
          <cell r="I1412" t="str">
            <v>0</v>
          </cell>
          <cell r="J1412" t="str">
            <v>1850</v>
          </cell>
          <cell r="K1412" t="str">
            <v>2.18453</v>
          </cell>
          <cell r="L1412" t="str">
            <v>2.18453</v>
          </cell>
          <cell r="M1412" t="str">
            <v>PIF-05</v>
          </cell>
        </row>
        <row r="1413">
          <cell r="A1413" t="str">
            <v>7139-43</v>
          </cell>
          <cell r="B1413" t="str">
            <v>SEALING RING</v>
          </cell>
          <cell r="C1413" t="str">
            <v>F13</v>
          </cell>
          <cell r="D1413" t="str">
            <v>Z</v>
          </cell>
          <cell r="E1413" t="str">
            <v>2</v>
          </cell>
          <cell r="F1413" t="str">
            <v>G</v>
          </cell>
          <cell r="G1413" t="str">
            <v>150</v>
          </cell>
          <cell r="H1413" t="str">
            <v>250</v>
          </cell>
          <cell r="I1413" t="str">
            <v>250</v>
          </cell>
          <cell r="J1413" t="str">
            <v>150</v>
          </cell>
          <cell r="K1413" t="str">
            <v>2.17192</v>
          </cell>
          <cell r="L1413" t="str">
            <v>2.18238</v>
          </cell>
          <cell r="M1413" t="str">
            <v>DP203</v>
          </cell>
        </row>
        <row r="1414">
          <cell r="A1414" t="str">
            <v>7123-033E</v>
          </cell>
          <cell r="B1414" t="str">
            <v>REGULATING SPRING</v>
          </cell>
          <cell r="C1414" t="str">
            <v>F13</v>
          </cell>
          <cell r="D1414" t="str">
            <v>Z</v>
          </cell>
          <cell r="E1414" t="str">
            <v>2</v>
          </cell>
          <cell r="F1414" t="str">
            <v>G</v>
          </cell>
          <cell r="G1414" t="str">
            <v>800</v>
          </cell>
          <cell r="H1414" t="str">
            <v>0</v>
          </cell>
          <cell r="I1414" t="str">
            <v>150</v>
          </cell>
          <cell r="J1414" t="str">
            <v>650</v>
          </cell>
          <cell r="K1414" t="str">
            <v>2.18123</v>
          </cell>
          <cell r="L1414" t="str">
            <v>2.18123</v>
          </cell>
          <cell r="M1414" t="str">
            <v>RP</v>
          </cell>
        </row>
        <row r="1415">
          <cell r="A1415" t="str">
            <v>9107-035</v>
          </cell>
          <cell r="B1415" t="str">
            <v>FIXING SCREW</v>
          </cell>
          <cell r="C1415" t="str">
            <v>F13</v>
          </cell>
          <cell r="D1415" t="str">
            <v>Z</v>
          </cell>
          <cell r="E1415" t="str">
            <v>1</v>
          </cell>
          <cell r="F1415" t="str">
            <v>G</v>
          </cell>
          <cell r="G1415" t="str">
            <v>0</v>
          </cell>
          <cell r="H1415" t="str">
            <v>0</v>
          </cell>
          <cell r="I1415" t="str">
            <v>0</v>
          </cell>
          <cell r="J1415" t="str">
            <v>0</v>
          </cell>
          <cell r="K1415" t="str">
            <v>2.18</v>
          </cell>
          <cell r="L1415" t="str">
            <v>2.18</v>
          </cell>
          <cell r="M1415" t="str">
            <v>RP</v>
          </cell>
        </row>
        <row r="1416">
          <cell r="A1416" t="str">
            <v>7185-305</v>
          </cell>
          <cell r="B1416" t="str">
            <v>CIRCLIP INTERNAL</v>
          </cell>
          <cell r="C1416" t="str">
            <v>F13</v>
          </cell>
          <cell r="D1416" t="str">
            <v>Z</v>
          </cell>
          <cell r="E1416" t="str">
            <v>2</v>
          </cell>
          <cell r="F1416" t="str">
            <v>G</v>
          </cell>
          <cell r="G1416" t="str">
            <v>198</v>
          </cell>
          <cell r="H1416" t="str">
            <v>250</v>
          </cell>
          <cell r="I1416" t="str">
            <v>150</v>
          </cell>
          <cell r="J1416" t="str">
            <v>298</v>
          </cell>
          <cell r="K1416" t="str">
            <v>2.16819</v>
          </cell>
          <cell r="L1416" t="str">
            <v>2.1792</v>
          </cell>
          <cell r="M1416" t="str">
            <v>DP203</v>
          </cell>
        </row>
        <row r="1417">
          <cell r="A1417" t="str">
            <v>7185-488</v>
          </cell>
          <cell r="B1417" t="str">
            <v>NYLON BALL</v>
          </cell>
          <cell r="C1417" t="str">
            <v>F13</v>
          </cell>
          <cell r="D1417" t="str">
            <v>Z</v>
          </cell>
          <cell r="E1417" t="str">
            <v>2</v>
          </cell>
          <cell r="F1417" t="str">
            <v>G</v>
          </cell>
          <cell r="G1417" t="str">
            <v>250</v>
          </cell>
          <cell r="H1417" t="str">
            <v>250</v>
          </cell>
          <cell r="I1417" t="str">
            <v>150</v>
          </cell>
          <cell r="J1417" t="str">
            <v>350</v>
          </cell>
          <cell r="K1417" t="str">
            <v>2.16735</v>
          </cell>
          <cell r="L1417" t="str">
            <v>2.17755</v>
          </cell>
          <cell r="M1417" t="str">
            <v>DP203</v>
          </cell>
        </row>
        <row r="1418">
          <cell r="A1418" t="str">
            <v>9003-419E</v>
          </cell>
          <cell r="B1418" t="str">
            <v>T P REGULATING SPRING</v>
          </cell>
          <cell r="C1418" t="str">
            <v>F13</v>
          </cell>
          <cell r="D1418" t="str">
            <v>Z</v>
          </cell>
          <cell r="E1418" t="str">
            <v>22</v>
          </cell>
          <cell r="F1418" t="str">
            <v>G</v>
          </cell>
          <cell r="G1418" t="str">
            <v>0</v>
          </cell>
          <cell r="H1418" t="str">
            <v>0</v>
          </cell>
          <cell r="I1418" t="str">
            <v>0</v>
          </cell>
          <cell r="J1418" t="str">
            <v>0</v>
          </cell>
          <cell r="K1418" t="str">
            <v>2.16675</v>
          </cell>
          <cell r="L1418" t="str">
            <v>2.16675</v>
          </cell>
          <cell r="M1418" t="str">
            <v>RP</v>
          </cell>
        </row>
        <row r="1419">
          <cell r="A1419" t="str">
            <v>9007-205</v>
          </cell>
          <cell r="B1419" t="str">
            <v>WASHER</v>
          </cell>
          <cell r="C1419" t="str">
            <v>F13</v>
          </cell>
          <cell r="D1419" t="str">
            <v>Z</v>
          </cell>
          <cell r="E1419" t="str">
            <v>22</v>
          </cell>
          <cell r="F1419" t="str">
            <v>G</v>
          </cell>
          <cell r="G1419" t="str">
            <v>0</v>
          </cell>
          <cell r="H1419" t="str">
            <v>0</v>
          </cell>
          <cell r="I1419" t="str">
            <v>0</v>
          </cell>
          <cell r="J1419" t="str">
            <v>0</v>
          </cell>
          <cell r="K1419" t="str">
            <v>2.16675</v>
          </cell>
          <cell r="L1419" t="str">
            <v>2.16675</v>
          </cell>
          <cell r="M1419" t="str">
            <v>RP</v>
          </cell>
        </row>
        <row r="1420">
          <cell r="A1420" t="str">
            <v>9007-497AY</v>
          </cell>
          <cell r="B1420" t="str">
            <v>O-RING - LLA Plug</v>
          </cell>
          <cell r="C1420" t="str">
            <v>F13</v>
          </cell>
          <cell r="D1420" t="str">
            <v>Z</v>
          </cell>
          <cell r="E1420" t="str">
            <v>22</v>
          </cell>
          <cell r="F1420" t="str">
            <v>G</v>
          </cell>
          <cell r="G1420" t="str">
            <v>0</v>
          </cell>
          <cell r="H1420" t="str">
            <v>0</v>
          </cell>
          <cell r="I1420" t="str">
            <v>0</v>
          </cell>
          <cell r="J1420" t="str">
            <v>0</v>
          </cell>
          <cell r="K1420" t="str">
            <v>2.16675</v>
          </cell>
          <cell r="L1420" t="str">
            <v>2.16675</v>
          </cell>
          <cell r="M1420" t="str">
            <v>RP</v>
          </cell>
        </row>
        <row r="1421">
          <cell r="A1421" t="str">
            <v>5339-964</v>
          </cell>
          <cell r="B1421" t="str">
            <v>ROTOR WASHER</v>
          </cell>
          <cell r="C1421" t="str">
            <v>F13</v>
          </cell>
          <cell r="D1421" t="str">
            <v>Z</v>
          </cell>
          <cell r="E1421" t="str">
            <v>2</v>
          </cell>
          <cell r="F1421" t="str">
            <v>G</v>
          </cell>
          <cell r="G1421" t="str">
            <v>0</v>
          </cell>
          <cell r="H1421" t="str">
            <v>0</v>
          </cell>
          <cell r="I1421" t="str">
            <v>0</v>
          </cell>
          <cell r="J1421" t="str">
            <v>0</v>
          </cell>
          <cell r="K1421" t="str">
            <v>2.16515</v>
          </cell>
          <cell r="L1421" t="str">
            <v>2.16515</v>
          </cell>
        </row>
        <row r="1422">
          <cell r="A1422" t="str">
            <v>7182-674</v>
          </cell>
          <cell r="B1422" t="str">
            <v>TAB WASHER</v>
          </cell>
          <cell r="C1422" t="str">
            <v>F13</v>
          </cell>
          <cell r="D1422" t="str">
            <v>Z</v>
          </cell>
          <cell r="E1422" t="str">
            <v>2</v>
          </cell>
          <cell r="F1422" t="str">
            <v>G</v>
          </cell>
          <cell r="G1422" t="str">
            <v>1900</v>
          </cell>
          <cell r="H1422" t="str">
            <v>250</v>
          </cell>
          <cell r="I1422" t="str">
            <v>225</v>
          </cell>
          <cell r="J1422" t="str">
            <v>1925</v>
          </cell>
          <cell r="K1422" t="str">
            <v>2.15824</v>
          </cell>
          <cell r="L1422" t="str">
            <v>2.16146</v>
          </cell>
          <cell r="M1422" t="str">
            <v>DP203</v>
          </cell>
        </row>
        <row r="1423">
          <cell r="A1423" t="str">
            <v>7185-705</v>
          </cell>
          <cell r="B1423" t="str">
            <v>WASHER SPRING</v>
          </cell>
          <cell r="C1423" t="str">
            <v>F13</v>
          </cell>
          <cell r="D1423" t="str">
            <v>Z</v>
          </cell>
          <cell r="E1423" t="str">
            <v>2</v>
          </cell>
          <cell r="F1423" t="str">
            <v>G</v>
          </cell>
          <cell r="G1423" t="str">
            <v>1288</v>
          </cell>
          <cell r="H1423" t="str">
            <v>250</v>
          </cell>
          <cell r="I1423" t="str">
            <v>235</v>
          </cell>
          <cell r="J1423" t="str">
            <v>1303</v>
          </cell>
          <cell r="K1423" t="str">
            <v>2.15603</v>
          </cell>
          <cell r="L1423" t="str">
            <v>2.16082</v>
          </cell>
          <cell r="M1423" t="str">
            <v>DP203</v>
          </cell>
        </row>
        <row r="1424">
          <cell r="A1424" t="str">
            <v>9103-207C</v>
          </cell>
          <cell r="B1424" t="str">
            <v>ADV.SHIM</v>
          </cell>
          <cell r="C1424" t="str">
            <v>F13</v>
          </cell>
          <cell r="D1424" t="str">
            <v>Z</v>
          </cell>
          <cell r="E1424" t="str">
            <v>2</v>
          </cell>
          <cell r="F1424" t="str">
            <v>G</v>
          </cell>
          <cell r="G1424" t="str">
            <v>0</v>
          </cell>
          <cell r="H1424" t="str">
            <v>0</v>
          </cell>
          <cell r="I1424" t="str">
            <v>0</v>
          </cell>
          <cell r="J1424" t="str">
            <v>0</v>
          </cell>
          <cell r="K1424" t="str">
            <v>2.16</v>
          </cell>
          <cell r="L1424" t="str">
            <v>2.16</v>
          </cell>
        </row>
        <row r="1425">
          <cell r="A1425" t="str">
            <v>7174-839</v>
          </cell>
          <cell r="B1425" t="str">
            <v>SCREW IDLE ACTUATOR</v>
          </cell>
          <cell r="C1425" t="str">
            <v>F13</v>
          </cell>
          <cell r="D1425" t="str">
            <v>Z</v>
          </cell>
          <cell r="E1425" t="str">
            <v>2</v>
          </cell>
          <cell r="F1425" t="str">
            <v>G</v>
          </cell>
          <cell r="G1425" t="str">
            <v>2550</v>
          </cell>
          <cell r="H1425" t="str">
            <v>414</v>
          </cell>
          <cell r="I1425" t="str">
            <v>450</v>
          </cell>
          <cell r="J1425" t="str">
            <v>2514</v>
          </cell>
          <cell r="K1425" t="str">
            <v>2.14574</v>
          </cell>
          <cell r="L1425" t="str">
            <v>2.15073</v>
          </cell>
          <cell r="M1425" t="str">
            <v>DP203</v>
          </cell>
        </row>
        <row r="1426">
          <cell r="A1426" t="str">
            <v>9007-497AZ</v>
          </cell>
          <cell r="B1426" t="str">
            <v>O-RING - LLA Body</v>
          </cell>
          <cell r="C1426" t="str">
            <v>F13</v>
          </cell>
          <cell r="D1426" t="str">
            <v>Z</v>
          </cell>
          <cell r="E1426" t="str">
            <v>2</v>
          </cell>
          <cell r="F1426" t="str">
            <v>G</v>
          </cell>
          <cell r="G1426" t="str">
            <v>32652</v>
          </cell>
          <cell r="H1426" t="str">
            <v>600</v>
          </cell>
          <cell r="I1426" t="str">
            <v>9785</v>
          </cell>
          <cell r="J1426" t="str">
            <v>23467</v>
          </cell>
          <cell r="K1426" t="str">
            <v>2.13966</v>
          </cell>
          <cell r="L1426" t="str">
            <v>2.1434</v>
          </cell>
          <cell r="M1426" t="str">
            <v>SL-04</v>
          </cell>
        </row>
        <row r="1427">
          <cell r="A1427" t="str">
            <v>7174-813</v>
          </cell>
          <cell r="B1427" t="str">
            <v>PACKING RING</v>
          </cell>
          <cell r="C1427" t="str">
            <v>F13</v>
          </cell>
          <cell r="D1427" t="str">
            <v>Z</v>
          </cell>
          <cell r="E1427" t="str">
            <v>2</v>
          </cell>
          <cell r="F1427" t="str">
            <v>G</v>
          </cell>
          <cell r="G1427" t="str">
            <v>1760</v>
          </cell>
          <cell r="H1427" t="str">
            <v>250</v>
          </cell>
          <cell r="I1427" t="str">
            <v>225</v>
          </cell>
          <cell r="J1427" t="str">
            <v>1785</v>
          </cell>
          <cell r="K1427" t="str">
            <v>2.13094</v>
          </cell>
          <cell r="L1427" t="str">
            <v>2.1371</v>
          </cell>
          <cell r="M1427" t="str">
            <v>DP203</v>
          </cell>
        </row>
        <row r="1428">
          <cell r="A1428" t="str">
            <v>7174-797</v>
          </cell>
          <cell r="B1428" t="str">
            <v>CIRCLIP</v>
          </cell>
          <cell r="C1428" t="str">
            <v>F13</v>
          </cell>
          <cell r="D1428" t="str">
            <v>Z</v>
          </cell>
          <cell r="E1428" t="str">
            <v>2</v>
          </cell>
          <cell r="F1428" t="str">
            <v>G</v>
          </cell>
          <cell r="G1428" t="str">
            <v>1885</v>
          </cell>
          <cell r="H1428" t="str">
            <v>250</v>
          </cell>
          <cell r="I1428" t="str">
            <v>225</v>
          </cell>
          <cell r="J1428" t="str">
            <v>1910</v>
          </cell>
          <cell r="K1428" t="str">
            <v>2.12841</v>
          </cell>
          <cell r="L1428" t="str">
            <v>2.13445</v>
          </cell>
          <cell r="M1428" t="str">
            <v>DP203</v>
          </cell>
        </row>
        <row r="1429">
          <cell r="A1429" t="str">
            <v>9000-500AN</v>
          </cell>
          <cell r="B1429" t="str">
            <v>SHIM [ 1.32 MM ]</v>
          </cell>
          <cell r="C1429" t="str">
            <v>F13</v>
          </cell>
          <cell r="D1429" t="str">
            <v>Z</v>
          </cell>
          <cell r="E1429" t="str">
            <v>2</v>
          </cell>
          <cell r="F1429" t="str">
            <v>G</v>
          </cell>
          <cell r="G1429" t="str">
            <v>2000</v>
          </cell>
          <cell r="H1429" t="str">
            <v>0</v>
          </cell>
          <cell r="I1429" t="str">
            <v>0</v>
          </cell>
          <cell r="J1429" t="str">
            <v>2000</v>
          </cell>
          <cell r="K1429" t="str">
            <v>2.13111</v>
          </cell>
          <cell r="L1429" t="str">
            <v>2.13111</v>
          </cell>
          <cell r="M1429" t="str">
            <v>NP</v>
          </cell>
        </row>
        <row r="1430">
          <cell r="A1430" t="str">
            <v>9000-507</v>
          </cell>
          <cell r="B1430" t="str">
            <v>Heat Shield Washer</v>
          </cell>
          <cell r="C1430" t="str">
            <v>F13</v>
          </cell>
          <cell r="D1430" t="str">
            <v>Z</v>
          </cell>
          <cell r="E1430" t="str">
            <v>2</v>
          </cell>
          <cell r="F1430" t="str">
            <v>G</v>
          </cell>
          <cell r="G1430" t="str">
            <v>0</v>
          </cell>
          <cell r="H1430" t="str">
            <v>5000</v>
          </cell>
          <cell r="I1430" t="str">
            <v>1000</v>
          </cell>
          <cell r="J1430" t="str">
            <v>4000</v>
          </cell>
          <cell r="K1430" t="str">
            <v>2.0936</v>
          </cell>
          <cell r="L1430" t="str">
            <v>2.12364</v>
          </cell>
        </row>
        <row r="1431">
          <cell r="A1431" t="str">
            <v>9102-932</v>
          </cell>
          <cell r="B1431" t="str">
            <v>SPACER</v>
          </cell>
          <cell r="C1431" t="str">
            <v>F13</v>
          </cell>
          <cell r="D1431" t="str">
            <v>Z</v>
          </cell>
          <cell r="E1431" t="str">
            <v>2</v>
          </cell>
          <cell r="F1431" t="str">
            <v>G</v>
          </cell>
          <cell r="G1431" t="str">
            <v>0</v>
          </cell>
          <cell r="H1431" t="str">
            <v>0</v>
          </cell>
          <cell r="I1431" t="str">
            <v>0</v>
          </cell>
          <cell r="J1431" t="str">
            <v>0</v>
          </cell>
          <cell r="K1431" t="str">
            <v>2.1216</v>
          </cell>
          <cell r="L1431" t="str">
            <v>2.1216</v>
          </cell>
          <cell r="M1431" t="str">
            <v>LOCAL</v>
          </cell>
        </row>
        <row r="1432">
          <cell r="A1432" t="str">
            <v>7182-412</v>
          </cell>
          <cell r="B1432" t="str">
            <v>SPRING WASHER</v>
          </cell>
          <cell r="C1432" t="str">
            <v>F13</v>
          </cell>
          <cell r="D1432" t="str">
            <v>Z</v>
          </cell>
          <cell r="E1432" t="str">
            <v>2</v>
          </cell>
          <cell r="F1432" t="str">
            <v>G</v>
          </cell>
          <cell r="G1432" t="str">
            <v>1225</v>
          </cell>
          <cell r="H1432" t="str">
            <v>0</v>
          </cell>
          <cell r="I1432" t="str">
            <v>75</v>
          </cell>
          <cell r="J1432" t="str">
            <v>1150</v>
          </cell>
          <cell r="K1432" t="str">
            <v>2.11872</v>
          </cell>
          <cell r="L1432" t="str">
            <v>2.11872</v>
          </cell>
        </row>
        <row r="1433">
          <cell r="A1433" t="str">
            <v>9167-408AE</v>
          </cell>
          <cell r="B1433" t="str">
            <v>O-RING</v>
          </cell>
          <cell r="C1433" t="str">
            <v>F13</v>
          </cell>
          <cell r="D1433" t="str">
            <v>Z</v>
          </cell>
          <cell r="E1433" t="str">
            <v>2</v>
          </cell>
          <cell r="F1433" t="str">
            <v>G</v>
          </cell>
          <cell r="G1433" t="str">
            <v>0</v>
          </cell>
          <cell r="H1433" t="str">
            <v>9995</v>
          </cell>
          <cell r="I1433" t="str">
            <v>9995</v>
          </cell>
          <cell r="J1433" t="str">
            <v>0</v>
          </cell>
          <cell r="K1433" t="str">
            <v>2.03139</v>
          </cell>
          <cell r="L1433" t="str">
            <v>2.11542</v>
          </cell>
        </row>
        <row r="1434">
          <cell r="A1434" t="str">
            <v>9101-412B</v>
          </cell>
          <cell r="B1434" t="str">
            <v>BUSH</v>
          </cell>
          <cell r="C1434" t="str">
            <v>F13</v>
          </cell>
          <cell r="D1434" t="str">
            <v>Z</v>
          </cell>
          <cell r="E1434" t="str">
            <v>2</v>
          </cell>
          <cell r="F1434" t="str">
            <v>G</v>
          </cell>
          <cell r="G1434" t="str">
            <v>26056</v>
          </cell>
          <cell r="H1434" t="str">
            <v>0</v>
          </cell>
          <cell r="I1434" t="str">
            <v>0</v>
          </cell>
          <cell r="J1434" t="str">
            <v>26056</v>
          </cell>
          <cell r="K1434" t="str">
            <v>2.11</v>
          </cell>
          <cell r="L1434" t="str">
            <v>2.11</v>
          </cell>
          <cell r="M1434" t="str">
            <v>MATB</v>
          </cell>
        </row>
        <row r="1435">
          <cell r="A1435" t="str">
            <v>5936-332C</v>
          </cell>
          <cell r="B1435" t="str">
            <v>WASHER</v>
          </cell>
          <cell r="C1435" t="str">
            <v>F13</v>
          </cell>
          <cell r="D1435" t="str">
            <v>Z</v>
          </cell>
          <cell r="E1435" t="str">
            <v>2</v>
          </cell>
          <cell r="F1435" t="str">
            <v>G</v>
          </cell>
          <cell r="G1435" t="str">
            <v>10086</v>
          </cell>
          <cell r="H1435" t="str">
            <v>0</v>
          </cell>
          <cell r="I1435" t="str">
            <v>600</v>
          </cell>
          <cell r="J1435" t="str">
            <v>9486</v>
          </cell>
          <cell r="K1435" t="str">
            <v>2.1025</v>
          </cell>
          <cell r="L1435" t="str">
            <v>2.1025</v>
          </cell>
          <cell r="M1435" t="str">
            <v>RP</v>
          </cell>
        </row>
        <row r="1436">
          <cell r="A1436" t="str">
            <v>9102-764</v>
          </cell>
          <cell r="B1436" t="str">
            <v>LEAF SPRING</v>
          </cell>
          <cell r="C1436" t="str">
            <v>F13</v>
          </cell>
          <cell r="D1436" t="str">
            <v>Z</v>
          </cell>
          <cell r="E1436" t="str">
            <v>2</v>
          </cell>
          <cell r="F1436" t="str">
            <v>G</v>
          </cell>
          <cell r="G1436" t="str">
            <v>10325</v>
          </cell>
          <cell r="H1436" t="str">
            <v>0</v>
          </cell>
          <cell r="I1436" t="str">
            <v>0</v>
          </cell>
          <cell r="J1436" t="str">
            <v>10325</v>
          </cell>
          <cell r="K1436" t="str">
            <v>2.10007</v>
          </cell>
          <cell r="L1436" t="str">
            <v>2.10007</v>
          </cell>
          <cell r="M1436" t="str">
            <v>SC-10</v>
          </cell>
        </row>
        <row r="1437">
          <cell r="A1437" t="str">
            <v>9167-408AB</v>
          </cell>
          <cell r="B1437" t="str">
            <v>O-RING</v>
          </cell>
          <cell r="C1437" t="str">
            <v>F13</v>
          </cell>
          <cell r="D1437" t="str">
            <v>Z</v>
          </cell>
          <cell r="E1437" t="str">
            <v>2</v>
          </cell>
          <cell r="F1437" t="str">
            <v>G</v>
          </cell>
          <cell r="G1437" t="str">
            <v>12000</v>
          </cell>
          <cell r="H1437" t="str">
            <v>0</v>
          </cell>
          <cell r="I1437" t="str">
            <v>10000</v>
          </cell>
          <cell r="J1437" t="str">
            <v>2000</v>
          </cell>
          <cell r="K1437" t="str">
            <v>2.0862</v>
          </cell>
          <cell r="L1437" t="str">
            <v>2.0862</v>
          </cell>
        </row>
        <row r="1438">
          <cell r="A1438" t="str">
            <v>7185-950GB</v>
          </cell>
          <cell r="B1438" t="str">
            <v>O-RING</v>
          </cell>
          <cell r="C1438" t="str">
            <v>F13</v>
          </cell>
          <cell r="D1438" t="str">
            <v>Z</v>
          </cell>
          <cell r="E1438" t="str">
            <v>2</v>
          </cell>
          <cell r="F1438" t="str">
            <v>G</v>
          </cell>
          <cell r="G1438" t="str">
            <v>1650</v>
          </cell>
          <cell r="H1438" t="str">
            <v>500</v>
          </cell>
          <cell r="I1438" t="str">
            <v>400</v>
          </cell>
          <cell r="J1438" t="str">
            <v>1750</v>
          </cell>
          <cell r="K1438" t="str">
            <v>1.93344</v>
          </cell>
          <cell r="L1438" t="str">
            <v>2.08369</v>
          </cell>
          <cell r="M1438" t="str">
            <v>DP203</v>
          </cell>
        </row>
        <row r="1439">
          <cell r="A1439" t="str">
            <v>9102-764A</v>
          </cell>
          <cell r="B1439" t="str">
            <v>LEAF SPRING</v>
          </cell>
          <cell r="C1439" t="str">
            <v>F13</v>
          </cell>
          <cell r="D1439" t="str">
            <v>Z</v>
          </cell>
          <cell r="E1439" t="str">
            <v>2</v>
          </cell>
          <cell r="F1439" t="str">
            <v>G</v>
          </cell>
          <cell r="G1439" t="str">
            <v>13851</v>
          </cell>
          <cell r="H1439" t="str">
            <v>2700</v>
          </cell>
          <cell r="I1439" t="str">
            <v>7000</v>
          </cell>
          <cell r="J1439" t="str">
            <v>9551</v>
          </cell>
          <cell r="K1439" t="str">
            <v>2.04812</v>
          </cell>
          <cell r="L1439" t="str">
            <v>2.08223</v>
          </cell>
          <cell r="M1439" t="str">
            <v>SC-11</v>
          </cell>
        </row>
        <row r="1440">
          <cell r="A1440" t="str">
            <v>9003-476</v>
          </cell>
          <cell r="B1440" t="str">
            <v>WASHER</v>
          </cell>
          <cell r="C1440" t="str">
            <v>F13</v>
          </cell>
          <cell r="D1440" t="str">
            <v>Z</v>
          </cell>
          <cell r="E1440" t="str">
            <v>2</v>
          </cell>
          <cell r="F1440" t="str">
            <v>G</v>
          </cell>
          <cell r="G1440" t="str">
            <v>0</v>
          </cell>
          <cell r="H1440" t="str">
            <v>0</v>
          </cell>
          <cell r="I1440" t="str">
            <v>0</v>
          </cell>
          <cell r="J1440" t="str">
            <v>0</v>
          </cell>
          <cell r="K1440" t="str">
            <v>2.08083</v>
          </cell>
          <cell r="L1440" t="str">
            <v>2.08083</v>
          </cell>
          <cell r="M1440" t="str">
            <v>LOCAL</v>
          </cell>
        </row>
        <row r="1441">
          <cell r="A1441" t="str">
            <v>9107-817C</v>
          </cell>
          <cell r="B1441" t="str">
            <v>TIMING CLIP [ Yellow ]</v>
          </cell>
          <cell r="C1441" t="str">
            <v>F13</v>
          </cell>
          <cell r="D1441" t="str">
            <v>Z</v>
          </cell>
          <cell r="E1441" t="str">
            <v>2</v>
          </cell>
          <cell r="F1441" t="str">
            <v>G</v>
          </cell>
          <cell r="G1441" t="str">
            <v>995</v>
          </cell>
          <cell r="H1441" t="str">
            <v>1600</v>
          </cell>
          <cell r="I1441" t="str">
            <v>1795</v>
          </cell>
          <cell r="J1441" t="str">
            <v>800</v>
          </cell>
          <cell r="K1441" t="str">
            <v>1.54998</v>
          </cell>
          <cell r="L1441" t="str">
            <v>2.08043</v>
          </cell>
        </row>
        <row r="1442">
          <cell r="A1442" t="str">
            <v>9007-497AM</v>
          </cell>
          <cell r="B1442" t="str">
            <v>O-RING</v>
          </cell>
          <cell r="C1442" t="str">
            <v>F13</v>
          </cell>
          <cell r="D1442" t="str">
            <v>Z</v>
          </cell>
          <cell r="E1442" t="str">
            <v>2</v>
          </cell>
          <cell r="F1442" t="str">
            <v>G</v>
          </cell>
          <cell r="G1442" t="str">
            <v>5500</v>
          </cell>
          <cell r="H1442" t="str">
            <v>0</v>
          </cell>
          <cell r="I1442" t="str">
            <v>0</v>
          </cell>
          <cell r="J1442" t="str">
            <v>5500</v>
          </cell>
          <cell r="K1442" t="str">
            <v>2.07723</v>
          </cell>
          <cell r="L1442" t="str">
            <v>2.07723</v>
          </cell>
          <cell r="M1442" t="str">
            <v>SV-04</v>
          </cell>
        </row>
        <row r="1443">
          <cell r="A1443" t="str">
            <v>7139-043</v>
          </cell>
          <cell r="B1443" t="str">
            <v>T.P.SEAL</v>
          </cell>
          <cell r="C1443" t="str">
            <v>F13</v>
          </cell>
          <cell r="D1443" t="str">
            <v>Z</v>
          </cell>
          <cell r="E1443" t="str">
            <v>22</v>
          </cell>
          <cell r="F1443" t="str">
            <v>G</v>
          </cell>
          <cell r="G1443" t="str">
            <v>0</v>
          </cell>
          <cell r="H1443" t="str">
            <v>0</v>
          </cell>
          <cell r="I1443" t="str">
            <v>0</v>
          </cell>
          <cell r="J1443" t="str">
            <v>0</v>
          </cell>
          <cell r="K1443" t="str">
            <v>2.07647</v>
          </cell>
          <cell r="L1443" t="str">
            <v>2.07647</v>
          </cell>
          <cell r="M1443" t="str">
            <v>HB-01</v>
          </cell>
        </row>
        <row r="1444">
          <cell r="A1444" t="str">
            <v>9007-190D</v>
          </cell>
          <cell r="B1444" t="str">
            <v>SHAFT CIRCLIPS</v>
          </cell>
          <cell r="C1444" t="str">
            <v>F13</v>
          </cell>
          <cell r="D1444" t="str">
            <v>Z</v>
          </cell>
          <cell r="E1444" t="str">
            <v>2</v>
          </cell>
          <cell r="F1444" t="str">
            <v>G</v>
          </cell>
          <cell r="G1444" t="str">
            <v>182</v>
          </cell>
          <cell r="H1444" t="str">
            <v>600</v>
          </cell>
          <cell r="I1444" t="str">
            <v>100</v>
          </cell>
          <cell r="J1444" t="str">
            <v>682</v>
          </cell>
          <cell r="K1444" t="str">
            <v>1.91978</v>
          </cell>
          <cell r="L1444" t="str">
            <v>2.07619</v>
          </cell>
          <cell r="M1444" t="str">
            <v>AB-03</v>
          </cell>
        </row>
        <row r="1445">
          <cell r="A1445" t="str">
            <v>7139-228</v>
          </cell>
          <cell r="B1445" t="str">
            <v>SCREW</v>
          </cell>
          <cell r="C1445" t="str">
            <v>F13</v>
          </cell>
          <cell r="D1445" t="str">
            <v>Z</v>
          </cell>
          <cell r="E1445" t="str">
            <v>2</v>
          </cell>
          <cell r="F1445" t="str">
            <v>G</v>
          </cell>
          <cell r="G1445" t="str">
            <v>3550</v>
          </cell>
          <cell r="H1445" t="str">
            <v>0</v>
          </cell>
          <cell r="I1445" t="str">
            <v>175</v>
          </cell>
          <cell r="J1445" t="str">
            <v>3375</v>
          </cell>
          <cell r="K1445" t="str">
            <v>2.07579</v>
          </cell>
          <cell r="L1445" t="str">
            <v>2.07579</v>
          </cell>
          <cell r="M1445" t="str">
            <v>DPAHM</v>
          </cell>
        </row>
        <row r="1446">
          <cell r="A1446" t="str">
            <v>9101-245</v>
          </cell>
          <cell r="B1446" t="str">
            <v>FIXING SCREW</v>
          </cell>
          <cell r="C1446" t="str">
            <v>F13</v>
          </cell>
          <cell r="D1446" t="str">
            <v>Z</v>
          </cell>
          <cell r="E1446" t="str">
            <v>2</v>
          </cell>
          <cell r="F1446" t="str">
            <v>G</v>
          </cell>
          <cell r="G1446" t="str">
            <v>300</v>
          </cell>
          <cell r="H1446" t="str">
            <v>0</v>
          </cell>
          <cell r="I1446" t="str">
            <v>300</v>
          </cell>
          <cell r="J1446" t="str">
            <v>0</v>
          </cell>
          <cell r="K1446" t="str">
            <v>2.06834</v>
          </cell>
          <cell r="L1446" t="str">
            <v>2.06834</v>
          </cell>
          <cell r="M1446" t="str">
            <v>RP</v>
          </cell>
        </row>
        <row r="1447">
          <cell r="A1447" t="str">
            <v>9102-721</v>
          </cell>
          <cell r="B1447" t="str">
            <v>VALVE SPRING</v>
          </cell>
          <cell r="C1447" t="str">
            <v>F13</v>
          </cell>
          <cell r="D1447" t="str">
            <v>Z</v>
          </cell>
          <cell r="E1447" t="str">
            <v>2</v>
          </cell>
          <cell r="F1447" t="str">
            <v>G</v>
          </cell>
          <cell r="G1447" t="str">
            <v>2617</v>
          </cell>
          <cell r="H1447" t="str">
            <v>0</v>
          </cell>
          <cell r="I1447" t="str">
            <v>200</v>
          </cell>
          <cell r="J1447" t="str">
            <v>2417</v>
          </cell>
          <cell r="K1447" t="str">
            <v>2.06576</v>
          </cell>
          <cell r="L1447" t="str">
            <v>2.06576</v>
          </cell>
          <cell r="M1447" t="str">
            <v>SM-08</v>
          </cell>
        </row>
        <row r="1448">
          <cell r="A1448" t="str">
            <v>7139-043</v>
          </cell>
          <cell r="B1448" t="str">
            <v>T.P.SEAL</v>
          </cell>
          <cell r="C1448" t="str">
            <v>F13</v>
          </cell>
          <cell r="D1448" t="str">
            <v>Z</v>
          </cell>
          <cell r="E1448" t="str">
            <v>2</v>
          </cell>
          <cell r="F1448" t="str">
            <v>G</v>
          </cell>
          <cell r="G1448" t="str">
            <v>0</v>
          </cell>
          <cell r="H1448" t="str">
            <v>0</v>
          </cell>
          <cell r="I1448" t="str">
            <v>0</v>
          </cell>
          <cell r="J1448" t="str">
            <v>0</v>
          </cell>
          <cell r="K1448" t="str">
            <v>2.0534</v>
          </cell>
          <cell r="L1448" t="str">
            <v>2.0534</v>
          </cell>
          <cell r="M1448" t="str">
            <v>HB-01</v>
          </cell>
        </row>
        <row r="1449">
          <cell r="A1449" t="str">
            <v>7185-851K</v>
          </cell>
          <cell r="B1449" t="str">
            <v>WASHER</v>
          </cell>
          <cell r="C1449" t="str">
            <v>F13</v>
          </cell>
          <cell r="D1449" t="str">
            <v>Z</v>
          </cell>
          <cell r="E1449" t="str">
            <v>2</v>
          </cell>
          <cell r="F1449" t="str">
            <v>G</v>
          </cell>
          <cell r="G1449" t="str">
            <v>0</v>
          </cell>
          <cell r="H1449" t="str">
            <v>0</v>
          </cell>
          <cell r="I1449" t="str">
            <v>0</v>
          </cell>
          <cell r="J1449" t="str">
            <v>0</v>
          </cell>
          <cell r="K1449" t="str">
            <v>2.05323</v>
          </cell>
          <cell r="L1449" t="str">
            <v>2.05323</v>
          </cell>
        </row>
        <row r="1450">
          <cell r="A1450" t="str">
            <v>5855-30HF</v>
          </cell>
          <cell r="B1450" t="str">
            <v>O RING</v>
          </cell>
          <cell r="C1450" t="str">
            <v>F13</v>
          </cell>
          <cell r="D1450" t="str">
            <v>Z</v>
          </cell>
          <cell r="E1450" t="str">
            <v>2</v>
          </cell>
          <cell r="F1450" t="str">
            <v>G</v>
          </cell>
          <cell r="G1450" t="str">
            <v>0</v>
          </cell>
          <cell r="H1450" t="str">
            <v>0</v>
          </cell>
          <cell r="I1450" t="str">
            <v>0</v>
          </cell>
          <cell r="J1450" t="str">
            <v>0</v>
          </cell>
          <cell r="K1450" t="str">
            <v>2.05323</v>
          </cell>
          <cell r="L1450" t="str">
            <v>2.05323</v>
          </cell>
        </row>
        <row r="1451">
          <cell r="A1451" t="str">
            <v>5855-30GK</v>
          </cell>
          <cell r="B1451" t="str">
            <v>O RING</v>
          </cell>
          <cell r="C1451" t="str">
            <v>F13</v>
          </cell>
          <cell r="D1451" t="str">
            <v>Z</v>
          </cell>
          <cell r="E1451" t="str">
            <v>2</v>
          </cell>
          <cell r="F1451" t="str">
            <v>G</v>
          </cell>
          <cell r="G1451" t="str">
            <v>0</v>
          </cell>
          <cell r="H1451" t="str">
            <v>0</v>
          </cell>
          <cell r="I1451" t="str">
            <v>0</v>
          </cell>
          <cell r="J1451" t="str">
            <v>0</v>
          </cell>
          <cell r="K1451" t="str">
            <v>2.05323</v>
          </cell>
          <cell r="L1451" t="str">
            <v>2.05323</v>
          </cell>
        </row>
        <row r="1452">
          <cell r="A1452" t="str">
            <v>7123-691</v>
          </cell>
          <cell r="B1452" t="str">
            <v>RUBBER INSERT</v>
          </cell>
          <cell r="C1452" t="str">
            <v>F13</v>
          </cell>
          <cell r="D1452" t="str">
            <v>Z</v>
          </cell>
          <cell r="E1452" t="str">
            <v>2</v>
          </cell>
          <cell r="F1452" t="str">
            <v>G</v>
          </cell>
          <cell r="G1452" t="str">
            <v>0</v>
          </cell>
          <cell r="H1452" t="str">
            <v>0</v>
          </cell>
          <cell r="I1452" t="str">
            <v>0</v>
          </cell>
          <cell r="J1452" t="str">
            <v>0</v>
          </cell>
          <cell r="K1452" t="str">
            <v>2.05323</v>
          </cell>
          <cell r="L1452" t="str">
            <v>2.05323</v>
          </cell>
          <cell r="M1452" t="str">
            <v>LOCAL</v>
          </cell>
        </row>
        <row r="1453">
          <cell r="A1453" t="str">
            <v>9107-034</v>
          </cell>
          <cell r="B1453" t="str">
            <v>SCREW</v>
          </cell>
          <cell r="C1453" t="str">
            <v>F13</v>
          </cell>
          <cell r="D1453" t="str">
            <v>Z</v>
          </cell>
          <cell r="E1453" t="str">
            <v>2</v>
          </cell>
          <cell r="F1453" t="str">
            <v>G</v>
          </cell>
          <cell r="G1453" t="str">
            <v>1850</v>
          </cell>
          <cell r="H1453" t="str">
            <v>4600</v>
          </cell>
          <cell r="I1453" t="str">
            <v>3950</v>
          </cell>
          <cell r="J1453" t="str">
            <v>2500</v>
          </cell>
          <cell r="K1453" t="str">
            <v>1.57511</v>
          </cell>
          <cell r="L1453" t="str">
            <v>2.0438</v>
          </cell>
        </row>
        <row r="1454">
          <cell r="A1454" t="str">
            <v>9107-053</v>
          </cell>
          <cell r="B1454" t="str">
            <v>NUT</v>
          </cell>
          <cell r="C1454" t="str">
            <v>F13</v>
          </cell>
          <cell r="D1454" t="str">
            <v>Z</v>
          </cell>
          <cell r="E1454" t="str">
            <v>2</v>
          </cell>
          <cell r="F1454" t="str">
            <v>G</v>
          </cell>
          <cell r="G1454" t="str">
            <v>9974</v>
          </cell>
          <cell r="H1454" t="str">
            <v>3800</v>
          </cell>
          <cell r="I1454" t="str">
            <v>6700</v>
          </cell>
          <cell r="J1454" t="str">
            <v>7074</v>
          </cell>
          <cell r="K1454" t="str">
            <v>1.99388</v>
          </cell>
          <cell r="L1454" t="str">
            <v>2.04102</v>
          </cell>
          <cell r="M1454" t="str">
            <v>SF-08</v>
          </cell>
        </row>
        <row r="1455">
          <cell r="A1455" t="str">
            <v>9107-172</v>
          </cell>
          <cell r="B1455" t="str">
            <v>SEAL LEAD</v>
          </cell>
          <cell r="C1455" t="str">
            <v>F13</v>
          </cell>
          <cell r="D1455" t="str">
            <v>Z</v>
          </cell>
          <cell r="E1455" t="str">
            <v>1</v>
          </cell>
          <cell r="F1455" t="str">
            <v>G</v>
          </cell>
          <cell r="G1455" t="str">
            <v>0</v>
          </cell>
          <cell r="H1455" t="str">
            <v>0</v>
          </cell>
          <cell r="I1455" t="str">
            <v>0</v>
          </cell>
          <cell r="J1455" t="str">
            <v>0</v>
          </cell>
          <cell r="K1455" t="str">
            <v>2.04</v>
          </cell>
          <cell r="L1455" t="str">
            <v>2.04</v>
          </cell>
          <cell r="M1455" t="str">
            <v>NP</v>
          </cell>
        </row>
        <row r="1456">
          <cell r="A1456" t="str">
            <v>9107-035D</v>
          </cell>
          <cell r="B1456" t="str">
            <v>FIXING SCREW</v>
          </cell>
          <cell r="C1456" t="str">
            <v>F13</v>
          </cell>
          <cell r="D1456" t="str">
            <v>Z</v>
          </cell>
          <cell r="E1456" t="str">
            <v>2</v>
          </cell>
          <cell r="F1456" t="str">
            <v>G</v>
          </cell>
          <cell r="G1456" t="str">
            <v>2205</v>
          </cell>
          <cell r="H1456" t="str">
            <v>0</v>
          </cell>
          <cell r="I1456" t="str">
            <v>550</v>
          </cell>
          <cell r="J1456" t="str">
            <v>1655</v>
          </cell>
          <cell r="K1456" t="str">
            <v>2.03552</v>
          </cell>
          <cell r="L1456" t="str">
            <v>2.03552</v>
          </cell>
        </row>
        <row r="1457">
          <cell r="A1457" t="str">
            <v>9167-408AC</v>
          </cell>
          <cell r="B1457" t="str">
            <v>O-RING</v>
          </cell>
          <cell r="C1457" t="str">
            <v>F13</v>
          </cell>
          <cell r="D1457" t="str">
            <v>Z</v>
          </cell>
          <cell r="E1457" t="str">
            <v>2</v>
          </cell>
          <cell r="F1457" t="str">
            <v>G</v>
          </cell>
          <cell r="G1457" t="str">
            <v>10000</v>
          </cell>
          <cell r="H1457" t="str">
            <v>0</v>
          </cell>
          <cell r="I1457" t="str">
            <v>10000</v>
          </cell>
          <cell r="J1457" t="str">
            <v>0</v>
          </cell>
          <cell r="K1457" t="str">
            <v>2.03141</v>
          </cell>
          <cell r="L1457" t="str">
            <v>2.03141</v>
          </cell>
        </row>
        <row r="1458">
          <cell r="A1458" t="str">
            <v>8922A035W</v>
          </cell>
          <cell r="B1458" t="str">
            <v>DP200 PUMP</v>
          </cell>
          <cell r="C1458" t="str">
            <v>F13</v>
          </cell>
          <cell r="D1458" t="str">
            <v>Z</v>
          </cell>
          <cell r="E1458" t="str">
            <v>2</v>
          </cell>
          <cell r="F1458" t="str">
            <v>G</v>
          </cell>
          <cell r="G1458" t="str">
            <v>0</v>
          </cell>
          <cell r="H1458" t="str">
            <v>0</v>
          </cell>
          <cell r="I1458" t="str">
            <v>0</v>
          </cell>
          <cell r="J1458" t="str">
            <v>0</v>
          </cell>
          <cell r="K1458" t="str">
            <v>19971.86274</v>
          </cell>
          <cell r="L1458" t="str">
            <v>19971.86274</v>
          </cell>
        </row>
        <row r="1459">
          <cell r="A1459" t="str">
            <v>9103-003</v>
          </cell>
          <cell r="B1459" t="str">
            <v>PROFILE FOR GOVERNOR WEIGHT</v>
          </cell>
          <cell r="C1459" t="str">
            <v>F13</v>
          </cell>
          <cell r="D1459" t="str">
            <v>Z</v>
          </cell>
          <cell r="E1459" t="str">
            <v>21</v>
          </cell>
          <cell r="F1459" t="str">
            <v>G</v>
          </cell>
          <cell r="G1459" t="str">
            <v>0</v>
          </cell>
          <cell r="H1459" t="str">
            <v>0</v>
          </cell>
          <cell r="I1459" t="str">
            <v>0</v>
          </cell>
          <cell r="J1459" t="str">
            <v>0</v>
          </cell>
          <cell r="K1459" t="str">
            <v>196.09177</v>
          </cell>
          <cell r="L1459" t="str">
            <v>196.09177</v>
          </cell>
          <cell r="M1459" t="str">
            <v>C</v>
          </cell>
        </row>
        <row r="1460">
          <cell r="A1460" t="str">
            <v>9183-134/20</v>
          </cell>
          <cell r="B1460" t="str">
            <v>MARUTI F.HEAD [FS G 6260 010A]</v>
          </cell>
          <cell r="C1460" t="str">
            <v>F13</v>
          </cell>
          <cell r="D1460" t="str">
            <v>Z</v>
          </cell>
          <cell r="E1460" t="str">
            <v>21</v>
          </cell>
          <cell r="F1460" t="str">
            <v>G</v>
          </cell>
          <cell r="G1460" t="str">
            <v>0</v>
          </cell>
          <cell r="H1460" t="str">
            <v>0</v>
          </cell>
          <cell r="I1460" t="str">
            <v>0</v>
          </cell>
          <cell r="J1460" t="str">
            <v>0</v>
          </cell>
          <cell r="K1460" t="str">
            <v>193.58091</v>
          </cell>
          <cell r="L1460" t="str">
            <v>193.58091</v>
          </cell>
          <cell r="M1460" t="str">
            <v>C</v>
          </cell>
        </row>
        <row r="1461">
          <cell r="A1461" t="str">
            <v>7182-301F</v>
          </cell>
          <cell r="B1461" t="str">
            <v>ASSY.A.A.HOUSING</v>
          </cell>
          <cell r="C1461" t="str">
            <v>F13</v>
          </cell>
          <cell r="D1461" t="str">
            <v>Z</v>
          </cell>
          <cell r="E1461" t="str">
            <v>2</v>
          </cell>
          <cell r="F1461" t="str">
            <v>G</v>
          </cell>
          <cell r="G1461" t="str">
            <v>282</v>
          </cell>
          <cell r="H1461" t="str">
            <v>1328</v>
          </cell>
          <cell r="I1461" t="str">
            <v>276</v>
          </cell>
          <cell r="J1461" t="str">
            <v>1334</v>
          </cell>
          <cell r="K1461" t="str">
            <v>1865.45214</v>
          </cell>
          <cell r="L1461" t="str">
            <v>1923.18136</v>
          </cell>
          <cell r="M1461" t="str">
            <v>DP203</v>
          </cell>
        </row>
        <row r="1462">
          <cell r="A1462" t="str">
            <v>9100-429A</v>
          </cell>
          <cell r="B1462" t="str">
            <v>ASSY SHAFT &amp; SPRING</v>
          </cell>
          <cell r="C1462" t="str">
            <v>F13</v>
          </cell>
          <cell r="D1462" t="str">
            <v>Z</v>
          </cell>
          <cell r="E1462" t="str">
            <v>2</v>
          </cell>
          <cell r="F1462" t="str">
            <v>G</v>
          </cell>
          <cell r="G1462" t="str">
            <v>0</v>
          </cell>
          <cell r="H1462" t="str">
            <v>0</v>
          </cell>
          <cell r="I1462" t="str">
            <v>0</v>
          </cell>
          <cell r="J1462" t="str">
            <v>0</v>
          </cell>
          <cell r="K1462" t="str">
            <v>192.61</v>
          </cell>
          <cell r="L1462" t="str">
            <v>192.61</v>
          </cell>
          <cell r="M1462" t="str">
            <v>NP</v>
          </cell>
        </row>
        <row r="1463">
          <cell r="A1463" t="str">
            <v>7160-332</v>
          </cell>
          <cell r="B1463" t="str">
            <v>BLANKS (FOR BARREL)</v>
          </cell>
          <cell r="C1463" t="str">
            <v>F13</v>
          </cell>
          <cell r="D1463" t="str">
            <v>Z</v>
          </cell>
          <cell r="E1463" t="str">
            <v>21</v>
          </cell>
          <cell r="F1463" t="str">
            <v>G</v>
          </cell>
          <cell r="G1463" t="str">
            <v>0</v>
          </cell>
          <cell r="H1463" t="str">
            <v>0</v>
          </cell>
          <cell r="I1463" t="str">
            <v>0</v>
          </cell>
          <cell r="J1463" t="str">
            <v>0</v>
          </cell>
          <cell r="K1463" t="str">
            <v>192.24</v>
          </cell>
          <cell r="L1463" t="str">
            <v>192.24</v>
          </cell>
          <cell r="M1463" t="str">
            <v>C</v>
          </cell>
        </row>
        <row r="1464">
          <cell r="A1464" t="str">
            <v>9108-070</v>
          </cell>
          <cell r="B1464" t="str">
            <v>OUTLET PIPE</v>
          </cell>
          <cell r="C1464" t="str">
            <v>F13</v>
          </cell>
          <cell r="D1464" t="str">
            <v>Z</v>
          </cell>
          <cell r="E1464" t="str">
            <v>2</v>
          </cell>
          <cell r="F1464" t="str">
            <v>G</v>
          </cell>
          <cell r="G1464" t="str">
            <v>220</v>
          </cell>
          <cell r="H1464" t="str">
            <v>310</v>
          </cell>
          <cell r="I1464" t="str">
            <v>200</v>
          </cell>
          <cell r="J1464" t="str">
            <v>330</v>
          </cell>
          <cell r="K1464" t="str">
            <v>179.44907</v>
          </cell>
          <cell r="L1464" t="str">
            <v>191.75347</v>
          </cell>
        </row>
        <row r="1465">
          <cell r="A1465" t="str">
            <v>7185-241</v>
          </cell>
          <cell r="B1465" t="str">
            <v>HYD HEAD BARREL 4 CYL Hard Sta</v>
          </cell>
          <cell r="C1465" t="str">
            <v>F13</v>
          </cell>
          <cell r="D1465" t="str">
            <v>Z</v>
          </cell>
          <cell r="E1465" t="str">
            <v>2</v>
          </cell>
          <cell r="F1465" t="str">
            <v>G</v>
          </cell>
          <cell r="G1465" t="str">
            <v>0</v>
          </cell>
          <cell r="H1465" t="str">
            <v>0</v>
          </cell>
          <cell r="I1465" t="str">
            <v>0</v>
          </cell>
          <cell r="J1465" t="str">
            <v>0</v>
          </cell>
          <cell r="K1465" t="str">
            <v>1905.40022</v>
          </cell>
          <cell r="L1465" t="str">
            <v>1905.40022</v>
          </cell>
        </row>
        <row r="1466">
          <cell r="A1466" t="str">
            <v>9101-056</v>
          </cell>
          <cell r="B1466" t="str">
            <v>FUEL LINE CONNECTOR</v>
          </cell>
          <cell r="C1466" t="str">
            <v>F13</v>
          </cell>
          <cell r="D1466" t="str">
            <v>Z</v>
          </cell>
          <cell r="E1466" t="str">
            <v>2</v>
          </cell>
          <cell r="F1466" t="str">
            <v>G</v>
          </cell>
          <cell r="G1466" t="str">
            <v>0</v>
          </cell>
          <cell r="H1466" t="str">
            <v>0</v>
          </cell>
          <cell r="I1466" t="str">
            <v>0</v>
          </cell>
          <cell r="J1466" t="str">
            <v>0</v>
          </cell>
          <cell r="K1466" t="str">
            <v>19.98327</v>
          </cell>
          <cell r="L1466" t="str">
            <v>19.98327</v>
          </cell>
          <cell r="M1466" t="str">
            <v>RP</v>
          </cell>
        </row>
        <row r="1467">
          <cell r="A1467" t="str">
            <v>7111-504</v>
          </cell>
          <cell r="B1467" t="str">
            <v>FILTER CAN</v>
          </cell>
          <cell r="C1467" t="str">
            <v>F13</v>
          </cell>
          <cell r="D1467" t="str">
            <v>Z</v>
          </cell>
          <cell r="E1467" t="str">
            <v>2</v>
          </cell>
          <cell r="F1467" t="str">
            <v>G</v>
          </cell>
          <cell r="G1467" t="str">
            <v>22464</v>
          </cell>
          <cell r="H1467" t="str">
            <v>94848</v>
          </cell>
          <cell r="I1467" t="str">
            <v>92352</v>
          </cell>
          <cell r="J1467" t="str">
            <v>24960</v>
          </cell>
          <cell r="K1467" t="str">
            <v>19.94824</v>
          </cell>
          <cell r="L1467" t="str">
            <v>19.98018</v>
          </cell>
        </row>
        <row r="1468">
          <cell r="A1468" t="str">
            <v>7123-011BGR</v>
          </cell>
          <cell r="B1468" t="str">
            <v>CAM ROLLER</v>
          </cell>
          <cell r="C1468" t="str">
            <v>F13</v>
          </cell>
          <cell r="D1468" t="str">
            <v>Z</v>
          </cell>
          <cell r="E1468" t="str">
            <v>2</v>
          </cell>
          <cell r="F1468" t="str">
            <v>G</v>
          </cell>
          <cell r="G1468" t="str">
            <v>0</v>
          </cell>
          <cell r="H1468" t="str">
            <v>0</v>
          </cell>
          <cell r="I1468" t="str">
            <v>0</v>
          </cell>
          <cell r="J1468" t="str">
            <v>0</v>
          </cell>
          <cell r="K1468" t="str">
            <v>19.73</v>
          </cell>
          <cell r="L1468" t="str">
            <v>19.73</v>
          </cell>
        </row>
        <row r="1469">
          <cell r="A1469" t="str">
            <v>7123-011/BGR</v>
          </cell>
          <cell r="B1469" t="str">
            <v>ROLLER</v>
          </cell>
          <cell r="C1469" t="str">
            <v>F13</v>
          </cell>
          <cell r="D1469" t="str">
            <v>Z</v>
          </cell>
          <cell r="E1469" t="str">
            <v>2</v>
          </cell>
          <cell r="F1469" t="str">
            <v>G</v>
          </cell>
          <cell r="G1469" t="str">
            <v>680</v>
          </cell>
          <cell r="H1469" t="str">
            <v>0</v>
          </cell>
          <cell r="I1469" t="str">
            <v>0</v>
          </cell>
          <cell r="J1469" t="str">
            <v>680</v>
          </cell>
          <cell r="K1469" t="str">
            <v>19.73</v>
          </cell>
          <cell r="L1469" t="str">
            <v>19.73</v>
          </cell>
        </row>
        <row r="1470">
          <cell r="A1470" t="str">
            <v>7123-690</v>
          </cell>
          <cell r="B1470" t="str">
            <v>RETAINING RING</v>
          </cell>
          <cell r="C1470" t="str">
            <v>F13</v>
          </cell>
          <cell r="D1470" t="str">
            <v>Z</v>
          </cell>
          <cell r="E1470" t="str">
            <v>1</v>
          </cell>
          <cell r="F1470" t="str">
            <v>G</v>
          </cell>
          <cell r="G1470" t="str">
            <v>0</v>
          </cell>
          <cell r="H1470" t="str">
            <v>0</v>
          </cell>
          <cell r="I1470" t="str">
            <v>0</v>
          </cell>
          <cell r="J1470" t="str">
            <v>0</v>
          </cell>
          <cell r="K1470" t="str">
            <v>19.6607</v>
          </cell>
          <cell r="L1470" t="str">
            <v>19.6607</v>
          </cell>
        </row>
        <row r="1471">
          <cell r="A1471" t="str">
            <v>9007-688C/BPL</v>
          </cell>
          <cell r="B1471" t="str">
            <v>Delivery valve holder</v>
          </cell>
          <cell r="C1471" t="str">
            <v>F13</v>
          </cell>
          <cell r="D1471" t="str">
            <v>Z</v>
          </cell>
          <cell r="E1471" t="str">
            <v>1</v>
          </cell>
          <cell r="F1471" t="str">
            <v>G</v>
          </cell>
          <cell r="G1471" t="str">
            <v>0</v>
          </cell>
          <cell r="H1471" t="str">
            <v>0</v>
          </cell>
          <cell r="I1471" t="str">
            <v>0</v>
          </cell>
          <cell r="J1471" t="str">
            <v>0</v>
          </cell>
          <cell r="K1471" t="str">
            <v>19.5432</v>
          </cell>
          <cell r="L1471" t="str">
            <v>19.5432</v>
          </cell>
          <cell r="M1471" t="str">
            <v>REMOV</v>
          </cell>
        </row>
        <row r="1472">
          <cell r="A1472" t="str">
            <v>9101-423A</v>
          </cell>
          <cell r="B1472" t="str">
            <v>SNUBBER VALVE BODY</v>
          </cell>
          <cell r="C1472" t="str">
            <v>F13</v>
          </cell>
          <cell r="D1472" t="str">
            <v>Z</v>
          </cell>
          <cell r="E1472" t="str">
            <v>2</v>
          </cell>
          <cell r="F1472" t="str">
            <v>G</v>
          </cell>
          <cell r="G1472" t="str">
            <v>0</v>
          </cell>
          <cell r="H1472" t="str">
            <v>0</v>
          </cell>
          <cell r="I1472" t="str">
            <v>0</v>
          </cell>
          <cell r="J1472" t="str">
            <v>0</v>
          </cell>
          <cell r="K1472" t="str">
            <v>19.52262</v>
          </cell>
          <cell r="L1472" t="str">
            <v>19.52262</v>
          </cell>
        </row>
        <row r="1473">
          <cell r="A1473" t="str">
            <v>7123-690</v>
          </cell>
          <cell r="B1473" t="str">
            <v>RETAINING RING</v>
          </cell>
          <cell r="C1473" t="str">
            <v>F13</v>
          </cell>
          <cell r="D1473" t="str">
            <v>Z</v>
          </cell>
          <cell r="E1473" t="str">
            <v>2</v>
          </cell>
          <cell r="F1473" t="str">
            <v>G</v>
          </cell>
          <cell r="G1473" t="str">
            <v>0</v>
          </cell>
          <cell r="H1473" t="str">
            <v>0</v>
          </cell>
          <cell r="I1473" t="str">
            <v>0</v>
          </cell>
          <cell r="J1473" t="str">
            <v>0</v>
          </cell>
          <cell r="K1473" t="str">
            <v>19.49146</v>
          </cell>
          <cell r="L1473" t="str">
            <v>19.49146</v>
          </cell>
          <cell r="M1473" t="str">
            <v>RP</v>
          </cell>
        </row>
        <row r="1474">
          <cell r="A1474" t="str">
            <v>9101-242</v>
          </cell>
          <cell r="B1474" t="str">
            <v>EXCESS FUEL SCREW CAP</v>
          </cell>
          <cell r="C1474" t="str">
            <v>F13</v>
          </cell>
          <cell r="D1474" t="str">
            <v>Z</v>
          </cell>
          <cell r="E1474" t="str">
            <v>2</v>
          </cell>
          <cell r="F1474" t="str">
            <v>G</v>
          </cell>
          <cell r="G1474" t="str">
            <v>0</v>
          </cell>
          <cell r="H1474" t="str">
            <v>0</v>
          </cell>
          <cell r="I1474" t="str">
            <v>0</v>
          </cell>
          <cell r="J1474" t="str">
            <v>0</v>
          </cell>
          <cell r="K1474" t="str">
            <v>19.44854</v>
          </cell>
          <cell r="L1474" t="str">
            <v>19.44854</v>
          </cell>
          <cell r="M1474" t="str">
            <v>RP</v>
          </cell>
        </row>
        <row r="1475">
          <cell r="A1475" t="str">
            <v>9003-746</v>
          </cell>
          <cell r="B1475" t="str">
            <v>GOV. PACK BODY</v>
          </cell>
          <cell r="C1475" t="str">
            <v>F13</v>
          </cell>
          <cell r="D1475" t="str">
            <v>Z</v>
          </cell>
          <cell r="E1475" t="str">
            <v>2</v>
          </cell>
          <cell r="F1475" t="str">
            <v>G</v>
          </cell>
          <cell r="G1475" t="str">
            <v>0</v>
          </cell>
          <cell r="H1475" t="str">
            <v>0</v>
          </cell>
          <cell r="I1475" t="str">
            <v>0</v>
          </cell>
          <cell r="J1475" t="str">
            <v>0</v>
          </cell>
          <cell r="K1475" t="str">
            <v>19.34824</v>
          </cell>
          <cell r="L1475" t="str">
            <v>19.34824</v>
          </cell>
          <cell r="M1475" t="str">
            <v>HATB</v>
          </cell>
        </row>
        <row r="1476">
          <cell r="A1476" t="str">
            <v>9103-273</v>
          </cell>
          <cell r="B1476" t="str">
            <v>BRACKET</v>
          </cell>
          <cell r="C1476" t="str">
            <v>F13</v>
          </cell>
          <cell r="D1476" t="str">
            <v>Z</v>
          </cell>
          <cell r="E1476" t="str">
            <v>2</v>
          </cell>
          <cell r="F1476" t="str">
            <v>G</v>
          </cell>
          <cell r="G1476" t="str">
            <v>0</v>
          </cell>
          <cell r="H1476" t="str">
            <v>0</v>
          </cell>
          <cell r="I1476" t="str">
            <v>0</v>
          </cell>
          <cell r="J1476" t="str">
            <v>0</v>
          </cell>
          <cell r="K1476" t="str">
            <v>19.29499</v>
          </cell>
          <cell r="L1476" t="str">
            <v>19.29499</v>
          </cell>
          <cell r="M1476" t="str">
            <v>LOCAL</v>
          </cell>
        </row>
        <row r="1477">
          <cell r="A1477" t="str">
            <v>9101-326</v>
          </cell>
          <cell r="B1477" t="str">
            <v>HOOK</v>
          </cell>
          <cell r="C1477" t="str">
            <v>F13</v>
          </cell>
          <cell r="D1477" t="str">
            <v>Z</v>
          </cell>
          <cell r="E1477" t="str">
            <v>22</v>
          </cell>
          <cell r="F1477" t="str">
            <v>G</v>
          </cell>
          <cell r="G1477" t="str">
            <v>0</v>
          </cell>
          <cell r="H1477" t="str">
            <v>0</v>
          </cell>
          <cell r="I1477" t="str">
            <v>0</v>
          </cell>
          <cell r="J1477" t="str">
            <v>0</v>
          </cell>
          <cell r="K1477" t="str">
            <v>19.22991</v>
          </cell>
          <cell r="L1477" t="str">
            <v>19.22991</v>
          </cell>
          <cell r="M1477" t="str">
            <v>RP</v>
          </cell>
        </row>
        <row r="1478">
          <cell r="A1478" t="str">
            <v>9103-523</v>
          </cell>
          <cell r="B1478" t="str">
            <v>CARRIAGE SPACER</v>
          </cell>
          <cell r="C1478" t="str">
            <v>F13</v>
          </cell>
          <cell r="D1478" t="str">
            <v>Z</v>
          </cell>
          <cell r="E1478" t="str">
            <v>2</v>
          </cell>
          <cell r="F1478" t="str">
            <v>G</v>
          </cell>
          <cell r="G1478" t="str">
            <v>0</v>
          </cell>
          <cell r="H1478" t="str">
            <v>0</v>
          </cell>
          <cell r="I1478" t="str">
            <v>0</v>
          </cell>
          <cell r="J1478" t="str">
            <v>0</v>
          </cell>
          <cell r="K1478" t="str">
            <v>19.1736</v>
          </cell>
          <cell r="L1478" t="str">
            <v>19.1736</v>
          </cell>
          <cell r="M1478" t="str">
            <v>HB-09</v>
          </cell>
        </row>
        <row r="1479">
          <cell r="A1479" t="str">
            <v>9008-088P</v>
          </cell>
          <cell r="B1479" t="str">
            <v>NOZZLE DPAMM</v>
          </cell>
          <cell r="C1479" t="str">
            <v>F13</v>
          </cell>
          <cell r="D1479" t="str">
            <v>Z</v>
          </cell>
          <cell r="E1479" t="str">
            <v>2</v>
          </cell>
          <cell r="F1479" t="str">
            <v>G</v>
          </cell>
          <cell r="G1479" t="str">
            <v>0</v>
          </cell>
          <cell r="H1479" t="str">
            <v>0</v>
          </cell>
          <cell r="I1479" t="str">
            <v>0</v>
          </cell>
          <cell r="J1479" t="str">
            <v>0</v>
          </cell>
          <cell r="K1479" t="str">
            <v>189.22942</v>
          </cell>
          <cell r="L1479" t="str">
            <v>189.22942</v>
          </cell>
          <cell r="M1479" t="str">
            <v>RP</v>
          </cell>
        </row>
        <row r="1480">
          <cell r="A1480" t="str">
            <v>9100-634A</v>
          </cell>
          <cell r="B1480" t="str">
            <v>CAM ROLLER SHOE</v>
          </cell>
          <cell r="C1480" t="str">
            <v>F13</v>
          </cell>
          <cell r="D1480" t="str">
            <v>Z</v>
          </cell>
          <cell r="E1480" t="str">
            <v>2</v>
          </cell>
          <cell r="F1480" t="str">
            <v>G</v>
          </cell>
          <cell r="G1480" t="str">
            <v>54</v>
          </cell>
          <cell r="H1480" t="str">
            <v>0</v>
          </cell>
          <cell r="I1480" t="str">
            <v>54</v>
          </cell>
          <cell r="J1480" t="str">
            <v>0</v>
          </cell>
          <cell r="K1480" t="str">
            <v>188.44287</v>
          </cell>
          <cell r="L1480" t="str">
            <v>188.44287</v>
          </cell>
          <cell r="M1480" t="str">
            <v>HD-04</v>
          </cell>
        </row>
        <row r="1481">
          <cell r="A1481" t="str">
            <v>9104-220BL</v>
          </cell>
          <cell r="B1481" t="str">
            <v>MINIMAX ASSY</v>
          </cell>
          <cell r="C1481" t="str">
            <v>F13</v>
          </cell>
          <cell r="D1481" t="str">
            <v>Z</v>
          </cell>
          <cell r="E1481" t="str">
            <v>22</v>
          </cell>
          <cell r="F1481" t="str">
            <v>G</v>
          </cell>
          <cell r="G1481" t="str">
            <v>0</v>
          </cell>
          <cell r="H1481" t="str">
            <v>0</v>
          </cell>
          <cell r="I1481" t="str">
            <v>0</v>
          </cell>
          <cell r="J1481" t="str">
            <v>0</v>
          </cell>
          <cell r="K1481" t="str">
            <v>187.87528</v>
          </cell>
          <cell r="L1481" t="str">
            <v>187.87528</v>
          </cell>
        </row>
        <row r="1482">
          <cell r="A1482" t="str">
            <v>9009-008P</v>
          </cell>
          <cell r="B1482" t="str">
            <v>Assy.DELIVERY VALVE</v>
          </cell>
          <cell r="C1482" t="str">
            <v>F13</v>
          </cell>
          <cell r="D1482" t="str">
            <v>Z</v>
          </cell>
          <cell r="E1482" t="str">
            <v>2</v>
          </cell>
          <cell r="F1482" t="str">
            <v>G</v>
          </cell>
          <cell r="G1482" t="str">
            <v>1100</v>
          </cell>
          <cell r="H1482" t="str">
            <v>250</v>
          </cell>
          <cell r="I1482" t="str">
            <v>800</v>
          </cell>
          <cell r="J1482" t="str">
            <v>550</v>
          </cell>
          <cell r="K1482" t="str">
            <v>172.15406</v>
          </cell>
          <cell r="L1482" t="str">
            <v>186.32725</v>
          </cell>
          <cell r="M1482" t="str">
            <v>HG-07</v>
          </cell>
        </row>
        <row r="1483">
          <cell r="A1483" t="str">
            <v>9140-011Y</v>
          </cell>
          <cell r="B1483" t="str">
            <v>ROLLER SHOES-2</v>
          </cell>
          <cell r="C1483" t="str">
            <v>F13</v>
          </cell>
          <cell r="D1483" t="str">
            <v>Z</v>
          </cell>
          <cell r="E1483" t="str">
            <v>2</v>
          </cell>
          <cell r="F1483" t="str">
            <v>G</v>
          </cell>
          <cell r="G1483" t="str">
            <v>1515</v>
          </cell>
          <cell r="H1483" t="str">
            <v>0</v>
          </cell>
          <cell r="I1483" t="str">
            <v>200</v>
          </cell>
          <cell r="J1483" t="str">
            <v>1315</v>
          </cell>
          <cell r="K1483" t="str">
            <v>185.02485</v>
          </cell>
          <cell r="L1483" t="str">
            <v>185.02485</v>
          </cell>
          <cell r="M1483" t="str">
            <v>HF-06</v>
          </cell>
        </row>
        <row r="1484">
          <cell r="A1484" t="str">
            <v>9140-011X</v>
          </cell>
          <cell r="B1484" t="str">
            <v>ROLLER SHOES-1</v>
          </cell>
          <cell r="C1484" t="str">
            <v>F13</v>
          </cell>
          <cell r="D1484" t="str">
            <v>Z</v>
          </cell>
          <cell r="E1484" t="str">
            <v>2</v>
          </cell>
          <cell r="F1484" t="str">
            <v>G</v>
          </cell>
          <cell r="G1484" t="str">
            <v>1500</v>
          </cell>
          <cell r="H1484" t="str">
            <v>0</v>
          </cell>
          <cell r="I1484" t="str">
            <v>200</v>
          </cell>
          <cell r="J1484" t="str">
            <v>1300</v>
          </cell>
          <cell r="K1484" t="str">
            <v>184.61561</v>
          </cell>
          <cell r="L1484" t="str">
            <v>184.61561</v>
          </cell>
          <cell r="M1484" t="str">
            <v>HF-05</v>
          </cell>
        </row>
        <row r="1485">
          <cell r="A1485" t="str">
            <v>7111-403</v>
          </cell>
          <cell r="B1485" t="str">
            <v>BOWL</v>
          </cell>
          <cell r="C1485" t="str">
            <v>F13</v>
          </cell>
          <cell r="D1485" t="str">
            <v>Z</v>
          </cell>
          <cell r="E1485" t="str">
            <v>2</v>
          </cell>
          <cell r="F1485" t="str">
            <v>G</v>
          </cell>
          <cell r="G1485" t="str">
            <v>0</v>
          </cell>
          <cell r="H1485" t="str">
            <v>0</v>
          </cell>
          <cell r="I1485" t="str">
            <v>0</v>
          </cell>
          <cell r="J1485" t="str">
            <v>0</v>
          </cell>
          <cell r="K1485" t="str">
            <v>184.61099</v>
          </cell>
          <cell r="L1485" t="str">
            <v>184.61099</v>
          </cell>
        </row>
        <row r="1486">
          <cell r="A1486" t="str">
            <v>7111-429</v>
          </cell>
          <cell r="B1486" t="str">
            <v>BOWL</v>
          </cell>
          <cell r="C1486" t="str">
            <v>F13</v>
          </cell>
          <cell r="D1486" t="str">
            <v>Z</v>
          </cell>
          <cell r="E1486" t="str">
            <v>2</v>
          </cell>
          <cell r="F1486" t="str">
            <v>G</v>
          </cell>
          <cell r="G1486" t="str">
            <v>0</v>
          </cell>
          <cell r="H1486" t="str">
            <v>0</v>
          </cell>
          <cell r="I1486" t="str">
            <v>0</v>
          </cell>
          <cell r="J1486" t="str">
            <v>0</v>
          </cell>
          <cell r="K1486" t="str">
            <v>184.61099</v>
          </cell>
          <cell r="L1486" t="str">
            <v>184.61099</v>
          </cell>
        </row>
        <row r="1487">
          <cell r="A1487" t="str">
            <v>7139-052AV</v>
          </cell>
          <cell r="B1487" t="str">
            <v>AA PISTON</v>
          </cell>
          <cell r="C1487" t="str">
            <v>F13</v>
          </cell>
          <cell r="D1487" t="str">
            <v>Z</v>
          </cell>
          <cell r="E1487" t="str">
            <v>2</v>
          </cell>
          <cell r="F1487" t="str">
            <v>G</v>
          </cell>
          <cell r="G1487" t="str">
            <v>0</v>
          </cell>
          <cell r="H1487" t="str">
            <v>0</v>
          </cell>
          <cell r="I1487" t="str">
            <v>0</v>
          </cell>
          <cell r="J1487" t="str">
            <v>0</v>
          </cell>
          <cell r="K1487" t="str">
            <v>184.0293</v>
          </cell>
          <cell r="L1487" t="str">
            <v>184.0293</v>
          </cell>
        </row>
        <row r="1488">
          <cell r="A1488" t="str">
            <v>7184-073C</v>
          </cell>
          <cell r="B1488" t="str">
            <v>END PLATE[HM APPLN.]</v>
          </cell>
          <cell r="C1488" t="str">
            <v>F13</v>
          </cell>
          <cell r="D1488" t="str">
            <v>Z</v>
          </cell>
          <cell r="E1488" t="str">
            <v>2</v>
          </cell>
          <cell r="F1488" t="str">
            <v>G</v>
          </cell>
          <cell r="G1488" t="str">
            <v>132</v>
          </cell>
          <cell r="H1488" t="str">
            <v>0</v>
          </cell>
          <cell r="I1488" t="str">
            <v>50</v>
          </cell>
          <cell r="J1488" t="str">
            <v>82</v>
          </cell>
          <cell r="K1488" t="str">
            <v>184.0293</v>
          </cell>
          <cell r="L1488" t="str">
            <v>184.0293</v>
          </cell>
          <cell r="M1488" t="str">
            <v>DPAHM</v>
          </cell>
        </row>
        <row r="1489">
          <cell r="A1489" t="str">
            <v>9103-544B</v>
          </cell>
          <cell r="B1489" t="str">
            <v>ADJUSTING PLATE</v>
          </cell>
          <cell r="C1489" t="str">
            <v>F13</v>
          </cell>
          <cell r="D1489" t="str">
            <v>Z</v>
          </cell>
          <cell r="E1489" t="str">
            <v>2</v>
          </cell>
          <cell r="F1489" t="str">
            <v>G</v>
          </cell>
          <cell r="G1489" t="str">
            <v>36</v>
          </cell>
          <cell r="H1489" t="str">
            <v>500</v>
          </cell>
          <cell r="I1489" t="str">
            <v>500</v>
          </cell>
          <cell r="J1489" t="str">
            <v>36</v>
          </cell>
          <cell r="K1489" t="str">
            <v>121.62115</v>
          </cell>
          <cell r="L1489" t="str">
            <v>183.85258</v>
          </cell>
          <cell r="M1489" t="str">
            <v>HE-02</v>
          </cell>
        </row>
        <row r="1490">
          <cell r="A1490" t="str">
            <v>7182-301H</v>
          </cell>
          <cell r="B1490" t="str">
            <v>ASSY A.A.HOUSING</v>
          </cell>
          <cell r="C1490" t="str">
            <v>F13</v>
          </cell>
          <cell r="D1490" t="str">
            <v>Z</v>
          </cell>
          <cell r="E1490" t="str">
            <v>2</v>
          </cell>
          <cell r="F1490" t="str">
            <v>G</v>
          </cell>
          <cell r="G1490" t="str">
            <v>200</v>
          </cell>
          <cell r="H1490" t="str">
            <v>0</v>
          </cell>
          <cell r="I1490" t="str">
            <v>0</v>
          </cell>
          <cell r="J1490" t="str">
            <v>200</v>
          </cell>
          <cell r="K1490" t="str">
            <v>1809.45025</v>
          </cell>
          <cell r="L1490" t="str">
            <v>1809.45025</v>
          </cell>
        </row>
        <row r="1491">
          <cell r="A1491" t="str">
            <v>7185-192C</v>
          </cell>
          <cell r="B1491" t="str">
            <v>END PLATE [DP203] M/C</v>
          </cell>
          <cell r="C1491" t="str">
            <v>F13</v>
          </cell>
          <cell r="D1491" t="str">
            <v>Z</v>
          </cell>
          <cell r="E1491" t="str">
            <v>2</v>
          </cell>
          <cell r="F1491" t="str">
            <v>G</v>
          </cell>
          <cell r="G1491" t="str">
            <v>0</v>
          </cell>
          <cell r="H1491" t="str">
            <v>0</v>
          </cell>
          <cell r="I1491" t="str">
            <v>0</v>
          </cell>
          <cell r="J1491" t="str">
            <v>0</v>
          </cell>
          <cell r="K1491" t="str">
            <v>180.6845</v>
          </cell>
          <cell r="L1491" t="str">
            <v>180.6845</v>
          </cell>
        </row>
        <row r="1492">
          <cell r="A1492" t="str">
            <v>9100-635A</v>
          </cell>
          <cell r="B1492" t="str">
            <v>CAM ROLLER SHOE</v>
          </cell>
          <cell r="C1492" t="str">
            <v>F13</v>
          </cell>
          <cell r="D1492" t="str">
            <v>Z</v>
          </cell>
          <cell r="E1492" t="str">
            <v>2</v>
          </cell>
          <cell r="F1492" t="str">
            <v>G</v>
          </cell>
          <cell r="G1492" t="str">
            <v>295</v>
          </cell>
          <cell r="H1492" t="str">
            <v>0</v>
          </cell>
          <cell r="I1492" t="str">
            <v>120</v>
          </cell>
          <cell r="J1492" t="str">
            <v>175</v>
          </cell>
          <cell r="K1492" t="str">
            <v>180.40766</v>
          </cell>
          <cell r="L1492" t="str">
            <v>180.40766</v>
          </cell>
          <cell r="M1492" t="str">
            <v>HD-06</v>
          </cell>
        </row>
        <row r="1493">
          <cell r="A1493" t="str">
            <v>7185-422</v>
          </cell>
          <cell r="B1493" t="str">
            <v>CAM SERVO CA</v>
          </cell>
          <cell r="C1493" t="str">
            <v>F13</v>
          </cell>
          <cell r="D1493" t="str">
            <v>Z</v>
          </cell>
          <cell r="E1493" t="str">
            <v>2</v>
          </cell>
          <cell r="F1493" t="str">
            <v>G</v>
          </cell>
          <cell r="G1493" t="str">
            <v>249</v>
          </cell>
          <cell r="H1493" t="str">
            <v>0</v>
          </cell>
          <cell r="I1493" t="str">
            <v>0</v>
          </cell>
          <cell r="J1493" t="str">
            <v>249</v>
          </cell>
          <cell r="K1493" t="str">
            <v>180.05091</v>
          </cell>
          <cell r="L1493" t="str">
            <v>180.05091</v>
          </cell>
        </row>
        <row r="1494">
          <cell r="A1494" t="str">
            <v>7174-98A</v>
          </cell>
          <cell r="B1494" t="str">
            <v>LINKAGE</v>
          </cell>
          <cell r="C1494" t="str">
            <v>F13</v>
          </cell>
          <cell r="D1494" t="str">
            <v>Z</v>
          </cell>
          <cell r="E1494" t="str">
            <v>2</v>
          </cell>
          <cell r="F1494" t="str">
            <v>G</v>
          </cell>
          <cell r="G1494" t="str">
            <v>0</v>
          </cell>
          <cell r="H1494" t="str">
            <v>0</v>
          </cell>
          <cell r="I1494" t="str">
            <v>0</v>
          </cell>
          <cell r="J1494" t="str">
            <v>0</v>
          </cell>
          <cell r="K1494" t="str">
            <v>18.95313</v>
          </cell>
          <cell r="L1494" t="str">
            <v>18.95313</v>
          </cell>
        </row>
        <row r="1495">
          <cell r="A1495" t="str">
            <v>7182-513DC</v>
          </cell>
          <cell r="B1495" t="str">
            <v>THRUST WASHER</v>
          </cell>
          <cell r="C1495" t="str">
            <v>F13</v>
          </cell>
          <cell r="D1495" t="str">
            <v>Z</v>
          </cell>
          <cell r="E1495" t="str">
            <v>2</v>
          </cell>
          <cell r="F1495" t="str">
            <v>G</v>
          </cell>
          <cell r="G1495" t="str">
            <v>0</v>
          </cell>
          <cell r="H1495" t="str">
            <v>0</v>
          </cell>
          <cell r="I1495" t="str">
            <v>0</v>
          </cell>
          <cell r="J1495" t="str">
            <v>0</v>
          </cell>
          <cell r="K1495" t="str">
            <v>18.942</v>
          </cell>
          <cell r="L1495" t="str">
            <v>18.942</v>
          </cell>
        </row>
        <row r="1496">
          <cell r="A1496" t="str">
            <v>9101-423C</v>
          </cell>
          <cell r="B1496" t="str">
            <v>SNUBBER HP UNION</v>
          </cell>
          <cell r="C1496" t="str">
            <v>F13</v>
          </cell>
          <cell r="D1496" t="str">
            <v>Z</v>
          </cell>
          <cell r="E1496" t="str">
            <v>2</v>
          </cell>
          <cell r="F1496" t="str">
            <v>G</v>
          </cell>
          <cell r="G1496" t="str">
            <v>0</v>
          </cell>
          <cell r="H1496" t="str">
            <v>0</v>
          </cell>
          <cell r="I1496" t="str">
            <v>0</v>
          </cell>
          <cell r="J1496" t="str">
            <v>0</v>
          </cell>
          <cell r="K1496" t="str">
            <v>18.7785</v>
          </cell>
          <cell r="L1496" t="str">
            <v>18.7785</v>
          </cell>
          <cell r="M1496" t="str">
            <v>HC8,9</v>
          </cell>
        </row>
        <row r="1497">
          <cell r="A1497" t="str">
            <v>9102-768H</v>
          </cell>
          <cell r="B1497" t="str">
            <v>SPRING ADVANCE</v>
          </cell>
          <cell r="C1497" t="str">
            <v>F13</v>
          </cell>
          <cell r="D1497" t="str">
            <v>Z</v>
          </cell>
          <cell r="E1497" t="str">
            <v>2</v>
          </cell>
          <cell r="F1497" t="str">
            <v>G</v>
          </cell>
          <cell r="G1497" t="str">
            <v>4095</v>
          </cell>
          <cell r="H1497" t="str">
            <v>0</v>
          </cell>
          <cell r="I1497" t="str">
            <v>700</v>
          </cell>
          <cell r="J1497" t="str">
            <v>3395</v>
          </cell>
          <cell r="K1497" t="str">
            <v>18.75728</v>
          </cell>
          <cell r="L1497" t="str">
            <v>18.75728</v>
          </cell>
          <cell r="M1497" t="str">
            <v>SJ-01</v>
          </cell>
        </row>
        <row r="1498">
          <cell r="A1498" t="str">
            <v>7185-435</v>
          </cell>
          <cell r="B1498" t="str">
            <v>SPACER</v>
          </cell>
          <cell r="C1498" t="str">
            <v>F13</v>
          </cell>
          <cell r="D1498" t="str">
            <v>Z</v>
          </cell>
          <cell r="E1498" t="str">
            <v>2</v>
          </cell>
          <cell r="F1498" t="str">
            <v>G</v>
          </cell>
          <cell r="G1498" t="str">
            <v>550</v>
          </cell>
          <cell r="H1498" t="str">
            <v>0</v>
          </cell>
          <cell r="I1498" t="str">
            <v>50</v>
          </cell>
          <cell r="J1498" t="str">
            <v>500</v>
          </cell>
          <cell r="K1498" t="str">
            <v>18.70562</v>
          </cell>
          <cell r="L1498" t="str">
            <v>18.70562</v>
          </cell>
        </row>
        <row r="1499">
          <cell r="A1499" t="str">
            <v>7123-473</v>
          </cell>
          <cell r="B1499" t="str">
            <v>PISTON HOLE PLUG</v>
          </cell>
          <cell r="C1499" t="str">
            <v>F13</v>
          </cell>
          <cell r="D1499" t="str">
            <v>Z</v>
          </cell>
          <cell r="E1499" t="str">
            <v>22</v>
          </cell>
          <cell r="F1499" t="str">
            <v>G</v>
          </cell>
          <cell r="G1499" t="str">
            <v>10888</v>
          </cell>
          <cell r="H1499" t="str">
            <v>0</v>
          </cell>
          <cell r="I1499" t="str">
            <v>0</v>
          </cell>
          <cell r="J1499" t="str">
            <v>10888</v>
          </cell>
          <cell r="K1499" t="str">
            <v>18.7</v>
          </cell>
          <cell r="L1499" t="str">
            <v>18.7</v>
          </cell>
        </row>
        <row r="1500">
          <cell r="A1500" t="str">
            <v>7123-473</v>
          </cell>
          <cell r="B1500" t="str">
            <v>PISTON HOLE PLUG</v>
          </cell>
          <cell r="C1500" t="str">
            <v>F13</v>
          </cell>
          <cell r="D1500" t="str">
            <v>Z</v>
          </cell>
          <cell r="E1500" t="str">
            <v>2</v>
          </cell>
          <cell r="F1500" t="str">
            <v>G</v>
          </cell>
          <cell r="G1500" t="str">
            <v>0</v>
          </cell>
          <cell r="H1500" t="str">
            <v>0</v>
          </cell>
          <cell r="I1500" t="str">
            <v>0</v>
          </cell>
          <cell r="J1500" t="str">
            <v>0</v>
          </cell>
          <cell r="K1500" t="str">
            <v>18.69998</v>
          </cell>
          <cell r="L1500" t="str">
            <v>18.69998</v>
          </cell>
        </row>
        <row r="1501">
          <cell r="A1501" t="str">
            <v>9008-410</v>
          </cell>
          <cell r="B1501" t="str">
            <v>INJECTOR SPRING</v>
          </cell>
          <cell r="C1501" t="str">
            <v>F13</v>
          </cell>
          <cell r="D1501" t="str">
            <v>Z</v>
          </cell>
          <cell r="E1501" t="str">
            <v>2</v>
          </cell>
          <cell r="F1501" t="str">
            <v>G</v>
          </cell>
          <cell r="G1501" t="str">
            <v>0</v>
          </cell>
          <cell r="H1501" t="str">
            <v>3500</v>
          </cell>
          <cell r="I1501" t="str">
            <v>0</v>
          </cell>
          <cell r="J1501" t="str">
            <v>3500</v>
          </cell>
          <cell r="K1501" t="str">
            <v>18.66625</v>
          </cell>
          <cell r="L1501" t="str">
            <v>18.66625</v>
          </cell>
          <cell r="M1501" t="str">
            <v>RP</v>
          </cell>
        </row>
        <row r="1502">
          <cell r="A1502" t="str">
            <v>7167-407</v>
          </cell>
          <cell r="B1502" t="str">
            <v>CAM ROLLER</v>
          </cell>
          <cell r="C1502" t="str">
            <v>F13</v>
          </cell>
          <cell r="D1502" t="str">
            <v>Z</v>
          </cell>
          <cell r="E1502" t="str">
            <v>2</v>
          </cell>
          <cell r="F1502" t="str">
            <v>G</v>
          </cell>
          <cell r="G1502" t="str">
            <v>0</v>
          </cell>
          <cell r="H1502" t="str">
            <v>0</v>
          </cell>
          <cell r="I1502" t="str">
            <v>0</v>
          </cell>
          <cell r="J1502" t="str">
            <v>0</v>
          </cell>
          <cell r="K1502" t="str">
            <v>18.64603</v>
          </cell>
          <cell r="L1502" t="str">
            <v>18.64603</v>
          </cell>
        </row>
        <row r="1503">
          <cell r="A1503" t="str">
            <v>9102-768C</v>
          </cell>
          <cell r="B1503" t="str">
            <v>SPRING</v>
          </cell>
          <cell r="C1503" t="str">
            <v>F13</v>
          </cell>
          <cell r="D1503" t="str">
            <v>Z</v>
          </cell>
          <cell r="E1503" t="str">
            <v>2</v>
          </cell>
          <cell r="F1503" t="str">
            <v>G</v>
          </cell>
          <cell r="G1503" t="str">
            <v>2570</v>
          </cell>
          <cell r="H1503" t="str">
            <v>3300</v>
          </cell>
          <cell r="I1503" t="str">
            <v>5800</v>
          </cell>
          <cell r="J1503" t="str">
            <v>70</v>
          </cell>
          <cell r="K1503" t="str">
            <v>18.06204</v>
          </cell>
          <cell r="L1503" t="str">
            <v>18.63482</v>
          </cell>
          <cell r="M1503" t="str">
            <v>SI-10</v>
          </cell>
        </row>
        <row r="1504">
          <cell r="A1504" t="str">
            <v>9100-476</v>
          </cell>
          <cell r="B1504" t="str">
            <v>LEVER ASSEMBLY</v>
          </cell>
          <cell r="C1504" t="str">
            <v>F13</v>
          </cell>
          <cell r="D1504" t="str">
            <v>Z</v>
          </cell>
          <cell r="E1504" t="str">
            <v>22</v>
          </cell>
          <cell r="F1504" t="str">
            <v>G</v>
          </cell>
          <cell r="G1504" t="str">
            <v>0</v>
          </cell>
          <cell r="H1504" t="str">
            <v>0</v>
          </cell>
          <cell r="I1504" t="str">
            <v>0</v>
          </cell>
          <cell r="J1504" t="str">
            <v>0</v>
          </cell>
          <cell r="K1504" t="str">
            <v>18.59794</v>
          </cell>
          <cell r="L1504" t="str">
            <v>18.59794</v>
          </cell>
          <cell r="M1504" t="str">
            <v>RP</v>
          </cell>
        </row>
        <row r="1505">
          <cell r="A1505" t="str">
            <v>7185-436D</v>
          </cell>
          <cell r="B1505" t="str">
            <v>SHIM</v>
          </cell>
          <cell r="C1505" t="str">
            <v>F13</v>
          </cell>
          <cell r="D1505" t="str">
            <v>Z</v>
          </cell>
          <cell r="E1505" t="str">
            <v>2</v>
          </cell>
          <cell r="F1505" t="str">
            <v>G</v>
          </cell>
          <cell r="G1505" t="str">
            <v>240</v>
          </cell>
          <cell r="H1505" t="str">
            <v>250</v>
          </cell>
          <cell r="I1505" t="str">
            <v>150</v>
          </cell>
          <cell r="J1505" t="str">
            <v>340</v>
          </cell>
          <cell r="K1505" t="str">
            <v>18.45956</v>
          </cell>
          <cell r="L1505" t="str">
            <v>18.53286</v>
          </cell>
          <cell r="M1505" t="str">
            <v>DP203</v>
          </cell>
        </row>
        <row r="1506">
          <cell r="A1506" t="str">
            <v>9103-720</v>
          </cell>
          <cell r="B1506" t="str">
            <v>BRACKET</v>
          </cell>
          <cell r="C1506" t="str">
            <v>F13</v>
          </cell>
          <cell r="D1506" t="str">
            <v>Z</v>
          </cell>
          <cell r="E1506" t="str">
            <v>2</v>
          </cell>
          <cell r="F1506" t="str">
            <v>G</v>
          </cell>
          <cell r="G1506" t="str">
            <v>1277</v>
          </cell>
          <cell r="H1506" t="str">
            <v>0</v>
          </cell>
          <cell r="I1506" t="str">
            <v>0</v>
          </cell>
          <cell r="J1506" t="str">
            <v>1277</v>
          </cell>
          <cell r="K1506" t="str">
            <v>18.52469</v>
          </cell>
          <cell r="L1506" t="str">
            <v>18.52469</v>
          </cell>
        </row>
        <row r="1507">
          <cell r="A1507" t="str">
            <v>7174-81A</v>
          </cell>
          <cell r="B1507" t="str">
            <v>GOVERNOR HUB</v>
          </cell>
          <cell r="C1507" t="str">
            <v>F13</v>
          </cell>
          <cell r="D1507" t="str">
            <v>Z</v>
          </cell>
          <cell r="E1507" t="str">
            <v>2</v>
          </cell>
          <cell r="F1507" t="str">
            <v>G</v>
          </cell>
          <cell r="G1507" t="str">
            <v>0</v>
          </cell>
          <cell r="H1507" t="str">
            <v>0</v>
          </cell>
          <cell r="I1507" t="str">
            <v>0</v>
          </cell>
          <cell r="J1507" t="str">
            <v>0</v>
          </cell>
          <cell r="K1507" t="str">
            <v>18.4791</v>
          </cell>
          <cell r="L1507" t="str">
            <v>18.4791</v>
          </cell>
        </row>
        <row r="1508">
          <cell r="A1508" t="str">
            <v>7182-134KL</v>
          </cell>
          <cell r="B1508" t="str">
            <v>PLUNGER DIST. ROTOR</v>
          </cell>
          <cell r="C1508" t="str">
            <v>F13</v>
          </cell>
          <cell r="D1508" t="str">
            <v>Z</v>
          </cell>
          <cell r="E1508" t="str">
            <v>2</v>
          </cell>
          <cell r="F1508" t="str">
            <v>G</v>
          </cell>
          <cell r="G1508" t="str">
            <v>0</v>
          </cell>
          <cell r="H1508" t="str">
            <v>0</v>
          </cell>
          <cell r="I1508" t="str">
            <v>0</v>
          </cell>
          <cell r="J1508" t="str">
            <v>0</v>
          </cell>
          <cell r="K1508" t="str">
            <v>18.4791</v>
          </cell>
          <cell r="L1508" t="str">
            <v>18.4791</v>
          </cell>
        </row>
        <row r="1509">
          <cell r="A1509" t="str">
            <v>7174-267K</v>
          </cell>
          <cell r="B1509" t="str">
            <v>SPRING LEAF</v>
          </cell>
          <cell r="C1509" t="str">
            <v>F13</v>
          </cell>
          <cell r="D1509" t="str">
            <v>Z</v>
          </cell>
          <cell r="E1509" t="str">
            <v>2</v>
          </cell>
          <cell r="F1509" t="str">
            <v>G</v>
          </cell>
          <cell r="G1509" t="str">
            <v>0</v>
          </cell>
          <cell r="H1509" t="str">
            <v>0</v>
          </cell>
          <cell r="I1509" t="str">
            <v>0</v>
          </cell>
          <cell r="J1509" t="str">
            <v>0</v>
          </cell>
          <cell r="K1509" t="str">
            <v>18.4791</v>
          </cell>
          <cell r="L1509" t="str">
            <v>18.4791</v>
          </cell>
        </row>
        <row r="1510">
          <cell r="A1510" t="str">
            <v>9003-699A</v>
          </cell>
          <cell r="B1510" t="str">
            <v>CHECK PLATE</v>
          </cell>
          <cell r="C1510" t="str">
            <v>F13</v>
          </cell>
          <cell r="D1510" t="str">
            <v>Z</v>
          </cell>
          <cell r="E1510" t="str">
            <v>2</v>
          </cell>
          <cell r="F1510" t="str">
            <v>G</v>
          </cell>
          <cell r="G1510" t="str">
            <v>2289</v>
          </cell>
          <cell r="H1510" t="str">
            <v>0</v>
          </cell>
          <cell r="I1510" t="str">
            <v>0</v>
          </cell>
          <cell r="J1510" t="str">
            <v>2289</v>
          </cell>
          <cell r="K1510" t="str">
            <v>18.44043</v>
          </cell>
          <cell r="L1510" t="str">
            <v>18.44043</v>
          </cell>
          <cell r="M1510" t="str">
            <v>RP</v>
          </cell>
        </row>
        <row r="1511">
          <cell r="A1511" t="str">
            <v>9103-279</v>
          </cell>
          <cell r="B1511" t="str">
            <v>COVER</v>
          </cell>
          <cell r="C1511" t="str">
            <v>F13</v>
          </cell>
          <cell r="D1511" t="str">
            <v>Z</v>
          </cell>
          <cell r="E1511" t="str">
            <v>2</v>
          </cell>
          <cell r="F1511" t="str">
            <v>G</v>
          </cell>
          <cell r="G1511" t="str">
            <v>0</v>
          </cell>
          <cell r="H1511" t="str">
            <v>0</v>
          </cell>
          <cell r="I1511" t="str">
            <v>0</v>
          </cell>
          <cell r="J1511" t="str">
            <v>0</v>
          </cell>
          <cell r="K1511" t="str">
            <v>18.43916</v>
          </cell>
          <cell r="L1511" t="str">
            <v>18.43916</v>
          </cell>
          <cell r="M1511" t="str">
            <v>NP</v>
          </cell>
        </row>
        <row r="1512">
          <cell r="A1512" t="str">
            <v>7182-968</v>
          </cell>
          <cell r="B1512" t="str">
            <v>SPRING THROTTLE RETURN</v>
          </cell>
          <cell r="C1512" t="str">
            <v>F13</v>
          </cell>
          <cell r="D1512" t="str">
            <v>Z</v>
          </cell>
          <cell r="E1512" t="str">
            <v>2</v>
          </cell>
          <cell r="F1512" t="str">
            <v>G</v>
          </cell>
          <cell r="G1512" t="str">
            <v>1800</v>
          </cell>
          <cell r="H1512" t="str">
            <v>250</v>
          </cell>
          <cell r="I1512" t="str">
            <v>225</v>
          </cell>
          <cell r="J1512" t="str">
            <v>1825</v>
          </cell>
          <cell r="K1512" t="str">
            <v>18.5015</v>
          </cell>
          <cell r="L1512" t="str">
            <v>18.40796</v>
          </cell>
          <cell r="M1512" t="str">
            <v>DP203</v>
          </cell>
        </row>
        <row r="1513">
          <cell r="A1513" t="str">
            <v>9100-271</v>
          </cell>
          <cell r="B1513" t="str">
            <v>LEVER BALL ASSY</v>
          </cell>
          <cell r="C1513" t="str">
            <v>F13</v>
          </cell>
          <cell r="D1513" t="str">
            <v>Z</v>
          </cell>
          <cell r="E1513" t="str">
            <v>2</v>
          </cell>
          <cell r="F1513" t="str">
            <v>G</v>
          </cell>
          <cell r="G1513" t="str">
            <v>0</v>
          </cell>
          <cell r="H1513" t="str">
            <v>0</v>
          </cell>
          <cell r="I1513" t="str">
            <v>0</v>
          </cell>
          <cell r="J1513" t="str">
            <v>0</v>
          </cell>
          <cell r="K1513" t="str">
            <v>18.39424</v>
          </cell>
          <cell r="L1513" t="str">
            <v>18.39424</v>
          </cell>
        </row>
        <row r="1514">
          <cell r="A1514" t="str">
            <v>9100-476</v>
          </cell>
          <cell r="B1514" t="str">
            <v>LEVER ASSEMBLY</v>
          </cell>
          <cell r="C1514" t="str">
            <v>F13</v>
          </cell>
          <cell r="D1514" t="str">
            <v>Z</v>
          </cell>
          <cell r="E1514" t="str">
            <v>2</v>
          </cell>
          <cell r="F1514" t="str">
            <v>G</v>
          </cell>
          <cell r="G1514" t="str">
            <v>400</v>
          </cell>
          <cell r="H1514" t="str">
            <v>0</v>
          </cell>
          <cell r="I1514" t="str">
            <v>400</v>
          </cell>
          <cell r="J1514" t="str">
            <v>0</v>
          </cell>
          <cell r="K1514" t="str">
            <v>18.3913</v>
          </cell>
          <cell r="L1514" t="str">
            <v>18.3913</v>
          </cell>
          <cell r="M1514" t="str">
            <v>RP</v>
          </cell>
        </row>
        <row r="1515">
          <cell r="A1515" t="str">
            <v>9003-644J/150</v>
          </cell>
          <cell r="B1515" t="str">
            <v>ROTOR FOR PLUNGER</v>
          </cell>
          <cell r="C1515" t="str">
            <v>F13</v>
          </cell>
          <cell r="D1515" t="str">
            <v>Z</v>
          </cell>
          <cell r="E1515" t="str">
            <v>2</v>
          </cell>
          <cell r="F1515" t="str">
            <v>G</v>
          </cell>
          <cell r="G1515" t="str">
            <v>0</v>
          </cell>
          <cell r="H1515" t="str">
            <v>0</v>
          </cell>
          <cell r="I1515" t="str">
            <v>0</v>
          </cell>
          <cell r="J1515" t="str">
            <v>0</v>
          </cell>
          <cell r="K1515" t="str">
            <v>18.38</v>
          </cell>
          <cell r="L1515" t="str">
            <v>18.38</v>
          </cell>
          <cell r="M1515" t="str">
            <v>RP</v>
          </cell>
        </row>
        <row r="1516">
          <cell r="A1516" t="str">
            <v>9101T370</v>
          </cell>
          <cell r="B1516" t="str">
            <v>T.P.BOLT</v>
          </cell>
          <cell r="C1516" t="str">
            <v>F13</v>
          </cell>
          <cell r="D1516" t="str">
            <v>Z</v>
          </cell>
          <cell r="E1516" t="str">
            <v>2</v>
          </cell>
          <cell r="F1516" t="str">
            <v>G</v>
          </cell>
          <cell r="G1516" t="str">
            <v>0</v>
          </cell>
          <cell r="H1516" t="str">
            <v>0</v>
          </cell>
          <cell r="I1516" t="str">
            <v>0</v>
          </cell>
          <cell r="J1516" t="str">
            <v>0</v>
          </cell>
          <cell r="K1516" t="str">
            <v>18.35</v>
          </cell>
          <cell r="L1516" t="str">
            <v>18.35</v>
          </cell>
        </row>
        <row r="1517">
          <cell r="A1517" t="str">
            <v>9167-415P</v>
          </cell>
          <cell r="B1517" t="str">
            <v>'O' RING - HEAD &amp; ROTOR</v>
          </cell>
          <cell r="C1517" t="str">
            <v>F13</v>
          </cell>
          <cell r="D1517" t="str">
            <v>Z</v>
          </cell>
          <cell r="E1517" t="str">
            <v>2</v>
          </cell>
          <cell r="F1517" t="str">
            <v>G</v>
          </cell>
          <cell r="G1517" t="str">
            <v>3280</v>
          </cell>
          <cell r="H1517" t="str">
            <v>8800</v>
          </cell>
          <cell r="I1517" t="str">
            <v>7500</v>
          </cell>
          <cell r="J1517" t="str">
            <v>4580</v>
          </cell>
          <cell r="K1517" t="str">
            <v>17.86928</v>
          </cell>
          <cell r="L1517" t="str">
            <v>18.26524</v>
          </cell>
          <cell r="M1517" t="str">
            <v>HF-08</v>
          </cell>
        </row>
        <row r="1518">
          <cell r="A1518" t="str">
            <v>9103-295B</v>
          </cell>
          <cell r="B1518" t="str">
            <v>Carriage Retain Plate - Front</v>
          </cell>
          <cell r="C1518" t="str">
            <v>F13</v>
          </cell>
          <cell r="D1518" t="str">
            <v>Z</v>
          </cell>
          <cell r="E1518" t="str">
            <v>22</v>
          </cell>
          <cell r="F1518" t="str">
            <v>G</v>
          </cell>
          <cell r="G1518" t="str">
            <v>0</v>
          </cell>
          <cell r="H1518" t="str">
            <v>0</v>
          </cell>
          <cell r="I1518" t="str">
            <v>0</v>
          </cell>
          <cell r="J1518" t="str">
            <v>0</v>
          </cell>
          <cell r="K1518" t="str">
            <v>18.23681</v>
          </cell>
          <cell r="L1518" t="str">
            <v>18.23681</v>
          </cell>
          <cell r="M1518" t="str">
            <v>HB-05</v>
          </cell>
        </row>
        <row r="1519">
          <cell r="A1519" t="str">
            <v>9103-296B</v>
          </cell>
          <cell r="B1519" t="str">
            <v>Carriage Retain Plate - Rear</v>
          </cell>
          <cell r="C1519" t="str">
            <v>F13</v>
          </cell>
          <cell r="D1519" t="str">
            <v>Z</v>
          </cell>
          <cell r="E1519" t="str">
            <v>22</v>
          </cell>
          <cell r="F1519" t="str">
            <v>G</v>
          </cell>
          <cell r="G1519" t="str">
            <v>0</v>
          </cell>
          <cell r="H1519" t="str">
            <v>0</v>
          </cell>
          <cell r="I1519" t="str">
            <v>0</v>
          </cell>
          <cell r="J1519" t="str">
            <v>0</v>
          </cell>
          <cell r="K1519" t="str">
            <v>18.23681</v>
          </cell>
          <cell r="L1519" t="str">
            <v>18.23681</v>
          </cell>
          <cell r="M1519" t="str">
            <v>HB-06</v>
          </cell>
        </row>
        <row r="1520">
          <cell r="A1520" t="str">
            <v>9103-383A</v>
          </cell>
          <cell r="B1520" t="str">
            <v>CAP</v>
          </cell>
          <cell r="C1520" t="str">
            <v>F13</v>
          </cell>
          <cell r="D1520" t="str">
            <v>Z</v>
          </cell>
          <cell r="E1520" t="str">
            <v>2</v>
          </cell>
          <cell r="F1520" t="str">
            <v>G</v>
          </cell>
          <cell r="G1520" t="str">
            <v>0</v>
          </cell>
          <cell r="H1520" t="str">
            <v>2800</v>
          </cell>
          <cell r="I1520" t="str">
            <v>1000</v>
          </cell>
          <cell r="J1520" t="str">
            <v>1800</v>
          </cell>
          <cell r="K1520" t="str">
            <v>17.27254</v>
          </cell>
          <cell r="L1520" t="str">
            <v>18.21859</v>
          </cell>
          <cell r="M1520" t="str">
            <v>PIG-07</v>
          </cell>
        </row>
        <row r="1521">
          <cell r="A1521" t="str">
            <v>7182-703</v>
          </cell>
          <cell r="B1521" t="str">
            <v>BUSH FLANGED</v>
          </cell>
          <cell r="C1521" t="str">
            <v>F13</v>
          </cell>
          <cell r="D1521" t="str">
            <v>Z</v>
          </cell>
          <cell r="E1521" t="str">
            <v>2</v>
          </cell>
          <cell r="F1521" t="str">
            <v>G</v>
          </cell>
          <cell r="G1521" t="str">
            <v>827</v>
          </cell>
          <cell r="H1521" t="str">
            <v>250</v>
          </cell>
          <cell r="I1521" t="str">
            <v>225</v>
          </cell>
          <cell r="J1521" t="str">
            <v>852</v>
          </cell>
          <cell r="K1521" t="str">
            <v>18.10126</v>
          </cell>
          <cell r="L1521" t="str">
            <v>18.20115</v>
          </cell>
          <cell r="M1521" t="str">
            <v>DP203</v>
          </cell>
        </row>
        <row r="1522">
          <cell r="A1522" t="str">
            <v>9003X451</v>
          </cell>
          <cell r="B1522" t="str">
            <v>GOVERNOR Wt.CAGE</v>
          </cell>
          <cell r="C1522" t="str">
            <v>F13</v>
          </cell>
          <cell r="D1522" t="str">
            <v>Z</v>
          </cell>
          <cell r="E1522" t="str">
            <v>2</v>
          </cell>
          <cell r="F1522" t="str">
            <v>G</v>
          </cell>
          <cell r="G1522" t="str">
            <v>0</v>
          </cell>
          <cell r="H1522" t="str">
            <v>0</v>
          </cell>
          <cell r="I1522" t="str">
            <v>0</v>
          </cell>
          <cell r="J1522" t="str">
            <v>0</v>
          </cell>
          <cell r="K1522" t="str">
            <v>18.06976</v>
          </cell>
          <cell r="L1522" t="str">
            <v>18.06976</v>
          </cell>
        </row>
        <row r="1523">
          <cell r="A1523" t="str">
            <v>9103-601A</v>
          </cell>
          <cell r="B1523" t="str">
            <v>SUPPORT CONNECTOR</v>
          </cell>
          <cell r="C1523" t="str">
            <v>F13</v>
          </cell>
          <cell r="D1523" t="str">
            <v>Z</v>
          </cell>
          <cell r="E1523" t="str">
            <v>2</v>
          </cell>
          <cell r="F1523" t="str">
            <v>G</v>
          </cell>
          <cell r="G1523" t="str">
            <v>3032</v>
          </cell>
          <cell r="H1523" t="str">
            <v>591</v>
          </cell>
          <cell r="I1523" t="str">
            <v>0</v>
          </cell>
          <cell r="J1523" t="str">
            <v>3623</v>
          </cell>
          <cell r="K1523" t="str">
            <v>17.99036</v>
          </cell>
          <cell r="L1523" t="str">
            <v>18.04306</v>
          </cell>
          <cell r="M1523" t="str">
            <v>SS-02</v>
          </cell>
        </row>
        <row r="1524">
          <cell r="A1524" t="str">
            <v>9101-300</v>
          </cell>
          <cell r="B1524" t="str">
            <v>TIMING CHIMNEY</v>
          </cell>
          <cell r="C1524" t="str">
            <v>F13</v>
          </cell>
          <cell r="D1524" t="str">
            <v>Z</v>
          </cell>
          <cell r="E1524" t="str">
            <v>2</v>
          </cell>
          <cell r="F1524" t="str">
            <v>G</v>
          </cell>
          <cell r="G1524" t="str">
            <v>11950</v>
          </cell>
          <cell r="H1524" t="str">
            <v>0</v>
          </cell>
          <cell r="I1524" t="str">
            <v>0</v>
          </cell>
          <cell r="J1524" t="str">
            <v>11950</v>
          </cell>
          <cell r="K1524" t="str">
            <v>18.03122</v>
          </cell>
          <cell r="L1524" t="str">
            <v>18.03122</v>
          </cell>
          <cell r="M1524" t="str">
            <v>AB-07</v>
          </cell>
        </row>
        <row r="1525">
          <cell r="A1525" t="str">
            <v>9107-161</v>
          </cell>
          <cell r="B1525" t="str">
            <v>BALL BEARING DPC(C)</v>
          </cell>
          <cell r="C1525" t="str">
            <v>F13</v>
          </cell>
          <cell r="D1525" t="str">
            <v>Z</v>
          </cell>
          <cell r="E1525" t="str">
            <v>22</v>
          </cell>
          <cell r="F1525" t="str">
            <v>G</v>
          </cell>
          <cell r="G1525" t="str">
            <v>0</v>
          </cell>
          <cell r="H1525" t="str">
            <v>0</v>
          </cell>
          <cell r="I1525" t="str">
            <v>0</v>
          </cell>
          <cell r="J1525" t="str">
            <v>0</v>
          </cell>
          <cell r="K1525" t="str">
            <v>179.56941</v>
          </cell>
          <cell r="L1525" t="str">
            <v>179.56941</v>
          </cell>
        </row>
        <row r="1526">
          <cell r="A1526" t="str">
            <v>7180-348P</v>
          </cell>
          <cell r="B1526" t="str">
            <v>CONNECTION FUEL INLET</v>
          </cell>
          <cell r="C1526" t="str">
            <v>F13</v>
          </cell>
          <cell r="D1526" t="str">
            <v>Z</v>
          </cell>
          <cell r="E1526" t="str">
            <v>2</v>
          </cell>
          <cell r="F1526" t="str">
            <v>G</v>
          </cell>
          <cell r="G1526" t="str">
            <v>160</v>
          </cell>
          <cell r="H1526" t="str">
            <v>250</v>
          </cell>
          <cell r="I1526" t="str">
            <v>150</v>
          </cell>
          <cell r="J1526" t="str">
            <v>260</v>
          </cell>
          <cell r="K1526" t="str">
            <v>178.10884</v>
          </cell>
          <cell r="L1526" t="str">
            <v>178.94013</v>
          </cell>
          <cell r="M1526" t="str">
            <v>DP203</v>
          </cell>
        </row>
        <row r="1527">
          <cell r="A1527" t="str">
            <v>9196-002</v>
          </cell>
          <cell r="B1527" t="str">
            <v>T/C PUMP HSG SUB ASSY</v>
          </cell>
          <cell r="C1527" t="str">
            <v>F13</v>
          </cell>
          <cell r="D1527" t="str">
            <v>Z</v>
          </cell>
          <cell r="E1527" t="str">
            <v>2</v>
          </cell>
          <cell r="F1527" t="str">
            <v>G</v>
          </cell>
          <cell r="G1527" t="str">
            <v>0</v>
          </cell>
          <cell r="H1527" t="str">
            <v>0</v>
          </cell>
          <cell r="I1527" t="str">
            <v>0</v>
          </cell>
          <cell r="J1527" t="str">
            <v>0</v>
          </cell>
          <cell r="K1527" t="str">
            <v>177.7</v>
          </cell>
          <cell r="L1527" t="str">
            <v>177.7</v>
          </cell>
          <cell r="M1527" t="str">
            <v>0</v>
          </cell>
        </row>
        <row r="1528">
          <cell r="A1528" t="str">
            <v>4106-861</v>
          </cell>
          <cell r="B1528" t="str">
            <v>INSTRUMENTED INJECTOR</v>
          </cell>
          <cell r="C1528" t="str">
            <v>F13</v>
          </cell>
          <cell r="D1528" t="str">
            <v>Z</v>
          </cell>
          <cell r="E1528" t="str">
            <v>2</v>
          </cell>
          <cell r="F1528" t="str">
            <v>G</v>
          </cell>
          <cell r="G1528" t="str">
            <v>0</v>
          </cell>
          <cell r="H1528" t="str">
            <v>0</v>
          </cell>
          <cell r="I1528" t="str">
            <v>0</v>
          </cell>
          <cell r="J1528" t="str">
            <v>0</v>
          </cell>
          <cell r="K1528" t="str">
            <v>176192.8875</v>
          </cell>
          <cell r="L1528" t="str">
            <v>176192.8875</v>
          </cell>
        </row>
        <row r="1529">
          <cell r="A1529" t="str">
            <v>9104-014</v>
          </cell>
          <cell r="B1529" t="str">
            <v>TURNED BARREL</v>
          </cell>
          <cell r="C1529" t="str">
            <v>F13</v>
          </cell>
          <cell r="D1529" t="str">
            <v>Z</v>
          </cell>
          <cell r="E1529" t="str">
            <v>2</v>
          </cell>
          <cell r="F1529" t="str">
            <v>G</v>
          </cell>
          <cell r="G1529" t="str">
            <v>0</v>
          </cell>
          <cell r="H1529" t="str">
            <v>0</v>
          </cell>
          <cell r="I1529" t="str">
            <v>0</v>
          </cell>
          <cell r="J1529" t="str">
            <v>0</v>
          </cell>
          <cell r="K1529" t="str">
            <v>176.1744</v>
          </cell>
          <cell r="L1529" t="str">
            <v>176.1744</v>
          </cell>
          <cell r="M1529" t="str">
            <v>0</v>
          </cell>
        </row>
        <row r="1530">
          <cell r="A1530" t="str">
            <v>9100-635B</v>
          </cell>
          <cell r="B1530" t="str">
            <v>ROLLER SHOE ASSY</v>
          </cell>
          <cell r="C1530" t="str">
            <v>F13</v>
          </cell>
          <cell r="D1530" t="str">
            <v>Z</v>
          </cell>
          <cell r="E1530" t="str">
            <v>2</v>
          </cell>
          <cell r="F1530" t="str">
            <v>G</v>
          </cell>
          <cell r="G1530" t="str">
            <v>2547</v>
          </cell>
          <cell r="H1530" t="str">
            <v>800</v>
          </cell>
          <cell r="I1530" t="str">
            <v>1900</v>
          </cell>
          <cell r="J1530" t="str">
            <v>1447</v>
          </cell>
          <cell r="K1530" t="str">
            <v>159.33934</v>
          </cell>
          <cell r="L1530" t="str">
            <v>175.77891</v>
          </cell>
          <cell r="M1530" t="str">
            <v>HD7,8</v>
          </cell>
        </row>
        <row r="1531">
          <cell r="A1531" t="str">
            <v>7123-081A</v>
          </cell>
          <cell r="B1531" t="str">
            <v>LINK HOOK</v>
          </cell>
          <cell r="C1531" t="str">
            <v>F13</v>
          </cell>
          <cell r="D1531" t="str">
            <v>Z</v>
          </cell>
          <cell r="E1531" t="str">
            <v>2</v>
          </cell>
          <cell r="F1531" t="str">
            <v>G</v>
          </cell>
          <cell r="G1531" t="str">
            <v>0</v>
          </cell>
          <cell r="H1531" t="str">
            <v>0</v>
          </cell>
          <cell r="I1531" t="str">
            <v>0</v>
          </cell>
          <cell r="J1531" t="str">
            <v>0</v>
          </cell>
          <cell r="K1531" t="str">
            <v>175.46</v>
          </cell>
          <cell r="L1531" t="str">
            <v>175.46</v>
          </cell>
          <cell r="M1531" t="str">
            <v>RP</v>
          </cell>
        </row>
        <row r="1532">
          <cell r="A1532" t="str">
            <v>9100-634B</v>
          </cell>
          <cell r="B1532" t="str">
            <v>ROLLER SHOE ASSY</v>
          </cell>
          <cell r="C1532" t="str">
            <v>F13</v>
          </cell>
          <cell r="D1532" t="str">
            <v>Z</v>
          </cell>
          <cell r="E1532" t="str">
            <v>2</v>
          </cell>
          <cell r="F1532" t="str">
            <v>G</v>
          </cell>
          <cell r="G1532" t="str">
            <v>2548</v>
          </cell>
          <cell r="H1532" t="str">
            <v>800</v>
          </cell>
          <cell r="I1532" t="str">
            <v>1900</v>
          </cell>
          <cell r="J1532" t="str">
            <v>1448</v>
          </cell>
          <cell r="K1532" t="str">
            <v>158.7812</v>
          </cell>
          <cell r="L1532" t="str">
            <v>175.34922</v>
          </cell>
          <cell r="M1532" t="str">
            <v>HD-05</v>
          </cell>
        </row>
        <row r="1533">
          <cell r="A1533" t="str">
            <v>9101-249/15</v>
          </cell>
          <cell r="B1533" t="str">
            <v>DPC BARREL</v>
          </cell>
          <cell r="C1533" t="str">
            <v>F13</v>
          </cell>
          <cell r="D1533" t="str">
            <v>Z</v>
          </cell>
          <cell r="E1533" t="str">
            <v>21</v>
          </cell>
          <cell r="F1533" t="str">
            <v>G</v>
          </cell>
          <cell r="G1533" t="str">
            <v>0</v>
          </cell>
          <cell r="H1533" t="str">
            <v>0</v>
          </cell>
          <cell r="I1533" t="str">
            <v>0</v>
          </cell>
          <cell r="J1533" t="str">
            <v>0</v>
          </cell>
          <cell r="K1533" t="str">
            <v>174.54254</v>
          </cell>
          <cell r="L1533" t="str">
            <v>174.54254</v>
          </cell>
          <cell r="M1533" t="str">
            <v>HA-01</v>
          </cell>
        </row>
        <row r="1534">
          <cell r="A1534" t="str">
            <v>9140-011L</v>
          </cell>
          <cell r="B1534" t="str">
            <v>SHOE1 ASSY.TUD5</v>
          </cell>
          <cell r="C1534" t="str">
            <v>F13</v>
          </cell>
          <cell r="D1534" t="str">
            <v>Z</v>
          </cell>
          <cell r="E1534" t="str">
            <v>2</v>
          </cell>
          <cell r="F1534" t="str">
            <v>G</v>
          </cell>
          <cell r="G1534" t="str">
            <v>2270</v>
          </cell>
          <cell r="H1534" t="str">
            <v>0</v>
          </cell>
          <cell r="I1534" t="str">
            <v>200</v>
          </cell>
          <cell r="J1534" t="str">
            <v>2070</v>
          </cell>
          <cell r="K1534" t="str">
            <v>174.51409</v>
          </cell>
          <cell r="L1534" t="str">
            <v>174.51409</v>
          </cell>
          <cell r="M1534" t="str">
            <v>HF1,2</v>
          </cell>
        </row>
        <row r="1535">
          <cell r="A1535" t="str">
            <v>9140-011M</v>
          </cell>
          <cell r="B1535" t="str">
            <v>SHOE2 ASSY.TUD5&amp;S/C</v>
          </cell>
          <cell r="C1535" t="str">
            <v>F13</v>
          </cell>
          <cell r="D1535" t="str">
            <v>Z</v>
          </cell>
          <cell r="E1535" t="str">
            <v>2</v>
          </cell>
          <cell r="F1535" t="str">
            <v>G</v>
          </cell>
          <cell r="G1535" t="str">
            <v>2682</v>
          </cell>
          <cell r="H1535" t="str">
            <v>0</v>
          </cell>
          <cell r="I1535" t="str">
            <v>200</v>
          </cell>
          <cell r="J1535" t="str">
            <v>2482</v>
          </cell>
          <cell r="K1535" t="str">
            <v>174.39403</v>
          </cell>
          <cell r="L1535" t="str">
            <v>174.39403</v>
          </cell>
          <cell r="M1535" t="str">
            <v>HF3,4</v>
          </cell>
        </row>
        <row r="1536">
          <cell r="A1536" t="str">
            <v>9104-514A</v>
          </cell>
          <cell r="B1536" t="str">
            <v>HEAD BARREL</v>
          </cell>
          <cell r="C1536" t="str">
            <v>F13</v>
          </cell>
          <cell r="D1536" t="str">
            <v>Z</v>
          </cell>
          <cell r="E1536" t="str">
            <v>2</v>
          </cell>
          <cell r="F1536" t="str">
            <v>G</v>
          </cell>
          <cell r="G1536" t="str">
            <v>0</v>
          </cell>
          <cell r="H1536" t="str">
            <v>0</v>
          </cell>
          <cell r="I1536" t="str">
            <v>0</v>
          </cell>
          <cell r="J1536" t="str">
            <v>0</v>
          </cell>
          <cell r="K1536" t="str">
            <v>174.05</v>
          </cell>
          <cell r="L1536" t="str">
            <v>174.05</v>
          </cell>
          <cell r="M1536" t="str">
            <v>WHAT</v>
          </cell>
        </row>
        <row r="1537">
          <cell r="A1537" t="str">
            <v>9140-011B</v>
          </cell>
          <cell r="B1537" t="str">
            <v>SHOE 2</v>
          </cell>
          <cell r="C1537" t="str">
            <v>F13</v>
          </cell>
          <cell r="D1537" t="str">
            <v>Z</v>
          </cell>
          <cell r="E1537" t="str">
            <v>2</v>
          </cell>
          <cell r="F1537" t="str">
            <v>G</v>
          </cell>
          <cell r="G1537" t="str">
            <v>1749</v>
          </cell>
          <cell r="H1537" t="str">
            <v>0</v>
          </cell>
          <cell r="I1537" t="str">
            <v>500</v>
          </cell>
          <cell r="J1537" t="str">
            <v>1249</v>
          </cell>
          <cell r="K1537" t="str">
            <v>172.74346</v>
          </cell>
          <cell r="L1537" t="str">
            <v>172.74346</v>
          </cell>
          <cell r="M1537" t="str">
            <v>HE-08</v>
          </cell>
        </row>
        <row r="1538">
          <cell r="A1538" t="str">
            <v>32310135</v>
          </cell>
          <cell r="B1538" t="str">
            <v>DIA13.5MM 45MF6-3 PEELED &amp;</v>
          </cell>
          <cell r="C1538" t="str">
            <v>F13</v>
          </cell>
          <cell r="D1538" t="str">
            <v>Z</v>
          </cell>
          <cell r="E1538" t="str">
            <v>2</v>
          </cell>
          <cell r="F1538" t="str">
            <v>G</v>
          </cell>
          <cell r="G1538" t="str">
            <v>498</v>
          </cell>
          <cell r="H1538" t="str">
            <v>0</v>
          </cell>
          <cell r="I1538" t="str">
            <v>202</v>
          </cell>
          <cell r="J1538" t="str">
            <v>296</v>
          </cell>
          <cell r="K1538" t="str">
            <v>172.46607</v>
          </cell>
          <cell r="L1538" t="str">
            <v>172.46607</v>
          </cell>
          <cell r="M1538" t="str">
            <v>OBS</v>
          </cell>
        </row>
        <row r="1539">
          <cell r="A1539" t="str">
            <v>9140-011C</v>
          </cell>
          <cell r="B1539" t="str">
            <v>J9 SHOE ASSY-1</v>
          </cell>
          <cell r="C1539" t="str">
            <v>F13</v>
          </cell>
          <cell r="D1539" t="str">
            <v>Z</v>
          </cell>
          <cell r="E1539" t="str">
            <v>2</v>
          </cell>
          <cell r="F1539" t="str">
            <v>G</v>
          </cell>
          <cell r="G1539" t="str">
            <v>172</v>
          </cell>
          <cell r="H1539" t="str">
            <v>0</v>
          </cell>
          <cell r="I1539" t="str">
            <v>0</v>
          </cell>
          <cell r="J1539" t="str">
            <v>172</v>
          </cell>
          <cell r="K1539" t="str">
            <v>172.25045</v>
          </cell>
          <cell r="L1539" t="str">
            <v>172.25045</v>
          </cell>
          <cell r="M1539" t="str">
            <v>HE-09</v>
          </cell>
        </row>
        <row r="1540">
          <cell r="A1540" t="str">
            <v>9140-011D</v>
          </cell>
          <cell r="B1540" t="str">
            <v>J9 SHOE ASSY-2</v>
          </cell>
          <cell r="C1540" t="str">
            <v>F13</v>
          </cell>
          <cell r="D1540" t="str">
            <v>Z</v>
          </cell>
          <cell r="E1540" t="str">
            <v>2</v>
          </cell>
          <cell r="F1540" t="str">
            <v>G</v>
          </cell>
          <cell r="G1540" t="str">
            <v>180</v>
          </cell>
          <cell r="H1540" t="str">
            <v>0</v>
          </cell>
          <cell r="I1540" t="str">
            <v>0</v>
          </cell>
          <cell r="J1540" t="str">
            <v>180</v>
          </cell>
          <cell r="K1540" t="str">
            <v>172.25045</v>
          </cell>
          <cell r="L1540" t="str">
            <v>172.25045</v>
          </cell>
          <cell r="M1540" t="str">
            <v>HE-10</v>
          </cell>
        </row>
        <row r="1541">
          <cell r="A1541" t="str">
            <v>9140-011A</v>
          </cell>
          <cell r="B1541" t="str">
            <v>SHOE 1</v>
          </cell>
          <cell r="C1541" t="str">
            <v>F13</v>
          </cell>
          <cell r="D1541" t="str">
            <v>Z</v>
          </cell>
          <cell r="E1541" t="str">
            <v>2</v>
          </cell>
          <cell r="F1541" t="str">
            <v>G</v>
          </cell>
          <cell r="G1541" t="str">
            <v>1490</v>
          </cell>
          <cell r="H1541" t="str">
            <v>0</v>
          </cell>
          <cell r="I1541" t="str">
            <v>500</v>
          </cell>
          <cell r="J1541" t="str">
            <v>990</v>
          </cell>
          <cell r="K1541" t="str">
            <v>171.31627</v>
          </cell>
          <cell r="L1541" t="str">
            <v>171.31627</v>
          </cell>
          <cell r="M1541" t="str">
            <v>HE-07</v>
          </cell>
        </row>
        <row r="1542">
          <cell r="A1542" t="str">
            <v>7185-436E</v>
          </cell>
          <cell r="B1542" t="str">
            <v>SHIM</v>
          </cell>
          <cell r="C1542" t="str">
            <v>F13</v>
          </cell>
          <cell r="D1542" t="str">
            <v>Z</v>
          </cell>
          <cell r="E1542" t="str">
            <v>2</v>
          </cell>
          <cell r="F1542" t="str">
            <v>G</v>
          </cell>
          <cell r="G1542" t="str">
            <v>1338</v>
          </cell>
          <cell r="H1542" t="str">
            <v>250</v>
          </cell>
          <cell r="I1542" t="str">
            <v>300</v>
          </cell>
          <cell r="J1542" t="str">
            <v>1288</v>
          </cell>
          <cell r="K1542" t="str">
            <v>17.8961</v>
          </cell>
          <cell r="L1542" t="str">
            <v>17.98968</v>
          </cell>
          <cell r="M1542" t="str">
            <v>DP203</v>
          </cell>
        </row>
        <row r="1543">
          <cell r="A1543" t="str">
            <v>9104-058</v>
          </cell>
          <cell r="B1543" t="str">
            <v>SOLENOID SUB ASSY</v>
          </cell>
          <cell r="C1543" t="str">
            <v>F13</v>
          </cell>
          <cell r="D1543" t="str">
            <v>Z</v>
          </cell>
          <cell r="E1543" t="str">
            <v>2</v>
          </cell>
          <cell r="F1543" t="str">
            <v>G</v>
          </cell>
          <cell r="G1543" t="str">
            <v>0</v>
          </cell>
          <cell r="H1543" t="str">
            <v>0</v>
          </cell>
          <cell r="I1543" t="str">
            <v>0</v>
          </cell>
          <cell r="J1543" t="str">
            <v>0</v>
          </cell>
          <cell r="K1543" t="str">
            <v>17.86</v>
          </cell>
          <cell r="L1543" t="str">
            <v>17.86</v>
          </cell>
          <cell r="M1543" t="str">
            <v>0</v>
          </cell>
        </row>
        <row r="1544">
          <cell r="A1544" t="str">
            <v>9001-535C</v>
          </cell>
          <cell r="B1544" t="str">
            <v>CENTER BOLT</v>
          </cell>
          <cell r="C1544" t="str">
            <v>F13</v>
          </cell>
          <cell r="D1544" t="str">
            <v>Z</v>
          </cell>
          <cell r="E1544" t="str">
            <v>2</v>
          </cell>
          <cell r="F1544" t="str">
            <v>G</v>
          </cell>
          <cell r="G1544" t="str">
            <v>304</v>
          </cell>
          <cell r="H1544" t="str">
            <v>3168</v>
          </cell>
          <cell r="I1544" t="str">
            <v>2800</v>
          </cell>
          <cell r="J1544" t="str">
            <v>672</v>
          </cell>
          <cell r="K1544" t="str">
            <v>17.44896</v>
          </cell>
          <cell r="L1544" t="str">
            <v>17.84525</v>
          </cell>
          <cell r="M1544" t="str">
            <v>NP</v>
          </cell>
        </row>
        <row r="1545">
          <cell r="A1545" t="str">
            <v>9003-988C</v>
          </cell>
          <cell r="B1545" t="str">
            <v>STOP LEVER</v>
          </cell>
          <cell r="C1545" t="str">
            <v>F13</v>
          </cell>
          <cell r="D1545" t="str">
            <v>Z</v>
          </cell>
          <cell r="E1545" t="str">
            <v>2</v>
          </cell>
          <cell r="F1545" t="str">
            <v>G</v>
          </cell>
          <cell r="G1545" t="str">
            <v>0</v>
          </cell>
          <cell r="H1545" t="str">
            <v>0</v>
          </cell>
          <cell r="I1545" t="str">
            <v>0</v>
          </cell>
          <cell r="J1545" t="str">
            <v>0</v>
          </cell>
          <cell r="K1545" t="str">
            <v>17.84</v>
          </cell>
          <cell r="L1545" t="str">
            <v>17.84</v>
          </cell>
        </row>
        <row r="1546">
          <cell r="A1546" t="str">
            <v>9103-296B</v>
          </cell>
          <cell r="B1546" t="str">
            <v>Carriage Retain Plate - Rear</v>
          </cell>
          <cell r="C1546" t="str">
            <v>F13</v>
          </cell>
          <cell r="D1546" t="str">
            <v>Z</v>
          </cell>
          <cell r="E1546" t="str">
            <v>2</v>
          </cell>
          <cell r="F1546" t="str">
            <v>G</v>
          </cell>
          <cell r="G1546" t="str">
            <v>0</v>
          </cell>
          <cell r="H1546" t="str">
            <v>0</v>
          </cell>
          <cell r="I1546" t="str">
            <v>0</v>
          </cell>
          <cell r="J1546" t="str">
            <v>0</v>
          </cell>
          <cell r="K1546" t="str">
            <v>17.83155</v>
          </cell>
          <cell r="L1546" t="str">
            <v>17.83155</v>
          </cell>
          <cell r="M1546" t="str">
            <v>HB-06</v>
          </cell>
        </row>
        <row r="1547">
          <cell r="A1547" t="str">
            <v>9103-295B</v>
          </cell>
          <cell r="B1547" t="str">
            <v>Carriage Retain Plate - Front</v>
          </cell>
          <cell r="C1547" t="str">
            <v>F13</v>
          </cell>
          <cell r="D1547" t="str">
            <v>Z</v>
          </cell>
          <cell r="E1547" t="str">
            <v>2</v>
          </cell>
          <cell r="F1547" t="str">
            <v>G</v>
          </cell>
          <cell r="G1547" t="str">
            <v>0</v>
          </cell>
          <cell r="H1547" t="str">
            <v>0</v>
          </cell>
          <cell r="I1547" t="str">
            <v>0</v>
          </cell>
          <cell r="J1547" t="str">
            <v>0</v>
          </cell>
          <cell r="K1547" t="str">
            <v>17.83155</v>
          </cell>
          <cell r="L1547" t="str">
            <v>17.83155</v>
          </cell>
          <cell r="M1547" t="str">
            <v>HB-05</v>
          </cell>
        </row>
        <row r="1548">
          <cell r="A1548" t="str">
            <v>9102-753A</v>
          </cell>
          <cell r="B1548" t="str">
            <v>SPRING</v>
          </cell>
          <cell r="C1548" t="str">
            <v>F13</v>
          </cell>
          <cell r="D1548" t="str">
            <v>Z</v>
          </cell>
          <cell r="E1548" t="str">
            <v>2</v>
          </cell>
          <cell r="F1548" t="str">
            <v>G</v>
          </cell>
          <cell r="G1548" t="str">
            <v>1579</v>
          </cell>
          <cell r="H1548" t="str">
            <v>0</v>
          </cell>
          <cell r="I1548" t="str">
            <v>20</v>
          </cell>
          <cell r="J1548" t="str">
            <v>1559</v>
          </cell>
          <cell r="K1548" t="str">
            <v>17.81748</v>
          </cell>
          <cell r="L1548" t="str">
            <v>17.81748</v>
          </cell>
          <cell r="M1548" t="str">
            <v>PID-09</v>
          </cell>
        </row>
        <row r="1549">
          <cell r="A1549" t="str">
            <v>7123-571</v>
          </cell>
          <cell r="B1549" t="str">
            <v>SUPPORT WASHER</v>
          </cell>
          <cell r="C1549" t="str">
            <v>F13</v>
          </cell>
          <cell r="D1549" t="str">
            <v>Z</v>
          </cell>
          <cell r="E1549" t="str">
            <v>2</v>
          </cell>
          <cell r="F1549" t="str">
            <v>G</v>
          </cell>
          <cell r="G1549" t="str">
            <v>0</v>
          </cell>
          <cell r="H1549" t="str">
            <v>0</v>
          </cell>
          <cell r="I1549" t="str">
            <v>0</v>
          </cell>
          <cell r="J1549" t="str">
            <v>0</v>
          </cell>
          <cell r="K1549" t="str">
            <v>17.68707</v>
          </cell>
          <cell r="L1549" t="str">
            <v>17.68707</v>
          </cell>
          <cell r="M1549" t="str">
            <v>LOCAL</v>
          </cell>
        </row>
        <row r="1550">
          <cell r="A1550" t="str">
            <v>7182-598C</v>
          </cell>
          <cell r="B1550" t="str">
            <v>LOMKAGE HOOK</v>
          </cell>
          <cell r="C1550" t="str">
            <v>F13</v>
          </cell>
          <cell r="D1550" t="str">
            <v>Z</v>
          </cell>
          <cell r="E1550" t="str">
            <v>2</v>
          </cell>
          <cell r="F1550" t="str">
            <v>G</v>
          </cell>
          <cell r="G1550" t="str">
            <v>1600</v>
          </cell>
          <cell r="H1550" t="str">
            <v>250</v>
          </cell>
          <cell r="I1550" t="str">
            <v>225</v>
          </cell>
          <cell r="J1550" t="str">
            <v>1625</v>
          </cell>
          <cell r="K1550" t="str">
            <v>16.18871</v>
          </cell>
          <cell r="L1550" t="str">
            <v>17.63894</v>
          </cell>
          <cell r="M1550" t="str">
            <v>DP203</v>
          </cell>
        </row>
        <row r="1551">
          <cell r="A1551" t="str">
            <v>9102-768L</v>
          </cell>
          <cell r="B1551" t="str">
            <v>SPRING</v>
          </cell>
          <cell r="C1551" t="str">
            <v>F13</v>
          </cell>
          <cell r="D1551" t="str">
            <v>Z</v>
          </cell>
          <cell r="E1551" t="str">
            <v>2</v>
          </cell>
          <cell r="F1551" t="str">
            <v>G</v>
          </cell>
          <cell r="G1551" t="str">
            <v>252</v>
          </cell>
          <cell r="H1551" t="str">
            <v>0</v>
          </cell>
          <cell r="I1551" t="str">
            <v>0</v>
          </cell>
          <cell r="J1551" t="str">
            <v>252</v>
          </cell>
          <cell r="K1551" t="str">
            <v>17.611</v>
          </cell>
          <cell r="L1551" t="str">
            <v>17.611</v>
          </cell>
          <cell r="M1551" t="str">
            <v>SJ-02</v>
          </cell>
        </row>
        <row r="1552">
          <cell r="A1552" t="str">
            <v>9007-706</v>
          </cell>
          <cell r="B1552" t="str">
            <v>FILTER BANJO</v>
          </cell>
          <cell r="C1552" t="str">
            <v>F13</v>
          </cell>
          <cell r="D1552" t="str">
            <v>Z</v>
          </cell>
          <cell r="E1552" t="str">
            <v>2</v>
          </cell>
          <cell r="F1552" t="str">
            <v>G</v>
          </cell>
          <cell r="G1552" t="str">
            <v>5801</v>
          </cell>
          <cell r="H1552" t="str">
            <v>6336</v>
          </cell>
          <cell r="I1552" t="str">
            <v>1300</v>
          </cell>
          <cell r="J1552" t="str">
            <v>10837</v>
          </cell>
          <cell r="K1552" t="str">
            <v>17.17313</v>
          </cell>
          <cell r="L1552" t="str">
            <v>17.54385</v>
          </cell>
          <cell r="M1552" t="str">
            <v>NP</v>
          </cell>
        </row>
        <row r="1553">
          <cell r="A1553" t="str">
            <v>NU9-8Z1</v>
          </cell>
          <cell r="B1553" t="str">
            <v>NUT</v>
          </cell>
          <cell r="C1553" t="str">
            <v>F13</v>
          </cell>
          <cell r="D1553" t="str">
            <v>Z</v>
          </cell>
          <cell r="E1553" t="str">
            <v>2</v>
          </cell>
          <cell r="F1553" t="str">
            <v>G</v>
          </cell>
          <cell r="G1553" t="str">
            <v>0</v>
          </cell>
          <cell r="H1553" t="str">
            <v>0</v>
          </cell>
          <cell r="I1553" t="str">
            <v>0</v>
          </cell>
          <cell r="J1553" t="str">
            <v>0</v>
          </cell>
          <cell r="K1553" t="str">
            <v>17.52172</v>
          </cell>
          <cell r="L1553" t="str">
            <v>17.52172</v>
          </cell>
          <cell r="M1553" t="str">
            <v>RP</v>
          </cell>
        </row>
        <row r="1554">
          <cell r="A1554" t="str">
            <v>9102-779C</v>
          </cell>
          <cell r="B1554" t="str">
            <v>LOAD LEVER ASSY SPRING</v>
          </cell>
          <cell r="C1554" t="str">
            <v>F13</v>
          </cell>
          <cell r="D1554" t="str">
            <v>Z</v>
          </cell>
          <cell r="E1554" t="str">
            <v>2</v>
          </cell>
          <cell r="F1554" t="str">
            <v>G</v>
          </cell>
          <cell r="G1554" t="str">
            <v>140</v>
          </cell>
          <cell r="H1554" t="str">
            <v>600</v>
          </cell>
          <cell r="I1554" t="str">
            <v>200</v>
          </cell>
          <cell r="J1554" t="str">
            <v>540</v>
          </cell>
          <cell r="K1554" t="str">
            <v>15.71182</v>
          </cell>
          <cell r="L1554" t="str">
            <v>17.47246</v>
          </cell>
          <cell r="M1554" t="str">
            <v>PIE-02</v>
          </cell>
        </row>
        <row r="1555">
          <cell r="A1555" t="str">
            <v>7167-895</v>
          </cell>
          <cell r="B1555" t="str">
            <v>NUT SEALING</v>
          </cell>
          <cell r="C1555" t="str">
            <v>F13</v>
          </cell>
          <cell r="D1555" t="str">
            <v>Z</v>
          </cell>
          <cell r="E1555" t="str">
            <v>2</v>
          </cell>
          <cell r="F1555" t="str">
            <v>G</v>
          </cell>
          <cell r="G1555" t="str">
            <v>0</v>
          </cell>
          <cell r="H1555" t="str">
            <v>45</v>
          </cell>
          <cell r="I1555" t="str">
            <v>0</v>
          </cell>
          <cell r="J1555" t="str">
            <v>45</v>
          </cell>
          <cell r="K1555" t="str">
            <v>17.45248</v>
          </cell>
          <cell r="L1555" t="str">
            <v>17.45248</v>
          </cell>
          <cell r="M1555" t="str">
            <v>DP203</v>
          </cell>
        </row>
        <row r="1556">
          <cell r="A1556" t="str">
            <v>7182-107KL</v>
          </cell>
          <cell r="B1556" t="str">
            <v>PLUNGER DIST. ROTOR</v>
          </cell>
          <cell r="C1556" t="str">
            <v>F13</v>
          </cell>
          <cell r="D1556" t="str">
            <v>Z</v>
          </cell>
          <cell r="E1556" t="str">
            <v>2</v>
          </cell>
          <cell r="F1556" t="str">
            <v>G</v>
          </cell>
          <cell r="G1556" t="str">
            <v>0</v>
          </cell>
          <cell r="H1556" t="str">
            <v>0</v>
          </cell>
          <cell r="I1556" t="str">
            <v>0</v>
          </cell>
          <cell r="J1556" t="str">
            <v>0</v>
          </cell>
          <cell r="K1556" t="str">
            <v>17.45248</v>
          </cell>
          <cell r="L1556" t="str">
            <v>17.45248</v>
          </cell>
        </row>
        <row r="1557">
          <cell r="A1557" t="str">
            <v>7180-63B</v>
          </cell>
          <cell r="B1557" t="str">
            <v>METERING VALVE</v>
          </cell>
          <cell r="C1557" t="str">
            <v>F13</v>
          </cell>
          <cell r="D1557" t="str">
            <v>Z</v>
          </cell>
          <cell r="E1557" t="str">
            <v>2</v>
          </cell>
          <cell r="F1557" t="str">
            <v>G</v>
          </cell>
          <cell r="G1557" t="str">
            <v>350</v>
          </cell>
          <cell r="H1557" t="str">
            <v>0</v>
          </cell>
          <cell r="I1557" t="str">
            <v>0</v>
          </cell>
          <cell r="J1557" t="str">
            <v>350</v>
          </cell>
          <cell r="K1557" t="str">
            <v>17.45248</v>
          </cell>
          <cell r="L1557" t="str">
            <v>17.45248</v>
          </cell>
        </row>
        <row r="1558">
          <cell r="A1558" t="str">
            <v>9149-040F</v>
          </cell>
          <cell r="B1558" t="str">
            <v>CRESCENT RING</v>
          </cell>
          <cell r="C1558" t="str">
            <v>F13</v>
          </cell>
          <cell r="D1558" t="str">
            <v>Z</v>
          </cell>
          <cell r="E1558" t="str">
            <v>2</v>
          </cell>
          <cell r="F1558" t="str">
            <v>G</v>
          </cell>
          <cell r="G1558" t="str">
            <v>0</v>
          </cell>
          <cell r="H1558" t="str">
            <v>0</v>
          </cell>
          <cell r="I1558" t="str">
            <v>0</v>
          </cell>
          <cell r="J1558" t="str">
            <v>0</v>
          </cell>
          <cell r="K1558" t="str">
            <v>17.28</v>
          </cell>
          <cell r="L1558" t="str">
            <v>17.28</v>
          </cell>
          <cell r="M1558" t="str">
            <v>NP</v>
          </cell>
        </row>
        <row r="1559">
          <cell r="A1559" t="str">
            <v>9050-062</v>
          </cell>
          <cell r="B1559" t="str">
            <v>SCREW [5335-684]</v>
          </cell>
          <cell r="C1559" t="str">
            <v>F13</v>
          </cell>
          <cell r="D1559" t="str">
            <v>Z</v>
          </cell>
          <cell r="E1559" t="str">
            <v>2</v>
          </cell>
          <cell r="F1559" t="str">
            <v>G</v>
          </cell>
          <cell r="G1559" t="str">
            <v>1000</v>
          </cell>
          <cell r="H1559" t="str">
            <v>0</v>
          </cell>
          <cell r="I1559" t="str">
            <v>0</v>
          </cell>
          <cell r="J1559" t="str">
            <v>1000</v>
          </cell>
          <cell r="K1559" t="str">
            <v>17.25417</v>
          </cell>
          <cell r="L1559" t="str">
            <v>17.25417</v>
          </cell>
          <cell r="M1559" t="str">
            <v>DPAHM</v>
          </cell>
        </row>
        <row r="1560">
          <cell r="A1560" t="str">
            <v>9101-515</v>
          </cell>
          <cell r="B1560" t="str">
            <v>TENSION BOLT</v>
          </cell>
          <cell r="C1560" t="str">
            <v>F13</v>
          </cell>
          <cell r="D1560" t="str">
            <v>Z</v>
          </cell>
          <cell r="E1560" t="str">
            <v>2</v>
          </cell>
          <cell r="F1560" t="str">
            <v>G</v>
          </cell>
          <cell r="G1560" t="str">
            <v>732</v>
          </cell>
          <cell r="H1560" t="str">
            <v>0</v>
          </cell>
          <cell r="I1560" t="str">
            <v>0</v>
          </cell>
          <cell r="J1560" t="str">
            <v>732</v>
          </cell>
          <cell r="K1560" t="str">
            <v>17.1221</v>
          </cell>
          <cell r="L1560" t="str">
            <v>17.1221</v>
          </cell>
          <cell r="M1560" t="str">
            <v>PIB-12</v>
          </cell>
        </row>
        <row r="1561">
          <cell r="A1561" t="str">
            <v>9101-216</v>
          </cell>
          <cell r="B1561" t="str">
            <v>INLET BANJO BOLT</v>
          </cell>
          <cell r="C1561" t="str">
            <v>F13</v>
          </cell>
          <cell r="D1561" t="str">
            <v>Z</v>
          </cell>
          <cell r="E1561" t="str">
            <v>22</v>
          </cell>
          <cell r="F1561" t="str">
            <v>G</v>
          </cell>
          <cell r="G1561" t="str">
            <v>0</v>
          </cell>
          <cell r="H1561" t="str">
            <v>0</v>
          </cell>
          <cell r="I1561" t="str">
            <v>0</v>
          </cell>
          <cell r="J1561" t="str">
            <v>0</v>
          </cell>
          <cell r="K1561" t="str">
            <v>17.06316</v>
          </cell>
          <cell r="L1561" t="str">
            <v>17.06316</v>
          </cell>
          <cell r="M1561" t="str">
            <v>LOCAL</v>
          </cell>
        </row>
        <row r="1562">
          <cell r="A1562" t="str">
            <v>9102-915</v>
          </cell>
          <cell r="B1562" t="str">
            <v>FILTER</v>
          </cell>
          <cell r="C1562" t="str">
            <v>F13</v>
          </cell>
          <cell r="D1562" t="str">
            <v>Z</v>
          </cell>
          <cell r="E1562" t="str">
            <v>22</v>
          </cell>
          <cell r="F1562" t="str">
            <v>G</v>
          </cell>
          <cell r="G1562" t="str">
            <v>0</v>
          </cell>
          <cell r="H1562" t="str">
            <v>0</v>
          </cell>
          <cell r="I1562" t="str">
            <v>0</v>
          </cell>
          <cell r="J1562" t="str">
            <v>0</v>
          </cell>
          <cell r="K1562" t="str">
            <v>17.06316</v>
          </cell>
          <cell r="L1562" t="str">
            <v>17.06316</v>
          </cell>
          <cell r="M1562" t="str">
            <v>RP</v>
          </cell>
        </row>
        <row r="1563">
          <cell r="A1563" t="str">
            <v>7139-195</v>
          </cell>
          <cell r="B1563" t="str">
            <v>GUIDE DOG</v>
          </cell>
          <cell r="C1563" t="str">
            <v>F13</v>
          </cell>
          <cell r="D1563" t="str">
            <v>Z</v>
          </cell>
          <cell r="E1563" t="str">
            <v>2</v>
          </cell>
          <cell r="F1563" t="str">
            <v>G</v>
          </cell>
          <cell r="G1563" t="str">
            <v>48</v>
          </cell>
          <cell r="H1563" t="str">
            <v>0</v>
          </cell>
          <cell r="I1563" t="str">
            <v>48</v>
          </cell>
          <cell r="J1563" t="str">
            <v>0</v>
          </cell>
          <cell r="K1563" t="str">
            <v>169.0065</v>
          </cell>
          <cell r="L1563" t="str">
            <v>169.0065</v>
          </cell>
          <cell r="M1563" t="str">
            <v>RP</v>
          </cell>
        </row>
        <row r="1564">
          <cell r="A1564" t="str">
            <v>9107-161</v>
          </cell>
          <cell r="B1564" t="str">
            <v>BALL BEARING DPC(C)</v>
          </cell>
          <cell r="C1564" t="str">
            <v>F13</v>
          </cell>
          <cell r="D1564" t="str">
            <v>Z</v>
          </cell>
          <cell r="E1564" t="str">
            <v>2</v>
          </cell>
          <cell r="F1564" t="str">
            <v>G</v>
          </cell>
          <cell r="G1564" t="str">
            <v>2000</v>
          </cell>
          <cell r="H1564" t="str">
            <v>10240</v>
          </cell>
          <cell r="I1564" t="str">
            <v>9940</v>
          </cell>
          <cell r="J1564" t="str">
            <v>2300</v>
          </cell>
          <cell r="K1564" t="str">
            <v>165.7513</v>
          </cell>
          <cell r="L1564" t="str">
            <v>168.74714</v>
          </cell>
          <cell r="M1564" t="str">
            <v>RP</v>
          </cell>
        </row>
        <row r="1565">
          <cell r="A1565" t="str">
            <v>9103-516C</v>
          </cell>
          <cell r="B1565" t="str">
            <v>MAX.FUEL ADJUSTING PLATE</v>
          </cell>
          <cell r="C1565" t="str">
            <v>F13</v>
          </cell>
          <cell r="D1565" t="str">
            <v>Z</v>
          </cell>
          <cell r="E1565" t="str">
            <v>2</v>
          </cell>
          <cell r="F1565" t="str">
            <v>G</v>
          </cell>
          <cell r="G1565" t="str">
            <v>964</v>
          </cell>
          <cell r="H1565" t="str">
            <v>300</v>
          </cell>
          <cell r="I1565" t="str">
            <v>500</v>
          </cell>
          <cell r="J1565" t="str">
            <v>764</v>
          </cell>
          <cell r="K1565" t="str">
            <v>165.367</v>
          </cell>
          <cell r="L1565" t="str">
            <v>168.57801</v>
          </cell>
          <cell r="M1565" t="str">
            <v>HE-01</v>
          </cell>
        </row>
        <row r="1566">
          <cell r="A1566" t="str">
            <v>9149-040U</v>
          </cell>
          <cell r="B1566" t="str">
            <v>ADVANCE CAPSULE ASSY</v>
          </cell>
          <cell r="C1566" t="str">
            <v>F13</v>
          </cell>
          <cell r="D1566" t="str">
            <v>Z</v>
          </cell>
          <cell r="E1566" t="str">
            <v>2</v>
          </cell>
          <cell r="F1566" t="str">
            <v>G</v>
          </cell>
          <cell r="G1566" t="str">
            <v>0</v>
          </cell>
          <cell r="H1566" t="str">
            <v>0</v>
          </cell>
          <cell r="I1566" t="str">
            <v>0</v>
          </cell>
          <cell r="J1566" t="str">
            <v>0</v>
          </cell>
          <cell r="K1566" t="str">
            <v>168.53357</v>
          </cell>
          <cell r="L1566" t="str">
            <v>168.53357</v>
          </cell>
        </row>
        <row r="1567">
          <cell r="A1567" t="str">
            <v>9045-861/010</v>
          </cell>
          <cell r="B1567" t="str">
            <v>HYDROLIC HEAD BARREL</v>
          </cell>
          <cell r="C1567" t="str">
            <v>F13</v>
          </cell>
          <cell r="D1567" t="str">
            <v>Z</v>
          </cell>
          <cell r="E1567" t="str">
            <v>21</v>
          </cell>
          <cell r="F1567" t="str">
            <v>G</v>
          </cell>
          <cell r="G1567" t="str">
            <v>0</v>
          </cell>
          <cell r="H1567" t="str">
            <v>0</v>
          </cell>
          <cell r="I1567" t="str">
            <v>0</v>
          </cell>
          <cell r="J1567" t="str">
            <v>0</v>
          </cell>
          <cell r="K1567" t="str">
            <v>168.32</v>
          </cell>
          <cell r="L1567" t="str">
            <v>168.32</v>
          </cell>
          <cell r="M1567" t="str">
            <v>C</v>
          </cell>
        </row>
        <row r="1568">
          <cell r="A1568" t="str">
            <v>38110710</v>
          </cell>
          <cell r="B1568" t="str">
            <v>PEELED BAR Dia71 Gd SM80</v>
          </cell>
          <cell r="C1568" t="str">
            <v>F13</v>
          </cell>
          <cell r="D1568" t="str">
            <v>Z</v>
          </cell>
          <cell r="E1568" t="str">
            <v>2</v>
          </cell>
          <cell r="F1568" t="str">
            <v>G</v>
          </cell>
          <cell r="G1568" t="str">
            <v>0</v>
          </cell>
          <cell r="H1568" t="str">
            <v>0</v>
          </cell>
          <cell r="I1568" t="str">
            <v>0</v>
          </cell>
          <cell r="J1568" t="str">
            <v>0</v>
          </cell>
          <cell r="K1568" t="str">
            <v>168.08363</v>
          </cell>
          <cell r="L1568" t="str">
            <v>168.08363</v>
          </cell>
        </row>
        <row r="1569">
          <cell r="A1569" t="str">
            <v>9101-546</v>
          </cell>
          <cell r="B1569" t="str">
            <v>BARREL</v>
          </cell>
          <cell r="C1569" t="str">
            <v>F13</v>
          </cell>
          <cell r="D1569" t="str">
            <v>Z</v>
          </cell>
          <cell r="E1569" t="str">
            <v>2</v>
          </cell>
          <cell r="F1569" t="str">
            <v>G</v>
          </cell>
          <cell r="G1569" t="str">
            <v>0</v>
          </cell>
          <cell r="H1569" t="str">
            <v>0</v>
          </cell>
          <cell r="I1569" t="str">
            <v>0</v>
          </cell>
          <cell r="J1569" t="str">
            <v>0</v>
          </cell>
          <cell r="K1569" t="str">
            <v>167.32</v>
          </cell>
          <cell r="L1569" t="str">
            <v>167.32</v>
          </cell>
          <cell r="M1569" t="str">
            <v>0</v>
          </cell>
        </row>
        <row r="1570">
          <cell r="A1570" t="str">
            <v>9045-861</v>
          </cell>
          <cell r="B1570" t="str">
            <v>BARREL</v>
          </cell>
          <cell r="C1570" t="str">
            <v>F13</v>
          </cell>
          <cell r="D1570" t="str">
            <v>Z</v>
          </cell>
          <cell r="E1570" t="str">
            <v>2</v>
          </cell>
          <cell r="F1570" t="str">
            <v>G</v>
          </cell>
          <cell r="G1570" t="str">
            <v>34</v>
          </cell>
          <cell r="H1570" t="str">
            <v>0</v>
          </cell>
          <cell r="I1570" t="str">
            <v>0</v>
          </cell>
          <cell r="J1570" t="str">
            <v>34</v>
          </cell>
          <cell r="K1570" t="str">
            <v>167.32</v>
          </cell>
          <cell r="L1570" t="str">
            <v>167.32</v>
          </cell>
        </row>
        <row r="1571">
          <cell r="A1571" t="str">
            <v>9100-340</v>
          </cell>
          <cell r="B1571" t="str">
            <v>ADVANCE PISTON</v>
          </cell>
          <cell r="C1571" t="str">
            <v>F13</v>
          </cell>
          <cell r="D1571" t="str">
            <v>Z</v>
          </cell>
          <cell r="E1571" t="str">
            <v>2</v>
          </cell>
          <cell r="F1571" t="str">
            <v>G</v>
          </cell>
          <cell r="G1571" t="str">
            <v>68</v>
          </cell>
          <cell r="H1571" t="str">
            <v>0</v>
          </cell>
          <cell r="I1571" t="str">
            <v>0</v>
          </cell>
          <cell r="J1571" t="str">
            <v>68</v>
          </cell>
          <cell r="K1571" t="str">
            <v>166.54152</v>
          </cell>
          <cell r="L1571" t="str">
            <v>166.54152</v>
          </cell>
          <cell r="M1571" t="str">
            <v>NP</v>
          </cell>
        </row>
        <row r="1572">
          <cell r="A1572" t="str">
            <v>9103-849M</v>
          </cell>
          <cell r="B1572" t="str">
            <v>T.P.STATOR</v>
          </cell>
          <cell r="C1572" t="str">
            <v>F13</v>
          </cell>
          <cell r="D1572" t="str">
            <v>Z</v>
          </cell>
          <cell r="E1572" t="str">
            <v>2</v>
          </cell>
          <cell r="F1572" t="str">
            <v>G</v>
          </cell>
          <cell r="G1572" t="str">
            <v>0</v>
          </cell>
          <cell r="H1572" t="str">
            <v>0</v>
          </cell>
          <cell r="I1572" t="str">
            <v>0</v>
          </cell>
          <cell r="J1572" t="str">
            <v>0</v>
          </cell>
          <cell r="K1572" t="str">
            <v>166.12595</v>
          </cell>
          <cell r="L1572" t="str">
            <v>166.12595</v>
          </cell>
        </row>
        <row r="1573">
          <cell r="A1573" t="str">
            <v>9103-545B</v>
          </cell>
          <cell r="B1573" t="str">
            <v>ADJ.PLATE</v>
          </cell>
          <cell r="C1573" t="str">
            <v>F13</v>
          </cell>
          <cell r="D1573" t="str">
            <v>Z</v>
          </cell>
          <cell r="E1573" t="str">
            <v>2</v>
          </cell>
          <cell r="F1573" t="str">
            <v>G</v>
          </cell>
          <cell r="G1573" t="str">
            <v>185</v>
          </cell>
          <cell r="H1573" t="str">
            <v>0</v>
          </cell>
          <cell r="I1573" t="str">
            <v>0</v>
          </cell>
          <cell r="J1573" t="str">
            <v>185</v>
          </cell>
          <cell r="K1573" t="str">
            <v>165.97</v>
          </cell>
          <cell r="L1573" t="str">
            <v>165.97</v>
          </cell>
        </row>
        <row r="1574">
          <cell r="A1574" t="str">
            <v>9100-228</v>
          </cell>
          <cell r="B1574" t="str">
            <v>METERING VALVE</v>
          </cell>
          <cell r="C1574" t="str">
            <v>F13</v>
          </cell>
          <cell r="D1574" t="str">
            <v>Z</v>
          </cell>
          <cell r="E1574" t="str">
            <v>2</v>
          </cell>
          <cell r="F1574" t="str">
            <v>G</v>
          </cell>
          <cell r="G1574" t="str">
            <v>350</v>
          </cell>
          <cell r="H1574" t="str">
            <v>0</v>
          </cell>
          <cell r="I1574" t="str">
            <v>0</v>
          </cell>
          <cell r="J1574" t="str">
            <v>350</v>
          </cell>
          <cell r="K1574" t="str">
            <v>165.4861</v>
          </cell>
          <cell r="L1574" t="str">
            <v>165.4861</v>
          </cell>
          <cell r="M1574" t="str">
            <v>RP</v>
          </cell>
        </row>
        <row r="1575">
          <cell r="A1575" t="str">
            <v>7185-428</v>
          </cell>
          <cell r="B1575" t="str">
            <v>COLD ADVANCE SLEEVE</v>
          </cell>
          <cell r="C1575" t="str">
            <v>F13</v>
          </cell>
          <cell r="D1575" t="str">
            <v>Z</v>
          </cell>
          <cell r="E1575" t="str">
            <v>2</v>
          </cell>
          <cell r="F1575" t="str">
            <v>G</v>
          </cell>
          <cell r="G1575" t="str">
            <v>141</v>
          </cell>
          <cell r="H1575" t="str">
            <v>250</v>
          </cell>
          <cell r="I1575" t="str">
            <v>150</v>
          </cell>
          <cell r="J1575" t="str">
            <v>241</v>
          </cell>
          <cell r="K1575" t="str">
            <v>164.08767</v>
          </cell>
          <cell r="L1575" t="str">
            <v>164.84053</v>
          </cell>
          <cell r="M1575" t="str">
            <v>DP203</v>
          </cell>
        </row>
        <row r="1576">
          <cell r="A1576" t="str">
            <v>7185-807</v>
          </cell>
          <cell r="B1576" t="str">
            <v>SCROLL PLATE</v>
          </cell>
          <cell r="C1576" t="str">
            <v>F13</v>
          </cell>
          <cell r="D1576" t="str">
            <v>Z</v>
          </cell>
          <cell r="E1576" t="str">
            <v>2</v>
          </cell>
          <cell r="F1576" t="str">
            <v>G</v>
          </cell>
          <cell r="G1576" t="str">
            <v>0</v>
          </cell>
          <cell r="H1576" t="str">
            <v>0</v>
          </cell>
          <cell r="I1576" t="str">
            <v>0</v>
          </cell>
          <cell r="J1576" t="str">
            <v>0</v>
          </cell>
          <cell r="K1576" t="str">
            <v>162.20541</v>
          </cell>
          <cell r="L1576" t="str">
            <v>162.20541</v>
          </cell>
        </row>
        <row r="1577">
          <cell r="A1577" t="str">
            <v>9103-849C</v>
          </cell>
          <cell r="B1577" t="str">
            <v>DPC - T/C LINER</v>
          </cell>
          <cell r="C1577" t="str">
            <v>F13</v>
          </cell>
          <cell r="D1577" t="str">
            <v>Z</v>
          </cell>
          <cell r="E1577" t="str">
            <v>2</v>
          </cell>
          <cell r="F1577" t="str">
            <v>G</v>
          </cell>
          <cell r="G1577" t="str">
            <v>0</v>
          </cell>
          <cell r="H1577" t="str">
            <v>0</v>
          </cell>
          <cell r="I1577" t="str">
            <v>0</v>
          </cell>
          <cell r="J1577" t="str">
            <v>0</v>
          </cell>
          <cell r="K1577" t="str">
            <v>162.11572</v>
          </cell>
          <cell r="L1577" t="str">
            <v>162.11572</v>
          </cell>
          <cell r="M1577" t="str">
            <v>NP</v>
          </cell>
        </row>
        <row r="1578">
          <cell r="A1578" t="str">
            <v>8922A321W</v>
          </cell>
          <cell r="B1578" t="str">
            <v>PUMP JD (6068T6910)</v>
          </cell>
          <cell r="C1578" t="str">
            <v>F13</v>
          </cell>
          <cell r="D1578" t="str">
            <v>Z</v>
          </cell>
          <cell r="E1578" t="str">
            <v>2</v>
          </cell>
          <cell r="F1578" t="str">
            <v>G</v>
          </cell>
          <cell r="G1578" t="str">
            <v>0</v>
          </cell>
          <cell r="H1578" t="str">
            <v>0</v>
          </cell>
          <cell r="I1578" t="str">
            <v>0</v>
          </cell>
          <cell r="J1578" t="str">
            <v>0</v>
          </cell>
          <cell r="K1578" t="str">
            <v>16179.03761</v>
          </cell>
          <cell r="L1578" t="str">
            <v>16179.03761</v>
          </cell>
        </row>
        <row r="1579">
          <cell r="A1579" t="str">
            <v>9103-017</v>
          </cell>
          <cell r="B1579" t="str">
            <v>DPC BARREL FORGINGS</v>
          </cell>
          <cell r="C1579" t="str">
            <v>F13</v>
          </cell>
          <cell r="D1579" t="str">
            <v>Z</v>
          </cell>
          <cell r="E1579" t="str">
            <v>22</v>
          </cell>
          <cell r="F1579" t="str">
            <v>G</v>
          </cell>
          <cell r="G1579" t="str">
            <v>0</v>
          </cell>
          <cell r="H1579" t="str">
            <v>0</v>
          </cell>
          <cell r="I1579" t="str">
            <v>0</v>
          </cell>
          <cell r="J1579" t="str">
            <v>0</v>
          </cell>
          <cell r="K1579" t="str">
            <v>161.42288</v>
          </cell>
          <cell r="L1579" t="str">
            <v>161.42288</v>
          </cell>
        </row>
        <row r="1580">
          <cell r="A1580" t="str">
            <v>4487-2541</v>
          </cell>
          <cell r="B1580" t="str">
            <v>ASSY.THROTTLE SHAFT</v>
          </cell>
          <cell r="C1580" t="str">
            <v>F13</v>
          </cell>
          <cell r="D1580" t="str">
            <v>Z</v>
          </cell>
          <cell r="E1580" t="str">
            <v>2</v>
          </cell>
          <cell r="F1580" t="str">
            <v>G</v>
          </cell>
          <cell r="G1580" t="str">
            <v>0</v>
          </cell>
          <cell r="H1580" t="str">
            <v>0</v>
          </cell>
          <cell r="I1580" t="str">
            <v>0</v>
          </cell>
          <cell r="J1580" t="str">
            <v>0</v>
          </cell>
          <cell r="K1580" t="str">
            <v>1602.6903</v>
          </cell>
          <cell r="L1580" t="str">
            <v>1602.6903</v>
          </cell>
        </row>
        <row r="1581">
          <cell r="A1581" t="str">
            <v>9101-206B/90</v>
          </cell>
          <cell r="B1581" t="str">
            <v>QUILL SHAFT</v>
          </cell>
          <cell r="C1581" t="str">
            <v>F13</v>
          </cell>
          <cell r="D1581" t="str">
            <v>Z</v>
          </cell>
          <cell r="E1581" t="str">
            <v>2</v>
          </cell>
          <cell r="F1581" t="str">
            <v>G</v>
          </cell>
          <cell r="G1581" t="str">
            <v>0</v>
          </cell>
          <cell r="H1581" t="str">
            <v>0</v>
          </cell>
          <cell r="I1581" t="str">
            <v>0</v>
          </cell>
          <cell r="J1581" t="str">
            <v>0</v>
          </cell>
          <cell r="K1581" t="str">
            <v>160</v>
          </cell>
          <cell r="L1581" t="str">
            <v>160</v>
          </cell>
        </row>
        <row r="1582">
          <cell r="A1582" t="str">
            <v>9102-978</v>
          </cell>
          <cell r="B1582" t="str">
            <v>PLLA FILTER</v>
          </cell>
          <cell r="C1582" t="str">
            <v>F13</v>
          </cell>
          <cell r="D1582" t="str">
            <v>Z</v>
          </cell>
          <cell r="E1582" t="str">
            <v>2</v>
          </cell>
          <cell r="F1582" t="str">
            <v>G</v>
          </cell>
          <cell r="G1582" t="str">
            <v>0</v>
          </cell>
          <cell r="H1582" t="str">
            <v>500</v>
          </cell>
          <cell r="I1582" t="str">
            <v>500</v>
          </cell>
          <cell r="J1582" t="str">
            <v>0</v>
          </cell>
          <cell r="K1582" t="str">
            <v>13.36677</v>
          </cell>
          <cell r="L1582" t="str">
            <v>16.98911</v>
          </cell>
          <cell r="M1582" t="str">
            <v>NP</v>
          </cell>
        </row>
        <row r="1583">
          <cell r="A1583" t="str">
            <v>9101-272/075</v>
          </cell>
          <cell r="B1583" t="str">
            <v>CAM ROLLER SHOE</v>
          </cell>
          <cell r="C1583" t="str">
            <v>F13</v>
          </cell>
          <cell r="D1583" t="str">
            <v>Z</v>
          </cell>
          <cell r="E1583" t="str">
            <v>21</v>
          </cell>
          <cell r="F1583" t="str">
            <v>G</v>
          </cell>
          <cell r="G1583" t="str">
            <v>0</v>
          </cell>
          <cell r="H1583" t="str">
            <v>0</v>
          </cell>
          <cell r="I1583" t="str">
            <v>0</v>
          </cell>
          <cell r="J1583" t="str">
            <v>0</v>
          </cell>
          <cell r="K1583" t="str">
            <v>16.9878</v>
          </cell>
          <cell r="L1583" t="str">
            <v>16.9878</v>
          </cell>
        </row>
        <row r="1584">
          <cell r="A1584" t="str">
            <v>9101-066J</v>
          </cell>
          <cell r="B1584" t="str">
            <v>ADVANCE PISTON</v>
          </cell>
          <cell r="C1584" t="str">
            <v>F13</v>
          </cell>
          <cell r="D1584" t="str">
            <v>Z</v>
          </cell>
          <cell r="E1584" t="str">
            <v>2</v>
          </cell>
          <cell r="F1584" t="str">
            <v>G</v>
          </cell>
          <cell r="G1584" t="str">
            <v>1391</v>
          </cell>
          <cell r="H1584" t="str">
            <v>0</v>
          </cell>
          <cell r="I1584" t="str">
            <v>0</v>
          </cell>
          <cell r="J1584" t="str">
            <v>1391</v>
          </cell>
          <cell r="K1584" t="str">
            <v>16.932</v>
          </cell>
          <cell r="L1584" t="str">
            <v>16.932</v>
          </cell>
          <cell r="M1584" t="str">
            <v>LOCAL</v>
          </cell>
        </row>
        <row r="1585">
          <cell r="A1585" t="str">
            <v>9102-768G</v>
          </cell>
          <cell r="B1585" t="str">
            <v>ADVANCE SPRING</v>
          </cell>
          <cell r="C1585" t="str">
            <v>F13</v>
          </cell>
          <cell r="D1585" t="str">
            <v>Z</v>
          </cell>
          <cell r="E1585" t="str">
            <v>2</v>
          </cell>
          <cell r="F1585" t="str">
            <v>G</v>
          </cell>
          <cell r="G1585" t="str">
            <v>6062</v>
          </cell>
          <cell r="H1585" t="str">
            <v>600</v>
          </cell>
          <cell r="I1585" t="str">
            <v>0</v>
          </cell>
          <cell r="J1585" t="str">
            <v>6662</v>
          </cell>
          <cell r="K1585" t="str">
            <v>16.50679</v>
          </cell>
          <cell r="L1585" t="str">
            <v>16.91262</v>
          </cell>
          <cell r="M1585" t="str">
            <v>SI-12</v>
          </cell>
        </row>
        <row r="1586">
          <cell r="A1586" t="str">
            <v>7123-690D</v>
          </cell>
          <cell r="B1586" t="str">
            <v>RETAINING RING</v>
          </cell>
          <cell r="C1586" t="str">
            <v>F13</v>
          </cell>
          <cell r="D1586" t="str">
            <v>Z</v>
          </cell>
          <cell r="E1586" t="str">
            <v>2</v>
          </cell>
          <cell r="F1586" t="str">
            <v>G</v>
          </cell>
          <cell r="G1586" t="str">
            <v>2014</v>
          </cell>
          <cell r="H1586" t="str">
            <v>0</v>
          </cell>
          <cell r="I1586" t="str">
            <v>20</v>
          </cell>
          <cell r="J1586" t="str">
            <v>1994</v>
          </cell>
          <cell r="K1586" t="str">
            <v>16.90328</v>
          </cell>
          <cell r="L1586" t="str">
            <v>16.90328</v>
          </cell>
          <cell r="M1586" t="str">
            <v>RP</v>
          </cell>
        </row>
        <row r="1587">
          <cell r="A1587" t="str">
            <v>9003-746</v>
          </cell>
          <cell r="B1587" t="str">
            <v>GOV. PACK BODY</v>
          </cell>
          <cell r="C1587" t="str">
            <v>F13</v>
          </cell>
          <cell r="D1587" t="str">
            <v>Z</v>
          </cell>
          <cell r="E1587" t="str">
            <v>1</v>
          </cell>
          <cell r="F1587" t="str">
            <v>G</v>
          </cell>
          <cell r="G1587" t="str">
            <v>0</v>
          </cell>
          <cell r="H1587" t="str">
            <v>0</v>
          </cell>
          <cell r="I1587" t="str">
            <v>0</v>
          </cell>
          <cell r="J1587" t="str">
            <v>0</v>
          </cell>
          <cell r="K1587" t="str">
            <v>16.8912</v>
          </cell>
          <cell r="L1587" t="str">
            <v>16.8912</v>
          </cell>
          <cell r="M1587" t="str">
            <v>HATB</v>
          </cell>
        </row>
        <row r="1588">
          <cell r="A1588" t="str">
            <v>9101-141A</v>
          </cell>
          <cell r="B1588" t="str">
            <v>PISTON</v>
          </cell>
          <cell r="C1588" t="str">
            <v>F13</v>
          </cell>
          <cell r="D1588" t="str">
            <v>Z</v>
          </cell>
          <cell r="E1588" t="str">
            <v>2</v>
          </cell>
          <cell r="F1588" t="str">
            <v>G</v>
          </cell>
          <cell r="G1588" t="str">
            <v>705</v>
          </cell>
          <cell r="H1588" t="str">
            <v>0</v>
          </cell>
          <cell r="I1588" t="str">
            <v>0</v>
          </cell>
          <cell r="J1588" t="str">
            <v>705</v>
          </cell>
          <cell r="K1588" t="str">
            <v>16.70456</v>
          </cell>
          <cell r="L1588" t="str">
            <v>16.70456</v>
          </cell>
          <cell r="M1588" t="str">
            <v>SV-07</v>
          </cell>
        </row>
        <row r="1589">
          <cell r="A1589" t="str">
            <v>9008-409</v>
          </cell>
          <cell r="B1589" t="str">
            <v>NOZZLE SPRING</v>
          </cell>
          <cell r="C1589" t="str">
            <v>F13</v>
          </cell>
          <cell r="D1589" t="str">
            <v>Z</v>
          </cell>
          <cell r="E1589" t="str">
            <v>2</v>
          </cell>
          <cell r="F1589" t="str">
            <v>G</v>
          </cell>
          <cell r="G1589" t="str">
            <v>0</v>
          </cell>
          <cell r="H1589" t="str">
            <v>0</v>
          </cell>
          <cell r="I1589" t="str">
            <v>0</v>
          </cell>
          <cell r="J1589" t="str">
            <v>0</v>
          </cell>
          <cell r="K1589" t="str">
            <v>16.68212</v>
          </cell>
          <cell r="L1589" t="str">
            <v>16.68212</v>
          </cell>
          <cell r="M1589" t="str">
            <v>RP</v>
          </cell>
        </row>
        <row r="1590">
          <cell r="A1590" t="str">
            <v>9102-015</v>
          </cell>
          <cell r="B1590" t="str">
            <v>PROTECTION CAP - COLD</v>
          </cell>
          <cell r="C1590" t="str">
            <v>F13</v>
          </cell>
          <cell r="D1590" t="str">
            <v>Z</v>
          </cell>
          <cell r="E1590" t="str">
            <v>2</v>
          </cell>
          <cell r="F1590" t="str">
            <v>G</v>
          </cell>
          <cell r="G1590" t="str">
            <v>0</v>
          </cell>
          <cell r="H1590" t="str">
            <v>600</v>
          </cell>
          <cell r="I1590" t="str">
            <v>600</v>
          </cell>
          <cell r="J1590" t="str">
            <v>0</v>
          </cell>
          <cell r="K1590" t="str">
            <v>14.50907</v>
          </cell>
          <cell r="L1590" t="str">
            <v>16.6538</v>
          </cell>
        </row>
        <row r="1591">
          <cell r="A1591" t="str">
            <v>9103X009A</v>
          </cell>
          <cell r="B1591" t="str">
            <v>T.P.LINER(BLANK)</v>
          </cell>
          <cell r="C1591" t="str">
            <v>F13</v>
          </cell>
          <cell r="D1591" t="str">
            <v>Z</v>
          </cell>
          <cell r="E1591" t="str">
            <v>2</v>
          </cell>
          <cell r="F1591" t="str">
            <v>G</v>
          </cell>
          <cell r="G1591" t="str">
            <v>0</v>
          </cell>
          <cell r="H1591" t="str">
            <v>0</v>
          </cell>
          <cell r="I1591" t="str">
            <v>0</v>
          </cell>
          <cell r="J1591" t="str">
            <v>0</v>
          </cell>
          <cell r="K1591" t="str">
            <v>16.56109</v>
          </cell>
          <cell r="L1591" t="str">
            <v>16.56109</v>
          </cell>
        </row>
        <row r="1592">
          <cell r="A1592" t="str">
            <v>9008-717/BGR</v>
          </cell>
          <cell r="B1592" t="str">
            <v>ADAPTOR PLATE</v>
          </cell>
          <cell r="C1592" t="str">
            <v>F13</v>
          </cell>
          <cell r="D1592" t="str">
            <v>Z</v>
          </cell>
          <cell r="E1592" t="str">
            <v>2</v>
          </cell>
          <cell r="F1592" t="str">
            <v>G</v>
          </cell>
          <cell r="G1592" t="str">
            <v>0</v>
          </cell>
          <cell r="H1592" t="str">
            <v>0</v>
          </cell>
          <cell r="I1592" t="str">
            <v>0</v>
          </cell>
          <cell r="J1592" t="str">
            <v>0</v>
          </cell>
          <cell r="K1592" t="str">
            <v>16.5</v>
          </cell>
          <cell r="L1592" t="str">
            <v>16.5</v>
          </cell>
        </row>
        <row r="1593">
          <cell r="A1593" t="str">
            <v>7185-436A</v>
          </cell>
          <cell r="B1593" t="str">
            <v>SHIM</v>
          </cell>
          <cell r="C1593" t="str">
            <v>F13</v>
          </cell>
          <cell r="D1593" t="str">
            <v>Z</v>
          </cell>
          <cell r="E1593" t="str">
            <v>2</v>
          </cell>
          <cell r="F1593" t="str">
            <v>G</v>
          </cell>
          <cell r="G1593" t="str">
            <v>0</v>
          </cell>
          <cell r="H1593" t="str">
            <v>0</v>
          </cell>
          <cell r="I1593" t="str">
            <v>0</v>
          </cell>
          <cell r="J1593" t="str">
            <v>0</v>
          </cell>
          <cell r="K1593" t="str">
            <v>16.4126</v>
          </cell>
          <cell r="L1593" t="str">
            <v>16.4126</v>
          </cell>
        </row>
        <row r="1594">
          <cell r="A1594" t="str">
            <v>7182-23A</v>
          </cell>
          <cell r="B1594" t="str">
            <v>SCREW GOVERNOR BRACKET</v>
          </cell>
          <cell r="C1594" t="str">
            <v>F13</v>
          </cell>
          <cell r="D1594" t="str">
            <v>Z</v>
          </cell>
          <cell r="E1594" t="str">
            <v>2</v>
          </cell>
          <cell r="F1594" t="str">
            <v>G</v>
          </cell>
          <cell r="G1594" t="str">
            <v>50</v>
          </cell>
          <cell r="H1594" t="str">
            <v>250</v>
          </cell>
          <cell r="I1594" t="str">
            <v>150</v>
          </cell>
          <cell r="J1594" t="str">
            <v>150</v>
          </cell>
          <cell r="K1594" t="str">
            <v>16.34379</v>
          </cell>
          <cell r="L1594" t="str">
            <v>16.41214</v>
          </cell>
          <cell r="M1594" t="str">
            <v>DP203</v>
          </cell>
        </row>
        <row r="1595">
          <cell r="A1595" t="str">
            <v>35520170</v>
          </cell>
          <cell r="B1595" t="str">
            <v>UMX D950(AISI/SAE1144)BAR</v>
          </cell>
          <cell r="C1595" t="str">
            <v>F13</v>
          </cell>
          <cell r="D1595" t="str">
            <v>Z</v>
          </cell>
          <cell r="E1595" t="str">
            <v>2</v>
          </cell>
          <cell r="F1595" t="str">
            <v>G</v>
          </cell>
          <cell r="G1595" t="str">
            <v>59.39</v>
          </cell>
          <cell r="H1595" t="str">
            <v>0</v>
          </cell>
          <cell r="I1595" t="str">
            <v>0</v>
          </cell>
          <cell r="J1595" t="str">
            <v>59.39</v>
          </cell>
          <cell r="K1595" t="str">
            <v>16.27039</v>
          </cell>
          <cell r="L1595" t="str">
            <v>16.27039</v>
          </cell>
        </row>
        <row r="1596">
          <cell r="A1596" t="str">
            <v>7185-394E</v>
          </cell>
          <cell r="B1596" t="str">
            <v>ADVANCE SPRING</v>
          </cell>
          <cell r="C1596" t="str">
            <v>F13</v>
          </cell>
          <cell r="D1596" t="str">
            <v>Z</v>
          </cell>
          <cell r="E1596" t="str">
            <v>2</v>
          </cell>
          <cell r="F1596" t="str">
            <v>G</v>
          </cell>
          <cell r="G1596" t="str">
            <v>470</v>
          </cell>
          <cell r="H1596" t="str">
            <v>250</v>
          </cell>
          <cell r="I1596" t="str">
            <v>150</v>
          </cell>
          <cell r="J1596" t="str">
            <v>570</v>
          </cell>
          <cell r="K1596" t="str">
            <v>16.06427</v>
          </cell>
          <cell r="L1596" t="str">
            <v>16.17039</v>
          </cell>
          <cell r="M1596" t="str">
            <v>DP203</v>
          </cell>
        </row>
        <row r="1597">
          <cell r="A1597" t="str">
            <v>5936-124</v>
          </cell>
          <cell r="B1597" t="str">
            <v>THRUST WASHER DPC(C)</v>
          </cell>
          <cell r="C1597" t="str">
            <v>F13</v>
          </cell>
          <cell r="D1597" t="str">
            <v>Z</v>
          </cell>
          <cell r="E1597" t="str">
            <v>2</v>
          </cell>
          <cell r="F1597" t="str">
            <v>G</v>
          </cell>
          <cell r="G1597" t="str">
            <v>0</v>
          </cell>
          <cell r="H1597" t="str">
            <v>0</v>
          </cell>
          <cell r="I1597" t="str">
            <v>0</v>
          </cell>
          <cell r="J1597" t="str">
            <v>0</v>
          </cell>
          <cell r="K1597" t="str">
            <v>16.14085</v>
          </cell>
          <cell r="L1597" t="str">
            <v>16.14085</v>
          </cell>
          <cell r="M1597" t="str">
            <v>RP</v>
          </cell>
        </row>
        <row r="1598">
          <cell r="A1598" t="str">
            <v>9045-451</v>
          </cell>
          <cell r="B1598" t="str">
            <v>WEIGHTS</v>
          </cell>
          <cell r="C1598" t="str">
            <v>F13</v>
          </cell>
          <cell r="D1598" t="str">
            <v>Z</v>
          </cell>
          <cell r="E1598" t="str">
            <v>2</v>
          </cell>
          <cell r="F1598" t="str">
            <v>G</v>
          </cell>
          <cell r="G1598" t="str">
            <v>0</v>
          </cell>
          <cell r="H1598" t="str">
            <v>0</v>
          </cell>
          <cell r="I1598" t="str">
            <v>0</v>
          </cell>
          <cell r="J1598" t="str">
            <v>0</v>
          </cell>
          <cell r="K1598" t="str">
            <v>16.02558</v>
          </cell>
          <cell r="L1598" t="str">
            <v>16.02558</v>
          </cell>
        </row>
        <row r="1599">
          <cell r="A1599" t="str">
            <v>7174-067GG</v>
          </cell>
          <cell r="B1599" t="str">
            <v>CAM &amp; SCROLL PLATE SET</v>
          </cell>
          <cell r="C1599" t="str">
            <v>F13</v>
          </cell>
          <cell r="D1599" t="str">
            <v>Z</v>
          </cell>
          <cell r="E1599" t="str">
            <v>2</v>
          </cell>
          <cell r="F1599" t="str">
            <v>G</v>
          </cell>
          <cell r="G1599" t="str">
            <v>150</v>
          </cell>
          <cell r="H1599" t="str">
            <v>250</v>
          </cell>
          <cell r="I1599" t="str">
            <v>150</v>
          </cell>
          <cell r="J1599" t="str">
            <v>250</v>
          </cell>
          <cell r="K1599" t="str">
            <v>1586.55139</v>
          </cell>
          <cell r="L1599" t="str">
            <v>1593.11456</v>
          </cell>
          <cell r="M1599" t="str">
            <v>DP203</v>
          </cell>
        </row>
        <row r="1600">
          <cell r="A1600" t="str">
            <v>9103-020/055</v>
          </cell>
          <cell r="B1600" t="str">
            <v>DISTRIBUTOR ROTOR</v>
          </cell>
          <cell r="C1600" t="str">
            <v>F13</v>
          </cell>
          <cell r="D1600" t="str">
            <v>Z</v>
          </cell>
          <cell r="E1600" t="str">
            <v>21</v>
          </cell>
          <cell r="F1600" t="str">
            <v>G</v>
          </cell>
          <cell r="G1600" t="str">
            <v>0</v>
          </cell>
          <cell r="H1600" t="str">
            <v>4760</v>
          </cell>
          <cell r="I1600" t="str">
            <v>4760</v>
          </cell>
          <cell r="J1600" t="str">
            <v>0</v>
          </cell>
          <cell r="K1600" t="str">
            <v>159.68</v>
          </cell>
          <cell r="L1600" t="str">
            <v>159.68</v>
          </cell>
          <cell r="M1600" t="str">
            <v>HA-02</v>
          </cell>
        </row>
        <row r="1601">
          <cell r="A1601" t="str">
            <v>7185-130L</v>
          </cell>
          <cell r="B1601" t="str">
            <v>DELIVERY VALVE HOLDER</v>
          </cell>
          <cell r="C1601" t="str">
            <v>F13</v>
          </cell>
          <cell r="D1601" t="str">
            <v>Z</v>
          </cell>
          <cell r="E1601" t="str">
            <v>2</v>
          </cell>
          <cell r="F1601" t="str">
            <v>G</v>
          </cell>
          <cell r="G1601" t="str">
            <v>472</v>
          </cell>
          <cell r="H1601" t="str">
            <v>1000</v>
          </cell>
          <cell r="I1601" t="str">
            <v>600</v>
          </cell>
          <cell r="J1601" t="str">
            <v>872</v>
          </cell>
          <cell r="K1601" t="str">
            <v>158.79186</v>
          </cell>
          <cell r="L1601" t="str">
            <v>159.49053</v>
          </cell>
          <cell r="M1601" t="str">
            <v>DP203</v>
          </cell>
        </row>
        <row r="1602">
          <cell r="A1602" t="str">
            <v>9100-676</v>
          </cell>
          <cell r="B1602" t="str">
            <v>HYD.HEAD ASSY</v>
          </cell>
          <cell r="C1602" t="str">
            <v>F13</v>
          </cell>
          <cell r="D1602" t="str">
            <v>Z</v>
          </cell>
          <cell r="E1602" t="str">
            <v>2</v>
          </cell>
          <cell r="F1602" t="str">
            <v>G</v>
          </cell>
          <cell r="G1602" t="str">
            <v>0</v>
          </cell>
          <cell r="H1602" t="str">
            <v>115</v>
          </cell>
          <cell r="I1602" t="str">
            <v>0</v>
          </cell>
          <cell r="J1602" t="str">
            <v>115</v>
          </cell>
          <cell r="K1602" t="str">
            <v>1574.59</v>
          </cell>
          <cell r="L1602" t="str">
            <v>1574.59</v>
          </cell>
        </row>
        <row r="1603">
          <cell r="A1603" t="str">
            <v>4487-2605</v>
          </cell>
          <cell r="B1603" t="str">
            <v>THROTTLE CONTROL ARM</v>
          </cell>
          <cell r="C1603" t="str">
            <v>F13</v>
          </cell>
          <cell r="D1603" t="str">
            <v>Z</v>
          </cell>
          <cell r="E1603" t="str">
            <v>2</v>
          </cell>
          <cell r="F1603" t="str">
            <v>G</v>
          </cell>
          <cell r="G1603" t="str">
            <v>0</v>
          </cell>
          <cell r="H1603" t="str">
            <v>0</v>
          </cell>
          <cell r="I1603" t="str">
            <v>0</v>
          </cell>
          <cell r="J1603" t="str">
            <v>0</v>
          </cell>
          <cell r="K1603" t="str">
            <v>1573.51761</v>
          </cell>
          <cell r="L1603" t="str">
            <v>1573.51761</v>
          </cell>
        </row>
        <row r="1604">
          <cell r="A1604" t="str">
            <v>9103-020/050</v>
          </cell>
          <cell r="B1604" t="str">
            <v>ROTOR</v>
          </cell>
          <cell r="C1604" t="str">
            <v>F13</v>
          </cell>
          <cell r="D1604" t="str">
            <v>Z</v>
          </cell>
          <cell r="E1604" t="str">
            <v>21</v>
          </cell>
          <cell r="F1604" t="str">
            <v>G</v>
          </cell>
          <cell r="G1604" t="str">
            <v>0</v>
          </cell>
          <cell r="H1604" t="str">
            <v>0</v>
          </cell>
          <cell r="I1604" t="str">
            <v>0</v>
          </cell>
          <cell r="J1604" t="str">
            <v>0</v>
          </cell>
          <cell r="K1604" t="str">
            <v>157.97</v>
          </cell>
          <cell r="L1604" t="str">
            <v>157.97</v>
          </cell>
          <cell r="M1604" t="str">
            <v>C</v>
          </cell>
        </row>
        <row r="1605">
          <cell r="A1605" t="str">
            <v>9103-002</v>
          </cell>
          <cell r="B1605" t="str">
            <v>STEEL BAR</v>
          </cell>
          <cell r="C1605" t="str">
            <v>F13</v>
          </cell>
          <cell r="D1605" t="str">
            <v>Z</v>
          </cell>
          <cell r="E1605" t="str">
            <v>21</v>
          </cell>
          <cell r="F1605" t="str">
            <v>G</v>
          </cell>
          <cell r="G1605" t="str">
            <v>0</v>
          </cell>
          <cell r="H1605" t="str">
            <v>0</v>
          </cell>
          <cell r="I1605" t="str">
            <v>0</v>
          </cell>
          <cell r="J1605" t="str">
            <v>0</v>
          </cell>
          <cell r="K1605" t="str">
            <v>156.128</v>
          </cell>
          <cell r="L1605" t="str">
            <v>156.128</v>
          </cell>
          <cell r="M1605" t="str">
            <v>C</v>
          </cell>
        </row>
        <row r="1606">
          <cell r="A1606" t="str">
            <v>9100-634</v>
          </cell>
          <cell r="B1606" t="str">
            <v>ROLLER SHOE ASSY 1</v>
          </cell>
          <cell r="C1606" t="str">
            <v>F13</v>
          </cell>
          <cell r="D1606" t="str">
            <v>Z</v>
          </cell>
          <cell r="E1606" t="str">
            <v>2</v>
          </cell>
          <cell r="F1606" t="str">
            <v>G</v>
          </cell>
          <cell r="G1606" t="str">
            <v>0</v>
          </cell>
          <cell r="H1606" t="str">
            <v>0</v>
          </cell>
          <cell r="I1606" t="str">
            <v>0</v>
          </cell>
          <cell r="J1606" t="str">
            <v>0</v>
          </cell>
          <cell r="K1606" t="str">
            <v>156.01175</v>
          </cell>
          <cell r="L1606" t="str">
            <v>156.01175</v>
          </cell>
        </row>
        <row r="1607">
          <cell r="A1607" t="str">
            <v>9100-957N</v>
          </cell>
          <cell r="B1607" t="str">
            <v>HYD. HEAD ASSY</v>
          </cell>
          <cell r="C1607" t="str">
            <v>F13</v>
          </cell>
          <cell r="D1607" t="str">
            <v>Z</v>
          </cell>
          <cell r="E1607" t="str">
            <v>21</v>
          </cell>
          <cell r="F1607" t="str">
            <v>G</v>
          </cell>
          <cell r="G1607" t="str">
            <v>0</v>
          </cell>
          <cell r="H1607" t="str">
            <v>0</v>
          </cell>
          <cell r="I1607" t="str">
            <v>0</v>
          </cell>
          <cell r="J1607" t="str">
            <v>0</v>
          </cell>
          <cell r="K1607" t="str">
            <v>1555.918</v>
          </cell>
          <cell r="L1607" t="str">
            <v>1555.918</v>
          </cell>
          <cell r="M1607" t="str">
            <v>C</v>
          </cell>
        </row>
        <row r="1608">
          <cell r="A1608" t="str">
            <v>9103-516B</v>
          </cell>
          <cell r="B1608" t="str">
            <v>FUEL ADJUSTING PLATE</v>
          </cell>
          <cell r="C1608" t="str">
            <v>F13</v>
          </cell>
          <cell r="D1608" t="str">
            <v>Z</v>
          </cell>
          <cell r="E1608" t="str">
            <v>2</v>
          </cell>
          <cell r="F1608" t="str">
            <v>G</v>
          </cell>
          <cell r="G1608" t="str">
            <v>868</v>
          </cell>
          <cell r="H1608" t="str">
            <v>600</v>
          </cell>
          <cell r="I1608" t="str">
            <v>0</v>
          </cell>
          <cell r="J1608" t="str">
            <v>1468</v>
          </cell>
          <cell r="K1608" t="str">
            <v>143.78811</v>
          </cell>
          <cell r="L1608" t="str">
            <v>155.41625</v>
          </cell>
          <cell r="M1608" t="str">
            <v>HD-12</v>
          </cell>
        </row>
        <row r="1609">
          <cell r="A1609" t="str">
            <v>P7167-408</v>
          </cell>
          <cell r="B1609" t="str">
            <v>CAM ROLLER SHOE</v>
          </cell>
          <cell r="C1609" t="str">
            <v>F13</v>
          </cell>
          <cell r="D1609" t="str">
            <v>Z</v>
          </cell>
          <cell r="E1609" t="str">
            <v>1</v>
          </cell>
          <cell r="F1609" t="str">
            <v>G</v>
          </cell>
          <cell r="G1609" t="str">
            <v>0</v>
          </cell>
          <cell r="H1609" t="str">
            <v>0</v>
          </cell>
          <cell r="I1609" t="str">
            <v>0</v>
          </cell>
          <cell r="J1609" t="str">
            <v>0</v>
          </cell>
          <cell r="K1609" t="str">
            <v>154.91</v>
          </cell>
          <cell r="L1609" t="str">
            <v>154.91</v>
          </cell>
        </row>
        <row r="1610">
          <cell r="A1610" t="str">
            <v>7139-74A</v>
          </cell>
          <cell r="B1610" t="str">
            <v>THROTTLE LEVER</v>
          </cell>
          <cell r="C1610" t="str">
            <v>F13</v>
          </cell>
          <cell r="D1610" t="str">
            <v>Z</v>
          </cell>
          <cell r="E1610" t="str">
            <v>2</v>
          </cell>
          <cell r="F1610" t="str">
            <v>G</v>
          </cell>
          <cell r="G1610" t="str">
            <v>0</v>
          </cell>
          <cell r="H1610" t="str">
            <v>60</v>
          </cell>
          <cell r="I1610" t="str">
            <v>0</v>
          </cell>
          <cell r="J1610" t="str">
            <v>60</v>
          </cell>
          <cell r="K1610" t="str">
            <v>0</v>
          </cell>
          <cell r="L1610" t="str">
            <v>154.59531</v>
          </cell>
          <cell r="M1610" t="str">
            <v>RP</v>
          </cell>
        </row>
        <row r="1611">
          <cell r="A1611" t="str">
            <v>9103-826A</v>
          </cell>
          <cell r="B1611" t="str">
            <v>PUMP HOUSING [ DPC(M&amp;M), J9 ]</v>
          </cell>
          <cell r="C1611" t="str">
            <v>F13</v>
          </cell>
          <cell r="D1611" t="str">
            <v>Z</v>
          </cell>
          <cell r="E1611" t="str">
            <v>2</v>
          </cell>
          <cell r="F1611" t="str">
            <v>G</v>
          </cell>
          <cell r="G1611" t="str">
            <v>0</v>
          </cell>
          <cell r="H1611" t="str">
            <v>0</v>
          </cell>
          <cell r="I1611" t="str">
            <v>0</v>
          </cell>
          <cell r="J1611" t="str">
            <v>0</v>
          </cell>
          <cell r="K1611" t="str">
            <v>1533.95144</v>
          </cell>
          <cell r="L1611" t="str">
            <v>1533.95144</v>
          </cell>
          <cell r="M1611" t="str">
            <v>RP</v>
          </cell>
        </row>
        <row r="1612">
          <cell r="A1612" t="str">
            <v>9104-602</v>
          </cell>
          <cell r="B1612" t="str">
            <v>ROTOR  [T/C]</v>
          </cell>
          <cell r="C1612" t="str">
            <v>F13</v>
          </cell>
          <cell r="D1612" t="str">
            <v>Z</v>
          </cell>
          <cell r="E1612" t="str">
            <v>2</v>
          </cell>
          <cell r="F1612" t="str">
            <v>G</v>
          </cell>
          <cell r="G1612" t="str">
            <v>0</v>
          </cell>
          <cell r="H1612" t="str">
            <v>0</v>
          </cell>
          <cell r="I1612" t="str">
            <v>0</v>
          </cell>
          <cell r="J1612" t="str">
            <v>0</v>
          </cell>
          <cell r="K1612" t="str">
            <v>1531.166</v>
          </cell>
          <cell r="L1612" t="str">
            <v>1531.166</v>
          </cell>
          <cell r="M1612" t="str">
            <v>NP</v>
          </cell>
        </row>
        <row r="1613">
          <cell r="A1613" t="str">
            <v>7185-442C</v>
          </cell>
          <cell r="B1613" t="str">
            <v>COLD ADVANCE PISTON</v>
          </cell>
          <cell r="C1613" t="str">
            <v>F13</v>
          </cell>
          <cell r="D1613" t="str">
            <v>Z</v>
          </cell>
          <cell r="E1613" t="str">
            <v>2</v>
          </cell>
          <cell r="F1613" t="str">
            <v>G</v>
          </cell>
          <cell r="G1613" t="str">
            <v>224</v>
          </cell>
          <cell r="H1613" t="str">
            <v>250</v>
          </cell>
          <cell r="I1613" t="str">
            <v>150</v>
          </cell>
          <cell r="J1613" t="str">
            <v>324</v>
          </cell>
          <cell r="K1613" t="str">
            <v>152.91427</v>
          </cell>
          <cell r="L1613" t="str">
            <v>153.62357</v>
          </cell>
          <cell r="M1613" t="str">
            <v>DP203</v>
          </cell>
        </row>
        <row r="1614">
          <cell r="A1614" t="str">
            <v>7185-771</v>
          </cell>
          <cell r="B1614" t="str">
            <v>CAM ROLLER&amp;SHOE ASSY</v>
          </cell>
          <cell r="C1614" t="str">
            <v>F13</v>
          </cell>
          <cell r="D1614" t="str">
            <v>Z</v>
          </cell>
          <cell r="E1614" t="str">
            <v>2</v>
          </cell>
          <cell r="F1614" t="str">
            <v>G</v>
          </cell>
          <cell r="G1614" t="str">
            <v>152</v>
          </cell>
          <cell r="H1614" t="str">
            <v>250</v>
          </cell>
          <cell r="I1614" t="str">
            <v>150</v>
          </cell>
          <cell r="J1614" t="str">
            <v>252</v>
          </cell>
          <cell r="K1614" t="str">
            <v>152.46626</v>
          </cell>
          <cell r="L1614" t="str">
            <v>152.98001</v>
          </cell>
          <cell r="M1614" t="str">
            <v>DP203</v>
          </cell>
        </row>
        <row r="1615">
          <cell r="A1615" t="str">
            <v>9140-011E</v>
          </cell>
          <cell r="B1615" t="str">
            <v>SHOE-1</v>
          </cell>
          <cell r="C1615" t="str">
            <v>F13</v>
          </cell>
          <cell r="D1615" t="str">
            <v>Z</v>
          </cell>
          <cell r="E1615" t="str">
            <v>2</v>
          </cell>
          <cell r="F1615" t="str">
            <v>G</v>
          </cell>
          <cell r="G1615" t="str">
            <v>1329</v>
          </cell>
          <cell r="H1615" t="str">
            <v>0</v>
          </cell>
          <cell r="I1615" t="str">
            <v>0</v>
          </cell>
          <cell r="J1615" t="str">
            <v>1329</v>
          </cell>
          <cell r="K1615" t="str">
            <v>152.42967</v>
          </cell>
          <cell r="L1615" t="str">
            <v>152.42967</v>
          </cell>
          <cell r="M1615" t="str">
            <v>HE-11</v>
          </cell>
        </row>
        <row r="1616">
          <cell r="A1616" t="str">
            <v>9104-600</v>
          </cell>
          <cell r="B1616" t="str">
            <v>HYD.HEAD [T/C]</v>
          </cell>
          <cell r="C1616" t="str">
            <v>F13</v>
          </cell>
          <cell r="D1616" t="str">
            <v>Z</v>
          </cell>
          <cell r="E1616" t="str">
            <v>2</v>
          </cell>
          <cell r="F1616" t="str">
            <v>G</v>
          </cell>
          <cell r="G1616" t="str">
            <v>0</v>
          </cell>
          <cell r="H1616" t="str">
            <v>0</v>
          </cell>
          <cell r="I1616" t="str">
            <v>0</v>
          </cell>
          <cell r="J1616" t="str">
            <v>0</v>
          </cell>
          <cell r="K1616" t="str">
            <v>1517.1072</v>
          </cell>
          <cell r="L1616" t="str">
            <v>1517.1072</v>
          </cell>
          <cell r="M1616" t="str">
            <v>NP</v>
          </cell>
        </row>
        <row r="1617">
          <cell r="A1617" t="str">
            <v>9140-011F</v>
          </cell>
          <cell r="B1617" t="str">
            <v>SHOE-2</v>
          </cell>
          <cell r="C1617" t="str">
            <v>F13</v>
          </cell>
          <cell r="D1617" t="str">
            <v>Z</v>
          </cell>
          <cell r="E1617" t="str">
            <v>2</v>
          </cell>
          <cell r="F1617" t="str">
            <v>G</v>
          </cell>
          <cell r="G1617" t="str">
            <v>1315</v>
          </cell>
          <cell r="H1617" t="str">
            <v>0</v>
          </cell>
          <cell r="I1617" t="str">
            <v>0</v>
          </cell>
          <cell r="J1617" t="str">
            <v>1315</v>
          </cell>
          <cell r="K1617" t="str">
            <v>151.73925</v>
          </cell>
          <cell r="L1617" t="str">
            <v>151.73925</v>
          </cell>
          <cell r="M1617" t="str">
            <v>HE-12</v>
          </cell>
        </row>
        <row r="1618">
          <cell r="A1618" t="str">
            <v>7185-592</v>
          </cell>
          <cell r="B1618" t="str">
            <v>GUIDE IDLING SPRING</v>
          </cell>
          <cell r="C1618" t="str">
            <v>F13</v>
          </cell>
          <cell r="D1618" t="str">
            <v>Z</v>
          </cell>
          <cell r="E1618" t="str">
            <v>2</v>
          </cell>
          <cell r="F1618" t="str">
            <v>G</v>
          </cell>
          <cell r="G1618" t="str">
            <v>600</v>
          </cell>
          <cell r="H1618" t="str">
            <v>250</v>
          </cell>
          <cell r="I1618" t="str">
            <v>200</v>
          </cell>
          <cell r="J1618" t="str">
            <v>650</v>
          </cell>
          <cell r="K1618" t="str">
            <v>150.37634</v>
          </cell>
          <cell r="L1618" t="str">
            <v>151.36904</v>
          </cell>
          <cell r="M1618" t="str">
            <v>DP203</v>
          </cell>
        </row>
        <row r="1619">
          <cell r="A1619" t="str">
            <v>9103-017</v>
          </cell>
          <cell r="B1619" t="str">
            <v>DPC BARREL FORGINGS</v>
          </cell>
          <cell r="C1619" t="str">
            <v>F13</v>
          </cell>
          <cell r="D1619" t="str">
            <v>Z</v>
          </cell>
          <cell r="E1619" t="str">
            <v>2</v>
          </cell>
          <cell r="F1619" t="str">
            <v>G</v>
          </cell>
          <cell r="G1619" t="str">
            <v>0</v>
          </cell>
          <cell r="H1619" t="str">
            <v>0</v>
          </cell>
          <cell r="I1619" t="str">
            <v>0</v>
          </cell>
          <cell r="J1619" t="str">
            <v>0</v>
          </cell>
          <cell r="K1619" t="str">
            <v>151.25035</v>
          </cell>
          <cell r="L1619" t="str">
            <v>151.25035</v>
          </cell>
          <cell r="M1619" t="str">
            <v>RP</v>
          </cell>
        </row>
        <row r="1620">
          <cell r="A1620" t="str">
            <v>Y7180-560U</v>
          </cell>
          <cell r="B1620" t="str">
            <v>ASS H/R J6</v>
          </cell>
          <cell r="C1620" t="str">
            <v>F13</v>
          </cell>
          <cell r="D1620" t="str">
            <v>Z</v>
          </cell>
          <cell r="E1620" t="str">
            <v>2</v>
          </cell>
          <cell r="F1620" t="str">
            <v>G</v>
          </cell>
          <cell r="G1620" t="str">
            <v>90</v>
          </cell>
          <cell r="H1620" t="str">
            <v>0</v>
          </cell>
          <cell r="I1620" t="str">
            <v>50</v>
          </cell>
          <cell r="J1620" t="str">
            <v>40</v>
          </cell>
          <cell r="K1620" t="str">
            <v>1504.60992</v>
          </cell>
          <cell r="L1620" t="str">
            <v>1504.60992</v>
          </cell>
          <cell r="M1620" t="str">
            <v>RP</v>
          </cell>
        </row>
        <row r="1621">
          <cell r="A1621" t="str">
            <v>7123-432</v>
          </cell>
          <cell r="B1621" t="str">
            <v>WEIGHT RETAINER DPAMM</v>
          </cell>
          <cell r="C1621" t="str">
            <v>F13</v>
          </cell>
          <cell r="D1621" t="str">
            <v>Z</v>
          </cell>
          <cell r="E1621" t="str">
            <v>2</v>
          </cell>
          <cell r="F1621" t="str">
            <v>G</v>
          </cell>
          <cell r="G1621" t="str">
            <v>0</v>
          </cell>
          <cell r="H1621" t="str">
            <v>300</v>
          </cell>
          <cell r="I1621" t="str">
            <v>300</v>
          </cell>
          <cell r="J1621" t="str">
            <v>0</v>
          </cell>
          <cell r="K1621" t="str">
            <v>150.91311</v>
          </cell>
          <cell r="L1621" t="str">
            <v>150.91311</v>
          </cell>
          <cell r="M1621" t="str">
            <v>RP</v>
          </cell>
        </row>
        <row r="1622">
          <cell r="A1622" t="str">
            <v>9003X848B</v>
          </cell>
          <cell r="B1622" t="str">
            <v>METERING VALVE BODY</v>
          </cell>
          <cell r="C1622" t="str">
            <v>F13</v>
          </cell>
          <cell r="D1622" t="str">
            <v>Z</v>
          </cell>
          <cell r="E1622" t="str">
            <v>2</v>
          </cell>
          <cell r="F1622" t="str">
            <v>G</v>
          </cell>
          <cell r="G1622" t="str">
            <v>5476</v>
          </cell>
          <cell r="H1622" t="str">
            <v>0</v>
          </cell>
          <cell r="I1622" t="str">
            <v>5476</v>
          </cell>
          <cell r="J1622" t="str">
            <v>0</v>
          </cell>
          <cell r="K1622" t="str">
            <v>15.95</v>
          </cell>
          <cell r="L1622" t="str">
            <v>15.95</v>
          </cell>
        </row>
        <row r="1623">
          <cell r="A1623" t="str">
            <v>9104-060</v>
          </cell>
          <cell r="B1623" t="str">
            <v>FILTER</v>
          </cell>
          <cell r="C1623" t="str">
            <v>F13</v>
          </cell>
          <cell r="D1623" t="str">
            <v>Z</v>
          </cell>
          <cell r="E1623" t="str">
            <v>2</v>
          </cell>
          <cell r="F1623" t="str">
            <v>G</v>
          </cell>
          <cell r="G1623" t="str">
            <v>4215</v>
          </cell>
          <cell r="H1623" t="str">
            <v>3000</v>
          </cell>
          <cell r="I1623" t="str">
            <v>2600</v>
          </cell>
          <cell r="J1623" t="str">
            <v>4615</v>
          </cell>
          <cell r="K1623" t="str">
            <v>15.49953</v>
          </cell>
          <cell r="L1623" t="str">
            <v>15.94635</v>
          </cell>
          <cell r="M1623" t="str">
            <v>HE-06</v>
          </cell>
        </row>
        <row r="1624">
          <cell r="A1624" t="str">
            <v>9100-477C</v>
          </cell>
          <cell r="B1624" t="str">
            <v>LINCKAGE</v>
          </cell>
          <cell r="C1624" t="str">
            <v>F13</v>
          </cell>
          <cell r="D1624" t="str">
            <v>Z</v>
          </cell>
          <cell r="E1624" t="str">
            <v>2</v>
          </cell>
          <cell r="F1624" t="str">
            <v>G</v>
          </cell>
          <cell r="G1624" t="str">
            <v>0</v>
          </cell>
          <cell r="H1624" t="str">
            <v>0</v>
          </cell>
          <cell r="I1624" t="str">
            <v>0</v>
          </cell>
          <cell r="J1624" t="str">
            <v>0</v>
          </cell>
          <cell r="K1624" t="str">
            <v>15.75</v>
          </cell>
          <cell r="L1624" t="str">
            <v>15.75</v>
          </cell>
        </row>
        <row r="1625">
          <cell r="A1625" t="str">
            <v>7185-436C</v>
          </cell>
          <cell r="B1625" t="str">
            <v>SHIM</v>
          </cell>
          <cell r="C1625" t="str">
            <v>F13</v>
          </cell>
          <cell r="D1625" t="str">
            <v>Z</v>
          </cell>
          <cell r="E1625" t="str">
            <v>2</v>
          </cell>
          <cell r="F1625" t="str">
            <v>G</v>
          </cell>
          <cell r="G1625" t="str">
            <v>0</v>
          </cell>
          <cell r="H1625" t="str">
            <v>0</v>
          </cell>
          <cell r="I1625" t="str">
            <v>0</v>
          </cell>
          <cell r="J1625" t="str">
            <v>0</v>
          </cell>
          <cell r="K1625" t="str">
            <v>15.73435</v>
          </cell>
          <cell r="L1625" t="str">
            <v>15.73435</v>
          </cell>
        </row>
        <row r="1626">
          <cell r="A1626" t="str">
            <v>7139-79</v>
          </cell>
          <cell r="B1626" t="str">
            <v>SPRING PLATE</v>
          </cell>
          <cell r="C1626" t="str">
            <v>F13</v>
          </cell>
          <cell r="D1626" t="str">
            <v>Z</v>
          </cell>
          <cell r="E1626" t="str">
            <v>2</v>
          </cell>
          <cell r="F1626" t="str">
            <v>G</v>
          </cell>
          <cell r="G1626" t="str">
            <v>90</v>
          </cell>
          <cell r="H1626" t="str">
            <v>0</v>
          </cell>
          <cell r="I1626" t="str">
            <v>50</v>
          </cell>
          <cell r="J1626" t="str">
            <v>40</v>
          </cell>
          <cell r="K1626" t="str">
            <v>15.72825</v>
          </cell>
          <cell r="L1626" t="str">
            <v>15.72825</v>
          </cell>
        </row>
        <row r="1627">
          <cell r="A1627" t="str">
            <v>9103-383B</v>
          </cell>
          <cell r="B1627" t="str">
            <v>CAP</v>
          </cell>
          <cell r="C1627" t="str">
            <v>F13</v>
          </cell>
          <cell r="D1627" t="str">
            <v>Z</v>
          </cell>
          <cell r="E1627" t="str">
            <v>2</v>
          </cell>
          <cell r="F1627" t="str">
            <v>G</v>
          </cell>
          <cell r="G1627" t="str">
            <v>1704</v>
          </cell>
          <cell r="H1627" t="str">
            <v>0</v>
          </cell>
          <cell r="I1627" t="str">
            <v>0</v>
          </cell>
          <cell r="J1627" t="str">
            <v>1704</v>
          </cell>
          <cell r="K1627" t="str">
            <v>15.44</v>
          </cell>
          <cell r="L1627" t="str">
            <v>15.44</v>
          </cell>
        </row>
        <row r="1628">
          <cell r="A1628" t="str">
            <v>9102-768</v>
          </cell>
          <cell r="B1628" t="str">
            <v>SPRING</v>
          </cell>
          <cell r="C1628" t="str">
            <v>F13</v>
          </cell>
          <cell r="D1628" t="str">
            <v>Z</v>
          </cell>
          <cell r="E1628" t="str">
            <v>2</v>
          </cell>
          <cell r="F1628" t="str">
            <v>G</v>
          </cell>
          <cell r="G1628" t="str">
            <v>1024</v>
          </cell>
          <cell r="H1628" t="str">
            <v>0</v>
          </cell>
          <cell r="I1628" t="str">
            <v>0</v>
          </cell>
          <cell r="J1628" t="str">
            <v>1024</v>
          </cell>
          <cell r="K1628" t="str">
            <v>15.43809</v>
          </cell>
          <cell r="L1628" t="str">
            <v>15.43809</v>
          </cell>
          <cell r="M1628" t="str">
            <v>SI-09</v>
          </cell>
        </row>
        <row r="1629">
          <cell r="A1629" t="str">
            <v>9102-768C</v>
          </cell>
          <cell r="B1629" t="str">
            <v>SPRING</v>
          </cell>
          <cell r="C1629" t="str">
            <v>F13</v>
          </cell>
          <cell r="D1629" t="str">
            <v>Z</v>
          </cell>
          <cell r="E1629" t="str">
            <v>22</v>
          </cell>
          <cell r="F1629" t="str">
            <v>G</v>
          </cell>
          <cell r="G1629" t="str">
            <v>0</v>
          </cell>
          <cell r="H1629" t="str">
            <v>0</v>
          </cell>
          <cell r="I1629" t="str">
            <v>0</v>
          </cell>
          <cell r="J1629" t="str">
            <v>0</v>
          </cell>
          <cell r="K1629" t="str">
            <v>15.43809</v>
          </cell>
          <cell r="L1629" t="str">
            <v>15.43809</v>
          </cell>
        </row>
        <row r="1630">
          <cell r="A1630" t="str">
            <v>9009-538</v>
          </cell>
          <cell r="B1630" t="str">
            <v>TERMINAL</v>
          </cell>
          <cell r="C1630" t="str">
            <v>F13</v>
          </cell>
          <cell r="D1630" t="str">
            <v>Z</v>
          </cell>
          <cell r="E1630" t="str">
            <v>2</v>
          </cell>
          <cell r="F1630" t="str">
            <v>G</v>
          </cell>
          <cell r="G1630" t="str">
            <v>18080</v>
          </cell>
          <cell r="H1630" t="str">
            <v>16000</v>
          </cell>
          <cell r="I1630" t="str">
            <v>10000</v>
          </cell>
          <cell r="J1630" t="str">
            <v>24080</v>
          </cell>
          <cell r="K1630" t="str">
            <v>14.70413</v>
          </cell>
          <cell r="L1630" t="str">
            <v>15.40796</v>
          </cell>
          <cell r="M1630" t="str">
            <v>TRP</v>
          </cell>
        </row>
        <row r="1631">
          <cell r="A1631" t="str">
            <v>5855-30BB</v>
          </cell>
          <cell r="B1631" t="str">
            <v>O-RING</v>
          </cell>
          <cell r="C1631" t="str">
            <v>F13</v>
          </cell>
          <cell r="D1631" t="str">
            <v>Z</v>
          </cell>
          <cell r="E1631" t="str">
            <v>2</v>
          </cell>
          <cell r="F1631" t="str">
            <v>G</v>
          </cell>
          <cell r="G1631" t="str">
            <v>0</v>
          </cell>
          <cell r="H1631" t="str">
            <v>0</v>
          </cell>
          <cell r="I1631" t="str">
            <v>0</v>
          </cell>
          <cell r="J1631" t="str">
            <v>0</v>
          </cell>
          <cell r="K1631" t="str">
            <v>15.33592</v>
          </cell>
          <cell r="L1631" t="str">
            <v>15.33592</v>
          </cell>
          <cell r="M1631" t="str">
            <v>RP</v>
          </cell>
        </row>
        <row r="1632">
          <cell r="A1632" t="str">
            <v>9190-302</v>
          </cell>
          <cell r="B1632" t="str">
            <v>SINTERED T.P.LINER</v>
          </cell>
          <cell r="C1632" t="str">
            <v>F13</v>
          </cell>
          <cell r="D1632" t="str">
            <v>Z</v>
          </cell>
          <cell r="E1632" t="str">
            <v>2</v>
          </cell>
          <cell r="F1632" t="str">
            <v>G</v>
          </cell>
          <cell r="G1632" t="str">
            <v>0</v>
          </cell>
          <cell r="H1632" t="str">
            <v>0</v>
          </cell>
          <cell r="I1632" t="str">
            <v>0</v>
          </cell>
          <cell r="J1632" t="str">
            <v>0</v>
          </cell>
          <cell r="K1632" t="str">
            <v>15.3</v>
          </cell>
          <cell r="L1632" t="str">
            <v>15.3</v>
          </cell>
        </row>
        <row r="1633">
          <cell r="A1633" t="str">
            <v>9102-915</v>
          </cell>
          <cell r="B1633" t="str">
            <v>FILTER</v>
          </cell>
          <cell r="C1633" t="str">
            <v>F13</v>
          </cell>
          <cell r="D1633" t="str">
            <v>Z</v>
          </cell>
          <cell r="E1633" t="str">
            <v>2</v>
          </cell>
          <cell r="F1633" t="str">
            <v>G</v>
          </cell>
          <cell r="G1633" t="str">
            <v>0</v>
          </cell>
          <cell r="H1633" t="str">
            <v>0</v>
          </cell>
          <cell r="I1633" t="str">
            <v>0</v>
          </cell>
          <cell r="J1633" t="str">
            <v>0</v>
          </cell>
          <cell r="K1633" t="str">
            <v>15.29982</v>
          </cell>
          <cell r="L1633" t="str">
            <v>15.29982</v>
          </cell>
          <cell r="M1633" t="str">
            <v>PIF-03</v>
          </cell>
        </row>
        <row r="1634">
          <cell r="A1634" t="str">
            <v>7185-745</v>
          </cell>
          <cell r="B1634" t="str">
            <v>PLUG PRESSURE</v>
          </cell>
          <cell r="C1634" t="str">
            <v>F13</v>
          </cell>
          <cell r="D1634" t="str">
            <v>Z</v>
          </cell>
          <cell r="E1634" t="str">
            <v>2</v>
          </cell>
          <cell r="F1634" t="str">
            <v>G</v>
          </cell>
          <cell r="G1634" t="str">
            <v>106</v>
          </cell>
          <cell r="H1634" t="str">
            <v>250</v>
          </cell>
          <cell r="I1634" t="str">
            <v>150</v>
          </cell>
          <cell r="J1634" t="str">
            <v>206</v>
          </cell>
          <cell r="K1634" t="str">
            <v>15.23402</v>
          </cell>
          <cell r="L1634" t="str">
            <v>15.29912</v>
          </cell>
          <cell r="M1634" t="str">
            <v>DP203</v>
          </cell>
        </row>
        <row r="1635">
          <cell r="A1635" t="str">
            <v>9101-624</v>
          </cell>
          <cell r="B1635" t="str">
            <v>NUT</v>
          </cell>
          <cell r="C1635" t="str">
            <v>F13</v>
          </cell>
          <cell r="D1635" t="str">
            <v>Z</v>
          </cell>
          <cell r="E1635" t="str">
            <v>2</v>
          </cell>
          <cell r="F1635" t="str">
            <v>G</v>
          </cell>
          <cell r="G1635" t="str">
            <v>0</v>
          </cell>
          <cell r="H1635" t="str">
            <v>0</v>
          </cell>
          <cell r="I1635" t="str">
            <v>0</v>
          </cell>
          <cell r="J1635" t="str">
            <v>0</v>
          </cell>
          <cell r="K1635" t="str">
            <v>15.26</v>
          </cell>
          <cell r="L1635" t="str">
            <v>15.26</v>
          </cell>
        </row>
        <row r="1636">
          <cell r="A1636" t="str">
            <v>9102-797A</v>
          </cell>
          <cell r="B1636" t="str">
            <v>RESSORT-LEVER</v>
          </cell>
          <cell r="C1636" t="str">
            <v>F13</v>
          </cell>
          <cell r="D1636" t="str">
            <v>Z</v>
          </cell>
          <cell r="E1636" t="str">
            <v>2</v>
          </cell>
          <cell r="F1636" t="str">
            <v>G</v>
          </cell>
          <cell r="G1636" t="str">
            <v>1929</v>
          </cell>
          <cell r="H1636" t="str">
            <v>300</v>
          </cell>
          <cell r="I1636" t="str">
            <v>1700</v>
          </cell>
          <cell r="J1636" t="str">
            <v>529</v>
          </cell>
          <cell r="K1636" t="str">
            <v>13.92484</v>
          </cell>
          <cell r="L1636" t="str">
            <v>15.20841</v>
          </cell>
          <cell r="M1636" t="str">
            <v>PIE-08</v>
          </cell>
        </row>
        <row r="1637">
          <cell r="A1637" t="str">
            <v>9003-477</v>
          </cell>
          <cell r="B1637" t="str">
            <v>GOV.PACK LEVER LINK</v>
          </cell>
          <cell r="C1637" t="str">
            <v>F13</v>
          </cell>
          <cell r="D1637" t="str">
            <v>Z</v>
          </cell>
          <cell r="E1637" t="str">
            <v>2</v>
          </cell>
          <cell r="F1637" t="str">
            <v>G</v>
          </cell>
          <cell r="G1637" t="str">
            <v>0</v>
          </cell>
          <cell r="H1637" t="str">
            <v>0</v>
          </cell>
          <cell r="I1637" t="str">
            <v>0</v>
          </cell>
          <cell r="J1637" t="str">
            <v>0</v>
          </cell>
          <cell r="K1637" t="str">
            <v>15.1776</v>
          </cell>
          <cell r="L1637" t="str">
            <v>15.1776</v>
          </cell>
          <cell r="M1637" t="str">
            <v>LOCAL</v>
          </cell>
        </row>
        <row r="1638">
          <cell r="A1638" t="str">
            <v>7123-81A</v>
          </cell>
          <cell r="B1638" t="str">
            <v>LINKAGE HOOK</v>
          </cell>
          <cell r="C1638" t="str">
            <v>F13</v>
          </cell>
          <cell r="D1638" t="str">
            <v>Z</v>
          </cell>
          <cell r="E1638" t="str">
            <v>2</v>
          </cell>
          <cell r="F1638" t="str">
            <v>G</v>
          </cell>
          <cell r="G1638" t="str">
            <v>1055</v>
          </cell>
          <cell r="H1638" t="str">
            <v>0</v>
          </cell>
          <cell r="I1638" t="str">
            <v>0</v>
          </cell>
          <cell r="J1638" t="str">
            <v>1055</v>
          </cell>
          <cell r="K1638" t="str">
            <v>15.10514</v>
          </cell>
          <cell r="L1638" t="str">
            <v>15.10514</v>
          </cell>
          <cell r="M1638" t="str">
            <v>RP</v>
          </cell>
        </row>
        <row r="1639">
          <cell r="A1639" t="str">
            <v>7180-357A</v>
          </cell>
          <cell r="B1639" t="str">
            <v>ASSY.PRESSURISING VALVE</v>
          </cell>
          <cell r="C1639" t="str">
            <v>F13</v>
          </cell>
          <cell r="D1639" t="str">
            <v>Z</v>
          </cell>
          <cell r="E1639" t="str">
            <v>2</v>
          </cell>
          <cell r="F1639" t="str">
            <v>G</v>
          </cell>
          <cell r="G1639" t="str">
            <v>645</v>
          </cell>
          <cell r="H1639" t="str">
            <v>0</v>
          </cell>
          <cell r="I1639" t="str">
            <v>0</v>
          </cell>
          <cell r="J1639" t="str">
            <v>645</v>
          </cell>
          <cell r="K1639" t="str">
            <v>15.07075</v>
          </cell>
          <cell r="L1639" t="str">
            <v>15.07075</v>
          </cell>
        </row>
        <row r="1640">
          <cell r="A1640" t="str">
            <v>9103-512A</v>
          </cell>
          <cell r="B1640" t="str">
            <v>BACK PLATE</v>
          </cell>
          <cell r="C1640" t="str">
            <v>F13</v>
          </cell>
          <cell r="D1640" t="str">
            <v>Z</v>
          </cell>
          <cell r="E1640" t="str">
            <v>2</v>
          </cell>
          <cell r="F1640" t="str">
            <v>G</v>
          </cell>
          <cell r="G1640" t="str">
            <v>480</v>
          </cell>
          <cell r="H1640" t="str">
            <v>0</v>
          </cell>
          <cell r="I1640" t="str">
            <v>480</v>
          </cell>
          <cell r="J1640" t="str">
            <v>0</v>
          </cell>
          <cell r="K1640" t="str">
            <v>15.06013</v>
          </cell>
          <cell r="L1640" t="str">
            <v>15.06013</v>
          </cell>
          <cell r="M1640" t="str">
            <v>RP</v>
          </cell>
        </row>
        <row r="1641">
          <cell r="A1641" t="str">
            <v>7123-796</v>
          </cell>
          <cell r="B1641" t="str">
            <v>AUTO ADVANCE HOUSING</v>
          </cell>
          <cell r="C1641" t="str">
            <v>F13</v>
          </cell>
          <cell r="D1641" t="str">
            <v>Z</v>
          </cell>
          <cell r="E1641" t="str">
            <v>2</v>
          </cell>
          <cell r="F1641" t="str">
            <v>G</v>
          </cell>
          <cell r="G1641" t="str">
            <v>611</v>
          </cell>
          <cell r="H1641" t="str">
            <v>0</v>
          </cell>
          <cell r="I1641" t="str">
            <v>0</v>
          </cell>
          <cell r="J1641" t="str">
            <v>611</v>
          </cell>
          <cell r="K1641" t="str">
            <v>148.36934</v>
          </cell>
          <cell r="L1641" t="str">
            <v>148.36934</v>
          </cell>
        </row>
        <row r="1642">
          <cell r="A1642" t="str">
            <v>9107-156</v>
          </cell>
          <cell r="B1642" t="str">
            <v>BALL BEARING DPC(C)</v>
          </cell>
          <cell r="C1642" t="str">
            <v>F13</v>
          </cell>
          <cell r="D1642" t="str">
            <v>Z</v>
          </cell>
          <cell r="E1642" t="str">
            <v>2</v>
          </cell>
          <cell r="F1642" t="str">
            <v>G</v>
          </cell>
          <cell r="G1642" t="str">
            <v>2219</v>
          </cell>
          <cell r="H1642" t="str">
            <v>9180</v>
          </cell>
          <cell r="I1642" t="str">
            <v>9100</v>
          </cell>
          <cell r="J1642" t="str">
            <v>2299</v>
          </cell>
          <cell r="K1642" t="str">
            <v>146.3078</v>
          </cell>
          <cell r="L1642" t="str">
            <v>148.27271</v>
          </cell>
          <cell r="M1642" t="str">
            <v>RP</v>
          </cell>
        </row>
        <row r="1643">
          <cell r="A1643" t="str">
            <v>9101-206B/030</v>
          </cell>
          <cell r="B1643" t="str">
            <v>QUILL (Drive) SHAFT</v>
          </cell>
          <cell r="C1643" t="str">
            <v>F13</v>
          </cell>
          <cell r="D1643" t="str">
            <v>Z</v>
          </cell>
          <cell r="E1643" t="str">
            <v>2</v>
          </cell>
          <cell r="F1643" t="str">
            <v>G</v>
          </cell>
          <cell r="G1643" t="str">
            <v>5400</v>
          </cell>
          <cell r="H1643" t="str">
            <v>0</v>
          </cell>
          <cell r="I1643" t="str">
            <v>0</v>
          </cell>
          <cell r="J1643" t="str">
            <v>5400</v>
          </cell>
          <cell r="K1643" t="str">
            <v>147.93</v>
          </cell>
          <cell r="L1643" t="str">
            <v>147.93</v>
          </cell>
        </row>
        <row r="1644">
          <cell r="A1644" t="str">
            <v>9103-548A</v>
          </cell>
          <cell r="B1644" t="str">
            <v>FUEL ADJ.PLATE</v>
          </cell>
          <cell r="C1644" t="str">
            <v>F13</v>
          </cell>
          <cell r="D1644" t="str">
            <v>Z</v>
          </cell>
          <cell r="E1644" t="str">
            <v>2</v>
          </cell>
          <cell r="F1644" t="str">
            <v>G</v>
          </cell>
          <cell r="G1644" t="str">
            <v>460</v>
          </cell>
          <cell r="H1644" t="str">
            <v>0</v>
          </cell>
          <cell r="I1644" t="str">
            <v>200</v>
          </cell>
          <cell r="J1644" t="str">
            <v>260</v>
          </cell>
          <cell r="K1644" t="str">
            <v>147.47653</v>
          </cell>
          <cell r="L1644" t="str">
            <v>147.47653</v>
          </cell>
          <cell r="M1644" t="str">
            <v>HE-05</v>
          </cell>
        </row>
        <row r="1645">
          <cell r="A1645" t="str">
            <v>9101-206B</v>
          </cell>
          <cell r="B1645" t="str">
            <v>AUXILIARY (QUIL) SHAFT</v>
          </cell>
          <cell r="C1645" t="str">
            <v>F13</v>
          </cell>
          <cell r="D1645" t="str">
            <v>Z</v>
          </cell>
          <cell r="E1645" t="str">
            <v>2</v>
          </cell>
          <cell r="F1645" t="str">
            <v>G</v>
          </cell>
          <cell r="G1645" t="str">
            <v>1818</v>
          </cell>
          <cell r="H1645" t="str">
            <v>0</v>
          </cell>
          <cell r="I1645" t="str">
            <v>0</v>
          </cell>
          <cell r="J1645" t="str">
            <v>1818</v>
          </cell>
          <cell r="K1645" t="str">
            <v>147.30921</v>
          </cell>
          <cell r="L1645" t="str">
            <v>147.30921</v>
          </cell>
        </row>
        <row r="1646">
          <cell r="A1646" t="str">
            <v>9107-161</v>
          </cell>
          <cell r="B1646" t="str">
            <v>BALL BEARING DPC(C)</v>
          </cell>
          <cell r="C1646" t="str">
            <v>F13</v>
          </cell>
          <cell r="D1646" t="str">
            <v>Z</v>
          </cell>
          <cell r="E1646" t="str">
            <v>21</v>
          </cell>
          <cell r="F1646" t="str">
            <v>G</v>
          </cell>
          <cell r="G1646" t="str">
            <v>5003</v>
          </cell>
          <cell r="H1646" t="str">
            <v>0</v>
          </cell>
          <cell r="I1646" t="str">
            <v>0</v>
          </cell>
          <cell r="J1646" t="str">
            <v>5003</v>
          </cell>
          <cell r="K1646" t="str">
            <v>147.22333</v>
          </cell>
          <cell r="L1646" t="str">
            <v>147.22333</v>
          </cell>
        </row>
        <row r="1647">
          <cell r="A1647" t="str">
            <v>9103-834</v>
          </cell>
          <cell r="B1647" t="str">
            <v>GOVERNOR COVER (HM-DPC)</v>
          </cell>
          <cell r="C1647" t="str">
            <v>F13</v>
          </cell>
          <cell r="D1647" t="str">
            <v>Z</v>
          </cell>
          <cell r="E1647" t="str">
            <v>2</v>
          </cell>
          <cell r="F1647" t="str">
            <v>G</v>
          </cell>
          <cell r="G1647" t="str">
            <v>75</v>
          </cell>
          <cell r="H1647" t="str">
            <v>0</v>
          </cell>
          <cell r="I1647" t="str">
            <v>0</v>
          </cell>
          <cell r="J1647" t="str">
            <v>75</v>
          </cell>
          <cell r="K1647" t="str">
            <v>147.19426</v>
          </cell>
          <cell r="L1647" t="str">
            <v>147.19426</v>
          </cell>
        </row>
        <row r="1648">
          <cell r="A1648" t="str">
            <v>7243-073Z</v>
          </cell>
          <cell r="B1648" t="str">
            <v>ASSY.PUMP HSG &amp; SCREW</v>
          </cell>
          <cell r="C1648" t="str">
            <v>F13</v>
          </cell>
          <cell r="D1648" t="str">
            <v>Z</v>
          </cell>
          <cell r="E1648" t="str">
            <v>2</v>
          </cell>
          <cell r="F1648" t="str">
            <v>G</v>
          </cell>
          <cell r="G1648" t="str">
            <v>305</v>
          </cell>
          <cell r="H1648" t="str">
            <v>200</v>
          </cell>
          <cell r="I1648" t="str">
            <v>175</v>
          </cell>
          <cell r="J1648" t="str">
            <v>330</v>
          </cell>
          <cell r="K1648" t="str">
            <v>1456.04204</v>
          </cell>
          <cell r="L1648" t="str">
            <v>1460.82034</v>
          </cell>
          <cell r="M1648" t="str">
            <v>DP203</v>
          </cell>
        </row>
        <row r="1649">
          <cell r="A1649" t="str">
            <v>9104-605</v>
          </cell>
          <cell r="B1649" t="str">
            <v>ROTOR [ TUD5 ]</v>
          </cell>
          <cell r="C1649" t="str">
            <v>F13</v>
          </cell>
          <cell r="D1649" t="str">
            <v>Z</v>
          </cell>
          <cell r="E1649" t="str">
            <v>22</v>
          </cell>
          <cell r="F1649" t="str">
            <v>G</v>
          </cell>
          <cell r="G1649" t="str">
            <v>0</v>
          </cell>
          <cell r="H1649" t="str">
            <v>0</v>
          </cell>
          <cell r="I1649" t="str">
            <v>0</v>
          </cell>
          <cell r="J1649" t="str">
            <v>0</v>
          </cell>
          <cell r="K1649" t="str">
            <v>1442.60409</v>
          </cell>
          <cell r="L1649" t="str">
            <v>1442.60409</v>
          </cell>
        </row>
        <row r="1650">
          <cell r="A1650" t="str">
            <v>9101-232</v>
          </cell>
          <cell r="B1650" t="str">
            <v>CAM ROLLER SHOE 2</v>
          </cell>
          <cell r="C1650" t="str">
            <v>F13</v>
          </cell>
          <cell r="D1650" t="str">
            <v>Z</v>
          </cell>
          <cell r="E1650" t="str">
            <v>2</v>
          </cell>
          <cell r="F1650" t="str">
            <v>G</v>
          </cell>
          <cell r="G1650" t="str">
            <v>0</v>
          </cell>
          <cell r="H1650" t="str">
            <v>0</v>
          </cell>
          <cell r="I1650" t="str">
            <v>0</v>
          </cell>
          <cell r="J1650" t="str">
            <v>0</v>
          </cell>
          <cell r="K1650" t="str">
            <v>144.57422</v>
          </cell>
          <cell r="L1650" t="str">
            <v>144.57422</v>
          </cell>
          <cell r="M1650" t="str">
            <v>RP</v>
          </cell>
        </row>
        <row r="1651">
          <cell r="A1651" t="str">
            <v>9100-317</v>
          </cell>
          <cell r="B1651" t="str">
            <v>PRESS. VALVE ASSY</v>
          </cell>
          <cell r="C1651" t="str">
            <v>F13</v>
          </cell>
          <cell r="D1651" t="str">
            <v>Z</v>
          </cell>
          <cell r="E1651" t="str">
            <v>2</v>
          </cell>
          <cell r="F1651" t="str">
            <v>G</v>
          </cell>
          <cell r="G1651" t="str">
            <v>0</v>
          </cell>
          <cell r="H1651" t="str">
            <v>0</v>
          </cell>
          <cell r="I1651" t="str">
            <v>0</v>
          </cell>
          <cell r="J1651" t="str">
            <v>0</v>
          </cell>
          <cell r="K1651" t="str">
            <v>144.07213</v>
          </cell>
          <cell r="L1651" t="str">
            <v>144.07213</v>
          </cell>
        </row>
        <row r="1652">
          <cell r="A1652" t="str">
            <v>9101-231</v>
          </cell>
          <cell r="B1652" t="str">
            <v>CAM ROLLER SHOE 1</v>
          </cell>
          <cell r="C1652" t="str">
            <v>F13</v>
          </cell>
          <cell r="D1652" t="str">
            <v>Z</v>
          </cell>
          <cell r="E1652" t="str">
            <v>2</v>
          </cell>
          <cell r="F1652" t="str">
            <v>G</v>
          </cell>
          <cell r="G1652" t="str">
            <v>0</v>
          </cell>
          <cell r="H1652" t="str">
            <v>0</v>
          </cell>
          <cell r="I1652" t="str">
            <v>0</v>
          </cell>
          <cell r="J1652" t="str">
            <v>0</v>
          </cell>
          <cell r="K1652" t="str">
            <v>144.02723</v>
          </cell>
          <cell r="L1652" t="str">
            <v>144.02723</v>
          </cell>
          <cell r="M1652" t="str">
            <v>RP</v>
          </cell>
        </row>
        <row r="1653">
          <cell r="A1653" t="str">
            <v>7111-601</v>
          </cell>
          <cell r="B1653" t="str">
            <v>BASE</v>
          </cell>
          <cell r="C1653" t="str">
            <v>F13</v>
          </cell>
          <cell r="D1653" t="str">
            <v>Z</v>
          </cell>
          <cell r="E1653" t="str">
            <v>2</v>
          </cell>
          <cell r="F1653" t="str">
            <v>G</v>
          </cell>
          <cell r="G1653" t="str">
            <v>0</v>
          </cell>
          <cell r="H1653" t="str">
            <v>0</v>
          </cell>
          <cell r="I1653" t="str">
            <v>0</v>
          </cell>
          <cell r="J1653" t="str">
            <v>0</v>
          </cell>
          <cell r="K1653" t="str">
            <v>143.5972</v>
          </cell>
          <cell r="L1653" t="str">
            <v>143.5972</v>
          </cell>
        </row>
        <row r="1654">
          <cell r="A1654" t="str">
            <v>7185-407N</v>
          </cell>
          <cell r="B1654" t="str">
            <v>CONTROL PIN</v>
          </cell>
          <cell r="C1654" t="str">
            <v>F13</v>
          </cell>
          <cell r="D1654" t="str">
            <v>Z</v>
          </cell>
          <cell r="E1654" t="str">
            <v>2</v>
          </cell>
          <cell r="F1654" t="str">
            <v>G</v>
          </cell>
          <cell r="G1654" t="str">
            <v>0</v>
          </cell>
          <cell r="H1654" t="str">
            <v>0</v>
          </cell>
          <cell r="I1654" t="str">
            <v>0</v>
          </cell>
          <cell r="J1654" t="str">
            <v>0</v>
          </cell>
          <cell r="K1654" t="str">
            <v>143.39359</v>
          </cell>
          <cell r="L1654" t="str">
            <v>143.39359</v>
          </cell>
        </row>
        <row r="1655">
          <cell r="A1655" t="str">
            <v>7167-409</v>
          </cell>
          <cell r="B1655" t="str">
            <v>ASSY CAM ROLLER&amp;SHOE</v>
          </cell>
          <cell r="C1655" t="str">
            <v>F13</v>
          </cell>
          <cell r="D1655" t="str">
            <v>Z</v>
          </cell>
          <cell r="E1655" t="str">
            <v>2</v>
          </cell>
          <cell r="F1655" t="str">
            <v>G</v>
          </cell>
          <cell r="G1655" t="str">
            <v>3880</v>
          </cell>
          <cell r="H1655" t="str">
            <v>688</v>
          </cell>
          <cell r="I1655" t="str">
            <v>300</v>
          </cell>
          <cell r="J1655" t="str">
            <v>4268</v>
          </cell>
          <cell r="K1655" t="str">
            <v>142.06069</v>
          </cell>
          <cell r="L1655" t="str">
            <v>142.79262</v>
          </cell>
        </row>
        <row r="1656">
          <cell r="A1656" t="str">
            <v>7182-13</v>
          </cell>
          <cell r="B1656" t="str">
            <v>CAM ROLLER&amp;SHOE ASSY</v>
          </cell>
          <cell r="C1656" t="str">
            <v>F13</v>
          </cell>
          <cell r="D1656" t="str">
            <v>Z</v>
          </cell>
          <cell r="E1656" t="str">
            <v>2</v>
          </cell>
          <cell r="F1656" t="str">
            <v>G</v>
          </cell>
          <cell r="G1656" t="str">
            <v>462</v>
          </cell>
          <cell r="H1656" t="str">
            <v>750</v>
          </cell>
          <cell r="I1656" t="str">
            <v>450</v>
          </cell>
          <cell r="J1656" t="str">
            <v>762</v>
          </cell>
          <cell r="K1656" t="str">
            <v>141.57796</v>
          </cell>
          <cell r="L1656" t="str">
            <v>142.05159</v>
          </cell>
          <cell r="M1656" t="str">
            <v>DP203</v>
          </cell>
        </row>
        <row r="1657">
          <cell r="A1657" t="str">
            <v>9103-009AM</v>
          </cell>
          <cell r="B1657" t="str">
            <v>TP STATOR</v>
          </cell>
          <cell r="C1657" t="str">
            <v>F13</v>
          </cell>
          <cell r="D1657" t="str">
            <v>Z</v>
          </cell>
          <cell r="E1657" t="str">
            <v>2</v>
          </cell>
          <cell r="F1657" t="str">
            <v>G</v>
          </cell>
          <cell r="G1657" t="str">
            <v>0</v>
          </cell>
          <cell r="H1657" t="str">
            <v>0</v>
          </cell>
          <cell r="I1657" t="str">
            <v>0</v>
          </cell>
          <cell r="J1657" t="str">
            <v>0</v>
          </cell>
          <cell r="K1657" t="str">
            <v>140.8416</v>
          </cell>
          <cell r="L1657" t="str">
            <v>140.8416</v>
          </cell>
          <cell r="M1657" t="str">
            <v>RP</v>
          </cell>
        </row>
        <row r="1658">
          <cell r="A1658" t="str">
            <v>9009-052</v>
          </cell>
          <cell r="B1658" t="str">
            <v>SOLENOID SUBASS 8OHMS</v>
          </cell>
          <cell r="C1658" t="str">
            <v>F13</v>
          </cell>
          <cell r="D1658" t="str">
            <v>Z</v>
          </cell>
          <cell r="E1658" t="str">
            <v>2</v>
          </cell>
          <cell r="F1658" t="str">
            <v>G</v>
          </cell>
          <cell r="G1658" t="str">
            <v>0</v>
          </cell>
          <cell r="H1658" t="str">
            <v>0</v>
          </cell>
          <cell r="I1658" t="str">
            <v>0</v>
          </cell>
          <cell r="J1658" t="str">
            <v>0</v>
          </cell>
          <cell r="K1658" t="str">
            <v>140.27739</v>
          </cell>
          <cell r="L1658" t="str">
            <v>140.27739</v>
          </cell>
          <cell r="M1658" t="str">
            <v>RP</v>
          </cell>
        </row>
        <row r="1659">
          <cell r="A1659" t="str">
            <v>7182-706</v>
          </cell>
          <cell r="B1659" t="str">
            <v>BUSH</v>
          </cell>
          <cell r="C1659" t="str">
            <v>F13</v>
          </cell>
          <cell r="D1659" t="str">
            <v>Z</v>
          </cell>
          <cell r="E1659" t="str">
            <v>2</v>
          </cell>
          <cell r="F1659" t="str">
            <v>G</v>
          </cell>
          <cell r="G1659" t="str">
            <v>845</v>
          </cell>
          <cell r="H1659" t="str">
            <v>250</v>
          </cell>
          <cell r="I1659" t="str">
            <v>225</v>
          </cell>
          <cell r="J1659" t="str">
            <v>870</v>
          </cell>
          <cell r="K1659" t="str">
            <v>14.88747</v>
          </cell>
          <cell r="L1659" t="str">
            <v>14.97193</v>
          </cell>
          <cell r="M1659" t="str">
            <v>DP203</v>
          </cell>
        </row>
        <row r="1660">
          <cell r="A1660" t="str">
            <v>7174-641F</v>
          </cell>
          <cell r="B1660" t="str">
            <v>SEMI BALL JOINT</v>
          </cell>
          <cell r="C1660" t="str">
            <v>F13</v>
          </cell>
          <cell r="D1660" t="str">
            <v>Z</v>
          </cell>
          <cell r="E1660" t="str">
            <v>2</v>
          </cell>
          <cell r="F1660" t="str">
            <v>G</v>
          </cell>
          <cell r="G1660" t="str">
            <v>861</v>
          </cell>
          <cell r="H1660" t="str">
            <v>0</v>
          </cell>
          <cell r="I1660" t="str">
            <v>0</v>
          </cell>
          <cell r="J1660" t="str">
            <v>861</v>
          </cell>
          <cell r="K1660" t="str">
            <v>14.80938</v>
          </cell>
          <cell r="L1660" t="str">
            <v>14.80938</v>
          </cell>
        </row>
        <row r="1661">
          <cell r="A1661" t="str">
            <v>9107-403A</v>
          </cell>
          <cell r="B1661" t="str">
            <v>O RING</v>
          </cell>
          <cell r="C1661" t="str">
            <v>F13</v>
          </cell>
          <cell r="D1661" t="str">
            <v>Z</v>
          </cell>
          <cell r="E1661" t="str">
            <v>2</v>
          </cell>
          <cell r="F1661" t="str">
            <v>G</v>
          </cell>
          <cell r="G1661" t="str">
            <v>0</v>
          </cell>
          <cell r="H1661" t="str">
            <v>0</v>
          </cell>
          <cell r="I1661" t="str">
            <v>0</v>
          </cell>
          <cell r="J1661" t="str">
            <v>0</v>
          </cell>
          <cell r="K1661" t="str">
            <v>14.80123</v>
          </cell>
          <cell r="L1661" t="str">
            <v>14.80123</v>
          </cell>
          <cell r="M1661" t="str">
            <v>RP</v>
          </cell>
        </row>
        <row r="1662">
          <cell r="A1662" t="str">
            <v>9103-601</v>
          </cell>
          <cell r="B1662" t="str">
            <v>CON. SUPPORT BRACKET</v>
          </cell>
          <cell r="C1662" t="str">
            <v>F13</v>
          </cell>
          <cell r="D1662" t="str">
            <v>Z</v>
          </cell>
          <cell r="E1662" t="str">
            <v>2</v>
          </cell>
          <cell r="F1662" t="str">
            <v>G</v>
          </cell>
          <cell r="G1662" t="str">
            <v>0</v>
          </cell>
          <cell r="H1662" t="str">
            <v>0</v>
          </cell>
          <cell r="I1662" t="str">
            <v>0</v>
          </cell>
          <cell r="J1662" t="str">
            <v>0</v>
          </cell>
          <cell r="K1662" t="str">
            <v>14.7388</v>
          </cell>
          <cell r="L1662" t="str">
            <v>14.7388</v>
          </cell>
          <cell r="M1662" t="str">
            <v>NP</v>
          </cell>
        </row>
        <row r="1663">
          <cell r="A1663" t="str">
            <v>9101-238/BGR</v>
          </cell>
          <cell r="B1663" t="str">
            <v>AA PISTON</v>
          </cell>
          <cell r="C1663" t="str">
            <v>F13</v>
          </cell>
          <cell r="D1663" t="str">
            <v>Z</v>
          </cell>
          <cell r="E1663" t="str">
            <v>2</v>
          </cell>
          <cell r="F1663" t="str">
            <v>G</v>
          </cell>
          <cell r="G1663" t="str">
            <v>0</v>
          </cell>
          <cell r="H1663" t="str">
            <v>0</v>
          </cell>
          <cell r="I1663" t="str">
            <v>0</v>
          </cell>
          <cell r="J1663" t="str">
            <v>0</v>
          </cell>
          <cell r="K1663" t="str">
            <v>14.72</v>
          </cell>
          <cell r="L1663" t="str">
            <v>14.72</v>
          </cell>
        </row>
        <row r="1664">
          <cell r="A1664" t="str">
            <v>7185-391A</v>
          </cell>
          <cell r="B1664" t="str">
            <v>SPRING SERVO CA OUTER</v>
          </cell>
          <cell r="C1664" t="str">
            <v>F13</v>
          </cell>
          <cell r="D1664" t="str">
            <v>Z</v>
          </cell>
          <cell r="E1664" t="str">
            <v>2</v>
          </cell>
          <cell r="F1664" t="str">
            <v>G</v>
          </cell>
          <cell r="G1664" t="str">
            <v>200</v>
          </cell>
          <cell r="H1664" t="str">
            <v>0</v>
          </cell>
          <cell r="I1664" t="str">
            <v>0</v>
          </cell>
          <cell r="J1664" t="str">
            <v>200</v>
          </cell>
          <cell r="K1664" t="str">
            <v>14.68274</v>
          </cell>
          <cell r="L1664" t="str">
            <v>14.68274</v>
          </cell>
        </row>
        <row r="1665">
          <cell r="A1665" t="str">
            <v>9101-216</v>
          </cell>
          <cell r="B1665" t="str">
            <v>INLET BANJO BOLT</v>
          </cell>
          <cell r="C1665" t="str">
            <v>F13</v>
          </cell>
          <cell r="D1665" t="str">
            <v>Z</v>
          </cell>
          <cell r="E1665" t="str">
            <v>2</v>
          </cell>
          <cell r="F1665" t="str">
            <v>G</v>
          </cell>
          <cell r="G1665" t="str">
            <v>0</v>
          </cell>
          <cell r="H1665" t="str">
            <v>0</v>
          </cell>
          <cell r="I1665" t="str">
            <v>0</v>
          </cell>
          <cell r="J1665" t="str">
            <v>0</v>
          </cell>
          <cell r="K1665" t="str">
            <v>14.67555</v>
          </cell>
          <cell r="L1665" t="str">
            <v>14.67555</v>
          </cell>
          <cell r="M1665" t="str">
            <v>LOCAL</v>
          </cell>
        </row>
        <row r="1666">
          <cell r="A1666" t="str">
            <v>9101-485D</v>
          </cell>
          <cell r="B1666" t="str">
            <v>CAM ROLLER</v>
          </cell>
          <cell r="C1666" t="str">
            <v>F13</v>
          </cell>
          <cell r="D1666" t="str">
            <v>Z</v>
          </cell>
          <cell r="E1666" t="str">
            <v>2</v>
          </cell>
          <cell r="F1666" t="str">
            <v>G</v>
          </cell>
          <cell r="G1666" t="str">
            <v>0</v>
          </cell>
          <cell r="H1666" t="str">
            <v>0</v>
          </cell>
          <cell r="I1666" t="str">
            <v>0</v>
          </cell>
          <cell r="J1666" t="str">
            <v>0</v>
          </cell>
          <cell r="K1666" t="str">
            <v>14.64197</v>
          </cell>
          <cell r="L1666" t="str">
            <v>14.64197</v>
          </cell>
        </row>
        <row r="1667">
          <cell r="A1667" t="str">
            <v>9101-485C</v>
          </cell>
          <cell r="B1667" t="str">
            <v>CAM ROLLER</v>
          </cell>
          <cell r="C1667" t="str">
            <v>F13</v>
          </cell>
          <cell r="D1667" t="str">
            <v>Z</v>
          </cell>
          <cell r="E1667" t="str">
            <v>2</v>
          </cell>
          <cell r="F1667" t="str">
            <v>G</v>
          </cell>
          <cell r="G1667" t="str">
            <v>0</v>
          </cell>
          <cell r="H1667" t="str">
            <v>0</v>
          </cell>
          <cell r="I1667" t="str">
            <v>0</v>
          </cell>
          <cell r="J1667" t="str">
            <v>0</v>
          </cell>
          <cell r="K1667" t="str">
            <v>14.64197</v>
          </cell>
          <cell r="L1667" t="str">
            <v>14.64197</v>
          </cell>
        </row>
        <row r="1668">
          <cell r="A1668" t="str">
            <v>9101-485B</v>
          </cell>
          <cell r="B1668" t="str">
            <v>CAM ROLLER</v>
          </cell>
          <cell r="C1668" t="str">
            <v>F13</v>
          </cell>
          <cell r="D1668" t="str">
            <v>Z</v>
          </cell>
          <cell r="E1668" t="str">
            <v>2</v>
          </cell>
          <cell r="F1668" t="str">
            <v>G</v>
          </cell>
          <cell r="G1668" t="str">
            <v>0</v>
          </cell>
          <cell r="H1668" t="str">
            <v>0</v>
          </cell>
          <cell r="I1668" t="str">
            <v>0</v>
          </cell>
          <cell r="J1668" t="str">
            <v>0</v>
          </cell>
          <cell r="K1668" t="str">
            <v>14.64197</v>
          </cell>
          <cell r="L1668" t="str">
            <v>14.64197</v>
          </cell>
        </row>
        <row r="1669">
          <cell r="A1669" t="str">
            <v>9101-485A</v>
          </cell>
          <cell r="B1669" t="str">
            <v>CAM ROLLER</v>
          </cell>
          <cell r="C1669" t="str">
            <v>F13</v>
          </cell>
          <cell r="D1669" t="str">
            <v>Z</v>
          </cell>
          <cell r="E1669" t="str">
            <v>2</v>
          </cell>
          <cell r="F1669" t="str">
            <v>G</v>
          </cell>
          <cell r="G1669" t="str">
            <v>0</v>
          </cell>
          <cell r="H1669" t="str">
            <v>0</v>
          </cell>
          <cell r="I1669" t="str">
            <v>0</v>
          </cell>
          <cell r="J1669" t="str">
            <v>0</v>
          </cell>
          <cell r="K1669" t="str">
            <v>14.64197</v>
          </cell>
          <cell r="L1669" t="str">
            <v>14.64197</v>
          </cell>
        </row>
        <row r="1670">
          <cell r="A1670" t="str">
            <v>9101-485</v>
          </cell>
          <cell r="C1670" t="str">
            <v>F13</v>
          </cell>
          <cell r="D1670" t="str">
            <v>Z</v>
          </cell>
          <cell r="E1670" t="str">
            <v>2</v>
          </cell>
          <cell r="F1670" t="str">
            <v>G</v>
          </cell>
          <cell r="G1670" t="str">
            <v>0</v>
          </cell>
          <cell r="H1670" t="str">
            <v>4730</v>
          </cell>
          <cell r="I1670" t="str">
            <v>0</v>
          </cell>
          <cell r="J1670" t="str">
            <v>4730</v>
          </cell>
          <cell r="K1670" t="str">
            <v>14.64</v>
          </cell>
          <cell r="L1670" t="str">
            <v>14.64</v>
          </cell>
          <cell r="M1670" t="str">
            <v>PIB-07</v>
          </cell>
        </row>
        <row r="1671">
          <cell r="A1671" t="str">
            <v>9103-113</v>
          </cell>
          <cell r="B1671" t="str">
            <v>END PLATE T/P</v>
          </cell>
          <cell r="C1671" t="str">
            <v>F13</v>
          </cell>
          <cell r="D1671" t="str">
            <v>Z</v>
          </cell>
          <cell r="E1671" t="str">
            <v>22</v>
          </cell>
          <cell r="F1671" t="str">
            <v>G</v>
          </cell>
          <cell r="G1671" t="str">
            <v>0</v>
          </cell>
          <cell r="H1671" t="str">
            <v>0</v>
          </cell>
          <cell r="I1671" t="str">
            <v>0</v>
          </cell>
          <cell r="J1671" t="str">
            <v>0</v>
          </cell>
          <cell r="K1671" t="str">
            <v>14.62556</v>
          </cell>
          <cell r="L1671" t="str">
            <v>14.62556</v>
          </cell>
          <cell r="M1671" t="str">
            <v>HB-03</v>
          </cell>
        </row>
        <row r="1672">
          <cell r="A1672" t="str">
            <v>9101-435</v>
          </cell>
          <cell r="B1672" t="str">
            <v>NUT</v>
          </cell>
          <cell r="C1672" t="str">
            <v>F13</v>
          </cell>
          <cell r="D1672" t="str">
            <v>Z</v>
          </cell>
          <cell r="E1672" t="str">
            <v>2</v>
          </cell>
          <cell r="F1672" t="str">
            <v>G</v>
          </cell>
          <cell r="G1672" t="str">
            <v>500</v>
          </cell>
          <cell r="H1672" t="str">
            <v>0</v>
          </cell>
          <cell r="I1672" t="str">
            <v>200</v>
          </cell>
          <cell r="J1672" t="str">
            <v>300</v>
          </cell>
          <cell r="K1672" t="str">
            <v>14.53802</v>
          </cell>
          <cell r="L1672" t="str">
            <v>14.53802</v>
          </cell>
          <cell r="M1672" t="str">
            <v>PIB-04</v>
          </cell>
        </row>
        <row r="1673">
          <cell r="A1673" t="str">
            <v>9102-991B</v>
          </cell>
          <cell r="B1673" t="str">
            <v>T.P.BLADE</v>
          </cell>
          <cell r="C1673" t="str">
            <v>F13</v>
          </cell>
          <cell r="D1673" t="str">
            <v>Z</v>
          </cell>
          <cell r="E1673" t="str">
            <v>22</v>
          </cell>
          <cell r="F1673" t="str">
            <v>G</v>
          </cell>
          <cell r="G1673" t="str">
            <v>0</v>
          </cell>
          <cell r="H1673" t="str">
            <v>0</v>
          </cell>
          <cell r="I1673" t="str">
            <v>0</v>
          </cell>
          <cell r="J1673" t="str">
            <v>0</v>
          </cell>
          <cell r="K1673" t="str">
            <v>14.53528</v>
          </cell>
          <cell r="L1673" t="str">
            <v>14.53528</v>
          </cell>
          <cell r="M1673" t="str">
            <v>RP</v>
          </cell>
        </row>
        <row r="1674">
          <cell r="A1674" t="str">
            <v>9103-601A</v>
          </cell>
          <cell r="B1674" t="str">
            <v>SUPPORT CONNECTOR</v>
          </cell>
          <cell r="C1674" t="str">
            <v>F13</v>
          </cell>
          <cell r="D1674" t="str">
            <v>Z</v>
          </cell>
          <cell r="E1674" t="str">
            <v>22</v>
          </cell>
          <cell r="F1674" t="str">
            <v>G</v>
          </cell>
          <cell r="G1674" t="str">
            <v>0</v>
          </cell>
          <cell r="H1674" t="str">
            <v>0</v>
          </cell>
          <cell r="I1674" t="str">
            <v>0</v>
          </cell>
          <cell r="J1674" t="str">
            <v>0</v>
          </cell>
          <cell r="K1674" t="str">
            <v>14.53528</v>
          </cell>
          <cell r="L1674" t="str">
            <v>14.53528</v>
          </cell>
        </row>
        <row r="1675">
          <cell r="A1675" t="str">
            <v>9103-113</v>
          </cell>
          <cell r="B1675" t="str">
            <v>END PLATE T/P</v>
          </cell>
          <cell r="C1675" t="str">
            <v>F13</v>
          </cell>
          <cell r="D1675" t="str">
            <v>Z</v>
          </cell>
          <cell r="E1675" t="str">
            <v>2</v>
          </cell>
          <cell r="F1675" t="str">
            <v>G</v>
          </cell>
          <cell r="G1675" t="str">
            <v>0</v>
          </cell>
          <cell r="H1675" t="str">
            <v>0</v>
          </cell>
          <cell r="I1675" t="str">
            <v>0</v>
          </cell>
          <cell r="J1675" t="str">
            <v>0</v>
          </cell>
          <cell r="K1675" t="str">
            <v>14.46305</v>
          </cell>
          <cell r="L1675" t="str">
            <v>14.46305</v>
          </cell>
          <cell r="M1675" t="str">
            <v>HB-03</v>
          </cell>
        </row>
        <row r="1676">
          <cell r="A1676" t="str">
            <v>7185-794</v>
          </cell>
          <cell r="B1676" t="str">
            <v>SEAL TRAPPED - GOV COVER</v>
          </cell>
          <cell r="C1676" t="str">
            <v>F13</v>
          </cell>
          <cell r="D1676" t="str">
            <v>Z</v>
          </cell>
          <cell r="E1676" t="str">
            <v>2</v>
          </cell>
          <cell r="F1676" t="str">
            <v>G</v>
          </cell>
          <cell r="G1676" t="str">
            <v>1870</v>
          </cell>
          <cell r="H1676" t="str">
            <v>250</v>
          </cell>
          <cell r="I1676" t="str">
            <v>225</v>
          </cell>
          <cell r="J1676" t="str">
            <v>1895</v>
          </cell>
          <cell r="K1676" t="str">
            <v>14.28261</v>
          </cell>
          <cell r="L1676" t="str">
            <v>14.3833</v>
          </cell>
          <cell r="M1676" t="str">
            <v>DP203</v>
          </cell>
        </row>
        <row r="1677">
          <cell r="A1677" t="str">
            <v>9001-200</v>
          </cell>
          <cell r="B1677" t="str">
            <v>DECTECTOR</v>
          </cell>
          <cell r="C1677" t="str">
            <v>F13</v>
          </cell>
          <cell r="D1677" t="str">
            <v>Z</v>
          </cell>
          <cell r="E1677" t="str">
            <v>2</v>
          </cell>
          <cell r="F1677" t="str">
            <v>G</v>
          </cell>
          <cell r="G1677" t="str">
            <v>0</v>
          </cell>
          <cell r="H1677" t="str">
            <v>0</v>
          </cell>
          <cell r="I1677" t="str">
            <v>0</v>
          </cell>
          <cell r="J1677" t="str">
            <v>0</v>
          </cell>
          <cell r="K1677" t="str">
            <v>14.37</v>
          </cell>
          <cell r="L1677" t="str">
            <v>14.37</v>
          </cell>
          <cell r="M1677" t="str">
            <v>0</v>
          </cell>
        </row>
        <row r="1678">
          <cell r="A1678" t="str">
            <v>9103-492</v>
          </cell>
          <cell r="B1678" t="str">
            <v>F.I.BRACKET</v>
          </cell>
          <cell r="C1678" t="str">
            <v>F13</v>
          </cell>
          <cell r="D1678" t="str">
            <v>Z</v>
          </cell>
          <cell r="E1678" t="str">
            <v>2</v>
          </cell>
          <cell r="F1678" t="str">
            <v>G</v>
          </cell>
          <cell r="G1678" t="str">
            <v>1181</v>
          </cell>
          <cell r="H1678" t="str">
            <v>0</v>
          </cell>
          <cell r="I1678" t="str">
            <v>0</v>
          </cell>
          <cell r="J1678" t="str">
            <v>1181</v>
          </cell>
          <cell r="K1678" t="str">
            <v>14.32639</v>
          </cell>
          <cell r="L1678" t="str">
            <v>14.32639</v>
          </cell>
          <cell r="M1678" t="str">
            <v>NP</v>
          </cell>
        </row>
        <row r="1679">
          <cell r="A1679" t="str">
            <v>9101-084C</v>
          </cell>
          <cell r="B1679" t="str">
            <v>END PLUG - Mini-Maxi</v>
          </cell>
          <cell r="C1679" t="str">
            <v>F13</v>
          </cell>
          <cell r="D1679" t="str">
            <v>Z</v>
          </cell>
          <cell r="E1679" t="str">
            <v>2</v>
          </cell>
          <cell r="F1679" t="str">
            <v>G</v>
          </cell>
          <cell r="G1679" t="str">
            <v>0</v>
          </cell>
          <cell r="H1679" t="str">
            <v>0</v>
          </cell>
          <cell r="I1679" t="str">
            <v>0</v>
          </cell>
          <cell r="J1679" t="str">
            <v>0</v>
          </cell>
          <cell r="K1679" t="str">
            <v>14.22821</v>
          </cell>
          <cell r="L1679" t="str">
            <v>14.22821</v>
          </cell>
          <cell r="M1679" t="str">
            <v>RP</v>
          </cell>
        </row>
        <row r="1680">
          <cell r="A1680" t="str">
            <v>7185-128B</v>
          </cell>
          <cell r="B1680" t="str">
            <v>SPRING DEL.VALVE</v>
          </cell>
          <cell r="C1680" t="str">
            <v>F13</v>
          </cell>
          <cell r="D1680" t="str">
            <v>Z</v>
          </cell>
          <cell r="E1680" t="str">
            <v>2</v>
          </cell>
          <cell r="F1680" t="str">
            <v>G</v>
          </cell>
          <cell r="G1680" t="str">
            <v>100</v>
          </cell>
          <cell r="H1680" t="str">
            <v>250</v>
          </cell>
          <cell r="I1680" t="str">
            <v>150</v>
          </cell>
          <cell r="J1680" t="str">
            <v>200</v>
          </cell>
          <cell r="K1680" t="str">
            <v>14.14708</v>
          </cell>
          <cell r="L1680" t="str">
            <v>14.20787</v>
          </cell>
          <cell r="M1680" t="str">
            <v>DP203</v>
          </cell>
        </row>
        <row r="1681">
          <cell r="A1681" t="str">
            <v>7185-430B</v>
          </cell>
          <cell r="B1681" t="str">
            <v>SPRING</v>
          </cell>
          <cell r="C1681" t="str">
            <v>F13</v>
          </cell>
          <cell r="D1681" t="str">
            <v>Z</v>
          </cell>
          <cell r="E1681" t="str">
            <v>2</v>
          </cell>
          <cell r="F1681" t="str">
            <v>G</v>
          </cell>
          <cell r="G1681" t="str">
            <v>150</v>
          </cell>
          <cell r="H1681" t="str">
            <v>250</v>
          </cell>
          <cell r="I1681" t="str">
            <v>150</v>
          </cell>
          <cell r="J1681" t="str">
            <v>250</v>
          </cell>
          <cell r="K1681" t="str">
            <v>14.12487</v>
          </cell>
          <cell r="L1681" t="str">
            <v>14.18917</v>
          </cell>
          <cell r="M1681" t="str">
            <v>DP203</v>
          </cell>
        </row>
        <row r="1682">
          <cell r="A1682" t="str">
            <v>7185-501</v>
          </cell>
          <cell r="B1682" t="str">
            <v>CIRCLIP</v>
          </cell>
          <cell r="C1682" t="str">
            <v>F13</v>
          </cell>
          <cell r="D1682" t="str">
            <v>Z</v>
          </cell>
          <cell r="E1682" t="str">
            <v>2</v>
          </cell>
          <cell r="F1682" t="str">
            <v>G</v>
          </cell>
          <cell r="G1682" t="str">
            <v>280</v>
          </cell>
          <cell r="H1682" t="str">
            <v>250</v>
          </cell>
          <cell r="I1682" t="str">
            <v>150</v>
          </cell>
          <cell r="J1682" t="str">
            <v>380</v>
          </cell>
          <cell r="K1682" t="str">
            <v>14.1019</v>
          </cell>
          <cell r="L1682" t="str">
            <v>14.1591</v>
          </cell>
          <cell r="M1682" t="str">
            <v>DP203</v>
          </cell>
        </row>
        <row r="1683">
          <cell r="A1683" t="str">
            <v>5936-124</v>
          </cell>
          <cell r="B1683" t="str">
            <v>THRUST WASHER DPC(C)</v>
          </cell>
          <cell r="C1683" t="str">
            <v>F13</v>
          </cell>
          <cell r="D1683" t="str">
            <v>Z</v>
          </cell>
          <cell r="E1683" t="str">
            <v>1</v>
          </cell>
          <cell r="F1683" t="str">
            <v>G</v>
          </cell>
          <cell r="G1683" t="str">
            <v>0</v>
          </cell>
          <cell r="H1683" t="str">
            <v>0</v>
          </cell>
          <cell r="I1683" t="str">
            <v>0</v>
          </cell>
          <cell r="J1683" t="str">
            <v>0</v>
          </cell>
          <cell r="K1683" t="str">
            <v>14.1168</v>
          </cell>
          <cell r="L1683" t="str">
            <v>14.1168</v>
          </cell>
          <cell r="M1683" t="str">
            <v>RP</v>
          </cell>
        </row>
        <row r="1684">
          <cell r="A1684" t="str">
            <v>9003-545</v>
          </cell>
          <cell r="B1684" t="str">
            <v>CAM ROLLER SHOE</v>
          </cell>
          <cell r="C1684" t="str">
            <v>F13</v>
          </cell>
          <cell r="D1684" t="str">
            <v>Z</v>
          </cell>
          <cell r="E1684" t="str">
            <v>2</v>
          </cell>
          <cell r="F1684" t="str">
            <v>G</v>
          </cell>
          <cell r="G1684" t="str">
            <v>0</v>
          </cell>
          <cell r="H1684" t="str">
            <v>0</v>
          </cell>
          <cell r="I1684" t="str">
            <v>0</v>
          </cell>
          <cell r="J1684" t="str">
            <v>0</v>
          </cell>
          <cell r="K1684" t="str">
            <v>14.09</v>
          </cell>
          <cell r="L1684" t="str">
            <v>14.09</v>
          </cell>
          <cell r="M1684" t="str">
            <v>RP</v>
          </cell>
        </row>
        <row r="1685">
          <cell r="A1685" t="str">
            <v>7123-489</v>
          </cell>
          <cell r="B1685" t="str">
            <v>METERING VALVE PIN</v>
          </cell>
          <cell r="C1685" t="str">
            <v>F13</v>
          </cell>
          <cell r="D1685" t="str">
            <v>Z</v>
          </cell>
          <cell r="E1685" t="str">
            <v>2</v>
          </cell>
          <cell r="F1685" t="str">
            <v>G</v>
          </cell>
          <cell r="G1685" t="str">
            <v>1200</v>
          </cell>
          <cell r="H1685" t="str">
            <v>0</v>
          </cell>
          <cell r="I1685" t="str">
            <v>0</v>
          </cell>
          <cell r="J1685" t="str">
            <v>1200</v>
          </cell>
          <cell r="K1685" t="str">
            <v>14.00991</v>
          </cell>
          <cell r="L1685" t="str">
            <v>14.00991</v>
          </cell>
        </row>
        <row r="1686">
          <cell r="A1686" t="str">
            <v>7123-286R</v>
          </cell>
          <cell r="B1686" t="str">
            <v>ASSY PUMP HOUSING J6</v>
          </cell>
          <cell r="C1686" t="str">
            <v>F13</v>
          </cell>
          <cell r="D1686" t="str">
            <v>Z</v>
          </cell>
          <cell r="E1686" t="str">
            <v>2</v>
          </cell>
          <cell r="F1686" t="str">
            <v>G</v>
          </cell>
          <cell r="G1686" t="str">
            <v>118</v>
          </cell>
          <cell r="H1686" t="str">
            <v>0</v>
          </cell>
          <cell r="I1686" t="str">
            <v>50</v>
          </cell>
          <cell r="J1686" t="str">
            <v>68</v>
          </cell>
          <cell r="K1686" t="str">
            <v>1396.18148</v>
          </cell>
          <cell r="L1686" t="str">
            <v>1396.18148</v>
          </cell>
        </row>
        <row r="1687">
          <cell r="A1687" t="str">
            <v>9002-229-180</v>
          </cell>
          <cell r="B1687" t="str">
            <v>HYD. HEAD M &amp; M</v>
          </cell>
          <cell r="C1687" t="str">
            <v>F13</v>
          </cell>
          <cell r="D1687" t="str">
            <v>Z</v>
          </cell>
          <cell r="E1687" t="str">
            <v>2</v>
          </cell>
          <cell r="F1687" t="str">
            <v>G</v>
          </cell>
          <cell r="G1687" t="str">
            <v>34</v>
          </cell>
          <cell r="H1687" t="str">
            <v>50</v>
          </cell>
          <cell r="I1687" t="str">
            <v>0</v>
          </cell>
          <cell r="J1687" t="str">
            <v>84</v>
          </cell>
          <cell r="K1687" t="str">
            <v>1393.0216</v>
          </cell>
          <cell r="L1687" t="str">
            <v>1393.0216</v>
          </cell>
        </row>
        <row r="1688">
          <cell r="A1688" t="str">
            <v>9103-536</v>
          </cell>
          <cell r="B1688" t="str">
            <v>MAX.FUEL ADJUSTING PLATE</v>
          </cell>
          <cell r="C1688" t="str">
            <v>F13</v>
          </cell>
          <cell r="D1688" t="str">
            <v>Z</v>
          </cell>
          <cell r="E1688" t="str">
            <v>2</v>
          </cell>
          <cell r="F1688" t="str">
            <v>G</v>
          </cell>
          <cell r="G1688" t="str">
            <v>0</v>
          </cell>
          <cell r="H1688" t="str">
            <v>0</v>
          </cell>
          <cell r="I1688" t="str">
            <v>0</v>
          </cell>
          <cell r="J1688" t="str">
            <v>0</v>
          </cell>
          <cell r="K1688" t="str">
            <v>139.98952</v>
          </cell>
          <cell r="L1688" t="str">
            <v>139.98952</v>
          </cell>
          <cell r="M1688" t="str">
            <v>RP</v>
          </cell>
        </row>
        <row r="1689">
          <cell r="A1689" t="str">
            <v>7123-549A</v>
          </cell>
          <cell r="B1689" t="str">
            <v>DRIVE HUB</v>
          </cell>
          <cell r="C1689" t="str">
            <v>F13</v>
          </cell>
          <cell r="D1689" t="str">
            <v>Z</v>
          </cell>
          <cell r="E1689" t="str">
            <v>2</v>
          </cell>
          <cell r="F1689" t="str">
            <v>G</v>
          </cell>
          <cell r="G1689" t="str">
            <v>90</v>
          </cell>
          <cell r="H1689" t="str">
            <v>0</v>
          </cell>
          <cell r="I1689" t="str">
            <v>0</v>
          </cell>
          <cell r="J1689" t="str">
            <v>90</v>
          </cell>
          <cell r="K1689" t="str">
            <v>139.62</v>
          </cell>
          <cell r="L1689" t="str">
            <v>139.62</v>
          </cell>
        </row>
        <row r="1690">
          <cell r="A1690" t="str">
            <v>9103-020/025</v>
          </cell>
          <cell r="B1690" t="str">
            <v>ROTOR</v>
          </cell>
          <cell r="C1690" t="str">
            <v>F13</v>
          </cell>
          <cell r="D1690" t="str">
            <v>Z</v>
          </cell>
          <cell r="E1690" t="str">
            <v>21</v>
          </cell>
          <cell r="F1690" t="str">
            <v>G</v>
          </cell>
          <cell r="G1690" t="str">
            <v>35</v>
          </cell>
          <cell r="H1690" t="str">
            <v>0</v>
          </cell>
          <cell r="I1690" t="str">
            <v>0</v>
          </cell>
          <cell r="J1690" t="str">
            <v>35</v>
          </cell>
          <cell r="K1690" t="str">
            <v>139.54962</v>
          </cell>
          <cell r="L1690" t="str">
            <v>139.54962</v>
          </cell>
          <cell r="M1690" t="str">
            <v>C</v>
          </cell>
        </row>
        <row r="1691">
          <cell r="A1691" t="str">
            <v>7160-010/005</v>
          </cell>
          <cell r="B1691" t="str">
            <v>CAM RING</v>
          </cell>
          <cell r="C1691" t="str">
            <v>F13</v>
          </cell>
          <cell r="D1691" t="str">
            <v>Z</v>
          </cell>
          <cell r="E1691" t="str">
            <v>21</v>
          </cell>
          <cell r="F1691" t="str">
            <v>G</v>
          </cell>
          <cell r="G1691" t="str">
            <v>0</v>
          </cell>
          <cell r="H1691" t="str">
            <v>0</v>
          </cell>
          <cell r="I1691" t="str">
            <v>0</v>
          </cell>
          <cell r="J1691" t="str">
            <v>0</v>
          </cell>
          <cell r="K1691" t="str">
            <v>139.362</v>
          </cell>
          <cell r="L1691" t="str">
            <v>139.362</v>
          </cell>
        </row>
        <row r="1692">
          <cell r="A1692" t="str">
            <v>9103-827</v>
          </cell>
          <cell r="B1692" t="str">
            <v>GOV.COVER [S/CAR EURO-2]</v>
          </cell>
          <cell r="C1692" t="str">
            <v>F13</v>
          </cell>
          <cell r="D1692" t="str">
            <v>Z</v>
          </cell>
          <cell r="E1692" t="str">
            <v>21</v>
          </cell>
          <cell r="F1692" t="str">
            <v>G</v>
          </cell>
          <cell r="G1692" t="str">
            <v>0</v>
          </cell>
          <cell r="H1692" t="str">
            <v>0</v>
          </cell>
          <cell r="I1692" t="str">
            <v>0</v>
          </cell>
          <cell r="J1692" t="str">
            <v>0</v>
          </cell>
          <cell r="K1692" t="str">
            <v>139</v>
          </cell>
          <cell r="L1692" t="str">
            <v>139</v>
          </cell>
        </row>
        <row r="1693">
          <cell r="A1693" t="str">
            <v>9103-749A</v>
          </cell>
          <cell r="B1693" t="str">
            <v>SUPPORT PLATE</v>
          </cell>
          <cell r="C1693" t="str">
            <v>F13</v>
          </cell>
          <cell r="D1693" t="str">
            <v>Z</v>
          </cell>
          <cell r="E1693" t="str">
            <v>2</v>
          </cell>
          <cell r="F1693" t="str">
            <v>G</v>
          </cell>
          <cell r="G1693" t="str">
            <v>230</v>
          </cell>
          <cell r="H1693" t="str">
            <v>414</v>
          </cell>
          <cell r="I1693" t="str">
            <v>200</v>
          </cell>
          <cell r="J1693" t="str">
            <v>444</v>
          </cell>
          <cell r="K1693" t="str">
            <v>127.52179</v>
          </cell>
          <cell r="L1693" t="str">
            <v>138.37686</v>
          </cell>
        </row>
        <row r="1694">
          <cell r="A1694" t="str">
            <v>9100-302B</v>
          </cell>
          <cell r="B1694" t="str">
            <v>X BRACKET</v>
          </cell>
          <cell r="C1694" t="str">
            <v>F13</v>
          </cell>
          <cell r="D1694" t="str">
            <v>Z</v>
          </cell>
          <cell r="E1694" t="str">
            <v>2</v>
          </cell>
          <cell r="F1694" t="str">
            <v>G</v>
          </cell>
          <cell r="G1694" t="str">
            <v>747</v>
          </cell>
          <cell r="H1694" t="str">
            <v>0</v>
          </cell>
          <cell r="I1694" t="str">
            <v>0</v>
          </cell>
          <cell r="J1694" t="str">
            <v>747</v>
          </cell>
          <cell r="K1694" t="str">
            <v>138.11501</v>
          </cell>
          <cell r="L1694" t="str">
            <v>138.11501</v>
          </cell>
          <cell r="M1694" t="str">
            <v>RP</v>
          </cell>
        </row>
        <row r="1695">
          <cell r="A1695" t="str">
            <v>7243-073V</v>
          </cell>
          <cell r="B1695" t="str">
            <v>ASS PUMP HSG &amp; SCREW</v>
          </cell>
          <cell r="C1695" t="str">
            <v>F13</v>
          </cell>
          <cell r="D1695" t="str">
            <v>Z</v>
          </cell>
          <cell r="E1695" t="str">
            <v>2</v>
          </cell>
          <cell r="F1695" t="str">
            <v>G</v>
          </cell>
          <cell r="G1695" t="str">
            <v>20</v>
          </cell>
          <cell r="H1695" t="str">
            <v>0</v>
          </cell>
          <cell r="I1695" t="str">
            <v>0</v>
          </cell>
          <cell r="J1695" t="str">
            <v>20</v>
          </cell>
          <cell r="K1695" t="str">
            <v>1374.63949</v>
          </cell>
          <cell r="L1695" t="str">
            <v>1374.63949</v>
          </cell>
        </row>
        <row r="1696">
          <cell r="A1696" t="str">
            <v>9103-827</v>
          </cell>
          <cell r="B1696" t="str">
            <v>GOV.COVER [S/CAR EURO-2]</v>
          </cell>
          <cell r="C1696" t="str">
            <v>F13</v>
          </cell>
          <cell r="D1696" t="str">
            <v>Z</v>
          </cell>
          <cell r="E1696" t="str">
            <v>2</v>
          </cell>
          <cell r="F1696" t="str">
            <v>G</v>
          </cell>
          <cell r="G1696" t="str">
            <v>200</v>
          </cell>
          <cell r="H1696" t="str">
            <v>0</v>
          </cell>
          <cell r="I1696" t="str">
            <v>0</v>
          </cell>
          <cell r="J1696" t="str">
            <v>200</v>
          </cell>
          <cell r="K1696" t="str">
            <v>137.67549</v>
          </cell>
          <cell r="L1696" t="str">
            <v>137.67549</v>
          </cell>
        </row>
        <row r="1697">
          <cell r="A1697" t="str">
            <v>01SK92A</v>
          </cell>
          <cell r="B1697" t="str">
            <v>NOZZLE</v>
          </cell>
          <cell r="C1697" t="str">
            <v>F13</v>
          </cell>
          <cell r="D1697" t="str">
            <v>Z</v>
          </cell>
          <cell r="E1697" t="str">
            <v>2</v>
          </cell>
          <cell r="F1697" t="str">
            <v>G</v>
          </cell>
          <cell r="G1697" t="str">
            <v>770</v>
          </cell>
          <cell r="H1697" t="str">
            <v>0</v>
          </cell>
          <cell r="I1697" t="str">
            <v>6</v>
          </cell>
          <cell r="J1697" t="str">
            <v>764</v>
          </cell>
          <cell r="K1697" t="str">
            <v>1363.81367</v>
          </cell>
          <cell r="L1697" t="str">
            <v>1363.81367</v>
          </cell>
        </row>
        <row r="1698">
          <cell r="A1698" t="str">
            <v>LRB 6703205</v>
          </cell>
          <cell r="B1698" t="str">
            <v>INJECTOR</v>
          </cell>
          <cell r="C1698" t="str">
            <v>F13</v>
          </cell>
          <cell r="D1698" t="str">
            <v>Z</v>
          </cell>
          <cell r="E1698" t="str">
            <v>2</v>
          </cell>
          <cell r="F1698" t="str">
            <v>G</v>
          </cell>
          <cell r="G1698" t="str">
            <v>0</v>
          </cell>
          <cell r="H1698" t="str">
            <v>0</v>
          </cell>
          <cell r="I1698" t="str">
            <v>0</v>
          </cell>
          <cell r="J1698" t="str">
            <v>0</v>
          </cell>
          <cell r="K1698" t="str">
            <v>13542.1875</v>
          </cell>
          <cell r="L1698" t="str">
            <v>13542.1875</v>
          </cell>
        </row>
        <row r="1699">
          <cell r="A1699" t="str">
            <v>9103-821</v>
          </cell>
          <cell r="B1699" t="str">
            <v>PUMP COVER (DPC)</v>
          </cell>
          <cell r="C1699" t="str">
            <v>F13</v>
          </cell>
          <cell r="D1699" t="str">
            <v>Z</v>
          </cell>
          <cell r="E1699" t="str">
            <v>2</v>
          </cell>
          <cell r="F1699" t="str">
            <v>G</v>
          </cell>
          <cell r="G1699" t="str">
            <v>0</v>
          </cell>
          <cell r="H1699" t="str">
            <v>0</v>
          </cell>
          <cell r="I1699" t="str">
            <v>0</v>
          </cell>
          <cell r="J1699" t="str">
            <v>0</v>
          </cell>
          <cell r="K1699" t="str">
            <v>135.34</v>
          </cell>
          <cell r="L1699" t="str">
            <v>135.34</v>
          </cell>
        </row>
        <row r="1700">
          <cell r="A1700" t="str">
            <v>9101-137C</v>
          </cell>
          <cell r="B1700" t="str">
            <v>SHOE-1</v>
          </cell>
          <cell r="C1700" t="str">
            <v>F13</v>
          </cell>
          <cell r="D1700" t="str">
            <v>Z</v>
          </cell>
          <cell r="E1700" t="str">
            <v>2</v>
          </cell>
          <cell r="F1700" t="str">
            <v>G</v>
          </cell>
          <cell r="G1700" t="str">
            <v>0</v>
          </cell>
          <cell r="H1700" t="str">
            <v>0</v>
          </cell>
          <cell r="I1700" t="str">
            <v>0</v>
          </cell>
          <cell r="J1700" t="str">
            <v>0</v>
          </cell>
          <cell r="K1700" t="str">
            <v>135.11698</v>
          </cell>
          <cell r="L1700" t="str">
            <v>135.11698</v>
          </cell>
          <cell r="M1700" t="str">
            <v>RP</v>
          </cell>
        </row>
        <row r="1701">
          <cell r="A1701" t="str">
            <v>9103-826</v>
          </cell>
          <cell r="B1701" t="str">
            <v>DPC HOUSING {MACHINED}</v>
          </cell>
          <cell r="C1701" t="str">
            <v>F13</v>
          </cell>
          <cell r="D1701" t="str">
            <v>Z</v>
          </cell>
          <cell r="E1701" t="str">
            <v>2</v>
          </cell>
          <cell r="F1701" t="str">
            <v>G</v>
          </cell>
          <cell r="G1701" t="str">
            <v>0</v>
          </cell>
          <cell r="H1701" t="str">
            <v>0</v>
          </cell>
          <cell r="I1701" t="str">
            <v>0</v>
          </cell>
          <cell r="J1701" t="str">
            <v>0</v>
          </cell>
          <cell r="K1701" t="str">
            <v>1330.6313</v>
          </cell>
          <cell r="L1701" t="str">
            <v>1330.6313</v>
          </cell>
          <cell r="M1701" t="str">
            <v>0</v>
          </cell>
        </row>
        <row r="1702">
          <cell r="A1702" t="str">
            <v>9103-826B</v>
          </cell>
          <cell r="B1702" t="str">
            <v>HOUSING CASTING</v>
          </cell>
          <cell r="C1702" t="str">
            <v>F13</v>
          </cell>
          <cell r="D1702" t="str">
            <v>Z</v>
          </cell>
          <cell r="E1702" t="str">
            <v>1</v>
          </cell>
          <cell r="F1702" t="str">
            <v>G</v>
          </cell>
          <cell r="G1702" t="str">
            <v>0</v>
          </cell>
          <cell r="H1702" t="str">
            <v>0</v>
          </cell>
          <cell r="I1702" t="str">
            <v>0</v>
          </cell>
          <cell r="J1702" t="str">
            <v>0</v>
          </cell>
          <cell r="K1702" t="str">
            <v>1330.63</v>
          </cell>
          <cell r="L1702" t="str">
            <v>1330.63</v>
          </cell>
        </row>
        <row r="1703">
          <cell r="A1703" t="str">
            <v>7185-416A</v>
          </cell>
          <cell r="B1703" t="str">
            <v>ADVANCE REF.STOP</v>
          </cell>
          <cell r="C1703" t="str">
            <v>F13</v>
          </cell>
          <cell r="D1703" t="str">
            <v>Z</v>
          </cell>
          <cell r="E1703" t="str">
            <v>2</v>
          </cell>
          <cell r="F1703" t="str">
            <v>G</v>
          </cell>
          <cell r="G1703" t="str">
            <v>0</v>
          </cell>
          <cell r="H1703" t="str">
            <v>0</v>
          </cell>
          <cell r="I1703" t="str">
            <v>0</v>
          </cell>
          <cell r="J1703" t="str">
            <v>0</v>
          </cell>
          <cell r="K1703" t="str">
            <v>133.6644</v>
          </cell>
          <cell r="L1703" t="str">
            <v>133.6644</v>
          </cell>
        </row>
        <row r="1704">
          <cell r="A1704" t="str">
            <v>7185-416C</v>
          </cell>
          <cell r="B1704" t="str">
            <v>ADVANCE REF.STOP</v>
          </cell>
          <cell r="C1704" t="str">
            <v>F13</v>
          </cell>
          <cell r="D1704" t="str">
            <v>Z</v>
          </cell>
          <cell r="E1704" t="str">
            <v>2</v>
          </cell>
          <cell r="F1704" t="str">
            <v>G</v>
          </cell>
          <cell r="G1704" t="str">
            <v>0</v>
          </cell>
          <cell r="H1704" t="str">
            <v>0</v>
          </cell>
          <cell r="I1704" t="str">
            <v>0</v>
          </cell>
          <cell r="J1704" t="str">
            <v>0</v>
          </cell>
          <cell r="K1704" t="str">
            <v>133.2792</v>
          </cell>
          <cell r="L1704" t="str">
            <v>133.2792</v>
          </cell>
        </row>
        <row r="1705">
          <cell r="A1705" t="str">
            <v>7185-416B</v>
          </cell>
          <cell r="B1705" t="str">
            <v>ADVANCE REF.STOP</v>
          </cell>
          <cell r="C1705" t="str">
            <v>F13</v>
          </cell>
          <cell r="D1705" t="str">
            <v>Z</v>
          </cell>
          <cell r="E1705" t="str">
            <v>2</v>
          </cell>
          <cell r="F1705" t="str">
            <v>G</v>
          </cell>
          <cell r="G1705" t="str">
            <v>0</v>
          </cell>
          <cell r="H1705" t="str">
            <v>0</v>
          </cell>
          <cell r="I1705" t="str">
            <v>0</v>
          </cell>
          <cell r="J1705" t="str">
            <v>0</v>
          </cell>
          <cell r="K1705" t="str">
            <v>133.2792</v>
          </cell>
          <cell r="L1705" t="str">
            <v>133.2792</v>
          </cell>
        </row>
        <row r="1706">
          <cell r="A1706" t="str">
            <v>RDNOSDC6890C</v>
          </cell>
          <cell r="B1706" t="str">
            <v>KOREA N/A NOZZLE</v>
          </cell>
          <cell r="C1706" t="str">
            <v>F13</v>
          </cell>
          <cell r="D1706" t="str">
            <v>Z</v>
          </cell>
          <cell r="E1706" t="str">
            <v>2</v>
          </cell>
          <cell r="F1706" t="str">
            <v>G</v>
          </cell>
          <cell r="G1706" t="str">
            <v>0</v>
          </cell>
          <cell r="H1706" t="str">
            <v>0</v>
          </cell>
          <cell r="I1706" t="str">
            <v>0</v>
          </cell>
          <cell r="J1706" t="str">
            <v>0</v>
          </cell>
          <cell r="K1706" t="str">
            <v>133.09</v>
          </cell>
          <cell r="L1706" t="str">
            <v>133.09</v>
          </cell>
        </row>
        <row r="1707">
          <cell r="A1707" t="str">
            <v>7123-432/BHT</v>
          </cell>
          <cell r="B1707" t="str">
            <v>GOVERNOR WEIGHT RETAINER</v>
          </cell>
          <cell r="C1707" t="str">
            <v>F13</v>
          </cell>
          <cell r="D1707" t="str">
            <v>Z</v>
          </cell>
          <cell r="E1707" t="str">
            <v>21</v>
          </cell>
          <cell r="F1707" t="str">
            <v>G</v>
          </cell>
          <cell r="G1707" t="str">
            <v>0</v>
          </cell>
          <cell r="H1707" t="str">
            <v>300</v>
          </cell>
          <cell r="I1707" t="str">
            <v>300</v>
          </cell>
          <cell r="J1707" t="str">
            <v>0</v>
          </cell>
          <cell r="K1707" t="str">
            <v>132.88</v>
          </cell>
          <cell r="L1707" t="str">
            <v>132.88</v>
          </cell>
        </row>
        <row r="1708">
          <cell r="A1708" t="str">
            <v>7123X432</v>
          </cell>
          <cell r="B1708" t="str">
            <v>GOV.WEIGHT CAGE(SOFT)</v>
          </cell>
          <cell r="C1708" t="str">
            <v>F13</v>
          </cell>
          <cell r="D1708" t="str">
            <v>Z</v>
          </cell>
          <cell r="E1708" t="str">
            <v>2</v>
          </cell>
          <cell r="F1708" t="str">
            <v>G</v>
          </cell>
          <cell r="G1708" t="str">
            <v>0</v>
          </cell>
          <cell r="H1708" t="str">
            <v>0</v>
          </cell>
          <cell r="I1708" t="str">
            <v>0</v>
          </cell>
          <cell r="J1708" t="str">
            <v>0</v>
          </cell>
          <cell r="K1708" t="str">
            <v>132.47269</v>
          </cell>
          <cell r="L1708" t="str">
            <v>132.47269</v>
          </cell>
        </row>
        <row r="1709">
          <cell r="A1709" t="str">
            <v>01SK133A</v>
          </cell>
          <cell r="B1709" t="str">
            <v>NOZZLE</v>
          </cell>
          <cell r="C1709" t="str">
            <v>F13</v>
          </cell>
          <cell r="D1709" t="str">
            <v>Z</v>
          </cell>
          <cell r="E1709" t="str">
            <v>2</v>
          </cell>
          <cell r="F1709" t="str">
            <v>G</v>
          </cell>
          <cell r="G1709" t="str">
            <v>0</v>
          </cell>
          <cell r="H1709" t="str">
            <v>0</v>
          </cell>
          <cell r="I1709" t="str">
            <v>0</v>
          </cell>
          <cell r="J1709" t="str">
            <v>0</v>
          </cell>
          <cell r="K1709" t="str">
            <v>1318.84188</v>
          </cell>
          <cell r="L1709" t="str">
            <v>1318.84188</v>
          </cell>
        </row>
        <row r="1710">
          <cell r="A1710" t="str">
            <v>01SK133</v>
          </cell>
          <cell r="B1710" t="str">
            <v>NOZZLE</v>
          </cell>
          <cell r="C1710" t="str">
            <v>F13</v>
          </cell>
          <cell r="D1710" t="str">
            <v>Z</v>
          </cell>
          <cell r="E1710" t="str">
            <v>2</v>
          </cell>
          <cell r="F1710" t="str">
            <v>G</v>
          </cell>
          <cell r="G1710" t="str">
            <v>0</v>
          </cell>
          <cell r="H1710" t="str">
            <v>0</v>
          </cell>
          <cell r="I1710" t="str">
            <v>0</v>
          </cell>
          <cell r="J1710" t="str">
            <v>0</v>
          </cell>
          <cell r="K1710" t="str">
            <v>1318.84188</v>
          </cell>
          <cell r="L1710" t="str">
            <v>1318.84188</v>
          </cell>
        </row>
        <row r="1711">
          <cell r="A1711" t="str">
            <v>7182-076</v>
          </cell>
          <cell r="B1711" t="str">
            <v>T P BLADE</v>
          </cell>
          <cell r="C1711" t="str">
            <v>F13</v>
          </cell>
          <cell r="D1711" t="str">
            <v>Z</v>
          </cell>
          <cell r="E1711" t="str">
            <v>2</v>
          </cell>
          <cell r="F1711" t="str">
            <v>G</v>
          </cell>
          <cell r="G1711" t="str">
            <v>2560</v>
          </cell>
          <cell r="H1711" t="str">
            <v>0</v>
          </cell>
          <cell r="I1711" t="str">
            <v>0</v>
          </cell>
          <cell r="J1711" t="str">
            <v>2560</v>
          </cell>
          <cell r="K1711" t="str">
            <v>131.99377</v>
          </cell>
          <cell r="L1711" t="str">
            <v>131.99377</v>
          </cell>
        </row>
        <row r="1712">
          <cell r="A1712" t="str">
            <v>7182-447U</v>
          </cell>
          <cell r="B1712" t="str">
            <v>DELIVERY VALVE</v>
          </cell>
          <cell r="C1712" t="str">
            <v>F13</v>
          </cell>
          <cell r="D1712" t="str">
            <v>Z</v>
          </cell>
          <cell r="E1712" t="str">
            <v>2</v>
          </cell>
          <cell r="F1712" t="str">
            <v>G</v>
          </cell>
          <cell r="G1712" t="str">
            <v>400</v>
          </cell>
          <cell r="H1712" t="str">
            <v>2800</v>
          </cell>
          <cell r="I1712" t="str">
            <v>300</v>
          </cell>
          <cell r="J1712" t="str">
            <v>2900</v>
          </cell>
          <cell r="K1712" t="str">
            <v>132.03969</v>
          </cell>
          <cell r="L1712" t="str">
            <v>131.62913</v>
          </cell>
        </row>
        <row r="1713">
          <cell r="A1713" t="str">
            <v>7123-18F</v>
          </cell>
          <cell r="B1713" t="str">
            <v>T.P.ROTOR</v>
          </cell>
          <cell r="C1713" t="str">
            <v>F13</v>
          </cell>
          <cell r="D1713" t="str">
            <v>Z</v>
          </cell>
          <cell r="E1713" t="str">
            <v>2</v>
          </cell>
          <cell r="F1713" t="str">
            <v>G</v>
          </cell>
          <cell r="G1713" t="str">
            <v>356</v>
          </cell>
          <cell r="H1713" t="str">
            <v>6475</v>
          </cell>
          <cell r="I1713" t="str">
            <v>3856</v>
          </cell>
          <cell r="J1713" t="str">
            <v>2975</v>
          </cell>
          <cell r="K1713" t="str">
            <v>122.22366</v>
          </cell>
          <cell r="L1713" t="str">
            <v>131.46443</v>
          </cell>
          <cell r="M1713" t="str">
            <v>RP</v>
          </cell>
        </row>
        <row r="1714">
          <cell r="A1714" t="str">
            <v>7139-223</v>
          </cell>
          <cell r="B1714" t="str">
            <v>T P LINER</v>
          </cell>
          <cell r="C1714" t="str">
            <v>F13</v>
          </cell>
          <cell r="D1714" t="str">
            <v>Z</v>
          </cell>
          <cell r="E1714" t="str">
            <v>2</v>
          </cell>
          <cell r="F1714" t="str">
            <v>G</v>
          </cell>
          <cell r="G1714" t="str">
            <v>100</v>
          </cell>
          <cell r="H1714" t="str">
            <v>0</v>
          </cell>
          <cell r="I1714" t="str">
            <v>50</v>
          </cell>
          <cell r="J1714" t="str">
            <v>50</v>
          </cell>
          <cell r="K1714" t="str">
            <v>131.4495</v>
          </cell>
          <cell r="L1714" t="str">
            <v>131.4495</v>
          </cell>
        </row>
        <row r="1715">
          <cell r="A1715" t="str">
            <v>5339-965D</v>
          </cell>
          <cell r="B1715" t="str">
            <v>WASHER</v>
          </cell>
          <cell r="C1715" t="str">
            <v>F13</v>
          </cell>
          <cell r="D1715" t="str">
            <v>Z</v>
          </cell>
          <cell r="E1715" t="str">
            <v>2</v>
          </cell>
          <cell r="F1715" t="str">
            <v>G</v>
          </cell>
          <cell r="G1715" t="str">
            <v>200</v>
          </cell>
          <cell r="H1715" t="str">
            <v>0</v>
          </cell>
          <cell r="I1715" t="str">
            <v>50</v>
          </cell>
          <cell r="J1715" t="str">
            <v>150</v>
          </cell>
          <cell r="K1715" t="str">
            <v>131.4495</v>
          </cell>
          <cell r="L1715" t="str">
            <v>131.4495</v>
          </cell>
          <cell r="M1715" t="str">
            <v>RP</v>
          </cell>
        </row>
        <row r="1716">
          <cell r="A1716" t="str">
            <v>7139-71</v>
          </cell>
          <cell r="B1716" t="str">
            <v>SHUT OFF SHAFT - HYD</v>
          </cell>
          <cell r="C1716" t="str">
            <v>F13</v>
          </cell>
          <cell r="D1716" t="str">
            <v>Z</v>
          </cell>
          <cell r="E1716" t="str">
            <v>2</v>
          </cell>
          <cell r="F1716" t="str">
            <v>G</v>
          </cell>
          <cell r="G1716" t="str">
            <v>0</v>
          </cell>
          <cell r="H1716" t="str">
            <v>0</v>
          </cell>
          <cell r="I1716" t="str">
            <v>0</v>
          </cell>
          <cell r="J1716" t="str">
            <v>0</v>
          </cell>
          <cell r="K1716" t="str">
            <v>131.4495</v>
          </cell>
          <cell r="L1716" t="str">
            <v>131.4495</v>
          </cell>
          <cell r="M1716" t="str">
            <v>RP</v>
          </cell>
        </row>
        <row r="1717">
          <cell r="A1717" t="str">
            <v>7240-040</v>
          </cell>
          <cell r="B1717" t="str">
            <v>GOV.Wt.RETAINER</v>
          </cell>
          <cell r="C1717" t="str">
            <v>F13</v>
          </cell>
          <cell r="D1717" t="str">
            <v>Z</v>
          </cell>
          <cell r="E1717" t="str">
            <v>2</v>
          </cell>
          <cell r="F1717" t="str">
            <v>G</v>
          </cell>
          <cell r="G1717" t="str">
            <v>0</v>
          </cell>
          <cell r="H1717" t="str">
            <v>0</v>
          </cell>
          <cell r="I1717" t="str">
            <v>0</v>
          </cell>
          <cell r="J1717" t="str">
            <v>0</v>
          </cell>
          <cell r="K1717" t="str">
            <v>131.4281</v>
          </cell>
          <cell r="L1717" t="str">
            <v>131.4281</v>
          </cell>
        </row>
        <row r="1718">
          <cell r="A1718" t="str">
            <v>9103-017</v>
          </cell>
          <cell r="B1718" t="str">
            <v>DPC BARREL FORGINGS</v>
          </cell>
          <cell r="C1718" t="str">
            <v>F13</v>
          </cell>
          <cell r="D1718" t="str">
            <v>Z</v>
          </cell>
          <cell r="E1718" t="str">
            <v>21</v>
          </cell>
          <cell r="F1718" t="str">
            <v>G</v>
          </cell>
          <cell r="G1718" t="str">
            <v>0</v>
          </cell>
          <cell r="H1718" t="str">
            <v>0</v>
          </cell>
          <cell r="I1718" t="str">
            <v>0</v>
          </cell>
          <cell r="J1718" t="str">
            <v>0</v>
          </cell>
          <cell r="K1718" t="str">
            <v>131.41618</v>
          </cell>
          <cell r="L1718" t="str">
            <v>131.41618</v>
          </cell>
          <cell r="M1718" t="str">
            <v>C</v>
          </cell>
        </row>
        <row r="1719">
          <cell r="A1719" t="str">
            <v>7182-447AB</v>
          </cell>
          <cell r="B1719" t="str">
            <v>ASSY DELIVERY VALVE</v>
          </cell>
          <cell r="C1719" t="str">
            <v>F13</v>
          </cell>
          <cell r="D1719" t="str">
            <v>Z</v>
          </cell>
          <cell r="E1719" t="str">
            <v>2</v>
          </cell>
          <cell r="F1719" t="str">
            <v>G</v>
          </cell>
          <cell r="G1719" t="str">
            <v>300</v>
          </cell>
          <cell r="H1719" t="str">
            <v>1000</v>
          </cell>
          <cell r="I1719" t="str">
            <v>600</v>
          </cell>
          <cell r="J1719" t="str">
            <v>700</v>
          </cell>
          <cell r="K1719" t="str">
            <v>130.6655</v>
          </cell>
          <cell r="L1719" t="str">
            <v>131.22241</v>
          </cell>
          <cell r="M1719" t="str">
            <v>DP203</v>
          </cell>
        </row>
        <row r="1720">
          <cell r="A1720" t="str">
            <v>9182-106</v>
          </cell>
          <cell r="B1720" t="str">
            <v>NOZZLE</v>
          </cell>
          <cell r="C1720" t="str">
            <v>F13</v>
          </cell>
          <cell r="D1720" t="str">
            <v>Z</v>
          </cell>
          <cell r="E1720" t="str">
            <v>2</v>
          </cell>
          <cell r="F1720" t="str">
            <v>G</v>
          </cell>
          <cell r="G1720" t="str">
            <v>0</v>
          </cell>
          <cell r="H1720" t="str">
            <v>0</v>
          </cell>
          <cell r="I1720" t="str">
            <v>0</v>
          </cell>
          <cell r="J1720" t="str">
            <v>0</v>
          </cell>
          <cell r="K1720" t="str">
            <v>1307.46309</v>
          </cell>
          <cell r="L1720" t="str">
            <v>1307.46309</v>
          </cell>
        </row>
        <row r="1721">
          <cell r="A1721" t="str">
            <v>9100-228F</v>
          </cell>
          <cell r="B1721" t="str">
            <v>METERING VALVE (PAL)</v>
          </cell>
          <cell r="C1721" t="str">
            <v>F13</v>
          </cell>
          <cell r="D1721" t="str">
            <v>Z</v>
          </cell>
          <cell r="E1721" t="str">
            <v>2</v>
          </cell>
          <cell r="F1721" t="str">
            <v>G</v>
          </cell>
          <cell r="G1721" t="str">
            <v>100</v>
          </cell>
          <cell r="H1721" t="str">
            <v>0</v>
          </cell>
          <cell r="I1721" t="str">
            <v>0</v>
          </cell>
          <cell r="J1721" t="str">
            <v>100</v>
          </cell>
          <cell r="K1721" t="str">
            <v>130.66706</v>
          </cell>
          <cell r="L1721" t="str">
            <v>130.66706</v>
          </cell>
        </row>
        <row r="1722">
          <cell r="A1722" t="str">
            <v>7176-901M</v>
          </cell>
          <cell r="B1722" t="str">
            <v>FILTER ELEMENT</v>
          </cell>
          <cell r="C1722" t="str">
            <v>F13</v>
          </cell>
          <cell r="D1722" t="str">
            <v>Z</v>
          </cell>
          <cell r="E1722" t="str">
            <v>2</v>
          </cell>
          <cell r="F1722" t="str">
            <v>G</v>
          </cell>
          <cell r="G1722" t="str">
            <v>228</v>
          </cell>
          <cell r="H1722" t="str">
            <v>560</v>
          </cell>
          <cell r="I1722" t="str">
            <v>153</v>
          </cell>
          <cell r="J1722" t="str">
            <v>635</v>
          </cell>
          <cell r="K1722" t="str">
            <v>123.31789</v>
          </cell>
          <cell r="L1722" t="str">
            <v>130.27941</v>
          </cell>
        </row>
        <row r="1723">
          <cell r="A1723" t="str">
            <v>9101-065A</v>
          </cell>
          <cell r="C1723" t="str">
            <v>F13</v>
          </cell>
          <cell r="D1723" t="str">
            <v>Z</v>
          </cell>
          <cell r="E1723" t="str">
            <v>2</v>
          </cell>
          <cell r="F1723" t="str">
            <v>G</v>
          </cell>
          <cell r="G1723" t="str">
            <v>54</v>
          </cell>
          <cell r="H1723" t="str">
            <v>0</v>
          </cell>
          <cell r="I1723" t="str">
            <v>0</v>
          </cell>
          <cell r="J1723" t="str">
            <v>54</v>
          </cell>
          <cell r="K1723" t="str">
            <v>13.95</v>
          </cell>
          <cell r="L1723" t="str">
            <v>13.95</v>
          </cell>
        </row>
        <row r="1724">
          <cell r="A1724" t="str">
            <v>9003-435W</v>
          </cell>
          <cell r="B1724" t="str">
            <v>GOVERNOR SPRING</v>
          </cell>
          <cell r="C1724" t="str">
            <v>F13</v>
          </cell>
          <cell r="D1724" t="str">
            <v>Z</v>
          </cell>
          <cell r="E1724" t="str">
            <v>2</v>
          </cell>
          <cell r="F1724" t="str">
            <v>G</v>
          </cell>
          <cell r="G1724" t="str">
            <v>0</v>
          </cell>
          <cell r="H1724" t="str">
            <v>0</v>
          </cell>
          <cell r="I1724" t="str">
            <v>0</v>
          </cell>
          <cell r="J1724" t="str">
            <v>0</v>
          </cell>
          <cell r="K1724" t="str">
            <v>13.91112</v>
          </cell>
          <cell r="L1724" t="str">
            <v>13.91112</v>
          </cell>
          <cell r="M1724" t="str">
            <v>NP</v>
          </cell>
        </row>
        <row r="1725">
          <cell r="A1725" t="str">
            <v>9103-276</v>
          </cell>
          <cell r="B1725" t="str">
            <v>SHUT OFF LEVER</v>
          </cell>
          <cell r="C1725" t="str">
            <v>F13</v>
          </cell>
          <cell r="D1725" t="str">
            <v>Z</v>
          </cell>
          <cell r="E1725" t="str">
            <v>2</v>
          </cell>
          <cell r="F1725" t="str">
            <v>G</v>
          </cell>
          <cell r="G1725" t="str">
            <v>0</v>
          </cell>
          <cell r="H1725" t="str">
            <v>0</v>
          </cell>
          <cell r="I1725" t="str">
            <v>0</v>
          </cell>
          <cell r="J1725" t="str">
            <v>0</v>
          </cell>
          <cell r="K1725" t="str">
            <v>13.90374</v>
          </cell>
          <cell r="L1725" t="str">
            <v>13.90374</v>
          </cell>
          <cell r="M1725" t="str">
            <v>RP</v>
          </cell>
        </row>
        <row r="1726">
          <cell r="A1726" t="str">
            <v>9102-768E</v>
          </cell>
          <cell r="B1726" t="str">
            <v>SPRING</v>
          </cell>
          <cell r="C1726" t="str">
            <v>F13</v>
          </cell>
          <cell r="D1726" t="str">
            <v>Z</v>
          </cell>
          <cell r="E1726" t="str">
            <v>2</v>
          </cell>
          <cell r="F1726" t="str">
            <v>G</v>
          </cell>
          <cell r="G1726" t="str">
            <v>0</v>
          </cell>
          <cell r="H1726" t="str">
            <v>0</v>
          </cell>
          <cell r="I1726" t="str">
            <v>0</v>
          </cell>
          <cell r="J1726" t="str">
            <v>0</v>
          </cell>
          <cell r="K1726" t="str">
            <v>13.90331</v>
          </cell>
          <cell r="L1726" t="str">
            <v>13.90331</v>
          </cell>
        </row>
        <row r="1727">
          <cell r="A1727" t="str">
            <v>9102-768J</v>
          </cell>
          <cell r="B1727" t="str">
            <v>SPRING</v>
          </cell>
          <cell r="C1727" t="str">
            <v>F13</v>
          </cell>
          <cell r="D1727" t="str">
            <v>Z</v>
          </cell>
          <cell r="E1727" t="str">
            <v>2</v>
          </cell>
          <cell r="F1727" t="str">
            <v>G</v>
          </cell>
          <cell r="G1727" t="str">
            <v>0</v>
          </cell>
          <cell r="H1727" t="str">
            <v>0</v>
          </cell>
          <cell r="I1727" t="str">
            <v>0</v>
          </cell>
          <cell r="J1727" t="str">
            <v>0</v>
          </cell>
          <cell r="K1727" t="str">
            <v>13.90331</v>
          </cell>
          <cell r="L1727" t="str">
            <v>13.90331</v>
          </cell>
        </row>
        <row r="1728">
          <cell r="A1728" t="str">
            <v>9102-768A</v>
          </cell>
          <cell r="B1728" t="str">
            <v>SPRING</v>
          </cell>
          <cell r="C1728" t="str">
            <v>F13</v>
          </cell>
          <cell r="D1728" t="str">
            <v>Z</v>
          </cell>
          <cell r="E1728" t="str">
            <v>2</v>
          </cell>
          <cell r="F1728" t="str">
            <v>G</v>
          </cell>
          <cell r="G1728" t="str">
            <v>0</v>
          </cell>
          <cell r="H1728" t="str">
            <v>0</v>
          </cell>
          <cell r="I1728" t="str">
            <v>0</v>
          </cell>
          <cell r="J1728" t="str">
            <v>0</v>
          </cell>
          <cell r="K1728" t="str">
            <v>13.90331</v>
          </cell>
          <cell r="L1728" t="str">
            <v>13.90331</v>
          </cell>
        </row>
        <row r="1729">
          <cell r="A1729" t="str">
            <v>9003-746A</v>
          </cell>
          <cell r="B1729" t="str">
            <v>SPACER</v>
          </cell>
          <cell r="C1729" t="str">
            <v>F13</v>
          </cell>
          <cell r="D1729" t="str">
            <v>Z</v>
          </cell>
          <cell r="E1729" t="str">
            <v>2</v>
          </cell>
          <cell r="F1729" t="str">
            <v>G</v>
          </cell>
          <cell r="G1729" t="str">
            <v>0</v>
          </cell>
          <cell r="H1729" t="str">
            <v>0</v>
          </cell>
          <cell r="I1729" t="str">
            <v>0</v>
          </cell>
          <cell r="J1729" t="str">
            <v>0</v>
          </cell>
          <cell r="K1729" t="str">
            <v>13.88716</v>
          </cell>
          <cell r="L1729" t="str">
            <v>13.88716</v>
          </cell>
        </row>
        <row r="1730">
          <cell r="A1730" t="str">
            <v>5330-362C</v>
          </cell>
          <cell r="B1730" t="str">
            <v>CAP NUT</v>
          </cell>
          <cell r="C1730" t="str">
            <v>F13</v>
          </cell>
          <cell r="D1730" t="str">
            <v>Z</v>
          </cell>
          <cell r="E1730" t="str">
            <v>2</v>
          </cell>
          <cell r="F1730" t="str">
            <v>G</v>
          </cell>
          <cell r="G1730" t="str">
            <v>1246</v>
          </cell>
          <cell r="H1730" t="str">
            <v>250</v>
          </cell>
          <cell r="I1730" t="str">
            <v>225</v>
          </cell>
          <cell r="J1730" t="str">
            <v>1271</v>
          </cell>
          <cell r="K1730" t="str">
            <v>13.80141</v>
          </cell>
          <cell r="L1730" t="str">
            <v>13.86185</v>
          </cell>
          <cell r="M1730" t="str">
            <v>DP203</v>
          </cell>
        </row>
        <row r="1731">
          <cell r="A1731" t="str">
            <v>7182-124</v>
          </cell>
          <cell r="B1731" t="str">
            <v>FAST IDLE ACTUATOR</v>
          </cell>
          <cell r="C1731" t="str">
            <v>F13</v>
          </cell>
          <cell r="D1731" t="str">
            <v>Z</v>
          </cell>
          <cell r="E1731" t="str">
            <v>2</v>
          </cell>
          <cell r="F1731" t="str">
            <v>G</v>
          </cell>
          <cell r="G1731" t="str">
            <v>268</v>
          </cell>
          <cell r="H1731" t="str">
            <v>1305</v>
          </cell>
          <cell r="I1731" t="str">
            <v>1225</v>
          </cell>
          <cell r="J1731" t="str">
            <v>348</v>
          </cell>
          <cell r="K1731" t="str">
            <v>15.10407</v>
          </cell>
          <cell r="L1731" t="str">
            <v>13.82947</v>
          </cell>
          <cell r="M1731" t="str">
            <v>DP203</v>
          </cell>
        </row>
        <row r="1732">
          <cell r="A1732" t="str">
            <v>7185-413</v>
          </cell>
          <cell r="B1732" t="str">
            <v>SEALING RING</v>
          </cell>
          <cell r="C1732" t="str">
            <v>F13</v>
          </cell>
          <cell r="D1732" t="str">
            <v>Z</v>
          </cell>
          <cell r="E1732" t="str">
            <v>2</v>
          </cell>
          <cell r="F1732" t="str">
            <v>G</v>
          </cell>
          <cell r="G1732" t="str">
            <v>1409</v>
          </cell>
          <cell r="H1732" t="str">
            <v>250</v>
          </cell>
          <cell r="I1732" t="str">
            <v>245</v>
          </cell>
          <cell r="J1732" t="str">
            <v>1414</v>
          </cell>
          <cell r="K1732" t="str">
            <v>13.75721</v>
          </cell>
          <cell r="L1732" t="str">
            <v>13.81704</v>
          </cell>
          <cell r="M1732" t="str">
            <v>DP203</v>
          </cell>
        </row>
        <row r="1733">
          <cell r="A1733" t="str">
            <v>7169-560GC</v>
          </cell>
          <cell r="B1733" t="str">
            <v>SHIM</v>
          </cell>
          <cell r="C1733" t="str">
            <v>F13</v>
          </cell>
          <cell r="D1733" t="str">
            <v>Z</v>
          </cell>
          <cell r="E1733" t="str">
            <v>2</v>
          </cell>
          <cell r="F1733" t="str">
            <v>G</v>
          </cell>
          <cell r="G1733" t="str">
            <v>970</v>
          </cell>
          <cell r="H1733" t="str">
            <v>0</v>
          </cell>
          <cell r="I1733" t="str">
            <v>0</v>
          </cell>
          <cell r="J1733" t="str">
            <v>970</v>
          </cell>
          <cell r="K1733" t="str">
            <v>13.734</v>
          </cell>
          <cell r="L1733" t="str">
            <v>13.734</v>
          </cell>
        </row>
        <row r="1734">
          <cell r="A1734" t="str">
            <v>7169-560GB</v>
          </cell>
          <cell r="B1734" t="str">
            <v>SHIM</v>
          </cell>
          <cell r="C1734" t="str">
            <v>F13</v>
          </cell>
          <cell r="D1734" t="str">
            <v>Z</v>
          </cell>
          <cell r="E1734" t="str">
            <v>2</v>
          </cell>
          <cell r="F1734" t="str">
            <v>G</v>
          </cell>
          <cell r="G1734" t="str">
            <v>1522</v>
          </cell>
          <cell r="H1734" t="str">
            <v>0</v>
          </cell>
          <cell r="I1734" t="str">
            <v>0</v>
          </cell>
          <cell r="J1734" t="str">
            <v>1522</v>
          </cell>
          <cell r="K1734" t="str">
            <v>13.734</v>
          </cell>
          <cell r="L1734" t="str">
            <v>13.734</v>
          </cell>
        </row>
        <row r="1735">
          <cell r="A1735" t="str">
            <v>7169-560GL</v>
          </cell>
          <cell r="B1735" t="str">
            <v>SHIM</v>
          </cell>
          <cell r="C1735" t="str">
            <v>F13</v>
          </cell>
          <cell r="D1735" t="str">
            <v>Z</v>
          </cell>
          <cell r="E1735" t="str">
            <v>2</v>
          </cell>
          <cell r="F1735" t="str">
            <v>G</v>
          </cell>
          <cell r="G1735" t="str">
            <v>1334</v>
          </cell>
          <cell r="H1735" t="str">
            <v>0</v>
          </cell>
          <cell r="I1735" t="str">
            <v>0</v>
          </cell>
          <cell r="J1735" t="str">
            <v>1334</v>
          </cell>
          <cell r="K1735" t="str">
            <v>13.734</v>
          </cell>
          <cell r="L1735" t="str">
            <v>13.734</v>
          </cell>
        </row>
        <row r="1736">
          <cell r="A1736" t="str">
            <v>7169-560GE</v>
          </cell>
          <cell r="B1736" t="str">
            <v>SHIM</v>
          </cell>
          <cell r="C1736" t="str">
            <v>F13</v>
          </cell>
          <cell r="D1736" t="str">
            <v>Z</v>
          </cell>
          <cell r="E1736" t="str">
            <v>2</v>
          </cell>
          <cell r="F1736" t="str">
            <v>G</v>
          </cell>
          <cell r="G1736" t="str">
            <v>1176</v>
          </cell>
          <cell r="H1736" t="str">
            <v>0</v>
          </cell>
          <cell r="I1736" t="str">
            <v>0</v>
          </cell>
          <cell r="J1736" t="str">
            <v>1176</v>
          </cell>
          <cell r="K1736" t="str">
            <v>13.734</v>
          </cell>
          <cell r="L1736" t="str">
            <v>13.734</v>
          </cell>
        </row>
        <row r="1737">
          <cell r="A1737" t="str">
            <v>7169-560GD</v>
          </cell>
          <cell r="B1737" t="str">
            <v>SHIM</v>
          </cell>
          <cell r="C1737" t="str">
            <v>F13</v>
          </cell>
          <cell r="D1737" t="str">
            <v>Z</v>
          </cell>
          <cell r="E1737" t="str">
            <v>2</v>
          </cell>
          <cell r="F1737" t="str">
            <v>G</v>
          </cell>
          <cell r="G1737" t="str">
            <v>1226</v>
          </cell>
          <cell r="H1737" t="str">
            <v>0</v>
          </cell>
          <cell r="I1737" t="str">
            <v>0</v>
          </cell>
          <cell r="J1737" t="str">
            <v>1226</v>
          </cell>
          <cell r="K1737" t="str">
            <v>13.734</v>
          </cell>
          <cell r="L1737" t="str">
            <v>13.734</v>
          </cell>
        </row>
        <row r="1738">
          <cell r="A1738" t="str">
            <v>7169-560GJ</v>
          </cell>
          <cell r="B1738" t="str">
            <v>SHIM</v>
          </cell>
          <cell r="C1738" t="str">
            <v>F13</v>
          </cell>
          <cell r="D1738" t="str">
            <v>Z</v>
          </cell>
          <cell r="E1738" t="str">
            <v>2</v>
          </cell>
          <cell r="F1738" t="str">
            <v>G</v>
          </cell>
          <cell r="G1738" t="str">
            <v>652</v>
          </cell>
          <cell r="H1738" t="str">
            <v>0</v>
          </cell>
          <cell r="I1738" t="str">
            <v>0</v>
          </cell>
          <cell r="J1738" t="str">
            <v>652</v>
          </cell>
          <cell r="K1738" t="str">
            <v>13.734</v>
          </cell>
          <cell r="L1738" t="str">
            <v>13.734</v>
          </cell>
        </row>
        <row r="1739">
          <cell r="A1739" t="str">
            <v>7169-560GF</v>
          </cell>
          <cell r="B1739" t="str">
            <v>SHIM</v>
          </cell>
          <cell r="C1739" t="str">
            <v>F13</v>
          </cell>
          <cell r="D1739" t="str">
            <v>Z</v>
          </cell>
          <cell r="E1739" t="str">
            <v>2</v>
          </cell>
          <cell r="F1739" t="str">
            <v>G</v>
          </cell>
          <cell r="G1739" t="str">
            <v>1148</v>
          </cell>
          <cell r="H1739" t="str">
            <v>0</v>
          </cell>
          <cell r="I1739" t="str">
            <v>0</v>
          </cell>
          <cell r="J1739" t="str">
            <v>1148</v>
          </cell>
          <cell r="K1739" t="str">
            <v>13.734</v>
          </cell>
          <cell r="L1739" t="str">
            <v>13.734</v>
          </cell>
        </row>
        <row r="1740">
          <cell r="A1740" t="str">
            <v>7169-560GA</v>
          </cell>
          <cell r="B1740" t="str">
            <v>SHIM</v>
          </cell>
          <cell r="C1740" t="str">
            <v>F13</v>
          </cell>
          <cell r="D1740" t="str">
            <v>Z</v>
          </cell>
          <cell r="E1740" t="str">
            <v>2</v>
          </cell>
          <cell r="F1740" t="str">
            <v>G</v>
          </cell>
          <cell r="G1740" t="str">
            <v>1280</v>
          </cell>
          <cell r="H1740" t="str">
            <v>0</v>
          </cell>
          <cell r="I1740" t="str">
            <v>0</v>
          </cell>
          <cell r="J1740" t="str">
            <v>1280</v>
          </cell>
          <cell r="K1740" t="str">
            <v>13.734</v>
          </cell>
          <cell r="L1740" t="str">
            <v>13.734</v>
          </cell>
        </row>
        <row r="1741">
          <cell r="A1741" t="str">
            <v>7169-560GV</v>
          </cell>
          <cell r="B1741" t="str">
            <v>SHIM</v>
          </cell>
          <cell r="C1741" t="str">
            <v>F13</v>
          </cell>
          <cell r="D1741" t="str">
            <v>Z</v>
          </cell>
          <cell r="E1741" t="str">
            <v>2</v>
          </cell>
          <cell r="F1741" t="str">
            <v>G</v>
          </cell>
          <cell r="G1741" t="str">
            <v>0</v>
          </cell>
          <cell r="H1741" t="str">
            <v>0</v>
          </cell>
          <cell r="I1741" t="str">
            <v>0</v>
          </cell>
          <cell r="J1741" t="str">
            <v>0</v>
          </cell>
          <cell r="K1741" t="str">
            <v>13.734</v>
          </cell>
          <cell r="L1741" t="str">
            <v>13.734</v>
          </cell>
        </row>
        <row r="1742">
          <cell r="A1742" t="str">
            <v>7169-560GM</v>
          </cell>
          <cell r="B1742" t="str">
            <v>SHIM</v>
          </cell>
          <cell r="C1742" t="str">
            <v>F13</v>
          </cell>
          <cell r="D1742" t="str">
            <v>Z</v>
          </cell>
          <cell r="E1742" t="str">
            <v>2</v>
          </cell>
          <cell r="F1742" t="str">
            <v>G</v>
          </cell>
          <cell r="G1742" t="str">
            <v>1406</v>
          </cell>
          <cell r="H1742" t="str">
            <v>0</v>
          </cell>
          <cell r="I1742" t="str">
            <v>0</v>
          </cell>
          <cell r="J1742" t="str">
            <v>1406</v>
          </cell>
          <cell r="K1742" t="str">
            <v>13.734</v>
          </cell>
          <cell r="L1742" t="str">
            <v>13.734</v>
          </cell>
        </row>
        <row r="1743">
          <cell r="A1743" t="str">
            <v>7169-560GS</v>
          </cell>
          <cell r="B1743" t="str">
            <v>SHIM</v>
          </cell>
          <cell r="C1743" t="str">
            <v>F13</v>
          </cell>
          <cell r="D1743" t="str">
            <v>Z</v>
          </cell>
          <cell r="E1743" t="str">
            <v>2</v>
          </cell>
          <cell r="F1743" t="str">
            <v>G</v>
          </cell>
          <cell r="G1743" t="str">
            <v>1381</v>
          </cell>
          <cell r="H1743" t="str">
            <v>0</v>
          </cell>
          <cell r="I1743" t="str">
            <v>0</v>
          </cell>
          <cell r="J1743" t="str">
            <v>1381</v>
          </cell>
          <cell r="K1743" t="str">
            <v>13.734</v>
          </cell>
          <cell r="L1743" t="str">
            <v>13.734</v>
          </cell>
        </row>
        <row r="1744">
          <cell r="A1744" t="str">
            <v>7169-560GU</v>
          </cell>
          <cell r="B1744" t="str">
            <v>SHIM</v>
          </cell>
          <cell r="C1744" t="str">
            <v>F13</v>
          </cell>
          <cell r="D1744" t="str">
            <v>Z</v>
          </cell>
          <cell r="E1744" t="str">
            <v>2</v>
          </cell>
          <cell r="F1744" t="str">
            <v>G</v>
          </cell>
          <cell r="G1744" t="str">
            <v>3112</v>
          </cell>
          <cell r="H1744" t="str">
            <v>0</v>
          </cell>
          <cell r="I1744" t="str">
            <v>0</v>
          </cell>
          <cell r="J1744" t="str">
            <v>3112</v>
          </cell>
          <cell r="K1744" t="str">
            <v>13.734</v>
          </cell>
          <cell r="L1744" t="str">
            <v>13.734</v>
          </cell>
        </row>
        <row r="1745">
          <cell r="A1745" t="str">
            <v>7169-560GP</v>
          </cell>
          <cell r="B1745" t="str">
            <v>SHIM</v>
          </cell>
          <cell r="C1745" t="str">
            <v>F13</v>
          </cell>
          <cell r="D1745" t="str">
            <v>Z</v>
          </cell>
          <cell r="E1745" t="str">
            <v>2</v>
          </cell>
          <cell r="F1745" t="str">
            <v>G</v>
          </cell>
          <cell r="G1745" t="str">
            <v>706</v>
          </cell>
          <cell r="H1745" t="str">
            <v>0</v>
          </cell>
          <cell r="I1745" t="str">
            <v>0</v>
          </cell>
          <cell r="J1745" t="str">
            <v>706</v>
          </cell>
          <cell r="K1745" t="str">
            <v>13.734</v>
          </cell>
          <cell r="L1745" t="str">
            <v>13.734</v>
          </cell>
        </row>
        <row r="1746">
          <cell r="A1746" t="str">
            <v>7169-668</v>
          </cell>
          <cell r="B1746" t="str">
            <v>SPRING SEAT</v>
          </cell>
          <cell r="C1746" t="str">
            <v>F13</v>
          </cell>
          <cell r="D1746" t="str">
            <v>Z</v>
          </cell>
          <cell r="E1746" t="str">
            <v>2</v>
          </cell>
          <cell r="F1746" t="str">
            <v>G</v>
          </cell>
          <cell r="G1746" t="str">
            <v>0</v>
          </cell>
          <cell r="H1746" t="str">
            <v>0</v>
          </cell>
          <cell r="I1746" t="str">
            <v>0</v>
          </cell>
          <cell r="J1746" t="str">
            <v>0</v>
          </cell>
          <cell r="K1746" t="str">
            <v>13.69983</v>
          </cell>
          <cell r="L1746" t="str">
            <v>13.69983</v>
          </cell>
        </row>
        <row r="1747">
          <cell r="A1747" t="str">
            <v>7169-560GK</v>
          </cell>
          <cell r="B1747" t="str">
            <v>SHIM</v>
          </cell>
          <cell r="C1747" t="str">
            <v>F13</v>
          </cell>
          <cell r="D1747" t="str">
            <v>Z</v>
          </cell>
          <cell r="E1747" t="str">
            <v>2</v>
          </cell>
          <cell r="F1747" t="str">
            <v>G</v>
          </cell>
          <cell r="G1747" t="str">
            <v>1275</v>
          </cell>
          <cell r="H1747" t="str">
            <v>0</v>
          </cell>
          <cell r="I1747" t="str">
            <v>0</v>
          </cell>
          <cell r="J1747" t="str">
            <v>1275</v>
          </cell>
          <cell r="K1747" t="str">
            <v>13.67426</v>
          </cell>
          <cell r="L1747" t="str">
            <v>13.67426</v>
          </cell>
        </row>
        <row r="1748">
          <cell r="A1748" t="str">
            <v>7169-560GH</v>
          </cell>
          <cell r="B1748" t="str">
            <v>SHIM</v>
          </cell>
          <cell r="C1748" t="str">
            <v>F13</v>
          </cell>
          <cell r="D1748" t="str">
            <v>Z</v>
          </cell>
          <cell r="E1748" t="str">
            <v>2</v>
          </cell>
          <cell r="F1748" t="str">
            <v>G</v>
          </cell>
          <cell r="G1748" t="str">
            <v>1275</v>
          </cell>
          <cell r="H1748" t="str">
            <v>0</v>
          </cell>
          <cell r="I1748" t="str">
            <v>0</v>
          </cell>
          <cell r="J1748" t="str">
            <v>1275</v>
          </cell>
          <cell r="K1748" t="str">
            <v>13.67426</v>
          </cell>
          <cell r="L1748" t="str">
            <v>13.67426</v>
          </cell>
        </row>
        <row r="1749">
          <cell r="A1749" t="str">
            <v>7169-560GG</v>
          </cell>
          <cell r="B1749" t="str">
            <v>SHIM</v>
          </cell>
          <cell r="C1749" t="str">
            <v>F13</v>
          </cell>
          <cell r="D1749" t="str">
            <v>Z</v>
          </cell>
          <cell r="E1749" t="str">
            <v>2</v>
          </cell>
          <cell r="F1749" t="str">
            <v>G</v>
          </cell>
          <cell r="G1749" t="str">
            <v>1275</v>
          </cell>
          <cell r="H1749" t="str">
            <v>0</v>
          </cell>
          <cell r="I1749" t="str">
            <v>0</v>
          </cell>
          <cell r="J1749" t="str">
            <v>1275</v>
          </cell>
          <cell r="K1749" t="str">
            <v>13.67426</v>
          </cell>
          <cell r="L1749" t="str">
            <v>13.67426</v>
          </cell>
        </row>
        <row r="1750">
          <cell r="A1750" t="str">
            <v>7169-560GR</v>
          </cell>
          <cell r="B1750" t="str">
            <v>SHIM</v>
          </cell>
          <cell r="C1750" t="str">
            <v>F13</v>
          </cell>
          <cell r="D1750" t="str">
            <v>Z</v>
          </cell>
          <cell r="E1750" t="str">
            <v>2</v>
          </cell>
          <cell r="F1750" t="str">
            <v>G</v>
          </cell>
          <cell r="G1750" t="str">
            <v>1275</v>
          </cell>
          <cell r="H1750" t="str">
            <v>0</v>
          </cell>
          <cell r="I1750" t="str">
            <v>0</v>
          </cell>
          <cell r="J1750" t="str">
            <v>1275</v>
          </cell>
          <cell r="K1750" t="str">
            <v>13.67426</v>
          </cell>
          <cell r="L1750" t="str">
            <v>13.67426</v>
          </cell>
        </row>
        <row r="1751">
          <cell r="A1751" t="str">
            <v>7169-560GT</v>
          </cell>
          <cell r="B1751" t="str">
            <v>SHIM</v>
          </cell>
          <cell r="C1751" t="str">
            <v>F13</v>
          </cell>
          <cell r="D1751" t="str">
            <v>Z</v>
          </cell>
          <cell r="E1751" t="str">
            <v>2</v>
          </cell>
          <cell r="F1751" t="str">
            <v>G</v>
          </cell>
          <cell r="G1751" t="str">
            <v>1275</v>
          </cell>
          <cell r="H1751" t="str">
            <v>0</v>
          </cell>
          <cell r="I1751" t="str">
            <v>0</v>
          </cell>
          <cell r="J1751" t="str">
            <v>1275</v>
          </cell>
          <cell r="K1751" t="str">
            <v>13.67426</v>
          </cell>
          <cell r="L1751" t="str">
            <v>13.67426</v>
          </cell>
        </row>
        <row r="1752">
          <cell r="A1752" t="str">
            <v>7169-560GN</v>
          </cell>
          <cell r="B1752" t="str">
            <v>SHIM</v>
          </cell>
          <cell r="C1752" t="str">
            <v>F13</v>
          </cell>
          <cell r="D1752" t="str">
            <v>Z</v>
          </cell>
          <cell r="E1752" t="str">
            <v>2</v>
          </cell>
          <cell r="F1752" t="str">
            <v>G</v>
          </cell>
          <cell r="G1752" t="str">
            <v>1275</v>
          </cell>
          <cell r="H1752" t="str">
            <v>0</v>
          </cell>
          <cell r="I1752" t="str">
            <v>0</v>
          </cell>
          <cell r="J1752" t="str">
            <v>1275</v>
          </cell>
          <cell r="K1752" t="str">
            <v>13.67426</v>
          </cell>
          <cell r="L1752" t="str">
            <v>13.67426</v>
          </cell>
        </row>
        <row r="1753">
          <cell r="A1753" t="str">
            <v>9003-435U</v>
          </cell>
          <cell r="B1753" t="str">
            <v>SPRING</v>
          </cell>
          <cell r="C1753" t="str">
            <v>F13</v>
          </cell>
          <cell r="D1753" t="str">
            <v>Z</v>
          </cell>
          <cell r="E1753" t="str">
            <v>2</v>
          </cell>
          <cell r="F1753" t="str">
            <v>G</v>
          </cell>
          <cell r="G1753" t="str">
            <v>1341</v>
          </cell>
          <cell r="H1753" t="str">
            <v>0</v>
          </cell>
          <cell r="I1753" t="str">
            <v>215</v>
          </cell>
          <cell r="J1753" t="str">
            <v>1126</v>
          </cell>
          <cell r="K1753" t="str">
            <v>13.63379</v>
          </cell>
          <cell r="L1753" t="str">
            <v>13.63379</v>
          </cell>
          <cell r="M1753" t="str">
            <v>SA-04</v>
          </cell>
        </row>
        <row r="1754">
          <cell r="A1754" t="str">
            <v>7169-688</v>
          </cell>
          <cell r="B1754" t="str">
            <v>SPRING SEAT</v>
          </cell>
          <cell r="C1754" t="str">
            <v>F13</v>
          </cell>
          <cell r="D1754" t="str">
            <v>Z</v>
          </cell>
          <cell r="E1754" t="str">
            <v>2</v>
          </cell>
          <cell r="F1754" t="str">
            <v>G</v>
          </cell>
          <cell r="G1754" t="str">
            <v>0</v>
          </cell>
          <cell r="H1754" t="str">
            <v>0</v>
          </cell>
          <cell r="I1754" t="str">
            <v>0</v>
          </cell>
          <cell r="J1754" t="str">
            <v>0</v>
          </cell>
          <cell r="K1754" t="str">
            <v>13.62244</v>
          </cell>
          <cell r="L1754" t="str">
            <v>13.62244</v>
          </cell>
        </row>
        <row r="1755">
          <cell r="A1755" t="str">
            <v>9101-332A</v>
          </cell>
          <cell r="B1755" t="str">
            <v>LLA PLUG</v>
          </cell>
          <cell r="C1755" t="str">
            <v>F13</v>
          </cell>
          <cell r="D1755" t="str">
            <v>Z</v>
          </cell>
          <cell r="E1755" t="str">
            <v>2</v>
          </cell>
          <cell r="F1755" t="str">
            <v>G</v>
          </cell>
          <cell r="G1755" t="str">
            <v>0</v>
          </cell>
          <cell r="H1755" t="str">
            <v>0</v>
          </cell>
          <cell r="I1755" t="str">
            <v>0</v>
          </cell>
          <cell r="J1755" t="str">
            <v>0</v>
          </cell>
          <cell r="K1755" t="str">
            <v>13.61931</v>
          </cell>
          <cell r="L1755" t="str">
            <v>13.61931</v>
          </cell>
          <cell r="M1755" t="str">
            <v>0</v>
          </cell>
        </row>
        <row r="1756">
          <cell r="A1756" t="str">
            <v>7169-560KM</v>
          </cell>
          <cell r="B1756" t="str">
            <v>SHIM</v>
          </cell>
          <cell r="C1756" t="str">
            <v>F13</v>
          </cell>
          <cell r="D1756" t="str">
            <v>Z</v>
          </cell>
          <cell r="E1756" t="str">
            <v>2</v>
          </cell>
          <cell r="F1756" t="str">
            <v>G</v>
          </cell>
          <cell r="G1756" t="str">
            <v>0</v>
          </cell>
          <cell r="H1756" t="str">
            <v>4000</v>
          </cell>
          <cell r="I1756" t="str">
            <v>0</v>
          </cell>
          <cell r="J1756" t="str">
            <v>4000</v>
          </cell>
          <cell r="K1756" t="str">
            <v>13.39297</v>
          </cell>
          <cell r="L1756" t="str">
            <v>13.61153</v>
          </cell>
        </row>
        <row r="1757">
          <cell r="A1757" t="str">
            <v>7169-560KG</v>
          </cell>
          <cell r="B1757" t="str">
            <v>SHIM</v>
          </cell>
          <cell r="C1757" t="str">
            <v>F13</v>
          </cell>
          <cell r="D1757" t="str">
            <v>Z</v>
          </cell>
          <cell r="E1757" t="str">
            <v>2</v>
          </cell>
          <cell r="F1757" t="str">
            <v>G</v>
          </cell>
          <cell r="G1757" t="str">
            <v>0</v>
          </cell>
          <cell r="H1757" t="str">
            <v>7200</v>
          </cell>
          <cell r="I1757" t="str">
            <v>0</v>
          </cell>
          <cell r="J1757" t="str">
            <v>7200</v>
          </cell>
          <cell r="K1757" t="str">
            <v>13.39297</v>
          </cell>
          <cell r="L1757" t="str">
            <v>13.61153</v>
          </cell>
        </row>
        <row r="1758">
          <cell r="A1758" t="str">
            <v>7169-560KF</v>
          </cell>
          <cell r="B1758" t="str">
            <v>SHIM</v>
          </cell>
          <cell r="C1758" t="str">
            <v>F13</v>
          </cell>
          <cell r="D1758" t="str">
            <v>Z</v>
          </cell>
          <cell r="E1758" t="str">
            <v>2</v>
          </cell>
          <cell r="F1758" t="str">
            <v>G</v>
          </cell>
          <cell r="G1758" t="str">
            <v>0</v>
          </cell>
          <cell r="H1758" t="str">
            <v>4000</v>
          </cell>
          <cell r="I1758" t="str">
            <v>0</v>
          </cell>
          <cell r="J1758" t="str">
            <v>4000</v>
          </cell>
          <cell r="K1758" t="str">
            <v>13.39297</v>
          </cell>
          <cell r="L1758" t="str">
            <v>13.61153</v>
          </cell>
        </row>
        <row r="1759">
          <cell r="A1759" t="str">
            <v>7169-560KT</v>
          </cell>
          <cell r="B1759" t="str">
            <v>SHIM</v>
          </cell>
          <cell r="C1759" t="str">
            <v>F13</v>
          </cell>
          <cell r="D1759" t="str">
            <v>Z</v>
          </cell>
          <cell r="E1759" t="str">
            <v>2</v>
          </cell>
          <cell r="F1759" t="str">
            <v>G</v>
          </cell>
          <cell r="G1759" t="str">
            <v>475</v>
          </cell>
          <cell r="H1759" t="str">
            <v>4000</v>
          </cell>
          <cell r="I1759" t="str">
            <v>0</v>
          </cell>
          <cell r="J1759" t="str">
            <v>4475</v>
          </cell>
          <cell r="K1759" t="str">
            <v>13.47304</v>
          </cell>
          <cell r="L1759" t="str">
            <v>13.59683</v>
          </cell>
        </row>
        <row r="1760">
          <cell r="A1760" t="str">
            <v>7169-560KR</v>
          </cell>
          <cell r="B1760" t="str">
            <v>SHIM</v>
          </cell>
          <cell r="C1760" t="str">
            <v>F13</v>
          </cell>
          <cell r="D1760" t="str">
            <v>Z</v>
          </cell>
          <cell r="E1760" t="str">
            <v>2</v>
          </cell>
          <cell r="F1760" t="str">
            <v>G</v>
          </cell>
          <cell r="G1760" t="str">
            <v>1828</v>
          </cell>
          <cell r="H1760" t="str">
            <v>7200</v>
          </cell>
          <cell r="I1760" t="str">
            <v>0</v>
          </cell>
          <cell r="J1760" t="str">
            <v>9028</v>
          </cell>
          <cell r="K1760" t="str">
            <v>13.50773</v>
          </cell>
          <cell r="L1760" t="str">
            <v>13.59051</v>
          </cell>
        </row>
        <row r="1761">
          <cell r="A1761" t="str">
            <v>7169-560KA</v>
          </cell>
          <cell r="B1761" t="str">
            <v>SHIM</v>
          </cell>
          <cell r="C1761" t="str">
            <v>F13</v>
          </cell>
          <cell r="D1761" t="str">
            <v>Z</v>
          </cell>
          <cell r="E1761" t="str">
            <v>2</v>
          </cell>
          <cell r="F1761" t="str">
            <v>G</v>
          </cell>
          <cell r="G1761" t="str">
            <v>568</v>
          </cell>
          <cell r="H1761" t="str">
            <v>4000</v>
          </cell>
          <cell r="I1761" t="str">
            <v>0</v>
          </cell>
          <cell r="J1761" t="str">
            <v>4568</v>
          </cell>
          <cell r="K1761" t="str">
            <v>13.43087</v>
          </cell>
          <cell r="L1761" t="str">
            <v>13.58906</v>
          </cell>
        </row>
        <row r="1762">
          <cell r="A1762" t="str">
            <v>7169-560KL</v>
          </cell>
          <cell r="B1762" t="str">
            <v>SHIM</v>
          </cell>
          <cell r="C1762" t="str">
            <v>F13</v>
          </cell>
          <cell r="D1762" t="str">
            <v>Z</v>
          </cell>
          <cell r="E1762" t="str">
            <v>2</v>
          </cell>
          <cell r="F1762" t="str">
            <v>G</v>
          </cell>
          <cell r="G1762" t="str">
            <v>1152</v>
          </cell>
          <cell r="H1762" t="str">
            <v>8100</v>
          </cell>
          <cell r="I1762" t="str">
            <v>0</v>
          </cell>
          <cell r="J1762" t="str">
            <v>9252</v>
          </cell>
          <cell r="K1762" t="str">
            <v>13.39297</v>
          </cell>
          <cell r="L1762" t="str">
            <v>13.58431</v>
          </cell>
        </row>
        <row r="1763">
          <cell r="A1763" t="str">
            <v>7169-560KK</v>
          </cell>
          <cell r="B1763" t="str">
            <v>SHIM</v>
          </cell>
          <cell r="C1763" t="str">
            <v>F13</v>
          </cell>
          <cell r="D1763" t="str">
            <v>Z</v>
          </cell>
          <cell r="E1763" t="str">
            <v>2</v>
          </cell>
          <cell r="F1763" t="str">
            <v>G</v>
          </cell>
          <cell r="G1763" t="str">
            <v>900</v>
          </cell>
          <cell r="H1763" t="str">
            <v>7200</v>
          </cell>
          <cell r="I1763" t="str">
            <v>0</v>
          </cell>
          <cell r="J1763" t="str">
            <v>8100</v>
          </cell>
          <cell r="K1763" t="str">
            <v>13.33916</v>
          </cell>
          <cell r="L1763" t="str">
            <v>13.58126</v>
          </cell>
        </row>
        <row r="1764">
          <cell r="A1764" t="str">
            <v>7169-560KC</v>
          </cell>
          <cell r="B1764" t="str">
            <v>SHIM</v>
          </cell>
          <cell r="C1764" t="str">
            <v>F13</v>
          </cell>
          <cell r="D1764" t="str">
            <v>Z</v>
          </cell>
          <cell r="E1764" t="str">
            <v>2</v>
          </cell>
          <cell r="F1764" t="str">
            <v>G</v>
          </cell>
          <cell r="G1764" t="str">
            <v>1150</v>
          </cell>
          <cell r="H1764" t="str">
            <v>4000</v>
          </cell>
          <cell r="I1764" t="str">
            <v>0</v>
          </cell>
          <cell r="J1764" t="str">
            <v>5150</v>
          </cell>
          <cell r="K1764" t="str">
            <v>13.39779</v>
          </cell>
          <cell r="L1764" t="str">
            <v>13.5638</v>
          </cell>
        </row>
        <row r="1765">
          <cell r="A1765" t="str">
            <v>7169-560KJ</v>
          </cell>
          <cell r="B1765" t="str">
            <v>SHIM</v>
          </cell>
          <cell r="C1765" t="str">
            <v>F13</v>
          </cell>
          <cell r="D1765" t="str">
            <v>Z</v>
          </cell>
          <cell r="E1765" t="str">
            <v>2</v>
          </cell>
          <cell r="F1765" t="str">
            <v>G</v>
          </cell>
          <cell r="G1765" t="str">
            <v>1130</v>
          </cell>
          <cell r="H1765" t="str">
            <v>4000</v>
          </cell>
          <cell r="I1765" t="str">
            <v>0</v>
          </cell>
          <cell r="J1765" t="str">
            <v>5130</v>
          </cell>
          <cell r="K1765" t="str">
            <v>13.39297</v>
          </cell>
          <cell r="L1765" t="str">
            <v>13.56338</v>
          </cell>
        </row>
        <row r="1766">
          <cell r="A1766" t="str">
            <v>7169-560KN</v>
          </cell>
          <cell r="B1766" t="str">
            <v>SHIM</v>
          </cell>
          <cell r="C1766" t="str">
            <v>F13</v>
          </cell>
          <cell r="D1766" t="str">
            <v>Z</v>
          </cell>
          <cell r="E1766" t="str">
            <v>2</v>
          </cell>
          <cell r="F1766" t="str">
            <v>G</v>
          </cell>
          <cell r="G1766" t="str">
            <v>2128</v>
          </cell>
          <cell r="H1766" t="str">
            <v>7200</v>
          </cell>
          <cell r="I1766" t="str">
            <v>0</v>
          </cell>
          <cell r="J1766" t="str">
            <v>9328</v>
          </cell>
          <cell r="K1766" t="str">
            <v>13.39297</v>
          </cell>
          <cell r="L1766" t="str">
            <v>13.56167</v>
          </cell>
        </row>
        <row r="1767">
          <cell r="A1767" t="str">
            <v>7169-560KP</v>
          </cell>
          <cell r="B1767" t="str">
            <v>SHIM</v>
          </cell>
          <cell r="C1767" t="str">
            <v>F13</v>
          </cell>
          <cell r="D1767" t="str">
            <v>Z</v>
          </cell>
          <cell r="E1767" t="str">
            <v>2</v>
          </cell>
          <cell r="F1767" t="str">
            <v>G</v>
          </cell>
          <cell r="G1767" t="str">
            <v>2081</v>
          </cell>
          <cell r="H1767" t="str">
            <v>7200</v>
          </cell>
          <cell r="I1767" t="str">
            <v>0</v>
          </cell>
          <cell r="J1767" t="str">
            <v>9281</v>
          </cell>
          <cell r="K1767" t="str">
            <v>13.37815</v>
          </cell>
          <cell r="L1767" t="str">
            <v>13.5592</v>
          </cell>
        </row>
        <row r="1768">
          <cell r="A1768" t="str">
            <v>7169-560KE</v>
          </cell>
          <cell r="B1768" t="str">
            <v>SHIM</v>
          </cell>
          <cell r="C1768" t="str">
            <v>F13</v>
          </cell>
          <cell r="D1768" t="str">
            <v>Z</v>
          </cell>
          <cell r="E1768" t="str">
            <v>2</v>
          </cell>
          <cell r="F1768" t="str">
            <v>G</v>
          </cell>
          <cell r="G1768" t="str">
            <v>1384</v>
          </cell>
          <cell r="H1768" t="str">
            <v>4000</v>
          </cell>
          <cell r="I1768" t="str">
            <v>0</v>
          </cell>
          <cell r="J1768" t="str">
            <v>5384</v>
          </cell>
          <cell r="K1768" t="str">
            <v>13.39297</v>
          </cell>
          <cell r="L1768" t="str">
            <v>13.55534</v>
          </cell>
        </row>
        <row r="1769">
          <cell r="A1769" t="str">
            <v>7169-560KB</v>
          </cell>
          <cell r="B1769" t="str">
            <v>SHIM</v>
          </cell>
          <cell r="C1769" t="str">
            <v>F13</v>
          </cell>
          <cell r="D1769" t="str">
            <v>Z</v>
          </cell>
          <cell r="E1769" t="str">
            <v>2</v>
          </cell>
          <cell r="F1769" t="str">
            <v>G</v>
          </cell>
          <cell r="G1769" t="str">
            <v>1703</v>
          </cell>
          <cell r="H1769" t="str">
            <v>4000</v>
          </cell>
          <cell r="I1769" t="str">
            <v>0</v>
          </cell>
          <cell r="J1769" t="str">
            <v>5703</v>
          </cell>
          <cell r="K1769" t="str">
            <v>13.39297</v>
          </cell>
          <cell r="L1769" t="str">
            <v>13.54626</v>
          </cell>
        </row>
        <row r="1770">
          <cell r="A1770" t="str">
            <v>7169-560KD</v>
          </cell>
          <cell r="B1770" t="str">
            <v>SHIM</v>
          </cell>
          <cell r="C1770" t="str">
            <v>F13</v>
          </cell>
          <cell r="D1770" t="str">
            <v>Z</v>
          </cell>
          <cell r="E1770" t="str">
            <v>2</v>
          </cell>
          <cell r="F1770" t="str">
            <v>G</v>
          </cell>
          <cell r="G1770" t="str">
            <v>1955</v>
          </cell>
          <cell r="H1770" t="str">
            <v>4000</v>
          </cell>
          <cell r="I1770" t="str">
            <v>0</v>
          </cell>
          <cell r="J1770" t="str">
            <v>5955</v>
          </cell>
          <cell r="K1770" t="str">
            <v>13.39297</v>
          </cell>
          <cell r="L1770" t="str">
            <v>13.53977</v>
          </cell>
        </row>
        <row r="1771">
          <cell r="A1771" t="str">
            <v>7169-560KH</v>
          </cell>
          <cell r="B1771" t="str">
            <v>SHIM</v>
          </cell>
          <cell r="C1771" t="str">
            <v>F13</v>
          </cell>
          <cell r="D1771" t="str">
            <v>Z</v>
          </cell>
          <cell r="E1771" t="str">
            <v>2</v>
          </cell>
          <cell r="F1771" t="str">
            <v>G</v>
          </cell>
          <cell r="G1771" t="str">
            <v>2237</v>
          </cell>
          <cell r="H1771" t="str">
            <v>4000</v>
          </cell>
          <cell r="I1771" t="str">
            <v>0</v>
          </cell>
          <cell r="J1771" t="str">
            <v>6237</v>
          </cell>
          <cell r="K1771" t="str">
            <v>13.39297</v>
          </cell>
          <cell r="L1771" t="str">
            <v>13.53314</v>
          </cell>
        </row>
        <row r="1772">
          <cell r="A1772" t="str">
            <v>7169-560KV</v>
          </cell>
          <cell r="B1772" t="str">
            <v>SHIM</v>
          </cell>
          <cell r="C1772" t="str">
            <v>F13</v>
          </cell>
          <cell r="D1772" t="str">
            <v>Z</v>
          </cell>
          <cell r="E1772" t="str">
            <v>2</v>
          </cell>
          <cell r="F1772" t="str">
            <v>G</v>
          </cell>
          <cell r="G1772" t="str">
            <v>2289</v>
          </cell>
          <cell r="H1772" t="str">
            <v>4000</v>
          </cell>
          <cell r="I1772" t="str">
            <v>0</v>
          </cell>
          <cell r="J1772" t="str">
            <v>6289</v>
          </cell>
          <cell r="K1772" t="str">
            <v>13.37815</v>
          </cell>
          <cell r="L1772" t="str">
            <v>13.52658</v>
          </cell>
        </row>
        <row r="1773">
          <cell r="A1773" t="str">
            <v>7169-560KU</v>
          </cell>
          <cell r="B1773" t="str">
            <v>SHIM</v>
          </cell>
          <cell r="C1773" t="str">
            <v>F13</v>
          </cell>
          <cell r="D1773" t="str">
            <v>Z</v>
          </cell>
          <cell r="E1773" t="str">
            <v>2</v>
          </cell>
          <cell r="F1773" t="str">
            <v>G</v>
          </cell>
          <cell r="G1773" t="str">
            <v>2300</v>
          </cell>
          <cell r="H1773" t="str">
            <v>4000</v>
          </cell>
          <cell r="I1773" t="str">
            <v>0</v>
          </cell>
          <cell r="J1773" t="str">
            <v>6300</v>
          </cell>
          <cell r="K1773" t="str">
            <v>13.37815</v>
          </cell>
          <cell r="L1773" t="str">
            <v>13.52633</v>
          </cell>
        </row>
        <row r="1774">
          <cell r="A1774" t="str">
            <v>9101-024/060</v>
          </cell>
          <cell r="B1774" t="str">
            <v>CAM ADVANCE SCREW HEAT TREATED</v>
          </cell>
          <cell r="C1774" t="str">
            <v>F13</v>
          </cell>
          <cell r="D1774" t="str">
            <v>Z</v>
          </cell>
          <cell r="E1774" t="str">
            <v>21</v>
          </cell>
          <cell r="F1774" t="str">
            <v>G</v>
          </cell>
          <cell r="G1774" t="str">
            <v>0</v>
          </cell>
          <cell r="H1774" t="str">
            <v>0</v>
          </cell>
          <cell r="I1774" t="str">
            <v>0</v>
          </cell>
          <cell r="J1774" t="str">
            <v>0</v>
          </cell>
          <cell r="K1774" t="str">
            <v>13.51</v>
          </cell>
          <cell r="L1774" t="str">
            <v>13.51</v>
          </cell>
        </row>
        <row r="1775">
          <cell r="A1775" t="str">
            <v>7008-198C</v>
          </cell>
          <cell r="B1775" t="str">
            <v>NOZZLE CAP NUT</v>
          </cell>
          <cell r="C1775" t="str">
            <v>F13</v>
          </cell>
          <cell r="D1775" t="str">
            <v>Z</v>
          </cell>
          <cell r="E1775" t="str">
            <v>2</v>
          </cell>
          <cell r="F1775" t="str">
            <v>G</v>
          </cell>
          <cell r="G1775" t="str">
            <v>0</v>
          </cell>
          <cell r="H1775" t="str">
            <v>0</v>
          </cell>
          <cell r="I1775" t="str">
            <v>0</v>
          </cell>
          <cell r="J1775" t="str">
            <v>0</v>
          </cell>
          <cell r="K1775" t="str">
            <v>13.5</v>
          </cell>
          <cell r="L1775" t="str">
            <v>13.5</v>
          </cell>
          <cell r="M1775" t="str">
            <v>DPAHM</v>
          </cell>
        </row>
        <row r="1776">
          <cell r="A1776" t="str">
            <v>9101-454</v>
          </cell>
          <cell r="B1776" t="str">
            <v>NUT</v>
          </cell>
          <cell r="C1776" t="str">
            <v>F13</v>
          </cell>
          <cell r="D1776" t="str">
            <v>Z</v>
          </cell>
          <cell r="E1776" t="str">
            <v>2</v>
          </cell>
          <cell r="F1776" t="str">
            <v>G</v>
          </cell>
          <cell r="G1776" t="str">
            <v>0</v>
          </cell>
          <cell r="H1776" t="str">
            <v>0</v>
          </cell>
          <cell r="I1776" t="str">
            <v>0</v>
          </cell>
          <cell r="J1776" t="str">
            <v>0</v>
          </cell>
          <cell r="K1776" t="str">
            <v>13.38374</v>
          </cell>
          <cell r="L1776" t="str">
            <v>13.38374</v>
          </cell>
          <cell r="M1776" t="str">
            <v>NP</v>
          </cell>
        </row>
        <row r="1777">
          <cell r="A1777" t="str">
            <v>9101-200</v>
          </cell>
          <cell r="B1777" t="str">
            <v>LINK HOOK</v>
          </cell>
          <cell r="C1777" t="str">
            <v>F13</v>
          </cell>
          <cell r="D1777" t="str">
            <v>Z</v>
          </cell>
          <cell r="E1777" t="str">
            <v>2</v>
          </cell>
          <cell r="F1777" t="str">
            <v>G</v>
          </cell>
          <cell r="G1777" t="str">
            <v>9075</v>
          </cell>
          <cell r="H1777" t="str">
            <v>300</v>
          </cell>
          <cell r="I1777" t="str">
            <v>0</v>
          </cell>
          <cell r="J1777" t="str">
            <v>9375</v>
          </cell>
          <cell r="K1777" t="str">
            <v>13.2592</v>
          </cell>
          <cell r="L1777" t="str">
            <v>13.35106</v>
          </cell>
          <cell r="M1777" t="str">
            <v>SC-06</v>
          </cell>
        </row>
        <row r="1778">
          <cell r="A1778" t="str">
            <v>9102-722F</v>
          </cell>
          <cell r="B1778" t="str">
            <v>SPRING</v>
          </cell>
          <cell r="C1778" t="str">
            <v>F13</v>
          </cell>
          <cell r="D1778" t="str">
            <v>Z</v>
          </cell>
          <cell r="E1778" t="str">
            <v>2</v>
          </cell>
          <cell r="F1778" t="str">
            <v>G</v>
          </cell>
          <cell r="G1778" t="str">
            <v>500</v>
          </cell>
          <cell r="H1778" t="str">
            <v>0</v>
          </cell>
          <cell r="I1778" t="str">
            <v>0</v>
          </cell>
          <cell r="J1778" t="str">
            <v>500</v>
          </cell>
          <cell r="K1778" t="str">
            <v>13.34808</v>
          </cell>
          <cell r="L1778" t="str">
            <v>13.34808</v>
          </cell>
          <cell r="M1778" t="str">
            <v>PID-01</v>
          </cell>
        </row>
        <row r="1779">
          <cell r="A1779" t="str">
            <v>7123-488E</v>
          </cell>
          <cell r="B1779" t="str">
            <v>METERING VALVE ARM</v>
          </cell>
          <cell r="C1779" t="str">
            <v>F13</v>
          </cell>
          <cell r="D1779" t="str">
            <v>Z</v>
          </cell>
          <cell r="E1779" t="str">
            <v>2</v>
          </cell>
          <cell r="F1779" t="str">
            <v>G</v>
          </cell>
          <cell r="G1779" t="str">
            <v>3811</v>
          </cell>
          <cell r="H1779" t="str">
            <v>0</v>
          </cell>
          <cell r="I1779" t="str">
            <v>0</v>
          </cell>
          <cell r="J1779" t="str">
            <v>3811</v>
          </cell>
          <cell r="K1779" t="str">
            <v>13.34601</v>
          </cell>
          <cell r="L1779" t="str">
            <v>13.34601</v>
          </cell>
        </row>
        <row r="1780">
          <cell r="A1780" t="str">
            <v>9102-991B</v>
          </cell>
          <cell r="B1780" t="str">
            <v>T.P.BLADE</v>
          </cell>
          <cell r="C1780" t="str">
            <v>F13</v>
          </cell>
          <cell r="D1780" t="str">
            <v>Z</v>
          </cell>
          <cell r="E1780" t="str">
            <v>21</v>
          </cell>
          <cell r="F1780" t="str">
            <v>G</v>
          </cell>
          <cell r="G1780" t="str">
            <v>0</v>
          </cell>
          <cell r="H1780" t="str">
            <v>0</v>
          </cell>
          <cell r="I1780" t="str">
            <v>0</v>
          </cell>
          <cell r="J1780" t="str">
            <v>0</v>
          </cell>
          <cell r="K1780" t="str">
            <v>13.25</v>
          </cell>
          <cell r="L1780" t="str">
            <v>13.25</v>
          </cell>
          <cell r="M1780" t="str">
            <v>C</v>
          </cell>
        </row>
        <row r="1781">
          <cell r="A1781" t="str">
            <v>9103-698</v>
          </cell>
          <cell r="B1781" t="str">
            <v>THROTTLE IDLE SUPPORT</v>
          </cell>
          <cell r="C1781" t="str">
            <v>F13</v>
          </cell>
          <cell r="D1781" t="str">
            <v>Z</v>
          </cell>
          <cell r="E1781" t="str">
            <v>2</v>
          </cell>
          <cell r="F1781" t="str">
            <v>G</v>
          </cell>
          <cell r="G1781" t="str">
            <v>247</v>
          </cell>
          <cell r="H1781" t="str">
            <v>420</v>
          </cell>
          <cell r="I1781" t="str">
            <v>200</v>
          </cell>
          <cell r="J1781" t="str">
            <v>467</v>
          </cell>
          <cell r="K1781" t="str">
            <v>12.44224</v>
          </cell>
          <cell r="L1781" t="str">
            <v>13.2446</v>
          </cell>
        </row>
        <row r="1782">
          <cell r="A1782" t="str">
            <v>9003-814</v>
          </cell>
          <cell r="B1782" t="str">
            <v>THRUST SLEEVE</v>
          </cell>
          <cell r="C1782" t="str">
            <v>F13</v>
          </cell>
          <cell r="D1782" t="str">
            <v>Z</v>
          </cell>
          <cell r="E1782" t="str">
            <v>2</v>
          </cell>
          <cell r="F1782" t="str">
            <v>G</v>
          </cell>
          <cell r="G1782" t="str">
            <v>4200</v>
          </cell>
          <cell r="H1782" t="str">
            <v>0</v>
          </cell>
          <cell r="I1782" t="str">
            <v>0</v>
          </cell>
          <cell r="J1782" t="str">
            <v>4200</v>
          </cell>
          <cell r="K1782" t="str">
            <v>13.19</v>
          </cell>
          <cell r="L1782" t="str">
            <v>13.19</v>
          </cell>
          <cell r="M1782" t="str">
            <v>HATB</v>
          </cell>
        </row>
        <row r="1783">
          <cell r="A1783" t="str">
            <v>9101-454</v>
          </cell>
          <cell r="B1783" t="str">
            <v>NUT</v>
          </cell>
          <cell r="C1783" t="str">
            <v>F13</v>
          </cell>
          <cell r="D1783" t="str">
            <v>Z</v>
          </cell>
          <cell r="E1783" t="str">
            <v>22</v>
          </cell>
          <cell r="F1783" t="str">
            <v>G</v>
          </cell>
          <cell r="G1783" t="str">
            <v>0</v>
          </cell>
          <cell r="H1783" t="str">
            <v>0</v>
          </cell>
          <cell r="I1783" t="str">
            <v>0</v>
          </cell>
          <cell r="J1783" t="str">
            <v>0</v>
          </cell>
          <cell r="K1783" t="str">
            <v>13.18106</v>
          </cell>
          <cell r="L1783" t="str">
            <v>13.18106</v>
          </cell>
        </row>
        <row r="1784">
          <cell r="A1784" t="str">
            <v>9107-016</v>
          </cell>
          <cell r="B1784" t="str">
            <v>NUT</v>
          </cell>
          <cell r="C1784" t="str">
            <v>F13</v>
          </cell>
          <cell r="D1784" t="str">
            <v>Z</v>
          </cell>
          <cell r="E1784" t="str">
            <v>2</v>
          </cell>
          <cell r="F1784" t="str">
            <v>G</v>
          </cell>
          <cell r="G1784" t="str">
            <v>0</v>
          </cell>
          <cell r="H1784" t="str">
            <v>0</v>
          </cell>
          <cell r="I1784" t="str">
            <v>0</v>
          </cell>
          <cell r="J1784" t="str">
            <v>0</v>
          </cell>
          <cell r="K1784" t="str">
            <v>13.17203</v>
          </cell>
          <cell r="L1784" t="str">
            <v>13.17203</v>
          </cell>
          <cell r="M1784" t="str">
            <v>NP</v>
          </cell>
        </row>
        <row r="1785">
          <cell r="A1785" t="str">
            <v>7139-268</v>
          </cell>
          <cell r="B1785" t="str">
            <v>SUPPORT PLATE - OUTLETS</v>
          </cell>
          <cell r="C1785" t="str">
            <v>F13</v>
          </cell>
          <cell r="D1785" t="str">
            <v>Z</v>
          </cell>
          <cell r="E1785" t="str">
            <v>2</v>
          </cell>
          <cell r="F1785" t="str">
            <v>G</v>
          </cell>
          <cell r="G1785" t="str">
            <v>0</v>
          </cell>
          <cell r="H1785" t="str">
            <v>0</v>
          </cell>
          <cell r="I1785" t="str">
            <v>0</v>
          </cell>
          <cell r="J1785" t="str">
            <v>0</v>
          </cell>
          <cell r="K1785" t="str">
            <v>13.14495</v>
          </cell>
          <cell r="L1785" t="str">
            <v>13.14495</v>
          </cell>
        </row>
        <row r="1786">
          <cell r="A1786" t="str">
            <v>7139-755B</v>
          </cell>
          <cell r="B1786" t="str">
            <v>SPACER</v>
          </cell>
          <cell r="C1786" t="str">
            <v>F13</v>
          </cell>
          <cell r="D1786" t="str">
            <v>Z</v>
          </cell>
          <cell r="E1786" t="str">
            <v>2</v>
          </cell>
          <cell r="F1786" t="str">
            <v>G</v>
          </cell>
          <cell r="G1786" t="str">
            <v>180</v>
          </cell>
          <cell r="H1786" t="str">
            <v>250</v>
          </cell>
          <cell r="I1786" t="str">
            <v>200</v>
          </cell>
          <cell r="J1786" t="str">
            <v>230</v>
          </cell>
          <cell r="K1786" t="str">
            <v>13.04011</v>
          </cell>
          <cell r="L1786" t="str">
            <v>13.0945</v>
          </cell>
          <cell r="M1786" t="str">
            <v>DP203</v>
          </cell>
        </row>
        <row r="1787">
          <cell r="A1787" t="str">
            <v>9008-735A</v>
          </cell>
          <cell r="B1787" t="str">
            <v>SPRING SEAT</v>
          </cell>
          <cell r="C1787" t="str">
            <v>F13</v>
          </cell>
          <cell r="D1787" t="str">
            <v>Z</v>
          </cell>
          <cell r="E1787" t="str">
            <v>2</v>
          </cell>
          <cell r="F1787" t="str">
            <v>G</v>
          </cell>
          <cell r="G1787" t="str">
            <v>1032</v>
          </cell>
          <cell r="H1787" t="str">
            <v>0</v>
          </cell>
          <cell r="I1787" t="str">
            <v>1032</v>
          </cell>
          <cell r="J1787" t="str">
            <v>0</v>
          </cell>
          <cell r="K1787" t="str">
            <v>13.02235</v>
          </cell>
          <cell r="L1787" t="str">
            <v>13.02235</v>
          </cell>
        </row>
        <row r="1788">
          <cell r="A1788" t="str">
            <v>7123-488</v>
          </cell>
          <cell r="B1788" t="str">
            <v>METERING VALVE ARM</v>
          </cell>
          <cell r="C1788" t="str">
            <v>F13</v>
          </cell>
          <cell r="D1788" t="str">
            <v>Z</v>
          </cell>
          <cell r="E1788" t="str">
            <v>2</v>
          </cell>
          <cell r="F1788" t="str">
            <v>G</v>
          </cell>
          <cell r="G1788" t="str">
            <v>2200</v>
          </cell>
          <cell r="H1788" t="str">
            <v>0</v>
          </cell>
          <cell r="I1788" t="str">
            <v>0</v>
          </cell>
          <cell r="J1788" t="str">
            <v>2200</v>
          </cell>
          <cell r="K1788" t="str">
            <v>13.00919</v>
          </cell>
          <cell r="L1788" t="str">
            <v>13.00919</v>
          </cell>
        </row>
        <row r="1789">
          <cell r="A1789" t="str">
            <v>9104-242G</v>
          </cell>
          <cell r="B1789" t="str">
            <v>BOOST CAPSULE ASSY TC</v>
          </cell>
          <cell r="C1789" t="str">
            <v>F13</v>
          </cell>
          <cell r="D1789" t="str">
            <v>Z</v>
          </cell>
          <cell r="E1789" t="str">
            <v>2</v>
          </cell>
          <cell r="F1789" t="str">
            <v>G</v>
          </cell>
          <cell r="G1789" t="str">
            <v>122</v>
          </cell>
          <cell r="H1789" t="str">
            <v>2400</v>
          </cell>
          <cell r="I1789" t="str">
            <v>2250</v>
          </cell>
          <cell r="J1789" t="str">
            <v>272</v>
          </cell>
          <cell r="K1789" t="str">
            <v>999.13441</v>
          </cell>
          <cell r="L1789" t="str">
            <v>1295.22262</v>
          </cell>
          <cell r="M1789" t="str">
            <v>NP</v>
          </cell>
        </row>
        <row r="1790">
          <cell r="A1790" t="str">
            <v>9100-566J</v>
          </cell>
          <cell r="B1790" t="str">
            <v>ROTOR SUB-ASSY</v>
          </cell>
          <cell r="C1790" t="str">
            <v>F13</v>
          </cell>
          <cell r="D1790" t="str">
            <v>Z</v>
          </cell>
          <cell r="E1790" t="str">
            <v>2</v>
          </cell>
          <cell r="F1790" t="str">
            <v>G</v>
          </cell>
          <cell r="G1790" t="str">
            <v>0</v>
          </cell>
          <cell r="H1790" t="str">
            <v>0</v>
          </cell>
          <cell r="I1790" t="str">
            <v>0</v>
          </cell>
          <cell r="J1790" t="str">
            <v>0</v>
          </cell>
          <cell r="K1790" t="str">
            <v>129.61</v>
          </cell>
          <cell r="L1790" t="str">
            <v>129.61</v>
          </cell>
        </row>
        <row r="1791">
          <cell r="A1791" t="str">
            <v>9103-770A</v>
          </cell>
          <cell r="B1791" t="str">
            <v>BACK SUPPORT</v>
          </cell>
          <cell r="C1791" t="str">
            <v>F13</v>
          </cell>
          <cell r="D1791" t="str">
            <v>Z</v>
          </cell>
          <cell r="E1791" t="str">
            <v>2</v>
          </cell>
          <cell r="F1791" t="str">
            <v>G</v>
          </cell>
          <cell r="G1791" t="str">
            <v>0</v>
          </cell>
          <cell r="H1791" t="str">
            <v>0</v>
          </cell>
          <cell r="I1791" t="str">
            <v>0</v>
          </cell>
          <cell r="J1791" t="str">
            <v>0</v>
          </cell>
          <cell r="K1791" t="str">
            <v>129.09668</v>
          </cell>
          <cell r="L1791" t="str">
            <v>129.09668</v>
          </cell>
        </row>
        <row r="1792">
          <cell r="A1792" t="str">
            <v>9103-020TC/050</v>
          </cell>
          <cell r="B1792" t="str">
            <v>ROTOR (TC)-M/CD</v>
          </cell>
          <cell r="C1792" t="str">
            <v>F13</v>
          </cell>
          <cell r="D1792" t="str">
            <v>Z</v>
          </cell>
          <cell r="E1792" t="str">
            <v>21</v>
          </cell>
          <cell r="F1792" t="str">
            <v>G</v>
          </cell>
          <cell r="G1792" t="str">
            <v>0</v>
          </cell>
          <cell r="H1792" t="str">
            <v>0</v>
          </cell>
          <cell r="I1792" t="str">
            <v>0</v>
          </cell>
          <cell r="J1792" t="str">
            <v>0</v>
          </cell>
          <cell r="K1792" t="str">
            <v>128.22397</v>
          </cell>
          <cell r="L1792" t="str">
            <v>128.22397</v>
          </cell>
          <cell r="M1792" t="str">
            <v>C</v>
          </cell>
        </row>
        <row r="1793">
          <cell r="A1793" t="str">
            <v>7182-447S</v>
          </cell>
          <cell r="B1793" t="str">
            <v>DELIVERY VALVE</v>
          </cell>
          <cell r="C1793" t="str">
            <v>F13</v>
          </cell>
          <cell r="D1793" t="str">
            <v>Z</v>
          </cell>
          <cell r="E1793" t="str">
            <v>2</v>
          </cell>
          <cell r="F1793" t="str">
            <v>G</v>
          </cell>
          <cell r="G1793" t="str">
            <v>0</v>
          </cell>
          <cell r="H1793" t="str">
            <v>0</v>
          </cell>
          <cell r="I1793" t="str">
            <v>0</v>
          </cell>
          <cell r="J1793" t="str">
            <v>0</v>
          </cell>
          <cell r="K1793" t="str">
            <v>128.1717</v>
          </cell>
          <cell r="L1793" t="str">
            <v>128.1717</v>
          </cell>
        </row>
        <row r="1794">
          <cell r="A1794" t="str">
            <v>9100-320</v>
          </cell>
          <cell r="B1794" t="str">
            <v>COVER ASSY</v>
          </cell>
          <cell r="C1794" t="str">
            <v>F13</v>
          </cell>
          <cell r="D1794" t="str">
            <v>Z</v>
          </cell>
          <cell r="E1794" t="str">
            <v>2</v>
          </cell>
          <cell r="F1794" t="str">
            <v>G</v>
          </cell>
          <cell r="G1794" t="str">
            <v>0</v>
          </cell>
          <cell r="H1794" t="str">
            <v>0</v>
          </cell>
          <cell r="I1794" t="str">
            <v>0</v>
          </cell>
          <cell r="J1794" t="str">
            <v>0</v>
          </cell>
          <cell r="K1794" t="str">
            <v>128.08551</v>
          </cell>
          <cell r="L1794" t="str">
            <v>128.08551</v>
          </cell>
        </row>
        <row r="1795">
          <cell r="A1795" t="str">
            <v>9103-545C</v>
          </cell>
          <cell r="B1795" t="str">
            <v>ADJ.PLATE</v>
          </cell>
          <cell r="C1795" t="str">
            <v>F13</v>
          </cell>
          <cell r="D1795" t="str">
            <v>Z</v>
          </cell>
          <cell r="E1795" t="str">
            <v>2</v>
          </cell>
          <cell r="F1795" t="str">
            <v>G</v>
          </cell>
          <cell r="G1795" t="str">
            <v>160</v>
          </cell>
          <cell r="H1795" t="str">
            <v>0</v>
          </cell>
          <cell r="I1795" t="str">
            <v>0</v>
          </cell>
          <cell r="J1795" t="str">
            <v>160</v>
          </cell>
          <cell r="K1795" t="str">
            <v>128.05393</v>
          </cell>
          <cell r="L1795" t="str">
            <v>128.05393</v>
          </cell>
        </row>
        <row r="1796">
          <cell r="A1796" t="str">
            <v>7185-172</v>
          </cell>
          <cell r="B1796" t="str">
            <v>PUMP SUPPORT BRACKET</v>
          </cell>
          <cell r="C1796" t="str">
            <v>F13</v>
          </cell>
          <cell r="D1796" t="str">
            <v>Z</v>
          </cell>
          <cell r="E1796" t="str">
            <v>2</v>
          </cell>
          <cell r="F1796" t="str">
            <v>G</v>
          </cell>
          <cell r="G1796" t="str">
            <v>738</v>
          </cell>
          <cell r="H1796" t="str">
            <v>290</v>
          </cell>
          <cell r="I1796" t="str">
            <v>225</v>
          </cell>
          <cell r="J1796" t="str">
            <v>803</v>
          </cell>
          <cell r="K1796" t="str">
            <v>126.92272</v>
          </cell>
          <cell r="L1796" t="str">
            <v>127.61364</v>
          </cell>
          <cell r="M1796" t="str">
            <v>DP203</v>
          </cell>
        </row>
        <row r="1797">
          <cell r="A1797" t="str">
            <v>9107-156</v>
          </cell>
          <cell r="B1797" t="str">
            <v>BALL BEARING DPC(C)</v>
          </cell>
          <cell r="C1797" t="str">
            <v>F13</v>
          </cell>
          <cell r="D1797" t="str">
            <v>Z</v>
          </cell>
          <cell r="E1797" t="str">
            <v>22</v>
          </cell>
          <cell r="F1797" t="str">
            <v>G</v>
          </cell>
          <cell r="G1797" t="str">
            <v>0</v>
          </cell>
          <cell r="H1797" t="str">
            <v>0</v>
          </cell>
          <cell r="I1797" t="str">
            <v>0</v>
          </cell>
          <cell r="J1797" t="str">
            <v>0</v>
          </cell>
          <cell r="K1797" t="str">
            <v>127.38684</v>
          </cell>
          <cell r="L1797" t="str">
            <v>127.38684</v>
          </cell>
        </row>
        <row r="1798">
          <cell r="A1798" t="str">
            <v>7111-479A</v>
          </cell>
          <cell r="B1798" t="str">
            <v>STEM</v>
          </cell>
          <cell r="C1798" t="str">
            <v>F13</v>
          </cell>
          <cell r="D1798" t="str">
            <v>Z</v>
          </cell>
          <cell r="E1798" t="str">
            <v>2</v>
          </cell>
          <cell r="F1798" t="str">
            <v>G</v>
          </cell>
          <cell r="G1798" t="str">
            <v>0</v>
          </cell>
          <cell r="H1798" t="str">
            <v>0</v>
          </cell>
          <cell r="I1798" t="str">
            <v>0</v>
          </cell>
          <cell r="J1798" t="str">
            <v>0</v>
          </cell>
          <cell r="K1798" t="str">
            <v>124.41176</v>
          </cell>
          <cell r="L1798" t="str">
            <v>124.41176</v>
          </cell>
        </row>
        <row r="1799">
          <cell r="A1799" t="str">
            <v>7123-018F</v>
          </cell>
          <cell r="B1799" t="str">
            <v>TRANSFER PUMP ROTOR DPC(C)</v>
          </cell>
          <cell r="C1799" t="str">
            <v>F13</v>
          </cell>
          <cell r="D1799" t="str">
            <v>Z</v>
          </cell>
          <cell r="E1799" t="str">
            <v>2</v>
          </cell>
          <cell r="F1799" t="str">
            <v>G</v>
          </cell>
          <cell r="G1799" t="str">
            <v>2243</v>
          </cell>
          <cell r="H1799" t="str">
            <v>2855</v>
          </cell>
          <cell r="I1799" t="str">
            <v>5098</v>
          </cell>
          <cell r="J1799" t="str">
            <v>0</v>
          </cell>
          <cell r="K1799" t="str">
            <v>114.28215</v>
          </cell>
          <cell r="L1799" t="str">
            <v>124.1711</v>
          </cell>
          <cell r="M1799" t="str">
            <v>RP</v>
          </cell>
        </row>
        <row r="1800">
          <cell r="A1800" t="str">
            <v>9103-020TC/055</v>
          </cell>
          <cell r="B1800" t="str">
            <v>TC ROTOR(MILLED)</v>
          </cell>
          <cell r="C1800" t="str">
            <v>F13</v>
          </cell>
          <cell r="D1800" t="str">
            <v>Z</v>
          </cell>
          <cell r="E1800" t="str">
            <v>21</v>
          </cell>
          <cell r="F1800" t="str">
            <v>G</v>
          </cell>
          <cell r="G1800" t="str">
            <v>0</v>
          </cell>
          <cell r="H1800" t="str">
            <v>1836</v>
          </cell>
          <cell r="I1800" t="str">
            <v>1836</v>
          </cell>
          <cell r="J1800" t="str">
            <v>0</v>
          </cell>
          <cell r="K1800" t="str">
            <v>123.01</v>
          </cell>
          <cell r="L1800" t="str">
            <v>123.01</v>
          </cell>
        </row>
        <row r="1801">
          <cell r="A1801" t="str">
            <v>9104-603</v>
          </cell>
          <cell r="B1801" t="str">
            <v>DPC ROTOR [XD3]</v>
          </cell>
          <cell r="C1801" t="str">
            <v>F13</v>
          </cell>
          <cell r="D1801" t="str">
            <v>Z</v>
          </cell>
          <cell r="E1801" t="str">
            <v>2</v>
          </cell>
          <cell r="F1801" t="str">
            <v>G</v>
          </cell>
          <cell r="G1801" t="str">
            <v>0</v>
          </cell>
          <cell r="H1801" t="str">
            <v>0</v>
          </cell>
          <cell r="I1801" t="str">
            <v>0</v>
          </cell>
          <cell r="J1801" t="str">
            <v>0</v>
          </cell>
          <cell r="K1801" t="str">
            <v>1226.05147</v>
          </cell>
          <cell r="L1801" t="str">
            <v>1226.05147</v>
          </cell>
          <cell r="M1801" t="str">
            <v>RP</v>
          </cell>
        </row>
        <row r="1802">
          <cell r="A1802" t="str">
            <v>7185-149A</v>
          </cell>
          <cell r="B1802" t="str">
            <v>GOVERNOR WEIGHT RETAINER</v>
          </cell>
          <cell r="C1802" t="str">
            <v>F13</v>
          </cell>
          <cell r="D1802" t="str">
            <v>Z</v>
          </cell>
          <cell r="E1802" t="str">
            <v>2</v>
          </cell>
          <cell r="F1802" t="str">
            <v>G</v>
          </cell>
          <cell r="G1802" t="str">
            <v>1912</v>
          </cell>
          <cell r="H1802" t="str">
            <v>0</v>
          </cell>
          <cell r="I1802" t="str">
            <v>0</v>
          </cell>
          <cell r="J1802" t="str">
            <v>1912</v>
          </cell>
          <cell r="K1802" t="str">
            <v>122.16736</v>
          </cell>
          <cell r="L1802" t="str">
            <v>122.16736</v>
          </cell>
        </row>
        <row r="1803">
          <cell r="A1803" t="str">
            <v>7185-594AG</v>
          </cell>
          <cell r="B1803" t="str">
            <v>ASSY PUMP HOUSING &amp; BUSH</v>
          </cell>
          <cell r="C1803" t="str">
            <v>F13</v>
          </cell>
          <cell r="D1803" t="str">
            <v>Z</v>
          </cell>
          <cell r="E1803" t="str">
            <v>2</v>
          </cell>
          <cell r="F1803" t="str">
            <v>G</v>
          </cell>
          <cell r="G1803" t="str">
            <v>0</v>
          </cell>
          <cell r="H1803" t="str">
            <v>0</v>
          </cell>
          <cell r="I1803" t="str">
            <v>0</v>
          </cell>
          <cell r="J1803" t="str">
            <v>0</v>
          </cell>
          <cell r="K1803" t="str">
            <v>1216.54055</v>
          </cell>
          <cell r="L1803" t="str">
            <v>1216.54055</v>
          </cell>
        </row>
        <row r="1804">
          <cell r="A1804" t="str">
            <v>9002-137</v>
          </cell>
          <cell r="B1804" t="str">
            <v>METERING VALVE</v>
          </cell>
          <cell r="C1804" t="str">
            <v>F13</v>
          </cell>
          <cell r="D1804" t="str">
            <v>Z</v>
          </cell>
          <cell r="E1804" t="str">
            <v>2</v>
          </cell>
          <cell r="F1804" t="str">
            <v>G</v>
          </cell>
          <cell r="G1804" t="str">
            <v>0</v>
          </cell>
          <cell r="H1804" t="str">
            <v>0</v>
          </cell>
          <cell r="I1804" t="str">
            <v>0</v>
          </cell>
          <cell r="J1804" t="str">
            <v>0</v>
          </cell>
          <cell r="K1804" t="str">
            <v>120.72677</v>
          </cell>
          <cell r="L1804" t="str">
            <v>120.72677</v>
          </cell>
        </row>
        <row r="1805">
          <cell r="A1805" t="str">
            <v>7185-432</v>
          </cell>
          <cell r="B1805" t="str">
            <v>INT.CIRCLIP</v>
          </cell>
          <cell r="C1805" t="str">
            <v>F13</v>
          </cell>
          <cell r="D1805" t="str">
            <v>Z</v>
          </cell>
          <cell r="E1805" t="str">
            <v>2</v>
          </cell>
          <cell r="F1805" t="str">
            <v>G</v>
          </cell>
          <cell r="G1805" t="str">
            <v>2033</v>
          </cell>
          <cell r="H1805" t="str">
            <v>250</v>
          </cell>
          <cell r="I1805" t="str">
            <v>225</v>
          </cell>
          <cell r="J1805" t="str">
            <v>2058</v>
          </cell>
          <cell r="K1805" t="str">
            <v>13.90721</v>
          </cell>
          <cell r="L1805" t="str">
            <v>12.97703</v>
          </cell>
          <cell r="M1805" t="str">
            <v>DP203</v>
          </cell>
        </row>
        <row r="1806">
          <cell r="A1806" t="str">
            <v>9102-976</v>
          </cell>
          <cell r="B1806" t="str">
            <v>STRUT</v>
          </cell>
          <cell r="C1806" t="str">
            <v>F13</v>
          </cell>
          <cell r="D1806" t="str">
            <v>Z</v>
          </cell>
          <cell r="E1806" t="str">
            <v>22</v>
          </cell>
          <cell r="F1806" t="str">
            <v>G</v>
          </cell>
          <cell r="G1806" t="str">
            <v>0</v>
          </cell>
          <cell r="H1806" t="str">
            <v>0</v>
          </cell>
          <cell r="I1806" t="str">
            <v>0</v>
          </cell>
          <cell r="J1806" t="str">
            <v>0</v>
          </cell>
          <cell r="K1806" t="str">
            <v>12.91022</v>
          </cell>
          <cell r="L1806" t="str">
            <v>12.91022</v>
          </cell>
        </row>
        <row r="1807">
          <cell r="A1807" t="str">
            <v>9101-244B</v>
          </cell>
          <cell r="B1807" t="str">
            <v>EXCESS FUEL PISTON</v>
          </cell>
          <cell r="C1807" t="str">
            <v>F13</v>
          </cell>
          <cell r="D1807" t="str">
            <v>Z</v>
          </cell>
          <cell r="E1807" t="str">
            <v>2</v>
          </cell>
          <cell r="F1807" t="str">
            <v>G</v>
          </cell>
          <cell r="G1807" t="str">
            <v>0</v>
          </cell>
          <cell r="H1807" t="str">
            <v>0</v>
          </cell>
          <cell r="I1807" t="str">
            <v>0</v>
          </cell>
          <cell r="J1807" t="str">
            <v>0</v>
          </cell>
          <cell r="K1807" t="str">
            <v>12.9042</v>
          </cell>
          <cell r="L1807" t="str">
            <v>12.9042</v>
          </cell>
        </row>
        <row r="1808">
          <cell r="A1808" t="str">
            <v>9102-013</v>
          </cell>
          <cell r="B1808" t="str">
            <v>PROTECTION CAP</v>
          </cell>
          <cell r="C1808" t="str">
            <v>F13</v>
          </cell>
          <cell r="D1808" t="str">
            <v>Z</v>
          </cell>
          <cell r="E1808" t="str">
            <v>2</v>
          </cell>
          <cell r="F1808" t="str">
            <v>G</v>
          </cell>
          <cell r="G1808" t="str">
            <v>2550</v>
          </cell>
          <cell r="H1808" t="str">
            <v>0</v>
          </cell>
          <cell r="I1808" t="str">
            <v>0</v>
          </cell>
          <cell r="J1808" t="str">
            <v>2550</v>
          </cell>
          <cell r="K1808" t="str">
            <v>12.86677</v>
          </cell>
          <cell r="L1808" t="str">
            <v>12.86677</v>
          </cell>
          <cell r="M1808" t="str">
            <v>PIC-05</v>
          </cell>
        </row>
        <row r="1809">
          <cell r="A1809" t="str">
            <v>9102-807A</v>
          </cell>
          <cell r="B1809" t="str">
            <v>SPRING</v>
          </cell>
          <cell r="C1809" t="str">
            <v>F13</v>
          </cell>
          <cell r="D1809" t="str">
            <v>Z</v>
          </cell>
          <cell r="E1809" t="str">
            <v>2</v>
          </cell>
          <cell r="F1809" t="str">
            <v>G</v>
          </cell>
          <cell r="G1809" t="str">
            <v>200</v>
          </cell>
          <cell r="H1809" t="str">
            <v>0</v>
          </cell>
          <cell r="I1809" t="str">
            <v>0</v>
          </cell>
          <cell r="J1809" t="str">
            <v>200</v>
          </cell>
          <cell r="K1809" t="str">
            <v>12.83432</v>
          </cell>
          <cell r="L1809" t="str">
            <v>12.83432</v>
          </cell>
          <cell r="M1809" t="str">
            <v>PIE-10</v>
          </cell>
        </row>
        <row r="1810">
          <cell r="A1810" t="str">
            <v>9102-976</v>
          </cell>
          <cell r="B1810" t="str">
            <v>STRUT</v>
          </cell>
          <cell r="C1810" t="str">
            <v>F13</v>
          </cell>
          <cell r="D1810" t="str">
            <v>Z</v>
          </cell>
          <cell r="E1810" t="str">
            <v>2</v>
          </cell>
          <cell r="F1810" t="str">
            <v>G</v>
          </cell>
          <cell r="G1810" t="str">
            <v>0</v>
          </cell>
          <cell r="H1810" t="str">
            <v>0</v>
          </cell>
          <cell r="I1810" t="str">
            <v>0</v>
          </cell>
          <cell r="J1810" t="str">
            <v>0</v>
          </cell>
          <cell r="K1810" t="str">
            <v>12.76677</v>
          </cell>
          <cell r="L1810" t="str">
            <v>12.76677</v>
          </cell>
          <cell r="M1810" t="str">
            <v>PIF-11</v>
          </cell>
        </row>
        <row r="1811">
          <cell r="A1811" t="str">
            <v>9107-023</v>
          </cell>
          <cell r="B1811" t="str">
            <v>ADJ. SCREW</v>
          </cell>
          <cell r="C1811" t="str">
            <v>F13</v>
          </cell>
          <cell r="D1811" t="str">
            <v>Z</v>
          </cell>
          <cell r="E1811" t="str">
            <v>22</v>
          </cell>
          <cell r="F1811" t="str">
            <v>G</v>
          </cell>
          <cell r="G1811" t="str">
            <v>0</v>
          </cell>
          <cell r="H1811" t="str">
            <v>0</v>
          </cell>
          <cell r="I1811" t="str">
            <v>0</v>
          </cell>
          <cell r="J1811" t="str">
            <v>0</v>
          </cell>
          <cell r="K1811" t="str">
            <v>12.72966</v>
          </cell>
          <cell r="L1811" t="str">
            <v>12.72966</v>
          </cell>
        </row>
        <row r="1812">
          <cell r="A1812" t="str">
            <v>9192-900</v>
          </cell>
          <cell r="B1812" t="str">
            <v>SETTING CAM</v>
          </cell>
          <cell r="C1812" t="str">
            <v>F13</v>
          </cell>
          <cell r="D1812" t="str">
            <v>Z</v>
          </cell>
          <cell r="E1812" t="str">
            <v>21</v>
          </cell>
          <cell r="F1812" t="str">
            <v>G</v>
          </cell>
          <cell r="G1812" t="str">
            <v>0</v>
          </cell>
          <cell r="H1812" t="str">
            <v>0</v>
          </cell>
          <cell r="I1812" t="str">
            <v>0</v>
          </cell>
          <cell r="J1812" t="str">
            <v>0</v>
          </cell>
          <cell r="K1812" t="str">
            <v>12.7</v>
          </cell>
          <cell r="L1812" t="str">
            <v>12.7</v>
          </cell>
        </row>
        <row r="1813">
          <cell r="A1813" t="str">
            <v>7139-330A</v>
          </cell>
          <cell r="B1813" t="str">
            <v>GRUB SCREW</v>
          </cell>
          <cell r="C1813" t="str">
            <v>F13</v>
          </cell>
          <cell r="D1813" t="str">
            <v>Z</v>
          </cell>
          <cell r="E1813" t="str">
            <v>2</v>
          </cell>
          <cell r="F1813" t="str">
            <v>G</v>
          </cell>
          <cell r="G1813" t="str">
            <v>0</v>
          </cell>
          <cell r="H1813" t="str">
            <v>0</v>
          </cell>
          <cell r="I1813" t="str">
            <v>0</v>
          </cell>
          <cell r="J1813" t="str">
            <v>0</v>
          </cell>
          <cell r="K1813" t="str">
            <v>12.61391</v>
          </cell>
          <cell r="L1813" t="str">
            <v>12.61391</v>
          </cell>
          <cell r="M1813" t="str">
            <v>RP</v>
          </cell>
        </row>
        <row r="1814">
          <cell r="A1814" t="str">
            <v>7169-346</v>
          </cell>
          <cell r="B1814" t="str">
            <v>SPRING SEAT</v>
          </cell>
          <cell r="C1814" t="str">
            <v>F13</v>
          </cell>
          <cell r="D1814" t="str">
            <v>Z</v>
          </cell>
          <cell r="E1814" t="str">
            <v>2</v>
          </cell>
          <cell r="F1814" t="str">
            <v>G</v>
          </cell>
          <cell r="G1814" t="str">
            <v>10000</v>
          </cell>
          <cell r="H1814" t="str">
            <v>0</v>
          </cell>
          <cell r="I1814" t="str">
            <v>8000</v>
          </cell>
          <cell r="J1814" t="str">
            <v>2000</v>
          </cell>
          <cell r="K1814" t="str">
            <v>12.46053</v>
          </cell>
          <cell r="L1814" t="str">
            <v>12.46053</v>
          </cell>
          <cell r="M1814" t="str">
            <v>RP</v>
          </cell>
        </row>
        <row r="1815">
          <cell r="A1815" t="str">
            <v>9103-492</v>
          </cell>
          <cell r="B1815" t="str">
            <v>F.I.BRACKET</v>
          </cell>
          <cell r="C1815" t="str">
            <v>F13</v>
          </cell>
          <cell r="D1815" t="str">
            <v>Z</v>
          </cell>
          <cell r="E1815" t="str">
            <v>22</v>
          </cell>
          <cell r="F1815" t="str">
            <v>G</v>
          </cell>
          <cell r="G1815" t="str">
            <v>0</v>
          </cell>
          <cell r="H1815" t="str">
            <v>0</v>
          </cell>
          <cell r="I1815" t="str">
            <v>0</v>
          </cell>
          <cell r="J1815" t="str">
            <v>0</v>
          </cell>
          <cell r="K1815" t="str">
            <v>12.45881</v>
          </cell>
          <cell r="L1815" t="str">
            <v>12.45881</v>
          </cell>
        </row>
        <row r="1816">
          <cell r="A1816" t="str">
            <v>9101-321</v>
          </cell>
          <cell r="B1816" t="str">
            <v>SPACER</v>
          </cell>
          <cell r="C1816" t="str">
            <v>F13</v>
          </cell>
          <cell r="D1816" t="str">
            <v>Z</v>
          </cell>
          <cell r="E1816" t="str">
            <v>2</v>
          </cell>
          <cell r="F1816" t="str">
            <v>G</v>
          </cell>
          <cell r="G1816" t="str">
            <v>0</v>
          </cell>
          <cell r="H1816" t="str">
            <v>0</v>
          </cell>
          <cell r="I1816" t="str">
            <v>0</v>
          </cell>
          <cell r="J1816" t="str">
            <v>0</v>
          </cell>
          <cell r="K1816" t="str">
            <v>12.41</v>
          </cell>
          <cell r="L1816" t="str">
            <v>12.41</v>
          </cell>
        </row>
        <row r="1817">
          <cell r="A1817" t="str">
            <v>9102-778C</v>
          </cell>
          <cell r="B1817" t="str">
            <v>LEVER THROTTLE ASSY SPRING</v>
          </cell>
          <cell r="C1817" t="str">
            <v>F13</v>
          </cell>
          <cell r="D1817" t="str">
            <v>Z</v>
          </cell>
          <cell r="E1817" t="str">
            <v>2</v>
          </cell>
          <cell r="F1817" t="str">
            <v>G</v>
          </cell>
          <cell r="G1817" t="str">
            <v>100</v>
          </cell>
          <cell r="H1817" t="str">
            <v>0</v>
          </cell>
          <cell r="I1817" t="str">
            <v>100</v>
          </cell>
          <cell r="J1817" t="str">
            <v>0</v>
          </cell>
          <cell r="K1817" t="str">
            <v>12.3412</v>
          </cell>
          <cell r="L1817" t="str">
            <v>12.3412</v>
          </cell>
          <cell r="M1817" t="str">
            <v>PIE-01</v>
          </cell>
        </row>
        <row r="1818">
          <cell r="A1818" t="str">
            <v>7123-015G</v>
          </cell>
          <cell r="B1818" t="str">
            <v>END PLATE PISTON</v>
          </cell>
          <cell r="C1818" t="str">
            <v>F13</v>
          </cell>
          <cell r="D1818" t="str">
            <v>Z</v>
          </cell>
          <cell r="E1818" t="str">
            <v>2</v>
          </cell>
          <cell r="F1818" t="str">
            <v>G</v>
          </cell>
          <cell r="G1818" t="str">
            <v>8387</v>
          </cell>
          <cell r="H1818" t="str">
            <v>0</v>
          </cell>
          <cell r="I1818" t="str">
            <v>75</v>
          </cell>
          <cell r="J1818" t="str">
            <v>8312</v>
          </cell>
          <cell r="K1818" t="str">
            <v>12.32</v>
          </cell>
          <cell r="L1818" t="str">
            <v>12.32</v>
          </cell>
          <cell r="M1818" t="str">
            <v>RP</v>
          </cell>
        </row>
        <row r="1819">
          <cell r="A1819" t="str">
            <v>7185-118</v>
          </cell>
          <cell r="B1819" t="str">
            <v>REGULATING PISTON</v>
          </cell>
          <cell r="C1819" t="str">
            <v>F13</v>
          </cell>
          <cell r="D1819" t="str">
            <v>Z</v>
          </cell>
          <cell r="E1819" t="str">
            <v>2</v>
          </cell>
          <cell r="F1819" t="str">
            <v>G</v>
          </cell>
          <cell r="G1819" t="str">
            <v>0</v>
          </cell>
          <cell r="H1819" t="str">
            <v>0</v>
          </cell>
          <cell r="I1819" t="str">
            <v>0</v>
          </cell>
          <cell r="J1819" t="str">
            <v>0</v>
          </cell>
          <cell r="K1819" t="str">
            <v>12.3194</v>
          </cell>
          <cell r="L1819" t="str">
            <v>12.3194</v>
          </cell>
        </row>
        <row r="1820">
          <cell r="A1820" t="str">
            <v>9149T112</v>
          </cell>
          <cell r="B1820" t="str">
            <v>SHOE PART COMPLETE</v>
          </cell>
          <cell r="C1820" t="str">
            <v>F13</v>
          </cell>
          <cell r="D1820" t="str">
            <v>Z</v>
          </cell>
          <cell r="E1820" t="str">
            <v>2</v>
          </cell>
          <cell r="F1820" t="str">
            <v>G</v>
          </cell>
          <cell r="G1820" t="str">
            <v>4995</v>
          </cell>
          <cell r="H1820" t="str">
            <v>0</v>
          </cell>
          <cell r="I1820" t="str">
            <v>4995</v>
          </cell>
          <cell r="J1820" t="str">
            <v>0</v>
          </cell>
          <cell r="K1820" t="str">
            <v>12.28937</v>
          </cell>
          <cell r="L1820" t="str">
            <v>12.28937</v>
          </cell>
        </row>
        <row r="1821">
          <cell r="A1821" t="str">
            <v>9101-511G</v>
          </cell>
          <cell r="B1821" t="str">
            <v>MAX ADVANCE STOP</v>
          </cell>
          <cell r="C1821" t="str">
            <v>F13</v>
          </cell>
          <cell r="D1821" t="str">
            <v>Z</v>
          </cell>
          <cell r="E1821" t="str">
            <v>2</v>
          </cell>
          <cell r="F1821" t="str">
            <v>G</v>
          </cell>
          <cell r="G1821" t="str">
            <v>2800</v>
          </cell>
          <cell r="H1821" t="str">
            <v>0</v>
          </cell>
          <cell r="I1821" t="str">
            <v>0</v>
          </cell>
          <cell r="J1821" t="str">
            <v>2800</v>
          </cell>
          <cell r="K1821" t="str">
            <v>12.27773</v>
          </cell>
          <cell r="L1821" t="str">
            <v>12.27773</v>
          </cell>
        </row>
        <row r="1822">
          <cell r="A1822" t="str">
            <v>9101-012/070</v>
          </cell>
          <cell r="B1822" t="str">
            <v>GOVERNOR WEIGHT</v>
          </cell>
          <cell r="C1822" t="str">
            <v>F13</v>
          </cell>
          <cell r="D1822" t="str">
            <v>Z</v>
          </cell>
          <cell r="E1822" t="str">
            <v>21</v>
          </cell>
          <cell r="F1822" t="str">
            <v>G</v>
          </cell>
          <cell r="G1822" t="str">
            <v>1750</v>
          </cell>
          <cell r="H1822" t="str">
            <v>0</v>
          </cell>
          <cell r="I1822" t="str">
            <v>0</v>
          </cell>
          <cell r="J1822" t="str">
            <v>1750</v>
          </cell>
          <cell r="K1822" t="str">
            <v>12.21</v>
          </cell>
          <cell r="L1822" t="str">
            <v>12.21</v>
          </cell>
        </row>
        <row r="1823">
          <cell r="A1823" t="str">
            <v>7139-75A</v>
          </cell>
          <cell r="B1823" t="str">
            <v>VERNIER PLATE</v>
          </cell>
          <cell r="C1823" t="str">
            <v>F13</v>
          </cell>
          <cell r="D1823" t="str">
            <v>Z</v>
          </cell>
          <cell r="E1823" t="str">
            <v>2</v>
          </cell>
          <cell r="F1823" t="str">
            <v>G</v>
          </cell>
          <cell r="G1823" t="str">
            <v>0</v>
          </cell>
          <cell r="H1823" t="str">
            <v>0</v>
          </cell>
          <cell r="I1823" t="str">
            <v>0</v>
          </cell>
          <cell r="J1823" t="str">
            <v>0</v>
          </cell>
          <cell r="K1823" t="str">
            <v>12.20603</v>
          </cell>
          <cell r="L1823" t="str">
            <v>12.20603</v>
          </cell>
          <cell r="M1823" t="str">
            <v>RP</v>
          </cell>
        </row>
        <row r="1824">
          <cell r="A1824" t="str">
            <v>7123-261B</v>
          </cell>
          <cell r="B1824" t="str">
            <v>HEAD LOCATING FITTING [MM]</v>
          </cell>
          <cell r="C1824" t="str">
            <v>F13</v>
          </cell>
          <cell r="D1824" t="str">
            <v>Z</v>
          </cell>
          <cell r="E1824" t="str">
            <v>2</v>
          </cell>
          <cell r="F1824" t="str">
            <v>G</v>
          </cell>
          <cell r="G1824" t="str">
            <v>415</v>
          </cell>
          <cell r="H1824" t="str">
            <v>0</v>
          </cell>
          <cell r="I1824" t="str">
            <v>0</v>
          </cell>
          <cell r="J1824" t="str">
            <v>415</v>
          </cell>
          <cell r="K1824" t="str">
            <v>12.13833</v>
          </cell>
          <cell r="L1824" t="str">
            <v>12.13833</v>
          </cell>
          <cell r="M1824" t="str">
            <v>RP</v>
          </cell>
        </row>
        <row r="1825">
          <cell r="A1825" t="str">
            <v>9003-420A</v>
          </cell>
          <cell r="B1825" t="str">
            <v>DELIVERY VALVE SPRING</v>
          </cell>
          <cell r="C1825" t="str">
            <v>F13</v>
          </cell>
          <cell r="D1825" t="str">
            <v>Z</v>
          </cell>
          <cell r="E1825" t="str">
            <v>1</v>
          </cell>
          <cell r="F1825" t="str">
            <v>G</v>
          </cell>
          <cell r="G1825" t="str">
            <v>250</v>
          </cell>
          <cell r="H1825" t="str">
            <v>0</v>
          </cell>
          <cell r="I1825" t="str">
            <v>0</v>
          </cell>
          <cell r="J1825" t="str">
            <v>250</v>
          </cell>
          <cell r="K1825" t="str">
            <v>12.08</v>
          </cell>
          <cell r="L1825" t="str">
            <v>12.08</v>
          </cell>
          <cell r="M1825" t="str">
            <v>RP</v>
          </cell>
        </row>
        <row r="1826">
          <cell r="A1826" t="str">
            <v>7176-191</v>
          </cell>
          <cell r="B1826" t="str">
            <v>CENTRE TUBE</v>
          </cell>
          <cell r="C1826" t="str">
            <v>F13</v>
          </cell>
          <cell r="D1826" t="str">
            <v>Z</v>
          </cell>
          <cell r="E1826" t="str">
            <v>2</v>
          </cell>
          <cell r="F1826" t="str">
            <v>G</v>
          </cell>
          <cell r="G1826" t="str">
            <v>0</v>
          </cell>
          <cell r="H1826" t="str">
            <v>0</v>
          </cell>
          <cell r="I1826" t="str">
            <v>0</v>
          </cell>
          <cell r="J1826" t="str">
            <v>0</v>
          </cell>
          <cell r="K1826" t="str">
            <v>12.07923</v>
          </cell>
          <cell r="L1826" t="str">
            <v>12.07923</v>
          </cell>
          <cell r="M1826" t="str">
            <v>0</v>
          </cell>
        </row>
        <row r="1827">
          <cell r="A1827" t="str">
            <v>7169-560JB</v>
          </cell>
          <cell r="B1827" t="str">
            <v>SHIM {0.42 MM}</v>
          </cell>
          <cell r="C1827" t="str">
            <v>F13</v>
          </cell>
          <cell r="D1827" t="str">
            <v>Z</v>
          </cell>
          <cell r="E1827" t="str">
            <v>2</v>
          </cell>
          <cell r="F1827" t="str">
            <v>G</v>
          </cell>
          <cell r="G1827" t="str">
            <v>1090</v>
          </cell>
          <cell r="H1827" t="str">
            <v>0</v>
          </cell>
          <cell r="I1827" t="str">
            <v>0</v>
          </cell>
          <cell r="J1827" t="str">
            <v>1090</v>
          </cell>
          <cell r="K1827" t="str">
            <v>12.02985</v>
          </cell>
          <cell r="L1827" t="str">
            <v>12.02985</v>
          </cell>
          <cell r="M1827" t="str">
            <v>RP</v>
          </cell>
        </row>
        <row r="1828">
          <cell r="A1828" t="str">
            <v>7185-129</v>
          </cell>
          <cell r="B1828" t="str">
            <v>DELIVERY VALVE PEG</v>
          </cell>
          <cell r="C1828" t="str">
            <v>F13</v>
          </cell>
          <cell r="D1828" t="str">
            <v>Z</v>
          </cell>
          <cell r="E1828" t="str">
            <v>2</v>
          </cell>
          <cell r="F1828" t="str">
            <v>G</v>
          </cell>
          <cell r="G1828" t="str">
            <v>360</v>
          </cell>
          <cell r="H1828" t="str">
            <v>1000</v>
          </cell>
          <cell r="I1828" t="str">
            <v>600</v>
          </cell>
          <cell r="J1828" t="str">
            <v>760</v>
          </cell>
          <cell r="K1828" t="str">
            <v>11.97744</v>
          </cell>
          <cell r="L1828" t="str">
            <v>12.02637</v>
          </cell>
          <cell r="M1828" t="str">
            <v>DP203</v>
          </cell>
        </row>
        <row r="1829">
          <cell r="A1829" t="str">
            <v>7123-690G</v>
          </cell>
          <cell r="C1829" t="str">
            <v>F13</v>
          </cell>
          <cell r="D1829" t="str">
            <v>Z</v>
          </cell>
          <cell r="E1829" t="str">
            <v>2</v>
          </cell>
          <cell r="F1829" t="str">
            <v>G</v>
          </cell>
          <cell r="G1829" t="str">
            <v>0</v>
          </cell>
          <cell r="H1829" t="str">
            <v>0</v>
          </cell>
          <cell r="I1829" t="str">
            <v>0</v>
          </cell>
          <cell r="J1829" t="str">
            <v>0</v>
          </cell>
          <cell r="K1829" t="str">
            <v>12</v>
          </cell>
          <cell r="L1829" t="str">
            <v>12</v>
          </cell>
        </row>
        <row r="1830">
          <cell r="A1830" t="str">
            <v>9101-231A</v>
          </cell>
          <cell r="B1830" t="str">
            <v>SHOE 1</v>
          </cell>
          <cell r="C1830" t="str">
            <v>F13</v>
          </cell>
          <cell r="D1830" t="str">
            <v>Z</v>
          </cell>
          <cell r="E1830" t="str">
            <v>2</v>
          </cell>
          <cell r="F1830" t="str">
            <v>G</v>
          </cell>
          <cell r="G1830" t="str">
            <v>0</v>
          </cell>
          <cell r="H1830" t="str">
            <v>0</v>
          </cell>
          <cell r="I1830" t="str">
            <v>0</v>
          </cell>
          <cell r="J1830" t="str">
            <v>0</v>
          </cell>
          <cell r="K1830" t="str">
            <v>119.06856</v>
          </cell>
          <cell r="L1830" t="str">
            <v>119.06856</v>
          </cell>
          <cell r="M1830" t="str">
            <v>RP</v>
          </cell>
        </row>
        <row r="1831">
          <cell r="A1831" t="str">
            <v>LJBB02402</v>
          </cell>
          <cell r="B1831" t="str">
            <v>DP203 INJECTOR</v>
          </cell>
          <cell r="C1831" t="str">
            <v>F13</v>
          </cell>
          <cell r="D1831" t="str">
            <v>Z</v>
          </cell>
          <cell r="E1831" t="str">
            <v>2</v>
          </cell>
          <cell r="F1831" t="str">
            <v>G</v>
          </cell>
          <cell r="G1831" t="str">
            <v>0</v>
          </cell>
          <cell r="H1831" t="str">
            <v>0</v>
          </cell>
          <cell r="I1831" t="str">
            <v>0</v>
          </cell>
          <cell r="J1831" t="str">
            <v>0</v>
          </cell>
          <cell r="K1831" t="str">
            <v>1182.27566</v>
          </cell>
          <cell r="L1831" t="str">
            <v>1182.27566</v>
          </cell>
        </row>
        <row r="1832">
          <cell r="A1832" t="str">
            <v>9101-232A</v>
          </cell>
          <cell r="B1832" t="str">
            <v>SHOE 2</v>
          </cell>
          <cell r="C1832" t="str">
            <v>F13</v>
          </cell>
          <cell r="D1832" t="str">
            <v>Z</v>
          </cell>
          <cell r="E1832" t="str">
            <v>2</v>
          </cell>
          <cell r="F1832" t="str">
            <v>G</v>
          </cell>
          <cell r="G1832" t="str">
            <v>0</v>
          </cell>
          <cell r="H1832" t="str">
            <v>0</v>
          </cell>
          <cell r="I1832" t="str">
            <v>0</v>
          </cell>
          <cell r="J1832" t="str">
            <v>0</v>
          </cell>
          <cell r="K1832" t="str">
            <v>118.49505</v>
          </cell>
          <cell r="L1832" t="str">
            <v>118.49505</v>
          </cell>
          <cell r="M1832" t="str">
            <v>RP</v>
          </cell>
        </row>
        <row r="1833">
          <cell r="A1833" t="str">
            <v>9103-849B</v>
          </cell>
          <cell r="B1833" t="str">
            <v>TP STATOR</v>
          </cell>
          <cell r="C1833" t="str">
            <v>F13</v>
          </cell>
          <cell r="D1833" t="str">
            <v>Z</v>
          </cell>
          <cell r="E1833" t="str">
            <v>22</v>
          </cell>
          <cell r="F1833" t="str">
            <v>G</v>
          </cell>
          <cell r="G1833" t="str">
            <v>0</v>
          </cell>
          <cell r="H1833" t="str">
            <v>0</v>
          </cell>
          <cell r="I1833" t="str">
            <v>0</v>
          </cell>
          <cell r="J1833" t="str">
            <v>0</v>
          </cell>
          <cell r="K1833" t="str">
            <v>118.35872</v>
          </cell>
          <cell r="L1833" t="str">
            <v>118.35872</v>
          </cell>
        </row>
        <row r="1834">
          <cell r="A1834" t="str">
            <v>7182-447Z</v>
          </cell>
          <cell r="B1834" t="str">
            <v>ASSY DELIVERY VALVE</v>
          </cell>
          <cell r="C1834" t="str">
            <v>F13</v>
          </cell>
          <cell r="D1834" t="str">
            <v>Z</v>
          </cell>
          <cell r="E1834" t="str">
            <v>2</v>
          </cell>
          <cell r="F1834" t="str">
            <v>G</v>
          </cell>
          <cell r="G1834" t="str">
            <v>0</v>
          </cell>
          <cell r="H1834" t="str">
            <v>0</v>
          </cell>
          <cell r="I1834" t="str">
            <v>0</v>
          </cell>
          <cell r="J1834" t="str">
            <v>0</v>
          </cell>
          <cell r="K1834" t="str">
            <v>117.49073</v>
          </cell>
          <cell r="L1834" t="str">
            <v>117.49073</v>
          </cell>
        </row>
        <row r="1835">
          <cell r="A1835" t="str">
            <v>7185-591</v>
          </cell>
          <cell r="B1835" t="str">
            <v>SEMI BALL JOINT</v>
          </cell>
          <cell r="C1835" t="str">
            <v>F13</v>
          </cell>
          <cell r="D1835" t="str">
            <v>Z</v>
          </cell>
          <cell r="E1835" t="str">
            <v>2</v>
          </cell>
          <cell r="F1835" t="str">
            <v>G</v>
          </cell>
          <cell r="G1835" t="str">
            <v>720</v>
          </cell>
          <cell r="H1835" t="str">
            <v>250</v>
          </cell>
          <cell r="I1835" t="str">
            <v>225</v>
          </cell>
          <cell r="J1835" t="str">
            <v>745</v>
          </cell>
          <cell r="K1835" t="str">
            <v>116.11265</v>
          </cell>
          <cell r="L1835" t="str">
            <v>116.8131</v>
          </cell>
          <cell r="M1835" t="str">
            <v>DP203</v>
          </cell>
        </row>
        <row r="1836">
          <cell r="A1836" t="str">
            <v>7183-186E</v>
          </cell>
          <cell r="B1836" t="str">
            <v>CAM RING 4 CYL Hard Stage</v>
          </cell>
          <cell r="C1836" t="str">
            <v>F13</v>
          </cell>
          <cell r="D1836" t="str">
            <v>Z</v>
          </cell>
          <cell r="E1836" t="str">
            <v>2</v>
          </cell>
          <cell r="F1836" t="str">
            <v>G</v>
          </cell>
          <cell r="G1836" t="str">
            <v>0</v>
          </cell>
          <cell r="H1836" t="str">
            <v>0</v>
          </cell>
          <cell r="I1836" t="str">
            <v>0</v>
          </cell>
          <cell r="J1836" t="str">
            <v>0</v>
          </cell>
          <cell r="K1836" t="str">
            <v>1158.02341</v>
          </cell>
          <cell r="L1836" t="str">
            <v>1158.02341</v>
          </cell>
        </row>
        <row r="1837">
          <cell r="A1837" t="str">
            <v>9100-340C</v>
          </cell>
          <cell r="B1837" t="str">
            <v>AUTO ADVANCE PISTON</v>
          </cell>
          <cell r="C1837" t="str">
            <v>F13</v>
          </cell>
          <cell r="D1837" t="str">
            <v>Z</v>
          </cell>
          <cell r="E1837" t="str">
            <v>22</v>
          </cell>
          <cell r="F1837" t="str">
            <v>G</v>
          </cell>
          <cell r="G1837" t="str">
            <v>0</v>
          </cell>
          <cell r="H1837" t="str">
            <v>0</v>
          </cell>
          <cell r="I1837" t="str">
            <v>0</v>
          </cell>
          <cell r="J1837" t="str">
            <v>0</v>
          </cell>
          <cell r="K1837" t="str">
            <v>115.46972</v>
          </cell>
          <cell r="L1837" t="str">
            <v>115.46972</v>
          </cell>
        </row>
        <row r="1838">
          <cell r="A1838" t="str">
            <v>7123-018D</v>
          </cell>
          <cell r="B1838" t="str">
            <v>TP ROTOR</v>
          </cell>
          <cell r="C1838" t="str">
            <v>F13</v>
          </cell>
          <cell r="D1838" t="str">
            <v>Z</v>
          </cell>
          <cell r="E1838" t="str">
            <v>2</v>
          </cell>
          <cell r="F1838" t="str">
            <v>G</v>
          </cell>
          <cell r="G1838" t="str">
            <v>273</v>
          </cell>
          <cell r="H1838" t="str">
            <v>286</v>
          </cell>
          <cell r="I1838" t="str">
            <v>0</v>
          </cell>
          <cell r="J1838" t="str">
            <v>559</v>
          </cell>
          <cell r="K1838" t="str">
            <v>115.03</v>
          </cell>
          <cell r="L1838" t="str">
            <v>115.03</v>
          </cell>
          <cell r="M1838" t="str">
            <v>RP</v>
          </cell>
        </row>
        <row r="1839">
          <cell r="A1839" t="str">
            <v>7139-477A</v>
          </cell>
          <cell r="B1839" t="str">
            <v>CONNECTION FUEL LINE</v>
          </cell>
          <cell r="C1839" t="str">
            <v>F13</v>
          </cell>
          <cell r="D1839" t="str">
            <v>Z</v>
          </cell>
          <cell r="E1839" t="str">
            <v>2</v>
          </cell>
          <cell r="F1839" t="str">
            <v>G</v>
          </cell>
          <cell r="G1839" t="str">
            <v>243</v>
          </cell>
          <cell r="H1839" t="str">
            <v>0</v>
          </cell>
          <cell r="I1839" t="str">
            <v>50</v>
          </cell>
          <cell r="J1839" t="str">
            <v>193</v>
          </cell>
          <cell r="K1839" t="str">
            <v>115.01283</v>
          </cell>
          <cell r="L1839" t="str">
            <v>115.01283</v>
          </cell>
        </row>
        <row r="1840">
          <cell r="A1840" t="str">
            <v>9100-662</v>
          </cell>
          <cell r="B1840" t="str">
            <v>HYD.HEAD [S/CAR]</v>
          </cell>
          <cell r="C1840" t="str">
            <v>F13</v>
          </cell>
          <cell r="D1840" t="str">
            <v>Z</v>
          </cell>
          <cell r="E1840" t="str">
            <v>21</v>
          </cell>
          <cell r="F1840" t="str">
            <v>G</v>
          </cell>
          <cell r="G1840" t="str">
            <v>0</v>
          </cell>
          <cell r="H1840" t="str">
            <v>0</v>
          </cell>
          <cell r="I1840" t="str">
            <v>0</v>
          </cell>
          <cell r="J1840" t="str">
            <v>0</v>
          </cell>
          <cell r="K1840" t="str">
            <v>115</v>
          </cell>
          <cell r="L1840" t="str">
            <v>115</v>
          </cell>
          <cell r="M1840" t="str">
            <v>C</v>
          </cell>
        </row>
        <row r="1841">
          <cell r="A1841" t="str">
            <v>9100-626L</v>
          </cell>
          <cell r="B1841" t="str">
            <v>ROTOR</v>
          </cell>
          <cell r="C1841" t="str">
            <v>F13</v>
          </cell>
          <cell r="D1841" t="str">
            <v>Z</v>
          </cell>
          <cell r="E1841" t="str">
            <v>21</v>
          </cell>
          <cell r="F1841" t="str">
            <v>G</v>
          </cell>
          <cell r="G1841" t="str">
            <v>0</v>
          </cell>
          <cell r="H1841" t="str">
            <v>0</v>
          </cell>
          <cell r="I1841" t="str">
            <v>0</v>
          </cell>
          <cell r="J1841" t="str">
            <v>0</v>
          </cell>
          <cell r="K1841" t="str">
            <v>115</v>
          </cell>
          <cell r="L1841" t="str">
            <v>115</v>
          </cell>
          <cell r="M1841" t="str">
            <v>C</v>
          </cell>
        </row>
        <row r="1842">
          <cell r="A1842" t="str">
            <v>9100-564L</v>
          </cell>
          <cell r="B1842" t="str">
            <v>ROTOR</v>
          </cell>
          <cell r="C1842" t="str">
            <v>F13</v>
          </cell>
          <cell r="D1842" t="str">
            <v>Z</v>
          </cell>
          <cell r="E1842" t="str">
            <v>21</v>
          </cell>
          <cell r="F1842" t="str">
            <v>G</v>
          </cell>
          <cell r="G1842" t="str">
            <v>0</v>
          </cell>
          <cell r="H1842" t="str">
            <v>0</v>
          </cell>
          <cell r="I1842" t="str">
            <v>0</v>
          </cell>
          <cell r="J1842" t="str">
            <v>0</v>
          </cell>
          <cell r="K1842" t="str">
            <v>115</v>
          </cell>
          <cell r="L1842" t="str">
            <v>115</v>
          </cell>
          <cell r="M1842" t="str">
            <v>C</v>
          </cell>
        </row>
        <row r="1843">
          <cell r="A1843" t="str">
            <v>9100-626J</v>
          </cell>
          <cell r="B1843" t="str">
            <v>ROTOR</v>
          </cell>
          <cell r="C1843" t="str">
            <v>F13</v>
          </cell>
          <cell r="D1843" t="str">
            <v>Z</v>
          </cell>
          <cell r="E1843" t="str">
            <v>21</v>
          </cell>
          <cell r="F1843" t="str">
            <v>G</v>
          </cell>
          <cell r="G1843" t="str">
            <v>0</v>
          </cell>
          <cell r="H1843" t="str">
            <v>0</v>
          </cell>
          <cell r="I1843" t="str">
            <v>0</v>
          </cell>
          <cell r="J1843" t="str">
            <v>0</v>
          </cell>
          <cell r="K1843" t="str">
            <v>115</v>
          </cell>
          <cell r="L1843" t="str">
            <v>115</v>
          </cell>
          <cell r="M1843" t="str">
            <v>C</v>
          </cell>
        </row>
        <row r="1844">
          <cell r="A1844" t="str">
            <v>9100-566J</v>
          </cell>
          <cell r="B1844" t="str">
            <v>ROTOR SUB-ASSY</v>
          </cell>
          <cell r="C1844" t="str">
            <v>F13</v>
          </cell>
          <cell r="D1844" t="str">
            <v>Z</v>
          </cell>
          <cell r="E1844" t="str">
            <v>21</v>
          </cell>
          <cell r="F1844" t="str">
            <v>G</v>
          </cell>
          <cell r="G1844" t="str">
            <v>0</v>
          </cell>
          <cell r="H1844" t="str">
            <v>0</v>
          </cell>
          <cell r="I1844" t="str">
            <v>0</v>
          </cell>
          <cell r="J1844" t="str">
            <v>0</v>
          </cell>
          <cell r="K1844" t="str">
            <v>115</v>
          </cell>
          <cell r="L1844" t="str">
            <v>115</v>
          </cell>
          <cell r="M1844" t="str">
            <v>C</v>
          </cell>
        </row>
        <row r="1845">
          <cell r="A1845" t="str">
            <v>9100-660L</v>
          </cell>
          <cell r="B1845" t="str">
            <v>ROTOR</v>
          </cell>
          <cell r="C1845" t="str">
            <v>F13</v>
          </cell>
          <cell r="D1845" t="str">
            <v>Z</v>
          </cell>
          <cell r="E1845" t="str">
            <v>21</v>
          </cell>
          <cell r="F1845" t="str">
            <v>G</v>
          </cell>
          <cell r="G1845" t="str">
            <v>0</v>
          </cell>
          <cell r="H1845" t="str">
            <v>0</v>
          </cell>
          <cell r="I1845" t="str">
            <v>0</v>
          </cell>
          <cell r="J1845" t="str">
            <v>0</v>
          </cell>
          <cell r="K1845" t="str">
            <v>115</v>
          </cell>
          <cell r="L1845" t="str">
            <v>115</v>
          </cell>
          <cell r="M1845" t="str">
            <v>C</v>
          </cell>
        </row>
        <row r="1846">
          <cell r="A1846" t="str">
            <v>9101-272</v>
          </cell>
          <cell r="B1846" t="str">
            <v>SHOE-1</v>
          </cell>
          <cell r="C1846" t="str">
            <v>F13</v>
          </cell>
          <cell r="D1846" t="str">
            <v>Z</v>
          </cell>
          <cell r="E1846" t="str">
            <v>2</v>
          </cell>
          <cell r="F1846" t="str">
            <v>G</v>
          </cell>
          <cell r="G1846" t="str">
            <v>0</v>
          </cell>
          <cell r="H1846" t="str">
            <v>0</v>
          </cell>
          <cell r="I1846" t="str">
            <v>0</v>
          </cell>
          <cell r="J1846" t="str">
            <v>0</v>
          </cell>
          <cell r="K1846" t="str">
            <v>114.85764</v>
          </cell>
          <cell r="L1846" t="str">
            <v>114.85764</v>
          </cell>
          <cell r="M1846" t="str">
            <v>RP</v>
          </cell>
        </row>
        <row r="1847">
          <cell r="A1847" t="str">
            <v>9101-273</v>
          </cell>
          <cell r="B1847" t="str">
            <v>SHOE-2</v>
          </cell>
          <cell r="C1847" t="str">
            <v>F13</v>
          </cell>
          <cell r="D1847" t="str">
            <v>Z</v>
          </cell>
          <cell r="E1847" t="str">
            <v>2</v>
          </cell>
          <cell r="F1847" t="str">
            <v>G</v>
          </cell>
          <cell r="G1847" t="str">
            <v>0</v>
          </cell>
          <cell r="H1847" t="str">
            <v>0</v>
          </cell>
          <cell r="I1847" t="str">
            <v>0</v>
          </cell>
          <cell r="J1847" t="str">
            <v>0</v>
          </cell>
          <cell r="K1847" t="str">
            <v>114.85083</v>
          </cell>
          <cell r="L1847" t="str">
            <v>114.85083</v>
          </cell>
          <cell r="M1847" t="str">
            <v>RP</v>
          </cell>
        </row>
        <row r="1848">
          <cell r="A1848" t="str">
            <v>9101-272/070</v>
          </cell>
          <cell r="B1848" t="str">
            <v>CAM ROLLER SHOE</v>
          </cell>
          <cell r="C1848" t="str">
            <v>F13</v>
          </cell>
          <cell r="D1848" t="str">
            <v>Z</v>
          </cell>
          <cell r="E1848" t="str">
            <v>1</v>
          </cell>
          <cell r="F1848" t="str">
            <v>G</v>
          </cell>
          <cell r="G1848" t="str">
            <v>0</v>
          </cell>
          <cell r="H1848" t="str">
            <v>0</v>
          </cell>
          <cell r="I1848" t="str">
            <v>0</v>
          </cell>
          <cell r="J1848" t="str">
            <v>0</v>
          </cell>
          <cell r="K1848" t="str">
            <v>114.85</v>
          </cell>
          <cell r="L1848" t="str">
            <v>114.85</v>
          </cell>
        </row>
        <row r="1849">
          <cell r="A1849" t="str">
            <v>9103-849B</v>
          </cell>
          <cell r="B1849" t="str">
            <v>TP STATOR</v>
          </cell>
          <cell r="C1849" t="str">
            <v>F13</v>
          </cell>
          <cell r="D1849" t="str">
            <v>Z</v>
          </cell>
          <cell r="E1849" t="str">
            <v>2</v>
          </cell>
          <cell r="F1849" t="str">
            <v>G</v>
          </cell>
          <cell r="G1849" t="str">
            <v>50</v>
          </cell>
          <cell r="H1849" t="str">
            <v>0</v>
          </cell>
          <cell r="I1849" t="str">
            <v>0</v>
          </cell>
          <cell r="J1849" t="str">
            <v>50</v>
          </cell>
          <cell r="K1849" t="str">
            <v>114.79261</v>
          </cell>
          <cell r="L1849" t="str">
            <v>114.79261</v>
          </cell>
          <cell r="M1849" t="str">
            <v>RP</v>
          </cell>
        </row>
        <row r="1850">
          <cell r="A1850" t="str">
            <v>5334-414</v>
          </cell>
          <cell r="B1850" t="str">
            <v>SCREW VENTING</v>
          </cell>
          <cell r="C1850" t="str">
            <v>F13</v>
          </cell>
          <cell r="D1850" t="str">
            <v>Z</v>
          </cell>
          <cell r="E1850" t="str">
            <v>2</v>
          </cell>
          <cell r="F1850" t="str">
            <v>G</v>
          </cell>
          <cell r="G1850" t="str">
            <v>81</v>
          </cell>
          <cell r="H1850" t="str">
            <v>0</v>
          </cell>
          <cell r="I1850" t="str">
            <v>50</v>
          </cell>
          <cell r="J1850" t="str">
            <v>31</v>
          </cell>
          <cell r="K1850" t="str">
            <v>114.44724</v>
          </cell>
          <cell r="L1850" t="str">
            <v>114.44724</v>
          </cell>
          <cell r="M1850" t="str">
            <v>RP</v>
          </cell>
        </row>
        <row r="1851">
          <cell r="A1851" t="str">
            <v>7111-573</v>
          </cell>
          <cell r="B1851" t="str">
            <v>FILTER PAPER SW-276/11 IN ROLL</v>
          </cell>
          <cell r="C1851" t="str">
            <v>F13</v>
          </cell>
          <cell r="D1851" t="str">
            <v>Z</v>
          </cell>
          <cell r="E1851" t="str">
            <v>2</v>
          </cell>
          <cell r="F1851" t="str">
            <v>G</v>
          </cell>
          <cell r="G1851" t="str">
            <v>2400</v>
          </cell>
          <cell r="H1851" t="str">
            <v>4522</v>
          </cell>
          <cell r="I1851" t="str">
            <v>4782</v>
          </cell>
          <cell r="J1851" t="str">
            <v>2140</v>
          </cell>
          <cell r="K1851" t="str">
            <v>113.33406</v>
          </cell>
          <cell r="L1851" t="str">
            <v>113.07096</v>
          </cell>
          <cell r="M1851" t="str">
            <v>RP</v>
          </cell>
        </row>
        <row r="1852">
          <cell r="A1852" t="str">
            <v>9104-520A</v>
          </cell>
          <cell r="B1852" t="str">
            <v>HEAD BARREL</v>
          </cell>
          <cell r="C1852" t="str">
            <v>F13</v>
          </cell>
          <cell r="D1852" t="str">
            <v>Z</v>
          </cell>
          <cell r="E1852" t="str">
            <v>2</v>
          </cell>
          <cell r="F1852" t="str">
            <v>G</v>
          </cell>
          <cell r="G1852" t="str">
            <v>0</v>
          </cell>
          <cell r="H1852" t="str">
            <v>0</v>
          </cell>
          <cell r="I1852" t="str">
            <v>0</v>
          </cell>
          <cell r="J1852" t="str">
            <v>0</v>
          </cell>
          <cell r="K1852" t="str">
            <v>112.79</v>
          </cell>
          <cell r="L1852" t="str">
            <v>112.79</v>
          </cell>
          <cell r="M1852" t="str">
            <v>0</v>
          </cell>
        </row>
        <row r="1853">
          <cell r="A1853" t="str">
            <v>7182-447R</v>
          </cell>
          <cell r="B1853" t="str">
            <v>ASSY DELIVERY VALVE</v>
          </cell>
          <cell r="C1853" t="str">
            <v>F13</v>
          </cell>
          <cell r="D1853" t="str">
            <v>Z</v>
          </cell>
          <cell r="E1853" t="str">
            <v>2</v>
          </cell>
          <cell r="F1853" t="str">
            <v>G</v>
          </cell>
          <cell r="G1853" t="str">
            <v>0</v>
          </cell>
          <cell r="H1853" t="str">
            <v>0</v>
          </cell>
          <cell r="I1853" t="str">
            <v>0</v>
          </cell>
          <cell r="J1853" t="str">
            <v>0</v>
          </cell>
          <cell r="K1853" t="str">
            <v>112.671</v>
          </cell>
          <cell r="L1853" t="str">
            <v>112.671</v>
          </cell>
        </row>
        <row r="1854">
          <cell r="A1854" t="str">
            <v>9100-228A</v>
          </cell>
          <cell r="B1854" t="str">
            <v>METERING VALVE BODY</v>
          </cell>
          <cell r="C1854" t="str">
            <v>F13</v>
          </cell>
          <cell r="D1854" t="str">
            <v>Z</v>
          </cell>
          <cell r="E1854" t="str">
            <v>2</v>
          </cell>
          <cell r="F1854" t="str">
            <v>G</v>
          </cell>
          <cell r="G1854" t="str">
            <v>0</v>
          </cell>
          <cell r="H1854" t="str">
            <v>0</v>
          </cell>
          <cell r="I1854" t="str">
            <v>0</v>
          </cell>
          <cell r="J1854" t="str">
            <v>0</v>
          </cell>
          <cell r="K1854" t="str">
            <v>112.6448</v>
          </cell>
          <cell r="L1854" t="str">
            <v>112.6448</v>
          </cell>
          <cell r="M1854" t="str">
            <v>RP</v>
          </cell>
        </row>
        <row r="1855">
          <cell r="A1855" t="str">
            <v>9101-238E</v>
          </cell>
          <cell r="B1855" t="str">
            <v>AA PISTON</v>
          </cell>
          <cell r="C1855" t="str">
            <v>F13</v>
          </cell>
          <cell r="D1855" t="str">
            <v>Z</v>
          </cell>
          <cell r="E1855" t="str">
            <v>2</v>
          </cell>
          <cell r="F1855" t="str">
            <v>G</v>
          </cell>
          <cell r="G1855" t="str">
            <v>144</v>
          </cell>
          <cell r="H1855" t="str">
            <v>0</v>
          </cell>
          <cell r="I1855" t="str">
            <v>0</v>
          </cell>
          <cell r="J1855" t="str">
            <v>144</v>
          </cell>
          <cell r="K1855" t="str">
            <v>112.48</v>
          </cell>
          <cell r="L1855" t="str">
            <v>112.48</v>
          </cell>
        </row>
        <row r="1856">
          <cell r="A1856" t="str">
            <v>7182-014B</v>
          </cell>
          <cell r="B1856" t="str">
            <v>GOVERNOR ARM</v>
          </cell>
          <cell r="C1856" t="str">
            <v>F13</v>
          </cell>
          <cell r="D1856" t="str">
            <v>Z</v>
          </cell>
          <cell r="E1856" t="str">
            <v>2</v>
          </cell>
          <cell r="F1856" t="str">
            <v>G</v>
          </cell>
          <cell r="G1856" t="str">
            <v>0</v>
          </cell>
          <cell r="H1856" t="str">
            <v>0</v>
          </cell>
          <cell r="I1856" t="str">
            <v>0</v>
          </cell>
          <cell r="J1856" t="str">
            <v>0</v>
          </cell>
          <cell r="K1856" t="str">
            <v>112.39412</v>
          </cell>
          <cell r="L1856" t="str">
            <v>112.39412</v>
          </cell>
        </row>
        <row r="1857">
          <cell r="A1857" t="str">
            <v>9100-340C</v>
          </cell>
          <cell r="B1857" t="str">
            <v>AUTO ADVANCE PISTON</v>
          </cell>
          <cell r="C1857" t="str">
            <v>F13</v>
          </cell>
          <cell r="D1857" t="str">
            <v>Z</v>
          </cell>
          <cell r="E1857" t="str">
            <v>2</v>
          </cell>
          <cell r="F1857" t="str">
            <v>G</v>
          </cell>
          <cell r="G1857" t="str">
            <v>0</v>
          </cell>
          <cell r="H1857" t="str">
            <v>0</v>
          </cell>
          <cell r="I1857" t="str">
            <v>0</v>
          </cell>
          <cell r="J1857" t="str">
            <v>0</v>
          </cell>
          <cell r="K1857" t="str">
            <v>111.97985</v>
          </cell>
          <cell r="L1857" t="str">
            <v>111.97985</v>
          </cell>
          <cell r="M1857" t="str">
            <v>LOCAL</v>
          </cell>
        </row>
        <row r="1858">
          <cell r="A1858" t="str">
            <v>9100-339</v>
          </cell>
          <cell r="B1858" t="str">
            <v>RETURN PIPE ASSY</v>
          </cell>
          <cell r="C1858" t="str">
            <v>F13</v>
          </cell>
          <cell r="D1858" t="str">
            <v>Z</v>
          </cell>
          <cell r="E1858" t="str">
            <v>2</v>
          </cell>
          <cell r="F1858" t="str">
            <v>G</v>
          </cell>
          <cell r="G1858" t="str">
            <v>2136</v>
          </cell>
          <cell r="H1858" t="str">
            <v>0</v>
          </cell>
          <cell r="I1858" t="str">
            <v>500</v>
          </cell>
          <cell r="J1858" t="str">
            <v>1636</v>
          </cell>
          <cell r="K1858" t="str">
            <v>111.17765</v>
          </cell>
          <cell r="L1858" t="str">
            <v>111.17765</v>
          </cell>
          <cell r="M1858" t="str">
            <v>RP</v>
          </cell>
        </row>
        <row r="1859">
          <cell r="A1859" t="str">
            <v>9149-063BH</v>
          </cell>
          <cell r="B1859" t="str">
            <v>SHAFT AND SPRING ASSY</v>
          </cell>
          <cell r="C1859" t="str">
            <v>F13</v>
          </cell>
          <cell r="D1859" t="str">
            <v>Z</v>
          </cell>
          <cell r="E1859" t="str">
            <v>2</v>
          </cell>
          <cell r="F1859" t="str">
            <v>G</v>
          </cell>
          <cell r="G1859" t="str">
            <v>0</v>
          </cell>
          <cell r="H1859" t="str">
            <v>0</v>
          </cell>
          <cell r="I1859" t="str">
            <v>0</v>
          </cell>
          <cell r="J1859" t="str">
            <v>0</v>
          </cell>
          <cell r="K1859" t="str">
            <v>110.75063</v>
          </cell>
          <cell r="L1859" t="str">
            <v>110.75063</v>
          </cell>
        </row>
        <row r="1860">
          <cell r="A1860" t="str">
            <v>9101-225/060</v>
          </cell>
          <cell r="B1860" t="str">
            <v>EXCESS FUEL SCREW-ZINC PLATED</v>
          </cell>
          <cell r="C1860" t="str">
            <v>F13</v>
          </cell>
          <cell r="D1860" t="str">
            <v>Z</v>
          </cell>
          <cell r="E1860" t="str">
            <v>21</v>
          </cell>
          <cell r="F1860" t="str">
            <v>G</v>
          </cell>
          <cell r="G1860" t="str">
            <v>0</v>
          </cell>
          <cell r="H1860" t="str">
            <v>0</v>
          </cell>
          <cell r="I1860" t="str">
            <v>0</v>
          </cell>
          <cell r="J1860" t="str">
            <v>0</v>
          </cell>
          <cell r="K1860" t="str">
            <v>110.16092</v>
          </cell>
          <cell r="L1860" t="str">
            <v>110.16092</v>
          </cell>
        </row>
        <row r="1861">
          <cell r="A1861" t="str">
            <v>9100-234/BPL</v>
          </cell>
          <cell r="B1861" t="str">
            <v>CABLE SUPPORT BRACKET</v>
          </cell>
          <cell r="C1861" t="str">
            <v>F13</v>
          </cell>
          <cell r="D1861" t="str">
            <v>Z</v>
          </cell>
          <cell r="E1861" t="str">
            <v>2</v>
          </cell>
          <cell r="F1861" t="str">
            <v>G</v>
          </cell>
          <cell r="G1861" t="str">
            <v>0</v>
          </cell>
          <cell r="H1861" t="str">
            <v>0</v>
          </cell>
          <cell r="I1861" t="str">
            <v>0</v>
          </cell>
          <cell r="J1861" t="str">
            <v>0</v>
          </cell>
          <cell r="K1861" t="str">
            <v>110</v>
          </cell>
          <cell r="L1861" t="str">
            <v>110</v>
          </cell>
        </row>
        <row r="1862">
          <cell r="A1862" t="str">
            <v>9003-413B</v>
          </cell>
          <cell r="B1862" t="str">
            <v>SPRING ADVANCE</v>
          </cell>
          <cell r="C1862" t="str">
            <v>F13</v>
          </cell>
          <cell r="D1862" t="str">
            <v>Z</v>
          </cell>
          <cell r="E1862" t="str">
            <v>2</v>
          </cell>
          <cell r="F1862" t="str">
            <v>G</v>
          </cell>
          <cell r="G1862" t="str">
            <v>3683</v>
          </cell>
          <cell r="H1862" t="str">
            <v>377</v>
          </cell>
          <cell r="I1862" t="str">
            <v>0</v>
          </cell>
          <cell r="J1862" t="str">
            <v>4060</v>
          </cell>
          <cell r="K1862" t="str">
            <v>11.96271</v>
          </cell>
          <cell r="L1862" t="str">
            <v>11.96271</v>
          </cell>
          <cell r="M1862" t="str">
            <v>SK-02</v>
          </cell>
        </row>
        <row r="1863">
          <cell r="A1863" t="str">
            <v>9107-160</v>
          </cell>
          <cell r="B1863" t="str">
            <v>CIRCLIP - LLA Shaft</v>
          </cell>
          <cell r="C1863" t="str">
            <v>F13</v>
          </cell>
          <cell r="D1863" t="str">
            <v>Z</v>
          </cell>
          <cell r="E1863" t="str">
            <v>1</v>
          </cell>
          <cell r="F1863" t="str">
            <v>G</v>
          </cell>
          <cell r="G1863" t="str">
            <v>0</v>
          </cell>
          <cell r="H1863" t="str">
            <v>0</v>
          </cell>
          <cell r="I1863" t="str">
            <v>0</v>
          </cell>
          <cell r="J1863" t="str">
            <v>0</v>
          </cell>
          <cell r="K1863" t="str">
            <v>11.96</v>
          </cell>
          <cell r="L1863" t="str">
            <v>11.96</v>
          </cell>
          <cell r="M1863" t="str">
            <v>LOCAL</v>
          </cell>
        </row>
        <row r="1864">
          <cell r="A1864" t="str">
            <v>7169-560JA</v>
          </cell>
          <cell r="B1864" t="str">
            <v>SHIM {0.30 MM}</v>
          </cell>
          <cell r="C1864" t="str">
            <v>F13</v>
          </cell>
          <cell r="D1864" t="str">
            <v>Z</v>
          </cell>
          <cell r="E1864" t="str">
            <v>2</v>
          </cell>
          <cell r="F1864" t="str">
            <v>G</v>
          </cell>
          <cell r="G1864" t="str">
            <v>920</v>
          </cell>
          <cell r="H1864" t="str">
            <v>0</v>
          </cell>
          <cell r="I1864" t="str">
            <v>0</v>
          </cell>
          <cell r="J1864" t="str">
            <v>920</v>
          </cell>
          <cell r="K1864" t="str">
            <v>11.95043</v>
          </cell>
          <cell r="L1864" t="str">
            <v>11.95043</v>
          </cell>
          <cell r="M1864" t="str">
            <v>RP</v>
          </cell>
        </row>
        <row r="1865">
          <cell r="A1865" t="str">
            <v>9100-176B</v>
          </cell>
          <cell r="B1865" t="str">
            <v>THROTTLE SHAFT ASSY</v>
          </cell>
          <cell r="C1865" t="str">
            <v>F13</v>
          </cell>
          <cell r="D1865" t="str">
            <v>Z</v>
          </cell>
          <cell r="E1865" t="str">
            <v>2</v>
          </cell>
          <cell r="F1865" t="str">
            <v>G</v>
          </cell>
          <cell r="G1865" t="str">
            <v>0</v>
          </cell>
          <cell r="H1865" t="str">
            <v>0</v>
          </cell>
          <cell r="I1865" t="str">
            <v>0</v>
          </cell>
          <cell r="J1865" t="str">
            <v>0</v>
          </cell>
          <cell r="K1865" t="str">
            <v>11.94936</v>
          </cell>
          <cell r="L1865" t="str">
            <v>11.94936</v>
          </cell>
          <cell r="M1865" t="str">
            <v>IND</v>
          </cell>
        </row>
        <row r="1866">
          <cell r="A1866" t="str">
            <v>9101-068K</v>
          </cell>
          <cell r="B1866" t="str">
            <v>ADVANCE MOBILE STOP</v>
          </cell>
          <cell r="C1866" t="str">
            <v>F13</v>
          </cell>
          <cell r="D1866" t="str">
            <v>Z</v>
          </cell>
          <cell r="E1866" t="str">
            <v>2</v>
          </cell>
          <cell r="F1866" t="str">
            <v>G</v>
          </cell>
          <cell r="G1866" t="str">
            <v>0</v>
          </cell>
          <cell r="H1866" t="str">
            <v>0</v>
          </cell>
          <cell r="I1866" t="str">
            <v>0</v>
          </cell>
          <cell r="J1866" t="str">
            <v>0</v>
          </cell>
          <cell r="K1866" t="str">
            <v>11.94523</v>
          </cell>
          <cell r="L1866" t="str">
            <v>11.94523</v>
          </cell>
          <cell r="M1866" t="str">
            <v>RP</v>
          </cell>
        </row>
        <row r="1867">
          <cell r="A1867" t="str">
            <v>9008X978</v>
          </cell>
          <cell r="B1867" t="str">
            <v>NEEDLE BLANK</v>
          </cell>
          <cell r="C1867" t="str">
            <v>F13</v>
          </cell>
          <cell r="D1867" t="str">
            <v>Z</v>
          </cell>
          <cell r="E1867" t="str">
            <v>2</v>
          </cell>
          <cell r="F1867" t="str">
            <v>G</v>
          </cell>
          <cell r="G1867" t="str">
            <v>21835</v>
          </cell>
          <cell r="H1867" t="str">
            <v>0</v>
          </cell>
          <cell r="I1867" t="str">
            <v>0</v>
          </cell>
          <cell r="J1867" t="str">
            <v>21835</v>
          </cell>
          <cell r="K1867" t="str">
            <v>11.94248</v>
          </cell>
          <cell r="L1867" t="str">
            <v>11.94248</v>
          </cell>
        </row>
        <row r="1868">
          <cell r="A1868" t="str">
            <v>9101-040</v>
          </cell>
          <cell r="B1868" t="str">
            <v>CONTROL PISTON</v>
          </cell>
          <cell r="C1868" t="str">
            <v>F13</v>
          </cell>
          <cell r="D1868" t="str">
            <v>Z</v>
          </cell>
          <cell r="E1868" t="str">
            <v>22</v>
          </cell>
          <cell r="F1868" t="str">
            <v>G</v>
          </cell>
          <cell r="G1868" t="str">
            <v>0</v>
          </cell>
          <cell r="H1868" t="str">
            <v>0</v>
          </cell>
          <cell r="I1868" t="str">
            <v>0</v>
          </cell>
          <cell r="J1868" t="str">
            <v>0</v>
          </cell>
          <cell r="K1868" t="str">
            <v>11.91713</v>
          </cell>
          <cell r="L1868" t="str">
            <v>11.91713</v>
          </cell>
          <cell r="M1868" t="str">
            <v>RP</v>
          </cell>
        </row>
        <row r="1869">
          <cell r="A1869" t="str">
            <v>9102-984</v>
          </cell>
          <cell r="B1869" t="str">
            <v>SETTING CAM</v>
          </cell>
          <cell r="C1869" t="str">
            <v>F13</v>
          </cell>
          <cell r="D1869" t="str">
            <v>Z</v>
          </cell>
          <cell r="E1869" t="str">
            <v>2</v>
          </cell>
          <cell r="F1869" t="str">
            <v>G</v>
          </cell>
          <cell r="G1869" t="str">
            <v>444</v>
          </cell>
          <cell r="H1869" t="str">
            <v>5</v>
          </cell>
          <cell r="I1869" t="str">
            <v>0</v>
          </cell>
          <cell r="J1869" t="str">
            <v>449</v>
          </cell>
          <cell r="K1869" t="str">
            <v>11.84793</v>
          </cell>
          <cell r="L1869" t="str">
            <v>11.85291</v>
          </cell>
          <cell r="M1869" t="str">
            <v>SO-02</v>
          </cell>
        </row>
        <row r="1870">
          <cell r="A1870" t="str">
            <v>9003-745C</v>
          </cell>
          <cell r="B1870" t="str">
            <v>SPRING LINKAGE ADJUSTER</v>
          </cell>
          <cell r="C1870" t="str">
            <v>F13</v>
          </cell>
          <cell r="D1870" t="str">
            <v>Z</v>
          </cell>
          <cell r="E1870" t="str">
            <v>2</v>
          </cell>
          <cell r="F1870" t="str">
            <v>G</v>
          </cell>
          <cell r="G1870" t="str">
            <v>2900</v>
          </cell>
          <cell r="H1870" t="str">
            <v>18400</v>
          </cell>
          <cell r="I1870" t="str">
            <v>8200</v>
          </cell>
          <cell r="J1870" t="str">
            <v>13100</v>
          </cell>
          <cell r="K1870" t="str">
            <v>10.88377</v>
          </cell>
          <cell r="L1870" t="str">
            <v>11.83555</v>
          </cell>
          <cell r="M1870" t="str">
            <v>SA-09</v>
          </cell>
        </row>
        <row r="1871">
          <cell r="A1871" t="str">
            <v>9102-017</v>
          </cell>
          <cell r="B1871" t="str">
            <v>SETTING CAM</v>
          </cell>
          <cell r="C1871" t="str">
            <v>F13</v>
          </cell>
          <cell r="D1871" t="str">
            <v>Z</v>
          </cell>
          <cell r="E1871" t="str">
            <v>2</v>
          </cell>
          <cell r="F1871" t="str">
            <v>G</v>
          </cell>
          <cell r="G1871" t="str">
            <v>256</v>
          </cell>
          <cell r="H1871" t="str">
            <v>0</v>
          </cell>
          <cell r="I1871" t="str">
            <v>0</v>
          </cell>
          <cell r="J1871" t="str">
            <v>256</v>
          </cell>
          <cell r="K1871" t="str">
            <v>11.82685</v>
          </cell>
          <cell r="L1871" t="str">
            <v>11.82685</v>
          </cell>
        </row>
        <row r="1872">
          <cell r="A1872" t="str">
            <v>7174-594P</v>
          </cell>
          <cell r="B1872" t="str">
            <v>SCREW M6X1-6G</v>
          </cell>
          <cell r="C1872" t="str">
            <v>F13</v>
          </cell>
          <cell r="D1872" t="str">
            <v>Z</v>
          </cell>
          <cell r="E1872" t="str">
            <v>2</v>
          </cell>
          <cell r="F1872" t="str">
            <v>G</v>
          </cell>
          <cell r="G1872" t="str">
            <v>600</v>
          </cell>
          <cell r="H1872" t="str">
            <v>250</v>
          </cell>
          <cell r="I1872" t="str">
            <v>225</v>
          </cell>
          <cell r="J1872" t="str">
            <v>625</v>
          </cell>
          <cell r="K1872" t="str">
            <v>11.72699</v>
          </cell>
          <cell r="L1872" t="str">
            <v>11.80549</v>
          </cell>
          <cell r="M1872" t="str">
            <v>DP203</v>
          </cell>
        </row>
        <row r="1873">
          <cell r="A1873" t="str">
            <v>7123-82C</v>
          </cell>
          <cell r="B1873" t="str">
            <v>SPRING RETAINER</v>
          </cell>
          <cell r="C1873" t="str">
            <v>F13</v>
          </cell>
          <cell r="D1873" t="str">
            <v>Z</v>
          </cell>
          <cell r="E1873" t="str">
            <v>2</v>
          </cell>
          <cell r="F1873" t="str">
            <v>G</v>
          </cell>
          <cell r="G1873" t="str">
            <v>700</v>
          </cell>
          <cell r="H1873" t="str">
            <v>250</v>
          </cell>
          <cell r="I1873" t="str">
            <v>150</v>
          </cell>
          <cell r="J1873" t="str">
            <v>800</v>
          </cell>
          <cell r="K1873" t="str">
            <v>11.72133</v>
          </cell>
          <cell r="L1873" t="str">
            <v>11.79276</v>
          </cell>
          <cell r="M1873" t="str">
            <v>DP203</v>
          </cell>
        </row>
        <row r="1874">
          <cell r="A1874" t="str">
            <v>9102-003</v>
          </cell>
          <cell r="B1874" t="str">
            <v>CAM PLATE</v>
          </cell>
          <cell r="C1874" t="str">
            <v>F13</v>
          </cell>
          <cell r="D1874" t="str">
            <v>Z</v>
          </cell>
          <cell r="E1874" t="str">
            <v>2</v>
          </cell>
          <cell r="F1874" t="str">
            <v>G</v>
          </cell>
          <cell r="G1874" t="str">
            <v>0</v>
          </cell>
          <cell r="H1874" t="str">
            <v>0</v>
          </cell>
          <cell r="I1874" t="str">
            <v>0</v>
          </cell>
          <cell r="J1874" t="str">
            <v>0</v>
          </cell>
          <cell r="K1874" t="str">
            <v>11.78475</v>
          </cell>
          <cell r="L1874" t="str">
            <v>11.78475</v>
          </cell>
        </row>
        <row r="1875">
          <cell r="A1875" t="str">
            <v>9101-040</v>
          </cell>
          <cell r="B1875" t="str">
            <v>CONTROL PISTON</v>
          </cell>
          <cell r="C1875" t="str">
            <v>F13</v>
          </cell>
          <cell r="D1875" t="str">
            <v>Z</v>
          </cell>
          <cell r="E1875" t="str">
            <v>2</v>
          </cell>
          <cell r="F1875" t="str">
            <v>G</v>
          </cell>
          <cell r="G1875" t="str">
            <v>0</v>
          </cell>
          <cell r="H1875" t="str">
            <v>0</v>
          </cell>
          <cell r="I1875" t="str">
            <v>0</v>
          </cell>
          <cell r="J1875" t="str">
            <v>0</v>
          </cell>
          <cell r="K1875" t="str">
            <v>11.78472</v>
          </cell>
          <cell r="L1875" t="str">
            <v>11.78472</v>
          </cell>
          <cell r="M1875" t="str">
            <v>RP</v>
          </cell>
        </row>
        <row r="1876">
          <cell r="A1876" t="str">
            <v>9003-452</v>
          </cell>
          <cell r="B1876" t="str">
            <v>METERING VAVLE ARM</v>
          </cell>
          <cell r="C1876" t="str">
            <v>F13</v>
          </cell>
          <cell r="D1876" t="str">
            <v>Z</v>
          </cell>
          <cell r="E1876" t="str">
            <v>2</v>
          </cell>
          <cell r="F1876" t="str">
            <v>G</v>
          </cell>
          <cell r="G1876" t="str">
            <v>25640</v>
          </cell>
          <cell r="H1876" t="str">
            <v>300</v>
          </cell>
          <cell r="I1876" t="str">
            <v>7290</v>
          </cell>
          <cell r="J1876" t="str">
            <v>18650</v>
          </cell>
          <cell r="K1876" t="str">
            <v>11.85038</v>
          </cell>
          <cell r="L1876" t="str">
            <v>11.71333</v>
          </cell>
          <cell r="M1876" t="str">
            <v>SN-03</v>
          </cell>
        </row>
        <row r="1877">
          <cell r="A1877" t="str">
            <v>7123-15G</v>
          </cell>
          <cell r="B1877" t="str">
            <v>END PLATE PISTON</v>
          </cell>
          <cell r="C1877" t="str">
            <v>F13</v>
          </cell>
          <cell r="D1877" t="str">
            <v>Z</v>
          </cell>
          <cell r="E1877" t="str">
            <v>2</v>
          </cell>
          <cell r="F1877" t="str">
            <v>G</v>
          </cell>
          <cell r="G1877" t="str">
            <v>1000</v>
          </cell>
          <cell r="H1877" t="str">
            <v>0</v>
          </cell>
          <cell r="I1877" t="str">
            <v>50</v>
          </cell>
          <cell r="J1877" t="str">
            <v>950</v>
          </cell>
          <cell r="K1877" t="str">
            <v>11.66783</v>
          </cell>
          <cell r="L1877" t="str">
            <v>11.66783</v>
          </cell>
          <cell r="M1877" t="str">
            <v>RP</v>
          </cell>
        </row>
        <row r="1878">
          <cell r="A1878" t="str">
            <v>9101-475</v>
          </cell>
          <cell r="B1878" t="str">
            <v>CAP - Excess Fuel</v>
          </cell>
          <cell r="C1878" t="str">
            <v>F13</v>
          </cell>
          <cell r="D1878" t="str">
            <v>Z</v>
          </cell>
          <cell r="E1878" t="str">
            <v>2</v>
          </cell>
          <cell r="F1878" t="str">
            <v>G</v>
          </cell>
          <cell r="G1878" t="str">
            <v>390</v>
          </cell>
          <cell r="H1878" t="str">
            <v>0</v>
          </cell>
          <cell r="I1878" t="str">
            <v>300</v>
          </cell>
          <cell r="J1878" t="str">
            <v>90</v>
          </cell>
          <cell r="K1878" t="str">
            <v>11.6546</v>
          </cell>
          <cell r="L1878" t="str">
            <v>11.6546</v>
          </cell>
          <cell r="M1878" t="str">
            <v>RP</v>
          </cell>
        </row>
        <row r="1879">
          <cell r="A1879" t="str">
            <v>9103-386</v>
          </cell>
          <cell r="B1879" t="str">
            <v>STOP PLATE - Metering Valve</v>
          </cell>
          <cell r="C1879" t="str">
            <v>F13</v>
          </cell>
          <cell r="D1879" t="str">
            <v>Z</v>
          </cell>
          <cell r="E1879" t="str">
            <v>2</v>
          </cell>
          <cell r="F1879" t="str">
            <v>G</v>
          </cell>
          <cell r="G1879" t="str">
            <v>0</v>
          </cell>
          <cell r="H1879" t="str">
            <v>600</v>
          </cell>
          <cell r="I1879" t="str">
            <v>0</v>
          </cell>
          <cell r="J1879" t="str">
            <v>600</v>
          </cell>
          <cell r="K1879" t="str">
            <v>10.52282</v>
          </cell>
          <cell r="L1879" t="str">
            <v>11.62413</v>
          </cell>
        </row>
        <row r="1880">
          <cell r="A1880" t="str">
            <v>9185-005</v>
          </cell>
          <cell r="B1880" t="str">
            <v>IDLING SHAFT ASSY</v>
          </cell>
          <cell r="C1880" t="str">
            <v>F13</v>
          </cell>
          <cell r="D1880" t="str">
            <v>Z</v>
          </cell>
          <cell r="E1880" t="str">
            <v>2</v>
          </cell>
          <cell r="F1880" t="str">
            <v>G</v>
          </cell>
          <cell r="G1880" t="str">
            <v>6543</v>
          </cell>
          <cell r="H1880" t="str">
            <v>0</v>
          </cell>
          <cell r="I1880" t="str">
            <v>0</v>
          </cell>
          <cell r="J1880" t="str">
            <v>6543</v>
          </cell>
          <cell r="K1880" t="str">
            <v>11.59098</v>
          </cell>
          <cell r="L1880" t="str">
            <v>11.59098</v>
          </cell>
          <cell r="M1880" t="str">
            <v>HATB</v>
          </cell>
        </row>
        <row r="1881">
          <cell r="A1881" t="str">
            <v>7180-057N</v>
          </cell>
          <cell r="B1881" t="str">
            <v>INSPECTION COVER</v>
          </cell>
          <cell r="C1881" t="str">
            <v>F13</v>
          </cell>
          <cell r="D1881" t="str">
            <v>Z</v>
          </cell>
          <cell r="E1881" t="str">
            <v>2</v>
          </cell>
          <cell r="F1881" t="str">
            <v>G</v>
          </cell>
          <cell r="G1881" t="str">
            <v>4291</v>
          </cell>
          <cell r="H1881" t="str">
            <v>0</v>
          </cell>
          <cell r="I1881" t="str">
            <v>0</v>
          </cell>
          <cell r="J1881" t="str">
            <v>4291</v>
          </cell>
          <cell r="K1881" t="str">
            <v>11.56658</v>
          </cell>
          <cell r="L1881" t="str">
            <v>11.56658</v>
          </cell>
          <cell r="M1881" t="str">
            <v>DPAHM</v>
          </cell>
        </row>
        <row r="1882">
          <cell r="A1882" t="str">
            <v>9103-020</v>
          </cell>
          <cell r="B1882" t="str">
            <v>ROTOR FORGINGS</v>
          </cell>
          <cell r="C1882" t="str">
            <v>F13</v>
          </cell>
          <cell r="D1882" t="str">
            <v>Z</v>
          </cell>
          <cell r="E1882" t="str">
            <v>21</v>
          </cell>
          <cell r="F1882" t="str">
            <v>G</v>
          </cell>
          <cell r="G1882" t="str">
            <v>0</v>
          </cell>
          <cell r="H1882" t="str">
            <v>5363</v>
          </cell>
          <cell r="I1882" t="str">
            <v>2444</v>
          </cell>
          <cell r="J1882" t="str">
            <v>2919</v>
          </cell>
          <cell r="K1882" t="str">
            <v>28.54</v>
          </cell>
          <cell r="L1882" t="str">
            <v>11.56</v>
          </cell>
          <cell r="M1882" t="str">
            <v>C</v>
          </cell>
        </row>
        <row r="1883">
          <cell r="A1883" t="str">
            <v>9000-500AG</v>
          </cell>
          <cell r="B1883" t="str">
            <v>SHIM [ 1.215 MM ]</v>
          </cell>
          <cell r="C1883" t="str">
            <v>F13</v>
          </cell>
          <cell r="D1883" t="str">
            <v>Z</v>
          </cell>
          <cell r="E1883" t="str">
            <v>2</v>
          </cell>
          <cell r="F1883" t="str">
            <v>G</v>
          </cell>
          <cell r="G1883" t="str">
            <v>4751</v>
          </cell>
          <cell r="H1883" t="str">
            <v>0</v>
          </cell>
          <cell r="I1883" t="str">
            <v>0</v>
          </cell>
          <cell r="J1883" t="str">
            <v>4751</v>
          </cell>
          <cell r="K1883" t="str">
            <v>11.53108</v>
          </cell>
          <cell r="L1883" t="str">
            <v>11.53108</v>
          </cell>
          <cell r="M1883" t="str">
            <v>NP</v>
          </cell>
        </row>
        <row r="1884">
          <cell r="A1884" t="str">
            <v>7185-485</v>
          </cell>
          <cell r="B1884" t="str">
            <v>A.A.HOUSING GASKET</v>
          </cell>
          <cell r="C1884" t="str">
            <v>F13</v>
          </cell>
          <cell r="D1884" t="str">
            <v>Z</v>
          </cell>
          <cell r="E1884" t="str">
            <v>2</v>
          </cell>
          <cell r="F1884" t="str">
            <v>G</v>
          </cell>
          <cell r="G1884" t="str">
            <v>2020</v>
          </cell>
          <cell r="H1884" t="str">
            <v>250</v>
          </cell>
          <cell r="I1884" t="str">
            <v>225</v>
          </cell>
          <cell r="J1884" t="str">
            <v>2045</v>
          </cell>
          <cell r="K1884" t="str">
            <v>11.26598</v>
          </cell>
          <cell r="L1884" t="str">
            <v>11.33599</v>
          </cell>
          <cell r="M1884" t="str">
            <v>DP203</v>
          </cell>
        </row>
        <row r="1885">
          <cell r="A1885" t="str">
            <v>9007-497L</v>
          </cell>
          <cell r="B1885" t="str">
            <v>O-RING[9102-029A] - Gov.Cover</v>
          </cell>
          <cell r="C1885" t="str">
            <v>F13</v>
          </cell>
          <cell r="D1885" t="str">
            <v>Z</v>
          </cell>
          <cell r="E1885" t="str">
            <v>2</v>
          </cell>
          <cell r="F1885" t="str">
            <v>G</v>
          </cell>
          <cell r="G1885" t="str">
            <v>1750</v>
          </cell>
          <cell r="H1885" t="str">
            <v>15000</v>
          </cell>
          <cell r="I1885" t="str">
            <v>7250</v>
          </cell>
          <cell r="J1885" t="str">
            <v>9500</v>
          </cell>
          <cell r="K1885" t="str">
            <v>10.96693</v>
          </cell>
          <cell r="L1885" t="str">
            <v>11.2703</v>
          </cell>
          <cell r="M1885" t="str">
            <v>SY-03</v>
          </cell>
        </row>
        <row r="1886">
          <cell r="A1886" t="str">
            <v>7167-875</v>
          </cell>
          <cell r="B1886" t="str">
            <v>SCREW SOCKET</v>
          </cell>
          <cell r="C1886" t="str">
            <v>F13</v>
          </cell>
          <cell r="D1886" t="str">
            <v>Z</v>
          </cell>
          <cell r="E1886" t="str">
            <v>2</v>
          </cell>
          <cell r="F1886" t="str">
            <v>G</v>
          </cell>
          <cell r="G1886" t="str">
            <v>0</v>
          </cell>
          <cell r="H1886" t="str">
            <v>0</v>
          </cell>
          <cell r="I1886" t="str">
            <v>0</v>
          </cell>
          <cell r="J1886" t="str">
            <v>0</v>
          </cell>
          <cell r="K1886" t="str">
            <v>11.2671</v>
          </cell>
          <cell r="L1886" t="str">
            <v>11.2671</v>
          </cell>
          <cell r="M1886" t="str">
            <v>RP</v>
          </cell>
        </row>
        <row r="1887">
          <cell r="A1887" t="str">
            <v>7139-726</v>
          </cell>
          <cell r="B1887" t="str">
            <v>THRUST SLEEVE INSERT</v>
          </cell>
          <cell r="C1887" t="str">
            <v>F13</v>
          </cell>
          <cell r="D1887" t="str">
            <v>Z</v>
          </cell>
          <cell r="E1887" t="str">
            <v>2</v>
          </cell>
          <cell r="F1887" t="str">
            <v>G</v>
          </cell>
          <cell r="G1887" t="str">
            <v>0</v>
          </cell>
          <cell r="H1887" t="str">
            <v>0</v>
          </cell>
          <cell r="I1887" t="str">
            <v>0</v>
          </cell>
          <cell r="J1887" t="str">
            <v>0</v>
          </cell>
          <cell r="K1887" t="str">
            <v>11.23988</v>
          </cell>
          <cell r="L1887" t="str">
            <v>11.23988</v>
          </cell>
        </row>
        <row r="1888">
          <cell r="A1888" t="str">
            <v>9103-506A</v>
          </cell>
          <cell r="B1888" t="str">
            <v>DISTRIBUTION PLATE - T.P</v>
          </cell>
          <cell r="C1888" t="str">
            <v>F13</v>
          </cell>
          <cell r="D1888" t="str">
            <v>Z</v>
          </cell>
          <cell r="E1888" t="str">
            <v>1</v>
          </cell>
          <cell r="F1888" t="str">
            <v>G</v>
          </cell>
          <cell r="G1888" t="str">
            <v>519</v>
          </cell>
          <cell r="H1888" t="str">
            <v>0</v>
          </cell>
          <cell r="I1888" t="str">
            <v>519</v>
          </cell>
          <cell r="J1888" t="str">
            <v>0</v>
          </cell>
          <cell r="K1888" t="str">
            <v>11.2</v>
          </cell>
          <cell r="L1888" t="str">
            <v>11.2</v>
          </cell>
          <cell r="M1888" t="str">
            <v>HB-08</v>
          </cell>
        </row>
        <row r="1889">
          <cell r="A1889" t="str">
            <v>5936-124</v>
          </cell>
          <cell r="B1889" t="str">
            <v>THRUST WASHER DPC(C)</v>
          </cell>
          <cell r="C1889" t="str">
            <v>F13</v>
          </cell>
          <cell r="D1889" t="str">
            <v>Z</v>
          </cell>
          <cell r="E1889" t="str">
            <v>22</v>
          </cell>
          <cell r="F1889" t="str">
            <v>G</v>
          </cell>
          <cell r="G1889" t="str">
            <v>0</v>
          </cell>
          <cell r="H1889" t="str">
            <v>0</v>
          </cell>
          <cell r="I1889" t="str">
            <v>0</v>
          </cell>
          <cell r="J1889" t="str">
            <v>0</v>
          </cell>
          <cell r="K1889" t="str">
            <v>11.19487</v>
          </cell>
          <cell r="L1889" t="str">
            <v>11.19487</v>
          </cell>
        </row>
        <row r="1890">
          <cell r="A1890" t="str">
            <v>9101-081/070</v>
          </cell>
          <cell r="B1890" t="str">
            <v>GOVERNOR WEIGHT</v>
          </cell>
          <cell r="C1890" t="str">
            <v>F13</v>
          </cell>
          <cell r="D1890" t="str">
            <v>Z</v>
          </cell>
          <cell r="E1890" t="str">
            <v>21</v>
          </cell>
          <cell r="F1890" t="str">
            <v>G</v>
          </cell>
          <cell r="G1890" t="str">
            <v>0</v>
          </cell>
          <cell r="H1890" t="str">
            <v>0</v>
          </cell>
          <cell r="I1890" t="str">
            <v>0</v>
          </cell>
          <cell r="J1890" t="str">
            <v>0</v>
          </cell>
          <cell r="K1890" t="str">
            <v>11.19</v>
          </cell>
          <cell r="L1890" t="str">
            <v>11.19</v>
          </cell>
        </row>
        <row r="1891">
          <cell r="A1891" t="str">
            <v>9180-302</v>
          </cell>
          <cell r="B1891" t="str">
            <v>HOUSING</v>
          </cell>
          <cell r="C1891" t="str">
            <v>F13</v>
          </cell>
          <cell r="D1891" t="str">
            <v>Z</v>
          </cell>
          <cell r="E1891" t="str">
            <v>2</v>
          </cell>
          <cell r="F1891" t="str">
            <v>G</v>
          </cell>
          <cell r="G1891" t="str">
            <v>0</v>
          </cell>
          <cell r="H1891" t="str">
            <v>0</v>
          </cell>
          <cell r="I1891" t="str">
            <v>0</v>
          </cell>
          <cell r="J1891" t="str">
            <v>0</v>
          </cell>
          <cell r="K1891" t="str">
            <v>11.17</v>
          </cell>
          <cell r="L1891" t="str">
            <v>11.17</v>
          </cell>
        </row>
        <row r="1892">
          <cell r="A1892" t="str">
            <v>9102-991A</v>
          </cell>
          <cell r="B1892" t="str">
            <v>T.P.BLADE</v>
          </cell>
          <cell r="C1892" t="str">
            <v>F13</v>
          </cell>
          <cell r="D1892" t="str">
            <v>Z</v>
          </cell>
          <cell r="E1892" t="str">
            <v>2</v>
          </cell>
          <cell r="F1892" t="str">
            <v>G</v>
          </cell>
          <cell r="G1892" t="str">
            <v>16600</v>
          </cell>
          <cell r="H1892" t="str">
            <v>5400</v>
          </cell>
          <cell r="I1892" t="str">
            <v>14900</v>
          </cell>
          <cell r="J1892" t="str">
            <v>7100</v>
          </cell>
          <cell r="K1892" t="str">
            <v>11.75565</v>
          </cell>
          <cell r="L1892" t="str">
            <v>11.051</v>
          </cell>
          <cell r="M1892" t="str">
            <v>HG-02</v>
          </cell>
        </row>
        <row r="1893">
          <cell r="A1893" t="str">
            <v>7185-542</v>
          </cell>
          <cell r="B1893" t="str">
            <v>SPRING SEAT</v>
          </cell>
          <cell r="C1893" t="str">
            <v>F13</v>
          </cell>
          <cell r="D1893" t="str">
            <v>Z</v>
          </cell>
          <cell r="E1893" t="str">
            <v>2</v>
          </cell>
          <cell r="F1893" t="str">
            <v>G</v>
          </cell>
          <cell r="G1893" t="str">
            <v>0</v>
          </cell>
          <cell r="H1893" t="str">
            <v>0</v>
          </cell>
          <cell r="I1893" t="str">
            <v>0</v>
          </cell>
          <cell r="J1893" t="str">
            <v>0</v>
          </cell>
          <cell r="K1893" t="str">
            <v>11.04239</v>
          </cell>
          <cell r="L1893" t="str">
            <v>11.04239</v>
          </cell>
        </row>
        <row r="1894">
          <cell r="A1894" t="str">
            <v>9102-722D</v>
          </cell>
          <cell r="B1894" t="str">
            <v>SPRING</v>
          </cell>
          <cell r="C1894" t="str">
            <v>F13</v>
          </cell>
          <cell r="D1894" t="str">
            <v>Z</v>
          </cell>
          <cell r="E1894" t="str">
            <v>2</v>
          </cell>
          <cell r="F1894" t="str">
            <v>G</v>
          </cell>
          <cell r="G1894" t="str">
            <v>9414</v>
          </cell>
          <cell r="H1894" t="str">
            <v>1800</v>
          </cell>
          <cell r="I1894" t="str">
            <v>4800</v>
          </cell>
          <cell r="J1894" t="str">
            <v>6414</v>
          </cell>
          <cell r="K1894" t="str">
            <v>10.89338</v>
          </cell>
          <cell r="L1894" t="str">
            <v>11.02781</v>
          </cell>
          <cell r="M1894" t="str">
            <v>PIC-12</v>
          </cell>
        </row>
        <row r="1895">
          <cell r="A1895" t="str">
            <v>9007-193</v>
          </cell>
          <cell r="B1895" t="str">
            <v>O RING</v>
          </cell>
          <cell r="C1895" t="str">
            <v>F13</v>
          </cell>
          <cell r="D1895" t="str">
            <v>Z</v>
          </cell>
          <cell r="E1895" t="str">
            <v>2</v>
          </cell>
          <cell r="F1895" t="str">
            <v>G</v>
          </cell>
          <cell r="G1895" t="str">
            <v>1143</v>
          </cell>
          <cell r="H1895" t="str">
            <v>0</v>
          </cell>
          <cell r="I1895" t="str">
            <v>0</v>
          </cell>
          <cell r="J1895" t="str">
            <v>1143</v>
          </cell>
          <cell r="K1895" t="str">
            <v>11</v>
          </cell>
          <cell r="L1895" t="str">
            <v>11</v>
          </cell>
          <cell r="M1895" t="str">
            <v>HATB</v>
          </cell>
        </row>
        <row r="1896">
          <cell r="A1896" t="str">
            <v>9002-228J</v>
          </cell>
          <cell r="B1896" t="str">
            <v>HEAD &amp; ROTOR</v>
          </cell>
          <cell r="C1896" t="str">
            <v>F13</v>
          </cell>
          <cell r="D1896" t="str">
            <v>Z</v>
          </cell>
          <cell r="E1896" t="str">
            <v>2</v>
          </cell>
          <cell r="F1896" t="str">
            <v>G</v>
          </cell>
          <cell r="G1896" t="str">
            <v>0</v>
          </cell>
          <cell r="H1896" t="str">
            <v>0</v>
          </cell>
          <cell r="I1896" t="str">
            <v>0</v>
          </cell>
          <cell r="J1896" t="str">
            <v>0</v>
          </cell>
          <cell r="K1896" t="str">
            <v>11</v>
          </cell>
          <cell r="L1896" t="str">
            <v>11</v>
          </cell>
        </row>
        <row r="1897">
          <cell r="A1897" t="str">
            <v>9103-841C</v>
          </cell>
          <cell r="B1897" t="str">
            <v>X PUMP HOUSING</v>
          </cell>
          <cell r="C1897" t="str">
            <v>F13</v>
          </cell>
          <cell r="D1897" t="str">
            <v>Z</v>
          </cell>
          <cell r="E1897" t="str">
            <v>2</v>
          </cell>
          <cell r="F1897" t="str">
            <v>G</v>
          </cell>
          <cell r="G1897" t="str">
            <v>0</v>
          </cell>
          <cell r="H1897" t="str">
            <v>0</v>
          </cell>
          <cell r="I1897" t="str">
            <v>0</v>
          </cell>
          <cell r="J1897" t="str">
            <v>0</v>
          </cell>
          <cell r="K1897" t="str">
            <v>1097.351</v>
          </cell>
          <cell r="L1897" t="str">
            <v>1097.351</v>
          </cell>
          <cell r="M1897" t="str">
            <v>NP</v>
          </cell>
        </row>
        <row r="1898">
          <cell r="A1898" t="str">
            <v>9103-841C</v>
          </cell>
          <cell r="B1898" t="str">
            <v>X PUMP HOUSING</v>
          </cell>
          <cell r="C1898" t="str">
            <v>F13</v>
          </cell>
          <cell r="D1898" t="str">
            <v>Z</v>
          </cell>
          <cell r="E1898" t="str">
            <v>22</v>
          </cell>
          <cell r="F1898" t="str">
            <v>G</v>
          </cell>
          <cell r="G1898" t="str">
            <v>0</v>
          </cell>
          <cell r="H1898" t="str">
            <v>0</v>
          </cell>
          <cell r="I1898" t="str">
            <v>0</v>
          </cell>
          <cell r="J1898" t="str">
            <v>0</v>
          </cell>
          <cell r="K1898" t="str">
            <v>1097.35</v>
          </cell>
          <cell r="L1898" t="str">
            <v>1097.35</v>
          </cell>
        </row>
        <row r="1899">
          <cell r="A1899" t="str">
            <v>7185-559</v>
          </cell>
          <cell r="B1899" t="str">
            <v>SPRING PIN</v>
          </cell>
          <cell r="C1899" t="str">
            <v>F13</v>
          </cell>
          <cell r="D1899" t="str">
            <v>Z</v>
          </cell>
          <cell r="E1899" t="str">
            <v>2</v>
          </cell>
          <cell r="F1899" t="str">
            <v>G</v>
          </cell>
          <cell r="G1899" t="str">
            <v>562</v>
          </cell>
          <cell r="H1899" t="str">
            <v>250</v>
          </cell>
          <cell r="I1899" t="str">
            <v>225</v>
          </cell>
          <cell r="J1899" t="str">
            <v>587</v>
          </cell>
          <cell r="K1899" t="str">
            <v>109.28923</v>
          </cell>
          <cell r="L1899" t="str">
            <v>109.91624</v>
          </cell>
          <cell r="M1899" t="str">
            <v>DP203</v>
          </cell>
        </row>
        <row r="1900">
          <cell r="A1900" t="str">
            <v>9149-079BC</v>
          </cell>
          <cell r="B1900" t="str">
            <v>PUMP HOUSING</v>
          </cell>
          <cell r="C1900" t="str">
            <v>F13</v>
          </cell>
          <cell r="D1900" t="str">
            <v>Z</v>
          </cell>
          <cell r="E1900" t="str">
            <v>2</v>
          </cell>
          <cell r="F1900" t="str">
            <v>G</v>
          </cell>
          <cell r="G1900" t="str">
            <v>0</v>
          </cell>
          <cell r="H1900" t="str">
            <v>0</v>
          </cell>
          <cell r="I1900" t="str">
            <v>0</v>
          </cell>
          <cell r="J1900" t="str">
            <v>0</v>
          </cell>
          <cell r="K1900" t="str">
            <v>109.88</v>
          </cell>
          <cell r="L1900" t="str">
            <v>109.88</v>
          </cell>
          <cell r="M1900" t="str">
            <v>NP</v>
          </cell>
        </row>
        <row r="1901">
          <cell r="A1901" t="str">
            <v>7123-261Q</v>
          </cell>
          <cell r="B1901" t="str">
            <v>HEAD LOCATING FITTING</v>
          </cell>
          <cell r="C1901" t="str">
            <v>F13</v>
          </cell>
          <cell r="D1901" t="str">
            <v>Z</v>
          </cell>
          <cell r="E1901" t="str">
            <v>2</v>
          </cell>
          <cell r="F1901" t="str">
            <v>G</v>
          </cell>
          <cell r="G1901" t="str">
            <v>0</v>
          </cell>
          <cell r="H1901" t="str">
            <v>0</v>
          </cell>
          <cell r="I1901" t="str">
            <v>0</v>
          </cell>
          <cell r="J1901" t="str">
            <v>0</v>
          </cell>
          <cell r="K1901" t="str">
            <v>109.83097</v>
          </cell>
          <cell r="L1901" t="str">
            <v>109.83097</v>
          </cell>
          <cell r="M1901" t="str">
            <v>RP</v>
          </cell>
        </row>
        <row r="1902">
          <cell r="A1902" t="str">
            <v>9003-641J-150</v>
          </cell>
          <cell r="B1902" t="str">
            <v>ROTOR DPA-MM</v>
          </cell>
          <cell r="C1902" t="str">
            <v>F13</v>
          </cell>
          <cell r="D1902" t="str">
            <v>Z</v>
          </cell>
          <cell r="E1902" t="str">
            <v>2</v>
          </cell>
          <cell r="F1902" t="str">
            <v>G</v>
          </cell>
          <cell r="G1902" t="str">
            <v>496</v>
          </cell>
          <cell r="H1902" t="str">
            <v>0</v>
          </cell>
          <cell r="I1902" t="str">
            <v>0</v>
          </cell>
          <cell r="J1902" t="str">
            <v>496</v>
          </cell>
          <cell r="K1902" t="str">
            <v>1089.03374</v>
          </cell>
          <cell r="L1902" t="str">
            <v>1089.03374</v>
          </cell>
          <cell r="M1902" t="str">
            <v>RP</v>
          </cell>
        </row>
        <row r="1903">
          <cell r="A1903" t="str">
            <v>9003-641J</v>
          </cell>
          <cell r="B1903" t="str">
            <v>ROTOR FOR PLUNGER</v>
          </cell>
          <cell r="C1903" t="str">
            <v>F13</v>
          </cell>
          <cell r="D1903" t="str">
            <v>Z</v>
          </cell>
          <cell r="E1903" t="str">
            <v>21</v>
          </cell>
          <cell r="F1903" t="str">
            <v>G</v>
          </cell>
          <cell r="G1903" t="str">
            <v>0</v>
          </cell>
          <cell r="H1903" t="str">
            <v>0</v>
          </cell>
          <cell r="I1903" t="str">
            <v>0</v>
          </cell>
          <cell r="J1903" t="str">
            <v>0</v>
          </cell>
          <cell r="K1903" t="str">
            <v>1089.03</v>
          </cell>
          <cell r="L1903" t="str">
            <v>1089.03</v>
          </cell>
          <cell r="M1903" t="str">
            <v>C</v>
          </cell>
        </row>
        <row r="1904">
          <cell r="A1904" t="str">
            <v>7185-427</v>
          </cell>
          <cell r="B1904" t="str">
            <v>A.A. HOUSING M/C</v>
          </cell>
          <cell r="C1904" t="str">
            <v>F13</v>
          </cell>
          <cell r="D1904" t="str">
            <v>Z</v>
          </cell>
          <cell r="E1904" t="str">
            <v>2</v>
          </cell>
          <cell r="F1904" t="str">
            <v>G</v>
          </cell>
          <cell r="G1904" t="str">
            <v>0</v>
          </cell>
          <cell r="H1904" t="str">
            <v>0</v>
          </cell>
          <cell r="I1904" t="str">
            <v>0</v>
          </cell>
          <cell r="J1904" t="str">
            <v>0</v>
          </cell>
          <cell r="K1904" t="str">
            <v>1088.21349</v>
          </cell>
          <cell r="L1904" t="str">
            <v>1088.21349</v>
          </cell>
        </row>
        <row r="1905">
          <cell r="A1905" t="str">
            <v>9103-941C</v>
          </cell>
          <cell r="B1905" t="str">
            <v>MACHINED HOUSING</v>
          </cell>
          <cell r="C1905" t="str">
            <v>F13</v>
          </cell>
          <cell r="D1905" t="str">
            <v>Z</v>
          </cell>
          <cell r="E1905" t="str">
            <v>2</v>
          </cell>
          <cell r="F1905" t="str">
            <v>G</v>
          </cell>
          <cell r="G1905" t="str">
            <v>0</v>
          </cell>
          <cell r="H1905" t="str">
            <v>0</v>
          </cell>
          <cell r="I1905" t="str">
            <v>0</v>
          </cell>
          <cell r="J1905" t="str">
            <v>0</v>
          </cell>
          <cell r="K1905" t="str">
            <v>1072.05172</v>
          </cell>
          <cell r="L1905" t="str">
            <v>1072.05172</v>
          </cell>
        </row>
        <row r="1906">
          <cell r="A1906" t="str">
            <v>7123-490</v>
          </cell>
          <cell r="B1906" t="str">
            <v>METERING VALVE ASSY.</v>
          </cell>
          <cell r="C1906" t="str">
            <v>F13</v>
          </cell>
          <cell r="D1906" t="str">
            <v>Z</v>
          </cell>
          <cell r="E1906" t="str">
            <v>1</v>
          </cell>
          <cell r="F1906" t="str">
            <v>G</v>
          </cell>
          <cell r="G1906" t="str">
            <v>0</v>
          </cell>
          <cell r="H1906" t="str">
            <v>0</v>
          </cell>
          <cell r="I1906" t="str">
            <v>0</v>
          </cell>
          <cell r="J1906" t="str">
            <v>0</v>
          </cell>
          <cell r="K1906" t="str">
            <v>107.9586</v>
          </cell>
          <cell r="L1906" t="str">
            <v>107.9586</v>
          </cell>
        </row>
        <row r="1907">
          <cell r="A1907" t="str">
            <v>7182-447X</v>
          </cell>
          <cell r="B1907" t="str">
            <v>DELIVERY VALVE</v>
          </cell>
          <cell r="C1907" t="str">
            <v>F13</v>
          </cell>
          <cell r="D1907" t="str">
            <v>Z</v>
          </cell>
          <cell r="E1907" t="str">
            <v>2</v>
          </cell>
          <cell r="F1907" t="str">
            <v>G</v>
          </cell>
          <cell r="G1907" t="str">
            <v>0</v>
          </cell>
          <cell r="H1907" t="str">
            <v>0</v>
          </cell>
          <cell r="I1907" t="str">
            <v>0</v>
          </cell>
          <cell r="J1907" t="str">
            <v>0</v>
          </cell>
          <cell r="K1907" t="str">
            <v>106.54875</v>
          </cell>
          <cell r="L1907" t="str">
            <v>106.54875</v>
          </cell>
        </row>
        <row r="1908">
          <cell r="A1908" t="str">
            <v>7123-018F</v>
          </cell>
          <cell r="B1908" t="str">
            <v>TRANSFER PUMP ROTOR DPC(C)</v>
          </cell>
          <cell r="C1908" t="str">
            <v>F13</v>
          </cell>
          <cell r="D1908" t="str">
            <v>Z</v>
          </cell>
          <cell r="E1908" t="str">
            <v>22</v>
          </cell>
          <cell r="F1908" t="str">
            <v>G</v>
          </cell>
          <cell r="G1908" t="str">
            <v>0</v>
          </cell>
          <cell r="H1908" t="str">
            <v>0</v>
          </cell>
          <cell r="I1908" t="str">
            <v>0</v>
          </cell>
          <cell r="J1908" t="str">
            <v>0</v>
          </cell>
          <cell r="K1908" t="str">
            <v>106.35131</v>
          </cell>
          <cell r="L1908" t="str">
            <v>106.35131</v>
          </cell>
          <cell r="M1908" t="str">
            <v>RP</v>
          </cell>
        </row>
        <row r="1909">
          <cell r="A1909" t="str">
            <v>9001-561</v>
          </cell>
          <cell r="B1909" t="str">
            <v>ALUMINIUM BOWL</v>
          </cell>
          <cell r="C1909" t="str">
            <v>F13</v>
          </cell>
          <cell r="D1909" t="str">
            <v>Z</v>
          </cell>
          <cell r="E1909" t="str">
            <v>2</v>
          </cell>
          <cell r="F1909" t="str">
            <v>G</v>
          </cell>
          <cell r="G1909" t="str">
            <v>394</v>
          </cell>
          <cell r="H1909" t="str">
            <v>510</v>
          </cell>
          <cell r="I1909" t="str">
            <v>116</v>
          </cell>
          <cell r="J1909" t="str">
            <v>788</v>
          </cell>
          <cell r="K1909" t="str">
            <v>99.08213</v>
          </cell>
          <cell r="L1909" t="str">
            <v>106.27279</v>
          </cell>
        </row>
        <row r="1910">
          <cell r="A1910" t="str">
            <v>4487-2536</v>
          </cell>
          <cell r="B1910" t="str">
            <v>SPRING GUIDE</v>
          </cell>
          <cell r="C1910" t="str">
            <v>F13</v>
          </cell>
          <cell r="D1910" t="str">
            <v>Z</v>
          </cell>
          <cell r="E1910" t="str">
            <v>2</v>
          </cell>
          <cell r="F1910" t="str">
            <v>G</v>
          </cell>
          <cell r="G1910" t="str">
            <v>0</v>
          </cell>
          <cell r="H1910" t="str">
            <v>0</v>
          </cell>
          <cell r="I1910" t="str">
            <v>0</v>
          </cell>
          <cell r="J1910" t="str">
            <v>0</v>
          </cell>
          <cell r="K1910" t="str">
            <v>1058.16848</v>
          </cell>
          <cell r="L1910" t="str">
            <v>1058.16848</v>
          </cell>
        </row>
        <row r="1911">
          <cell r="A1911" t="str">
            <v>7008-049E</v>
          </cell>
          <cell r="B1911" t="str">
            <v>SPINDLE ASSY</v>
          </cell>
          <cell r="C1911" t="str">
            <v>F13</v>
          </cell>
          <cell r="D1911" t="str">
            <v>Z</v>
          </cell>
          <cell r="E1911" t="str">
            <v>2</v>
          </cell>
          <cell r="F1911" t="str">
            <v>G</v>
          </cell>
          <cell r="G1911" t="str">
            <v>4646</v>
          </cell>
          <cell r="H1911" t="str">
            <v>0</v>
          </cell>
          <cell r="I1911" t="str">
            <v>0</v>
          </cell>
          <cell r="J1911" t="str">
            <v>4646</v>
          </cell>
          <cell r="K1911" t="str">
            <v>105.71048</v>
          </cell>
          <cell r="L1911" t="str">
            <v>105.71048</v>
          </cell>
          <cell r="M1911" t="str">
            <v>DPAHM</v>
          </cell>
        </row>
        <row r="1912">
          <cell r="A1912" t="str">
            <v>7139-540</v>
          </cell>
          <cell r="B1912" t="str">
            <v>T.P.LINER</v>
          </cell>
          <cell r="C1912" t="str">
            <v>F13</v>
          </cell>
          <cell r="D1912" t="str">
            <v>Z</v>
          </cell>
          <cell r="E1912" t="str">
            <v>2</v>
          </cell>
          <cell r="F1912" t="str">
            <v>G</v>
          </cell>
          <cell r="G1912" t="str">
            <v>118</v>
          </cell>
          <cell r="H1912" t="str">
            <v>250</v>
          </cell>
          <cell r="I1912" t="str">
            <v>200</v>
          </cell>
          <cell r="J1912" t="str">
            <v>168</v>
          </cell>
          <cell r="K1912" t="str">
            <v>104.41274</v>
          </cell>
          <cell r="L1912" t="str">
            <v>104.87124</v>
          </cell>
          <cell r="M1912" t="str">
            <v>DP203</v>
          </cell>
        </row>
        <row r="1913">
          <cell r="A1913" t="str">
            <v>9100-483A</v>
          </cell>
          <cell r="B1913" t="str">
            <v>METERING VALVE</v>
          </cell>
          <cell r="C1913" t="str">
            <v>F13</v>
          </cell>
          <cell r="D1913" t="str">
            <v>Z</v>
          </cell>
          <cell r="E1913" t="str">
            <v>2</v>
          </cell>
          <cell r="F1913" t="str">
            <v>G</v>
          </cell>
          <cell r="G1913" t="str">
            <v>0</v>
          </cell>
          <cell r="H1913" t="str">
            <v>0</v>
          </cell>
          <cell r="I1913" t="str">
            <v>0</v>
          </cell>
          <cell r="J1913" t="str">
            <v>0</v>
          </cell>
          <cell r="K1913" t="str">
            <v>104.74</v>
          </cell>
          <cell r="L1913" t="str">
            <v>104.74</v>
          </cell>
        </row>
        <row r="1914">
          <cell r="A1914" t="str">
            <v>9107-156</v>
          </cell>
          <cell r="B1914" t="str">
            <v>BALL BEARING DPC(C)</v>
          </cell>
          <cell r="C1914" t="str">
            <v>F13</v>
          </cell>
          <cell r="D1914" t="str">
            <v>Z</v>
          </cell>
          <cell r="E1914" t="str">
            <v>21</v>
          </cell>
          <cell r="F1914" t="str">
            <v>G</v>
          </cell>
          <cell r="G1914" t="str">
            <v>100</v>
          </cell>
          <cell r="H1914" t="str">
            <v>0</v>
          </cell>
          <cell r="I1914" t="str">
            <v>0</v>
          </cell>
          <cell r="J1914" t="str">
            <v>100</v>
          </cell>
          <cell r="K1914" t="str">
            <v>103.93295</v>
          </cell>
          <cell r="L1914" t="str">
            <v>103.93295</v>
          </cell>
          <cell r="M1914" t="str">
            <v>C</v>
          </cell>
        </row>
        <row r="1915">
          <cell r="A1915" t="str">
            <v>9100-483D</v>
          </cell>
          <cell r="B1915" t="str">
            <v>METERING VALVE</v>
          </cell>
          <cell r="C1915" t="str">
            <v>F13</v>
          </cell>
          <cell r="D1915" t="str">
            <v>Z</v>
          </cell>
          <cell r="E1915" t="str">
            <v>2</v>
          </cell>
          <cell r="F1915" t="str">
            <v>G</v>
          </cell>
          <cell r="G1915" t="str">
            <v>3461</v>
          </cell>
          <cell r="H1915" t="str">
            <v>0</v>
          </cell>
          <cell r="I1915" t="str">
            <v>300</v>
          </cell>
          <cell r="J1915" t="str">
            <v>3161</v>
          </cell>
          <cell r="K1915" t="str">
            <v>103.68947</v>
          </cell>
          <cell r="L1915" t="str">
            <v>103.68947</v>
          </cell>
          <cell r="M1915" t="str">
            <v>RP</v>
          </cell>
        </row>
        <row r="1916">
          <cell r="A1916" t="str">
            <v>9100-873</v>
          </cell>
          <cell r="B1916" t="str">
            <v>CONNECTION ASSY</v>
          </cell>
          <cell r="C1916" t="str">
            <v>F13</v>
          </cell>
          <cell r="D1916" t="str">
            <v>Z</v>
          </cell>
          <cell r="E1916" t="str">
            <v>2</v>
          </cell>
          <cell r="F1916" t="str">
            <v>G</v>
          </cell>
          <cell r="G1916" t="str">
            <v>140</v>
          </cell>
          <cell r="H1916" t="str">
            <v>159</v>
          </cell>
          <cell r="I1916" t="str">
            <v>202</v>
          </cell>
          <cell r="J1916" t="str">
            <v>97</v>
          </cell>
          <cell r="K1916" t="str">
            <v>97.95335</v>
          </cell>
          <cell r="L1916" t="str">
            <v>103.45838</v>
          </cell>
        </row>
        <row r="1917">
          <cell r="A1917" t="str">
            <v>9104-511D</v>
          </cell>
          <cell r="B1917" t="str">
            <v>SLEEVE DPC(C)</v>
          </cell>
          <cell r="C1917" t="str">
            <v>F13</v>
          </cell>
          <cell r="D1917" t="str">
            <v>Z</v>
          </cell>
          <cell r="E1917" t="str">
            <v>22</v>
          </cell>
          <cell r="F1917" t="str">
            <v>G</v>
          </cell>
          <cell r="G1917" t="str">
            <v>0</v>
          </cell>
          <cell r="H1917" t="str">
            <v>0</v>
          </cell>
          <cell r="I1917" t="str">
            <v>0</v>
          </cell>
          <cell r="J1917" t="str">
            <v>0</v>
          </cell>
          <cell r="K1917" t="str">
            <v>102.83034</v>
          </cell>
          <cell r="L1917" t="str">
            <v>102.83034</v>
          </cell>
        </row>
        <row r="1918">
          <cell r="A1918" t="str">
            <v>9103-977B</v>
          </cell>
          <cell r="B1918" t="str">
            <v>PUMP HSG MACHINED</v>
          </cell>
          <cell r="C1918" t="str">
            <v>F13</v>
          </cell>
          <cell r="D1918" t="str">
            <v>Z</v>
          </cell>
          <cell r="E1918" t="str">
            <v>2</v>
          </cell>
          <cell r="F1918" t="str">
            <v>G</v>
          </cell>
          <cell r="G1918" t="str">
            <v>0</v>
          </cell>
          <cell r="H1918" t="str">
            <v>0</v>
          </cell>
          <cell r="I1918" t="str">
            <v>0</v>
          </cell>
          <cell r="J1918" t="str">
            <v>0</v>
          </cell>
          <cell r="K1918" t="str">
            <v>1014.75</v>
          </cell>
          <cell r="L1918" t="str">
            <v>1014.75</v>
          </cell>
        </row>
        <row r="1919">
          <cell r="A1919" t="str">
            <v>9103-545D</v>
          </cell>
          <cell r="B1919" t="str">
            <v>REGULATING PLATE</v>
          </cell>
          <cell r="C1919" t="str">
            <v>F13</v>
          </cell>
          <cell r="D1919" t="str">
            <v>Z</v>
          </cell>
          <cell r="E1919" t="str">
            <v>2</v>
          </cell>
          <cell r="F1919" t="str">
            <v>G</v>
          </cell>
          <cell r="G1919" t="str">
            <v>7991</v>
          </cell>
          <cell r="H1919" t="str">
            <v>1800</v>
          </cell>
          <cell r="I1919" t="str">
            <v>5200</v>
          </cell>
          <cell r="J1919" t="str">
            <v>4591</v>
          </cell>
          <cell r="K1919" t="str">
            <v>101.16041</v>
          </cell>
          <cell r="L1919" t="str">
            <v>101.83776</v>
          </cell>
          <cell r="M1919" t="str">
            <v>HE3,4</v>
          </cell>
        </row>
        <row r="1920">
          <cell r="A1920" t="str">
            <v>38610190</v>
          </cell>
          <cell r="B1920" t="str">
            <v>19MM DIA M12-022A BRIGHT DRAWN</v>
          </cell>
          <cell r="C1920" t="str">
            <v>F13</v>
          </cell>
          <cell r="D1920" t="str">
            <v>Z</v>
          </cell>
          <cell r="E1920" t="str">
            <v>2</v>
          </cell>
          <cell r="F1920" t="str">
            <v>G</v>
          </cell>
          <cell r="G1920" t="str">
            <v>0</v>
          </cell>
          <cell r="H1920" t="str">
            <v>865</v>
          </cell>
          <cell r="I1920" t="str">
            <v>0</v>
          </cell>
          <cell r="J1920" t="str">
            <v>865</v>
          </cell>
          <cell r="K1920" t="str">
            <v>0</v>
          </cell>
          <cell r="L1920" t="str">
            <v>101.63819</v>
          </cell>
        </row>
        <row r="1921">
          <cell r="A1921" t="str">
            <v>9187-451/010</v>
          </cell>
          <cell r="B1921" t="str">
            <v>SLEEVE</v>
          </cell>
          <cell r="C1921" t="str">
            <v>F13</v>
          </cell>
          <cell r="D1921" t="str">
            <v>Z</v>
          </cell>
          <cell r="E1921" t="str">
            <v>21</v>
          </cell>
          <cell r="F1921" t="str">
            <v>G</v>
          </cell>
          <cell r="G1921" t="str">
            <v>0</v>
          </cell>
          <cell r="H1921" t="str">
            <v>0</v>
          </cell>
          <cell r="I1921" t="str">
            <v>0</v>
          </cell>
          <cell r="J1921" t="str">
            <v>0</v>
          </cell>
          <cell r="K1921" t="str">
            <v>101.117</v>
          </cell>
          <cell r="L1921" t="str">
            <v>101.117</v>
          </cell>
          <cell r="M1921" t="str">
            <v>C</v>
          </cell>
        </row>
        <row r="1922">
          <cell r="A1922" t="str">
            <v>9100-657C</v>
          </cell>
          <cell r="B1922" t="str">
            <v>DRIVE SUB-ASSY</v>
          </cell>
          <cell r="C1922" t="str">
            <v>F13</v>
          </cell>
          <cell r="D1922" t="str">
            <v>Z</v>
          </cell>
          <cell r="E1922" t="str">
            <v>2</v>
          </cell>
          <cell r="F1922" t="str">
            <v>G</v>
          </cell>
          <cell r="G1922" t="str">
            <v>0</v>
          </cell>
          <cell r="H1922" t="str">
            <v>0</v>
          </cell>
          <cell r="I1922" t="str">
            <v>0</v>
          </cell>
          <cell r="J1922" t="str">
            <v>0</v>
          </cell>
          <cell r="K1922" t="str">
            <v>1007.47249</v>
          </cell>
          <cell r="L1922" t="str">
            <v>1007.47249</v>
          </cell>
          <cell r="M1922" t="str">
            <v>RP</v>
          </cell>
        </row>
        <row r="1923">
          <cell r="A1923" t="str">
            <v>9009-008J</v>
          </cell>
          <cell r="B1923" t="str">
            <v>Assy.DELIVERY VALVE</v>
          </cell>
          <cell r="C1923" t="str">
            <v>F13</v>
          </cell>
          <cell r="D1923" t="str">
            <v>Z</v>
          </cell>
          <cell r="E1923" t="str">
            <v>2</v>
          </cell>
          <cell r="F1923" t="str">
            <v>G</v>
          </cell>
          <cell r="G1923" t="str">
            <v>0</v>
          </cell>
          <cell r="H1923" t="str">
            <v>0</v>
          </cell>
          <cell r="I1923" t="str">
            <v>0</v>
          </cell>
          <cell r="J1923" t="str">
            <v>0</v>
          </cell>
          <cell r="K1923" t="str">
            <v>100.8943</v>
          </cell>
          <cell r="L1923" t="str">
            <v>100.8943</v>
          </cell>
          <cell r="M1923" t="str">
            <v>HG-05</v>
          </cell>
        </row>
        <row r="1924">
          <cell r="A1924" t="str">
            <v>9141-073B</v>
          </cell>
          <cell r="B1924" t="str">
            <v>PRESSURING VALVE ASSY</v>
          </cell>
          <cell r="C1924" t="str">
            <v>F13</v>
          </cell>
          <cell r="D1924" t="str">
            <v>Z</v>
          </cell>
          <cell r="E1924" t="str">
            <v>2</v>
          </cell>
          <cell r="F1924" t="str">
            <v>G</v>
          </cell>
          <cell r="G1924" t="str">
            <v>50</v>
          </cell>
          <cell r="H1924" t="str">
            <v>250</v>
          </cell>
          <cell r="I1924" t="str">
            <v>150</v>
          </cell>
          <cell r="J1924" t="str">
            <v>150</v>
          </cell>
          <cell r="K1924" t="str">
            <v>100.24194</v>
          </cell>
          <cell r="L1924" t="str">
            <v>100.66111</v>
          </cell>
          <cell r="M1924" t="str">
            <v>DP203</v>
          </cell>
        </row>
        <row r="1925">
          <cell r="A1925" t="str">
            <v>9100-340D</v>
          </cell>
          <cell r="B1925" t="str">
            <v>ADV.PISTON &amp; SLEEVE ASSY.</v>
          </cell>
          <cell r="C1925" t="str">
            <v>F13</v>
          </cell>
          <cell r="D1925" t="str">
            <v>Z</v>
          </cell>
          <cell r="E1925" t="str">
            <v>2</v>
          </cell>
          <cell r="F1925" t="str">
            <v>G</v>
          </cell>
          <cell r="G1925" t="str">
            <v>0</v>
          </cell>
          <cell r="H1925" t="str">
            <v>0</v>
          </cell>
          <cell r="I1925" t="str">
            <v>0</v>
          </cell>
          <cell r="J1925" t="str">
            <v>0</v>
          </cell>
          <cell r="K1925" t="str">
            <v>100.2864</v>
          </cell>
          <cell r="L1925" t="str">
            <v>100.2864</v>
          </cell>
          <cell r="M1925" t="str">
            <v>LOCAL</v>
          </cell>
        </row>
        <row r="1926">
          <cell r="A1926" t="str">
            <v>9100-340B</v>
          </cell>
          <cell r="B1926" t="str">
            <v>ADVANCE SLEEVE PISTON</v>
          </cell>
          <cell r="C1926" t="str">
            <v>F13</v>
          </cell>
          <cell r="D1926" t="str">
            <v>Z</v>
          </cell>
          <cell r="E1926" t="str">
            <v>2</v>
          </cell>
          <cell r="F1926" t="str">
            <v>G</v>
          </cell>
          <cell r="G1926" t="str">
            <v>0</v>
          </cell>
          <cell r="H1926" t="str">
            <v>0</v>
          </cell>
          <cell r="I1926" t="str">
            <v>0</v>
          </cell>
          <cell r="J1926" t="str">
            <v>0</v>
          </cell>
          <cell r="K1926" t="str">
            <v>100.2864</v>
          </cell>
          <cell r="L1926" t="str">
            <v>100.2864</v>
          </cell>
          <cell r="M1926" t="str">
            <v>LOCAL</v>
          </cell>
        </row>
        <row r="1927">
          <cell r="A1927" t="str">
            <v>9009-008C</v>
          </cell>
          <cell r="B1927" t="str">
            <v>Assy.DELIVERY VALVE</v>
          </cell>
          <cell r="C1927" t="str">
            <v>F13</v>
          </cell>
          <cell r="D1927" t="str">
            <v>Z</v>
          </cell>
          <cell r="E1927" t="str">
            <v>2</v>
          </cell>
          <cell r="F1927" t="str">
            <v>G</v>
          </cell>
          <cell r="G1927" t="str">
            <v>2804</v>
          </cell>
          <cell r="H1927" t="str">
            <v>0</v>
          </cell>
          <cell r="I1927" t="str">
            <v>100</v>
          </cell>
          <cell r="J1927" t="str">
            <v>2704</v>
          </cell>
          <cell r="K1927" t="str">
            <v>100.1834</v>
          </cell>
          <cell r="L1927" t="str">
            <v>100.1834</v>
          </cell>
          <cell r="M1927" t="str">
            <v>HG-04</v>
          </cell>
        </row>
        <row r="1928">
          <cell r="A1928" t="str">
            <v>9103-006</v>
          </cell>
          <cell r="B1928" t="str">
            <v>SETTING SCREW - AntiStall</v>
          </cell>
          <cell r="C1928" t="str">
            <v>F13</v>
          </cell>
          <cell r="D1928" t="str">
            <v>Z</v>
          </cell>
          <cell r="E1928" t="str">
            <v>2</v>
          </cell>
          <cell r="F1928" t="str">
            <v>G</v>
          </cell>
          <cell r="G1928" t="str">
            <v>0</v>
          </cell>
          <cell r="H1928" t="str">
            <v>500</v>
          </cell>
          <cell r="I1928" t="str">
            <v>500</v>
          </cell>
          <cell r="J1928" t="str">
            <v>0</v>
          </cell>
          <cell r="K1928" t="str">
            <v>9.7425</v>
          </cell>
          <cell r="L1928" t="str">
            <v>10.99771</v>
          </cell>
          <cell r="M1928" t="str">
            <v>RP</v>
          </cell>
        </row>
        <row r="1929">
          <cell r="A1929" t="str">
            <v>7182-40</v>
          </cell>
          <cell r="B1929" t="str">
            <v>SHOE SPACER LONG</v>
          </cell>
          <cell r="C1929" t="str">
            <v>F13</v>
          </cell>
          <cell r="D1929" t="str">
            <v>Z</v>
          </cell>
          <cell r="E1929" t="str">
            <v>2</v>
          </cell>
          <cell r="F1929" t="str">
            <v>G</v>
          </cell>
          <cell r="G1929" t="str">
            <v>429</v>
          </cell>
          <cell r="H1929" t="str">
            <v>750</v>
          </cell>
          <cell r="I1929" t="str">
            <v>450</v>
          </cell>
          <cell r="J1929" t="str">
            <v>729</v>
          </cell>
          <cell r="K1929" t="str">
            <v>10.86832</v>
          </cell>
          <cell r="L1929" t="str">
            <v>10.91712</v>
          </cell>
          <cell r="M1929" t="str">
            <v>DP203</v>
          </cell>
        </row>
        <row r="1930">
          <cell r="A1930" t="str">
            <v>9003-780V</v>
          </cell>
          <cell r="B1930" t="str">
            <v>AA PISTON</v>
          </cell>
          <cell r="C1930" t="str">
            <v>F13</v>
          </cell>
          <cell r="D1930" t="str">
            <v>Z</v>
          </cell>
          <cell r="E1930" t="str">
            <v>2</v>
          </cell>
          <cell r="F1930" t="str">
            <v>G</v>
          </cell>
          <cell r="G1930" t="str">
            <v>45</v>
          </cell>
          <cell r="H1930" t="str">
            <v>0</v>
          </cell>
          <cell r="I1930" t="str">
            <v>0</v>
          </cell>
          <cell r="J1930" t="str">
            <v>45</v>
          </cell>
          <cell r="K1930" t="str">
            <v>10.9</v>
          </cell>
          <cell r="L1930" t="str">
            <v>10.9</v>
          </cell>
          <cell r="M1930" t="str">
            <v>HATB</v>
          </cell>
        </row>
        <row r="1931">
          <cell r="A1931" t="str">
            <v>9140-509A</v>
          </cell>
          <cell r="B1931" t="str">
            <v>A A PISTON</v>
          </cell>
          <cell r="C1931" t="str">
            <v>F13</v>
          </cell>
          <cell r="D1931" t="str">
            <v>Z</v>
          </cell>
          <cell r="E1931" t="str">
            <v>2</v>
          </cell>
          <cell r="F1931" t="str">
            <v>G</v>
          </cell>
          <cell r="G1931" t="str">
            <v>0</v>
          </cell>
          <cell r="H1931" t="str">
            <v>0</v>
          </cell>
          <cell r="I1931" t="str">
            <v>0</v>
          </cell>
          <cell r="J1931" t="str">
            <v>0</v>
          </cell>
          <cell r="K1931" t="str">
            <v>10.9</v>
          </cell>
          <cell r="L1931" t="str">
            <v>10.9</v>
          </cell>
          <cell r="M1931" t="str">
            <v>0</v>
          </cell>
        </row>
        <row r="1932">
          <cell r="A1932" t="str">
            <v>9045-149BK</v>
          </cell>
          <cell r="B1932" t="str">
            <v>SUB.ASS.BODY &amp; PISTON</v>
          </cell>
          <cell r="C1932" t="str">
            <v>F13</v>
          </cell>
          <cell r="D1932" t="str">
            <v>Z</v>
          </cell>
          <cell r="E1932" t="str">
            <v>2</v>
          </cell>
          <cell r="F1932" t="str">
            <v>G</v>
          </cell>
          <cell r="G1932" t="str">
            <v>0</v>
          </cell>
          <cell r="H1932" t="str">
            <v>0</v>
          </cell>
          <cell r="I1932" t="str">
            <v>0</v>
          </cell>
          <cell r="J1932" t="str">
            <v>0</v>
          </cell>
          <cell r="K1932" t="str">
            <v>10.9</v>
          </cell>
          <cell r="L1932" t="str">
            <v>10.9</v>
          </cell>
        </row>
        <row r="1933">
          <cell r="A1933" t="str">
            <v>7139-513</v>
          </cell>
          <cell r="B1933" t="str">
            <v>T.P.LINER</v>
          </cell>
          <cell r="C1933" t="str">
            <v>F13</v>
          </cell>
          <cell r="D1933" t="str">
            <v>Z</v>
          </cell>
          <cell r="E1933" t="str">
            <v>2</v>
          </cell>
          <cell r="F1933" t="str">
            <v>G</v>
          </cell>
          <cell r="G1933" t="str">
            <v>1051</v>
          </cell>
          <cell r="H1933" t="str">
            <v>0</v>
          </cell>
          <cell r="I1933" t="str">
            <v>0</v>
          </cell>
          <cell r="J1933" t="str">
            <v>1051</v>
          </cell>
          <cell r="K1933" t="str">
            <v>10.84026</v>
          </cell>
          <cell r="L1933" t="str">
            <v>10.84026</v>
          </cell>
        </row>
        <row r="1934">
          <cell r="A1934" t="str">
            <v>9000-304</v>
          </cell>
          <cell r="B1934" t="str">
            <v>INJ.BODY SUB-ASSY</v>
          </cell>
          <cell r="C1934" t="str">
            <v>F13</v>
          </cell>
          <cell r="D1934" t="str">
            <v>Z</v>
          </cell>
          <cell r="E1934" t="str">
            <v>2</v>
          </cell>
          <cell r="F1934" t="str">
            <v>G</v>
          </cell>
          <cell r="G1934" t="str">
            <v>0</v>
          </cell>
          <cell r="H1934" t="str">
            <v>0</v>
          </cell>
          <cell r="I1934" t="str">
            <v>0</v>
          </cell>
          <cell r="J1934" t="str">
            <v>0</v>
          </cell>
          <cell r="K1934" t="str">
            <v>10.84</v>
          </cell>
          <cell r="L1934" t="str">
            <v>10.84</v>
          </cell>
          <cell r="M1934" t="str">
            <v>NP</v>
          </cell>
        </row>
        <row r="1935">
          <cell r="A1935" t="str">
            <v>9103-260</v>
          </cell>
          <cell r="B1935" t="str">
            <v>DUST CAP - Throttle Shaft</v>
          </cell>
          <cell r="C1935" t="str">
            <v>F13</v>
          </cell>
          <cell r="D1935" t="str">
            <v>Z</v>
          </cell>
          <cell r="E1935" t="str">
            <v>22</v>
          </cell>
          <cell r="F1935" t="str">
            <v>G</v>
          </cell>
          <cell r="G1935" t="str">
            <v>0</v>
          </cell>
          <cell r="H1935" t="str">
            <v>0</v>
          </cell>
          <cell r="I1935" t="str">
            <v>0</v>
          </cell>
          <cell r="J1935" t="str">
            <v>0</v>
          </cell>
          <cell r="K1935" t="str">
            <v>10.83375</v>
          </cell>
          <cell r="L1935" t="str">
            <v>10.83375</v>
          </cell>
        </row>
        <row r="1936">
          <cell r="A1936" t="str">
            <v>7169-560JK</v>
          </cell>
          <cell r="B1936" t="str">
            <v>SHIM {0.58 MM}</v>
          </cell>
          <cell r="C1936" t="str">
            <v>F13</v>
          </cell>
          <cell r="D1936" t="str">
            <v>Z</v>
          </cell>
          <cell r="E1936" t="str">
            <v>2</v>
          </cell>
          <cell r="F1936" t="str">
            <v>G</v>
          </cell>
          <cell r="G1936" t="str">
            <v>640</v>
          </cell>
          <cell r="H1936" t="str">
            <v>0</v>
          </cell>
          <cell r="I1936" t="str">
            <v>0</v>
          </cell>
          <cell r="J1936" t="str">
            <v>640</v>
          </cell>
          <cell r="K1936" t="str">
            <v>10.77866</v>
          </cell>
          <cell r="L1936" t="str">
            <v>10.77866</v>
          </cell>
          <cell r="M1936" t="str">
            <v>RP</v>
          </cell>
        </row>
        <row r="1937">
          <cell r="A1937" t="str">
            <v>9101-272/070</v>
          </cell>
          <cell r="B1937" t="str">
            <v>CAM ROLLER SHOE</v>
          </cell>
          <cell r="C1937" t="str">
            <v>F13</v>
          </cell>
          <cell r="D1937" t="str">
            <v>Z</v>
          </cell>
          <cell r="E1937" t="str">
            <v>21</v>
          </cell>
          <cell r="F1937" t="str">
            <v>G</v>
          </cell>
          <cell r="G1937" t="str">
            <v>0</v>
          </cell>
          <cell r="H1937" t="str">
            <v>0</v>
          </cell>
          <cell r="I1937" t="str">
            <v>0</v>
          </cell>
          <cell r="J1937" t="str">
            <v>0</v>
          </cell>
          <cell r="K1937" t="str">
            <v>10.77</v>
          </cell>
          <cell r="L1937" t="str">
            <v>10.77</v>
          </cell>
        </row>
        <row r="1938">
          <cell r="A1938" t="str">
            <v>7185-546</v>
          </cell>
          <cell r="B1938" t="str">
            <v>SPRING FAST IDLE RETURN</v>
          </cell>
          <cell r="C1938" t="str">
            <v>F13</v>
          </cell>
          <cell r="D1938" t="str">
            <v>Z</v>
          </cell>
          <cell r="E1938" t="str">
            <v>2</v>
          </cell>
          <cell r="F1938" t="str">
            <v>G</v>
          </cell>
          <cell r="G1938" t="str">
            <v>1263</v>
          </cell>
          <cell r="H1938" t="str">
            <v>250</v>
          </cell>
          <cell r="I1938" t="str">
            <v>225</v>
          </cell>
          <cell r="J1938" t="str">
            <v>1288</v>
          </cell>
          <cell r="K1938" t="str">
            <v>10.73815</v>
          </cell>
          <cell r="L1938" t="str">
            <v>10.76803</v>
          </cell>
          <cell r="M1938" t="str">
            <v>DP203</v>
          </cell>
        </row>
        <row r="1939">
          <cell r="A1939" t="str">
            <v>9101-012/50/BGR</v>
          </cell>
          <cell r="B1939" t="str">
            <v>GOVERNOR WEIGHT</v>
          </cell>
          <cell r="C1939" t="str">
            <v>F13</v>
          </cell>
          <cell r="D1939" t="str">
            <v>Z</v>
          </cell>
          <cell r="E1939" t="str">
            <v>21</v>
          </cell>
          <cell r="F1939" t="str">
            <v>G</v>
          </cell>
          <cell r="G1939" t="str">
            <v>0</v>
          </cell>
          <cell r="H1939" t="str">
            <v>0</v>
          </cell>
          <cell r="I1939" t="str">
            <v>0</v>
          </cell>
          <cell r="J1939" t="str">
            <v>0</v>
          </cell>
          <cell r="K1939" t="str">
            <v>10.76652</v>
          </cell>
          <cell r="L1939" t="str">
            <v>10.76652</v>
          </cell>
        </row>
        <row r="1940">
          <cell r="A1940" t="str">
            <v>9149-112</v>
          </cell>
          <cell r="B1940" t="str">
            <v>CAM ROLLER SHOE</v>
          </cell>
          <cell r="C1940" t="str">
            <v>F13</v>
          </cell>
          <cell r="D1940" t="str">
            <v>Z</v>
          </cell>
          <cell r="E1940" t="str">
            <v>1</v>
          </cell>
          <cell r="F1940" t="str">
            <v>G</v>
          </cell>
          <cell r="G1940" t="str">
            <v>7500</v>
          </cell>
          <cell r="H1940" t="str">
            <v>0</v>
          </cell>
          <cell r="I1940" t="str">
            <v>0</v>
          </cell>
          <cell r="J1940" t="str">
            <v>7500</v>
          </cell>
          <cell r="K1940" t="str">
            <v>10.76</v>
          </cell>
          <cell r="L1940" t="str">
            <v>10.76</v>
          </cell>
        </row>
        <row r="1941">
          <cell r="A1941" t="str">
            <v>9101-012/55/BGR</v>
          </cell>
          <cell r="B1941" t="str">
            <v>GOVERNOR WEIGHT</v>
          </cell>
          <cell r="C1941" t="str">
            <v>F13</v>
          </cell>
          <cell r="D1941" t="str">
            <v>Z</v>
          </cell>
          <cell r="E1941" t="str">
            <v>21</v>
          </cell>
          <cell r="F1941" t="str">
            <v>G</v>
          </cell>
          <cell r="G1941" t="str">
            <v>0</v>
          </cell>
          <cell r="H1941" t="str">
            <v>0</v>
          </cell>
          <cell r="I1941" t="str">
            <v>0</v>
          </cell>
          <cell r="J1941" t="str">
            <v>0</v>
          </cell>
          <cell r="K1941" t="str">
            <v>10.76</v>
          </cell>
          <cell r="L1941" t="str">
            <v>10.76</v>
          </cell>
          <cell r="M1941" t="str">
            <v>C</v>
          </cell>
        </row>
        <row r="1942">
          <cell r="A1942" t="str">
            <v>9101-012/BGR</v>
          </cell>
          <cell r="B1942" t="str">
            <v>GOVERNOR WEIGHT</v>
          </cell>
          <cell r="C1942" t="str">
            <v>F13</v>
          </cell>
          <cell r="D1942" t="str">
            <v>Z</v>
          </cell>
          <cell r="E1942" t="str">
            <v>21</v>
          </cell>
          <cell r="F1942" t="str">
            <v>G</v>
          </cell>
          <cell r="G1942" t="str">
            <v>0</v>
          </cell>
          <cell r="H1942" t="str">
            <v>0</v>
          </cell>
          <cell r="I1942" t="str">
            <v>0</v>
          </cell>
          <cell r="J1942" t="str">
            <v>0</v>
          </cell>
          <cell r="K1942" t="str">
            <v>10.76</v>
          </cell>
          <cell r="L1942" t="str">
            <v>10.76</v>
          </cell>
          <cell r="M1942" t="str">
            <v>C</v>
          </cell>
        </row>
        <row r="1943">
          <cell r="A1943" t="str">
            <v>7123-011/030</v>
          </cell>
          <cell r="B1943" t="str">
            <v>CAM ROLLER</v>
          </cell>
          <cell r="C1943" t="str">
            <v>F13</v>
          </cell>
          <cell r="D1943" t="str">
            <v>Z</v>
          </cell>
          <cell r="E1943" t="str">
            <v>21</v>
          </cell>
          <cell r="F1943" t="str">
            <v>G</v>
          </cell>
          <cell r="G1943" t="str">
            <v>0</v>
          </cell>
          <cell r="H1943" t="str">
            <v>1200</v>
          </cell>
          <cell r="I1943" t="str">
            <v>1200</v>
          </cell>
          <cell r="J1943" t="str">
            <v>0</v>
          </cell>
          <cell r="K1943" t="str">
            <v>0</v>
          </cell>
          <cell r="L1943" t="str">
            <v>10.72675</v>
          </cell>
        </row>
        <row r="1944">
          <cell r="A1944" t="str">
            <v>9103-337</v>
          </cell>
          <cell r="B1944" t="str">
            <v>STOP WASHER - Ex.Fuel Piston</v>
          </cell>
          <cell r="C1944" t="str">
            <v>F13</v>
          </cell>
          <cell r="D1944" t="str">
            <v>Z</v>
          </cell>
          <cell r="E1944" t="str">
            <v>22</v>
          </cell>
          <cell r="F1944" t="str">
            <v>G</v>
          </cell>
          <cell r="G1944" t="str">
            <v>0</v>
          </cell>
          <cell r="H1944" t="str">
            <v>0</v>
          </cell>
          <cell r="I1944" t="str">
            <v>0</v>
          </cell>
          <cell r="J1944" t="str">
            <v>0</v>
          </cell>
          <cell r="K1944" t="str">
            <v>10.65319</v>
          </cell>
          <cell r="L1944" t="str">
            <v>10.65319</v>
          </cell>
          <cell r="M1944" t="str">
            <v>HB-07</v>
          </cell>
        </row>
        <row r="1945">
          <cell r="A1945" t="str">
            <v>7139-37C</v>
          </cell>
          <cell r="B1945" t="str">
            <v>SCREW HEAD LOCKING</v>
          </cell>
          <cell r="C1945" t="str">
            <v>F13</v>
          </cell>
          <cell r="D1945" t="str">
            <v>Z</v>
          </cell>
          <cell r="E1945" t="str">
            <v>2</v>
          </cell>
          <cell r="F1945" t="str">
            <v>G</v>
          </cell>
          <cell r="G1945" t="str">
            <v>3510</v>
          </cell>
          <cell r="H1945" t="str">
            <v>0</v>
          </cell>
          <cell r="I1945" t="str">
            <v>50</v>
          </cell>
          <cell r="J1945" t="str">
            <v>3460</v>
          </cell>
          <cell r="K1945" t="str">
            <v>10.65248</v>
          </cell>
          <cell r="L1945" t="str">
            <v>10.65248</v>
          </cell>
          <cell r="M1945" t="str">
            <v>RP</v>
          </cell>
        </row>
        <row r="1946">
          <cell r="A1946" t="str">
            <v>9100-475A</v>
          </cell>
          <cell r="B1946" t="str">
            <v>PLA T.AXIS ASSY</v>
          </cell>
          <cell r="C1946" t="str">
            <v>F13</v>
          </cell>
          <cell r="D1946" t="str">
            <v>Z</v>
          </cell>
          <cell r="E1946" t="str">
            <v>2</v>
          </cell>
          <cell r="F1946" t="str">
            <v>G</v>
          </cell>
          <cell r="G1946" t="str">
            <v>0</v>
          </cell>
          <cell r="H1946" t="str">
            <v>0</v>
          </cell>
          <cell r="I1946" t="str">
            <v>0</v>
          </cell>
          <cell r="J1946" t="str">
            <v>0</v>
          </cell>
          <cell r="K1946" t="str">
            <v>10.64585</v>
          </cell>
          <cell r="L1946" t="str">
            <v>10.64585</v>
          </cell>
        </row>
        <row r="1947">
          <cell r="A1947" t="str">
            <v>7174-637D</v>
          </cell>
          <cell r="B1947" t="str">
            <v>NYLOC NUT</v>
          </cell>
          <cell r="C1947" t="str">
            <v>F13</v>
          </cell>
          <cell r="D1947" t="str">
            <v>Z</v>
          </cell>
          <cell r="E1947" t="str">
            <v>2</v>
          </cell>
          <cell r="F1947" t="str">
            <v>G</v>
          </cell>
          <cell r="G1947" t="str">
            <v>963</v>
          </cell>
          <cell r="H1947" t="str">
            <v>0</v>
          </cell>
          <cell r="I1947" t="str">
            <v>0</v>
          </cell>
          <cell r="J1947" t="str">
            <v>963</v>
          </cell>
          <cell r="K1947" t="str">
            <v>10.63181</v>
          </cell>
          <cell r="L1947" t="str">
            <v>10.63181</v>
          </cell>
        </row>
        <row r="1948">
          <cell r="A1948" t="str">
            <v>9149-112</v>
          </cell>
          <cell r="B1948" t="str">
            <v>CAM ROLLER SHOE</v>
          </cell>
          <cell r="C1948" t="str">
            <v>F13</v>
          </cell>
          <cell r="D1948" t="str">
            <v>Z</v>
          </cell>
          <cell r="E1948" t="str">
            <v>2</v>
          </cell>
          <cell r="F1948" t="str">
            <v>G</v>
          </cell>
          <cell r="G1948" t="str">
            <v>0</v>
          </cell>
          <cell r="H1948" t="str">
            <v>0</v>
          </cell>
          <cell r="I1948" t="str">
            <v>0</v>
          </cell>
          <cell r="J1948" t="str">
            <v>0</v>
          </cell>
          <cell r="K1948" t="str">
            <v>10.60637</v>
          </cell>
          <cell r="L1948" t="str">
            <v>10.60637</v>
          </cell>
        </row>
        <row r="1949">
          <cell r="A1949" t="str">
            <v>7169-560JP</v>
          </cell>
          <cell r="B1949" t="str">
            <v>SHIM {0.66 MM}</v>
          </cell>
          <cell r="C1949" t="str">
            <v>F13</v>
          </cell>
          <cell r="D1949" t="str">
            <v>Z</v>
          </cell>
          <cell r="E1949" t="str">
            <v>2</v>
          </cell>
          <cell r="F1949" t="str">
            <v>G</v>
          </cell>
          <cell r="G1949" t="str">
            <v>0</v>
          </cell>
          <cell r="H1949" t="str">
            <v>0</v>
          </cell>
          <cell r="I1949" t="str">
            <v>0</v>
          </cell>
          <cell r="J1949" t="str">
            <v>0</v>
          </cell>
          <cell r="K1949" t="str">
            <v>10.60341</v>
          </cell>
          <cell r="L1949" t="str">
            <v>10.60341</v>
          </cell>
          <cell r="M1949" t="str">
            <v>RP</v>
          </cell>
        </row>
        <row r="1950">
          <cell r="A1950" t="str">
            <v>7169-560JM</v>
          </cell>
          <cell r="B1950" t="str">
            <v>SHIM {0.62 MM}</v>
          </cell>
          <cell r="C1950" t="str">
            <v>F13</v>
          </cell>
          <cell r="D1950" t="str">
            <v>Z</v>
          </cell>
          <cell r="E1950" t="str">
            <v>2</v>
          </cell>
          <cell r="F1950" t="str">
            <v>G</v>
          </cell>
          <cell r="G1950" t="str">
            <v>5630</v>
          </cell>
          <cell r="H1950" t="str">
            <v>0</v>
          </cell>
          <cell r="I1950" t="str">
            <v>0</v>
          </cell>
          <cell r="J1950" t="str">
            <v>5630</v>
          </cell>
          <cell r="K1950" t="str">
            <v>10.60341</v>
          </cell>
          <cell r="L1950" t="str">
            <v>10.60341</v>
          </cell>
          <cell r="M1950" t="str">
            <v>RP</v>
          </cell>
        </row>
        <row r="1951">
          <cell r="A1951" t="str">
            <v>9007-172E</v>
          </cell>
          <cell r="B1951" t="str">
            <v>NUT</v>
          </cell>
          <cell r="C1951" t="str">
            <v>F13</v>
          </cell>
          <cell r="D1951" t="str">
            <v>Z</v>
          </cell>
          <cell r="E1951" t="str">
            <v>2</v>
          </cell>
          <cell r="F1951" t="str">
            <v>G</v>
          </cell>
          <cell r="G1951" t="str">
            <v>864</v>
          </cell>
          <cell r="H1951" t="str">
            <v>0</v>
          </cell>
          <cell r="I1951" t="str">
            <v>0</v>
          </cell>
          <cell r="J1951" t="str">
            <v>864</v>
          </cell>
          <cell r="K1951" t="str">
            <v>10.55225</v>
          </cell>
          <cell r="L1951" t="str">
            <v>10.55225</v>
          </cell>
        </row>
        <row r="1952">
          <cell r="A1952" t="str">
            <v>9103-337</v>
          </cell>
          <cell r="B1952" t="str">
            <v>STOP WASHER - Ex.Fuel Piston</v>
          </cell>
          <cell r="C1952" t="str">
            <v>F13</v>
          </cell>
          <cell r="D1952" t="str">
            <v>Z</v>
          </cell>
          <cell r="E1952" t="str">
            <v>2</v>
          </cell>
          <cell r="F1952" t="str">
            <v>G</v>
          </cell>
          <cell r="G1952" t="str">
            <v>0</v>
          </cell>
          <cell r="H1952" t="str">
            <v>0</v>
          </cell>
          <cell r="I1952" t="str">
            <v>0</v>
          </cell>
          <cell r="J1952" t="str">
            <v>0</v>
          </cell>
          <cell r="K1952" t="str">
            <v>10.53482</v>
          </cell>
          <cell r="L1952" t="str">
            <v>10.53482</v>
          </cell>
          <cell r="M1952" t="str">
            <v>HB-07</v>
          </cell>
        </row>
        <row r="1953">
          <cell r="A1953" t="str">
            <v>9101-397</v>
          </cell>
          <cell r="B1953" t="str">
            <v>WASHER</v>
          </cell>
          <cell r="C1953" t="str">
            <v>F13</v>
          </cell>
          <cell r="D1953" t="str">
            <v>Z</v>
          </cell>
          <cell r="E1953" t="str">
            <v>2</v>
          </cell>
          <cell r="F1953" t="str">
            <v>G</v>
          </cell>
          <cell r="G1953" t="str">
            <v>792</v>
          </cell>
          <cell r="H1953" t="str">
            <v>0</v>
          </cell>
          <cell r="I1953" t="str">
            <v>0</v>
          </cell>
          <cell r="J1953" t="str">
            <v>792</v>
          </cell>
          <cell r="K1953" t="str">
            <v>10.51769</v>
          </cell>
          <cell r="L1953" t="str">
            <v>10.51769</v>
          </cell>
          <cell r="M1953" t="str">
            <v>SV-12</v>
          </cell>
        </row>
        <row r="1954">
          <cell r="A1954" t="str">
            <v>9103-633</v>
          </cell>
          <cell r="B1954" t="str">
            <v>C.S BRACKET</v>
          </cell>
          <cell r="C1954" t="str">
            <v>F13</v>
          </cell>
          <cell r="D1954" t="str">
            <v>Z</v>
          </cell>
          <cell r="E1954" t="str">
            <v>2</v>
          </cell>
          <cell r="F1954" t="str">
            <v>G</v>
          </cell>
          <cell r="G1954" t="str">
            <v>0</v>
          </cell>
          <cell r="H1954" t="str">
            <v>0</v>
          </cell>
          <cell r="I1954" t="str">
            <v>0</v>
          </cell>
          <cell r="J1954" t="str">
            <v>0</v>
          </cell>
          <cell r="K1954" t="str">
            <v>10.5</v>
          </cell>
          <cell r="L1954" t="str">
            <v>10.5</v>
          </cell>
        </row>
        <row r="1955">
          <cell r="A1955" t="str">
            <v>9192-901</v>
          </cell>
          <cell r="B1955" t="str">
            <v>SETTING CAM</v>
          </cell>
          <cell r="C1955" t="str">
            <v>F13</v>
          </cell>
          <cell r="D1955" t="str">
            <v>Z</v>
          </cell>
          <cell r="E1955" t="str">
            <v>21</v>
          </cell>
          <cell r="F1955" t="str">
            <v>G</v>
          </cell>
          <cell r="G1955" t="str">
            <v>0</v>
          </cell>
          <cell r="H1955" t="str">
            <v>0</v>
          </cell>
          <cell r="I1955" t="str">
            <v>0</v>
          </cell>
          <cell r="J1955" t="str">
            <v>0</v>
          </cell>
          <cell r="K1955" t="str">
            <v>10.48</v>
          </cell>
          <cell r="L1955" t="str">
            <v>10.48</v>
          </cell>
        </row>
        <row r="1956">
          <cell r="A1956" t="str">
            <v>9102-791A</v>
          </cell>
          <cell r="B1956" t="str">
            <v>SPRING</v>
          </cell>
          <cell r="C1956" t="str">
            <v>F13</v>
          </cell>
          <cell r="D1956" t="str">
            <v>Z</v>
          </cell>
          <cell r="E1956" t="str">
            <v>22</v>
          </cell>
          <cell r="F1956" t="str">
            <v>G</v>
          </cell>
          <cell r="G1956" t="str">
            <v>0</v>
          </cell>
          <cell r="H1956" t="str">
            <v>0</v>
          </cell>
          <cell r="I1956" t="str">
            <v>0</v>
          </cell>
          <cell r="J1956" t="str">
            <v>0</v>
          </cell>
          <cell r="K1956" t="str">
            <v>10.47263</v>
          </cell>
          <cell r="L1956" t="str">
            <v>10.47263</v>
          </cell>
        </row>
        <row r="1957">
          <cell r="A1957" t="str">
            <v>9102-746F</v>
          </cell>
          <cell r="B1957" t="str">
            <v>C.R.SPRING T/C</v>
          </cell>
          <cell r="C1957" t="str">
            <v>F13</v>
          </cell>
          <cell r="D1957" t="str">
            <v>Z</v>
          </cell>
          <cell r="E1957" t="str">
            <v>2</v>
          </cell>
          <cell r="F1957" t="str">
            <v>G</v>
          </cell>
          <cell r="G1957" t="str">
            <v>300</v>
          </cell>
          <cell r="H1957" t="str">
            <v>0</v>
          </cell>
          <cell r="I1957" t="str">
            <v>0</v>
          </cell>
          <cell r="J1957" t="str">
            <v>300</v>
          </cell>
          <cell r="K1957" t="str">
            <v>10.40384</v>
          </cell>
          <cell r="L1957" t="str">
            <v>10.40384</v>
          </cell>
          <cell r="M1957" t="str">
            <v>PID-05</v>
          </cell>
        </row>
        <row r="1958">
          <cell r="A1958" t="str">
            <v>7169-560JN</v>
          </cell>
          <cell r="B1958" t="str">
            <v>SHIM {0.64 MM}</v>
          </cell>
          <cell r="C1958" t="str">
            <v>F13</v>
          </cell>
          <cell r="D1958" t="str">
            <v>Z</v>
          </cell>
          <cell r="E1958" t="str">
            <v>2</v>
          </cell>
          <cell r="F1958" t="str">
            <v>G</v>
          </cell>
          <cell r="G1958" t="str">
            <v>880</v>
          </cell>
          <cell r="H1958" t="str">
            <v>0</v>
          </cell>
          <cell r="I1958" t="str">
            <v>0</v>
          </cell>
          <cell r="J1958" t="str">
            <v>880</v>
          </cell>
          <cell r="K1958" t="str">
            <v>10.35451</v>
          </cell>
          <cell r="L1958" t="str">
            <v>10.35451</v>
          </cell>
          <cell r="M1958" t="str">
            <v>RP</v>
          </cell>
        </row>
        <row r="1959">
          <cell r="A1959" t="str">
            <v>9103-212</v>
          </cell>
          <cell r="B1959" t="str">
            <v>REAR SUPPORT BRACKET</v>
          </cell>
          <cell r="C1959" t="str">
            <v>F13</v>
          </cell>
          <cell r="D1959" t="str">
            <v>Z</v>
          </cell>
          <cell r="E1959" t="str">
            <v>2</v>
          </cell>
          <cell r="F1959" t="str">
            <v>G</v>
          </cell>
          <cell r="G1959" t="str">
            <v>60</v>
          </cell>
          <cell r="H1959" t="str">
            <v>0</v>
          </cell>
          <cell r="I1959" t="str">
            <v>0</v>
          </cell>
          <cell r="J1959" t="str">
            <v>60</v>
          </cell>
          <cell r="K1959" t="str">
            <v>10.35191</v>
          </cell>
          <cell r="L1959" t="str">
            <v>10.35191</v>
          </cell>
          <cell r="M1959" t="str">
            <v>RP</v>
          </cell>
        </row>
        <row r="1960">
          <cell r="A1960" t="str">
            <v>7174-594J</v>
          </cell>
          <cell r="B1960" t="str">
            <v>SCREW</v>
          </cell>
          <cell r="C1960" t="str">
            <v>F13</v>
          </cell>
          <cell r="D1960" t="str">
            <v>Z</v>
          </cell>
          <cell r="E1960" t="str">
            <v>2</v>
          </cell>
          <cell r="F1960" t="str">
            <v>G</v>
          </cell>
          <cell r="G1960" t="str">
            <v>0</v>
          </cell>
          <cell r="H1960" t="str">
            <v>0</v>
          </cell>
          <cell r="I1960" t="str">
            <v>0</v>
          </cell>
          <cell r="J1960" t="str">
            <v>0</v>
          </cell>
          <cell r="K1960" t="str">
            <v>10.32818</v>
          </cell>
          <cell r="L1960" t="str">
            <v>10.32818</v>
          </cell>
        </row>
        <row r="1961">
          <cell r="A1961" t="str">
            <v>9103-260</v>
          </cell>
          <cell r="B1961" t="str">
            <v>DUST CAP - Throttle Shaft</v>
          </cell>
          <cell r="C1961" t="str">
            <v>F13</v>
          </cell>
          <cell r="D1961" t="str">
            <v>Z</v>
          </cell>
          <cell r="E1961" t="str">
            <v>2</v>
          </cell>
          <cell r="F1961" t="str">
            <v>G</v>
          </cell>
          <cell r="G1961" t="str">
            <v>0</v>
          </cell>
          <cell r="H1961" t="str">
            <v>0</v>
          </cell>
          <cell r="I1961" t="str">
            <v>0</v>
          </cell>
          <cell r="J1961" t="str">
            <v>0</v>
          </cell>
          <cell r="K1961" t="str">
            <v>10.32787</v>
          </cell>
          <cell r="L1961" t="str">
            <v>10.32787</v>
          </cell>
          <cell r="M1961" t="str">
            <v>LOCAL</v>
          </cell>
        </row>
        <row r="1962">
          <cell r="A1962" t="str">
            <v>9101-485/030</v>
          </cell>
          <cell r="B1962" t="str">
            <v>CAM ROLLER</v>
          </cell>
          <cell r="C1962" t="str">
            <v>F13</v>
          </cell>
          <cell r="D1962" t="str">
            <v>Z</v>
          </cell>
          <cell r="E1962" t="str">
            <v>21</v>
          </cell>
          <cell r="F1962" t="str">
            <v>G</v>
          </cell>
          <cell r="G1962" t="str">
            <v>3000</v>
          </cell>
          <cell r="H1962" t="str">
            <v>0</v>
          </cell>
          <cell r="I1962" t="str">
            <v>0</v>
          </cell>
          <cell r="J1962" t="str">
            <v>3000</v>
          </cell>
          <cell r="K1962" t="str">
            <v>10.2704</v>
          </cell>
          <cell r="L1962" t="str">
            <v>10.2704</v>
          </cell>
        </row>
        <row r="1963">
          <cell r="A1963" t="str">
            <v>7174-109A</v>
          </cell>
          <cell r="B1963" t="str">
            <v>SPACER</v>
          </cell>
          <cell r="C1963" t="str">
            <v>F13</v>
          </cell>
          <cell r="D1963" t="str">
            <v>Z</v>
          </cell>
          <cell r="E1963" t="str">
            <v>2</v>
          </cell>
          <cell r="F1963" t="str">
            <v>G</v>
          </cell>
          <cell r="G1963" t="str">
            <v>0</v>
          </cell>
          <cell r="H1963" t="str">
            <v>0</v>
          </cell>
          <cell r="I1963" t="str">
            <v>0</v>
          </cell>
          <cell r="J1963" t="str">
            <v>0</v>
          </cell>
          <cell r="K1963" t="str">
            <v>10.26617</v>
          </cell>
          <cell r="L1963" t="str">
            <v>10.26617</v>
          </cell>
        </row>
        <row r="1964">
          <cell r="A1964" t="str">
            <v>7185-247</v>
          </cell>
          <cell r="B1964" t="str">
            <v>PISTON RETAINER</v>
          </cell>
          <cell r="C1964" t="str">
            <v>F13</v>
          </cell>
          <cell r="D1964" t="str">
            <v>Z</v>
          </cell>
          <cell r="E1964" t="str">
            <v>2</v>
          </cell>
          <cell r="F1964" t="str">
            <v>G</v>
          </cell>
          <cell r="G1964" t="str">
            <v>0</v>
          </cell>
          <cell r="H1964" t="str">
            <v>0</v>
          </cell>
          <cell r="I1964" t="str">
            <v>0</v>
          </cell>
          <cell r="J1964" t="str">
            <v>0</v>
          </cell>
          <cell r="K1964" t="str">
            <v>10.26617</v>
          </cell>
          <cell r="L1964" t="str">
            <v>10.26617</v>
          </cell>
        </row>
        <row r="1965">
          <cell r="A1965" t="str">
            <v>9103-490</v>
          </cell>
          <cell r="B1965" t="str">
            <v>IDLE LEVER</v>
          </cell>
          <cell r="C1965" t="str">
            <v>F13</v>
          </cell>
          <cell r="D1965" t="str">
            <v>Z</v>
          </cell>
          <cell r="E1965" t="str">
            <v>2</v>
          </cell>
          <cell r="F1965" t="str">
            <v>G</v>
          </cell>
          <cell r="G1965" t="str">
            <v>0</v>
          </cell>
          <cell r="H1965" t="str">
            <v>0</v>
          </cell>
          <cell r="I1965" t="str">
            <v>0</v>
          </cell>
          <cell r="J1965" t="str">
            <v>0</v>
          </cell>
          <cell r="K1965" t="str">
            <v>10.2</v>
          </cell>
          <cell r="L1965" t="str">
            <v>10.2</v>
          </cell>
          <cell r="M1965" t="str">
            <v>NP</v>
          </cell>
        </row>
        <row r="1966">
          <cell r="A1966" t="str">
            <v>9102-785</v>
          </cell>
          <cell r="B1966" t="str">
            <v>SPRING</v>
          </cell>
          <cell r="C1966" t="str">
            <v>F13</v>
          </cell>
          <cell r="D1966" t="str">
            <v>Z</v>
          </cell>
          <cell r="E1966" t="str">
            <v>2</v>
          </cell>
          <cell r="F1966" t="str">
            <v>G</v>
          </cell>
          <cell r="G1966" t="str">
            <v>0</v>
          </cell>
          <cell r="H1966" t="str">
            <v>0</v>
          </cell>
          <cell r="I1966" t="str">
            <v>0</v>
          </cell>
          <cell r="J1966" t="str">
            <v>0</v>
          </cell>
          <cell r="K1966" t="str">
            <v>10.15</v>
          </cell>
          <cell r="L1966" t="str">
            <v>10.15</v>
          </cell>
        </row>
        <row r="1967">
          <cell r="A1967" t="str">
            <v>9103-629</v>
          </cell>
          <cell r="B1967" t="str">
            <v>STOP LEVER</v>
          </cell>
          <cell r="C1967" t="str">
            <v>F13</v>
          </cell>
          <cell r="D1967" t="str">
            <v>Z</v>
          </cell>
          <cell r="E1967" t="str">
            <v>2</v>
          </cell>
          <cell r="F1967" t="str">
            <v>G</v>
          </cell>
          <cell r="G1967" t="str">
            <v>170</v>
          </cell>
          <cell r="H1967" t="str">
            <v>0</v>
          </cell>
          <cell r="I1967" t="str">
            <v>125</v>
          </cell>
          <cell r="J1967" t="str">
            <v>45</v>
          </cell>
          <cell r="K1967" t="str">
            <v>10.12066</v>
          </cell>
          <cell r="L1967" t="str">
            <v>10.12066</v>
          </cell>
          <cell r="M1967" t="str">
            <v>SZ-10</v>
          </cell>
        </row>
        <row r="1968">
          <cell r="A1968" t="str">
            <v>7180-063</v>
          </cell>
          <cell r="B1968" t="str">
            <v>METERING VALVE</v>
          </cell>
          <cell r="C1968" t="str">
            <v>F13</v>
          </cell>
          <cell r="D1968" t="str">
            <v>Z</v>
          </cell>
          <cell r="E1968" t="str">
            <v>2</v>
          </cell>
          <cell r="F1968" t="str">
            <v>G</v>
          </cell>
          <cell r="G1968" t="str">
            <v>0</v>
          </cell>
          <cell r="H1968" t="str">
            <v>0</v>
          </cell>
          <cell r="I1968" t="str">
            <v>0</v>
          </cell>
          <cell r="J1968" t="str">
            <v>0</v>
          </cell>
          <cell r="K1968" t="str">
            <v>1.99741</v>
          </cell>
          <cell r="L1968" t="str">
            <v>1.99741</v>
          </cell>
        </row>
        <row r="1969">
          <cell r="A1969" t="str">
            <v>9102-019</v>
          </cell>
          <cell r="B1969" t="str">
            <v>STOP WASHER</v>
          </cell>
          <cell r="C1969" t="str">
            <v>F13</v>
          </cell>
          <cell r="D1969" t="str">
            <v>Z</v>
          </cell>
          <cell r="E1969" t="str">
            <v>2</v>
          </cell>
          <cell r="F1969" t="str">
            <v>G</v>
          </cell>
          <cell r="G1969" t="str">
            <v>0</v>
          </cell>
          <cell r="H1969" t="str">
            <v>0</v>
          </cell>
          <cell r="I1969" t="str">
            <v>0</v>
          </cell>
          <cell r="J1969" t="str">
            <v>0</v>
          </cell>
          <cell r="K1969" t="str">
            <v>1.99016</v>
          </cell>
          <cell r="L1969" t="str">
            <v>1.99016</v>
          </cell>
          <cell r="M1969" t="str">
            <v>RP</v>
          </cell>
        </row>
        <row r="1970">
          <cell r="A1970" t="str">
            <v>9107-172</v>
          </cell>
          <cell r="B1970" t="str">
            <v>SEAL LEAD</v>
          </cell>
          <cell r="C1970" t="str">
            <v>F13</v>
          </cell>
          <cell r="D1970" t="str">
            <v>Z</v>
          </cell>
          <cell r="E1970" t="str">
            <v>22</v>
          </cell>
          <cell r="F1970" t="str">
            <v>G</v>
          </cell>
          <cell r="G1970" t="str">
            <v>100</v>
          </cell>
          <cell r="H1970" t="str">
            <v>0</v>
          </cell>
          <cell r="I1970" t="str">
            <v>0</v>
          </cell>
          <cell r="J1970" t="str">
            <v>100</v>
          </cell>
          <cell r="K1970" t="str">
            <v>1.98619</v>
          </cell>
          <cell r="L1970" t="str">
            <v>1.98619</v>
          </cell>
        </row>
        <row r="1971">
          <cell r="A1971" t="str">
            <v>7123-091</v>
          </cell>
          <cell r="B1971" t="str">
            <v>PIVOT BALL WASHER</v>
          </cell>
          <cell r="C1971" t="str">
            <v>F13</v>
          </cell>
          <cell r="D1971" t="str">
            <v>Z</v>
          </cell>
          <cell r="E1971" t="str">
            <v>22</v>
          </cell>
          <cell r="F1971" t="str">
            <v>G</v>
          </cell>
          <cell r="G1971" t="str">
            <v>0</v>
          </cell>
          <cell r="H1971" t="str">
            <v>0</v>
          </cell>
          <cell r="I1971" t="str">
            <v>0</v>
          </cell>
          <cell r="J1971" t="str">
            <v>0</v>
          </cell>
          <cell r="K1971" t="str">
            <v>1.98619</v>
          </cell>
          <cell r="L1971" t="str">
            <v>1.98619</v>
          </cell>
        </row>
        <row r="1972">
          <cell r="A1972" t="str">
            <v>9107-157</v>
          </cell>
          <cell r="B1972" t="str">
            <v>CIRCLIP</v>
          </cell>
          <cell r="C1972" t="str">
            <v>F13</v>
          </cell>
          <cell r="D1972" t="str">
            <v>Z</v>
          </cell>
          <cell r="E1972" t="str">
            <v>22</v>
          </cell>
          <cell r="F1972" t="str">
            <v>G</v>
          </cell>
          <cell r="G1972" t="str">
            <v>0</v>
          </cell>
          <cell r="H1972" t="str">
            <v>0</v>
          </cell>
          <cell r="I1972" t="str">
            <v>0</v>
          </cell>
          <cell r="J1972" t="str">
            <v>0</v>
          </cell>
          <cell r="K1972" t="str">
            <v>1.98619</v>
          </cell>
          <cell r="L1972" t="str">
            <v>1.98619</v>
          </cell>
        </row>
        <row r="1973">
          <cell r="A1973" t="str">
            <v>7123-388A</v>
          </cell>
          <cell r="B1973" t="str">
            <v>T P BLADE</v>
          </cell>
          <cell r="C1973" t="str">
            <v>F13</v>
          </cell>
          <cell r="D1973" t="str">
            <v>Z</v>
          </cell>
          <cell r="E1973" t="str">
            <v>2</v>
          </cell>
          <cell r="F1973" t="str">
            <v>G</v>
          </cell>
          <cell r="G1973" t="str">
            <v>100</v>
          </cell>
          <cell r="H1973" t="str">
            <v>0</v>
          </cell>
          <cell r="I1973" t="str">
            <v>0</v>
          </cell>
          <cell r="J1973" t="str">
            <v>100</v>
          </cell>
          <cell r="K1973" t="str">
            <v>1.98544</v>
          </cell>
          <cell r="L1973" t="str">
            <v>1.98544</v>
          </cell>
        </row>
        <row r="1974">
          <cell r="A1974" t="str">
            <v>9102-908</v>
          </cell>
          <cell r="B1974" t="str">
            <v>FELT WASHER</v>
          </cell>
          <cell r="C1974" t="str">
            <v>F13</v>
          </cell>
          <cell r="D1974" t="str">
            <v>Z</v>
          </cell>
          <cell r="E1974" t="str">
            <v>2</v>
          </cell>
          <cell r="F1974" t="str">
            <v>G</v>
          </cell>
          <cell r="G1974" t="str">
            <v>10795</v>
          </cell>
          <cell r="H1974" t="str">
            <v>3800</v>
          </cell>
          <cell r="I1974" t="str">
            <v>7300</v>
          </cell>
          <cell r="J1974" t="str">
            <v>7295</v>
          </cell>
          <cell r="K1974" t="str">
            <v>1.95569</v>
          </cell>
          <cell r="L1974" t="str">
            <v>1.9843</v>
          </cell>
          <cell r="M1974" t="str">
            <v>PIE-11</v>
          </cell>
        </row>
        <row r="1975">
          <cell r="A1975" t="str">
            <v>9103-207G</v>
          </cell>
          <cell r="B1975" t="str">
            <v>SHIM (2.0mm) - Advance Setting</v>
          </cell>
          <cell r="C1975" t="str">
            <v>F13</v>
          </cell>
          <cell r="D1975" t="str">
            <v>Z</v>
          </cell>
          <cell r="E1975" t="str">
            <v>2</v>
          </cell>
          <cell r="F1975" t="str">
            <v>G</v>
          </cell>
          <cell r="G1975" t="str">
            <v>9550</v>
          </cell>
          <cell r="H1975" t="str">
            <v>600</v>
          </cell>
          <cell r="I1975" t="str">
            <v>800</v>
          </cell>
          <cell r="J1975" t="str">
            <v>9350</v>
          </cell>
          <cell r="K1975" t="str">
            <v>1.92161</v>
          </cell>
          <cell r="L1975" t="str">
            <v>1.97583</v>
          </cell>
          <cell r="M1975" t="str">
            <v>SJ-04</v>
          </cell>
        </row>
        <row r="1976">
          <cell r="A1976" t="str">
            <v>9107-157</v>
          </cell>
          <cell r="B1976" t="str">
            <v>CIRCLIP</v>
          </cell>
          <cell r="C1976" t="str">
            <v>F13</v>
          </cell>
          <cell r="D1976" t="str">
            <v>Z</v>
          </cell>
          <cell r="E1976" t="str">
            <v>2</v>
          </cell>
          <cell r="F1976" t="str">
            <v>G</v>
          </cell>
          <cell r="G1976" t="str">
            <v>0</v>
          </cell>
          <cell r="H1976" t="str">
            <v>0</v>
          </cell>
          <cell r="I1976" t="str">
            <v>0</v>
          </cell>
          <cell r="J1976" t="str">
            <v>0</v>
          </cell>
          <cell r="K1976" t="str">
            <v>1.96412</v>
          </cell>
          <cell r="L1976" t="str">
            <v>1.96412</v>
          </cell>
          <cell r="M1976" t="str">
            <v>LOCAL</v>
          </cell>
        </row>
        <row r="1977">
          <cell r="A1977" t="str">
            <v>5334-272A</v>
          </cell>
          <cell r="B1977" t="str">
            <v>OUTLET PLUG</v>
          </cell>
          <cell r="C1977" t="str">
            <v>F13</v>
          </cell>
          <cell r="D1977" t="str">
            <v>Z</v>
          </cell>
          <cell r="E1977" t="str">
            <v>2</v>
          </cell>
          <cell r="F1977" t="str">
            <v>G</v>
          </cell>
          <cell r="G1977" t="str">
            <v>0</v>
          </cell>
          <cell r="H1977" t="str">
            <v>0</v>
          </cell>
          <cell r="I1977" t="str">
            <v>0</v>
          </cell>
          <cell r="J1977" t="str">
            <v>0</v>
          </cell>
          <cell r="K1977" t="str">
            <v>1.96</v>
          </cell>
          <cell r="L1977" t="str">
            <v>1.96</v>
          </cell>
        </row>
        <row r="1978">
          <cell r="A1978" t="str">
            <v>9103-764A</v>
          </cell>
          <cell r="B1978" t="str">
            <v>INTERIOR WASHER [Tin Plated]</v>
          </cell>
          <cell r="C1978" t="str">
            <v>F13</v>
          </cell>
          <cell r="D1978" t="str">
            <v>Z</v>
          </cell>
          <cell r="E1978" t="str">
            <v>2</v>
          </cell>
          <cell r="F1978" t="str">
            <v>G</v>
          </cell>
          <cell r="G1978" t="str">
            <v>0</v>
          </cell>
          <cell r="H1978" t="str">
            <v>0</v>
          </cell>
          <cell r="I1978" t="str">
            <v>0</v>
          </cell>
          <cell r="J1978" t="str">
            <v>0</v>
          </cell>
          <cell r="K1978" t="str">
            <v>1.9584</v>
          </cell>
          <cell r="L1978" t="str">
            <v>1.9584</v>
          </cell>
          <cell r="M1978" t="str">
            <v>TRP</v>
          </cell>
        </row>
        <row r="1979">
          <cell r="A1979" t="str">
            <v>9107-172</v>
          </cell>
          <cell r="B1979" t="str">
            <v>SEAL LEAD</v>
          </cell>
          <cell r="C1979" t="str">
            <v>F13</v>
          </cell>
          <cell r="D1979" t="str">
            <v>Z</v>
          </cell>
          <cell r="E1979" t="str">
            <v>2</v>
          </cell>
          <cell r="F1979" t="str">
            <v>G</v>
          </cell>
          <cell r="G1979" t="str">
            <v>78500</v>
          </cell>
          <cell r="H1979" t="str">
            <v>0</v>
          </cell>
          <cell r="I1979" t="str">
            <v>200</v>
          </cell>
          <cell r="J1979" t="str">
            <v>78300</v>
          </cell>
          <cell r="K1979" t="str">
            <v>1.95668</v>
          </cell>
          <cell r="L1979" t="str">
            <v>1.95668</v>
          </cell>
          <cell r="M1979" t="str">
            <v>NP</v>
          </cell>
        </row>
        <row r="1980">
          <cell r="A1980" t="str">
            <v>9000-500H</v>
          </cell>
          <cell r="B1980" t="str">
            <v>SHIM [ 0.84 MM ]</v>
          </cell>
          <cell r="C1980" t="str">
            <v>F13</v>
          </cell>
          <cell r="D1980" t="str">
            <v>Z</v>
          </cell>
          <cell r="E1980" t="str">
            <v>2</v>
          </cell>
          <cell r="F1980" t="str">
            <v>G</v>
          </cell>
          <cell r="G1980" t="str">
            <v>2007</v>
          </cell>
          <cell r="H1980" t="str">
            <v>0</v>
          </cell>
          <cell r="I1980" t="str">
            <v>100</v>
          </cell>
          <cell r="J1980" t="str">
            <v>1907</v>
          </cell>
          <cell r="K1980" t="str">
            <v>1.95372</v>
          </cell>
          <cell r="L1980" t="str">
            <v>1.95372</v>
          </cell>
          <cell r="M1980" t="str">
            <v>RP</v>
          </cell>
        </row>
        <row r="1981">
          <cell r="A1981" t="str">
            <v>9007-205A</v>
          </cell>
          <cell r="B1981" t="str">
            <v>WASHER [9007-205]</v>
          </cell>
          <cell r="C1981" t="str">
            <v>F13</v>
          </cell>
          <cell r="D1981" t="str">
            <v>Z</v>
          </cell>
          <cell r="E1981" t="str">
            <v>2</v>
          </cell>
          <cell r="F1981" t="str">
            <v>G</v>
          </cell>
          <cell r="G1981" t="str">
            <v>3596</v>
          </cell>
          <cell r="H1981" t="str">
            <v>0</v>
          </cell>
          <cell r="I1981" t="str">
            <v>0</v>
          </cell>
          <cell r="J1981" t="str">
            <v>3596</v>
          </cell>
          <cell r="K1981" t="str">
            <v>1.94467</v>
          </cell>
          <cell r="L1981" t="str">
            <v>1.94467</v>
          </cell>
          <cell r="M1981" t="str">
            <v>RP</v>
          </cell>
        </row>
        <row r="1982">
          <cell r="A1982" t="str">
            <v>7123-091</v>
          </cell>
          <cell r="B1982" t="str">
            <v>PIVOT BALL WASHER</v>
          </cell>
          <cell r="C1982" t="str">
            <v>F13</v>
          </cell>
          <cell r="D1982" t="str">
            <v>Z</v>
          </cell>
          <cell r="E1982" t="str">
            <v>2</v>
          </cell>
          <cell r="F1982" t="str">
            <v>G</v>
          </cell>
          <cell r="G1982" t="str">
            <v>0</v>
          </cell>
          <cell r="H1982" t="str">
            <v>0</v>
          </cell>
          <cell r="I1982" t="str">
            <v>0</v>
          </cell>
          <cell r="J1982" t="str">
            <v>0</v>
          </cell>
          <cell r="K1982" t="str">
            <v>1.93539</v>
          </cell>
          <cell r="L1982" t="str">
            <v>1.93539</v>
          </cell>
          <cell r="M1982" t="str">
            <v>LOCAL</v>
          </cell>
        </row>
        <row r="1983">
          <cell r="A1983" t="str">
            <v>9107-035</v>
          </cell>
          <cell r="B1983" t="str">
            <v>FIXING SCREW</v>
          </cell>
          <cell r="C1983" t="str">
            <v>F13</v>
          </cell>
          <cell r="D1983" t="str">
            <v>Z</v>
          </cell>
          <cell r="E1983" t="str">
            <v>2</v>
          </cell>
          <cell r="F1983" t="str">
            <v>G</v>
          </cell>
          <cell r="G1983" t="str">
            <v>0</v>
          </cell>
          <cell r="H1983" t="str">
            <v>0</v>
          </cell>
          <cell r="I1983" t="str">
            <v>0</v>
          </cell>
          <cell r="J1983" t="str">
            <v>0</v>
          </cell>
          <cell r="K1983" t="str">
            <v>1.92628</v>
          </cell>
          <cell r="L1983" t="str">
            <v>1.92628</v>
          </cell>
          <cell r="M1983" t="str">
            <v>RP</v>
          </cell>
        </row>
        <row r="1984">
          <cell r="A1984" t="str">
            <v>7139-233</v>
          </cell>
          <cell r="B1984" t="str">
            <v>CAP</v>
          </cell>
          <cell r="C1984" t="str">
            <v>F13</v>
          </cell>
          <cell r="D1984" t="str">
            <v>Z</v>
          </cell>
          <cell r="E1984" t="str">
            <v>2</v>
          </cell>
          <cell r="F1984" t="str">
            <v>G</v>
          </cell>
          <cell r="G1984" t="str">
            <v>50</v>
          </cell>
          <cell r="H1984" t="str">
            <v>100</v>
          </cell>
          <cell r="I1984" t="str">
            <v>50</v>
          </cell>
          <cell r="J1984" t="str">
            <v>100</v>
          </cell>
          <cell r="K1984" t="str">
            <v>1.353</v>
          </cell>
          <cell r="L1984" t="str">
            <v>1.91289</v>
          </cell>
        </row>
        <row r="1985">
          <cell r="A1985" t="str">
            <v>9101-083E</v>
          </cell>
          <cell r="B1985" t="str">
            <v>BACK LEAK PISTON</v>
          </cell>
          <cell r="C1985" t="str">
            <v>F13</v>
          </cell>
          <cell r="D1985" t="str">
            <v>Z</v>
          </cell>
          <cell r="E1985" t="str">
            <v>2</v>
          </cell>
          <cell r="F1985" t="str">
            <v>G</v>
          </cell>
          <cell r="G1985" t="str">
            <v>457</v>
          </cell>
          <cell r="H1985" t="str">
            <v>0</v>
          </cell>
          <cell r="I1985" t="str">
            <v>0</v>
          </cell>
          <cell r="J1985" t="str">
            <v>457</v>
          </cell>
          <cell r="K1985" t="str">
            <v>1.9</v>
          </cell>
          <cell r="L1985" t="str">
            <v>1.9</v>
          </cell>
        </row>
        <row r="1986">
          <cell r="A1986" t="str">
            <v>9007-497AZ</v>
          </cell>
          <cell r="B1986" t="str">
            <v>O-RING - LLA Body</v>
          </cell>
          <cell r="C1986" t="str">
            <v>F13</v>
          </cell>
          <cell r="D1986" t="str">
            <v>Z</v>
          </cell>
          <cell r="E1986" t="str">
            <v>22</v>
          </cell>
          <cell r="F1986" t="str">
            <v>G</v>
          </cell>
          <cell r="G1986" t="str">
            <v>0</v>
          </cell>
          <cell r="H1986" t="str">
            <v>0</v>
          </cell>
          <cell r="I1986" t="str">
            <v>0</v>
          </cell>
          <cell r="J1986" t="str">
            <v>0</v>
          </cell>
          <cell r="K1986" t="str">
            <v>1.89591</v>
          </cell>
          <cell r="L1986" t="str">
            <v>1.89591</v>
          </cell>
          <cell r="M1986" t="str">
            <v>RP</v>
          </cell>
        </row>
        <row r="1987">
          <cell r="A1987" t="str">
            <v>9103-275</v>
          </cell>
          <cell r="B1987" t="str">
            <v>WASHER - Shut Off Lever</v>
          </cell>
          <cell r="C1987" t="str">
            <v>F13</v>
          </cell>
          <cell r="D1987" t="str">
            <v>Z</v>
          </cell>
          <cell r="E1987" t="str">
            <v>22</v>
          </cell>
          <cell r="F1987" t="str">
            <v>G</v>
          </cell>
          <cell r="G1987" t="str">
            <v>0</v>
          </cell>
          <cell r="H1987" t="str">
            <v>0</v>
          </cell>
          <cell r="I1987" t="str">
            <v>0</v>
          </cell>
          <cell r="J1987" t="str">
            <v>0</v>
          </cell>
          <cell r="K1987" t="str">
            <v>1.89591</v>
          </cell>
          <cell r="L1987" t="str">
            <v>1.89591</v>
          </cell>
        </row>
        <row r="1988">
          <cell r="A1988" t="str">
            <v>9003-831</v>
          </cell>
          <cell r="B1988" t="str">
            <v>SPINDLE</v>
          </cell>
          <cell r="C1988" t="str">
            <v>F13</v>
          </cell>
          <cell r="D1988" t="str">
            <v>Z</v>
          </cell>
          <cell r="E1988" t="str">
            <v>2</v>
          </cell>
          <cell r="F1988" t="str">
            <v>G</v>
          </cell>
          <cell r="G1988" t="str">
            <v>0</v>
          </cell>
          <cell r="H1988" t="str">
            <v>0</v>
          </cell>
          <cell r="I1988" t="str">
            <v>0</v>
          </cell>
          <cell r="J1988" t="str">
            <v>0</v>
          </cell>
          <cell r="K1988" t="str">
            <v>1.89</v>
          </cell>
          <cell r="L1988" t="str">
            <v>1.89</v>
          </cell>
          <cell r="M1988" t="str">
            <v>HATB</v>
          </cell>
        </row>
        <row r="1989">
          <cell r="A1989" t="str">
            <v>9003-411A</v>
          </cell>
          <cell r="B1989" t="str">
            <v>THROTTLE LEVER RETURN SPRING</v>
          </cell>
          <cell r="C1989" t="str">
            <v>F13</v>
          </cell>
          <cell r="D1989" t="str">
            <v>Z</v>
          </cell>
          <cell r="E1989" t="str">
            <v>2</v>
          </cell>
          <cell r="F1989" t="str">
            <v>G</v>
          </cell>
          <cell r="G1989" t="str">
            <v>0</v>
          </cell>
          <cell r="H1989" t="str">
            <v>0</v>
          </cell>
          <cell r="I1989" t="str">
            <v>0</v>
          </cell>
          <cell r="J1989" t="str">
            <v>0</v>
          </cell>
          <cell r="K1989" t="str">
            <v>1.87785</v>
          </cell>
          <cell r="L1989" t="str">
            <v>1.87785</v>
          </cell>
        </row>
        <row r="1990">
          <cell r="A1990" t="str">
            <v>7123-728</v>
          </cell>
          <cell r="B1990" t="str">
            <v>CAP</v>
          </cell>
          <cell r="C1990" t="str">
            <v>F13</v>
          </cell>
          <cell r="D1990" t="str">
            <v>Z</v>
          </cell>
          <cell r="E1990" t="str">
            <v>2</v>
          </cell>
          <cell r="F1990" t="str">
            <v>G</v>
          </cell>
          <cell r="G1990" t="str">
            <v>0</v>
          </cell>
          <cell r="H1990" t="str">
            <v>0</v>
          </cell>
          <cell r="I1990" t="str">
            <v>0</v>
          </cell>
          <cell r="J1990" t="str">
            <v>0</v>
          </cell>
          <cell r="K1990" t="str">
            <v>1.87785</v>
          </cell>
          <cell r="L1990" t="str">
            <v>1.87785</v>
          </cell>
        </row>
        <row r="1991">
          <cell r="A1991" t="str">
            <v>5334-210</v>
          </cell>
          <cell r="B1991" t="str">
            <v>SCREW</v>
          </cell>
          <cell r="C1991" t="str">
            <v>F13</v>
          </cell>
          <cell r="D1991" t="str">
            <v>Z</v>
          </cell>
          <cell r="E1991" t="str">
            <v>2</v>
          </cell>
          <cell r="F1991" t="str">
            <v>G</v>
          </cell>
          <cell r="G1991" t="str">
            <v>0</v>
          </cell>
          <cell r="H1991" t="str">
            <v>0</v>
          </cell>
          <cell r="I1991" t="str">
            <v>0</v>
          </cell>
          <cell r="J1991" t="str">
            <v>0</v>
          </cell>
          <cell r="K1991" t="str">
            <v>1.87785</v>
          </cell>
          <cell r="L1991" t="str">
            <v>1.87785</v>
          </cell>
        </row>
        <row r="1992">
          <cell r="A1992" t="str">
            <v>9103-006/BHT</v>
          </cell>
          <cell r="B1992" t="str">
            <v>ADJUSTING SCREW</v>
          </cell>
          <cell r="C1992" t="str">
            <v>F13</v>
          </cell>
          <cell r="D1992" t="str">
            <v>Z</v>
          </cell>
          <cell r="E1992" t="str">
            <v>2</v>
          </cell>
          <cell r="F1992" t="str">
            <v>G</v>
          </cell>
          <cell r="G1992" t="str">
            <v>2478</v>
          </cell>
          <cell r="H1992" t="str">
            <v>0</v>
          </cell>
          <cell r="I1992" t="str">
            <v>0</v>
          </cell>
          <cell r="J1992" t="str">
            <v>2478</v>
          </cell>
          <cell r="K1992" t="str">
            <v>1.87463</v>
          </cell>
          <cell r="L1992" t="str">
            <v>1.87463</v>
          </cell>
        </row>
        <row r="1993">
          <cell r="A1993" t="str">
            <v>NW5-18W4</v>
          </cell>
          <cell r="B1993" t="str">
            <v>SEALING WASHER</v>
          </cell>
          <cell r="C1993" t="str">
            <v>F13</v>
          </cell>
          <cell r="D1993" t="str">
            <v>Z</v>
          </cell>
          <cell r="E1993" t="str">
            <v>2</v>
          </cell>
          <cell r="F1993" t="str">
            <v>G</v>
          </cell>
          <cell r="G1993" t="str">
            <v>0</v>
          </cell>
          <cell r="H1993" t="str">
            <v>0</v>
          </cell>
          <cell r="I1993" t="str">
            <v>0</v>
          </cell>
          <cell r="J1993" t="str">
            <v>0</v>
          </cell>
          <cell r="K1993" t="str">
            <v>1.86581</v>
          </cell>
          <cell r="L1993" t="str">
            <v>1.86581</v>
          </cell>
          <cell r="M1993" t="str">
            <v>RP</v>
          </cell>
        </row>
        <row r="1994">
          <cell r="A1994" t="str">
            <v>7123-620</v>
          </cell>
          <cell r="B1994" t="str">
            <v>NYLON FILTER</v>
          </cell>
          <cell r="C1994" t="str">
            <v>F13</v>
          </cell>
          <cell r="D1994" t="str">
            <v>Z</v>
          </cell>
          <cell r="E1994" t="str">
            <v>2</v>
          </cell>
          <cell r="F1994" t="str">
            <v>G</v>
          </cell>
          <cell r="G1994" t="str">
            <v>0</v>
          </cell>
          <cell r="H1994" t="str">
            <v>0</v>
          </cell>
          <cell r="I1994" t="str">
            <v>0</v>
          </cell>
          <cell r="J1994" t="str">
            <v>0</v>
          </cell>
          <cell r="K1994" t="str">
            <v>1.86581</v>
          </cell>
          <cell r="L1994" t="str">
            <v>1.86581</v>
          </cell>
          <cell r="M1994" t="str">
            <v>LOCAL</v>
          </cell>
        </row>
        <row r="1995">
          <cell r="A1995" t="str">
            <v>7185-783</v>
          </cell>
          <cell r="B1995" t="str">
            <v>SPIROL PIN</v>
          </cell>
          <cell r="C1995" t="str">
            <v>F13</v>
          </cell>
          <cell r="D1995" t="str">
            <v>Z</v>
          </cell>
          <cell r="E1995" t="str">
            <v>2</v>
          </cell>
          <cell r="F1995" t="str">
            <v>G</v>
          </cell>
          <cell r="G1995" t="str">
            <v>0</v>
          </cell>
          <cell r="H1995" t="str">
            <v>0</v>
          </cell>
          <cell r="I1995" t="str">
            <v>0</v>
          </cell>
          <cell r="J1995" t="str">
            <v>0</v>
          </cell>
          <cell r="K1995" t="str">
            <v>1.86581</v>
          </cell>
          <cell r="L1995" t="str">
            <v>1.86581</v>
          </cell>
        </row>
        <row r="1996">
          <cell r="A1996" t="str">
            <v>7167-386</v>
          </cell>
          <cell r="B1996" t="str">
            <v>DOWEL</v>
          </cell>
          <cell r="C1996" t="str">
            <v>F13</v>
          </cell>
          <cell r="D1996" t="str">
            <v>Z</v>
          </cell>
          <cell r="E1996" t="str">
            <v>2</v>
          </cell>
          <cell r="F1996" t="str">
            <v>G</v>
          </cell>
          <cell r="G1996" t="str">
            <v>0</v>
          </cell>
          <cell r="H1996" t="str">
            <v>0</v>
          </cell>
          <cell r="I1996" t="str">
            <v>0</v>
          </cell>
          <cell r="J1996" t="str">
            <v>0</v>
          </cell>
          <cell r="K1996" t="str">
            <v>1.8511</v>
          </cell>
          <cell r="L1996" t="str">
            <v>1.8511</v>
          </cell>
        </row>
        <row r="1997">
          <cell r="A1997" t="str">
            <v>9102-976</v>
          </cell>
          <cell r="B1997" t="str">
            <v>STRUT</v>
          </cell>
          <cell r="C1997" t="str">
            <v>F13</v>
          </cell>
          <cell r="D1997" t="str">
            <v>Z</v>
          </cell>
          <cell r="E1997" t="str">
            <v>1</v>
          </cell>
          <cell r="F1997" t="str">
            <v>G</v>
          </cell>
          <cell r="G1997" t="str">
            <v>0</v>
          </cell>
          <cell r="H1997" t="str">
            <v>0</v>
          </cell>
          <cell r="I1997" t="str">
            <v>0</v>
          </cell>
          <cell r="J1997" t="str">
            <v>0</v>
          </cell>
          <cell r="K1997" t="str">
            <v>1.85</v>
          </cell>
          <cell r="L1997" t="str">
            <v>1.85</v>
          </cell>
        </row>
        <row r="1998">
          <cell r="A1998" t="str">
            <v>9007-391</v>
          </cell>
          <cell r="B1998" t="str">
            <v>DEL. VALVE WASHER</v>
          </cell>
          <cell r="C1998" t="str">
            <v>F13</v>
          </cell>
          <cell r="D1998" t="str">
            <v>Z</v>
          </cell>
          <cell r="E1998" t="str">
            <v>2</v>
          </cell>
          <cell r="F1998" t="str">
            <v>G</v>
          </cell>
          <cell r="G1998" t="str">
            <v>9725</v>
          </cell>
          <cell r="H1998" t="str">
            <v>51000</v>
          </cell>
          <cell r="I1998" t="str">
            <v>36700</v>
          </cell>
          <cell r="J1998" t="str">
            <v>24025</v>
          </cell>
          <cell r="K1998" t="str">
            <v>1.07391</v>
          </cell>
          <cell r="L1998" t="str">
            <v>1.84791</v>
          </cell>
          <cell r="M1998" t="str">
            <v>HD-03</v>
          </cell>
        </row>
        <row r="1999">
          <cell r="A1999" t="str">
            <v>9102-721E</v>
          </cell>
          <cell r="B1999" t="str">
            <v>EXCESS FUEL SPRING</v>
          </cell>
          <cell r="C1999" t="str">
            <v>F13</v>
          </cell>
          <cell r="D1999" t="str">
            <v>Z</v>
          </cell>
          <cell r="E1999" t="str">
            <v>2</v>
          </cell>
          <cell r="F1999" t="str">
            <v>G</v>
          </cell>
          <cell r="G1999" t="str">
            <v>10000</v>
          </cell>
          <cell r="H1999" t="str">
            <v>100</v>
          </cell>
          <cell r="I1999" t="str">
            <v>0</v>
          </cell>
          <cell r="J1999" t="str">
            <v>10100</v>
          </cell>
          <cell r="K1999" t="str">
            <v>1.84639</v>
          </cell>
          <cell r="L1999" t="str">
            <v>1.84639</v>
          </cell>
          <cell r="M1999" t="str">
            <v>SM-11</v>
          </cell>
        </row>
        <row r="2000">
          <cell r="A2000" t="str">
            <v>9103-207E</v>
          </cell>
          <cell r="B2000" t="str">
            <v>AUTOMATIC ADVANCE SHIM</v>
          </cell>
          <cell r="C2000" t="str">
            <v>F13</v>
          </cell>
          <cell r="D2000" t="str">
            <v>Z</v>
          </cell>
          <cell r="E2000" t="str">
            <v>2</v>
          </cell>
          <cell r="F2000" t="str">
            <v>G</v>
          </cell>
          <cell r="G2000" t="str">
            <v>300</v>
          </cell>
          <cell r="H2000" t="str">
            <v>0</v>
          </cell>
          <cell r="I2000" t="str">
            <v>0</v>
          </cell>
          <cell r="J2000" t="str">
            <v>300</v>
          </cell>
          <cell r="K2000" t="str">
            <v>1.8371</v>
          </cell>
          <cell r="L2000" t="str">
            <v>1.8371</v>
          </cell>
          <cell r="M2000" t="str">
            <v>PIG-04</v>
          </cell>
        </row>
        <row r="2001">
          <cell r="A2001" t="str">
            <v>9107-817</v>
          </cell>
          <cell r="B2001" t="str">
            <v>LABEL</v>
          </cell>
          <cell r="C2001" t="str">
            <v>F13</v>
          </cell>
          <cell r="D2001" t="str">
            <v>Z</v>
          </cell>
          <cell r="E2001" t="str">
            <v>2</v>
          </cell>
          <cell r="F2001" t="str">
            <v>G</v>
          </cell>
          <cell r="G2001" t="str">
            <v>3163</v>
          </cell>
          <cell r="H2001" t="str">
            <v>0</v>
          </cell>
          <cell r="I2001" t="str">
            <v>0</v>
          </cell>
          <cell r="J2001" t="str">
            <v>3163</v>
          </cell>
          <cell r="K2001" t="str">
            <v>1.82857</v>
          </cell>
          <cell r="L2001" t="str">
            <v>1.82857</v>
          </cell>
        </row>
        <row r="2002">
          <cell r="A2002" t="str">
            <v>9102-914</v>
          </cell>
          <cell r="B2002" t="str">
            <v>CAP PROTECTION</v>
          </cell>
          <cell r="C2002" t="str">
            <v>F13</v>
          </cell>
          <cell r="D2002" t="str">
            <v>Z</v>
          </cell>
          <cell r="E2002" t="str">
            <v>2</v>
          </cell>
          <cell r="F2002" t="str">
            <v>G</v>
          </cell>
          <cell r="G2002" t="str">
            <v>0</v>
          </cell>
          <cell r="H2002" t="str">
            <v>0</v>
          </cell>
          <cell r="I2002" t="str">
            <v>0</v>
          </cell>
          <cell r="J2002" t="str">
            <v>0</v>
          </cell>
          <cell r="K2002" t="str">
            <v>1.8154</v>
          </cell>
          <cell r="L2002" t="str">
            <v>1.8154</v>
          </cell>
          <cell r="M2002" t="str">
            <v>NP</v>
          </cell>
        </row>
        <row r="2003">
          <cell r="A2003" t="str">
            <v>9103-204A</v>
          </cell>
          <cell r="B2003" t="str">
            <v>DOUBLE TAB WASHER</v>
          </cell>
          <cell r="C2003" t="str">
            <v>F13</v>
          </cell>
          <cell r="D2003" t="str">
            <v>Z</v>
          </cell>
          <cell r="E2003" t="str">
            <v>22</v>
          </cell>
          <cell r="F2003" t="str">
            <v>G</v>
          </cell>
          <cell r="G2003" t="str">
            <v>0</v>
          </cell>
          <cell r="H2003" t="str">
            <v>0</v>
          </cell>
          <cell r="I2003" t="str">
            <v>0</v>
          </cell>
          <cell r="J2003" t="str">
            <v>0</v>
          </cell>
          <cell r="K2003" t="str">
            <v>1.80563</v>
          </cell>
          <cell r="L2003" t="str">
            <v>1.80563</v>
          </cell>
          <cell r="M2003" t="str">
            <v>LOCAL</v>
          </cell>
        </row>
        <row r="2004">
          <cell r="A2004" t="str">
            <v>9003-394A</v>
          </cell>
          <cell r="B2004" t="str">
            <v>DUST CAP</v>
          </cell>
          <cell r="C2004" t="str">
            <v>F13</v>
          </cell>
          <cell r="D2004" t="str">
            <v>Z</v>
          </cell>
          <cell r="E2004" t="str">
            <v>22</v>
          </cell>
          <cell r="F2004" t="str">
            <v>G</v>
          </cell>
          <cell r="G2004" t="str">
            <v>0</v>
          </cell>
          <cell r="H2004" t="str">
            <v>0</v>
          </cell>
          <cell r="I2004" t="str">
            <v>0</v>
          </cell>
          <cell r="J2004" t="str">
            <v>0</v>
          </cell>
          <cell r="K2004" t="str">
            <v>1.80563</v>
          </cell>
          <cell r="L2004" t="str">
            <v>1.80563</v>
          </cell>
        </row>
        <row r="2005">
          <cell r="A2005" t="str">
            <v>9101-356</v>
          </cell>
          <cell r="B2005" t="str">
            <v>GUIDE VALUE</v>
          </cell>
          <cell r="C2005" t="str">
            <v>F13</v>
          </cell>
          <cell r="D2005" t="str">
            <v>Z</v>
          </cell>
          <cell r="E2005" t="str">
            <v>2</v>
          </cell>
          <cell r="F2005" t="str">
            <v>G</v>
          </cell>
          <cell r="G2005" t="str">
            <v>0</v>
          </cell>
          <cell r="H2005" t="str">
            <v>0</v>
          </cell>
          <cell r="I2005" t="str">
            <v>0</v>
          </cell>
          <cell r="J2005" t="str">
            <v>0</v>
          </cell>
          <cell r="K2005" t="str">
            <v>1.8</v>
          </cell>
          <cell r="L2005" t="str">
            <v>1.8</v>
          </cell>
          <cell r="M2005" t="str">
            <v>HC-01</v>
          </cell>
        </row>
        <row r="2006">
          <cell r="A2006" t="str">
            <v>9103-204A</v>
          </cell>
          <cell r="B2006" t="str">
            <v>DOUBLE TAB WASHER</v>
          </cell>
          <cell r="C2006" t="str">
            <v>F13</v>
          </cell>
          <cell r="D2006" t="str">
            <v>Z</v>
          </cell>
          <cell r="E2006" t="str">
            <v>2</v>
          </cell>
          <cell r="F2006" t="str">
            <v>G</v>
          </cell>
          <cell r="G2006" t="str">
            <v>0</v>
          </cell>
          <cell r="H2006" t="str">
            <v>0</v>
          </cell>
          <cell r="I2006" t="str">
            <v>0</v>
          </cell>
          <cell r="J2006" t="str">
            <v>0</v>
          </cell>
          <cell r="K2006" t="str">
            <v>1.78556</v>
          </cell>
          <cell r="L2006" t="str">
            <v>1.78556</v>
          </cell>
          <cell r="M2006" t="str">
            <v>LOCAL</v>
          </cell>
        </row>
        <row r="2007">
          <cell r="A2007" t="str">
            <v>9003-394A</v>
          </cell>
          <cell r="B2007" t="str">
            <v>DUST CAP</v>
          </cell>
          <cell r="C2007" t="str">
            <v>F13</v>
          </cell>
          <cell r="D2007" t="str">
            <v>Z</v>
          </cell>
          <cell r="E2007" t="str">
            <v>2</v>
          </cell>
          <cell r="F2007" t="str">
            <v>G</v>
          </cell>
          <cell r="G2007" t="str">
            <v>0</v>
          </cell>
          <cell r="H2007" t="str">
            <v>0</v>
          </cell>
          <cell r="I2007" t="str">
            <v>0</v>
          </cell>
          <cell r="J2007" t="str">
            <v>0</v>
          </cell>
          <cell r="K2007" t="str">
            <v>1.78556</v>
          </cell>
          <cell r="L2007" t="str">
            <v>1.78556</v>
          </cell>
          <cell r="M2007" t="str">
            <v>LOCAL</v>
          </cell>
        </row>
        <row r="2008">
          <cell r="A2008" t="str">
            <v>7187-129D</v>
          </cell>
          <cell r="B2008" t="str">
            <v>SCREW [ 9187-809 ]</v>
          </cell>
          <cell r="C2008" t="str">
            <v>F13</v>
          </cell>
          <cell r="D2008" t="str">
            <v>Z</v>
          </cell>
          <cell r="E2008" t="str">
            <v>2</v>
          </cell>
          <cell r="F2008" t="str">
            <v>G</v>
          </cell>
          <cell r="G2008" t="str">
            <v>0</v>
          </cell>
          <cell r="H2008" t="str">
            <v>0</v>
          </cell>
          <cell r="I2008" t="str">
            <v>0</v>
          </cell>
          <cell r="J2008" t="str">
            <v>0</v>
          </cell>
          <cell r="K2008" t="str">
            <v>1.77581</v>
          </cell>
          <cell r="L2008" t="str">
            <v>1.77581</v>
          </cell>
        </row>
        <row r="2009">
          <cell r="A2009" t="str">
            <v>9107-207E</v>
          </cell>
          <cell r="B2009" t="str">
            <v>POTENTIOMETER</v>
          </cell>
          <cell r="C2009" t="str">
            <v>F13</v>
          </cell>
          <cell r="D2009" t="str">
            <v>Z</v>
          </cell>
          <cell r="E2009" t="str">
            <v>2</v>
          </cell>
          <cell r="F2009" t="str">
            <v>G</v>
          </cell>
          <cell r="G2009" t="str">
            <v>0</v>
          </cell>
          <cell r="H2009" t="str">
            <v>0</v>
          </cell>
          <cell r="I2009" t="str">
            <v>0</v>
          </cell>
          <cell r="J2009" t="str">
            <v>0</v>
          </cell>
          <cell r="K2009" t="str">
            <v>1.7655</v>
          </cell>
          <cell r="L2009" t="str">
            <v>1.7655</v>
          </cell>
        </row>
        <row r="2010">
          <cell r="A2010" t="str">
            <v>7123-012KL</v>
          </cell>
          <cell r="B2010" t="str">
            <v>PLUNGER</v>
          </cell>
          <cell r="C2010" t="str">
            <v>F13</v>
          </cell>
          <cell r="D2010" t="str">
            <v>Z</v>
          </cell>
          <cell r="E2010" t="str">
            <v>2</v>
          </cell>
          <cell r="F2010" t="str">
            <v>G</v>
          </cell>
          <cell r="G2010" t="str">
            <v>27282</v>
          </cell>
          <cell r="H2010" t="str">
            <v>0</v>
          </cell>
          <cell r="I2010" t="str">
            <v>2430</v>
          </cell>
          <cell r="J2010" t="str">
            <v>24852</v>
          </cell>
          <cell r="K2010" t="str">
            <v>1.76</v>
          </cell>
          <cell r="L2010" t="str">
            <v>1.76</v>
          </cell>
          <cell r="M2010" t="str">
            <v>RP</v>
          </cell>
        </row>
        <row r="2011">
          <cell r="A2011" t="str">
            <v>9009-537</v>
          </cell>
          <cell r="B2011" t="str">
            <v>CORE</v>
          </cell>
          <cell r="C2011" t="str">
            <v>F13</v>
          </cell>
          <cell r="D2011" t="str">
            <v>Z</v>
          </cell>
          <cell r="E2011" t="str">
            <v>2</v>
          </cell>
          <cell r="F2011" t="str">
            <v>G</v>
          </cell>
          <cell r="G2011" t="str">
            <v>0</v>
          </cell>
          <cell r="H2011" t="str">
            <v>0</v>
          </cell>
          <cell r="I2011" t="str">
            <v>0</v>
          </cell>
          <cell r="J2011" t="str">
            <v>0</v>
          </cell>
          <cell r="K2011" t="str">
            <v>1.75</v>
          </cell>
          <cell r="L2011" t="str">
            <v>1.75</v>
          </cell>
          <cell r="M2011" t="str">
            <v>TRP</v>
          </cell>
        </row>
        <row r="2012">
          <cell r="A2012" t="str">
            <v>9009-535</v>
          </cell>
          <cell r="B2012" t="str">
            <v>CORE</v>
          </cell>
          <cell r="C2012" t="str">
            <v>F13</v>
          </cell>
          <cell r="D2012" t="str">
            <v>Z</v>
          </cell>
          <cell r="E2012" t="str">
            <v>2</v>
          </cell>
          <cell r="F2012" t="str">
            <v>G</v>
          </cell>
          <cell r="G2012" t="str">
            <v>0</v>
          </cell>
          <cell r="H2012" t="str">
            <v>0</v>
          </cell>
          <cell r="I2012" t="str">
            <v>0</v>
          </cell>
          <cell r="J2012" t="str">
            <v>0</v>
          </cell>
          <cell r="K2012" t="str">
            <v>1.75</v>
          </cell>
          <cell r="L2012" t="str">
            <v>1.75</v>
          </cell>
          <cell r="M2012" t="str">
            <v>TRP</v>
          </cell>
        </row>
        <row r="2013">
          <cell r="A2013" t="str">
            <v>9003-464A</v>
          </cell>
          <cell r="B2013" t="str">
            <v>CLAMPING PLATE</v>
          </cell>
          <cell r="C2013" t="str">
            <v>F13</v>
          </cell>
          <cell r="D2013" t="str">
            <v>Z</v>
          </cell>
          <cell r="E2013" t="str">
            <v>2</v>
          </cell>
          <cell r="F2013" t="str">
            <v>G</v>
          </cell>
          <cell r="G2013" t="str">
            <v>0</v>
          </cell>
          <cell r="H2013" t="str">
            <v>0</v>
          </cell>
          <cell r="I2013" t="str">
            <v>0</v>
          </cell>
          <cell r="J2013" t="str">
            <v>0</v>
          </cell>
          <cell r="K2013" t="str">
            <v>1.74</v>
          </cell>
          <cell r="L2013" t="str">
            <v>1.74</v>
          </cell>
          <cell r="M2013" t="str">
            <v>LOCAL</v>
          </cell>
        </row>
        <row r="2014">
          <cell r="A2014" t="str">
            <v>5855-030BD</v>
          </cell>
          <cell r="B2014" t="str">
            <v>O RING</v>
          </cell>
          <cell r="C2014" t="str">
            <v>F13</v>
          </cell>
          <cell r="D2014" t="str">
            <v>Z</v>
          </cell>
          <cell r="E2014" t="str">
            <v>2</v>
          </cell>
          <cell r="F2014" t="str">
            <v>G</v>
          </cell>
          <cell r="G2014" t="str">
            <v>32491</v>
          </cell>
          <cell r="H2014" t="str">
            <v>0</v>
          </cell>
          <cell r="I2014" t="str">
            <v>0</v>
          </cell>
          <cell r="J2014" t="str">
            <v>32491</v>
          </cell>
          <cell r="K2014" t="str">
            <v>1.70417</v>
          </cell>
          <cell r="L2014" t="str">
            <v>1.70417</v>
          </cell>
          <cell r="M2014" t="str">
            <v>RP</v>
          </cell>
        </row>
        <row r="2015">
          <cell r="A2015" t="str">
            <v>9101-299</v>
          </cell>
          <cell r="B2015" t="str">
            <v>ROTOR WELDING PIN</v>
          </cell>
          <cell r="C2015" t="str">
            <v>F13</v>
          </cell>
          <cell r="D2015" t="str">
            <v>Z</v>
          </cell>
          <cell r="E2015" t="str">
            <v>2</v>
          </cell>
          <cell r="F2015" t="str">
            <v>G</v>
          </cell>
          <cell r="G2015" t="str">
            <v>0</v>
          </cell>
          <cell r="H2015" t="str">
            <v>0</v>
          </cell>
          <cell r="I2015" t="str">
            <v>0</v>
          </cell>
          <cell r="J2015" t="str">
            <v>0</v>
          </cell>
          <cell r="K2015" t="str">
            <v>1.69931</v>
          </cell>
          <cell r="L2015" t="str">
            <v>1.69931</v>
          </cell>
        </row>
        <row r="2016">
          <cell r="A2016" t="str">
            <v>9107-035A</v>
          </cell>
          <cell r="B2016" t="str">
            <v>SCREW</v>
          </cell>
          <cell r="C2016" t="str">
            <v>F13</v>
          </cell>
          <cell r="D2016" t="str">
            <v>Z</v>
          </cell>
          <cell r="E2016" t="str">
            <v>2</v>
          </cell>
          <cell r="F2016" t="str">
            <v>G</v>
          </cell>
          <cell r="G2016" t="str">
            <v>3818</v>
          </cell>
          <cell r="H2016" t="str">
            <v>600</v>
          </cell>
          <cell r="I2016" t="str">
            <v>3400</v>
          </cell>
          <cell r="J2016" t="str">
            <v>1018</v>
          </cell>
          <cell r="K2016" t="str">
            <v>1.45047</v>
          </cell>
          <cell r="L2016" t="str">
            <v>1.69423</v>
          </cell>
        </row>
        <row r="2017">
          <cell r="A2017" t="str">
            <v>9102-752</v>
          </cell>
          <cell r="B2017" t="str">
            <v>SPRING</v>
          </cell>
          <cell r="C2017" t="str">
            <v>F13</v>
          </cell>
          <cell r="D2017" t="str">
            <v>Z</v>
          </cell>
          <cell r="E2017" t="str">
            <v>2</v>
          </cell>
          <cell r="F2017" t="str">
            <v>G</v>
          </cell>
          <cell r="G2017" t="str">
            <v>1074</v>
          </cell>
          <cell r="H2017" t="str">
            <v>0</v>
          </cell>
          <cell r="I2017" t="str">
            <v>0</v>
          </cell>
          <cell r="J2017" t="str">
            <v>1074</v>
          </cell>
          <cell r="K2017" t="str">
            <v>1.69192</v>
          </cell>
          <cell r="L2017" t="str">
            <v>1.69192</v>
          </cell>
          <cell r="M2017" t="str">
            <v>PID-07</v>
          </cell>
        </row>
        <row r="2018">
          <cell r="A2018" t="str">
            <v>9107-158</v>
          </cell>
          <cell r="B2018" t="str">
            <v>TRUARC RING</v>
          </cell>
          <cell r="C2018" t="str">
            <v>F13</v>
          </cell>
          <cell r="D2018" t="str">
            <v>Z</v>
          </cell>
          <cell r="E2018" t="str">
            <v>2</v>
          </cell>
          <cell r="F2018" t="str">
            <v>G</v>
          </cell>
          <cell r="G2018" t="str">
            <v>2122</v>
          </cell>
          <cell r="H2018" t="str">
            <v>0</v>
          </cell>
          <cell r="I2018" t="str">
            <v>0</v>
          </cell>
          <cell r="J2018" t="str">
            <v>2122</v>
          </cell>
          <cell r="K2018" t="str">
            <v>1.6766</v>
          </cell>
          <cell r="L2018" t="str">
            <v>1.6766</v>
          </cell>
        </row>
        <row r="2019">
          <cell r="A2019" t="str">
            <v>9007-017A</v>
          </cell>
          <cell r="B2019" t="str">
            <v>SCREW</v>
          </cell>
          <cell r="C2019" t="str">
            <v>F13</v>
          </cell>
          <cell r="D2019" t="str">
            <v>Z</v>
          </cell>
          <cell r="E2019" t="str">
            <v>2</v>
          </cell>
          <cell r="F2019" t="str">
            <v>G</v>
          </cell>
          <cell r="G2019" t="str">
            <v>0</v>
          </cell>
          <cell r="H2019" t="str">
            <v>0</v>
          </cell>
          <cell r="I2019" t="str">
            <v>0</v>
          </cell>
          <cell r="J2019" t="str">
            <v>0</v>
          </cell>
          <cell r="K2019" t="str">
            <v>1.63718</v>
          </cell>
          <cell r="L2019" t="str">
            <v>1.63718</v>
          </cell>
          <cell r="M2019" t="str">
            <v>LOCAL</v>
          </cell>
        </row>
        <row r="2020">
          <cell r="A2020" t="str">
            <v>NW5-77W4</v>
          </cell>
          <cell r="B2020" t="str">
            <v>WASHER COPPER</v>
          </cell>
          <cell r="C2020" t="str">
            <v>F13</v>
          </cell>
          <cell r="D2020" t="str">
            <v>Z</v>
          </cell>
          <cell r="E2020" t="str">
            <v>2</v>
          </cell>
          <cell r="F2020" t="str">
            <v>G</v>
          </cell>
          <cell r="G2020" t="str">
            <v>0</v>
          </cell>
          <cell r="H2020" t="str">
            <v>0</v>
          </cell>
          <cell r="I2020" t="str">
            <v>0</v>
          </cell>
          <cell r="J2020" t="str">
            <v>0</v>
          </cell>
          <cell r="K2020" t="str">
            <v>1.63234</v>
          </cell>
          <cell r="L2020" t="str">
            <v>1.63234</v>
          </cell>
          <cell r="M2020" t="str">
            <v>RP</v>
          </cell>
        </row>
        <row r="2021">
          <cell r="A2021" t="str">
            <v>9007-173</v>
          </cell>
          <cell r="B2021" t="str">
            <v>SIMMONDS NUT</v>
          </cell>
          <cell r="C2021" t="str">
            <v>F13</v>
          </cell>
          <cell r="D2021" t="str">
            <v>Z</v>
          </cell>
          <cell r="E2021" t="str">
            <v>22</v>
          </cell>
          <cell r="F2021" t="str">
            <v>G</v>
          </cell>
          <cell r="G2021" t="str">
            <v>0</v>
          </cell>
          <cell r="H2021" t="str">
            <v>0</v>
          </cell>
          <cell r="I2021" t="str">
            <v>0</v>
          </cell>
          <cell r="J2021" t="str">
            <v>0</v>
          </cell>
          <cell r="K2021" t="str">
            <v>1.62506</v>
          </cell>
          <cell r="L2021" t="str">
            <v>1.62506</v>
          </cell>
        </row>
        <row r="2022">
          <cell r="A2022" t="str">
            <v>7182-629</v>
          </cell>
          <cell r="B2022" t="str">
            <v>SPRING</v>
          </cell>
          <cell r="C2022" t="str">
            <v>F13</v>
          </cell>
          <cell r="D2022" t="str">
            <v>Z</v>
          </cell>
          <cell r="E2022" t="str">
            <v>2</v>
          </cell>
          <cell r="F2022" t="str">
            <v>G</v>
          </cell>
          <cell r="G2022" t="str">
            <v>0</v>
          </cell>
          <cell r="H2022" t="str">
            <v>0</v>
          </cell>
          <cell r="I2022" t="str">
            <v>0</v>
          </cell>
          <cell r="J2022" t="str">
            <v>0</v>
          </cell>
          <cell r="K2022" t="str">
            <v>1.62105</v>
          </cell>
          <cell r="L2022" t="str">
            <v>1.62105</v>
          </cell>
        </row>
        <row r="2023">
          <cell r="A2023" t="str">
            <v>9007-173</v>
          </cell>
          <cell r="B2023" t="str">
            <v>SIMMONDS NUT</v>
          </cell>
          <cell r="C2023" t="str">
            <v>F13</v>
          </cell>
          <cell r="D2023" t="str">
            <v>Z</v>
          </cell>
          <cell r="E2023" t="str">
            <v>2</v>
          </cell>
          <cell r="F2023" t="str">
            <v>G</v>
          </cell>
          <cell r="G2023" t="str">
            <v>0</v>
          </cell>
          <cell r="H2023" t="str">
            <v>0</v>
          </cell>
          <cell r="I2023" t="str">
            <v>0</v>
          </cell>
          <cell r="J2023" t="str">
            <v>0</v>
          </cell>
          <cell r="K2023" t="str">
            <v>1.60701</v>
          </cell>
          <cell r="L2023" t="str">
            <v>1.60701</v>
          </cell>
          <cell r="M2023" t="str">
            <v>LOCAL</v>
          </cell>
        </row>
        <row r="2024">
          <cell r="A2024" t="str">
            <v>9007-497X</v>
          </cell>
          <cell r="B2024" t="str">
            <v>O-RING</v>
          </cell>
          <cell r="C2024" t="str">
            <v>F13</v>
          </cell>
          <cell r="D2024" t="str">
            <v>Z</v>
          </cell>
          <cell r="E2024" t="str">
            <v>2</v>
          </cell>
          <cell r="F2024" t="str">
            <v>G</v>
          </cell>
          <cell r="G2024" t="str">
            <v>48396</v>
          </cell>
          <cell r="H2024" t="str">
            <v>3000</v>
          </cell>
          <cell r="I2024" t="str">
            <v>10800</v>
          </cell>
          <cell r="J2024" t="str">
            <v>40596</v>
          </cell>
          <cell r="K2024" t="str">
            <v>1.55175</v>
          </cell>
          <cell r="L2024" t="str">
            <v>1.58912</v>
          </cell>
          <cell r="M2024" t="str">
            <v>RP</v>
          </cell>
        </row>
        <row r="2025">
          <cell r="A2025" t="str">
            <v>9103-384</v>
          </cell>
          <cell r="B2025" t="str">
            <v>WASHER</v>
          </cell>
          <cell r="C2025" t="str">
            <v>F13</v>
          </cell>
          <cell r="D2025" t="str">
            <v>Z</v>
          </cell>
          <cell r="E2025" t="str">
            <v>2</v>
          </cell>
          <cell r="F2025" t="str">
            <v>G</v>
          </cell>
          <cell r="G2025" t="str">
            <v>905</v>
          </cell>
          <cell r="H2025" t="str">
            <v>2200</v>
          </cell>
          <cell r="I2025" t="str">
            <v>1900</v>
          </cell>
          <cell r="J2025" t="str">
            <v>1205</v>
          </cell>
          <cell r="K2025" t="str">
            <v>1.17294</v>
          </cell>
          <cell r="L2025" t="str">
            <v>1.57786</v>
          </cell>
          <cell r="M2025" t="str">
            <v>PIG-08</v>
          </cell>
        </row>
        <row r="2026">
          <cell r="A2026" t="str">
            <v>5936-313A</v>
          </cell>
          <cell r="B2026" t="str">
            <v>WASHER</v>
          </cell>
          <cell r="C2026" t="str">
            <v>F13</v>
          </cell>
          <cell r="D2026" t="str">
            <v>Z</v>
          </cell>
          <cell r="E2026" t="str">
            <v>2</v>
          </cell>
          <cell r="F2026" t="str">
            <v>G</v>
          </cell>
          <cell r="G2026" t="str">
            <v>0</v>
          </cell>
          <cell r="H2026" t="str">
            <v>0</v>
          </cell>
          <cell r="I2026" t="str">
            <v>0</v>
          </cell>
          <cell r="J2026" t="str">
            <v>0</v>
          </cell>
          <cell r="K2026" t="str">
            <v>1.56089</v>
          </cell>
          <cell r="L2026" t="str">
            <v>1.56089</v>
          </cell>
          <cell r="M2026" t="str">
            <v>LOCAL</v>
          </cell>
        </row>
        <row r="2027">
          <cell r="A2027" t="str">
            <v>9007-497V</v>
          </cell>
          <cell r="B2027" t="str">
            <v>O-RING - LLA Sleeve,Adv.Plug</v>
          </cell>
          <cell r="C2027" t="str">
            <v>F13</v>
          </cell>
          <cell r="D2027" t="str">
            <v>Z</v>
          </cell>
          <cell r="E2027" t="str">
            <v>2</v>
          </cell>
          <cell r="F2027" t="str">
            <v>G</v>
          </cell>
          <cell r="G2027" t="str">
            <v>61160</v>
          </cell>
          <cell r="H2027" t="str">
            <v>1200</v>
          </cell>
          <cell r="I2027" t="str">
            <v>55520</v>
          </cell>
          <cell r="J2027" t="str">
            <v>6840</v>
          </cell>
          <cell r="K2027" t="str">
            <v>1.54439</v>
          </cell>
          <cell r="L2027" t="str">
            <v>1.54478</v>
          </cell>
          <cell r="M2027" t="str">
            <v>SI-02</v>
          </cell>
        </row>
        <row r="2028">
          <cell r="A2028" t="str">
            <v>9102-720A</v>
          </cell>
          <cell r="B2028" t="str">
            <v>GOVERNOR HOOK SPRING</v>
          </cell>
          <cell r="C2028" t="str">
            <v>F13</v>
          </cell>
          <cell r="D2028" t="str">
            <v>Z</v>
          </cell>
          <cell r="E2028" t="str">
            <v>22</v>
          </cell>
          <cell r="F2028" t="str">
            <v>G</v>
          </cell>
          <cell r="G2028" t="str">
            <v>0</v>
          </cell>
          <cell r="H2028" t="str">
            <v>0</v>
          </cell>
          <cell r="I2028" t="str">
            <v>0</v>
          </cell>
          <cell r="J2028" t="str">
            <v>0</v>
          </cell>
          <cell r="K2028" t="str">
            <v>1.53478</v>
          </cell>
          <cell r="L2028" t="str">
            <v>1.53478</v>
          </cell>
          <cell r="M2028" t="str">
            <v>LOCAL</v>
          </cell>
        </row>
        <row r="2029">
          <cell r="A2029" t="str">
            <v>9102-908</v>
          </cell>
          <cell r="B2029" t="str">
            <v>FELT WASHER</v>
          </cell>
          <cell r="C2029" t="str">
            <v>F13</v>
          </cell>
          <cell r="D2029" t="str">
            <v>Z</v>
          </cell>
          <cell r="E2029" t="str">
            <v>22</v>
          </cell>
          <cell r="F2029" t="str">
            <v>G</v>
          </cell>
          <cell r="G2029" t="str">
            <v>0</v>
          </cell>
          <cell r="H2029" t="str">
            <v>0</v>
          </cell>
          <cell r="I2029" t="str">
            <v>0</v>
          </cell>
          <cell r="J2029" t="str">
            <v>0</v>
          </cell>
          <cell r="K2029" t="str">
            <v>1.53478</v>
          </cell>
          <cell r="L2029" t="str">
            <v>1.53478</v>
          </cell>
          <cell r="M2029" t="str">
            <v>RP</v>
          </cell>
        </row>
        <row r="2030">
          <cell r="A2030" t="str">
            <v>9107-154</v>
          </cell>
          <cell r="B2030" t="str">
            <v>INT.CIRCLIP - LLA Piston</v>
          </cell>
          <cell r="C2030" t="str">
            <v>F13</v>
          </cell>
          <cell r="D2030" t="str">
            <v>Z</v>
          </cell>
          <cell r="E2030" t="str">
            <v>22</v>
          </cell>
          <cell r="F2030" t="str">
            <v>G</v>
          </cell>
          <cell r="G2030" t="str">
            <v>0</v>
          </cell>
          <cell r="H2030" t="str">
            <v>0</v>
          </cell>
          <cell r="I2030" t="str">
            <v>0</v>
          </cell>
          <cell r="J2030" t="str">
            <v>0</v>
          </cell>
          <cell r="K2030" t="str">
            <v>1.53478</v>
          </cell>
          <cell r="L2030" t="str">
            <v>1.53478</v>
          </cell>
        </row>
        <row r="2031">
          <cell r="A2031" t="str">
            <v>9102-925</v>
          </cell>
          <cell r="B2031" t="str">
            <v>SPACER WASHER</v>
          </cell>
          <cell r="C2031" t="str">
            <v>F13</v>
          </cell>
          <cell r="D2031" t="str">
            <v>Z</v>
          </cell>
          <cell r="E2031" t="str">
            <v>22</v>
          </cell>
          <cell r="F2031" t="str">
            <v>G</v>
          </cell>
          <cell r="G2031" t="str">
            <v>0</v>
          </cell>
          <cell r="H2031" t="str">
            <v>0</v>
          </cell>
          <cell r="I2031" t="str">
            <v>0</v>
          </cell>
          <cell r="J2031" t="str">
            <v>0</v>
          </cell>
          <cell r="K2031" t="str">
            <v>1.53478</v>
          </cell>
          <cell r="L2031" t="str">
            <v>1.53478</v>
          </cell>
        </row>
        <row r="2032">
          <cell r="A2032" t="str">
            <v>7185-590A</v>
          </cell>
          <cell r="B2032" t="str">
            <v>SPRING IDLING INNER</v>
          </cell>
          <cell r="C2032" t="str">
            <v>F13</v>
          </cell>
          <cell r="D2032" t="str">
            <v>Z</v>
          </cell>
          <cell r="E2032" t="str">
            <v>2</v>
          </cell>
          <cell r="F2032" t="str">
            <v>G</v>
          </cell>
          <cell r="G2032" t="str">
            <v>976</v>
          </cell>
          <cell r="H2032" t="str">
            <v>1200</v>
          </cell>
          <cell r="I2032" t="str">
            <v>225</v>
          </cell>
          <cell r="J2032" t="str">
            <v>1951</v>
          </cell>
          <cell r="K2032" t="str">
            <v>1.80622</v>
          </cell>
          <cell r="L2032" t="str">
            <v>1.53187</v>
          </cell>
          <cell r="M2032" t="str">
            <v>DP203</v>
          </cell>
        </row>
        <row r="2033">
          <cell r="A2033" t="str">
            <v>9107-154</v>
          </cell>
          <cell r="B2033" t="str">
            <v>INT.CIRCLIP - LLA Piston</v>
          </cell>
          <cell r="C2033" t="str">
            <v>F13</v>
          </cell>
          <cell r="D2033" t="str">
            <v>Z</v>
          </cell>
          <cell r="E2033" t="str">
            <v>2</v>
          </cell>
          <cell r="F2033" t="str">
            <v>G</v>
          </cell>
          <cell r="G2033" t="str">
            <v>0</v>
          </cell>
          <cell r="H2033" t="str">
            <v>0</v>
          </cell>
          <cell r="I2033" t="str">
            <v>0</v>
          </cell>
          <cell r="J2033" t="str">
            <v>0</v>
          </cell>
          <cell r="K2033" t="str">
            <v>1.51773</v>
          </cell>
          <cell r="L2033" t="str">
            <v>1.51773</v>
          </cell>
          <cell r="M2033" t="str">
            <v>LOCAL</v>
          </cell>
        </row>
        <row r="2034">
          <cell r="A2034" t="str">
            <v>9102-925</v>
          </cell>
          <cell r="B2034" t="str">
            <v>SPACER WASHER</v>
          </cell>
          <cell r="C2034" t="str">
            <v>F13</v>
          </cell>
          <cell r="D2034" t="str">
            <v>Z</v>
          </cell>
          <cell r="E2034" t="str">
            <v>2</v>
          </cell>
          <cell r="F2034" t="str">
            <v>G</v>
          </cell>
          <cell r="G2034" t="str">
            <v>0</v>
          </cell>
          <cell r="H2034" t="str">
            <v>0</v>
          </cell>
          <cell r="I2034" t="str">
            <v>0</v>
          </cell>
          <cell r="J2034" t="str">
            <v>0</v>
          </cell>
          <cell r="K2034" t="str">
            <v>1.51773</v>
          </cell>
          <cell r="L2034" t="str">
            <v>1.51773</v>
          </cell>
          <cell r="M2034" t="str">
            <v>LOCAL</v>
          </cell>
        </row>
        <row r="2035">
          <cell r="A2035" t="str">
            <v>9102-720A</v>
          </cell>
          <cell r="B2035" t="str">
            <v>GOVERNOR HOOK SPRING</v>
          </cell>
          <cell r="C2035" t="str">
            <v>F13</v>
          </cell>
          <cell r="D2035" t="str">
            <v>Z</v>
          </cell>
          <cell r="E2035" t="str">
            <v>2</v>
          </cell>
          <cell r="F2035" t="str">
            <v>G</v>
          </cell>
          <cell r="G2035" t="str">
            <v>0</v>
          </cell>
          <cell r="H2035" t="str">
            <v>0</v>
          </cell>
          <cell r="I2035" t="str">
            <v>0</v>
          </cell>
          <cell r="J2035" t="str">
            <v>0</v>
          </cell>
          <cell r="K2035" t="str">
            <v>1.51773</v>
          </cell>
          <cell r="L2035" t="str">
            <v>1.51773</v>
          </cell>
          <cell r="M2035" t="str">
            <v>LOCAL</v>
          </cell>
        </row>
        <row r="2036">
          <cell r="A2036" t="str">
            <v>9000-500U</v>
          </cell>
          <cell r="B2036" t="str">
            <v>SHIM [ 1.05 MM ]</v>
          </cell>
          <cell r="C2036" t="str">
            <v>F13</v>
          </cell>
          <cell r="D2036" t="str">
            <v>Z</v>
          </cell>
          <cell r="E2036" t="str">
            <v>21</v>
          </cell>
          <cell r="F2036" t="str">
            <v>G</v>
          </cell>
          <cell r="G2036" t="str">
            <v>0</v>
          </cell>
          <cell r="H2036" t="str">
            <v>0</v>
          </cell>
          <cell r="I2036" t="str">
            <v>0</v>
          </cell>
          <cell r="J2036" t="str">
            <v>0</v>
          </cell>
          <cell r="K2036" t="str">
            <v>1.5</v>
          </cell>
          <cell r="L2036" t="str">
            <v>1.5</v>
          </cell>
          <cell r="M2036" t="str">
            <v>C</v>
          </cell>
        </row>
        <row r="2037">
          <cell r="A2037" t="str">
            <v>9007-706</v>
          </cell>
          <cell r="B2037" t="str">
            <v>FILTER BANJO</v>
          </cell>
          <cell r="C2037" t="str">
            <v>F13</v>
          </cell>
          <cell r="D2037" t="str">
            <v>Z</v>
          </cell>
          <cell r="E2037" t="str">
            <v>1</v>
          </cell>
          <cell r="F2037" t="str">
            <v>G</v>
          </cell>
          <cell r="G2037" t="str">
            <v>0</v>
          </cell>
          <cell r="H2037" t="str">
            <v>0</v>
          </cell>
          <cell r="I2037" t="str">
            <v>0</v>
          </cell>
          <cell r="J2037" t="str">
            <v>0</v>
          </cell>
          <cell r="K2037" t="str">
            <v>1.5</v>
          </cell>
          <cell r="L2037" t="str">
            <v>1.5</v>
          </cell>
        </row>
        <row r="2038">
          <cell r="A2038" t="str">
            <v>38C2PBHEX19</v>
          </cell>
          <cell r="B2038" t="str">
            <v>IMPORTED RAW MATL</v>
          </cell>
          <cell r="C2038" t="str">
            <v>F13</v>
          </cell>
          <cell r="D2038" t="str">
            <v>Z</v>
          </cell>
          <cell r="E2038" t="str">
            <v>2</v>
          </cell>
          <cell r="F2038" t="str">
            <v>G</v>
          </cell>
          <cell r="G2038" t="str">
            <v>0</v>
          </cell>
          <cell r="H2038" t="str">
            <v>0</v>
          </cell>
          <cell r="I2038" t="str">
            <v>0</v>
          </cell>
          <cell r="J2038" t="str">
            <v>0</v>
          </cell>
          <cell r="K2038" t="str">
            <v>1.5</v>
          </cell>
          <cell r="L2038" t="str">
            <v>1.5</v>
          </cell>
        </row>
        <row r="2039">
          <cell r="A2039" t="str">
            <v>S250PBSQ18MM</v>
          </cell>
          <cell r="B2039" t="str">
            <v>IMPORTED RAW MATL</v>
          </cell>
          <cell r="C2039" t="str">
            <v>F13</v>
          </cell>
          <cell r="D2039" t="str">
            <v>Z</v>
          </cell>
          <cell r="E2039" t="str">
            <v>2</v>
          </cell>
          <cell r="F2039" t="str">
            <v>G</v>
          </cell>
          <cell r="G2039" t="str">
            <v>731</v>
          </cell>
          <cell r="H2039" t="str">
            <v>0</v>
          </cell>
          <cell r="I2039" t="str">
            <v>0</v>
          </cell>
          <cell r="J2039" t="str">
            <v>731</v>
          </cell>
          <cell r="K2039" t="str">
            <v>1.5</v>
          </cell>
          <cell r="L2039" t="str">
            <v>1.5</v>
          </cell>
        </row>
        <row r="2040">
          <cell r="A2040" t="str">
            <v>9103-849A</v>
          </cell>
          <cell r="B2040" t="str">
            <v>T.P.LINER (DPC-TURBO)</v>
          </cell>
          <cell r="C2040" t="str">
            <v>F13</v>
          </cell>
          <cell r="D2040" t="str">
            <v>Z</v>
          </cell>
          <cell r="E2040" t="str">
            <v>2</v>
          </cell>
          <cell r="F2040" t="str">
            <v>G</v>
          </cell>
          <cell r="G2040" t="str">
            <v>0</v>
          </cell>
          <cell r="H2040" t="str">
            <v>0</v>
          </cell>
          <cell r="I2040" t="str">
            <v>0</v>
          </cell>
          <cell r="J2040" t="str">
            <v>0</v>
          </cell>
          <cell r="K2040" t="str">
            <v>1.5</v>
          </cell>
          <cell r="L2040" t="str">
            <v>1.5</v>
          </cell>
          <cell r="M2040" t="str">
            <v>RP</v>
          </cell>
        </row>
        <row r="2041">
          <cell r="A2041" t="str">
            <v>9007-012K</v>
          </cell>
          <cell r="B2041" t="str">
            <v>SCREW</v>
          </cell>
          <cell r="C2041" t="str">
            <v>F13</v>
          </cell>
          <cell r="D2041" t="str">
            <v>Z</v>
          </cell>
          <cell r="E2041" t="str">
            <v>2</v>
          </cell>
          <cell r="F2041" t="str">
            <v>G</v>
          </cell>
          <cell r="G2041" t="str">
            <v>0</v>
          </cell>
          <cell r="H2041" t="str">
            <v>0</v>
          </cell>
          <cell r="I2041" t="str">
            <v>0</v>
          </cell>
          <cell r="J2041" t="str">
            <v>0</v>
          </cell>
          <cell r="K2041" t="str">
            <v>1.5</v>
          </cell>
          <cell r="L2041" t="str">
            <v>1.5</v>
          </cell>
        </row>
        <row r="2042">
          <cell r="A2042" t="str">
            <v>5855-030G</v>
          </cell>
          <cell r="B2042" t="str">
            <v>O RING</v>
          </cell>
          <cell r="C2042" t="str">
            <v>F13</v>
          </cell>
          <cell r="D2042" t="str">
            <v>Z</v>
          </cell>
          <cell r="E2042" t="str">
            <v>2</v>
          </cell>
          <cell r="F2042" t="str">
            <v>G</v>
          </cell>
          <cell r="G2042" t="str">
            <v>153116</v>
          </cell>
          <cell r="H2042" t="str">
            <v>43940</v>
          </cell>
          <cell r="I2042" t="str">
            <v>190100</v>
          </cell>
          <cell r="J2042" t="str">
            <v>6956</v>
          </cell>
          <cell r="K2042" t="str">
            <v>1.4808</v>
          </cell>
          <cell r="L2042" t="str">
            <v>1.49953</v>
          </cell>
          <cell r="M2042" t="str">
            <v>RP</v>
          </cell>
        </row>
        <row r="2043">
          <cell r="A2043" t="str">
            <v>9007-205</v>
          </cell>
          <cell r="B2043" t="str">
            <v>WASHER</v>
          </cell>
          <cell r="C2043" t="str">
            <v>F13</v>
          </cell>
          <cell r="D2043" t="str">
            <v>Z</v>
          </cell>
          <cell r="E2043" t="str">
            <v>2</v>
          </cell>
          <cell r="F2043" t="str">
            <v>G</v>
          </cell>
          <cell r="G2043" t="str">
            <v>0</v>
          </cell>
          <cell r="H2043" t="str">
            <v>0</v>
          </cell>
          <cell r="I2043" t="str">
            <v>0</v>
          </cell>
          <cell r="J2043" t="str">
            <v>0</v>
          </cell>
          <cell r="K2043" t="str">
            <v>1.47733</v>
          </cell>
          <cell r="L2043" t="str">
            <v>1.47733</v>
          </cell>
          <cell r="M2043" t="str">
            <v>PIA-06</v>
          </cell>
        </row>
        <row r="2044">
          <cell r="A2044" t="str">
            <v>9007-497AF</v>
          </cell>
          <cell r="B2044" t="str">
            <v>O RING</v>
          </cell>
          <cell r="C2044" t="str">
            <v>F13</v>
          </cell>
          <cell r="D2044" t="str">
            <v>Z</v>
          </cell>
          <cell r="E2044" t="str">
            <v>2</v>
          </cell>
          <cell r="F2044" t="str">
            <v>G</v>
          </cell>
          <cell r="G2044" t="str">
            <v>18930</v>
          </cell>
          <cell r="H2044" t="str">
            <v>2400</v>
          </cell>
          <cell r="I2044" t="str">
            <v>500</v>
          </cell>
          <cell r="J2044" t="str">
            <v>20830</v>
          </cell>
          <cell r="K2044" t="str">
            <v>1.44319</v>
          </cell>
          <cell r="L2044" t="str">
            <v>1.44319</v>
          </cell>
          <cell r="M2044" t="str">
            <v>SM-02</v>
          </cell>
        </row>
        <row r="2045">
          <cell r="A2045" t="str">
            <v>9101-040</v>
          </cell>
          <cell r="B2045" t="str">
            <v>CONTROL PISTON</v>
          </cell>
          <cell r="C2045" t="str">
            <v>F13</v>
          </cell>
          <cell r="D2045" t="str">
            <v>Z</v>
          </cell>
          <cell r="E2045" t="str">
            <v>1</v>
          </cell>
          <cell r="F2045" t="str">
            <v>G</v>
          </cell>
          <cell r="G2045" t="str">
            <v>0</v>
          </cell>
          <cell r="H2045" t="str">
            <v>0</v>
          </cell>
          <cell r="I2045" t="str">
            <v>0</v>
          </cell>
          <cell r="J2045" t="str">
            <v>0</v>
          </cell>
          <cell r="K2045" t="str">
            <v>1.42</v>
          </cell>
          <cell r="L2045" t="str">
            <v>1.42</v>
          </cell>
        </row>
        <row r="2046">
          <cell r="A2046" t="str">
            <v>9102-734</v>
          </cell>
          <cell r="B2046" t="str">
            <v>SPRING - Carriage Return</v>
          </cell>
          <cell r="C2046" t="str">
            <v>F13</v>
          </cell>
          <cell r="D2046" t="str">
            <v>Z</v>
          </cell>
          <cell r="E2046" t="str">
            <v>2</v>
          </cell>
          <cell r="F2046" t="str">
            <v>G</v>
          </cell>
          <cell r="G2046" t="str">
            <v>0</v>
          </cell>
          <cell r="H2046" t="str">
            <v>0</v>
          </cell>
          <cell r="I2046" t="str">
            <v>0</v>
          </cell>
          <cell r="J2046" t="str">
            <v>0</v>
          </cell>
          <cell r="K2046" t="str">
            <v>1.41875</v>
          </cell>
          <cell r="L2046" t="str">
            <v>1.41875</v>
          </cell>
          <cell r="M2046" t="str">
            <v>LOCAL</v>
          </cell>
        </row>
        <row r="2047">
          <cell r="A2047" t="str">
            <v>9000-504</v>
          </cell>
          <cell r="B2047" t="str">
            <v>HEAT SHIELD</v>
          </cell>
          <cell r="C2047" t="str">
            <v>F13</v>
          </cell>
          <cell r="D2047" t="str">
            <v>Z</v>
          </cell>
          <cell r="E2047" t="str">
            <v>2</v>
          </cell>
          <cell r="F2047" t="str">
            <v>G</v>
          </cell>
          <cell r="G2047" t="str">
            <v>55000</v>
          </cell>
          <cell r="H2047" t="str">
            <v>50000</v>
          </cell>
          <cell r="I2047" t="str">
            <v>29000</v>
          </cell>
          <cell r="J2047" t="str">
            <v>76000</v>
          </cell>
          <cell r="K2047" t="str">
            <v>1.36115</v>
          </cell>
          <cell r="L2047" t="str">
            <v>1.41125</v>
          </cell>
          <cell r="M2047" t="str">
            <v>RP</v>
          </cell>
        </row>
        <row r="2048">
          <cell r="A2048" t="str">
            <v>9007-497Q</v>
          </cell>
          <cell r="B2048" t="str">
            <v>ADJ.SCREW O-RING</v>
          </cell>
          <cell r="C2048" t="str">
            <v>F13</v>
          </cell>
          <cell r="D2048" t="str">
            <v>Z</v>
          </cell>
          <cell r="E2048" t="str">
            <v>2</v>
          </cell>
          <cell r="F2048" t="str">
            <v>G</v>
          </cell>
          <cell r="G2048" t="str">
            <v>500</v>
          </cell>
          <cell r="H2048" t="str">
            <v>0</v>
          </cell>
          <cell r="I2048" t="str">
            <v>500</v>
          </cell>
          <cell r="J2048" t="str">
            <v>0</v>
          </cell>
          <cell r="K2048" t="str">
            <v>1.4063</v>
          </cell>
          <cell r="L2048" t="str">
            <v>1.4063</v>
          </cell>
        </row>
        <row r="2049">
          <cell r="A2049" t="str">
            <v>9107-035</v>
          </cell>
          <cell r="B2049" t="str">
            <v>FIXING SCREW</v>
          </cell>
          <cell r="C2049" t="str">
            <v>F13</v>
          </cell>
          <cell r="D2049" t="str">
            <v>Z</v>
          </cell>
          <cell r="E2049" t="str">
            <v>22</v>
          </cell>
          <cell r="F2049" t="str">
            <v>G</v>
          </cell>
          <cell r="G2049" t="str">
            <v>0</v>
          </cell>
          <cell r="H2049" t="str">
            <v>0</v>
          </cell>
          <cell r="I2049" t="str">
            <v>0</v>
          </cell>
          <cell r="J2049" t="str">
            <v>0</v>
          </cell>
          <cell r="K2049" t="str">
            <v>1.40581</v>
          </cell>
          <cell r="L2049" t="str">
            <v>1.40581</v>
          </cell>
        </row>
        <row r="2050">
          <cell r="A2050" t="str">
            <v>7180-453</v>
          </cell>
          <cell r="B2050" t="str">
            <v>GASKET E.P SLEEVE</v>
          </cell>
          <cell r="C2050" t="str">
            <v>F13</v>
          </cell>
          <cell r="D2050" t="str">
            <v>Z</v>
          </cell>
          <cell r="E2050" t="str">
            <v>2</v>
          </cell>
          <cell r="F2050" t="str">
            <v>G</v>
          </cell>
          <cell r="G2050" t="str">
            <v>36</v>
          </cell>
          <cell r="H2050" t="str">
            <v>0</v>
          </cell>
          <cell r="I2050" t="str">
            <v>36</v>
          </cell>
          <cell r="J2050" t="str">
            <v>0</v>
          </cell>
          <cell r="K2050" t="str">
            <v>1.38917</v>
          </cell>
          <cell r="L2050" t="str">
            <v>1.38917</v>
          </cell>
          <cell r="M2050" t="str">
            <v>RP</v>
          </cell>
        </row>
        <row r="2051">
          <cell r="A2051" t="str">
            <v>9003-437A</v>
          </cell>
          <cell r="B2051" t="str">
            <v>LEAF SPRING</v>
          </cell>
          <cell r="C2051" t="str">
            <v>F13</v>
          </cell>
          <cell r="D2051" t="str">
            <v>Z</v>
          </cell>
          <cell r="E2051" t="str">
            <v>2</v>
          </cell>
          <cell r="F2051" t="str">
            <v>G</v>
          </cell>
          <cell r="G2051" t="str">
            <v>9950</v>
          </cell>
          <cell r="H2051" t="str">
            <v>0</v>
          </cell>
          <cell r="I2051" t="str">
            <v>0</v>
          </cell>
          <cell r="J2051" t="str">
            <v>9950</v>
          </cell>
          <cell r="K2051" t="str">
            <v>1.36633</v>
          </cell>
          <cell r="L2051" t="str">
            <v>1.36633</v>
          </cell>
          <cell r="M2051" t="str">
            <v>HATB</v>
          </cell>
        </row>
        <row r="2052">
          <cell r="A2052" t="str">
            <v>9107-173</v>
          </cell>
          <cell r="B2052" t="str">
            <v>STRIP</v>
          </cell>
          <cell r="C2052" t="str">
            <v>F13</v>
          </cell>
          <cell r="D2052" t="str">
            <v>Z</v>
          </cell>
          <cell r="E2052" t="str">
            <v>2</v>
          </cell>
          <cell r="F2052" t="str">
            <v>G</v>
          </cell>
          <cell r="G2052" t="str">
            <v>0</v>
          </cell>
          <cell r="H2052" t="str">
            <v>6900</v>
          </cell>
          <cell r="I2052" t="str">
            <v>1300</v>
          </cell>
          <cell r="J2052" t="str">
            <v>5600</v>
          </cell>
          <cell r="K2052" t="str">
            <v>1.43179</v>
          </cell>
          <cell r="L2052" t="str">
            <v>1.363</v>
          </cell>
        </row>
        <row r="2053">
          <cell r="A2053" t="str">
            <v>5855-030GH</v>
          </cell>
          <cell r="B2053" t="str">
            <v>O-RING</v>
          </cell>
          <cell r="C2053" t="str">
            <v>F13</v>
          </cell>
          <cell r="D2053" t="str">
            <v>Z</v>
          </cell>
          <cell r="E2053" t="str">
            <v>2</v>
          </cell>
          <cell r="F2053" t="str">
            <v>G</v>
          </cell>
          <cell r="G2053" t="str">
            <v>960</v>
          </cell>
          <cell r="H2053" t="str">
            <v>64000</v>
          </cell>
          <cell r="I2053" t="str">
            <v>1200</v>
          </cell>
          <cell r="J2053" t="str">
            <v>63760</v>
          </cell>
          <cell r="K2053" t="str">
            <v>1.36064</v>
          </cell>
          <cell r="L2053" t="str">
            <v>1.36114</v>
          </cell>
        </row>
        <row r="2054">
          <cell r="A2054" t="str">
            <v>9183-122</v>
          </cell>
          <cell r="B2054" t="str">
            <v>O-RING</v>
          </cell>
          <cell r="C2054" t="str">
            <v>F13</v>
          </cell>
          <cell r="D2054" t="str">
            <v>Z</v>
          </cell>
          <cell r="E2054" t="str">
            <v>2</v>
          </cell>
          <cell r="F2054" t="str">
            <v>G</v>
          </cell>
          <cell r="G2054" t="str">
            <v>990</v>
          </cell>
          <cell r="H2054" t="str">
            <v>0</v>
          </cell>
          <cell r="I2054" t="str">
            <v>0</v>
          </cell>
          <cell r="J2054" t="str">
            <v>990</v>
          </cell>
          <cell r="K2054" t="str">
            <v>1.35798</v>
          </cell>
          <cell r="L2054" t="str">
            <v>1.35798</v>
          </cell>
        </row>
        <row r="2055">
          <cell r="A2055" t="str">
            <v>9107-035B</v>
          </cell>
          <cell r="B2055" t="str">
            <v>FIXNG SCREW</v>
          </cell>
          <cell r="C2055" t="str">
            <v>F13</v>
          </cell>
          <cell r="D2055" t="str">
            <v>Z</v>
          </cell>
          <cell r="E2055" t="str">
            <v>22</v>
          </cell>
          <cell r="F2055" t="str">
            <v>G</v>
          </cell>
          <cell r="G2055" t="str">
            <v>0</v>
          </cell>
          <cell r="H2055" t="str">
            <v>0</v>
          </cell>
          <cell r="I2055" t="str">
            <v>0</v>
          </cell>
          <cell r="J2055" t="str">
            <v>0</v>
          </cell>
          <cell r="K2055" t="str">
            <v>1.35422</v>
          </cell>
          <cell r="L2055" t="str">
            <v>1.35422</v>
          </cell>
          <cell r="M2055" t="str">
            <v>SQ-04</v>
          </cell>
        </row>
        <row r="2056">
          <cell r="A2056" t="str">
            <v>9007-497V</v>
          </cell>
          <cell r="B2056" t="str">
            <v>O-RING - LLA Sleeve,Adv.Plug</v>
          </cell>
          <cell r="C2056" t="str">
            <v>F13</v>
          </cell>
          <cell r="D2056" t="str">
            <v>Z</v>
          </cell>
          <cell r="E2056" t="str">
            <v>22</v>
          </cell>
          <cell r="F2056" t="str">
            <v>G</v>
          </cell>
          <cell r="G2056" t="str">
            <v>0</v>
          </cell>
          <cell r="H2056" t="str">
            <v>0</v>
          </cell>
          <cell r="I2056" t="str">
            <v>0</v>
          </cell>
          <cell r="J2056" t="str">
            <v>0</v>
          </cell>
          <cell r="K2056" t="str">
            <v>1.35422</v>
          </cell>
          <cell r="L2056" t="str">
            <v>1.35422</v>
          </cell>
          <cell r="M2056" t="str">
            <v>RP</v>
          </cell>
        </row>
        <row r="2057">
          <cell r="A2057" t="str">
            <v>9103-203</v>
          </cell>
          <cell r="B2057" t="str">
            <v>TAB WASHER - Metering Val.Stop</v>
          </cell>
          <cell r="C2057" t="str">
            <v>F13</v>
          </cell>
          <cell r="D2057" t="str">
            <v>Z</v>
          </cell>
          <cell r="E2057" t="str">
            <v>22</v>
          </cell>
          <cell r="F2057" t="str">
            <v>G</v>
          </cell>
          <cell r="G2057" t="str">
            <v>0</v>
          </cell>
          <cell r="H2057" t="str">
            <v>0</v>
          </cell>
          <cell r="I2057" t="str">
            <v>0</v>
          </cell>
          <cell r="J2057" t="str">
            <v>0</v>
          </cell>
          <cell r="K2057" t="str">
            <v>1.35422</v>
          </cell>
          <cell r="L2057" t="str">
            <v>1.35422</v>
          </cell>
          <cell r="M2057" t="str">
            <v>LOCAL</v>
          </cell>
        </row>
        <row r="2058">
          <cell r="A2058" t="str">
            <v>9103-222</v>
          </cell>
          <cell r="B2058" t="str">
            <v>Sealing WASHER -Head Fix.Screw</v>
          </cell>
          <cell r="C2058" t="str">
            <v>F13</v>
          </cell>
          <cell r="D2058" t="str">
            <v>Z</v>
          </cell>
          <cell r="E2058" t="str">
            <v>22</v>
          </cell>
          <cell r="F2058" t="str">
            <v>G</v>
          </cell>
          <cell r="G2058" t="str">
            <v>0</v>
          </cell>
          <cell r="H2058" t="str">
            <v>0</v>
          </cell>
          <cell r="I2058" t="str">
            <v>0</v>
          </cell>
          <cell r="J2058" t="str">
            <v>0</v>
          </cell>
          <cell r="K2058" t="str">
            <v>1.35422</v>
          </cell>
          <cell r="L2058" t="str">
            <v>1.35422</v>
          </cell>
          <cell r="M2058" t="str">
            <v>LOCAL</v>
          </cell>
        </row>
        <row r="2059">
          <cell r="A2059" t="str">
            <v>5855-030Z</v>
          </cell>
          <cell r="B2059" t="str">
            <v>O RING</v>
          </cell>
          <cell r="C2059" t="str">
            <v>F13</v>
          </cell>
          <cell r="D2059" t="str">
            <v>Z</v>
          </cell>
          <cell r="E2059" t="str">
            <v>2</v>
          </cell>
          <cell r="F2059" t="str">
            <v>G</v>
          </cell>
          <cell r="G2059" t="str">
            <v>3964</v>
          </cell>
          <cell r="H2059" t="str">
            <v>0</v>
          </cell>
          <cell r="I2059" t="str">
            <v>0</v>
          </cell>
          <cell r="J2059" t="str">
            <v>3964</v>
          </cell>
          <cell r="K2059" t="str">
            <v>1.3542</v>
          </cell>
          <cell r="L2059" t="str">
            <v>1.3542</v>
          </cell>
          <cell r="M2059" t="str">
            <v>RP</v>
          </cell>
        </row>
        <row r="2060">
          <cell r="A2060" t="str">
            <v>9102-954</v>
          </cell>
          <cell r="B2060" t="str">
            <v>GUIDE</v>
          </cell>
          <cell r="C2060" t="str">
            <v>F13</v>
          </cell>
          <cell r="D2060" t="str">
            <v>Z</v>
          </cell>
          <cell r="E2060" t="str">
            <v>2</v>
          </cell>
          <cell r="F2060" t="str">
            <v>G</v>
          </cell>
          <cell r="G2060" t="str">
            <v>4412</v>
          </cell>
          <cell r="H2060" t="str">
            <v>2750</v>
          </cell>
          <cell r="I2060" t="str">
            <v>1700</v>
          </cell>
          <cell r="J2060" t="str">
            <v>5462</v>
          </cell>
          <cell r="K2060" t="str">
            <v>1.314</v>
          </cell>
          <cell r="L2060" t="str">
            <v>1.35109</v>
          </cell>
          <cell r="M2060" t="str">
            <v>PIF-07</v>
          </cell>
        </row>
        <row r="2061">
          <cell r="A2061" t="str">
            <v>9102-709</v>
          </cell>
          <cell r="B2061" t="str">
            <v>SPRING - Priming</v>
          </cell>
          <cell r="C2061" t="str">
            <v>F13</v>
          </cell>
          <cell r="D2061" t="str">
            <v>Z</v>
          </cell>
          <cell r="E2061" t="str">
            <v>2</v>
          </cell>
          <cell r="F2061" t="str">
            <v>G</v>
          </cell>
          <cell r="G2061" t="str">
            <v>12357</v>
          </cell>
          <cell r="H2061" t="str">
            <v>3600</v>
          </cell>
          <cell r="I2061" t="str">
            <v>7600</v>
          </cell>
          <cell r="J2061" t="str">
            <v>8357</v>
          </cell>
          <cell r="K2061" t="str">
            <v>1.3225</v>
          </cell>
          <cell r="L2061" t="str">
            <v>1.35025</v>
          </cell>
          <cell r="M2061" t="str">
            <v>PIC-09</v>
          </cell>
        </row>
        <row r="2062">
          <cell r="A2062" t="str">
            <v>7182-034</v>
          </cell>
          <cell r="B2062" t="str">
            <v>BLADE CONNECTOR</v>
          </cell>
          <cell r="C2062" t="str">
            <v>F13</v>
          </cell>
          <cell r="D2062" t="str">
            <v>Z</v>
          </cell>
          <cell r="E2062" t="str">
            <v>2</v>
          </cell>
          <cell r="F2062" t="str">
            <v>G</v>
          </cell>
          <cell r="G2062" t="str">
            <v>320</v>
          </cell>
          <cell r="H2062" t="str">
            <v>0</v>
          </cell>
          <cell r="I2062" t="str">
            <v>0</v>
          </cell>
          <cell r="J2062" t="str">
            <v>320</v>
          </cell>
          <cell r="K2062" t="str">
            <v>1.35</v>
          </cell>
          <cell r="L2062" t="str">
            <v>1.35</v>
          </cell>
        </row>
        <row r="2063">
          <cell r="A2063" t="str">
            <v>9102-713</v>
          </cell>
          <cell r="B2063" t="str">
            <v>SPRING - Rotula Retaining</v>
          </cell>
          <cell r="C2063" t="str">
            <v>F13</v>
          </cell>
          <cell r="D2063" t="str">
            <v>Z</v>
          </cell>
          <cell r="E2063" t="str">
            <v>2</v>
          </cell>
          <cell r="F2063" t="str">
            <v>G</v>
          </cell>
          <cell r="G2063" t="str">
            <v>23139</v>
          </cell>
          <cell r="H2063" t="str">
            <v>4200</v>
          </cell>
          <cell r="I2063" t="str">
            <v>7700</v>
          </cell>
          <cell r="J2063" t="str">
            <v>19639</v>
          </cell>
          <cell r="K2063" t="str">
            <v>1.32846</v>
          </cell>
          <cell r="L2063" t="str">
            <v>1.34906</v>
          </cell>
          <cell r="M2063" t="str">
            <v>SC-09</v>
          </cell>
        </row>
        <row r="2064">
          <cell r="A2064" t="str">
            <v>9103-222</v>
          </cell>
          <cell r="B2064" t="str">
            <v>Sealing WASHER -Head Fix.Screw</v>
          </cell>
          <cell r="C2064" t="str">
            <v>F13</v>
          </cell>
          <cell r="D2064" t="str">
            <v>Z</v>
          </cell>
          <cell r="E2064" t="str">
            <v>2</v>
          </cell>
          <cell r="F2064" t="str">
            <v>G</v>
          </cell>
          <cell r="G2064" t="str">
            <v>0</v>
          </cell>
          <cell r="H2064" t="str">
            <v>0</v>
          </cell>
          <cell r="I2064" t="str">
            <v>0</v>
          </cell>
          <cell r="J2064" t="str">
            <v>0</v>
          </cell>
          <cell r="K2064" t="str">
            <v>1.33917</v>
          </cell>
          <cell r="L2064" t="str">
            <v>1.33917</v>
          </cell>
          <cell r="M2064" t="str">
            <v>LOCAL</v>
          </cell>
        </row>
        <row r="2065">
          <cell r="A2065" t="str">
            <v>9103-203</v>
          </cell>
          <cell r="B2065" t="str">
            <v>TAB WASHER - Metering Val.Stop</v>
          </cell>
          <cell r="C2065" t="str">
            <v>F13</v>
          </cell>
          <cell r="D2065" t="str">
            <v>Z</v>
          </cell>
          <cell r="E2065" t="str">
            <v>2</v>
          </cell>
          <cell r="F2065" t="str">
            <v>G</v>
          </cell>
          <cell r="G2065" t="str">
            <v>0</v>
          </cell>
          <cell r="H2065" t="str">
            <v>0</v>
          </cell>
          <cell r="I2065" t="str">
            <v>0</v>
          </cell>
          <cell r="J2065" t="str">
            <v>0</v>
          </cell>
          <cell r="K2065" t="str">
            <v>1.33917</v>
          </cell>
          <cell r="L2065" t="str">
            <v>1.33917</v>
          </cell>
          <cell r="M2065" t="str">
            <v>LOCAL</v>
          </cell>
        </row>
        <row r="2066">
          <cell r="A2066" t="str">
            <v>9000-500AW</v>
          </cell>
          <cell r="B2066" t="str">
            <v>SHIM [ 1.48 MM ]</v>
          </cell>
          <cell r="C2066" t="str">
            <v>F13</v>
          </cell>
          <cell r="D2066" t="str">
            <v>Z</v>
          </cell>
          <cell r="E2066" t="str">
            <v>2</v>
          </cell>
          <cell r="F2066" t="str">
            <v>G</v>
          </cell>
          <cell r="G2066" t="str">
            <v>9793</v>
          </cell>
          <cell r="H2066" t="str">
            <v>0</v>
          </cell>
          <cell r="I2066" t="str">
            <v>0</v>
          </cell>
          <cell r="J2066" t="str">
            <v>9793</v>
          </cell>
          <cell r="K2066" t="str">
            <v>1.33343</v>
          </cell>
          <cell r="L2066" t="str">
            <v>1.33343</v>
          </cell>
        </row>
        <row r="2067">
          <cell r="A2067" t="str">
            <v>9107-035B</v>
          </cell>
          <cell r="B2067" t="str">
            <v>FIXNG SCREW</v>
          </cell>
          <cell r="C2067" t="str">
            <v>F13</v>
          </cell>
          <cell r="D2067" t="str">
            <v>Z</v>
          </cell>
          <cell r="E2067" t="str">
            <v>2</v>
          </cell>
          <cell r="F2067" t="str">
            <v>G</v>
          </cell>
          <cell r="G2067" t="str">
            <v>310</v>
          </cell>
          <cell r="H2067" t="str">
            <v>0</v>
          </cell>
          <cell r="I2067" t="str">
            <v>310</v>
          </cell>
          <cell r="J2067" t="str">
            <v>0</v>
          </cell>
          <cell r="K2067" t="str">
            <v>1.32377</v>
          </cell>
          <cell r="L2067" t="str">
            <v>1.32377</v>
          </cell>
          <cell r="M2067" t="str">
            <v>SQ-04</v>
          </cell>
        </row>
        <row r="2068">
          <cell r="A2068" t="str">
            <v>9001-256H</v>
          </cell>
          <cell r="B2068" t="str">
            <v>IDENT RING PINK</v>
          </cell>
          <cell r="C2068" t="str">
            <v>F13</v>
          </cell>
          <cell r="D2068" t="str">
            <v>Z</v>
          </cell>
          <cell r="E2068" t="str">
            <v>2</v>
          </cell>
          <cell r="F2068" t="str">
            <v>G</v>
          </cell>
          <cell r="G2068" t="str">
            <v>6000</v>
          </cell>
          <cell r="H2068" t="str">
            <v>0</v>
          </cell>
          <cell r="I2068" t="str">
            <v>0</v>
          </cell>
          <cell r="J2068" t="str">
            <v>6000</v>
          </cell>
          <cell r="K2068" t="str">
            <v>1.3204</v>
          </cell>
          <cell r="L2068" t="str">
            <v>1.3204</v>
          </cell>
        </row>
        <row r="2069">
          <cell r="A2069" t="str">
            <v>9107-822</v>
          </cell>
          <cell r="B2069" t="str">
            <v>LABEL</v>
          </cell>
          <cell r="C2069" t="str">
            <v>F13</v>
          </cell>
          <cell r="D2069" t="str">
            <v>Z</v>
          </cell>
          <cell r="E2069" t="str">
            <v>2</v>
          </cell>
          <cell r="F2069" t="str">
            <v>G</v>
          </cell>
          <cell r="G2069" t="str">
            <v>300</v>
          </cell>
          <cell r="H2069" t="str">
            <v>2200</v>
          </cell>
          <cell r="I2069" t="str">
            <v>0</v>
          </cell>
          <cell r="J2069" t="str">
            <v>2500</v>
          </cell>
          <cell r="K2069" t="str">
            <v>1.11626</v>
          </cell>
          <cell r="L2069" t="str">
            <v>1.31425</v>
          </cell>
        </row>
        <row r="2070">
          <cell r="A2070" t="str">
            <v>9141-206A</v>
          </cell>
          <cell r="B2070" t="str">
            <v>SPRING</v>
          </cell>
          <cell r="C2070" t="str">
            <v>F13</v>
          </cell>
          <cell r="D2070" t="str">
            <v>Z</v>
          </cell>
          <cell r="E2070" t="str">
            <v>2</v>
          </cell>
          <cell r="F2070" t="str">
            <v>G</v>
          </cell>
          <cell r="G2070" t="str">
            <v>9800</v>
          </cell>
          <cell r="H2070" t="str">
            <v>900</v>
          </cell>
          <cell r="I2070" t="str">
            <v>2100</v>
          </cell>
          <cell r="J2070" t="str">
            <v>8600</v>
          </cell>
          <cell r="K2070" t="str">
            <v>1.24601</v>
          </cell>
          <cell r="L2070" t="str">
            <v>1.30942</v>
          </cell>
          <cell r="M2070" t="str">
            <v>SG-04</v>
          </cell>
        </row>
        <row r="2071">
          <cell r="A2071" t="str">
            <v>9103-360</v>
          </cell>
          <cell r="B2071" t="str">
            <v>STOP LEVER</v>
          </cell>
          <cell r="C2071" t="str">
            <v>F13</v>
          </cell>
          <cell r="D2071" t="str">
            <v>Z</v>
          </cell>
          <cell r="E2071" t="str">
            <v>1</v>
          </cell>
          <cell r="F2071" t="str">
            <v>G</v>
          </cell>
          <cell r="G2071" t="str">
            <v>0</v>
          </cell>
          <cell r="H2071" t="str">
            <v>0</v>
          </cell>
          <cell r="I2071" t="str">
            <v>0</v>
          </cell>
          <cell r="J2071" t="str">
            <v>0</v>
          </cell>
          <cell r="K2071" t="str">
            <v>1.3</v>
          </cell>
          <cell r="L2071" t="str">
            <v>1.3</v>
          </cell>
          <cell r="M2071" t="str">
            <v>RP</v>
          </cell>
        </row>
        <row r="2072">
          <cell r="A2072" t="str">
            <v>5330-364</v>
          </cell>
          <cell r="B2072" t="str">
            <v>NUT-LINK HOOK[WITH PLATING]</v>
          </cell>
          <cell r="C2072" t="str">
            <v>F13</v>
          </cell>
          <cell r="D2072" t="str">
            <v>Z</v>
          </cell>
          <cell r="E2072" t="str">
            <v>2</v>
          </cell>
          <cell r="F2072" t="str">
            <v>G</v>
          </cell>
          <cell r="G2072" t="str">
            <v>35025</v>
          </cell>
          <cell r="H2072" t="str">
            <v>4600</v>
          </cell>
          <cell r="I2072" t="str">
            <v>7500</v>
          </cell>
          <cell r="J2072" t="str">
            <v>32125</v>
          </cell>
          <cell r="K2072" t="str">
            <v>1.24742</v>
          </cell>
          <cell r="L2072" t="str">
            <v>1.26203</v>
          </cell>
          <cell r="M2072" t="str">
            <v>SC-02</v>
          </cell>
        </row>
        <row r="2073">
          <cell r="A2073" t="str">
            <v>9007-599J</v>
          </cell>
          <cell r="B2073" t="str">
            <v>TUBE</v>
          </cell>
          <cell r="C2073" t="str">
            <v>F13</v>
          </cell>
          <cell r="D2073" t="str">
            <v>Z</v>
          </cell>
          <cell r="E2073" t="str">
            <v>2</v>
          </cell>
          <cell r="F2073" t="str">
            <v>G</v>
          </cell>
          <cell r="G2073" t="str">
            <v>0</v>
          </cell>
          <cell r="H2073" t="str">
            <v>0</v>
          </cell>
          <cell r="I2073" t="str">
            <v>0</v>
          </cell>
          <cell r="J2073" t="str">
            <v>0</v>
          </cell>
          <cell r="K2073" t="str">
            <v>1.23737</v>
          </cell>
          <cell r="L2073" t="str">
            <v>1.23737</v>
          </cell>
        </row>
        <row r="2074">
          <cell r="A2074" t="str">
            <v>9009-305</v>
          </cell>
          <cell r="B2074" t="str">
            <v>LUCAR-ARM BLADE</v>
          </cell>
          <cell r="C2074" t="str">
            <v>F13</v>
          </cell>
          <cell r="D2074" t="str">
            <v>Z</v>
          </cell>
          <cell r="E2074" t="str">
            <v>2</v>
          </cell>
          <cell r="F2074" t="str">
            <v>G</v>
          </cell>
          <cell r="G2074" t="str">
            <v>0</v>
          </cell>
          <cell r="H2074" t="str">
            <v>0</v>
          </cell>
          <cell r="I2074" t="str">
            <v>0</v>
          </cell>
          <cell r="J2074" t="str">
            <v>0</v>
          </cell>
          <cell r="K2074" t="str">
            <v>1.22958</v>
          </cell>
          <cell r="L2074" t="str">
            <v>1.22958</v>
          </cell>
          <cell r="M2074" t="str">
            <v>LOCAL</v>
          </cell>
        </row>
        <row r="2075">
          <cell r="A2075" t="str">
            <v>9007-497P</v>
          </cell>
          <cell r="B2075" t="str">
            <v>O-RING - Advance Plug</v>
          </cell>
          <cell r="C2075" t="str">
            <v>F13</v>
          </cell>
          <cell r="D2075" t="str">
            <v>Z</v>
          </cell>
          <cell r="E2075" t="str">
            <v>2</v>
          </cell>
          <cell r="F2075" t="str">
            <v>G</v>
          </cell>
          <cell r="G2075" t="str">
            <v>26590</v>
          </cell>
          <cell r="H2075" t="str">
            <v>600</v>
          </cell>
          <cell r="I2075" t="str">
            <v>22584</v>
          </cell>
          <cell r="J2075" t="str">
            <v>4606</v>
          </cell>
          <cell r="K2075" t="str">
            <v>1.22105</v>
          </cell>
          <cell r="L2075" t="str">
            <v>1.2237</v>
          </cell>
          <cell r="M2075" t="str">
            <v>RP</v>
          </cell>
        </row>
        <row r="2076">
          <cell r="A2076" t="str">
            <v>9003-477C</v>
          </cell>
          <cell r="B2076" t="str">
            <v>LINKAGE</v>
          </cell>
          <cell r="C2076" t="str">
            <v>F13</v>
          </cell>
          <cell r="D2076" t="str">
            <v>Z</v>
          </cell>
          <cell r="E2076" t="str">
            <v>2</v>
          </cell>
          <cell r="F2076" t="str">
            <v>G</v>
          </cell>
          <cell r="G2076" t="str">
            <v>0</v>
          </cell>
          <cell r="H2076" t="str">
            <v>0</v>
          </cell>
          <cell r="I2076" t="str">
            <v>0</v>
          </cell>
          <cell r="J2076" t="str">
            <v>0</v>
          </cell>
          <cell r="K2076" t="str">
            <v>1.2</v>
          </cell>
          <cell r="L2076" t="str">
            <v>1.2</v>
          </cell>
          <cell r="M2076" t="str">
            <v>RP</v>
          </cell>
        </row>
        <row r="2077">
          <cell r="A2077" t="str">
            <v>9007-497AA</v>
          </cell>
          <cell r="B2077" t="str">
            <v>O RING</v>
          </cell>
          <cell r="C2077" t="str">
            <v>F13</v>
          </cell>
          <cell r="D2077" t="str">
            <v>Z</v>
          </cell>
          <cell r="E2077" t="str">
            <v>2</v>
          </cell>
          <cell r="F2077" t="str">
            <v>G</v>
          </cell>
          <cell r="G2077" t="str">
            <v>3979</v>
          </cell>
          <cell r="H2077" t="str">
            <v>9990</v>
          </cell>
          <cell r="I2077" t="str">
            <v>8736</v>
          </cell>
          <cell r="J2077" t="str">
            <v>5233</v>
          </cell>
          <cell r="K2077" t="str">
            <v>1.09517</v>
          </cell>
          <cell r="L2077" t="str">
            <v>1.19122</v>
          </cell>
          <cell r="M2077" t="str">
            <v>SL-01</v>
          </cell>
        </row>
        <row r="2078">
          <cell r="A2078" t="str">
            <v>9101-713</v>
          </cell>
          <cell r="B2078" t="str">
            <v>SPRING</v>
          </cell>
          <cell r="C2078" t="str">
            <v>F13</v>
          </cell>
          <cell r="D2078" t="str">
            <v>Z</v>
          </cell>
          <cell r="E2078" t="str">
            <v>2</v>
          </cell>
          <cell r="F2078" t="str">
            <v>G</v>
          </cell>
          <cell r="G2078" t="str">
            <v>0</v>
          </cell>
          <cell r="H2078" t="str">
            <v>0</v>
          </cell>
          <cell r="I2078" t="str">
            <v>0</v>
          </cell>
          <cell r="J2078" t="str">
            <v>0</v>
          </cell>
          <cell r="K2078" t="str">
            <v>1.18165</v>
          </cell>
          <cell r="L2078" t="str">
            <v>1.18165</v>
          </cell>
          <cell r="M2078" t="str">
            <v>WHAT</v>
          </cell>
        </row>
        <row r="2079">
          <cell r="A2079" t="str">
            <v>9102-713</v>
          </cell>
          <cell r="B2079" t="str">
            <v>SPRING - Rotula Retaining</v>
          </cell>
          <cell r="C2079" t="str">
            <v>F13</v>
          </cell>
          <cell r="D2079" t="str">
            <v>Z</v>
          </cell>
          <cell r="E2079" t="str">
            <v>22</v>
          </cell>
          <cell r="F2079" t="str">
            <v>G</v>
          </cell>
          <cell r="G2079" t="str">
            <v>0</v>
          </cell>
          <cell r="H2079" t="str">
            <v>0</v>
          </cell>
          <cell r="I2079" t="str">
            <v>0</v>
          </cell>
          <cell r="J2079" t="str">
            <v>0</v>
          </cell>
          <cell r="K2079" t="str">
            <v>1.17366</v>
          </cell>
          <cell r="L2079" t="str">
            <v>1.17366</v>
          </cell>
          <cell r="M2079" t="str">
            <v>RP</v>
          </cell>
        </row>
        <row r="2080">
          <cell r="A2080" t="str">
            <v>9190-213</v>
          </cell>
          <cell r="B2080" t="str">
            <v>COLD ADVANCE ELECTROVALVE</v>
          </cell>
          <cell r="C2080" t="str">
            <v>F13</v>
          </cell>
          <cell r="D2080" t="str">
            <v>Z</v>
          </cell>
          <cell r="E2080" t="str">
            <v>21</v>
          </cell>
          <cell r="F2080" t="str">
            <v>G</v>
          </cell>
          <cell r="G2080" t="str">
            <v>0</v>
          </cell>
          <cell r="H2080" t="str">
            <v>0</v>
          </cell>
          <cell r="I2080" t="str">
            <v>0</v>
          </cell>
          <cell r="J2080" t="str">
            <v>0</v>
          </cell>
          <cell r="K2080" t="str">
            <v>1.14837</v>
          </cell>
          <cell r="L2080" t="str">
            <v>1.14837</v>
          </cell>
          <cell r="M2080" t="str">
            <v>C</v>
          </cell>
        </row>
        <row r="2081">
          <cell r="A2081" t="str">
            <v>9107-153</v>
          </cell>
          <cell r="B2081" t="str">
            <v>EXTERNAL CIRCLIP</v>
          </cell>
          <cell r="C2081" t="str">
            <v>F13</v>
          </cell>
          <cell r="D2081" t="str">
            <v>Z</v>
          </cell>
          <cell r="E2081" t="str">
            <v>2</v>
          </cell>
          <cell r="F2081" t="str">
            <v>G</v>
          </cell>
          <cell r="G2081" t="str">
            <v>0</v>
          </cell>
          <cell r="H2081" t="str">
            <v>0</v>
          </cell>
          <cell r="I2081" t="str">
            <v>0</v>
          </cell>
          <cell r="J2081" t="str">
            <v>0</v>
          </cell>
          <cell r="K2081" t="str">
            <v>1.13341</v>
          </cell>
          <cell r="L2081" t="str">
            <v>1.13341</v>
          </cell>
          <cell r="M2081" t="str">
            <v>LOCAL</v>
          </cell>
        </row>
        <row r="2082">
          <cell r="A2082" t="str">
            <v>9107-831B</v>
          </cell>
          <cell r="B2082" t="str">
            <v>CABLE SUPPORT</v>
          </cell>
          <cell r="C2082" t="str">
            <v>F13</v>
          </cell>
          <cell r="D2082" t="str">
            <v>Z</v>
          </cell>
          <cell r="E2082" t="str">
            <v>2</v>
          </cell>
          <cell r="F2082" t="str">
            <v>G</v>
          </cell>
          <cell r="G2082" t="str">
            <v>20</v>
          </cell>
          <cell r="H2082" t="str">
            <v>0</v>
          </cell>
          <cell r="I2082" t="str">
            <v>0</v>
          </cell>
          <cell r="J2082" t="str">
            <v>20</v>
          </cell>
          <cell r="K2082" t="str">
            <v>1.13</v>
          </cell>
          <cell r="L2082" t="str">
            <v>1.13</v>
          </cell>
        </row>
        <row r="2083">
          <cell r="A2083" t="str">
            <v>9107-831B</v>
          </cell>
          <cell r="B2083" t="str">
            <v>CABLE SUPPORT</v>
          </cell>
          <cell r="C2083" t="str">
            <v>F13</v>
          </cell>
          <cell r="D2083" t="str">
            <v>Z</v>
          </cell>
          <cell r="E2083" t="str">
            <v>22</v>
          </cell>
          <cell r="F2083" t="str">
            <v>G</v>
          </cell>
          <cell r="G2083" t="str">
            <v>15713</v>
          </cell>
          <cell r="H2083" t="str">
            <v>0</v>
          </cell>
          <cell r="I2083" t="str">
            <v>0</v>
          </cell>
          <cell r="J2083" t="str">
            <v>15713</v>
          </cell>
          <cell r="K2083" t="str">
            <v>1.13</v>
          </cell>
          <cell r="L2083" t="str">
            <v>1.13</v>
          </cell>
        </row>
        <row r="2084">
          <cell r="A2084" t="str">
            <v>9102-911D</v>
          </cell>
          <cell r="B2084" t="str">
            <v>SEALING SLEEVE</v>
          </cell>
          <cell r="C2084" t="str">
            <v>F13</v>
          </cell>
          <cell r="D2084" t="str">
            <v>Z</v>
          </cell>
          <cell r="E2084" t="str">
            <v>2</v>
          </cell>
          <cell r="F2084" t="str">
            <v>G</v>
          </cell>
          <cell r="G2084" t="str">
            <v>474</v>
          </cell>
          <cell r="H2084" t="str">
            <v>0</v>
          </cell>
          <cell r="I2084" t="str">
            <v>0</v>
          </cell>
          <cell r="J2084" t="str">
            <v>474</v>
          </cell>
          <cell r="K2084" t="str">
            <v>1.12597</v>
          </cell>
          <cell r="L2084" t="str">
            <v>1.12597</v>
          </cell>
          <cell r="M2084" t="str">
            <v>PIF-01</v>
          </cell>
        </row>
        <row r="2085">
          <cell r="A2085" t="str">
            <v>9107-831</v>
          </cell>
          <cell r="B2085" t="str">
            <v>SUPPORT</v>
          </cell>
          <cell r="C2085" t="str">
            <v>F13</v>
          </cell>
          <cell r="D2085" t="str">
            <v>Z</v>
          </cell>
          <cell r="E2085" t="str">
            <v>2</v>
          </cell>
          <cell r="F2085" t="str">
            <v>G</v>
          </cell>
          <cell r="G2085" t="str">
            <v>3392</v>
          </cell>
          <cell r="H2085" t="str">
            <v>300</v>
          </cell>
          <cell r="I2085" t="str">
            <v>1700</v>
          </cell>
          <cell r="J2085" t="str">
            <v>1992</v>
          </cell>
          <cell r="K2085" t="str">
            <v>1.09417</v>
          </cell>
          <cell r="L2085" t="str">
            <v>1.12441</v>
          </cell>
        </row>
        <row r="2086">
          <cell r="A2086" t="str">
            <v>9003-299</v>
          </cell>
          <cell r="B2086" t="str">
            <v>TAMPER PROOF SLEEVE</v>
          </cell>
          <cell r="C2086" t="str">
            <v>F13</v>
          </cell>
          <cell r="D2086" t="str">
            <v>Z</v>
          </cell>
          <cell r="E2086" t="str">
            <v>2</v>
          </cell>
          <cell r="F2086" t="str">
            <v>G</v>
          </cell>
          <cell r="G2086" t="str">
            <v>0</v>
          </cell>
          <cell r="H2086" t="str">
            <v>0</v>
          </cell>
          <cell r="I2086" t="str">
            <v>0</v>
          </cell>
          <cell r="J2086" t="str">
            <v>0</v>
          </cell>
          <cell r="K2086" t="str">
            <v>1.11737</v>
          </cell>
          <cell r="L2086" t="str">
            <v>1.11737</v>
          </cell>
          <cell r="M2086" t="str">
            <v>LOCAL</v>
          </cell>
        </row>
        <row r="2087">
          <cell r="A2087" t="str">
            <v>9107-311</v>
          </cell>
          <cell r="B2087" t="str">
            <v>WASHER LOCKING</v>
          </cell>
          <cell r="C2087" t="str">
            <v>F13</v>
          </cell>
          <cell r="D2087" t="str">
            <v>Z</v>
          </cell>
          <cell r="E2087" t="str">
            <v>2</v>
          </cell>
          <cell r="F2087" t="str">
            <v>G</v>
          </cell>
          <cell r="G2087" t="str">
            <v>1486</v>
          </cell>
          <cell r="H2087" t="str">
            <v>185</v>
          </cell>
          <cell r="I2087" t="str">
            <v>200</v>
          </cell>
          <cell r="J2087" t="str">
            <v>1471</v>
          </cell>
          <cell r="K2087" t="str">
            <v>1.11687</v>
          </cell>
          <cell r="L2087" t="str">
            <v>1.11687</v>
          </cell>
        </row>
        <row r="2088">
          <cell r="A2088" t="str">
            <v>NP1-5</v>
          </cell>
          <cell r="B2088" t="str">
            <v>WASHER SHAKEPROOF</v>
          </cell>
          <cell r="C2088" t="str">
            <v>F13</v>
          </cell>
          <cell r="D2088" t="str">
            <v>Z</v>
          </cell>
          <cell r="E2088" t="str">
            <v>2</v>
          </cell>
          <cell r="F2088" t="str">
            <v>G</v>
          </cell>
          <cell r="G2088" t="str">
            <v>11700</v>
          </cell>
          <cell r="H2088" t="str">
            <v>0</v>
          </cell>
          <cell r="I2088" t="str">
            <v>150</v>
          </cell>
          <cell r="J2088" t="str">
            <v>11550</v>
          </cell>
          <cell r="K2088" t="str">
            <v>1.11643</v>
          </cell>
          <cell r="L2088" t="str">
            <v>1.11643</v>
          </cell>
          <cell r="M2088" t="str">
            <v>RP</v>
          </cell>
        </row>
        <row r="2089">
          <cell r="A2089" t="str">
            <v>9007-497BC</v>
          </cell>
          <cell r="B2089" t="str">
            <v>O-RING</v>
          </cell>
          <cell r="C2089" t="str">
            <v>F13</v>
          </cell>
          <cell r="D2089" t="str">
            <v>Z</v>
          </cell>
          <cell r="E2089" t="str">
            <v>2</v>
          </cell>
          <cell r="F2089" t="str">
            <v>G</v>
          </cell>
          <cell r="G2089" t="str">
            <v>13432</v>
          </cell>
          <cell r="H2089" t="str">
            <v>11448</v>
          </cell>
          <cell r="I2089" t="str">
            <v>12152</v>
          </cell>
          <cell r="J2089" t="str">
            <v>12728</v>
          </cell>
          <cell r="K2089" t="str">
            <v>1.08436</v>
          </cell>
          <cell r="L2089" t="str">
            <v>1.10222</v>
          </cell>
          <cell r="M2089" t="str">
            <v>RP</v>
          </cell>
        </row>
        <row r="2090">
          <cell r="A2090" t="str">
            <v>7182-89B</v>
          </cell>
          <cell r="B2090" t="str">
            <v>RIVET DRIVE</v>
          </cell>
          <cell r="C2090" t="str">
            <v>F13</v>
          </cell>
          <cell r="D2090" t="str">
            <v>Z</v>
          </cell>
          <cell r="E2090" t="str">
            <v>2</v>
          </cell>
          <cell r="F2090" t="str">
            <v>G</v>
          </cell>
          <cell r="G2090" t="str">
            <v>50</v>
          </cell>
          <cell r="H2090" t="str">
            <v>1295</v>
          </cell>
          <cell r="I2090" t="str">
            <v>50</v>
          </cell>
          <cell r="J2090" t="str">
            <v>1295</v>
          </cell>
          <cell r="K2090" t="str">
            <v>1.10033</v>
          </cell>
          <cell r="L2090" t="str">
            <v>1.09657</v>
          </cell>
          <cell r="M2090" t="str">
            <v>DP203</v>
          </cell>
        </row>
        <row r="2091">
          <cell r="A2091" t="str">
            <v>9007-497BR</v>
          </cell>
          <cell r="B2091" t="str">
            <v>O-RING</v>
          </cell>
          <cell r="C2091" t="str">
            <v>F13</v>
          </cell>
          <cell r="D2091" t="str">
            <v>Z</v>
          </cell>
          <cell r="E2091" t="str">
            <v>2</v>
          </cell>
          <cell r="F2091" t="str">
            <v>G</v>
          </cell>
          <cell r="G2091" t="str">
            <v>730</v>
          </cell>
          <cell r="H2091" t="str">
            <v>0</v>
          </cell>
          <cell r="I2091" t="str">
            <v>0</v>
          </cell>
          <cell r="J2091" t="str">
            <v>730</v>
          </cell>
          <cell r="K2091" t="str">
            <v>1.09636</v>
          </cell>
          <cell r="L2091" t="str">
            <v>1.09636</v>
          </cell>
        </row>
        <row r="2092">
          <cell r="A2092" t="str">
            <v>7123-83</v>
          </cell>
          <cell r="B2092" t="str">
            <v>SPRING GOVERNOR LINKAGE</v>
          </cell>
          <cell r="C2092" t="str">
            <v>F13</v>
          </cell>
          <cell r="D2092" t="str">
            <v>Z</v>
          </cell>
          <cell r="E2092" t="str">
            <v>2</v>
          </cell>
          <cell r="F2092" t="str">
            <v>G</v>
          </cell>
          <cell r="G2092" t="str">
            <v>50</v>
          </cell>
          <cell r="H2092" t="str">
            <v>100</v>
          </cell>
          <cell r="I2092" t="str">
            <v>50</v>
          </cell>
          <cell r="J2092" t="str">
            <v>100</v>
          </cell>
          <cell r="K2092" t="str">
            <v>1.0898</v>
          </cell>
          <cell r="L2092" t="str">
            <v>1.09421</v>
          </cell>
          <cell r="M2092" t="str">
            <v>DP203</v>
          </cell>
        </row>
        <row r="2093">
          <cell r="A2093" t="str">
            <v>7174-350A</v>
          </cell>
          <cell r="B2093" t="str">
            <v>SCREW</v>
          </cell>
          <cell r="C2093" t="str">
            <v>F13</v>
          </cell>
          <cell r="D2093" t="str">
            <v>Z</v>
          </cell>
          <cell r="E2093" t="str">
            <v>2</v>
          </cell>
          <cell r="F2093" t="str">
            <v>G</v>
          </cell>
          <cell r="G2093" t="str">
            <v>550</v>
          </cell>
          <cell r="H2093" t="str">
            <v>1000</v>
          </cell>
          <cell r="I2093" t="str">
            <v>600</v>
          </cell>
          <cell r="J2093" t="str">
            <v>950</v>
          </cell>
          <cell r="K2093" t="str">
            <v>1.0877</v>
          </cell>
          <cell r="L2093" t="str">
            <v>1.0922</v>
          </cell>
          <cell r="M2093" t="str">
            <v>DP203</v>
          </cell>
        </row>
        <row r="2094">
          <cell r="A2094" t="str">
            <v>7185-950DV</v>
          </cell>
          <cell r="B2094" t="str">
            <v>O RING</v>
          </cell>
          <cell r="C2094" t="str">
            <v>F13</v>
          </cell>
          <cell r="D2094" t="str">
            <v>Z</v>
          </cell>
          <cell r="E2094" t="str">
            <v>2</v>
          </cell>
          <cell r="F2094" t="str">
            <v>G</v>
          </cell>
          <cell r="G2094" t="str">
            <v>150</v>
          </cell>
          <cell r="H2094" t="str">
            <v>250</v>
          </cell>
          <cell r="I2094" t="str">
            <v>150</v>
          </cell>
          <cell r="J2094" t="str">
            <v>250</v>
          </cell>
          <cell r="K2094" t="str">
            <v>1.08567</v>
          </cell>
          <cell r="L2094" t="str">
            <v>1.09105</v>
          </cell>
          <cell r="M2094" t="str">
            <v>DP203</v>
          </cell>
        </row>
        <row r="2095">
          <cell r="A2095" t="str">
            <v>7185-950K</v>
          </cell>
          <cell r="B2095" t="str">
            <v>O RING</v>
          </cell>
          <cell r="C2095" t="str">
            <v>F13</v>
          </cell>
          <cell r="D2095" t="str">
            <v>Z</v>
          </cell>
          <cell r="E2095" t="str">
            <v>2</v>
          </cell>
          <cell r="F2095" t="str">
            <v>G</v>
          </cell>
          <cell r="G2095" t="str">
            <v>2340</v>
          </cell>
          <cell r="H2095" t="str">
            <v>250</v>
          </cell>
          <cell r="I2095" t="str">
            <v>225</v>
          </cell>
          <cell r="J2095" t="str">
            <v>2365</v>
          </cell>
          <cell r="K2095" t="str">
            <v>1.08936</v>
          </cell>
          <cell r="L2095" t="str">
            <v>1.08991</v>
          </cell>
          <cell r="M2095" t="str">
            <v>DP203</v>
          </cell>
        </row>
        <row r="2096">
          <cell r="A2096" t="str">
            <v>7180-316</v>
          </cell>
          <cell r="B2096" t="str">
            <v>WASHER</v>
          </cell>
          <cell r="C2096" t="str">
            <v>F13</v>
          </cell>
          <cell r="D2096" t="str">
            <v>Z</v>
          </cell>
          <cell r="E2096" t="str">
            <v>2</v>
          </cell>
          <cell r="F2096" t="str">
            <v>G</v>
          </cell>
          <cell r="G2096" t="str">
            <v>150</v>
          </cell>
          <cell r="H2096" t="str">
            <v>250</v>
          </cell>
          <cell r="I2096" t="str">
            <v>150</v>
          </cell>
          <cell r="J2096" t="str">
            <v>250</v>
          </cell>
          <cell r="K2096" t="str">
            <v>1.08332</v>
          </cell>
          <cell r="L2096" t="str">
            <v>1.08987</v>
          </cell>
          <cell r="M2096" t="str">
            <v>DP203</v>
          </cell>
        </row>
        <row r="2097">
          <cell r="A2097" t="str">
            <v>7185-851U</v>
          </cell>
          <cell r="B2097" t="str">
            <v>WASHER</v>
          </cell>
          <cell r="C2097" t="str">
            <v>F13</v>
          </cell>
          <cell r="D2097" t="str">
            <v>Z</v>
          </cell>
          <cell r="E2097" t="str">
            <v>2</v>
          </cell>
          <cell r="F2097" t="str">
            <v>G</v>
          </cell>
          <cell r="G2097" t="str">
            <v>1943</v>
          </cell>
          <cell r="H2097" t="str">
            <v>250</v>
          </cell>
          <cell r="I2097" t="str">
            <v>225</v>
          </cell>
          <cell r="J2097" t="str">
            <v>1968</v>
          </cell>
          <cell r="K2097" t="str">
            <v>1.08844</v>
          </cell>
          <cell r="L2097" t="str">
            <v>1.08917</v>
          </cell>
          <cell r="M2097" t="str">
            <v>DP203</v>
          </cell>
        </row>
        <row r="2098">
          <cell r="A2098" t="str">
            <v>9042-463N</v>
          </cell>
          <cell r="B2098" t="str">
            <v>DOWEL PIN</v>
          </cell>
          <cell r="C2098" t="str">
            <v>F13</v>
          </cell>
          <cell r="D2098" t="str">
            <v>Z</v>
          </cell>
          <cell r="E2098" t="str">
            <v>2</v>
          </cell>
          <cell r="F2098" t="str">
            <v>G</v>
          </cell>
          <cell r="G2098" t="str">
            <v>5896</v>
          </cell>
          <cell r="H2098" t="str">
            <v>0</v>
          </cell>
          <cell r="I2098" t="str">
            <v>0</v>
          </cell>
          <cell r="J2098" t="str">
            <v>5896</v>
          </cell>
          <cell r="K2098" t="str">
            <v>1.08776</v>
          </cell>
          <cell r="L2098" t="str">
            <v>1.08776</v>
          </cell>
          <cell r="M2098" t="str">
            <v>PIB-01</v>
          </cell>
        </row>
        <row r="2099">
          <cell r="A2099" t="str">
            <v>7185-223</v>
          </cell>
          <cell r="B2099" t="str">
            <v>SPRING CLIP</v>
          </cell>
          <cell r="C2099" t="str">
            <v>F13</v>
          </cell>
          <cell r="D2099" t="str">
            <v>Z</v>
          </cell>
          <cell r="E2099" t="str">
            <v>2</v>
          </cell>
          <cell r="F2099" t="str">
            <v>G</v>
          </cell>
          <cell r="G2099" t="str">
            <v>310</v>
          </cell>
          <cell r="H2099" t="str">
            <v>250</v>
          </cell>
          <cell r="I2099" t="str">
            <v>150</v>
          </cell>
          <cell r="J2099" t="str">
            <v>410</v>
          </cell>
          <cell r="K2099" t="str">
            <v>1.08263</v>
          </cell>
          <cell r="L2099" t="str">
            <v>1.08756</v>
          </cell>
          <cell r="M2099" t="str">
            <v>DP203</v>
          </cell>
        </row>
        <row r="2100">
          <cell r="A2100" t="str">
            <v>7185-950</v>
          </cell>
          <cell r="B2100" t="str">
            <v>O'RING [ 5855-030 ]</v>
          </cell>
          <cell r="C2100" t="str">
            <v>F13</v>
          </cell>
          <cell r="D2100" t="str">
            <v>Z</v>
          </cell>
          <cell r="E2100" t="str">
            <v>2</v>
          </cell>
          <cell r="F2100" t="str">
            <v>G</v>
          </cell>
          <cell r="G2100" t="str">
            <v>4571</v>
          </cell>
          <cell r="H2100" t="str">
            <v>1935</v>
          </cell>
          <cell r="I2100" t="str">
            <v>5565</v>
          </cell>
          <cell r="J2100" t="str">
            <v>941</v>
          </cell>
          <cell r="K2100" t="str">
            <v>1.08326</v>
          </cell>
          <cell r="L2100" t="str">
            <v>1.08677</v>
          </cell>
          <cell r="M2100" t="str">
            <v>DP203</v>
          </cell>
        </row>
        <row r="2101">
          <cell r="A2101" t="str">
            <v>9102-712A</v>
          </cell>
          <cell r="B2101" t="str">
            <v>SPRING - Back Leak Valve</v>
          </cell>
          <cell r="C2101" t="str">
            <v>F13</v>
          </cell>
          <cell r="D2101" t="str">
            <v>Z</v>
          </cell>
          <cell r="E2101" t="str">
            <v>2</v>
          </cell>
          <cell r="F2101" t="str">
            <v>G</v>
          </cell>
          <cell r="G2101" t="str">
            <v>0</v>
          </cell>
          <cell r="H2101" t="str">
            <v>0</v>
          </cell>
          <cell r="I2101" t="str">
            <v>0</v>
          </cell>
          <cell r="J2101" t="str">
            <v>0</v>
          </cell>
          <cell r="K2101" t="str">
            <v>1.08595</v>
          </cell>
          <cell r="L2101" t="str">
            <v>1.08595</v>
          </cell>
          <cell r="M2101" t="str">
            <v>RP</v>
          </cell>
        </row>
        <row r="2102">
          <cell r="A2102" t="str">
            <v>9007-497P</v>
          </cell>
          <cell r="B2102" t="str">
            <v>O-RING - Advance Plug</v>
          </cell>
          <cell r="C2102" t="str">
            <v>F13</v>
          </cell>
          <cell r="D2102" t="str">
            <v>Z</v>
          </cell>
          <cell r="E2102" t="str">
            <v>22</v>
          </cell>
          <cell r="F2102" t="str">
            <v>G</v>
          </cell>
          <cell r="G2102" t="str">
            <v>0</v>
          </cell>
          <cell r="H2102" t="str">
            <v>0</v>
          </cell>
          <cell r="I2102" t="str">
            <v>0</v>
          </cell>
          <cell r="J2102" t="str">
            <v>0</v>
          </cell>
          <cell r="K2102" t="str">
            <v>1.08337</v>
          </cell>
          <cell r="L2102" t="str">
            <v>1.08337</v>
          </cell>
          <cell r="M2102" t="str">
            <v>RP</v>
          </cell>
        </row>
        <row r="2103">
          <cell r="A2103" t="str">
            <v>9102-709</v>
          </cell>
          <cell r="B2103" t="str">
            <v>SPRING - Priming</v>
          </cell>
          <cell r="C2103" t="str">
            <v>F13</v>
          </cell>
          <cell r="D2103" t="str">
            <v>Z</v>
          </cell>
          <cell r="E2103" t="str">
            <v>22</v>
          </cell>
          <cell r="F2103" t="str">
            <v>G</v>
          </cell>
          <cell r="G2103" t="str">
            <v>0</v>
          </cell>
          <cell r="H2103" t="str">
            <v>0</v>
          </cell>
          <cell r="I2103" t="str">
            <v>0</v>
          </cell>
          <cell r="J2103" t="str">
            <v>0</v>
          </cell>
          <cell r="K2103" t="str">
            <v>1.08337</v>
          </cell>
          <cell r="L2103" t="str">
            <v>1.08337</v>
          </cell>
          <cell r="M2103" t="str">
            <v>RP</v>
          </cell>
        </row>
        <row r="2104">
          <cell r="A2104" t="str">
            <v>7185-950FV</v>
          </cell>
          <cell r="B2104" t="str">
            <v>O-RING</v>
          </cell>
          <cell r="C2104" t="str">
            <v>F13</v>
          </cell>
          <cell r="D2104" t="str">
            <v>Z</v>
          </cell>
          <cell r="E2104" t="str">
            <v>2</v>
          </cell>
          <cell r="F2104" t="str">
            <v>G</v>
          </cell>
          <cell r="G2104" t="str">
            <v>3898</v>
          </cell>
          <cell r="H2104" t="str">
            <v>1000</v>
          </cell>
          <cell r="I2104" t="str">
            <v>750</v>
          </cell>
          <cell r="J2104" t="str">
            <v>4148</v>
          </cell>
          <cell r="K2104" t="str">
            <v>1.07992</v>
          </cell>
          <cell r="L2104" t="str">
            <v>1.08262</v>
          </cell>
          <cell r="M2104" t="str">
            <v>DP203</v>
          </cell>
        </row>
        <row r="2105">
          <cell r="A2105" t="str">
            <v>9107-180</v>
          </cell>
          <cell r="B2105" t="str">
            <v>PIN</v>
          </cell>
          <cell r="C2105" t="str">
            <v>F13</v>
          </cell>
          <cell r="D2105" t="str">
            <v>Z</v>
          </cell>
          <cell r="E2105" t="str">
            <v>2</v>
          </cell>
          <cell r="F2105" t="str">
            <v>G</v>
          </cell>
          <cell r="G2105" t="str">
            <v>95485</v>
          </cell>
          <cell r="H2105" t="str">
            <v>2400</v>
          </cell>
          <cell r="I2105" t="str">
            <v>1500</v>
          </cell>
          <cell r="J2105" t="str">
            <v>96385</v>
          </cell>
          <cell r="K2105" t="str">
            <v>1.07481</v>
          </cell>
          <cell r="L2105" t="str">
            <v>1.08227</v>
          </cell>
          <cell r="M2105" t="str">
            <v>SJ-07</v>
          </cell>
        </row>
        <row r="2106">
          <cell r="A2106" t="str">
            <v>NW1-65Z1</v>
          </cell>
          <cell r="B2106" t="str">
            <v>WASHER</v>
          </cell>
          <cell r="C2106" t="str">
            <v>F13</v>
          </cell>
          <cell r="D2106" t="str">
            <v>Z</v>
          </cell>
          <cell r="E2106" t="str">
            <v>2</v>
          </cell>
          <cell r="F2106" t="str">
            <v>G</v>
          </cell>
          <cell r="G2106" t="str">
            <v>0</v>
          </cell>
          <cell r="H2106" t="str">
            <v>0</v>
          </cell>
          <cell r="I2106" t="str">
            <v>0</v>
          </cell>
          <cell r="J2106" t="str">
            <v>0</v>
          </cell>
          <cell r="K2106" t="str">
            <v>1.0804</v>
          </cell>
          <cell r="L2106" t="str">
            <v>1.0804</v>
          </cell>
          <cell r="M2106" t="str">
            <v>RP</v>
          </cell>
        </row>
        <row r="2107">
          <cell r="A2107" t="str">
            <v>7185-793</v>
          </cell>
          <cell r="B2107" t="str">
            <v>PROTECTION PLUG</v>
          </cell>
          <cell r="C2107" t="str">
            <v>F13</v>
          </cell>
          <cell r="D2107" t="str">
            <v>Z</v>
          </cell>
          <cell r="E2107" t="str">
            <v>2</v>
          </cell>
          <cell r="F2107" t="str">
            <v>G</v>
          </cell>
          <cell r="G2107" t="str">
            <v>1332</v>
          </cell>
          <cell r="H2107" t="str">
            <v>200</v>
          </cell>
          <cell r="I2107" t="str">
            <v>0</v>
          </cell>
          <cell r="J2107" t="str">
            <v>1532</v>
          </cell>
          <cell r="K2107" t="str">
            <v>1.07621</v>
          </cell>
          <cell r="L2107" t="str">
            <v>1.07885</v>
          </cell>
          <cell r="M2107" t="str">
            <v>DP203</v>
          </cell>
        </row>
        <row r="2108">
          <cell r="A2108" t="str">
            <v>7185-854B</v>
          </cell>
          <cell r="B2108" t="str">
            <v>NUT</v>
          </cell>
          <cell r="C2108" t="str">
            <v>F13</v>
          </cell>
          <cell r="D2108" t="str">
            <v>Z</v>
          </cell>
          <cell r="E2108" t="str">
            <v>2</v>
          </cell>
          <cell r="F2108" t="str">
            <v>G</v>
          </cell>
          <cell r="G2108" t="str">
            <v>1275</v>
          </cell>
          <cell r="H2108" t="str">
            <v>250</v>
          </cell>
          <cell r="I2108" t="str">
            <v>225</v>
          </cell>
          <cell r="J2108" t="str">
            <v>1300</v>
          </cell>
          <cell r="K2108" t="str">
            <v>1.07313</v>
          </cell>
          <cell r="L2108" t="str">
            <v>1.07618</v>
          </cell>
          <cell r="M2108" t="str">
            <v>DP203</v>
          </cell>
        </row>
        <row r="2109">
          <cell r="A2109" t="str">
            <v>7182-052A</v>
          </cell>
          <cell r="B2109" t="str">
            <v>SPRING IDLING</v>
          </cell>
          <cell r="C2109" t="str">
            <v>F13</v>
          </cell>
          <cell r="D2109" t="str">
            <v>Z</v>
          </cell>
          <cell r="E2109" t="str">
            <v>2</v>
          </cell>
          <cell r="F2109" t="str">
            <v>G</v>
          </cell>
          <cell r="G2109" t="str">
            <v>250</v>
          </cell>
          <cell r="H2109" t="str">
            <v>600</v>
          </cell>
          <cell r="I2109" t="str">
            <v>0</v>
          </cell>
          <cell r="J2109" t="str">
            <v>850</v>
          </cell>
          <cell r="K2109" t="str">
            <v>1.02662</v>
          </cell>
          <cell r="L2109" t="str">
            <v>1.07589</v>
          </cell>
        </row>
        <row r="2110">
          <cell r="A2110" t="str">
            <v>NU9-3Z1</v>
          </cell>
          <cell r="B2110" t="str">
            <v>NUT</v>
          </cell>
          <cell r="C2110" t="str">
            <v>F13</v>
          </cell>
          <cell r="D2110" t="str">
            <v>Z</v>
          </cell>
          <cell r="E2110" t="str">
            <v>2</v>
          </cell>
          <cell r="F2110" t="str">
            <v>G</v>
          </cell>
          <cell r="G2110" t="str">
            <v>2300</v>
          </cell>
          <cell r="H2110" t="str">
            <v>0</v>
          </cell>
          <cell r="I2110" t="str">
            <v>0</v>
          </cell>
          <cell r="J2110" t="str">
            <v>2300</v>
          </cell>
          <cell r="K2110" t="str">
            <v>1.07364</v>
          </cell>
          <cell r="L2110" t="str">
            <v>1.07364</v>
          </cell>
          <cell r="M2110" t="str">
            <v>RP</v>
          </cell>
        </row>
        <row r="2111">
          <cell r="A2111" t="str">
            <v>ND1-63</v>
          </cell>
          <cell r="B2111" t="str">
            <v>DOWEL PIN</v>
          </cell>
          <cell r="C2111" t="str">
            <v>F13</v>
          </cell>
          <cell r="D2111" t="str">
            <v>Z</v>
          </cell>
          <cell r="E2111" t="str">
            <v>1</v>
          </cell>
          <cell r="F2111" t="str">
            <v>G</v>
          </cell>
          <cell r="G2111" t="str">
            <v>0</v>
          </cell>
          <cell r="H2111" t="str">
            <v>0</v>
          </cell>
          <cell r="I2111" t="str">
            <v>0</v>
          </cell>
          <cell r="J2111" t="str">
            <v>0</v>
          </cell>
          <cell r="K2111" t="str">
            <v>1.07223</v>
          </cell>
          <cell r="L2111" t="str">
            <v>1.07223</v>
          </cell>
          <cell r="M2111" t="str">
            <v>RP</v>
          </cell>
        </row>
        <row r="2112">
          <cell r="A2112" t="str">
            <v>9080-219A</v>
          </cell>
          <cell r="B2112" t="str">
            <v>NUT</v>
          </cell>
          <cell r="C2112" t="str">
            <v>F13</v>
          </cell>
          <cell r="D2112" t="str">
            <v>Z</v>
          </cell>
          <cell r="E2112" t="str">
            <v>2</v>
          </cell>
          <cell r="F2112" t="str">
            <v>G</v>
          </cell>
          <cell r="G2112" t="str">
            <v>1600</v>
          </cell>
          <cell r="H2112" t="str">
            <v>250</v>
          </cell>
          <cell r="I2112" t="str">
            <v>225</v>
          </cell>
          <cell r="J2112" t="str">
            <v>1625</v>
          </cell>
          <cell r="K2112" t="str">
            <v>1.06538</v>
          </cell>
          <cell r="L2112" t="str">
            <v>1.06874</v>
          </cell>
          <cell r="M2112" t="str">
            <v>DP203</v>
          </cell>
        </row>
        <row r="2113">
          <cell r="A2113" t="str">
            <v>7185-851G</v>
          </cell>
          <cell r="B2113" t="str">
            <v>WASHER</v>
          </cell>
          <cell r="C2113" t="str">
            <v>F13</v>
          </cell>
          <cell r="D2113" t="str">
            <v>Z</v>
          </cell>
          <cell r="E2113" t="str">
            <v>2</v>
          </cell>
          <cell r="F2113" t="str">
            <v>G</v>
          </cell>
          <cell r="G2113" t="str">
            <v>1000</v>
          </cell>
          <cell r="H2113" t="str">
            <v>0</v>
          </cell>
          <cell r="I2113" t="str">
            <v>0</v>
          </cell>
          <cell r="J2113" t="str">
            <v>1000</v>
          </cell>
          <cell r="K2113" t="str">
            <v>1.0681</v>
          </cell>
          <cell r="L2113" t="str">
            <v>1.0681</v>
          </cell>
        </row>
        <row r="2114">
          <cell r="A2114" t="str">
            <v>7182-562</v>
          </cell>
          <cell r="B2114" t="str">
            <v>TAB WASHER</v>
          </cell>
          <cell r="C2114" t="str">
            <v>F13</v>
          </cell>
          <cell r="D2114" t="str">
            <v>Z</v>
          </cell>
          <cell r="E2114" t="str">
            <v>2</v>
          </cell>
          <cell r="F2114" t="str">
            <v>G</v>
          </cell>
          <cell r="G2114" t="str">
            <v>2605</v>
          </cell>
          <cell r="H2114" t="str">
            <v>250</v>
          </cell>
          <cell r="I2114" t="str">
            <v>225</v>
          </cell>
          <cell r="J2114" t="str">
            <v>2630</v>
          </cell>
          <cell r="K2114" t="str">
            <v>1.06563</v>
          </cell>
          <cell r="L2114" t="str">
            <v>1.06779</v>
          </cell>
          <cell r="M2114" t="str">
            <v>DP203</v>
          </cell>
        </row>
        <row r="2115">
          <cell r="A2115" t="str">
            <v>9103-621</v>
          </cell>
          <cell r="B2115" t="str">
            <v>WASHER</v>
          </cell>
          <cell r="C2115" t="str">
            <v>F13</v>
          </cell>
          <cell r="D2115" t="str">
            <v>Z</v>
          </cell>
          <cell r="E2115" t="str">
            <v>2</v>
          </cell>
          <cell r="F2115" t="str">
            <v>G</v>
          </cell>
          <cell r="G2115" t="str">
            <v>559</v>
          </cell>
          <cell r="H2115" t="str">
            <v>0</v>
          </cell>
          <cell r="I2115" t="str">
            <v>5</v>
          </cell>
          <cell r="J2115" t="str">
            <v>554</v>
          </cell>
          <cell r="K2115" t="str">
            <v>1.06752</v>
          </cell>
          <cell r="L2115" t="str">
            <v>1.06752</v>
          </cell>
        </row>
        <row r="2116">
          <cell r="A2116" t="str">
            <v>7174-637</v>
          </cell>
          <cell r="B2116" t="str">
            <v>NUT NYLOC M6</v>
          </cell>
          <cell r="C2116" t="str">
            <v>F13</v>
          </cell>
          <cell r="D2116" t="str">
            <v>Z</v>
          </cell>
          <cell r="E2116" t="str">
            <v>2</v>
          </cell>
          <cell r="F2116" t="str">
            <v>G</v>
          </cell>
          <cell r="G2116" t="str">
            <v>1888</v>
          </cell>
          <cell r="H2116" t="str">
            <v>250</v>
          </cell>
          <cell r="I2116" t="str">
            <v>225</v>
          </cell>
          <cell r="J2116" t="str">
            <v>1913</v>
          </cell>
          <cell r="K2116" t="str">
            <v>1.06443</v>
          </cell>
          <cell r="L2116" t="str">
            <v>1.06742</v>
          </cell>
          <cell r="M2116" t="str">
            <v>DP203</v>
          </cell>
        </row>
        <row r="2117">
          <cell r="A2117" t="str">
            <v>ND1-63</v>
          </cell>
          <cell r="B2117" t="str">
            <v>DOWEL PIN</v>
          </cell>
          <cell r="C2117" t="str">
            <v>F13</v>
          </cell>
          <cell r="D2117" t="str">
            <v>Z</v>
          </cell>
          <cell r="E2117" t="str">
            <v>2</v>
          </cell>
          <cell r="F2117" t="str">
            <v>G</v>
          </cell>
          <cell r="G2117" t="str">
            <v>1190</v>
          </cell>
          <cell r="H2117" t="str">
            <v>0</v>
          </cell>
          <cell r="I2117" t="str">
            <v>318</v>
          </cell>
          <cell r="J2117" t="str">
            <v>872</v>
          </cell>
          <cell r="K2117" t="str">
            <v>1.06604</v>
          </cell>
          <cell r="L2117" t="str">
            <v>1.06604</v>
          </cell>
          <cell r="M2117" t="str">
            <v>RP</v>
          </cell>
        </row>
        <row r="2118">
          <cell r="A2118" t="str">
            <v>7182-78</v>
          </cell>
          <cell r="B2118" t="str">
            <v>SPRING T.P. BLADE</v>
          </cell>
          <cell r="C2118" t="str">
            <v>F13</v>
          </cell>
          <cell r="D2118" t="str">
            <v>Z</v>
          </cell>
          <cell r="E2118" t="str">
            <v>2</v>
          </cell>
          <cell r="F2118" t="str">
            <v>G</v>
          </cell>
          <cell r="G2118" t="str">
            <v>5072</v>
          </cell>
          <cell r="H2118" t="str">
            <v>500</v>
          </cell>
          <cell r="I2118" t="str">
            <v>450</v>
          </cell>
          <cell r="J2118" t="str">
            <v>5122</v>
          </cell>
          <cell r="K2118" t="str">
            <v>1.06335</v>
          </cell>
          <cell r="L2118" t="str">
            <v>1.06572</v>
          </cell>
          <cell r="M2118" t="str">
            <v>DP203</v>
          </cell>
        </row>
        <row r="2119">
          <cell r="A2119" t="str">
            <v>7167-299</v>
          </cell>
          <cell r="B2119" t="str">
            <v>SCREW</v>
          </cell>
          <cell r="C2119" t="str">
            <v>F13</v>
          </cell>
          <cell r="D2119" t="str">
            <v>Z</v>
          </cell>
          <cell r="E2119" t="str">
            <v>2</v>
          </cell>
          <cell r="F2119" t="str">
            <v>G</v>
          </cell>
          <cell r="G2119" t="str">
            <v>2705</v>
          </cell>
          <cell r="H2119" t="str">
            <v>250</v>
          </cell>
          <cell r="I2119" t="str">
            <v>285</v>
          </cell>
          <cell r="J2119" t="str">
            <v>2670</v>
          </cell>
          <cell r="K2119" t="str">
            <v>1.06148</v>
          </cell>
          <cell r="L2119" t="str">
            <v>1.06384</v>
          </cell>
          <cell r="M2119" t="str">
            <v>DP203</v>
          </cell>
        </row>
        <row r="2120">
          <cell r="A2120" t="str">
            <v>9185-111A</v>
          </cell>
          <cell r="B2120" t="str">
            <v>SCREW</v>
          </cell>
          <cell r="C2120" t="str">
            <v>F13</v>
          </cell>
          <cell r="D2120" t="str">
            <v>Z</v>
          </cell>
          <cell r="E2120" t="str">
            <v>2</v>
          </cell>
          <cell r="F2120" t="str">
            <v>G</v>
          </cell>
          <cell r="G2120" t="str">
            <v>0</v>
          </cell>
          <cell r="H2120" t="str">
            <v>0</v>
          </cell>
          <cell r="I2120" t="str">
            <v>0</v>
          </cell>
          <cell r="J2120" t="str">
            <v>0</v>
          </cell>
          <cell r="K2120" t="str">
            <v>1.061</v>
          </cell>
          <cell r="L2120" t="str">
            <v>1.061</v>
          </cell>
        </row>
        <row r="2121">
          <cell r="A2121" t="str">
            <v>9007-202CZ</v>
          </cell>
          <cell r="B2121" t="str">
            <v>WASHER</v>
          </cell>
          <cell r="C2121" t="str">
            <v>F13</v>
          </cell>
          <cell r="D2121" t="str">
            <v>Z</v>
          </cell>
          <cell r="E2121" t="str">
            <v>2</v>
          </cell>
          <cell r="F2121" t="str">
            <v>G</v>
          </cell>
          <cell r="G2121" t="str">
            <v>2820</v>
          </cell>
          <cell r="H2121" t="str">
            <v>0</v>
          </cell>
          <cell r="I2121" t="str">
            <v>450</v>
          </cell>
          <cell r="J2121" t="str">
            <v>2370</v>
          </cell>
          <cell r="K2121" t="str">
            <v>1.05315</v>
          </cell>
          <cell r="L2121" t="str">
            <v>1.05315</v>
          </cell>
          <cell r="M2121" t="str">
            <v>PIA-04</v>
          </cell>
        </row>
        <row r="2122">
          <cell r="A2122" t="str">
            <v>7169-618</v>
          </cell>
          <cell r="B2122" t="str">
            <v>LEAK OFF NIPPLE</v>
          </cell>
          <cell r="C2122" t="str">
            <v>F13</v>
          </cell>
          <cell r="D2122" t="str">
            <v>Z</v>
          </cell>
          <cell r="E2122" t="str">
            <v>2</v>
          </cell>
          <cell r="F2122" t="str">
            <v>G</v>
          </cell>
          <cell r="G2122" t="str">
            <v>0</v>
          </cell>
          <cell r="H2122" t="str">
            <v>0</v>
          </cell>
          <cell r="I2122" t="str">
            <v>0</v>
          </cell>
          <cell r="J2122" t="str">
            <v>0</v>
          </cell>
          <cell r="K2122" t="str">
            <v>1.03949</v>
          </cell>
          <cell r="L2122" t="str">
            <v>1.03949</v>
          </cell>
          <cell r="M2122" t="str">
            <v>RP</v>
          </cell>
        </row>
        <row r="2123">
          <cell r="A2123" t="str">
            <v>7185-853B</v>
          </cell>
          <cell r="B2123" t="str">
            <v>HEXAGON NUT</v>
          </cell>
          <cell r="C2123" t="str">
            <v>F13</v>
          </cell>
          <cell r="D2123" t="str">
            <v>Z</v>
          </cell>
          <cell r="E2123" t="str">
            <v>2</v>
          </cell>
          <cell r="F2123" t="str">
            <v>G</v>
          </cell>
          <cell r="G2123" t="str">
            <v>180</v>
          </cell>
          <cell r="H2123" t="str">
            <v>0</v>
          </cell>
          <cell r="I2123" t="str">
            <v>0</v>
          </cell>
          <cell r="J2123" t="str">
            <v>180</v>
          </cell>
          <cell r="K2123" t="str">
            <v>1.03417</v>
          </cell>
          <cell r="L2123" t="str">
            <v>1.03417</v>
          </cell>
        </row>
        <row r="2124">
          <cell r="A2124" t="str">
            <v>5855-030FF</v>
          </cell>
          <cell r="B2124" t="str">
            <v>O RING</v>
          </cell>
          <cell r="C2124" t="str">
            <v>F13</v>
          </cell>
          <cell r="D2124" t="str">
            <v>Z</v>
          </cell>
          <cell r="E2124" t="str">
            <v>2</v>
          </cell>
          <cell r="F2124" t="str">
            <v>G</v>
          </cell>
          <cell r="G2124" t="str">
            <v>0</v>
          </cell>
          <cell r="H2124" t="str">
            <v>0</v>
          </cell>
          <cell r="I2124" t="str">
            <v>0</v>
          </cell>
          <cell r="J2124" t="str">
            <v>0</v>
          </cell>
          <cell r="K2124" t="str">
            <v>1.02662</v>
          </cell>
          <cell r="L2124" t="str">
            <v>1.02662</v>
          </cell>
        </row>
        <row r="2125">
          <cell r="A2125" t="str">
            <v>NU11-3T</v>
          </cell>
          <cell r="B2125" t="str">
            <v>NUT</v>
          </cell>
          <cell r="C2125" t="str">
            <v>F13</v>
          </cell>
          <cell r="D2125" t="str">
            <v>Z</v>
          </cell>
          <cell r="E2125" t="str">
            <v>2</v>
          </cell>
          <cell r="F2125" t="str">
            <v>G</v>
          </cell>
          <cell r="G2125" t="str">
            <v>0</v>
          </cell>
          <cell r="H2125" t="str">
            <v>0</v>
          </cell>
          <cell r="I2125" t="str">
            <v>0</v>
          </cell>
          <cell r="J2125" t="str">
            <v>0</v>
          </cell>
          <cell r="K2125" t="str">
            <v>1.02662</v>
          </cell>
          <cell r="L2125" t="str">
            <v>1.02662</v>
          </cell>
        </row>
        <row r="2126">
          <cell r="A2126" t="str">
            <v>5855-30FU</v>
          </cell>
          <cell r="B2126" t="str">
            <v>O RING</v>
          </cell>
          <cell r="C2126" t="str">
            <v>F13</v>
          </cell>
          <cell r="D2126" t="str">
            <v>Z</v>
          </cell>
          <cell r="E2126" t="str">
            <v>2</v>
          </cell>
          <cell r="F2126" t="str">
            <v>G</v>
          </cell>
          <cell r="G2126" t="str">
            <v>0</v>
          </cell>
          <cell r="H2126" t="str">
            <v>0</v>
          </cell>
          <cell r="I2126" t="str">
            <v>0</v>
          </cell>
          <cell r="J2126" t="str">
            <v>0</v>
          </cell>
          <cell r="K2126" t="str">
            <v>1.02662</v>
          </cell>
          <cell r="L2126" t="str">
            <v>1.02662</v>
          </cell>
        </row>
        <row r="2127">
          <cell r="A2127" t="str">
            <v>5855-30GT</v>
          </cell>
          <cell r="B2127" t="str">
            <v>O RING</v>
          </cell>
          <cell r="C2127" t="str">
            <v>F13</v>
          </cell>
          <cell r="D2127" t="str">
            <v>Z</v>
          </cell>
          <cell r="E2127" t="str">
            <v>2</v>
          </cell>
          <cell r="F2127" t="str">
            <v>G</v>
          </cell>
          <cell r="G2127" t="str">
            <v>0</v>
          </cell>
          <cell r="H2127" t="str">
            <v>0</v>
          </cell>
          <cell r="I2127" t="str">
            <v>0</v>
          </cell>
          <cell r="J2127" t="str">
            <v>0</v>
          </cell>
          <cell r="K2127" t="str">
            <v>1.02662</v>
          </cell>
          <cell r="L2127" t="str">
            <v>1.02662</v>
          </cell>
        </row>
        <row r="2128">
          <cell r="A2128" t="str">
            <v>NU11-3Z1</v>
          </cell>
          <cell r="B2128" t="str">
            <v>NUT</v>
          </cell>
          <cell r="C2128" t="str">
            <v>F13</v>
          </cell>
          <cell r="D2128" t="str">
            <v>Z</v>
          </cell>
          <cell r="E2128" t="str">
            <v>2</v>
          </cell>
          <cell r="F2128" t="str">
            <v>G</v>
          </cell>
          <cell r="G2128" t="str">
            <v>0</v>
          </cell>
          <cell r="H2128" t="str">
            <v>0</v>
          </cell>
          <cell r="I2128" t="str">
            <v>0</v>
          </cell>
          <cell r="J2128" t="str">
            <v>0</v>
          </cell>
          <cell r="K2128" t="str">
            <v>1.02662</v>
          </cell>
          <cell r="L2128" t="str">
            <v>1.02662</v>
          </cell>
        </row>
        <row r="2129">
          <cell r="A2129" t="str">
            <v>NW2-18Z1</v>
          </cell>
          <cell r="B2129" t="str">
            <v>WASHER</v>
          </cell>
          <cell r="C2129" t="str">
            <v>F13</v>
          </cell>
          <cell r="D2129" t="str">
            <v>Z</v>
          </cell>
          <cell r="E2129" t="str">
            <v>2</v>
          </cell>
          <cell r="F2129" t="str">
            <v>G</v>
          </cell>
          <cell r="G2129" t="str">
            <v>0</v>
          </cell>
          <cell r="H2129" t="str">
            <v>0</v>
          </cell>
          <cell r="I2129" t="str">
            <v>0</v>
          </cell>
          <cell r="J2129" t="str">
            <v>0</v>
          </cell>
          <cell r="K2129" t="str">
            <v>1.02662</v>
          </cell>
          <cell r="L2129" t="str">
            <v>1.02662</v>
          </cell>
        </row>
        <row r="2130">
          <cell r="A2130" t="str">
            <v>NW1-14Y1</v>
          </cell>
          <cell r="B2130" t="str">
            <v>WASHER</v>
          </cell>
          <cell r="C2130" t="str">
            <v>F13</v>
          </cell>
          <cell r="D2130" t="str">
            <v>Z</v>
          </cell>
          <cell r="E2130" t="str">
            <v>2</v>
          </cell>
          <cell r="F2130" t="str">
            <v>G</v>
          </cell>
          <cell r="G2130" t="str">
            <v>0</v>
          </cell>
          <cell r="H2130" t="str">
            <v>0</v>
          </cell>
          <cell r="I2130" t="str">
            <v>0</v>
          </cell>
          <cell r="J2130" t="str">
            <v>0</v>
          </cell>
          <cell r="K2130" t="str">
            <v>1.02662</v>
          </cell>
          <cell r="L2130" t="str">
            <v>1.02662</v>
          </cell>
        </row>
        <row r="2131">
          <cell r="A2131" t="str">
            <v>5855-30HG</v>
          </cell>
          <cell r="B2131" t="str">
            <v>O RING</v>
          </cell>
          <cell r="C2131" t="str">
            <v>F13</v>
          </cell>
          <cell r="D2131" t="str">
            <v>Z</v>
          </cell>
          <cell r="E2131" t="str">
            <v>2</v>
          </cell>
          <cell r="F2131" t="str">
            <v>G</v>
          </cell>
          <cell r="G2131" t="str">
            <v>0</v>
          </cell>
          <cell r="H2131" t="str">
            <v>0</v>
          </cell>
          <cell r="I2131" t="str">
            <v>0</v>
          </cell>
          <cell r="J2131" t="str">
            <v>0</v>
          </cell>
          <cell r="K2131" t="str">
            <v>1.02662</v>
          </cell>
          <cell r="L2131" t="str">
            <v>1.02662</v>
          </cell>
        </row>
        <row r="2132">
          <cell r="A2132" t="str">
            <v>5855-30ET</v>
          </cell>
          <cell r="B2132" t="str">
            <v>O RING</v>
          </cell>
          <cell r="C2132" t="str">
            <v>F13</v>
          </cell>
          <cell r="D2132" t="str">
            <v>Z</v>
          </cell>
          <cell r="E2132" t="str">
            <v>2</v>
          </cell>
          <cell r="F2132" t="str">
            <v>G</v>
          </cell>
          <cell r="G2132" t="str">
            <v>0</v>
          </cell>
          <cell r="H2132" t="str">
            <v>0</v>
          </cell>
          <cell r="I2132" t="str">
            <v>0</v>
          </cell>
          <cell r="J2132" t="str">
            <v>0</v>
          </cell>
          <cell r="K2132" t="str">
            <v>1.02662</v>
          </cell>
          <cell r="L2132" t="str">
            <v>1.02662</v>
          </cell>
        </row>
        <row r="2133">
          <cell r="A2133" t="str">
            <v>5855-30GB</v>
          </cell>
          <cell r="B2133" t="str">
            <v>O RING</v>
          </cell>
          <cell r="C2133" t="str">
            <v>F13</v>
          </cell>
          <cell r="D2133" t="str">
            <v>Z</v>
          </cell>
          <cell r="E2133" t="str">
            <v>2</v>
          </cell>
          <cell r="F2133" t="str">
            <v>G</v>
          </cell>
          <cell r="G2133" t="str">
            <v>0</v>
          </cell>
          <cell r="H2133" t="str">
            <v>0</v>
          </cell>
          <cell r="I2133" t="str">
            <v>0</v>
          </cell>
          <cell r="J2133" t="str">
            <v>0</v>
          </cell>
          <cell r="K2133" t="str">
            <v>1.02662</v>
          </cell>
          <cell r="L2133" t="str">
            <v>1.02662</v>
          </cell>
        </row>
        <row r="2134">
          <cell r="A2134" t="str">
            <v>5855-30FV</v>
          </cell>
          <cell r="B2134" t="str">
            <v>O RING</v>
          </cell>
          <cell r="C2134" t="str">
            <v>F13</v>
          </cell>
          <cell r="D2134" t="str">
            <v>Z</v>
          </cell>
          <cell r="E2134" t="str">
            <v>2</v>
          </cell>
          <cell r="F2134" t="str">
            <v>G</v>
          </cell>
          <cell r="G2134" t="str">
            <v>0</v>
          </cell>
          <cell r="H2134" t="str">
            <v>0</v>
          </cell>
          <cell r="I2134" t="str">
            <v>0</v>
          </cell>
          <cell r="J2134" t="str">
            <v>0</v>
          </cell>
          <cell r="K2134" t="str">
            <v>1.02662</v>
          </cell>
          <cell r="L2134" t="str">
            <v>1.02662</v>
          </cell>
        </row>
        <row r="2135">
          <cell r="A2135" t="str">
            <v>NW2-281</v>
          </cell>
          <cell r="B2135" t="str">
            <v>WASHER</v>
          </cell>
          <cell r="C2135" t="str">
            <v>F13</v>
          </cell>
          <cell r="D2135" t="str">
            <v>Z</v>
          </cell>
          <cell r="E2135" t="str">
            <v>2</v>
          </cell>
          <cell r="F2135" t="str">
            <v>G</v>
          </cell>
          <cell r="G2135" t="str">
            <v>0</v>
          </cell>
          <cell r="H2135" t="str">
            <v>0</v>
          </cell>
          <cell r="I2135" t="str">
            <v>0</v>
          </cell>
          <cell r="J2135" t="str">
            <v>0</v>
          </cell>
          <cell r="K2135" t="str">
            <v>1.02662</v>
          </cell>
          <cell r="L2135" t="str">
            <v>1.02662</v>
          </cell>
        </row>
        <row r="2136">
          <cell r="A2136" t="str">
            <v>NR3-4</v>
          </cell>
          <cell r="B2136" t="str">
            <v>RIVET</v>
          </cell>
          <cell r="C2136" t="str">
            <v>F13</v>
          </cell>
          <cell r="D2136" t="str">
            <v>Z</v>
          </cell>
          <cell r="E2136" t="str">
            <v>2</v>
          </cell>
          <cell r="F2136" t="str">
            <v>G</v>
          </cell>
          <cell r="G2136" t="str">
            <v>0</v>
          </cell>
          <cell r="H2136" t="str">
            <v>0</v>
          </cell>
          <cell r="I2136" t="str">
            <v>0</v>
          </cell>
          <cell r="J2136" t="str">
            <v>0</v>
          </cell>
          <cell r="K2136" t="str">
            <v>1.02662</v>
          </cell>
          <cell r="L2136" t="str">
            <v>1.02662</v>
          </cell>
        </row>
        <row r="2137">
          <cell r="A2137" t="str">
            <v>5936-208</v>
          </cell>
          <cell r="B2137" t="str">
            <v>WASHER</v>
          </cell>
          <cell r="C2137" t="str">
            <v>F13</v>
          </cell>
          <cell r="D2137" t="str">
            <v>Z</v>
          </cell>
          <cell r="E2137" t="str">
            <v>2</v>
          </cell>
          <cell r="F2137" t="str">
            <v>G</v>
          </cell>
          <cell r="G2137" t="str">
            <v>0</v>
          </cell>
          <cell r="H2137" t="str">
            <v>285</v>
          </cell>
          <cell r="I2137" t="str">
            <v>0</v>
          </cell>
          <cell r="J2137" t="str">
            <v>285</v>
          </cell>
          <cell r="K2137" t="str">
            <v>1.02662</v>
          </cell>
          <cell r="L2137" t="str">
            <v>1.02662</v>
          </cell>
          <cell r="M2137" t="str">
            <v>DP203</v>
          </cell>
        </row>
        <row r="2138">
          <cell r="A2138" t="str">
            <v>5855-30BD</v>
          </cell>
          <cell r="B2138" t="str">
            <v>O-RING</v>
          </cell>
          <cell r="C2138" t="str">
            <v>F13</v>
          </cell>
          <cell r="D2138" t="str">
            <v>Z</v>
          </cell>
          <cell r="E2138" t="str">
            <v>2</v>
          </cell>
          <cell r="F2138" t="str">
            <v>G</v>
          </cell>
          <cell r="G2138" t="str">
            <v>0</v>
          </cell>
          <cell r="H2138" t="str">
            <v>0</v>
          </cell>
          <cell r="I2138" t="str">
            <v>0</v>
          </cell>
          <cell r="J2138" t="str">
            <v>0</v>
          </cell>
          <cell r="K2138" t="str">
            <v>1.02662</v>
          </cell>
          <cell r="L2138" t="str">
            <v>1.02662</v>
          </cell>
          <cell r="M2138" t="str">
            <v>RP</v>
          </cell>
        </row>
        <row r="2139">
          <cell r="A2139" t="str">
            <v>5855-30FR</v>
          </cell>
          <cell r="B2139" t="str">
            <v>O-RING</v>
          </cell>
          <cell r="C2139" t="str">
            <v>F13</v>
          </cell>
          <cell r="D2139" t="str">
            <v>Z</v>
          </cell>
          <cell r="E2139" t="str">
            <v>2</v>
          </cell>
          <cell r="F2139" t="str">
            <v>G</v>
          </cell>
          <cell r="G2139" t="str">
            <v>0</v>
          </cell>
          <cell r="H2139" t="str">
            <v>0</v>
          </cell>
          <cell r="I2139" t="str">
            <v>0</v>
          </cell>
          <cell r="J2139" t="str">
            <v>0</v>
          </cell>
          <cell r="K2139" t="str">
            <v>1.02662</v>
          </cell>
          <cell r="L2139" t="str">
            <v>1.02662</v>
          </cell>
        </row>
        <row r="2140">
          <cell r="A2140" t="str">
            <v>9104-057</v>
          </cell>
          <cell r="B2140" t="str">
            <v>PLATE BLANK</v>
          </cell>
          <cell r="C2140" t="str">
            <v>F13</v>
          </cell>
          <cell r="D2140" t="str">
            <v>Z</v>
          </cell>
          <cell r="E2140" t="str">
            <v>21</v>
          </cell>
          <cell r="F2140" t="str">
            <v>G</v>
          </cell>
          <cell r="G2140" t="str">
            <v>838</v>
          </cell>
          <cell r="H2140" t="str">
            <v>0</v>
          </cell>
          <cell r="I2140" t="str">
            <v>0</v>
          </cell>
          <cell r="J2140" t="str">
            <v>838</v>
          </cell>
          <cell r="K2140" t="str">
            <v>1</v>
          </cell>
          <cell r="L2140" t="str">
            <v>1</v>
          </cell>
        </row>
        <row r="2141">
          <cell r="A2141" t="str">
            <v>9008-720/BHT</v>
          </cell>
          <cell r="B2141" t="str">
            <v>SPRING SEAT</v>
          </cell>
          <cell r="C2141" t="str">
            <v>F13</v>
          </cell>
          <cell r="D2141" t="str">
            <v>Z</v>
          </cell>
          <cell r="E2141" t="str">
            <v>2</v>
          </cell>
          <cell r="F2141" t="str">
            <v>G</v>
          </cell>
          <cell r="G2141" t="str">
            <v>0</v>
          </cell>
          <cell r="H2141" t="str">
            <v>0</v>
          </cell>
          <cell r="I2141" t="str">
            <v>0</v>
          </cell>
          <cell r="J2141" t="str">
            <v>0</v>
          </cell>
          <cell r="K2141" t="str">
            <v>1</v>
          </cell>
          <cell r="L2141" t="str">
            <v>1</v>
          </cell>
        </row>
        <row r="2142">
          <cell r="A2142" t="str">
            <v>9102-979</v>
          </cell>
          <cell r="B2142" t="str">
            <v>CAM</v>
          </cell>
          <cell r="C2142" t="str">
            <v>F13</v>
          </cell>
          <cell r="D2142" t="str">
            <v>Z</v>
          </cell>
          <cell r="E2142" t="str">
            <v>2</v>
          </cell>
          <cell r="F2142" t="str">
            <v>G</v>
          </cell>
          <cell r="G2142" t="str">
            <v>0</v>
          </cell>
          <cell r="H2142" t="str">
            <v>0</v>
          </cell>
          <cell r="I2142" t="str">
            <v>0</v>
          </cell>
          <cell r="J2142" t="str">
            <v>0</v>
          </cell>
          <cell r="K2142" t="str">
            <v>1</v>
          </cell>
          <cell r="L2142" t="str">
            <v>1</v>
          </cell>
        </row>
        <row r="2143">
          <cell r="A2143" t="str">
            <v>9103-773</v>
          </cell>
          <cell r="B2143" t="str">
            <v>CABLE GUIDE SUPPORT</v>
          </cell>
          <cell r="C2143" t="str">
            <v>F13</v>
          </cell>
          <cell r="D2143" t="str">
            <v>Z</v>
          </cell>
          <cell r="E2143" t="str">
            <v>2</v>
          </cell>
          <cell r="F2143" t="str">
            <v>G</v>
          </cell>
          <cell r="G2143" t="str">
            <v>0</v>
          </cell>
          <cell r="H2143" t="str">
            <v>0</v>
          </cell>
          <cell r="I2143" t="str">
            <v>0</v>
          </cell>
          <cell r="J2143" t="str">
            <v>0</v>
          </cell>
          <cell r="K2143" t="str">
            <v>1</v>
          </cell>
          <cell r="L2143" t="str">
            <v>1</v>
          </cell>
        </row>
        <row r="2144">
          <cell r="A2144" t="str">
            <v>7160-166</v>
          </cell>
          <cell r="B2144" t="str">
            <v>ROTOR FORGINGS</v>
          </cell>
          <cell r="C2144" t="str">
            <v>F13</v>
          </cell>
          <cell r="D2144" t="str">
            <v>Z</v>
          </cell>
          <cell r="E2144" t="str">
            <v>2</v>
          </cell>
          <cell r="F2144" t="str">
            <v>G</v>
          </cell>
          <cell r="G2144" t="str">
            <v>136</v>
          </cell>
          <cell r="H2144" t="str">
            <v>0</v>
          </cell>
          <cell r="I2144" t="str">
            <v>0</v>
          </cell>
          <cell r="J2144" t="str">
            <v>136</v>
          </cell>
          <cell r="K2144" t="str">
            <v>1</v>
          </cell>
          <cell r="L2144" t="str">
            <v>1</v>
          </cell>
        </row>
        <row r="2145">
          <cell r="A2145" t="str">
            <v>RDR-134</v>
          </cell>
          <cell r="B2145" t="str">
            <v>CAM RING</v>
          </cell>
          <cell r="C2145" t="str">
            <v>F13</v>
          </cell>
          <cell r="D2145" t="str">
            <v>Z</v>
          </cell>
          <cell r="E2145" t="str">
            <v>21</v>
          </cell>
          <cell r="F2145" t="str">
            <v>G</v>
          </cell>
          <cell r="G2145" t="str">
            <v>0</v>
          </cell>
          <cell r="H2145" t="str">
            <v>0</v>
          </cell>
          <cell r="I2145" t="str">
            <v>0</v>
          </cell>
          <cell r="J2145" t="str">
            <v>0</v>
          </cell>
          <cell r="K2145" t="str">
            <v>1</v>
          </cell>
          <cell r="L2145" t="str">
            <v>1</v>
          </cell>
          <cell r="M2145" t="str">
            <v>C</v>
          </cell>
        </row>
        <row r="2146">
          <cell r="A2146" t="str">
            <v>9009-301C</v>
          </cell>
          <cell r="B2146" t="str">
            <v>WASHER</v>
          </cell>
          <cell r="C2146" t="str">
            <v>F13</v>
          </cell>
          <cell r="D2146" t="str">
            <v>Z</v>
          </cell>
          <cell r="E2146" t="str">
            <v>2</v>
          </cell>
          <cell r="F2146" t="str">
            <v>G</v>
          </cell>
          <cell r="G2146" t="str">
            <v>0</v>
          </cell>
          <cell r="H2146" t="str">
            <v>0</v>
          </cell>
          <cell r="I2146" t="str">
            <v>0</v>
          </cell>
          <cell r="J2146" t="str">
            <v>0</v>
          </cell>
          <cell r="K2146" t="str">
            <v>1</v>
          </cell>
          <cell r="L2146" t="str">
            <v>1</v>
          </cell>
          <cell r="M2146" t="str">
            <v>LOCAL</v>
          </cell>
        </row>
        <row r="2147">
          <cell r="A2147" t="str">
            <v>9108-073A</v>
          </cell>
          <cell r="B2147" t="str">
            <v>SOLENOID ASSY</v>
          </cell>
          <cell r="C2147" t="str">
            <v>F13</v>
          </cell>
          <cell r="D2147" t="str">
            <v>Z</v>
          </cell>
          <cell r="E2147" t="str">
            <v>1</v>
          </cell>
          <cell r="F2147" t="str">
            <v>G</v>
          </cell>
          <cell r="G2147" t="str">
            <v>0</v>
          </cell>
          <cell r="H2147" t="str">
            <v>0</v>
          </cell>
          <cell r="I2147" t="str">
            <v>0</v>
          </cell>
          <cell r="J2147" t="str">
            <v>0</v>
          </cell>
          <cell r="K2147" t="str">
            <v>1</v>
          </cell>
          <cell r="L2147" t="str">
            <v>1</v>
          </cell>
          <cell r="M2147" t="str">
            <v>RP</v>
          </cell>
        </row>
        <row r="2148">
          <cell r="A2148" t="str">
            <v>9009-301D</v>
          </cell>
          <cell r="B2148" t="str">
            <v>WASHER</v>
          </cell>
          <cell r="C2148" t="str">
            <v>F13</v>
          </cell>
          <cell r="D2148" t="str">
            <v>Z</v>
          </cell>
          <cell r="E2148" t="str">
            <v>2</v>
          </cell>
          <cell r="F2148" t="str">
            <v>G</v>
          </cell>
          <cell r="G2148" t="str">
            <v>0</v>
          </cell>
          <cell r="H2148" t="str">
            <v>0</v>
          </cell>
          <cell r="I2148" t="str">
            <v>0</v>
          </cell>
          <cell r="J2148" t="str">
            <v>0</v>
          </cell>
          <cell r="K2148" t="str">
            <v>1</v>
          </cell>
          <cell r="L2148" t="str">
            <v>1</v>
          </cell>
          <cell r="M2148" t="str">
            <v>RP</v>
          </cell>
        </row>
        <row r="2149">
          <cell r="A2149" t="str">
            <v>9107-160</v>
          </cell>
          <cell r="B2149" t="str">
            <v>CIRCLIP - LLA Shaft</v>
          </cell>
          <cell r="C2149" t="str">
            <v>F13</v>
          </cell>
          <cell r="D2149" t="str">
            <v>Z</v>
          </cell>
          <cell r="E2149" t="str">
            <v>2</v>
          </cell>
          <cell r="F2149" t="str">
            <v>G</v>
          </cell>
          <cell r="G2149" t="str">
            <v>0</v>
          </cell>
          <cell r="H2149" t="str">
            <v>0</v>
          </cell>
          <cell r="I2149" t="str">
            <v>0</v>
          </cell>
          <cell r="J2149" t="str">
            <v>0</v>
          </cell>
          <cell r="K2149" t="str">
            <v>1</v>
          </cell>
          <cell r="L2149" t="str">
            <v>1</v>
          </cell>
          <cell r="M2149" t="str">
            <v>LOCAL</v>
          </cell>
        </row>
        <row r="2150">
          <cell r="A2150" t="str">
            <v>9101-471K/025</v>
          </cell>
          <cell r="B2150" t="str">
            <v>PROGRESIVE LOAD ADVANCE PISTON</v>
          </cell>
          <cell r="C2150" t="str">
            <v>F13</v>
          </cell>
          <cell r="D2150" t="str">
            <v>Z</v>
          </cell>
          <cell r="E2150" t="str">
            <v>2</v>
          </cell>
          <cell r="F2150" t="str">
            <v>G</v>
          </cell>
          <cell r="G2150" t="str">
            <v>0</v>
          </cell>
          <cell r="H2150" t="str">
            <v>0</v>
          </cell>
          <cell r="I2150" t="str">
            <v>0</v>
          </cell>
          <cell r="J2150" t="str">
            <v>0</v>
          </cell>
          <cell r="K2150" t="str">
            <v>1</v>
          </cell>
          <cell r="L2150" t="str">
            <v>1</v>
          </cell>
        </row>
        <row r="2151">
          <cell r="A2151" t="str">
            <v>9100-273</v>
          </cell>
          <cell r="B2151" t="str">
            <v>IDLING LEVER</v>
          </cell>
          <cell r="C2151" t="str">
            <v>F13</v>
          </cell>
          <cell r="D2151" t="str">
            <v>Z</v>
          </cell>
          <cell r="E2151" t="str">
            <v>2</v>
          </cell>
          <cell r="F2151" t="str">
            <v>G</v>
          </cell>
          <cell r="G2151" t="str">
            <v>0</v>
          </cell>
          <cell r="H2151" t="str">
            <v>0</v>
          </cell>
          <cell r="I2151" t="str">
            <v>0</v>
          </cell>
          <cell r="J2151" t="str">
            <v>0</v>
          </cell>
          <cell r="K2151" t="str">
            <v>1</v>
          </cell>
          <cell r="L2151" t="str">
            <v>1</v>
          </cell>
          <cell r="M2151" t="str">
            <v>RP</v>
          </cell>
        </row>
        <row r="2152">
          <cell r="A2152" t="str">
            <v>9007-598</v>
          </cell>
          <cell r="C2152" t="str">
            <v>F13</v>
          </cell>
          <cell r="D2152" t="str">
            <v>Z</v>
          </cell>
          <cell r="E2152" t="str">
            <v>2</v>
          </cell>
          <cell r="F2152" t="str">
            <v>G</v>
          </cell>
          <cell r="G2152" t="str">
            <v>715</v>
          </cell>
          <cell r="H2152" t="str">
            <v>0</v>
          </cell>
          <cell r="I2152" t="str">
            <v>0</v>
          </cell>
          <cell r="J2152" t="str">
            <v>715</v>
          </cell>
          <cell r="K2152" t="str">
            <v>1</v>
          </cell>
          <cell r="L2152" t="str">
            <v>1</v>
          </cell>
        </row>
        <row r="2153">
          <cell r="A2153" t="str">
            <v>7020-152A</v>
          </cell>
          <cell r="B2153" t="str">
            <v>NOZZLE BODY</v>
          </cell>
          <cell r="C2153" t="str">
            <v>F13</v>
          </cell>
          <cell r="D2153" t="str">
            <v>Z</v>
          </cell>
          <cell r="E2153" t="str">
            <v>2</v>
          </cell>
          <cell r="F2153" t="str">
            <v>G</v>
          </cell>
          <cell r="G2153" t="str">
            <v>0</v>
          </cell>
          <cell r="H2153" t="str">
            <v>0</v>
          </cell>
          <cell r="I2153" t="str">
            <v>0</v>
          </cell>
          <cell r="J2153" t="str">
            <v>0</v>
          </cell>
          <cell r="K2153" t="str">
            <v>1</v>
          </cell>
          <cell r="L2153" t="str">
            <v>1</v>
          </cell>
        </row>
        <row r="2154">
          <cell r="A2154" t="str">
            <v>7120-152A</v>
          </cell>
          <cell r="B2154" t="str">
            <v>NOZZLE BODY</v>
          </cell>
          <cell r="C2154" t="str">
            <v>F13</v>
          </cell>
          <cell r="D2154" t="str">
            <v>Z</v>
          </cell>
          <cell r="E2154" t="str">
            <v>2</v>
          </cell>
          <cell r="F2154" t="str">
            <v>G</v>
          </cell>
          <cell r="G2154" t="str">
            <v>0</v>
          </cell>
          <cell r="H2154" t="str">
            <v>0</v>
          </cell>
          <cell r="I2154" t="str">
            <v>0</v>
          </cell>
          <cell r="J2154" t="str">
            <v>0</v>
          </cell>
          <cell r="K2154" t="str">
            <v>1</v>
          </cell>
          <cell r="L2154" t="str">
            <v>1</v>
          </cell>
        </row>
        <row r="2155">
          <cell r="A2155" t="str">
            <v>9101-467B</v>
          </cell>
          <cell r="B2155" t="str">
            <v>PLLA PISTON</v>
          </cell>
          <cell r="C2155" t="str">
            <v>F13</v>
          </cell>
          <cell r="D2155" t="str">
            <v>Z</v>
          </cell>
          <cell r="E2155" t="str">
            <v>2</v>
          </cell>
          <cell r="F2155" t="str">
            <v>G</v>
          </cell>
          <cell r="G2155" t="str">
            <v>465</v>
          </cell>
          <cell r="H2155" t="str">
            <v>0</v>
          </cell>
          <cell r="I2155" t="str">
            <v>0</v>
          </cell>
          <cell r="J2155" t="str">
            <v>465</v>
          </cell>
          <cell r="K2155" t="str">
            <v>1</v>
          </cell>
          <cell r="L2155" t="str">
            <v>1</v>
          </cell>
        </row>
        <row r="2156">
          <cell r="A2156" t="str">
            <v>9007-179T</v>
          </cell>
          <cell r="B2156" t="str">
            <v>NUT</v>
          </cell>
          <cell r="C2156" t="str">
            <v>F13</v>
          </cell>
          <cell r="D2156" t="str">
            <v>Z</v>
          </cell>
          <cell r="E2156" t="str">
            <v>2</v>
          </cell>
          <cell r="F2156" t="str">
            <v>G</v>
          </cell>
          <cell r="G2156" t="str">
            <v>0</v>
          </cell>
          <cell r="H2156" t="str">
            <v>0</v>
          </cell>
          <cell r="I2156" t="str">
            <v>0</v>
          </cell>
          <cell r="J2156" t="str">
            <v>0</v>
          </cell>
          <cell r="K2156" t="str">
            <v>0.99837</v>
          </cell>
          <cell r="L2156" t="str">
            <v>0.99837</v>
          </cell>
          <cell r="M2156" t="str">
            <v>LOCAL</v>
          </cell>
        </row>
        <row r="2157">
          <cell r="A2157" t="str">
            <v>9003-413L</v>
          </cell>
          <cell r="B2157" t="str">
            <v>PISTON OUTER SPRING</v>
          </cell>
          <cell r="C2157" t="str">
            <v>F13</v>
          </cell>
          <cell r="D2157" t="str">
            <v>Z</v>
          </cell>
          <cell r="E2157" t="str">
            <v>2</v>
          </cell>
          <cell r="F2157" t="str">
            <v>G</v>
          </cell>
          <cell r="G2157" t="str">
            <v>1023</v>
          </cell>
          <cell r="H2157" t="str">
            <v>0</v>
          </cell>
          <cell r="I2157" t="str">
            <v>0</v>
          </cell>
          <cell r="J2157" t="str">
            <v>1023</v>
          </cell>
          <cell r="K2157" t="str">
            <v>0.98275</v>
          </cell>
          <cell r="L2157" t="str">
            <v>0.98275</v>
          </cell>
          <cell r="M2157" t="str">
            <v>SK-05</v>
          </cell>
        </row>
        <row r="2158">
          <cell r="A2158" t="str">
            <v>9045-018A</v>
          </cell>
          <cell r="B2158" t="str">
            <v>FIXING SCREW</v>
          </cell>
          <cell r="C2158" t="str">
            <v>F13</v>
          </cell>
          <cell r="D2158" t="str">
            <v>Z</v>
          </cell>
          <cell r="E2158" t="str">
            <v>2</v>
          </cell>
          <cell r="F2158" t="str">
            <v>G</v>
          </cell>
          <cell r="G2158" t="str">
            <v>25368</v>
          </cell>
          <cell r="H2158" t="str">
            <v>0</v>
          </cell>
          <cell r="I2158" t="str">
            <v>0</v>
          </cell>
          <cell r="J2158" t="str">
            <v>25368</v>
          </cell>
          <cell r="K2158" t="str">
            <v>0.98</v>
          </cell>
          <cell r="L2158" t="str">
            <v>0.98</v>
          </cell>
        </row>
        <row r="2159">
          <cell r="A2159" t="str">
            <v>9107-018A</v>
          </cell>
          <cell r="B2159" t="str">
            <v>NUT</v>
          </cell>
          <cell r="C2159" t="str">
            <v>F13</v>
          </cell>
          <cell r="D2159" t="str">
            <v>Z</v>
          </cell>
          <cell r="E2159" t="str">
            <v>2</v>
          </cell>
          <cell r="F2159" t="str">
            <v>G</v>
          </cell>
          <cell r="G2159" t="str">
            <v>0</v>
          </cell>
          <cell r="H2159" t="str">
            <v>0</v>
          </cell>
          <cell r="I2159" t="str">
            <v>0</v>
          </cell>
          <cell r="J2159" t="str">
            <v>0</v>
          </cell>
          <cell r="K2159" t="str">
            <v>0.9792</v>
          </cell>
          <cell r="L2159" t="str">
            <v>0.9792</v>
          </cell>
          <cell r="M2159" t="str">
            <v>NP</v>
          </cell>
        </row>
        <row r="2160">
          <cell r="A2160" t="str">
            <v>9107-018</v>
          </cell>
          <cell r="B2160" t="str">
            <v>NUT</v>
          </cell>
          <cell r="C2160" t="str">
            <v>F13</v>
          </cell>
          <cell r="D2160" t="str">
            <v>Z</v>
          </cell>
          <cell r="E2160" t="str">
            <v>2</v>
          </cell>
          <cell r="F2160" t="str">
            <v>G</v>
          </cell>
          <cell r="G2160" t="str">
            <v>0</v>
          </cell>
          <cell r="H2160" t="str">
            <v>0</v>
          </cell>
          <cell r="I2160" t="str">
            <v>0</v>
          </cell>
          <cell r="J2160" t="str">
            <v>0</v>
          </cell>
          <cell r="K2160" t="str">
            <v>0.9792</v>
          </cell>
          <cell r="L2160" t="str">
            <v>0.9792</v>
          </cell>
          <cell r="M2160" t="str">
            <v>NP</v>
          </cell>
        </row>
        <row r="2161">
          <cell r="A2161" t="str">
            <v>9007-497AL</v>
          </cell>
          <cell r="B2161" t="str">
            <v>O-RING</v>
          </cell>
          <cell r="C2161" t="str">
            <v>F13</v>
          </cell>
          <cell r="D2161" t="str">
            <v>Z</v>
          </cell>
          <cell r="E2161" t="str">
            <v>2</v>
          </cell>
          <cell r="F2161" t="str">
            <v>G</v>
          </cell>
          <cell r="G2161" t="str">
            <v>13350</v>
          </cell>
          <cell r="H2161" t="str">
            <v>0</v>
          </cell>
          <cell r="I2161" t="str">
            <v>0</v>
          </cell>
          <cell r="J2161" t="str">
            <v>13350</v>
          </cell>
          <cell r="K2161" t="str">
            <v>0.97639</v>
          </cell>
          <cell r="L2161" t="str">
            <v>0.97639</v>
          </cell>
          <cell r="M2161" t="str">
            <v>SV-03</v>
          </cell>
        </row>
        <row r="2162">
          <cell r="A2162" t="str">
            <v>9102-721D</v>
          </cell>
          <cell r="B2162" t="str">
            <v>SPRING - Valve Adjusting</v>
          </cell>
          <cell r="C2162" t="str">
            <v>F13</v>
          </cell>
          <cell r="D2162" t="str">
            <v>Z</v>
          </cell>
          <cell r="E2162" t="str">
            <v>2</v>
          </cell>
          <cell r="F2162" t="str">
            <v>G</v>
          </cell>
          <cell r="G2162" t="str">
            <v>16607</v>
          </cell>
          <cell r="H2162" t="str">
            <v>300</v>
          </cell>
          <cell r="I2162" t="str">
            <v>0</v>
          </cell>
          <cell r="J2162" t="str">
            <v>16907</v>
          </cell>
          <cell r="K2162" t="str">
            <v>0.96181</v>
          </cell>
          <cell r="L2162" t="str">
            <v>0.97076</v>
          </cell>
          <cell r="M2162" t="str">
            <v>SM-10</v>
          </cell>
        </row>
        <row r="2163">
          <cell r="A2163" t="str">
            <v>9003-413C</v>
          </cell>
          <cell r="B2163" t="str">
            <v>SPRING</v>
          </cell>
          <cell r="C2163" t="str">
            <v>F13</v>
          </cell>
          <cell r="D2163" t="str">
            <v>Z</v>
          </cell>
          <cell r="E2163" t="str">
            <v>2</v>
          </cell>
          <cell r="F2163" t="str">
            <v>G</v>
          </cell>
          <cell r="G2163" t="str">
            <v>0</v>
          </cell>
          <cell r="H2163" t="str">
            <v>0</v>
          </cell>
          <cell r="I2163" t="str">
            <v>0</v>
          </cell>
          <cell r="J2163" t="str">
            <v>0</v>
          </cell>
          <cell r="K2163" t="str">
            <v>0.96</v>
          </cell>
          <cell r="L2163" t="str">
            <v>0.96</v>
          </cell>
          <cell r="M2163" t="str">
            <v>NP</v>
          </cell>
        </row>
        <row r="2164">
          <cell r="A2164" t="str">
            <v>9107-315</v>
          </cell>
          <cell r="B2164" t="str">
            <v>WASHER</v>
          </cell>
          <cell r="C2164" t="str">
            <v>F13</v>
          </cell>
          <cell r="D2164" t="str">
            <v>Z</v>
          </cell>
          <cell r="E2164" t="str">
            <v>2</v>
          </cell>
          <cell r="F2164" t="str">
            <v>G</v>
          </cell>
          <cell r="G2164" t="str">
            <v>2375</v>
          </cell>
          <cell r="H2164" t="str">
            <v>1400</v>
          </cell>
          <cell r="I2164" t="str">
            <v>2850</v>
          </cell>
          <cell r="J2164" t="str">
            <v>925</v>
          </cell>
          <cell r="K2164" t="str">
            <v>0.76422</v>
          </cell>
          <cell r="L2164" t="str">
            <v>0.95263</v>
          </cell>
        </row>
        <row r="2165">
          <cell r="A2165" t="str">
            <v>5339-833</v>
          </cell>
          <cell r="B2165" t="str">
            <v>JOINT</v>
          </cell>
          <cell r="C2165" t="str">
            <v>F13</v>
          </cell>
          <cell r="D2165" t="str">
            <v>Z</v>
          </cell>
          <cell r="E2165" t="str">
            <v>2</v>
          </cell>
          <cell r="F2165" t="str">
            <v>G</v>
          </cell>
          <cell r="G2165" t="str">
            <v>0</v>
          </cell>
          <cell r="H2165" t="str">
            <v>0</v>
          </cell>
          <cell r="I2165" t="str">
            <v>0</v>
          </cell>
          <cell r="J2165" t="str">
            <v>0</v>
          </cell>
          <cell r="K2165" t="str">
            <v>0.9523</v>
          </cell>
          <cell r="L2165" t="str">
            <v>0.9523</v>
          </cell>
          <cell r="M2165" t="str">
            <v>LOCAL</v>
          </cell>
        </row>
        <row r="2166">
          <cell r="A2166" t="str">
            <v>7185-852A</v>
          </cell>
          <cell r="B2166" t="str">
            <v>NUT</v>
          </cell>
          <cell r="C2166" t="str">
            <v>F13</v>
          </cell>
          <cell r="D2166" t="str">
            <v>Z</v>
          </cell>
          <cell r="E2166" t="str">
            <v>2</v>
          </cell>
          <cell r="F2166" t="str">
            <v>G</v>
          </cell>
          <cell r="G2166" t="str">
            <v>23833</v>
          </cell>
          <cell r="H2166" t="str">
            <v>2200</v>
          </cell>
          <cell r="I2166" t="str">
            <v>600</v>
          </cell>
          <cell r="J2166" t="str">
            <v>25433</v>
          </cell>
          <cell r="K2166" t="str">
            <v>1.03</v>
          </cell>
          <cell r="L2166" t="str">
            <v>0.95087</v>
          </cell>
          <cell r="M2166" t="str">
            <v>DP203</v>
          </cell>
        </row>
        <row r="2167">
          <cell r="A2167" t="str">
            <v>7185-950FR</v>
          </cell>
          <cell r="B2167" t="str">
            <v>O-RING</v>
          </cell>
          <cell r="C2167" t="str">
            <v>F13</v>
          </cell>
          <cell r="D2167" t="str">
            <v>Z</v>
          </cell>
          <cell r="E2167" t="str">
            <v>2</v>
          </cell>
          <cell r="F2167" t="str">
            <v>G</v>
          </cell>
          <cell r="G2167" t="str">
            <v>4742</v>
          </cell>
          <cell r="H2167" t="str">
            <v>250</v>
          </cell>
          <cell r="I2167" t="str">
            <v>225</v>
          </cell>
          <cell r="J2167" t="str">
            <v>4767</v>
          </cell>
          <cell r="K2167" t="str">
            <v>0.93967</v>
          </cell>
          <cell r="L2167" t="str">
            <v>0.94595</v>
          </cell>
          <cell r="M2167" t="str">
            <v>DP203</v>
          </cell>
        </row>
        <row r="2168">
          <cell r="A2168" t="str">
            <v>NR21-004</v>
          </cell>
          <cell r="B2168" t="str">
            <v>SELT TAPPING SCREW 1/8"x 0</v>
          </cell>
          <cell r="C2168" t="str">
            <v>F13</v>
          </cell>
          <cell r="D2168" t="str">
            <v>Z</v>
          </cell>
          <cell r="E2168" t="str">
            <v>2</v>
          </cell>
          <cell r="F2168" t="str">
            <v>G</v>
          </cell>
          <cell r="G2168" t="str">
            <v>0</v>
          </cell>
          <cell r="H2168" t="str">
            <v>0</v>
          </cell>
          <cell r="I2168" t="str">
            <v>0</v>
          </cell>
          <cell r="J2168" t="str">
            <v>0</v>
          </cell>
          <cell r="K2168" t="str">
            <v>0.93893</v>
          </cell>
          <cell r="L2168" t="str">
            <v>0.93893</v>
          </cell>
        </row>
        <row r="2169">
          <cell r="A2169" t="str">
            <v>7185-950DQ</v>
          </cell>
          <cell r="B2169" t="str">
            <v>O-RING</v>
          </cell>
          <cell r="C2169" t="str">
            <v>F13</v>
          </cell>
          <cell r="D2169" t="str">
            <v>Z</v>
          </cell>
          <cell r="E2169" t="str">
            <v>2</v>
          </cell>
          <cell r="F2169" t="str">
            <v>G</v>
          </cell>
          <cell r="G2169" t="str">
            <v>0</v>
          </cell>
          <cell r="H2169" t="str">
            <v>0</v>
          </cell>
          <cell r="I2169" t="str">
            <v>0</v>
          </cell>
          <cell r="J2169" t="str">
            <v>0</v>
          </cell>
          <cell r="K2169" t="str">
            <v>0.93893</v>
          </cell>
          <cell r="L2169" t="str">
            <v>0.93893</v>
          </cell>
        </row>
        <row r="2170">
          <cell r="A2170" t="str">
            <v>5606-62</v>
          </cell>
          <cell r="B2170" t="str">
            <v>LEAD SEAL</v>
          </cell>
          <cell r="C2170" t="str">
            <v>F13</v>
          </cell>
          <cell r="D2170" t="str">
            <v>Z</v>
          </cell>
          <cell r="E2170" t="str">
            <v>2</v>
          </cell>
          <cell r="F2170" t="str">
            <v>G</v>
          </cell>
          <cell r="G2170" t="str">
            <v>307</v>
          </cell>
          <cell r="H2170" t="str">
            <v>0</v>
          </cell>
          <cell r="I2170" t="str">
            <v>100</v>
          </cell>
          <cell r="J2170" t="str">
            <v>207</v>
          </cell>
          <cell r="K2170" t="str">
            <v>0.93893</v>
          </cell>
          <cell r="L2170" t="str">
            <v>0.93893</v>
          </cell>
        </row>
        <row r="2171">
          <cell r="A2171" t="str">
            <v>5936-183A</v>
          </cell>
          <cell r="B2171" t="str">
            <v>WASHER</v>
          </cell>
          <cell r="C2171" t="str">
            <v>F13</v>
          </cell>
          <cell r="D2171" t="str">
            <v>Z</v>
          </cell>
          <cell r="E2171" t="str">
            <v>2</v>
          </cell>
          <cell r="F2171" t="str">
            <v>G</v>
          </cell>
          <cell r="G2171" t="str">
            <v>0</v>
          </cell>
          <cell r="H2171" t="str">
            <v>0</v>
          </cell>
          <cell r="I2171" t="str">
            <v>0</v>
          </cell>
          <cell r="J2171" t="str">
            <v>0</v>
          </cell>
          <cell r="K2171" t="str">
            <v>0.93893</v>
          </cell>
          <cell r="L2171" t="str">
            <v>0.93893</v>
          </cell>
        </row>
        <row r="2172">
          <cell r="A2172" t="str">
            <v>5936-58D</v>
          </cell>
          <cell r="B2172" t="str">
            <v>WASHER</v>
          </cell>
          <cell r="C2172" t="str">
            <v>F13</v>
          </cell>
          <cell r="D2172" t="str">
            <v>Z</v>
          </cell>
          <cell r="E2172" t="str">
            <v>2</v>
          </cell>
          <cell r="F2172" t="str">
            <v>G</v>
          </cell>
          <cell r="G2172" t="str">
            <v>0</v>
          </cell>
          <cell r="H2172" t="str">
            <v>0</v>
          </cell>
          <cell r="I2172" t="str">
            <v>0</v>
          </cell>
          <cell r="J2172" t="str">
            <v>0</v>
          </cell>
          <cell r="K2172" t="str">
            <v>0.93893</v>
          </cell>
          <cell r="L2172" t="str">
            <v>0.93893</v>
          </cell>
        </row>
        <row r="2173">
          <cell r="A2173" t="str">
            <v>7167-61</v>
          </cell>
          <cell r="B2173" t="str">
            <v>PROTECTION PLUG</v>
          </cell>
          <cell r="C2173" t="str">
            <v>F13</v>
          </cell>
          <cell r="D2173" t="str">
            <v>Z</v>
          </cell>
          <cell r="E2173" t="str">
            <v>2</v>
          </cell>
          <cell r="F2173" t="str">
            <v>G</v>
          </cell>
          <cell r="G2173" t="str">
            <v>0</v>
          </cell>
          <cell r="H2173" t="str">
            <v>0</v>
          </cell>
          <cell r="I2173" t="str">
            <v>0</v>
          </cell>
          <cell r="J2173" t="str">
            <v>0</v>
          </cell>
          <cell r="K2173" t="str">
            <v>0.93893</v>
          </cell>
          <cell r="L2173" t="str">
            <v>0.93893</v>
          </cell>
          <cell r="M2173" t="str">
            <v>RP</v>
          </cell>
        </row>
        <row r="2174">
          <cell r="A2174" t="str">
            <v>5334-291</v>
          </cell>
          <cell r="B2174" t="str">
            <v>SCREW</v>
          </cell>
          <cell r="C2174" t="str">
            <v>F13</v>
          </cell>
          <cell r="D2174" t="str">
            <v>Z</v>
          </cell>
          <cell r="E2174" t="str">
            <v>2</v>
          </cell>
          <cell r="F2174" t="str">
            <v>G</v>
          </cell>
          <cell r="G2174" t="str">
            <v>0</v>
          </cell>
          <cell r="H2174" t="str">
            <v>0</v>
          </cell>
          <cell r="I2174" t="str">
            <v>0</v>
          </cell>
          <cell r="J2174" t="str">
            <v>0</v>
          </cell>
          <cell r="K2174" t="str">
            <v>0.93893</v>
          </cell>
          <cell r="L2174" t="str">
            <v>0.93893</v>
          </cell>
          <cell r="M2174" t="str">
            <v>RP</v>
          </cell>
        </row>
        <row r="2175">
          <cell r="A2175" t="str">
            <v>9007-497T</v>
          </cell>
          <cell r="B2175" t="str">
            <v>O-RING - T.P.Body</v>
          </cell>
          <cell r="C2175" t="str">
            <v>F13</v>
          </cell>
          <cell r="D2175" t="str">
            <v>Z</v>
          </cell>
          <cell r="E2175" t="str">
            <v>2</v>
          </cell>
          <cell r="F2175" t="str">
            <v>G</v>
          </cell>
          <cell r="G2175" t="str">
            <v>47417</v>
          </cell>
          <cell r="H2175" t="str">
            <v>600</v>
          </cell>
          <cell r="I2175" t="str">
            <v>21470</v>
          </cell>
          <cell r="J2175" t="str">
            <v>26547</v>
          </cell>
          <cell r="K2175" t="str">
            <v>0.91985</v>
          </cell>
          <cell r="L2175" t="str">
            <v>0.92093</v>
          </cell>
          <cell r="M2175" t="str">
            <v>SF-10</v>
          </cell>
        </row>
        <row r="2176">
          <cell r="A2176" t="str">
            <v>7174-152C</v>
          </cell>
          <cell r="B2176" t="str">
            <v>RIVET</v>
          </cell>
          <cell r="C2176" t="str">
            <v>F13</v>
          </cell>
          <cell r="D2176" t="str">
            <v>Z</v>
          </cell>
          <cell r="E2176" t="str">
            <v>2</v>
          </cell>
          <cell r="F2176" t="str">
            <v>G</v>
          </cell>
          <cell r="G2176" t="str">
            <v>300</v>
          </cell>
          <cell r="H2176" t="str">
            <v>0</v>
          </cell>
          <cell r="I2176" t="str">
            <v>0</v>
          </cell>
          <cell r="J2176" t="str">
            <v>300</v>
          </cell>
          <cell r="K2176" t="str">
            <v>0.91285</v>
          </cell>
          <cell r="L2176" t="str">
            <v>0.91285</v>
          </cell>
        </row>
        <row r="2177">
          <cell r="A2177" t="str">
            <v>9107-031</v>
          </cell>
          <cell r="B2177" t="str">
            <v>M5 NUT - Solenoid</v>
          </cell>
          <cell r="C2177" t="str">
            <v>F13</v>
          </cell>
          <cell r="D2177" t="str">
            <v>Z</v>
          </cell>
          <cell r="E2177" t="str">
            <v>22</v>
          </cell>
          <cell r="F2177" t="str">
            <v>G</v>
          </cell>
          <cell r="G2177" t="str">
            <v>0</v>
          </cell>
          <cell r="H2177" t="str">
            <v>0</v>
          </cell>
          <cell r="I2177" t="str">
            <v>0</v>
          </cell>
          <cell r="J2177" t="str">
            <v>0</v>
          </cell>
          <cell r="K2177" t="str">
            <v>0.90281</v>
          </cell>
          <cell r="L2177" t="str">
            <v>0.90281</v>
          </cell>
        </row>
        <row r="2178">
          <cell r="A2178" t="str">
            <v>5330-364</v>
          </cell>
          <cell r="B2178" t="str">
            <v>NUT-LINK HOOK[WITH PLATING]</v>
          </cell>
          <cell r="C2178" t="str">
            <v>F13</v>
          </cell>
          <cell r="D2178" t="str">
            <v>Z</v>
          </cell>
          <cell r="E2178" t="str">
            <v>22</v>
          </cell>
          <cell r="F2178" t="str">
            <v>G</v>
          </cell>
          <cell r="G2178" t="str">
            <v>0</v>
          </cell>
          <cell r="H2178" t="str">
            <v>0</v>
          </cell>
          <cell r="I2178" t="str">
            <v>0</v>
          </cell>
          <cell r="J2178" t="str">
            <v>0</v>
          </cell>
          <cell r="K2178" t="str">
            <v>0.90281</v>
          </cell>
          <cell r="L2178" t="str">
            <v>0.90281</v>
          </cell>
          <cell r="M2178" t="str">
            <v>RP</v>
          </cell>
        </row>
        <row r="2179">
          <cell r="A2179" t="str">
            <v>9007-497AA</v>
          </cell>
          <cell r="B2179" t="str">
            <v>O RING</v>
          </cell>
          <cell r="C2179" t="str">
            <v>F13</v>
          </cell>
          <cell r="D2179" t="str">
            <v>Z</v>
          </cell>
          <cell r="E2179" t="str">
            <v>22</v>
          </cell>
          <cell r="F2179" t="str">
            <v>G</v>
          </cell>
          <cell r="G2179" t="str">
            <v>0</v>
          </cell>
          <cell r="H2179" t="str">
            <v>0</v>
          </cell>
          <cell r="I2179" t="str">
            <v>0</v>
          </cell>
          <cell r="J2179" t="str">
            <v>0</v>
          </cell>
          <cell r="K2179" t="str">
            <v>0.90281</v>
          </cell>
          <cell r="L2179" t="str">
            <v>0.90281</v>
          </cell>
          <cell r="M2179" t="str">
            <v>RP</v>
          </cell>
        </row>
        <row r="2180">
          <cell r="A2180" t="str">
            <v>9009-400A</v>
          </cell>
          <cell r="B2180" t="str">
            <v>SPRING</v>
          </cell>
          <cell r="C2180" t="str">
            <v>F13</v>
          </cell>
          <cell r="D2180" t="str">
            <v>Z</v>
          </cell>
          <cell r="E2180" t="str">
            <v>2</v>
          </cell>
          <cell r="F2180" t="str">
            <v>G</v>
          </cell>
          <cell r="G2180" t="str">
            <v>0</v>
          </cell>
          <cell r="H2180" t="str">
            <v>0</v>
          </cell>
          <cell r="I2180" t="str">
            <v>0</v>
          </cell>
          <cell r="J2180" t="str">
            <v>0</v>
          </cell>
          <cell r="K2180" t="str">
            <v>0.90181</v>
          </cell>
          <cell r="L2180" t="str">
            <v>0.90181</v>
          </cell>
          <cell r="M2180" t="str">
            <v>IND</v>
          </cell>
        </row>
        <row r="2181">
          <cell r="A2181" t="str">
            <v>9103-684</v>
          </cell>
          <cell r="B2181" t="str">
            <v>TUBE SUPPORT BRACKET</v>
          </cell>
          <cell r="C2181" t="str">
            <v>F13</v>
          </cell>
          <cell r="D2181" t="str">
            <v>Z</v>
          </cell>
          <cell r="E2181" t="str">
            <v>2</v>
          </cell>
          <cell r="F2181" t="str">
            <v>G</v>
          </cell>
          <cell r="G2181" t="str">
            <v>15700</v>
          </cell>
          <cell r="H2181" t="str">
            <v>0</v>
          </cell>
          <cell r="I2181" t="str">
            <v>0</v>
          </cell>
          <cell r="J2181" t="str">
            <v>15700</v>
          </cell>
          <cell r="K2181" t="str">
            <v>0.89649</v>
          </cell>
          <cell r="L2181" t="str">
            <v>0.89649</v>
          </cell>
        </row>
        <row r="2182">
          <cell r="A2182" t="str">
            <v>7169-665/030</v>
          </cell>
          <cell r="B2182" t="str">
            <v>ADAPTOR PLATE</v>
          </cell>
          <cell r="C2182" t="str">
            <v>F13</v>
          </cell>
          <cell r="D2182" t="str">
            <v>Z</v>
          </cell>
          <cell r="E2182" t="str">
            <v>21</v>
          </cell>
          <cell r="F2182" t="str">
            <v>G</v>
          </cell>
          <cell r="G2182" t="str">
            <v>0</v>
          </cell>
          <cell r="H2182" t="str">
            <v>0</v>
          </cell>
          <cell r="I2182" t="str">
            <v>0</v>
          </cell>
          <cell r="J2182" t="str">
            <v>0</v>
          </cell>
          <cell r="K2182" t="str">
            <v>0.89368</v>
          </cell>
          <cell r="L2182" t="str">
            <v>0.89368</v>
          </cell>
        </row>
        <row r="2183">
          <cell r="A2183" t="str">
            <v>9007-497N</v>
          </cell>
          <cell r="B2183" t="str">
            <v>O-RING - LLA Body</v>
          </cell>
          <cell r="C2183" t="str">
            <v>F13</v>
          </cell>
          <cell r="D2183" t="str">
            <v>Z</v>
          </cell>
          <cell r="E2183" t="str">
            <v>2</v>
          </cell>
          <cell r="F2183" t="str">
            <v>G</v>
          </cell>
          <cell r="G2183" t="str">
            <v>60275</v>
          </cell>
          <cell r="H2183" t="str">
            <v>0</v>
          </cell>
          <cell r="I2183" t="str">
            <v>20734</v>
          </cell>
          <cell r="J2183" t="str">
            <v>39541</v>
          </cell>
          <cell r="K2183" t="str">
            <v>0.88567</v>
          </cell>
          <cell r="L2183" t="str">
            <v>0.88567</v>
          </cell>
          <cell r="M2183" t="str">
            <v>SL-03</v>
          </cell>
        </row>
        <row r="2184">
          <cell r="A2184" t="str">
            <v>9102-911</v>
          </cell>
          <cell r="B2184" t="str">
            <v>HEAT SHRINK TUBING</v>
          </cell>
          <cell r="C2184" t="str">
            <v>F13</v>
          </cell>
          <cell r="D2184" t="str">
            <v>Z</v>
          </cell>
          <cell r="E2184" t="str">
            <v>2</v>
          </cell>
          <cell r="F2184" t="str">
            <v>G</v>
          </cell>
          <cell r="G2184" t="str">
            <v>1000</v>
          </cell>
          <cell r="H2184" t="str">
            <v>9900</v>
          </cell>
          <cell r="I2184" t="str">
            <v>6000</v>
          </cell>
          <cell r="J2184" t="str">
            <v>4900</v>
          </cell>
          <cell r="K2184" t="str">
            <v>0.79326</v>
          </cell>
          <cell r="L2184" t="str">
            <v>0.88048</v>
          </cell>
          <cell r="M2184" t="str">
            <v>PIE-12</v>
          </cell>
        </row>
        <row r="2185">
          <cell r="A2185" t="str">
            <v>9182-101B</v>
          </cell>
          <cell r="B2185" t="str">
            <v>RING (DARK GREEN)</v>
          </cell>
          <cell r="C2185" t="str">
            <v>F13</v>
          </cell>
          <cell r="D2185" t="str">
            <v>Z</v>
          </cell>
          <cell r="E2185" t="str">
            <v>2</v>
          </cell>
          <cell r="F2185" t="str">
            <v>G</v>
          </cell>
          <cell r="G2185" t="str">
            <v>0</v>
          </cell>
          <cell r="H2185" t="str">
            <v>0</v>
          </cell>
          <cell r="I2185" t="str">
            <v>0</v>
          </cell>
          <cell r="J2185" t="str">
            <v>0</v>
          </cell>
          <cell r="K2185" t="str">
            <v>0.87687</v>
          </cell>
          <cell r="L2185" t="str">
            <v>0.87687</v>
          </cell>
          <cell r="M2185" t="str">
            <v>LOCAL</v>
          </cell>
        </row>
        <row r="2186">
          <cell r="A2186" t="str">
            <v>7185-815F</v>
          </cell>
          <cell r="B2186" t="str">
            <v>COPPER WASHER</v>
          </cell>
          <cell r="C2186" t="str">
            <v>F13</v>
          </cell>
          <cell r="D2186" t="str">
            <v>Z</v>
          </cell>
          <cell r="E2186" t="str">
            <v>2</v>
          </cell>
          <cell r="F2186" t="str">
            <v>G</v>
          </cell>
          <cell r="G2186" t="str">
            <v>225</v>
          </cell>
          <cell r="H2186" t="str">
            <v>0</v>
          </cell>
          <cell r="I2186" t="str">
            <v>0</v>
          </cell>
          <cell r="J2186" t="str">
            <v>225</v>
          </cell>
          <cell r="K2186" t="str">
            <v>0.87166</v>
          </cell>
          <cell r="L2186" t="str">
            <v>0.87166</v>
          </cell>
        </row>
        <row r="2187">
          <cell r="A2187" t="str">
            <v>9100-484B</v>
          </cell>
          <cell r="B2187" t="str">
            <v>THROTTLE LEVER ASSY</v>
          </cell>
          <cell r="C2187" t="str">
            <v>F13</v>
          </cell>
          <cell r="D2187" t="str">
            <v>Z</v>
          </cell>
          <cell r="E2187" t="str">
            <v>2</v>
          </cell>
          <cell r="F2187" t="str">
            <v>G</v>
          </cell>
          <cell r="G2187" t="str">
            <v>295</v>
          </cell>
          <cell r="H2187" t="str">
            <v>0</v>
          </cell>
          <cell r="I2187" t="str">
            <v>0</v>
          </cell>
          <cell r="J2187" t="str">
            <v>295</v>
          </cell>
          <cell r="K2187" t="str">
            <v>0.87046</v>
          </cell>
          <cell r="L2187" t="str">
            <v>0.87046</v>
          </cell>
          <cell r="M2187" t="str">
            <v>RP</v>
          </cell>
        </row>
        <row r="2188">
          <cell r="A2188" t="str">
            <v>9003-760A</v>
          </cell>
          <cell r="B2188" t="str">
            <v>VENT SCREW</v>
          </cell>
          <cell r="C2188" t="str">
            <v>F13</v>
          </cell>
          <cell r="D2188" t="str">
            <v>Z</v>
          </cell>
          <cell r="E2188" t="str">
            <v>2</v>
          </cell>
          <cell r="F2188" t="str">
            <v>G</v>
          </cell>
          <cell r="G2188" t="str">
            <v>0</v>
          </cell>
          <cell r="H2188" t="str">
            <v>0</v>
          </cell>
          <cell r="I2188" t="str">
            <v>0</v>
          </cell>
          <cell r="J2188" t="str">
            <v>0</v>
          </cell>
          <cell r="K2188" t="str">
            <v>0.85</v>
          </cell>
          <cell r="L2188" t="str">
            <v>0.85</v>
          </cell>
        </row>
        <row r="2189">
          <cell r="A2189" t="str">
            <v>7169-447A</v>
          </cell>
          <cell r="B2189" t="str">
            <v>DOWEL PIN</v>
          </cell>
          <cell r="C2189" t="str">
            <v>F13</v>
          </cell>
          <cell r="D2189" t="str">
            <v>Z</v>
          </cell>
          <cell r="E2189" t="str">
            <v>2</v>
          </cell>
          <cell r="F2189" t="str">
            <v>G</v>
          </cell>
          <cell r="G2189" t="str">
            <v>170</v>
          </cell>
          <cell r="H2189" t="str">
            <v>0</v>
          </cell>
          <cell r="I2189" t="str">
            <v>0</v>
          </cell>
          <cell r="J2189" t="str">
            <v>170</v>
          </cell>
          <cell r="K2189" t="str">
            <v>0.85</v>
          </cell>
          <cell r="L2189" t="str">
            <v>0.85</v>
          </cell>
          <cell r="M2189" t="str">
            <v>DPAHM</v>
          </cell>
        </row>
        <row r="2190">
          <cell r="A2190" t="str">
            <v>5339-290C</v>
          </cell>
          <cell r="B2190" t="str">
            <v>WASHER</v>
          </cell>
          <cell r="C2190" t="str">
            <v>F13</v>
          </cell>
          <cell r="D2190" t="str">
            <v>Z</v>
          </cell>
          <cell r="E2190" t="str">
            <v>2</v>
          </cell>
          <cell r="F2190" t="str">
            <v>G</v>
          </cell>
          <cell r="G2190" t="str">
            <v>27569</v>
          </cell>
          <cell r="H2190" t="str">
            <v>0</v>
          </cell>
          <cell r="I2190" t="str">
            <v>5125</v>
          </cell>
          <cell r="J2190" t="str">
            <v>22444</v>
          </cell>
          <cell r="K2190" t="str">
            <v>0.84562</v>
          </cell>
          <cell r="L2190" t="str">
            <v>0.84562</v>
          </cell>
          <cell r="M2190" t="str">
            <v>RP</v>
          </cell>
        </row>
        <row r="2191">
          <cell r="A2191" t="str">
            <v>9102-016A</v>
          </cell>
          <cell r="B2191" t="str">
            <v>SUPPORT</v>
          </cell>
          <cell r="C2191" t="str">
            <v>F13</v>
          </cell>
          <cell r="D2191" t="str">
            <v>Z</v>
          </cell>
          <cell r="E2191" t="str">
            <v>2</v>
          </cell>
          <cell r="F2191" t="str">
            <v>G</v>
          </cell>
          <cell r="G2191" t="str">
            <v>0</v>
          </cell>
          <cell r="H2191" t="str">
            <v>0</v>
          </cell>
          <cell r="I2191" t="str">
            <v>0</v>
          </cell>
          <cell r="J2191" t="str">
            <v>0</v>
          </cell>
          <cell r="K2191" t="str">
            <v>0.82067</v>
          </cell>
          <cell r="L2191" t="str">
            <v>0.82067</v>
          </cell>
        </row>
        <row r="2192">
          <cell r="A2192" t="str">
            <v>5855-030BB</v>
          </cell>
          <cell r="B2192" t="str">
            <v>O RING</v>
          </cell>
          <cell r="C2192" t="str">
            <v>F13</v>
          </cell>
          <cell r="D2192" t="str">
            <v>Z</v>
          </cell>
          <cell r="E2192" t="str">
            <v>2</v>
          </cell>
          <cell r="F2192" t="str">
            <v>G</v>
          </cell>
          <cell r="G2192" t="str">
            <v>6490</v>
          </cell>
          <cell r="H2192" t="str">
            <v>0</v>
          </cell>
          <cell r="I2192" t="str">
            <v>3117</v>
          </cell>
          <cell r="J2192" t="str">
            <v>3373</v>
          </cell>
          <cell r="K2192" t="str">
            <v>0.81632</v>
          </cell>
          <cell r="L2192" t="str">
            <v>0.81632</v>
          </cell>
          <cell r="M2192" t="str">
            <v>RP</v>
          </cell>
        </row>
        <row r="2193">
          <cell r="A2193" t="str">
            <v>7169-448</v>
          </cell>
          <cell r="B2193" t="str">
            <v>PROTECTOR</v>
          </cell>
          <cell r="C2193" t="str">
            <v>F13</v>
          </cell>
          <cell r="D2193" t="str">
            <v>Z</v>
          </cell>
          <cell r="E2193" t="str">
            <v>2</v>
          </cell>
          <cell r="F2193" t="str">
            <v>G</v>
          </cell>
          <cell r="G2193" t="str">
            <v>0</v>
          </cell>
          <cell r="H2193" t="str">
            <v>0</v>
          </cell>
          <cell r="I2193" t="str">
            <v>0</v>
          </cell>
          <cell r="J2193" t="str">
            <v>0</v>
          </cell>
          <cell r="K2193" t="str">
            <v>0.816</v>
          </cell>
          <cell r="L2193" t="str">
            <v>0.816</v>
          </cell>
          <cell r="M2193" t="str">
            <v>RP</v>
          </cell>
        </row>
        <row r="2194">
          <cell r="A2194" t="str">
            <v>7167-609</v>
          </cell>
          <cell r="B2194" t="str">
            <v>LOCKING WIRE</v>
          </cell>
          <cell r="C2194" t="str">
            <v>F13</v>
          </cell>
          <cell r="D2194" t="str">
            <v>Z</v>
          </cell>
          <cell r="E2194" t="str">
            <v>2</v>
          </cell>
          <cell r="F2194" t="str">
            <v>G</v>
          </cell>
          <cell r="G2194" t="str">
            <v>0</v>
          </cell>
          <cell r="H2194" t="str">
            <v>0</v>
          </cell>
          <cell r="I2194" t="str">
            <v>0</v>
          </cell>
          <cell r="J2194" t="str">
            <v>0</v>
          </cell>
          <cell r="K2194" t="str">
            <v>0.81479</v>
          </cell>
          <cell r="L2194" t="str">
            <v>0.81479</v>
          </cell>
          <cell r="M2194" t="str">
            <v>RP</v>
          </cell>
        </row>
        <row r="2195">
          <cell r="A2195" t="str">
            <v>9101-279</v>
          </cell>
          <cell r="B2195" t="str">
            <v>CUP</v>
          </cell>
          <cell r="C2195" t="str">
            <v>F13</v>
          </cell>
          <cell r="D2195" t="str">
            <v>Z</v>
          </cell>
          <cell r="E2195" t="str">
            <v>2</v>
          </cell>
          <cell r="F2195" t="str">
            <v>G</v>
          </cell>
          <cell r="G2195" t="str">
            <v>680</v>
          </cell>
          <cell r="H2195" t="str">
            <v>0</v>
          </cell>
          <cell r="I2195" t="str">
            <v>20</v>
          </cell>
          <cell r="J2195" t="str">
            <v>660</v>
          </cell>
          <cell r="K2195" t="str">
            <v>0.81253</v>
          </cell>
          <cell r="L2195" t="str">
            <v>0.81253</v>
          </cell>
        </row>
        <row r="2196">
          <cell r="A2196" t="str">
            <v>9007-497AE</v>
          </cell>
          <cell r="B2196" t="str">
            <v>O RING</v>
          </cell>
          <cell r="C2196" t="str">
            <v>F13</v>
          </cell>
          <cell r="D2196" t="str">
            <v>Z</v>
          </cell>
          <cell r="E2196" t="str">
            <v>22</v>
          </cell>
          <cell r="F2196" t="str">
            <v>G</v>
          </cell>
          <cell r="G2196" t="str">
            <v>0</v>
          </cell>
          <cell r="H2196" t="str">
            <v>0</v>
          </cell>
          <cell r="I2196" t="str">
            <v>0</v>
          </cell>
          <cell r="J2196" t="str">
            <v>0</v>
          </cell>
          <cell r="K2196" t="str">
            <v>0.81253</v>
          </cell>
          <cell r="L2196" t="str">
            <v>0.81253</v>
          </cell>
          <cell r="M2196" t="str">
            <v>RP</v>
          </cell>
        </row>
        <row r="2197">
          <cell r="A2197" t="str">
            <v>9007-497N</v>
          </cell>
          <cell r="B2197" t="str">
            <v>O-RING - LLA Body</v>
          </cell>
          <cell r="C2197" t="str">
            <v>F13</v>
          </cell>
          <cell r="D2197" t="str">
            <v>Z</v>
          </cell>
          <cell r="E2197" t="str">
            <v>22</v>
          </cell>
          <cell r="F2197" t="str">
            <v>G</v>
          </cell>
          <cell r="G2197" t="str">
            <v>0</v>
          </cell>
          <cell r="H2197" t="str">
            <v>0</v>
          </cell>
          <cell r="I2197" t="str">
            <v>0</v>
          </cell>
          <cell r="J2197" t="str">
            <v>0</v>
          </cell>
          <cell r="K2197" t="str">
            <v>0.81253</v>
          </cell>
          <cell r="L2197" t="str">
            <v>0.81253</v>
          </cell>
          <cell r="M2197" t="str">
            <v>RP</v>
          </cell>
        </row>
        <row r="2198">
          <cell r="A2198" t="str">
            <v>9007-497T</v>
          </cell>
          <cell r="B2198" t="str">
            <v>O-RING - T.P.Body</v>
          </cell>
          <cell r="C2198" t="str">
            <v>F13</v>
          </cell>
          <cell r="D2198" t="str">
            <v>Z</v>
          </cell>
          <cell r="E2198" t="str">
            <v>22</v>
          </cell>
          <cell r="F2198" t="str">
            <v>G</v>
          </cell>
          <cell r="G2198" t="str">
            <v>0</v>
          </cell>
          <cell r="H2198" t="str">
            <v>0</v>
          </cell>
          <cell r="I2198" t="str">
            <v>0</v>
          </cell>
          <cell r="J2198" t="str">
            <v>0</v>
          </cell>
          <cell r="K2198" t="str">
            <v>0.81253</v>
          </cell>
          <cell r="L2198" t="str">
            <v>0.81253</v>
          </cell>
          <cell r="M2198" t="str">
            <v>RP</v>
          </cell>
        </row>
        <row r="2199">
          <cell r="A2199" t="str">
            <v>9102-911</v>
          </cell>
          <cell r="B2199" t="str">
            <v>HEAT SHRINK TUBING</v>
          </cell>
          <cell r="C2199" t="str">
            <v>F13</v>
          </cell>
          <cell r="D2199" t="str">
            <v>Z</v>
          </cell>
          <cell r="E2199" t="str">
            <v>22</v>
          </cell>
          <cell r="F2199" t="str">
            <v>G</v>
          </cell>
          <cell r="G2199" t="str">
            <v>0</v>
          </cell>
          <cell r="H2199" t="str">
            <v>0</v>
          </cell>
          <cell r="I2199" t="str">
            <v>0</v>
          </cell>
          <cell r="J2199" t="str">
            <v>0</v>
          </cell>
          <cell r="K2199" t="str">
            <v>0.81253</v>
          </cell>
          <cell r="L2199" t="str">
            <v>0.81253</v>
          </cell>
          <cell r="M2199" t="str">
            <v>RP</v>
          </cell>
        </row>
        <row r="2200">
          <cell r="A2200" t="str">
            <v>9107-309</v>
          </cell>
          <cell r="B2200" t="str">
            <v>WASHER</v>
          </cell>
          <cell r="C2200" t="str">
            <v>F13</v>
          </cell>
          <cell r="D2200" t="str">
            <v>Z</v>
          </cell>
          <cell r="E2200" t="str">
            <v>22</v>
          </cell>
          <cell r="F2200" t="str">
            <v>G</v>
          </cell>
          <cell r="G2200" t="str">
            <v>0</v>
          </cell>
          <cell r="H2200" t="str">
            <v>0</v>
          </cell>
          <cell r="I2200" t="str">
            <v>0</v>
          </cell>
          <cell r="J2200" t="str">
            <v>0</v>
          </cell>
          <cell r="K2200" t="str">
            <v>0.81253</v>
          </cell>
          <cell r="L2200" t="str">
            <v>0.81253</v>
          </cell>
        </row>
        <row r="2201">
          <cell r="A2201" t="str">
            <v>5936-313A</v>
          </cell>
          <cell r="B2201" t="str">
            <v>WASHER</v>
          </cell>
          <cell r="C2201" t="str">
            <v>F13</v>
          </cell>
          <cell r="D2201" t="str">
            <v>Z</v>
          </cell>
          <cell r="E2201" t="str">
            <v>22</v>
          </cell>
          <cell r="F2201" t="str">
            <v>G</v>
          </cell>
          <cell r="G2201" t="str">
            <v>0</v>
          </cell>
          <cell r="H2201" t="str">
            <v>0</v>
          </cell>
          <cell r="I2201" t="str">
            <v>0</v>
          </cell>
          <cell r="J2201" t="str">
            <v>0</v>
          </cell>
          <cell r="K2201" t="str">
            <v>0.81253</v>
          </cell>
          <cell r="L2201" t="str">
            <v>0.81253</v>
          </cell>
        </row>
        <row r="2202">
          <cell r="A2202" t="str">
            <v>9107-031</v>
          </cell>
          <cell r="B2202" t="str">
            <v>M5 NUT - Solenoid</v>
          </cell>
          <cell r="C2202" t="str">
            <v>F13</v>
          </cell>
          <cell r="D2202" t="str">
            <v>Z</v>
          </cell>
          <cell r="E2202" t="str">
            <v>2</v>
          </cell>
          <cell r="F2202" t="str">
            <v>G</v>
          </cell>
          <cell r="G2202" t="str">
            <v>0</v>
          </cell>
          <cell r="H2202" t="str">
            <v>0</v>
          </cell>
          <cell r="I2202" t="str">
            <v>0</v>
          </cell>
          <cell r="J2202" t="str">
            <v>0</v>
          </cell>
          <cell r="K2202" t="str">
            <v>0.81186</v>
          </cell>
          <cell r="L2202" t="str">
            <v>0.81186</v>
          </cell>
          <cell r="M2202" t="str">
            <v>RP</v>
          </cell>
        </row>
        <row r="2203">
          <cell r="A2203" t="str">
            <v>9003-460A</v>
          </cell>
          <cell r="B2203" t="str">
            <v>IDLE AND STOP LEVER</v>
          </cell>
          <cell r="C2203" t="str">
            <v>F13</v>
          </cell>
          <cell r="D2203" t="str">
            <v>Z</v>
          </cell>
          <cell r="E2203" t="str">
            <v>2</v>
          </cell>
          <cell r="F2203" t="str">
            <v>G</v>
          </cell>
          <cell r="G2203" t="str">
            <v>102</v>
          </cell>
          <cell r="H2203" t="str">
            <v>0</v>
          </cell>
          <cell r="I2203" t="str">
            <v>0</v>
          </cell>
          <cell r="J2203" t="str">
            <v>102</v>
          </cell>
          <cell r="K2203" t="str">
            <v>0.78</v>
          </cell>
          <cell r="L2203" t="str">
            <v>0.78</v>
          </cell>
          <cell r="M2203" t="str">
            <v>LOCAL</v>
          </cell>
        </row>
        <row r="2204">
          <cell r="A2204" t="str">
            <v>9007-497H</v>
          </cell>
          <cell r="B2204" t="str">
            <v>O-RING</v>
          </cell>
          <cell r="C2204" t="str">
            <v>F13</v>
          </cell>
          <cell r="D2204" t="str">
            <v>Z</v>
          </cell>
          <cell r="E2204" t="str">
            <v>2</v>
          </cell>
          <cell r="F2204" t="str">
            <v>G</v>
          </cell>
          <cell r="G2204" t="str">
            <v>61700</v>
          </cell>
          <cell r="H2204" t="str">
            <v>0</v>
          </cell>
          <cell r="I2204" t="str">
            <v>29800</v>
          </cell>
          <cell r="J2204" t="str">
            <v>31900</v>
          </cell>
          <cell r="K2204" t="str">
            <v>0.77967</v>
          </cell>
          <cell r="L2204" t="str">
            <v>0.77967</v>
          </cell>
          <cell r="M2204" t="str">
            <v>RP</v>
          </cell>
        </row>
        <row r="2205">
          <cell r="A2205" t="str">
            <v>9007-497AQ</v>
          </cell>
          <cell r="B2205" t="str">
            <v>O-RING - T.P.Adjusting Screw</v>
          </cell>
          <cell r="C2205" t="str">
            <v>F13</v>
          </cell>
          <cell r="D2205" t="str">
            <v>Z</v>
          </cell>
          <cell r="E2205" t="str">
            <v>2</v>
          </cell>
          <cell r="F2205" t="str">
            <v>G</v>
          </cell>
          <cell r="G2205" t="str">
            <v>14480</v>
          </cell>
          <cell r="H2205" t="str">
            <v>14224</v>
          </cell>
          <cell r="I2205" t="str">
            <v>8400</v>
          </cell>
          <cell r="J2205" t="str">
            <v>20304</v>
          </cell>
          <cell r="K2205" t="str">
            <v>0.74766</v>
          </cell>
          <cell r="L2205" t="str">
            <v>0.76168</v>
          </cell>
          <cell r="M2205" t="str">
            <v>SF-09</v>
          </cell>
        </row>
        <row r="2206">
          <cell r="A2206" t="str">
            <v>9101-453</v>
          </cell>
          <cell r="B2206" t="str">
            <v>NUT</v>
          </cell>
          <cell r="C2206" t="str">
            <v>F13</v>
          </cell>
          <cell r="D2206" t="str">
            <v>Z</v>
          </cell>
          <cell r="E2206" t="str">
            <v>2</v>
          </cell>
          <cell r="F2206" t="str">
            <v>G</v>
          </cell>
          <cell r="G2206" t="str">
            <v>45460</v>
          </cell>
          <cell r="H2206" t="str">
            <v>600</v>
          </cell>
          <cell r="I2206" t="str">
            <v>6700</v>
          </cell>
          <cell r="J2206" t="str">
            <v>39360</v>
          </cell>
          <cell r="K2206" t="str">
            <v>0.75354</v>
          </cell>
          <cell r="L2206" t="str">
            <v>0.75828</v>
          </cell>
          <cell r="M2206" t="str">
            <v>SZ-01</v>
          </cell>
        </row>
        <row r="2207">
          <cell r="A2207" t="str">
            <v>7169-560JJ</v>
          </cell>
          <cell r="B2207" t="str">
            <v>SHIM {0.56 MM}</v>
          </cell>
          <cell r="C2207" t="str">
            <v>F13</v>
          </cell>
          <cell r="D2207" t="str">
            <v>Z</v>
          </cell>
          <cell r="E2207" t="str">
            <v>2</v>
          </cell>
          <cell r="F2207" t="str">
            <v>G</v>
          </cell>
          <cell r="G2207" t="str">
            <v>7509</v>
          </cell>
          <cell r="H2207" t="str">
            <v>0</v>
          </cell>
          <cell r="I2207" t="str">
            <v>0</v>
          </cell>
          <cell r="J2207" t="str">
            <v>7509</v>
          </cell>
          <cell r="K2207" t="str">
            <v>0.74211</v>
          </cell>
          <cell r="L2207" t="str">
            <v>0.74211</v>
          </cell>
          <cell r="M2207" t="str">
            <v>RP</v>
          </cell>
        </row>
        <row r="2208">
          <cell r="A2208" t="str">
            <v>9007-497AB</v>
          </cell>
          <cell r="B2208" t="str">
            <v>O RING</v>
          </cell>
          <cell r="C2208" t="str">
            <v>F13</v>
          </cell>
          <cell r="D2208" t="str">
            <v>Z</v>
          </cell>
          <cell r="E2208" t="str">
            <v>2</v>
          </cell>
          <cell r="F2208" t="str">
            <v>G</v>
          </cell>
          <cell r="G2208" t="str">
            <v>3905</v>
          </cell>
          <cell r="H2208" t="str">
            <v>300</v>
          </cell>
          <cell r="I2208" t="str">
            <v>700</v>
          </cell>
          <cell r="J2208" t="str">
            <v>3505</v>
          </cell>
          <cell r="K2208" t="str">
            <v>0.74151</v>
          </cell>
          <cell r="L2208" t="str">
            <v>0.74092</v>
          </cell>
          <cell r="M2208" t="str">
            <v>SM-01</v>
          </cell>
        </row>
        <row r="2209">
          <cell r="A2209" t="str">
            <v>9107-034A</v>
          </cell>
          <cell r="B2209" t="str">
            <v>SCREW</v>
          </cell>
          <cell r="C2209" t="str">
            <v>F13</v>
          </cell>
          <cell r="D2209" t="str">
            <v>Z</v>
          </cell>
          <cell r="E2209" t="str">
            <v>2</v>
          </cell>
          <cell r="F2209" t="str">
            <v>G</v>
          </cell>
          <cell r="G2209" t="str">
            <v>3441</v>
          </cell>
          <cell r="H2209" t="str">
            <v>7209</v>
          </cell>
          <cell r="I2209" t="str">
            <v>4350</v>
          </cell>
          <cell r="J2209" t="str">
            <v>6300</v>
          </cell>
          <cell r="K2209" t="str">
            <v>0.71938</v>
          </cell>
          <cell r="L2209" t="str">
            <v>0.73552</v>
          </cell>
          <cell r="M2209" t="str">
            <v>SO-03</v>
          </cell>
        </row>
        <row r="2210">
          <cell r="A2210" t="str">
            <v>9102-911E</v>
          </cell>
          <cell r="B2210" t="str">
            <v>SLEEVE</v>
          </cell>
          <cell r="C2210" t="str">
            <v>F13</v>
          </cell>
          <cell r="D2210" t="str">
            <v>Z</v>
          </cell>
          <cell r="E2210" t="str">
            <v>2</v>
          </cell>
          <cell r="F2210" t="str">
            <v>G</v>
          </cell>
          <cell r="G2210" t="str">
            <v>0</v>
          </cell>
          <cell r="H2210" t="str">
            <v>0</v>
          </cell>
          <cell r="I2210" t="str">
            <v>0</v>
          </cell>
          <cell r="J2210" t="str">
            <v>0</v>
          </cell>
          <cell r="K2210" t="str">
            <v>0.7344</v>
          </cell>
          <cell r="L2210" t="str">
            <v>0.7344</v>
          </cell>
          <cell r="M2210" t="str">
            <v>PIF-02</v>
          </cell>
        </row>
        <row r="2211">
          <cell r="A2211" t="str">
            <v>9007-599D</v>
          </cell>
          <cell r="B2211" t="str">
            <v>PROTECTION TUBE</v>
          </cell>
          <cell r="C2211" t="str">
            <v>F13</v>
          </cell>
          <cell r="D2211" t="str">
            <v>Z</v>
          </cell>
          <cell r="E2211" t="str">
            <v>2</v>
          </cell>
          <cell r="F2211" t="str">
            <v>G</v>
          </cell>
          <cell r="G2211" t="str">
            <v>0</v>
          </cell>
          <cell r="H2211" t="str">
            <v>0</v>
          </cell>
          <cell r="I2211" t="str">
            <v>0</v>
          </cell>
          <cell r="J2211" t="str">
            <v>0</v>
          </cell>
          <cell r="K2211" t="str">
            <v>0.72417</v>
          </cell>
          <cell r="L2211" t="str">
            <v>0.72417</v>
          </cell>
          <cell r="M2211" t="str">
            <v>LOCAL</v>
          </cell>
        </row>
        <row r="2212">
          <cell r="A2212" t="str">
            <v>9107-403</v>
          </cell>
          <cell r="B2212" t="str">
            <v>O-RING - T.P.Body</v>
          </cell>
          <cell r="C2212" t="str">
            <v>F13</v>
          </cell>
          <cell r="D2212" t="str">
            <v>Z</v>
          </cell>
          <cell r="E2212" t="str">
            <v>2</v>
          </cell>
          <cell r="F2212" t="str">
            <v>G</v>
          </cell>
          <cell r="G2212" t="str">
            <v>6414</v>
          </cell>
          <cell r="H2212" t="str">
            <v>3880</v>
          </cell>
          <cell r="I2212" t="str">
            <v>9134</v>
          </cell>
          <cell r="J2212" t="str">
            <v>1160</v>
          </cell>
          <cell r="K2212" t="str">
            <v>0.69467</v>
          </cell>
          <cell r="L2212" t="str">
            <v>0.71787</v>
          </cell>
          <cell r="M2212" t="str">
            <v>SF-11</v>
          </cell>
        </row>
        <row r="2213">
          <cell r="A2213" t="str">
            <v>5855-30</v>
          </cell>
          <cell r="B2213" t="str">
            <v>O-RING</v>
          </cell>
          <cell r="C2213" t="str">
            <v>F13</v>
          </cell>
          <cell r="D2213" t="str">
            <v>Z</v>
          </cell>
          <cell r="E2213" t="str">
            <v>2</v>
          </cell>
          <cell r="F2213" t="str">
            <v>G</v>
          </cell>
          <cell r="G2213" t="str">
            <v>0</v>
          </cell>
          <cell r="H2213" t="str">
            <v>0</v>
          </cell>
          <cell r="I2213" t="str">
            <v>0</v>
          </cell>
          <cell r="J2213" t="str">
            <v>0</v>
          </cell>
          <cell r="K2213" t="str">
            <v>0.7167</v>
          </cell>
          <cell r="L2213" t="str">
            <v>0.7167</v>
          </cell>
          <cell r="M2213" t="str">
            <v>RP</v>
          </cell>
        </row>
        <row r="2214">
          <cell r="A2214" t="str">
            <v>9007-497AJ</v>
          </cell>
          <cell r="B2214" t="str">
            <v>O-RING</v>
          </cell>
          <cell r="C2214" t="str">
            <v>F13</v>
          </cell>
          <cell r="D2214" t="str">
            <v>Z</v>
          </cell>
          <cell r="E2214" t="str">
            <v>2</v>
          </cell>
          <cell r="F2214" t="str">
            <v>G</v>
          </cell>
          <cell r="G2214" t="str">
            <v>14345</v>
          </cell>
          <cell r="H2214" t="str">
            <v>5995</v>
          </cell>
          <cell r="I2214" t="str">
            <v>0</v>
          </cell>
          <cell r="J2214" t="str">
            <v>20340</v>
          </cell>
          <cell r="K2214" t="str">
            <v>0.70541</v>
          </cell>
          <cell r="L2214" t="str">
            <v>0.7136</v>
          </cell>
          <cell r="M2214" t="str">
            <v>SV-01</v>
          </cell>
        </row>
        <row r="2215">
          <cell r="A2215" t="str">
            <v>7185-854E</v>
          </cell>
          <cell r="B2215" t="str">
            <v>NUT</v>
          </cell>
          <cell r="C2215" t="str">
            <v>F13</v>
          </cell>
          <cell r="D2215" t="str">
            <v>Z</v>
          </cell>
          <cell r="E2215" t="str">
            <v>2</v>
          </cell>
          <cell r="F2215" t="str">
            <v>G</v>
          </cell>
          <cell r="G2215" t="str">
            <v>1874</v>
          </cell>
          <cell r="H2215" t="str">
            <v>250</v>
          </cell>
          <cell r="I2215" t="str">
            <v>300</v>
          </cell>
          <cell r="J2215" t="str">
            <v>1824</v>
          </cell>
          <cell r="K2215" t="str">
            <v>0.6721</v>
          </cell>
          <cell r="L2215" t="str">
            <v>0.71205</v>
          </cell>
          <cell r="M2215" t="str">
            <v>DP203</v>
          </cell>
        </row>
        <row r="2216">
          <cell r="A2216" t="str">
            <v>9107-033A</v>
          </cell>
          <cell r="B2216" t="str">
            <v>FIXING SCREW</v>
          </cell>
          <cell r="C2216" t="str">
            <v>F13</v>
          </cell>
          <cell r="D2216" t="str">
            <v>Z</v>
          </cell>
          <cell r="E2216" t="str">
            <v>2</v>
          </cell>
          <cell r="F2216" t="str">
            <v>G</v>
          </cell>
          <cell r="G2216" t="str">
            <v>1950</v>
          </cell>
          <cell r="H2216" t="str">
            <v>16700</v>
          </cell>
          <cell r="I2216" t="str">
            <v>5000</v>
          </cell>
          <cell r="J2216" t="str">
            <v>13650</v>
          </cell>
          <cell r="K2216" t="str">
            <v>0.6853</v>
          </cell>
          <cell r="L2216" t="str">
            <v>0.68497</v>
          </cell>
          <cell r="M2216" t="str">
            <v>SQ-03</v>
          </cell>
        </row>
        <row r="2217">
          <cell r="A2217" t="str">
            <v>7169-575</v>
          </cell>
          <cell r="B2217" t="str">
            <v>CIRCLIP</v>
          </cell>
          <cell r="C2217" t="str">
            <v>F13</v>
          </cell>
          <cell r="D2217" t="str">
            <v>Z</v>
          </cell>
          <cell r="E2217" t="str">
            <v>2</v>
          </cell>
          <cell r="F2217" t="str">
            <v>G</v>
          </cell>
          <cell r="G2217" t="str">
            <v>990</v>
          </cell>
          <cell r="H2217" t="str">
            <v>4000</v>
          </cell>
          <cell r="I2217" t="str">
            <v>1010</v>
          </cell>
          <cell r="J2217" t="str">
            <v>3980</v>
          </cell>
          <cell r="K2217" t="str">
            <v>0.68327</v>
          </cell>
          <cell r="L2217" t="str">
            <v>0.68111</v>
          </cell>
        </row>
        <row r="2218">
          <cell r="A2218" t="str">
            <v>5855-030FR</v>
          </cell>
          <cell r="B2218" t="str">
            <v>O-RING [5855-030A]</v>
          </cell>
          <cell r="C2218" t="str">
            <v>F13</v>
          </cell>
          <cell r="D2218" t="str">
            <v>Z</v>
          </cell>
          <cell r="E2218" t="str">
            <v>2</v>
          </cell>
          <cell r="F2218" t="str">
            <v>G</v>
          </cell>
          <cell r="G2218" t="str">
            <v>7035</v>
          </cell>
          <cell r="H2218" t="str">
            <v>0</v>
          </cell>
          <cell r="I2218" t="str">
            <v>100</v>
          </cell>
          <cell r="J2218" t="str">
            <v>6935</v>
          </cell>
          <cell r="K2218" t="str">
            <v>0.6765</v>
          </cell>
          <cell r="L2218" t="str">
            <v>0.6765</v>
          </cell>
          <cell r="M2218" t="str">
            <v>RP</v>
          </cell>
        </row>
        <row r="2219">
          <cell r="A2219" t="str">
            <v>5855-030DQ</v>
          </cell>
          <cell r="B2219" t="str">
            <v>O RING</v>
          </cell>
          <cell r="C2219" t="str">
            <v>F13</v>
          </cell>
          <cell r="D2219" t="str">
            <v>Z</v>
          </cell>
          <cell r="E2219" t="str">
            <v>2</v>
          </cell>
          <cell r="F2219" t="str">
            <v>G</v>
          </cell>
          <cell r="G2219" t="str">
            <v>0</v>
          </cell>
          <cell r="H2219" t="str">
            <v>0</v>
          </cell>
          <cell r="I2219" t="str">
            <v>0</v>
          </cell>
          <cell r="J2219" t="str">
            <v>0</v>
          </cell>
          <cell r="K2219" t="str">
            <v>0.6765</v>
          </cell>
          <cell r="L2219" t="str">
            <v>0.6765</v>
          </cell>
          <cell r="M2219" t="str">
            <v>RP</v>
          </cell>
        </row>
        <row r="2220">
          <cell r="A2220" t="str">
            <v>9009-090</v>
          </cell>
          <cell r="B2220" t="str">
            <v>SEAL</v>
          </cell>
          <cell r="C2220" t="str">
            <v>F13</v>
          </cell>
          <cell r="D2220" t="str">
            <v>Z</v>
          </cell>
          <cell r="E2220" t="str">
            <v>2</v>
          </cell>
          <cell r="F2220" t="str">
            <v>G</v>
          </cell>
          <cell r="G2220" t="str">
            <v>233524</v>
          </cell>
          <cell r="H2220" t="str">
            <v>0</v>
          </cell>
          <cell r="I2220" t="str">
            <v>75</v>
          </cell>
          <cell r="J2220" t="str">
            <v>233449</v>
          </cell>
          <cell r="K2220" t="str">
            <v>0.67592</v>
          </cell>
          <cell r="L2220" t="str">
            <v>0.67592</v>
          </cell>
          <cell r="M2220" t="str">
            <v>RP</v>
          </cell>
        </row>
        <row r="2221">
          <cell r="A2221" t="str">
            <v>9101-065D</v>
          </cell>
          <cell r="B2221" t="str">
            <v>AA PLUG</v>
          </cell>
          <cell r="C2221" t="str">
            <v>F13</v>
          </cell>
          <cell r="D2221" t="str">
            <v>Z</v>
          </cell>
          <cell r="E2221" t="str">
            <v>2</v>
          </cell>
          <cell r="F2221" t="str">
            <v>G</v>
          </cell>
          <cell r="G2221" t="str">
            <v>100</v>
          </cell>
          <cell r="H2221" t="str">
            <v>0</v>
          </cell>
          <cell r="I2221" t="str">
            <v>0</v>
          </cell>
          <cell r="J2221" t="str">
            <v>100</v>
          </cell>
          <cell r="K2221" t="str">
            <v>0.66811</v>
          </cell>
          <cell r="L2221" t="str">
            <v>0.66811</v>
          </cell>
          <cell r="M2221" t="str">
            <v>NP</v>
          </cell>
        </row>
        <row r="2222">
          <cell r="A2222" t="str">
            <v>9007-583</v>
          </cell>
          <cell r="B2222" t="str">
            <v>PROTECTION CAP</v>
          </cell>
          <cell r="C2222" t="str">
            <v>F13</v>
          </cell>
          <cell r="D2222" t="str">
            <v>Z</v>
          </cell>
          <cell r="E2222" t="str">
            <v>2</v>
          </cell>
          <cell r="F2222" t="str">
            <v>G</v>
          </cell>
          <cell r="G2222" t="str">
            <v>0</v>
          </cell>
          <cell r="H2222" t="str">
            <v>0</v>
          </cell>
          <cell r="I2222" t="str">
            <v>0</v>
          </cell>
          <cell r="J2222" t="str">
            <v>0</v>
          </cell>
          <cell r="K2222" t="str">
            <v>0.6528</v>
          </cell>
          <cell r="L2222" t="str">
            <v>0.6528</v>
          </cell>
          <cell r="M2222" t="str">
            <v>NP</v>
          </cell>
        </row>
        <row r="2223">
          <cell r="A2223" t="str">
            <v>9101-081/50</v>
          </cell>
          <cell r="B2223" t="str">
            <v>GOVERNOR WEIGHT</v>
          </cell>
          <cell r="C2223" t="str">
            <v>F13</v>
          </cell>
          <cell r="D2223" t="str">
            <v>Z</v>
          </cell>
          <cell r="E2223" t="str">
            <v>21</v>
          </cell>
          <cell r="F2223" t="str">
            <v>G</v>
          </cell>
          <cell r="G2223" t="str">
            <v>2539</v>
          </cell>
          <cell r="H2223" t="str">
            <v>0</v>
          </cell>
          <cell r="I2223" t="str">
            <v>0</v>
          </cell>
          <cell r="J2223" t="str">
            <v>2539</v>
          </cell>
          <cell r="K2223" t="str">
            <v>0.65</v>
          </cell>
          <cell r="L2223" t="str">
            <v>0.65</v>
          </cell>
        </row>
        <row r="2224">
          <cell r="A2224" t="str">
            <v>9107-312</v>
          </cell>
          <cell r="B2224" t="str">
            <v>WASHER</v>
          </cell>
          <cell r="C2224" t="str">
            <v>F13</v>
          </cell>
          <cell r="D2224" t="str">
            <v>Z</v>
          </cell>
          <cell r="E2224" t="str">
            <v>2</v>
          </cell>
          <cell r="F2224" t="str">
            <v>G</v>
          </cell>
          <cell r="G2224" t="str">
            <v>0</v>
          </cell>
          <cell r="H2224" t="str">
            <v>0</v>
          </cell>
          <cell r="I2224" t="str">
            <v>0</v>
          </cell>
          <cell r="J2224" t="str">
            <v>0</v>
          </cell>
          <cell r="K2224" t="str">
            <v>0.64047</v>
          </cell>
          <cell r="L2224" t="str">
            <v>0.64047</v>
          </cell>
        </row>
        <row r="2225">
          <cell r="A2225" t="str">
            <v>9007-397</v>
          </cell>
          <cell r="B2225" t="str">
            <v>WASHER</v>
          </cell>
          <cell r="C2225" t="str">
            <v>F13</v>
          </cell>
          <cell r="D2225" t="str">
            <v>Z</v>
          </cell>
          <cell r="E2225" t="str">
            <v>22</v>
          </cell>
          <cell r="F2225" t="str">
            <v>G</v>
          </cell>
          <cell r="G2225" t="str">
            <v>0</v>
          </cell>
          <cell r="H2225" t="str">
            <v>0</v>
          </cell>
          <cell r="I2225" t="str">
            <v>0</v>
          </cell>
          <cell r="J2225" t="str">
            <v>0</v>
          </cell>
          <cell r="K2225" t="str">
            <v>0.63197</v>
          </cell>
          <cell r="L2225" t="str">
            <v>0.63197</v>
          </cell>
          <cell r="M2225" t="str">
            <v>LOCAL</v>
          </cell>
        </row>
        <row r="2226">
          <cell r="A2226" t="str">
            <v>9007-497AQ</v>
          </cell>
          <cell r="B2226" t="str">
            <v>O-RING - T.P.Adjusting Screw</v>
          </cell>
          <cell r="C2226" t="str">
            <v>F13</v>
          </cell>
          <cell r="D2226" t="str">
            <v>Z</v>
          </cell>
          <cell r="E2226" t="str">
            <v>22</v>
          </cell>
          <cell r="F2226" t="str">
            <v>G</v>
          </cell>
          <cell r="G2226" t="str">
            <v>0</v>
          </cell>
          <cell r="H2226" t="str">
            <v>0</v>
          </cell>
          <cell r="I2226" t="str">
            <v>0</v>
          </cell>
          <cell r="J2226" t="str">
            <v>0</v>
          </cell>
          <cell r="K2226" t="str">
            <v>0.63197</v>
          </cell>
          <cell r="L2226" t="str">
            <v>0.63197</v>
          </cell>
          <cell r="M2226" t="str">
            <v>RP</v>
          </cell>
        </row>
        <row r="2227">
          <cell r="A2227" t="str">
            <v>7185-950DR</v>
          </cell>
          <cell r="B2227" t="str">
            <v>O-RING</v>
          </cell>
          <cell r="C2227" t="str">
            <v>F13</v>
          </cell>
          <cell r="D2227" t="str">
            <v>Z</v>
          </cell>
          <cell r="E2227" t="str">
            <v>2</v>
          </cell>
          <cell r="F2227" t="str">
            <v>G</v>
          </cell>
          <cell r="G2227" t="str">
            <v>0</v>
          </cell>
          <cell r="H2227" t="str">
            <v>0</v>
          </cell>
          <cell r="I2227" t="str">
            <v>0</v>
          </cell>
          <cell r="J2227" t="str">
            <v>0</v>
          </cell>
          <cell r="K2227" t="str">
            <v>0.62681</v>
          </cell>
          <cell r="L2227" t="str">
            <v>0.62681</v>
          </cell>
        </row>
        <row r="2228">
          <cell r="A2228" t="str">
            <v>9007-397</v>
          </cell>
          <cell r="B2228" t="str">
            <v>WASHER</v>
          </cell>
          <cell r="C2228" t="str">
            <v>F13</v>
          </cell>
          <cell r="D2228" t="str">
            <v>Z</v>
          </cell>
          <cell r="E2228" t="str">
            <v>2</v>
          </cell>
          <cell r="F2228" t="str">
            <v>G</v>
          </cell>
          <cell r="G2228" t="str">
            <v>0</v>
          </cell>
          <cell r="H2228" t="str">
            <v>0</v>
          </cell>
          <cell r="I2228" t="str">
            <v>0</v>
          </cell>
          <cell r="J2228" t="str">
            <v>0</v>
          </cell>
          <cell r="K2228" t="str">
            <v>0.62495</v>
          </cell>
          <cell r="L2228" t="str">
            <v>0.62495</v>
          </cell>
          <cell r="M2228" t="str">
            <v>LOCAL</v>
          </cell>
        </row>
        <row r="2229">
          <cell r="A2229" t="str">
            <v>5936-332A</v>
          </cell>
          <cell r="B2229" t="str">
            <v>WASHER</v>
          </cell>
          <cell r="C2229" t="str">
            <v>F13</v>
          </cell>
          <cell r="D2229" t="str">
            <v>Z</v>
          </cell>
          <cell r="E2229" t="str">
            <v>2</v>
          </cell>
          <cell r="F2229" t="str">
            <v>G</v>
          </cell>
          <cell r="G2229" t="str">
            <v>0</v>
          </cell>
          <cell r="H2229" t="str">
            <v>0</v>
          </cell>
          <cell r="I2229" t="str">
            <v>0</v>
          </cell>
          <cell r="J2229" t="str">
            <v>0</v>
          </cell>
          <cell r="K2229" t="str">
            <v>0.61429</v>
          </cell>
          <cell r="L2229" t="str">
            <v>0.61429</v>
          </cell>
          <cell r="M2229" t="str">
            <v>RP</v>
          </cell>
        </row>
        <row r="2230">
          <cell r="A2230" t="str">
            <v>7123-355</v>
          </cell>
          <cell r="B2230" t="str">
            <v>KEEP PLATE</v>
          </cell>
          <cell r="C2230" t="str">
            <v>F13</v>
          </cell>
          <cell r="D2230" t="str">
            <v>Z</v>
          </cell>
          <cell r="E2230" t="str">
            <v>2</v>
          </cell>
          <cell r="F2230" t="str">
            <v>G</v>
          </cell>
          <cell r="G2230" t="str">
            <v>0</v>
          </cell>
          <cell r="H2230" t="str">
            <v>0</v>
          </cell>
          <cell r="I2230" t="str">
            <v>0</v>
          </cell>
          <cell r="J2230" t="str">
            <v>0</v>
          </cell>
          <cell r="K2230" t="str">
            <v>0.61</v>
          </cell>
          <cell r="L2230" t="str">
            <v>0.61</v>
          </cell>
        </row>
        <row r="2231">
          <cell r="A2231" t="str">
            <v>NC7-4</v>
          </cell>
          <cell r="B2231" t="str">
            <v>STEEL BALL</v>
          </cell>
          <cell r="C2231" t="str">
            <v>F13</v>
          </cell>
          <cell r="D2231" t="str">
            <v>Z</v>
          </cell>
          <cell r="E2231" t="str">
            <v>2</v>
          </cell>
          <cell r="F2231" t="str">
            <v>G</v>
          </cell>
          <cell r="G2231" t="str">
            <v>1000</v>
          </cell>
          <cell r="H2231" t="str">
            <v>4000</v>
          </cell>
          <cell r="I2231" t="str">
            <v>1020</v>
          </cell>
          <cell r="J2231" t="str">
            <v>3980</v>
          </cell>
          <cell r="K2231" t="str">
            <v>0.59759</v>
          </cell>
          <cell r="L2231" t="str">
            <v>0.60953</v>
          </cell>
        </row>
        <row r="2232">
          <cell r="A2232" t="str">
            <v>9007-497R</v>
          </cell>
          <cell r="B2232" t="str">
            <v>O-RING - Excess Fuel Body</v>
          </cell>
          <cell r="C2232" t="str">
            <v>F13</v>
          </cell>
          <cell r="D2232" t="str">
            <v>Z</v>
          </cell>
          <cell r="E2232" t="str">
            <v>2</v>
          </cell>
          <cell r="F2232" t="str">
            <v>G</v>
          </cell>
          <cell r="G2232" t="str">
            <v>10685</v>
          </cell>
          <cell r="H2232" t="str">
            <v>0</v>
          </cell>
          <cell r="I2232" t="str">
            <v>4813</v>
          </cell>
          <cell r="J2232" t="str">
            <v>5872</v>
          </cell>
          <cell r="K2232" t="str">
            <v>0.60301</v>
          </cell>
          <cell r="L2232" t="str">
            <v>0.60301</v>
          </cell>
          <cell r="M2232" t="str">
            <v>RP</v>
          </cell>
        </row>
        <row r="2233">
          <cell r="A2233" t="str">
            <v>9107-310A</v>
          </cell>
          <cell r="B2233" t="str">
            <v>LOCKING WASHER [ 9007-217 ]</v>
          </cell>
          <cell r="C2233" t="str">
            <v>F13</v>
          </cell>
          <cell r="D2233" t="str">
            <v>Z</v>
          </cell>
          <cell r="E2233" t="str">
            <v>2</v>
          </cell>
          <cell r="F2233" t="str">
            <v>G</v>
          </cell>
          <cell r="G2233" t="str">
            <v>0</v>
          </cell>
          <cell r="H2233" t="str">
            <v>0</v>
          </cell>
          <cell r="I2233" t="str">
            <v>0</v>
          </cell>
          <cell r="J2233" t="str">
            <v>0</v>
          </cell>
          <cell r="K2233" t="str">
            <v>0.58697</v>
          </cell>
          <cell r="L2233" t="str">
            <v>0.58697</v>
          </cell>
          <cell r="M2233" t="str">
            <v>SQ-06</v>
          </cell>
        </row>
        <row r="2234">
          <cell r="A2234" t="str">
            <v>9102-721B</v>
          </cell>
          <cell r="B2234" t="str">
            <v>WASHER</v>
          </cell>
          <cell r="C2234" t="str">
            <v>F13</v>
          </cell>
          <cell r="D2234" t="str">
            <v>Z</v>
          </cell>
          <cell r="E2234" t="str">
            <v>2</v>
          </cell>
          <cell r="F2234" t="str">
            <v>G</v>
          </cell>
          <cell r="G2234" t="str">
            <v>0</v>
          </cell>
          <cell r="H2234" t="str">
            <v>0</v>
          </cell>
          <cell r="I2234" t="str">
            <v>0</v>
          </cell>
          <cell r="J2234" t="str">
            <v>0</v>
          </cell>
          <cell r="K2234" t="str">
            <v>0.5712</v>
          </cell>
          <cell r="L2234" t="str">
            <v>0.5712</v>
          </cell>
          <cell r="M2234" t="str">
            <v>ST</v>
          </cell>
        </row>
        <row r="2235">
          <cell r="A2235" t="str">
            <v>9000-614K</v>
          </cell>
          <cell r="B2235" t="str">
            <v>IDENTIFING RING</v>
          </cell>
          <cell r="C2235" t="str">
            <v>F13</v>
          </cell>
          <cell r="D2235" t="str">
            <v>Z</v>
          </cell>
          <cell r="E2235" t="str">
            <v>2</v>
          </cell>
          <cell r="F2235" t="str">
            <v>G</v>
          </cell>
          <cell r="G2235" t="str">
            <v>0</v>
          </cell>
          <cell r="H2235" t="str">
            <v>0</v>
          </cell>
          <cell r="I2235" t="str">
            <v>0</v>
          </cell>
          <cell r="J2235" t="str">
            <v>0</v>
          </cell>
          <cell r="K2235" t="str">
            <v>0.5712</v>
          </cell>
          <cell r="L2235" t="str">
            <v>0.5712</v>
          </cell>
          <cell r="M2235" t="str">
            <v>NP</v>
          </cell>
        </row>
        <row r="2236">
          <cell r="A2236" t="str">
            <v>9007-172A</v>
          </cell>
          <cell r="B2236" t="str">
            <v>NUT</v>
          </cell>
          <cell r="C2236" t="str">
            <v>F13</v>
          </cell>
          <cell r="D2236" t="str">
            <v>Z</v>
          </cell>
          <cell r="E2236" t="str">
            <v>2</v>
          </cell>
          <cell r="F2236" t="str">
            <v>G</v>
          </cell>
          <cell r="G2236" t="str">
            <v>0</v>
          </cell>
          <cell r="H2236" t="str">
            <v>0</v>
          </cell>
          <cell r="I2236" t="str">
            <v>0</v>
          </cell>
          <cell r="J2236" t="str">
            <v>0</v>
          </cell>
          <cell r="K2236" t="str">
            <v>0.56749</v>
          </cell>
          <cell r="L2236" t="str">
            <v>0.56749</v>
          </cell>
          <cell r="M2236" t="str">
            <v>LOCAL</v>
          </cell>
        </row>
        <row r="2237">
          <cell r="A2237" t="str">
            <v>9107-310B</v>
          </cell>
          <cell r="B2237" t="str">
            <v>WASHER</v>
          </cell>
          <cell r="C2237" t="str">
            <v>F13</v>
          </cell>
          <cell r="D2237" t="str">
            <v>Z</v>
          </cell>
          <cell r="E2237" t="str">
            <v>2</v>
          </cell>
          <cell r="F2237" t="str">
            <v>G</v>
          </cell>
          <cell r="G2237" t="str">
            <v>2524</v>
          </cell>
          <cell r="H2237" t="str">
            <v>5400</v>
          </cell>
          <cell r="I2237" t="str">
            <v>2250</v>
          </cell>
          <cell r="J2237" t="str">
            <v>5674</v>
          </cell>
          <cell r="K2237" t="str">
            <v>0.59953</v>
          </cell>
          <cell r="L2237" t="str">
            <v>0.56519</v>
          </cell>
          <cell r="M2237" t="str">
            <v>SO-04</v>
          </cell>
        </row>
        <row r="2238">
          <cell r="A2238" t="str">
            <v>9007-497BQ</v>
          </cell>
          <cell r="B2238" t="str">
            <v>O RING SEAL</v>
          </cell>
          <cell r="C2238" t="str">
            <v>F13</v>
          </cell>
          <cell r="D2238" t="str">
            <v>Z</v>
          </cell>
          <cell r="E2238" t="str">
            <v>2</v>
          </cell>
          <cell r="F2238" t="str">
            <v>G</v>
          </cell>
          <cell r="G2238" t="str">
            <v>18765</v>
          </cell>
          <cell r="H2238" t="str">
            <v>0</v>
          </cell>
          <cell r="I2238" t="str">
            <v>12230</v>
          </cell>
          <cell r="J2238" t="str">
            <v>6535</v>
          </cell>
          <cell r="K2238" t="str">
            <v>0.56151</v>
          </cell>
          <cell r="L2238" t="str">
            <v>0.56151</v>
          </cell>
          <cell r="M2238" t="str">
            <v>SM-03</v>
          </cell>
        </row>
        <row r="2239">
          <cell r="A2239" t="str">
            <v>9007-194F</v>
          </cell>
          <cell r="B2239" t="str">
            <v>GROVELOCK PIN</v>
          </cell>
          <cell r="C2239" t="str">
            <v>F13</v>
          </cell>
          <cell r="D2239" t="str">
            <v>Z</v>
          </cell>
          <cell r="E2239" t="str">
            <v>2</v>
          </cell>
          <cell r="F2239" t="str">
            <v>G</v>
          </cell>
          <cell r="G2239" t="str">
            <v>20610</v>
          </cell>
          <cell r="H2239" t="str">
            <v>600</v>
          </cell>
          <cell r="I2239" t="str">
            <v>1500</v>
          </cell>
          <cell r="J2239" t="str">
            <v>19710</v>
          </cell>
          <cell r="K2239" t="str">
            <v>0.54214</v>
          </cell>
          <cell r="L2239" t="str">
            <v>0.54754</v>
          </cell>
          <cell r="M2239" t="str">
            <v>RP</v>
          </cell>
        </row>
        <row r="2240">
          <cell r="A2240" t="str">
            <v>7111-853</v>
          </cell>
          <cell r="B2240" t="str">
            <v>O RING</v>
          </cell>
          <cell r="C2240" t="str">
            <v>F13</v>
          </cell>
          <cell r="D2240" t="str">
            <v>Z</v>
          </cell>
          <cell r="E2240" t="str">
            <v>2</v>
          </cell>
          <cell r="F2240" t="str">
            <v>G</v>
          </cell>
          <cell r="G2240" t="str">
            <v>9840</v>
          </cell>
          <cell r="H2240" t="str">
            <v>209220</v>
          </cell>
          <cell r="I2240" t="str">
            <v>149000</v>
          </cell>
          <cell r="J2240" t="str">
            <v>70060</v>
          </cell>
          <cell r="K2240" t="str">
            <v>0.54847</v>
          </cell>
          <cell r="L2240" t="str">
            <v>0.54588</v>
          </cell>
          <cell r="M2240" t="str">
            <v>RP</v>
          </cell>
        </row>
        <row r="2241">
          <cell r="A2241" t="str">
            <v>7111-843</v>
          </cell>
          <cell r="B2241" t="str">
            <v>O RING</v>
          </cell>
          <cell r="C2241" t="str">
            <v>F13</v>
          </cell>
          <cell r="D2241" t="str">
            <v>Z</v>
          </cell>
          <cell r="E2241" t="str">
            <v>2</v>
          </cell>
          <cell r="F2241" t="str">
            <v>G</v>
          </cell>
          <cell r="G2241" t="str">
            <v>7880</v>
          </cell>
          <cell r="H2241" t="str">
            <v>208940</v>
          </cell>
          <cell r="I2241" t="str">
            <v>161000</v>
          </cell>
          <cell r="J2241" t="str">
            <v>55820</v>
          </cell>
          <cell r="K2241" t="str">
            <v>0.54633</v>
          </cell>
          <cell r="L2241" t="str">
            <v>0.5447</v>
          </cell>
          <cell r="M2241" t="str">
            <v>RP</v>
          </cell>
        </row>
        <row r="2242">
          <cell r="A2242" t="str">
            <v>9107-310A</v>
          </cell>
          <cell r="B2242" t="str">
            <v>LOCKING WASHER [ 9007-217 ]</v>
          </cell>
          <cell r="C2242" t="str">
            <v>F13</v>
          </cell>
          <cell r="D2242" t="str">
            <v>Z</v>
          </cell>
          <cell r="E2242" t="str">
            <v>22</v>
          </cell>
          <cell r="F2242" t="str">
            <v>G</v>
          </cell>
          <cell r="G2242" t="str">
            <v>0</v>
          </cell>
          <cell r="H2242" t="str">
            <v>0</v>
          </cell>
          <cell r="I2242" t="str">
            <v>0</v>
          </cell>
          <cell r="J2242" t="str">
            <v>0</v>
          </cell>
          <cell r="K2242" t="str">
            <v>0.54169</v>
          </cell>
          <cell r="L2242" t="str">
            <v>0.54169</v>
          </cell>
          <cell r="M2242" t="str">
            <v>SQ-06</v>
          </cell>
        </row>
        <row r="2243">
          <cell r="A2243" t="str">
            <v>9007-179T</v>
          </cell>
          <cell r="B2243" t="str">
            <v>NUT</v>
          </cell>
          <cell r="C2243" t="str">
            <v>F13</v>
          </cell>
          <cell r="D2243" t="str">
            <v>Z</v>
          </cell>
          <cell r="E2243" t="str">
            <v>22</v>
          </cell>
          <cell r="F2243" t="str">
            <v>G</v>
          </cell>
          <cell r="G2243" t="str">
            <v>0</v>
          </cell>
          <cell r="H2243" t="str">
            <v>0</v>
          </cell>
          <cell r="I2243" t="str">
            <v>0</v>
          </cell>
          <cell r="J2243" t="str">
            <v>0</v>
          </cell>
          <cell r="K2243" t="str">
            <v>0.54169</v>
          </cell>
          <cell r="L2243" t="str">
            <v>0.54169</v>
          </cell>
        </row>
        <row r="2244">
          <cell r="A2244" t="str">
            <v>9007-391</v>
          </cell>
          <cell r="B2244" t="str">
            <v>DEL. VALVE WASHER</v>
          </cell>
          <cell r="C2244" t="str">
            <v>F13</v>
          </cell>
          <cell r="D2244" t="str">
            <v>Z</v>
          </cell>
          <cell r="E2244" t="str">
            <v>22</v>
          </cell>
          <cell r="F2244" t="str">
            <v>G</v>
          </cell>
          <cell r="G2244" t="str">
            <v>0</v>
          </cell>
          <cell r="H2244" t="str">
            <v>0</v>
          </cell>
          <cell r="I2244" t="str">
            <v>0</v>
          </cell>
          <cell r="J2244" t="str">
            <v>0</v>
          </cell>
          <cell r="K2244" t="str">
            <v>0.54169</v>
          </cell>
          <cell r="L2244" t="str">
            <v>0.54169</v>
          </cell>
          <cell r="M2244" t="str">
            <v>HD-03</v>
          </cell>
        </row>
        <row r="2245">
          <cell r="A2245" t="str">
            <v>9107-403</v>
          </cell>
          <cell r="B2245" t="str">
            <v>O-RING - T.P.Body</v>
          </cell>
          <cell r="C2245" t="str">
            <v>F13</v>
          </cell>
          <cell r="D2245" t="str">
            <v>Z</v>
          </cell>
          <cell r="E2245" t="str">
            <v>22</v>
          </cell>
          <cell r="F2245" t="str">
            <v>G</v>
          </cell>
          <cell r="G2245" t="str">
            <v>0</v>
          </cell>
          <cell r="H2245" t="str">
            <v>0</v>
          </cell>
          <cell r="I2245" t="str">
            <v>0</v>
          </cell>
          <cell r="J2245" t="str">
            <v>0</v>
          </cell>
          <cell r="K2245" t="str">
            <v>0.54169</v>
          </cell>
          <cell r="L2245" t="str">
            <v>0.54169</v>
          </cell>
          <cell r="M2245" t="str">
            <v>RP</v>
          </cell>
        </row>
        <row r="2246">
          <cell r="A2246" t="str">
            <v>5855-030</v>
          </cell>
          <cell r="B2246" t="str">
            <v>O'RING [ 7185-950 ]</v>
          </cell>
          <cell r="C2246" t="str">
            <v>F13</v>
          </cell>
          <cell r="D2246" t="str">
            <v>Z</v>
          </cell>
          <cell r="E2246" t="str">
            <v>22</v>
          </cell>
          <cell r="F2246" t="str">
            <v>G</v>
          </cell>
          <cell r="G2246" t="str">
            <v>0</v>
          </cell>
          <cell r="H2246" t="str">
            <v>0</v>
          </cell>
          <cell r="I2246" t="str">
            <v>0</v>
          </cell>
          <cell r="J2246" t="str">
            <v>0</v>
          </cell>
          <cell r="K2246" t="str">
            <v>0.54169</v>
          </cell>
          <cell r="L2246" t="str">
            <v>0.54169</v>
          </cell>
        </row>
        <row r="2247">
          <cell r="A2247" t="str">
            <v>NC7-8</v>
          </cell>
          <cell r="B2247" t="str">
            <v>STEEL BALL</v>
          </cell>
          <cell r="C2247" t="str">
            <v>F13</v>
          </cell>
          <cell r="D2247" t="str">
            <v>Z</v>
          </cell>
          <cell r="E2247" t="str">
            <v>2</v>
          </cell>
          <cell r="F2247" t="str">
            <v>G</v>
          </cell>
          <cell r="G2247" t="str">
            <v>849</v>
          </cell>
          <cell r="H2247" t="str">
            <v>0</v>
          </cell>
          <cell r="I2247" t="str">
            <v>50</v>
          </cell>
          <cell r="J2247" t="str">
            <v>799</v>
          </cell>
          <cell r="K2247" t="str">
            <v>0.54062</v>
          </cell>
          <cell r="L2247" t="str">
            <v>0.54062</v>
          </cell>
          <cell r="M2247" t="str">
            <v>RP</v>
          </cell>
        </row>
        <row r="2248">
          <cell r="A2248" t="str">
            <v>9107-310A</v>
          </cell>
          <cell r="B2248" t="str">
            <v>LOCKING WASHER [ 9007-217 ]</v>
          </cell>
          <cell r="C2248" t="str">
            <v>F13</v>
          </cell>
          <cell r="D2248" t="str">
            <v>Z</v>
          </cell>
          <cell r="E2248" t="str">
            <v>1</v>
          </cell>
          <cell r="F2248" t="str">
            <v>G</v>
          </cell>
          <cell r="G2248" t="str">
            <v>0</v>
          </cell>
          <cell r="H2248" t="str">
            <v>0</v>
          </cell>
          <cell r="I2248" t="str">
            <v>0</v>
          </cell>
          <cell r="J2248" t="str">
            <v>0</v>
          </cell>
          <cell r="K2248" t="str">
            <v>0.5304</v>
          </cell>
          <cell r="L2248" t="str">
            <v>0.5304</v>
          </cell>
          <cell r="M2248" t="str">
            <v>SQ-06</v>
          </cell>
        </row>
        <row r="2249">
          <cell r="A2249" t="str">
            <v>9104-709</v>
          </cell>
          <cell r="B2249" t="str">
            <v>SPRING</v>
          </cell>
          <cell r="C2249" t="str">
            <v>F13</v>
          </cell>
          <cell r="D2249" t="str">
            <v>Z</v>
          </cell>
          <cell r="E2249" t="str">
            <v>2</v>
          </cell>
          <cell r="F2249" t="str">
            <v>G</v>
          </cell>
          <cell r="G2249" t="str">
            <v>0</v>
          </cell>
          <cell r="H2249" t="str">
            <v>0</v>
          </cell>
          <cell r="I2249" t="str">
            <v>0</v>
          </cell>
          <cell r="J2249" t="str">
            <v>0</v>
          </cell>
          <cell r="K2249" t="str">
            <v>0.52</v>
          </cell>
          <cell r="L2249" t="str">
            <v>0.52</v>
          </cell>
        </row>
        <row r="2250">
          <cell r="A2250" t="str">
            <v>9007-497AG</v>
          </cell>
          <cell r="B2250" t="str">
            <v>'O' RING - PLLA</v>
          </cell>
          <cell r="C2250" t="str">
            <v>F13</v>
          </cell>
          <cell r="D2250" t="str">
            <v>Z</v>
          </cell>
          <cell r="E2250" t="str">
            <v>2</v>
          </cell>
          <cell r="F2250" t="str">
            <v>G</v>
          </cell>
          <cell r="G2250" t="str">
            <v>3455</v>
          </cell>
          <cell r="H2250" t="str">
            <v>0</v>
          </cell>
          <cell r="I2250" t="str">
            <v>0</v>
          </cell>
          <cell r="J2250" t="str">
            <v>3455</v>
          </cell>
          <cell r="K2250" t="str">
            <v>0.51146</v>
          </cell>
          <cell r="L2250" t="str">
            <v>0.51146</v>
          </cell>
        </row>
        <row r="2251">
          <cell r="A2251" t="str">
            <v>9107-315B</v>
          </cell>
          <cell r="B2251" t="str">
            <v>WASHER</v>
          </cell>
          <cell r="C2251" t="str">
            <v>F13</v>
          </cell>
          <cell r="D2251" t="str">
            <v>Z</v>
          </cell>
          <cell r="E2251" t="str">
            <v>2</v>
          </cell>
          <cell r="F2251" t="str">
            <v>G</v>
          </cell>
          <cell r="G2251" t="str">
            <v>82730</v>
          </cell>
          <cell r="H2251" t="str">
            <v>4100</v>
          </cell>
          <cell r="I2251" t="str">
            <v>20900</v>
          </cell>
          <cell r="J2251" t="str">
            <v>65930</v>
          </cell>
          <cell r="K2251" t="str">
            <v>0.49456</v>
          </cell>
          <cell r="L2251" t="str">
            <v>0.50033</v>
          </cell>
          <cell r="M2251" t="str">
            <v>SAC-04</v>
          </cell>
        </row>
        <row r="2252">
          <cell r="A2252" t="str">
            <v>5339-970</v>
          </cell>
          <cell r="B2252" t="str">
            <v>COVER SEAL WASHER</v>
          </cell>
          <cell r="C2252" t="str">
            <v>F13</v>
          </cell>
          <cell r="D2252" t="str">
            <v>Z</v>
          </cell>
          <cell r="E2252" t="str">
            <v>2</v>
          </cell>
          <cell r="F2252" t="str">
            <v>G</v>
          </cell>
          <cell r="G2252" t="str">
            <v>0</v>
          </cell>
          <cell r="H2252" t="str">
            <v>0</v>
          </cell>
          <cell r="I2252" t="str">
            <v>0</v>
          </cell>
          <cell r="J2252" t="str">
            <v>0</v>
          </cell>
          <cell r="K2252" t="str">
            <v>0.5</v>
          </cell>
          <cell r="L2252" t="str">
            <v>0.5</v>
          </cell>
        </row>
        <row r="2253">
          <cell r="A2253" t="str">
            <v>9003-560-70</v>
          </cell>
          <cell r="B2253" t="str">
            <v>E.P.SLEEVE</v>
          </cell>
          <cell r="C2253" t="str">
            <v>F13</v>
          </cell>
          <cell r="D2253" t="str">
            <v>Z</v>
          </cell>
          <cell r="E2253" t="str">
            <v>2</v>
          </cell>
          <cell r="F2253" t="str">
            <v>G</v>
          </cell>
          <cell r="G2253" t="str">
            <v>0</v>
          </cell>
          <cell r="H2253" t="str">
            <v>0</v>
          </cell>
          <cell r="I2253" t="str">
            <v>0</v>
          </cell>
          <cell r="J2253" t="str">
            <v>0</v>
          </cell>
          <cell r="K2253" t="str">
            <v>0.5</v>
          </cell>
          <cell r="L2253" t="str">
            <v>0.5</v>
          </cell>
        </row>
        <row r="2254">
          <cell r="A2254" t="str">
            <v>9007-688C/BPL</v>
          </cell>
          <cell r="B2254" t="str">
            <v>Delivery valve holder</v>
          </cell>
          <cell r="C2254" t="str">
            <v>F13</v>
          </cell>
          <cell r="D2254" t="str">
            <v>Z</v>
          </cell>
          <cell r="E2254" t="str">
            <v>2</v>
          </cell>
          <cell r="F2254" t="str">
            <v>G</v>
          </cell>
          <cell r="G2254" t="str">
            <v>0</v>
          </cell>
          <cell r="H2254" t="str">
            <v>0</v>
          </cell>
          <cell r="I2254" t="str">
            <v>0</v>
          </cell>
          <cell r="J2254" t="str">
            <v>0</v>
          </cell>
          <cell r="K2254" t="str">
            <v>0.5</v>
          </cell>
          <cell r="L2254" t="str">
            <v>0.5</v>
          </cell>
        </row>
        <row r="2255">
          <cell r="A2255" t="str">
            <v>9009-091</v>
          </cell>
          <cell r="B2255" t="str">
            <v>SEALING WIRE</v>
          </cell>
          <cell r="C2255" t="str">
            <v>F13</v>
          </cell>
          <cell r="D2255" t="str">
            <v>Z</v>
          </cell>
          <cell r="E2255" t="str">
            <v>1</v>
          </cell>
          <cell r="F2255" t="str">
            <v>G</v>
          </cell>
          <cell r="G2255" t="str">
            <v>0</v>
          </cell>
          <cell r="H2255" t="str">
            <v>0</v>
          </cell>
          <cell r="I2255" t="str">
            <v>0</v>
          </cell>
          <cell r="J2255" t="str">
            <v>0</v>
          </cell>
          <cell r="K2255" t="str">
            <v>0.5</v>
          </cell>
          <cell r="L2255" t="str">
            <v>0.5</v>
          </cell>
        </row>
        <row r="2256">
          <cell r="A2256" t="str">
            <v>9190-208B</v>
          </cell>
          <cell r="B2256" t="str">
            <v>DPC(TELCO)TIMING SLEEVE</v>
          </cell>
          <cell r="C2256" t="str">
            <v>F13</v>
          </cell>
          <cell r="D2256" t="str">
            <v>Z</v>
          </cell>
          <cell r="E2256" t="str">
            <v>2</v>
          </cell>
          <cell r="F2256" t="str">
            <v>G</v>
          </cell>
          <cell r="G2256" t="str">
            <v>0</v>
          </cell>
          <cell r="H2256" t="str">
            <v>0</v>
          </cell>
          <cell r="I2256" t="str">
            <v>0</v>
          </cell>
          <cell r="J2256" t="str">
            <v>0</v>
          </cell>
          <cell r="K2256" t="str">
            <v>0.5</v>
          </cell>
          <cell r="L2256" t="str">
            <v>0.5</v>
          </cell>
        </row>
        <row r="2257">
          <cell r="A2257" t="str">
            <v>9007-200G/BPL</v>
          </cell>
          <cell r="B2257" t="str">
            <v>SPRING WASHER</v>
          </cell>
          <cell r="C2257" t="str">
            <v>F13</v>
          </cell>
          <cell r="D2257" t="str">
            <v>Z</v>
          </cell>
          <cell r="E2257" t="str">
            <v>2</v>
          </cell>
          <cell r="F2257" t="str">
            <v>G</v>
          </cell>
          <cell r="G2257" t="str">
            <v>0</v>
          </cell>
          <cell r="H2257" t="str">
            <v>0</v>
          </cell>
          <cell r="I2257" t="str">
            <v>0</v>
          </cell>
          <cell r="J2257" t="str">
            <v>0</v>
          </cell>
          <cell r="K2257" t="str">
            <v>0.5</v>
          </cell>
          <cell r="L2257" t="str">
            <v>0.5</v>
          </cell>
        </row>
        <row r="2258">
          <cell r="A2258" t="str">
            <v>9007-214</v>
          </cell>
          <cell r="B2258" t="str">
            <v>WASHER</v>
          </cell>
          <cell r="C2258" t="str">
            <v>F13</v>
          </cell>
          <cell r="D2258" t="str">
            <v>Z</v>
          </cell>
          <cell r="E2258" t="str">
            <v>1</v>
          </cell>
          <cell r="F2258" t="str">
            <v>G</v>
          </cell>
          <cell r="G2258" t="str">
            <v>0</v>
          </cell>
          <cell r="H2258" t="str">
            <v>0</v>
          </cell>
          <cell r="I2258" t="str">
            <v>0</v>
          </cell>
          <cell r="J2258" t="str">
            <v>0</v>
          </cell>
          <cell r="K2258" t="str">
            <v>0.5</v>
          </cell>
          <cell r="L2258" t="str">
            <v>0.5</v>
          </cell>
        </row>
        <row r="2259">
          <cell r="A2259" t="str">
            <v>9003-760</v>
          </cell>
          <cell r="B2259" t="str">
            <v>VENT SCREW</v>
          </cell>
          <cell r="C2259" t="str">
            <v>F13</v>
          </cell>
          <cell r="D2259" t="str">
            <v>Z</v>
          </cell>
          <cell r="E2259" t="str">
            <v>1</v>
          </cell>
          <cell r="F2259" t="str">
            <v>G</v>
          </cell>
          <cell r="G2259" t="str">
            <v>0</v>
          </cell>
          <cell r="H2259" t="str">
            <v>0</v>
          </cell>
          <cell r="I2259" t="str">
            <v>0</v>
          </cell>
          <cell r="J2259" t="str">
            <v>0</v>
          </cell>
          <cell r="K2259" t="str">
            <v>0.5</v>
          </cell>
          <cell r="L2259" t="str">
            <v>0.5</v>
          </cell>
        </row>
        <row r="2260">
          <cell r="A2260" t="str">
            <v>9001-535C</v>
          </cell>
          <cell r="B2260" t="str">
            <v>CENTER BOLT</v>
          </cell>
          <cell r="C2260" t="str">
            <v>F13</v>
          </cell>
          <cell r="D2260" t="str">
            <v>Z</v>
          </cell>
          <cell r="E2260" t="str">
            <v>1</v>
          </cell>
          <cell r="F2260" t="str">
            <v>G</v>
          </cell>
          <cell r="G2260" t="str">
            <v>0</v>
          </cell>
          <cell r="H2260" t="str">
            <v>0</v>
          </cell>
          <cell r="I2260" t="str">
            <v>0</v>
          </cell>
          <cell r="J2260" t="str">
            <v>0</v>
          </cell>
          <cell r="K2260" t="str">
            <v>0.5</v>
          </cell>
          <cell r="L2260" t="str">
            <v>0.5</v>
          </cell>
        </row>
        <row r="2261">
          <cell r="A2261" t="str">
            <v>9003-560</v>
          </cell>
          <cell r="B2261" t="str">
            <v>END PLATE SLEEVE</v>
          </cell>
          <cell r="C2261" t="str">
            <v>F13</v>
          </cell>
          <cell r="D2261" t="str">
            <v>Z</v>
          </cell>
          <cell r="E2261" t="str">
            <v>1</v>
          </cell>
          <cell r="F2261" t="str">
            <v>G</v>
          </cell>
          <cell r="G2261" t="str">
            <v>0</v>
          </cell>
          <cell r="H2261" t="str">
            <v>0</v>
          </cell>
          <cell r="I2261" t="str">
            <v>0</v>
          </cell>
          <cell r="J2261" t="str">
            <v>0</v>
          </cell>
          <cell r="K2261" t="str">
            <v>0.5</v>
          </cell>
          <cell r="L2261" t="str">
            <v>0.5</v>
          </cell>
          <cell r="M2261" t="str">
            <v>DPAMM</v>
          </cell>
        </row>
        <row r="2262">
          <cell r="A2262" t="str">
            <v>5330-362A</v>
          </cell>
          <cell r="B2262" t="str">
            <v>SCREW [PLATED]</v>
          </cell>
          <cell r="C2262" t="str">
            <v>F13</v>
          </cell>
          <cell r="D2262" t="str">
            <v>Z</v>
          </cell>
          <cell r="E2262" t="str">
            <v>2</v>
          </cell>
          <cell r="F2262" t="str">
            <v>G</v>
          </cell>
          <cell r="G2262" t="str">
            <v>0</v>
          </cell>
          <cell r="H2262" t="str">
            <v>0</v>
          </cell>
          <cell r="I2262" t="str">
            <v>0</v>
          </cell>
          <cell r="J2262" t="str">
            <v>0</v>
          </cell>
          <cell r="K2262" t="str">
            <v>0.5</v>
          </cell>
          <cell r="L2262" t="str">
            <v>0.5</v>
          </cell>
          <cell r="M2262" t="str">
            <v>LOCAL</v>
          </cell>
        </row>
        <row r="2263">
          <cell r="A2263" t="str">
            <v>9102-788</v>
          </cell>
          <cell r="B2263" t="str">
            <v>PIN</v>
          </cell>
          <cell r="C2263" t="str">
            <v>F13</v>
          </cell>
          <cell r="D2263" t="str">
            <v>Z</v>
          </cell>
          <cell r="E2263" t="str">
            <v>2</v>
          </cell>
          <cell r="F2263" t="str">
            <v>G</v>
          </cell>
          <cell r="G2263" t="str">
            <v>0</v>
          </cell>
          <cell r="H2263" t="str">
            <v>0</v>
          </cell>
          <cell r="I2263" t="str">
            <v>0</v>
          </cell>
          <cell r="J2263" t="str">
            <v>0</v>
          </cell>
          <cell r="K2263" t="str">
            <v>0.5</v>
          </cell>
          <cell r="L2263" t="str">
            <v>0.5</v>
          </cell>
          <cell r="M2263" t="str">
            <v>NP</v>
          </cell>
        </row>
        <row r="2264">
          <cell r="A2264" t="str">
            <v>9107-809</v>
          </cell>
          <cell r="B2264" t="str">
            <v>TIMING LABEL</v>
          </cell>
          <cell r="C2264" t="str">
            <v>F13</v>
          </cell>
          <cell r="D2264" t="str">
            <v>Z</v>
          </cell>
          <cell r="E2264" t="str">
            <v>2</v>
          </cell>
          <cell r="F2264" t="str">
            <v>G</v>
          </cell>
          <cell r="G2264" t="str">
            <v>0</v>
          </cell>
          <cell r="H2264" t="str">
            <v>0</v>
          </cell>
          <cell r="I2264" t="str">
            <v>0</v>
          </cell>
          <cell r="J2264" t="str">
            <v>0</v>
          </cell>
          <cell r="K2264" t="str">
            <v>0.5</v>
          </cell>
          <cell r="L2264" t="str">
            <v>0.5</v>
          </cell>
          <cell r="M2264" t="str">
            <v>0</v>
          </cell>
        </row>
        <row r="2265">
          <cell r="A2265" t="str">
            <v>9104-503A</v>
          </cell>
          <cell r="B2265" t="str">
            <v>GOVERNOR WEIGHT</v>
          </cell>
          <cell r="C2265" t="str">
            <v>F13</v>
          </cell>
          <cell r="D2265" t="str">
            <v>Z</v>
          </cell>
          <cell r="E2265" t="str">
            <v>2</v>
          </cell>
          <cell r="F2265" t="str">
            <v>G</v>
          </cell>
          <cell r="G2265" t="str">
            <v>0</v>
          </cell>
          <cell r="H2265" t="str">
            <v>0</v>
          </cell>
          <cell r="I2265" t="str">
            <v>0</v>
          </cell>
          <cell r="J2265" t="str">
            <v>0</v>
          </cell>
          <cell r="K2265" t="str">
            <v>0.5</v>
          </cell>
          <cell r="L2265" t="str">
            <v>0.5</v>
          </cell>
          <cell r="M2265" t="str">
            <v>WHAT</v>
          </cell>
        </row>
        <row r="2266">
          <cell r="A2266" t="str">
            <v>9102-930</v>
          </cell>
          <cell r="B2266" t="str">
            <v>DUST CAP</v>
          </cell>
          <cell r="C2266" t="str">
            <v>F13</v>
          </cell>
          <cell r="D2266" t="str">
            <v>Z</v>
          </cell>
          <cell r="E2266" t="str">
            <v>2</v>
          </cell>
          <cell r="F2266" t="str">
            <v>G</v>
          </cell>
          <cell r="G2266" t="str">
            <v>0</v>
          </cell>
          <cell r="H2266" t="str">
            <v>0</v>
          </cell>
          <cell r="I2266" t="str">
            <v>0</v>
          </cell>
          <cell r="J2266" t="str">
            <v>0</v>
          </cell>
          <cell r="K2266" t="str">
            <v>0.5</v>
          </cell>
          <cell r="L2266" t="str">
            <v>0.5</v>
          </cell>
          <cell r="M2266" t="str">
            <v>0</v>
          </cell>
        </row>
        <row r="2267">
          <cell r="A2267" t="str">
            <v>9101-068F</v>
          </cell>
          <cell r="B2267" t="str">
            <v>ADVANCE MOBILE STOP</v>
          </cell>
          <cell r="C2267" t="str">
            <v>F13</v>
          </cell>
          <cell r="D2267" t="str">
            <v>Z</v>
          </cell>
          <cell r="E2267" t="str">
            <v>2</v>
          </cell>
          <cell r="F2267" t="str">
            <v>G</v>
          </cell>
          <cell r="G2267" t="str">
            <v>0</v>
          </cell>
          <cell r="H2267" t="str">
            <v>0</v>
          </cell>
          <cell r="I2267" t="str">
            <v>0</v>
          </cell>
          <cell r="J2267" t="str">
            <v>0</v>
          </cell>
          <cell r="K2267" t="str">
            <v>0.5</v>
          </cell>
          <cell r="L2267" t="str">
            <v>0.5</v>
          </cell>
          <cell r="M2267" t="str">
            <v>NP</v>
          </cell>
        </row>
        <row r="2268">
          <cell r="A2268" t="str">
            <v>9100-430F</v>
          </cell>
          <cell r="B2268" t="str">
            <v>ASSY LIAISON BEARING</v>
          </cell>
          <cell r="C2268" t="str">
            <v>F13</v>
          </cell>
          <cell r="D2268" t="str">
            <v>Z</v>
          </cell>
          <cell r="E2268" t="str">
            <v>2</v>
          </cell>
          <cell r="F2268" t="str">
            <v>G</v>
          </cell>
          <cell r="G2268" t="str">
            <v>0</v>
          </cell>
          <cell r="H2268" t="str">
            <v>0</v>
          </cell>
          <cell r="I2268" t="str">
            <v>0</v>
          </cell>
          <cell r="J2268" t="str">
            <v>0</v>
          </cell>
          <cell r="K2268" t="str">
            <v>0.5</v>
          </cell>
          <cell r="L2268" t="str">
            <v>0.5</v>
          </cell>
          <cell r="M2268" t="str">
            <v>WHAT</v>
          </cell>
        </row>
        <row r="2269">
          <cell r="A2269" t="str">
            <v>9042-463B</v>
          </cell>
          <cell r="B2269" t="str">
            <v>RETAINING DOWEL</v>
          </cell>
          <cell r="C2269" t="str">
            <v>F13</v>
          </cell>
          <cell r="D2269" t="str">
            <v>Z</v>
          </cell>
          <cell r="E2269" t="str">
            <v>2</v>
          </cell>
          <cell r="F2269" t="str">
            <v>G</v>
          </cell>
          <cell r="G2269" t="str">
            <v>16700</v>
          </cell>
          <cell r="H2269" t="str">
            <v>0</v>
          </cell>
          <cell r="I2269" t="str">
            <v>0</v>
          </cell>
          <cell r="J2269" t="str">
            <v>16700</v>
          </cell>
          <cell r="K2269" t="str">
            <v>0.5</v>
          </cell>
          <cell r="L2269" t="str">
            <v>0.5</v>
          </cell>
          <cell r="M2269" t="str">
            <v>HATB</v>
          </cell>
        </row>
        <row r="2270">
          <cell r="A2270" t="str">
            <v>RDR-134/BFB</v>
          </cell>
          <cell r="B2270" t="str">
            <v>CAMRING</v>
          </cell>
          <cell r="C2270" t="str">
            <v>F13</v>
          </cell>
          <cell r="D2270" t="str">
            <v>Z</v>
          </cell>
          <cell r="E2270" t="str">
            <v>21</v>
          </cell>
          <cell r="F2270" t="str">
            <v>G</v>
          </cell>
          <cell r="G2270" t="str">
            <v>0</v>
          </cell>
          <cell r="H2270" t="str">
            <v>0</v>
          </cell>
          <cell r="I2270" t="str">
            <v>0</v>
          </cell>
          <cell r="J2270" t="str">
            <v>0</v>
          </cell>
          <cell r="K2270" t="str">
            <v>0.5</v>
          </cell>
          <cell r="L2270" t="str">
            <v>0.5</v>
          </cell>
          <cell r="M2270" t="str">
            <v>C</v>
          </cell>
        </row>
        <row r="2271">
          <cell r="A2271" t="str">
            <v>9007-041</v>
          </cell>
          <cell r="B2271" t="str">
            <v>STUD</v>
          </cell>
          <cell r="C2271" t="str">
            <v>F13</v>
          </cell>
          <cell r="D2271" t="str">
            <v>Z</v>
          </cell>
          <cell r="E2271" t="str">
            <v>2</v>
          </cell>
          <cell r="F2271" t="str">
            <v>G</v>
          </cell>
          <cell r="G2271" t="str">
            <v>53</v>
          </cell>
          <cell r="H2271" t="str">
            <v>0</v>
          </cell>
          <cell r="I2271" t="str">
            <v>0</v>
          </cell>
          <cell r="J2271" t="str">
            <v>53</v>
          </cell>
          <cell r="K2271" t="str">
            <v>0.5</v>
          </cell>
          <cell r="L2271" t="str">
            <v>0.5</v>
          </cell>
          <cell r="M2271" t="str">
            <v>NP</v>
          </cell>
        </row>
        <row r="2272">
          <cell r="A2272" t="str">
            <v>9007-005</v>
          </cell>
          <cell r="B2272" t="str">
            <v>SCREW</v>
          </cell>
          <cell r="C2272" t="str">
            <v>F13</v>
          </cell>
          <cell r="D2272" t="str">
            <v>Z</v>
          </cell>
          <cell r="E2272" t="str">
            <v>2</v>
          </cell>
          <cell r="F2272" t="str">
            <v>G</v>
          </cell>
          <cell r="G2272" t="str">
            <v>0</v>
          </cell>
          <cell r="H2272" t="str">
            <v>0</v>
          </cell>
          <cell r="I2272" t="str">
            <v>0</v>
          </cell>
          <cell r="J2272" t="str">
            <v>0</v>
          </cell>
          <cell r="K2272" t="str">
            <v>0.5</v>
          </cell>
          <cell r="L2272" t="str">
            <v>0.5</v>
          </cell>
          <cell r="M2272" t="str">
            <v>0</v>
          </cell>
        </row>
        <row r="2273">
          <cell r="A2273" t="str">
            <v>9003-813</v>
          </cell>
          <cell r="B2273" t="str">
            <v>PIN THRUST SLEEVE</v>
          </cell>
          <cell r="C2273" t="str">
            <v>F13</v>
          </cell>
          <cell r="D2273" t="str">
            <v>Z</v>
          </cell>
          <cell r="E2273" t="str">
            <v>2</v>
          </cell>
          <cell r="F2273" t="str">
            <v>G</v>
          </cell>
          <cell r="G2273" t="str">
            <v>19995</v>
          </cell>
          <cell r="H2273" t="str">
            <v>0</v>
          </cell>
          <cell r="I2273" t="str">
            <v>0</v>
          </cell>
          <cell r="J2273" t="str">
            <v>19995</v>
          </cell>
          <cell r="K2273" t="str">
            <v>0.5</v>
          </cell>
          <cell r="L2273" t="str">
            <v>0.5</v>
          </cell>
          <cell r="M2273" t="str">
            <v>HATB</v>
          </cell>
        </row>
        <row r="2274">
          <cell r="A2274" t="str">
            <v>9003-311D</v>
          </cell>
          <cell r="B2274" t="str">
            <v>THROTTLE LEVER</v>
          </cell>
          <cell r="C2274" t="str">
            <v>F13</v>
          </cell>
          <cell r="D2274" t="str">
            <v>Z</v>
          </cell>
          <cell r="E2274" t="str">
            <v>2</v>
          </cell>
          <cell r="F2274" t="str">
            <v>G</v>
          </cell>
          <cell r="G2274" t="str">
            <v>0</v>
          </cell>
          <cell r="H2274" t="str">
            <v>0</v>
          </cell>
          <cell r="I2274" t="str">
            <v>0</v>
          </cell>
          <cell r="J2274" t="str">
            <v>0</v>
          </cell>
          <cell r="K2274" t="str">
            <v>0.5</v>
          </cell>
          <cell r="L2274" t="str">
            <v>0.5</v>
          </cell>
          <cell r="M2274" t="str">
            <v>MATB</v>
          </cell>
        </row>
        <row r="2275">
          <cell r="A2275" t="str">
            <v>7167-523</v>
          </cell>
          <cell r="B2275" t="str">
            <v>CAP</v>
          </cell>
          <cell r="C2275" t="str">
            <v>F13</v>
          </cell>
          <cell r="D2275" t="str">
            <v>Z</v>
          </cell>
          <cell r="E2275" t="str">
            <v>2</v>
          </cell>
          <cell r="F2275" t="str">
            <v>G</v>
          </cell>
          <cell r="G2275" t="str">
            <v>571</v>
          </cell>
          <cell r="H2275" t="str">
            <v>0</v>
          </cell>
          <cell r="I2275" t="str">
            <v>0</v>
          </cell>
          <cell r="J2275" t="str">
            <v>571</v>
          </cell>
          <cell r="K2275" t="str">
            <v>0.5</v>
          </cell>
          <cell r="L2275" t="str">
            <v>0.5</v>
          </cell>
          <cell r="M2275" t="str">
            <v>WHAT</v>
          </cell>
        </row>
        <row r="2276">
          <cell r="A2276" t="str">
            <v>7123-309X</v>
          </cell>
          <cell r="B2276" t="str">
            <v>CAM RING 6 CYL.</v>
          </cell>
          <cell r="C2276" t="str">
            <v>F13</v>
          </cell>
          <cell r="D2276" t="str">
            <v>Z</v>
          </cell>
          <cell r="E2276" t="str">
            <v>2</v>
          </cell>
          <cell r="F2276" t="str">
            <v>G</v>
          </cell>
          <cell r="G2276" t="str">
            <v>0</v>
          </cell>
          <cell r="H2276" t="str">
            <v>0</v>
          </cell>
          <cell r="I2276" t="str">
            <v>0</v>
          </cell>
          <cell r="J2276" t="str">
            <v>0</v>
          </cell>
          <cell r="K2276" t="str">
            <v>0.5</v>
          </cell>
          <cell r="L2276" t="str">
            <v>0.5</v>
          </cell>
        </row>
        <row r="2277">
          <cell r="A2277" t="str">
            <v>9002-137A</v>
          </cell>
          <cell r="B2277" t="str">
            <v>M VALVE</v>
          </cell>
          <cell r="C2277" t="str">
            <v>F13</v>
          </cell>
          <cell r="D2277" t="str">
            <v>Z</v>
          </cell>
          <cell r="E2277" t="str">
            <v>2</v>
          </cell>
          <cell r="F2277" t="str">
            <v>G</v>
          </cell>
          <cell r="G2277" t="str">
            <v>0</v>
          </cell>
          <cell r="H2277" t="str">
            <v>0</v>
          </cell>
          <cell r="I2277" t="str">
            <v>0</v>
          </cell>
          <cell r="J2277" t="str">
            <v>0</v>
          </cell>
          <cell r="K2277" t="str">
            <v>0.5</v>
          </cell>
          <cell r="L2277" t="str">
            <v>0.5</v>
          </cell>
        </row>
        <row r="2278">
          <cell r="A2278" t="str">
            <v>9107-310</v>
          </cell>
          <cell r="B2278" t="str">
            <v>WASHER</v>
          </cell>
          <cell r="C2278" t="str">
            <v>F13</v>
          </cell>
          <cell r="D2278" t="str">
            <v>Z</v>
          </cell>
          <cell r="E2278" t="str">
            <v>2</v>
          </cell>
          <cell r="F2278" t="str">
            <v>G</v>
          </cell>
          <cell r="G2278" t="str">
            <v>11000</v>
          </cell>
          <cell r="H2278" t="str">
            <v>29400</v>
          </cell>
          <cell r="I2278" t="str">
            <v>8800</v>
          </cell>
          <cell r="J2278" t="str">
            <v>31600</v>
          </cell>
          <cell r="K2278" t="str">
            <v>0.53563</v>
          </cell>
          <cell r="L2278" t="str">
            <v>0.49755</v>
          </cell>
          <cell r="M2278" t="str">
            <v>SQ-05</v>
          </cell>
        </row>
        <row r="2279">
          <cell r="A2279" t="str">
            <v>9009-513</v>
          </cell>
          <cell r="B2279" t="str">
            <v>RIVET (NR21-004)</v>
          </cell>
          <cell r="C2279" t="str">
            <v>F13</v>
          </cell>
          <cell r="D2279" t="str">
            <v>Z</v>
          </cell>
          <cell r="E2279" t="str">
            <v>2</v>
          </cell>
          <cell r="F2279" t="str">
            <v>G</v>
          </cell>
          <cell r="G2279" t="str">
            <v>0</v>
          </cell>
          <cell r="H2279" t="str">
            <v>0</v>
          </cell>
          <cell r="I2279" t="str">
            <v>0</v>
          </cell>
          <cell r="J2279" t="str">
            <v>0</v>
          </cell>
          <cell r="K2279" t="str">
            <v>0.49572</v>
          </cell>
          <cell r="L2279" t="str">
            <v>0.49572</v>
          </cell>
          <cell r="M2279" t="str">
            <v>RP</v>
          </cell>
        </row>
        <row r="2280">
          <cell r="A2280" t="str">
            <v>9007-497BQ</v>
          </cell>
          <cell r="B2280" t="str">
            <v>O RING SEAL</v>
          </cell>
          <cell r="C2280" t="str">
            <v>F13</v>
          </cell>
          <cell r="D2280" t="str">
            <v>Z</v>
          </cell>
          <cell r="E2280" t="str">
            <v>1</v>
          </cell>
          <cell r="F2280" t="str">
            <v>G</v>
          </cell>
          <cell r="G2280" t="str">
            <v>0</v>
          </cell>
          <cell r="H2280" t="str">
            <v>0</v>
          </cell>
          <cell r="I2280" t="str">
            <v>0</v>
          </cell>
          <cell r="J2280" t="str">
            <v>0</v>
          </cell>
          <cell r="K2280" t="str">
            <v>0.4896</v>
          </cell>
          <cell r="L2280" t="str">
            <v>0.4896</v>
          </cell>
          <cell r="M2280" t="str">
            <v>RP</v>
          </cell>
        </row>
        <row r="2281">
          <cell r="A2281" t="str">
            <v>NW5-9W4</v>
          </cell>
          <cell r="B2281" t="str">
            <v>WASHER</v>
          </cell>
          <cell r="C2281" t="str">
            <v>F13</v>
          </cell>
          <cell r="D2281" t="str">
            <v>Z</v>
          </cell>
          <cell r="E2281" t="str">
            <v>2</v>
          </cell>
          <cell r="F2281" t="str">
            <v>G</v>
          </cell>
          <cell r="G2281" t="str">
            <v>1290</v>
          </cell>
          <cell r="H2281" t="str">
            <v>0</v>
          </cell>
          <cell r="I2281" t="str">
            <v>0</v>
          </cell>
          <cell r="J2281" t="str">
            <v>1290</v>
          </cell>
          <cell r="K2281" t="str">
            <v>0.47889</v>
          </cell>
          <cell r="L2281" t="str">
            <v>0.47889</v>
          </cell>
          <cell r="M2281" t="str">
            <v>DPAHM</v>
          </cell>
        </row>
        <row r="2282">
          <cell r="A2282" t="str">
            <v>5855-030</v>
          </cell>
          <cell r="B2282" t="str">
            <v>O'RING [ 7185-950 ]</v>
          </cell>
          <cell r="C2282" t="str">
            <v>F13</v>
          </cell>
          <cell r="D2282" t="str">
            <v>Z</v>
          </cell>
          <cell r="E2282" t="str">
            <v>2</v>
          </cell>
          <cell r="F2282" t="str">
            <v>G</v>
          </cell>
          <cell r="G2282" t="str">
            <v>16545</v>
          </cell>
          <cell r="H2282" t="str">
            <v>255265</v>
          </cell>
          <cell r="I2282" t="str">
            <v>242915</v>
          </cell>
          <cell r="J2282" t="str">
            <v>28895</v>
          </cell>
          <cell r="K2282" t="str">
            <v>0.46649</v>
          </cell>
          <cell r="L2282" t="str">
            <v>0.47125</v>
          </cell>
          <cell r="M2282" t="str">
            <v>SY-01</v>
          </cell>
        </row>
        <row r="2283">
          <cell r="A2283" t="str">
            <v>7167-447A</v>
          </cell>
          <cell r="B2283" t="str">
            <v>DOWEL PIN DPAHM</v>
          </cell>
          <cell r="C2283" t="str">
            <v>F13</v>
          </cell>
          <cell r="D2283" t="str">
            <v>Z</v>
          </cell>
          <cell r="E2283" t="str">
            <v>22</v>
          </cell>
          <cell r="F2283" t="str">
            <v>G</v>
          </cell>
          <cell r="G2283" t="str">
            <v>78017</v>
          </cell>
          <cell r="H2283" t="str">
            <v>0</v>
          </cell>
          <cell r="I2283" t="str">
            <v>0</v>
          </cell>
          <cell r="J2283" t="str">
            <v>78017</v>
          </cell>
          <cell r="K2283" t="str">
            <v>0.47</v>
          </cell>
          <cell r="L2283" t="str">
            <v>0.47</v>
          </cell>
        </row>
        <row r="2284">
          <cell r="A2284" t="str">
            <v>7167-447A</v>
          </cell>
          <cell r="B2284" t="str">
            <v>DOWEL PIN DPAHM</v>
          </cell>
          <cell r="C2284" t="str">
            <v>F13</v>
          </cell>
          <cell r="D2284" t="str">
            <v>Z</v>
          </cell>
          <cell r="E2284" t="str">
            <v>2</v>
          </cell>
          <cell r="F2284" t="str">
            <v>G</v>
          </cell>
          <cell r="G2284" t="str">
            <v>0</v>
          </cell>
          <cell r="H2284" t="str">
            <v>0</v>
          </cell>
          <cell r="I2284" t="str">
            <v>0</v>
          </cell>
          <cell r="J2284" t="str">
            <v>0</v>
          </cell>
          <cell r="K2284" t="str">
            <v>0.47</v>
          </cell>
          <cell r="L2284" t="str">
            <v>0.47</v>
          </cell>
          <cell r="M2284" t="str">
            <v>DPAHM</v>
          </cell>
        </row>
        <row r="2285">
          <cell r="A2285" t="str">
            <v>9007-009A</v>
          </cell>
          <cell r="B2285" t="str">
            <v>STUD</v>
          </cell>
          <cell r="C2285" t="str">
            <v>F13</v>
          </cell>
          <cell r="D2285" t="str">
            <v>Z</v>
          </cell>
          <cell r="E2285" t="str">
            <v>2</v>
          </cell>
          <cell r="F2285" t="str">
            <v>G</v>
          </cell>
          <cell r="G2285" t="str">
            <v>0</v>
          </cell>
          <cell r="H2285" t="str">
            <v>0</v>
          </cell>
          <cell r="I2285" t="str">
            <v>0</v>
          </cell>
          <cell r="J2285" t="str">
            <v>0</v>
          </cell>
          <cell r="K2285" t="str">
            <v>0.45387</v>
          </cell>
          <cell r="L2285" t="str">
            <v>0.45387</v>
          </cell>
          <cell r="M2285" t="str">
            <v>MATB</v>
          </cell>
        </row>
        <row r="2286">
          <cell r="A2286" t="str">
            <v>9009-513</v>
          </cell>
          <cell r="B2286" t="str">
            <v>RIVET (NR21-004)</v>
          </cell>
          <cell r="C2286" t="str">
            <v>F13</v>
          </cell>
          <cell r="D2286" t="str">
            <v>Z</v>
          </cell>
          <cell r="E2286" t="str">
            <v>22</v>
          </cell>
          <cell r="F2286" t="str">
            <v>G</v>
          </cell>
          <cell r="G2286" t="str">
            <v>0</v>
          </cell>
          <cell r="H2286" t="str">
            <v>0</v>
          </cell>
          <cell r="I2286" t="str">
            <v>0</v>
          </cell>
          <cell r="J2286" t="str">
            <v>0</v>
          </cell>
          <cell r="K2286" t="str">
            <v>0.45141</v>
          </cell>
          <cell r="L2286" t="str">
            <v>0.45141</v>
          </cell>
          <cell r="M2286" t="str">
            <v>RP</v>
          </cell>
        </row>
        <row r="2287">
          <cell r="A2287" t="str">
            <v>9007-194F</v>
          </cell>
          <cell r="B2287" t="str">
            <v>GROVELOCK PIN</v>
          </cell>
          <cell r="C2287" t="str">
            <v>F13</v>
          </cell>
          <cell r="D2287" t="str">
            <v>Z</v>
          </cell>
          <cell r="E2287" t="str">
            <v>1</v>
          </cell>
          <cell r="F2287" t="str">
            <v>G</v>
          </cell>
          <cell r="G2287" t="str">
            <v>0</v>
          </cell>
          <cell r="H2287" t="str">
            <v>0</v>
          </cell>
          <cell r="I2287" t="str">
            <v>0</v>
          </cell>
          <cell r="J2287" t="str">
            <v>0</v>
          </cell>
          <cell r="K2287" t="str">
            <v>0.4488</v>
          </cell>
          <cell r="L2287" t="str">
            <v>0.4488</v>
          </cell>
          <cell r="M2287" t="str">
            <v>RP</v>
          </cell>
        </row>
        <row r="2288">
          <cell r="A2288" t="str">
            <v>5855-030</v>
          </cell>
          <cell r="B2288" t="str">
            <v>O'RING [ 7185-950 ]</v>
          </cell>
          <cell r="C2288" t="str">
            <v>F13</v>
          </cell>
          <cell r="D2288" t="str">
            <v>Z</v>
          </cell>
          <cell r="E2288" t="str">
            <v>21</v>
          </cell>
          <cell r="F2288" t="str">
            <v>G</v>
          </cell>
          <cell r="G2288" t="str">
            <v>0</v>
          </cell>
          <cell r="H2288" t="str">
            <v>0</v>
          </cell>
          <cell r="I2288" t="str">
            <v>0</v>
          </cell>
          <cell r="J2288" t="str">
            <v>0</v>
          </cell>
          <cell r="K2288" t="str">
            <v>0.43</v>
          </cell>
          <cell r="L2288" t="str">
            <v>0.43</v>
          </cell>
        </row>
        <row r="2289">
          <cell r="A2289" t="str">
            <v>7182-299</v>
          </cell>
          <cell r="B2289" t="str">
            <v>CIRCLIP INTERNAL</v>
          </cell>
          <cell r="C2289" t="str">
            <v>F13</v>
          </cell>
          <cell r="D2289" t="str">
            <v>Z</v>
          </cell>
          <cell r="E2289" t="str">
            <v>2</v>
          </cell>
          <cell r="F2289" t="str">
            <v>G</v>
          </cell>
          <cell r="G2289" t="str">
            <v>1500</v>
          </cell>
          <cell r="H2289" t="str">
            <v>0</v>
          </cell>
          <cell r="I2289" t="str">
            <v>0</v>
          </cell>
          <cell r="J2289" t="str">
            <v>1500</v>
          </cell>
          <cell r="K2289" t="str">
            <v>0.42724</v>
          </cell>
          <cell r="L2289" t="str">
            <v>0.42724</v>
          </cell>
        </row>
        <row r="2290">
          <cell r="A2290" t="str">
            <v>9009-533B</v>
          </cell>
          <cell r="B2290" t="str">
            <v>RIVET</v>
          </cell>
          <cell r="C2290" t="str">
            <v>F13</v>
          </cell>
          <cell r="D2290" t="str">
            <v>Z</v>
          </cell>
          <cell r="E2290" t="str">
            <v>2</v>
          </cell>
          <cell r="F2290" t="str">
            <v>G</v>
          </cell>
          <cell r="G2290" t="str">
            <v>48082</v>
          </cell>
          <cell r="H2290" t="str">
            <v>10723</v>
          </cell>
          <cell r="I2290" t="str">
            <v>24600</v>
          </cell>
          <cell r="J2290" t="str">
            <v>34205</v>
          </cell>
          <cell r="K2290" t="str">
            <v>0.41564</v>
          </cell>
          <cell r="L2290" t="str">
            <v>0.42557</v>
          </cell>
          <cell r="M2290" t="str">
            <v>AB-04</v>
          </cell>
        </row>
        <row r="2291">
          <cell r="A2291" t="str">
            <v>9103-020/020</v>
          </cell>
          <cell r="B2291" t="str">
            <v>ROTOR</v>
          </cell>
          <cell r="C2291" t="str">
            <v>F13</v>
          </cell>
          <cell r="D2291" t="str">
            <v>Z</v>
          </cell>
          <cell r="E2291" t="str">
            <v>21</v>
          </cell>
          <cell r="F2291" t="str">
            <v>G</v>
          </cell>
          <cell r="G2291" t="str">
            <v>0</v>
          </cell>
          <cell r="H2291" t="str">
            <v>0</v>
          </cell>
          <cell r="I2291" t="str">
            <v>0</v>
          </cell>
          <cell r="J2291" t="str">
            <v>0</v>
          </cell>
          <cell r="K2291" t="str">
            <v>0.4165</v>
          </cell>
          <cell r="L2291" t="str">
            <v>0.4165</v>
          </cell>
          <cell r="M2291" t="str">
            <v>C</v>
          </cell>
        </row>
        <row r="2292">
          <cell r="A2292" t="str">
            <v>M10</v>
          </cell>
          <cell r="B2292" t="str">
            <v>PROTECTION CAP</v>
          </cell>
          <cell r="C2292" t="str">
            <v>F13</v>
          </cell>
          <cell r="D2292" t="str">
            <v>Z</v>
          </cell>
          <cell r="E2292" t="str">
            <v>2</v>
          </cell>
          <cell r="F2292" t="str">
            <v>G</v>
          </cell>
          <cell r="G2292" t="str">
            <v>9980</v>
          </cell>
          <cell r="H2292" t="str">
            <v>0</v>
          </cell>
          <cell r="I2292" t="str">
            <v>0</v>
          </cell>
          <cell r="J2292" t="str">
            <v>9980</v>
          </cell>
          <cell r="K2292" t="str">
            <v>0.41</v>
          </cell>
          <cell r="L2292" t="str">
            <v>0.41</v>
          </cell>
        </row>
        <row r="2293">
          <cell r="A2293" t="str">
            <v>9103-289</v>
          </cell>
          <cell r="B2293" t="str">
            <v>WASHER</v>
          </cell>
          <cell r="C2293" t="str">
            <v>F13</v>
          </cell>
          <cell r="D2293" t="str">
            <v>Z</v>
          </cell>
          <cell r="E2293" t="str">
            <v>2</v>
          </cell>
          <cell r="F2293" t="str">
            <v>G</v>
          </cell>
          <cell r="G2293" t="str">
            <v>0</v>
          </cell>
          <cell r="H2293" t="str">
            <v>0</v>
          </cell>
          <cell r="I2293" t="str">
            <v>0</v>
          </cell>
          <cell r="J2293" t="str">
            <v>0</v>
          </cell>
          <cell r="K2293" t="str">
            <v>0.41</v>
          </cell>
          <cell r="L2293" t="str">
            <v>0.41</v>
          </cell>
        </row>
        <row r="2294">
          <cell r="A2294" t="str">
            <v>7139-003</v>
          </cell>
          <cell r="B2294" t="str">
            <v>COMPRESSION SRPING</v>
          </cell>
          <cell r="C2294" t="str">
            <v>F13</v>
          </cell>
          <cell r="D2294" t="str">
            <v>Z</v>
          </cell>
          <cell r="E2294" t="str">
            <v>2</v>
          </cell>
          <cell r="F2294" t="str">
            <v>G</v>
          </cell>
          <cell r="G2294" t="str">
            <v>0</v>
          </cell>
          <cell r="H2294" t="str">
            <v>0</v>
          </cell>
          <cell r="I2294" t="str">
            <v>0</v>
          </cell>
          <cell r="J2294" t="str">
            <v>0</v>
          </cell>
          <cell r="K2294" t="str">
            <v>0.41</v>
          </cell>
          <cell r="L2294" t="str">
            <v>0.41</v>
          </cell>
          <cell r="M2294" t="str">
            <v>0</v>
          </cell>
        </row>
        <row r="2295">
          <cell r="A2295" t="str">
            <v>5855-030A</v>
          </cell>
          <cell r="B2295" t="str">
            <v>O-RING</v>
          </cell>
          <cell r="C2295" t="str">
            <v>F13</v>
          </cell>
          <cell r="D2295" t="str">
            <v>Z</v>
          </cell>
          <cell r="E2295" t="str">
            <v>2</v>
          </cell>
          <cell r="F2295" t="str">
            <v>G</v>
          </cell>
          <cell r="G2295" t="str">
            <v>0</v>
          </cell>
          <cell r="H2295" t="str">
            <v>0</v>
          </cell>
          <cell r="I2295" t="str">
            <v>0</v>
          </cell>
          <cell r="J2295" t="str">
            <v>0</v>
          </cell>
          <cell r="K2295" t="str">
            <v>0.41</v>
          </cell>
          <cell r="L2295" t="str">
            <v>0.41</v>
          </cell>
          <cell r="M2295" t="str">
            <v>RP</v>
          </cell>
        </row>
        <row r="2296">
          <cell r="A2296" t="str">
            <v>9102-916</v>
          </cell>
          <cell r="B2296" t="str">
            <v>DELRIN / JACK PLUG</v>
          </cell>
          <cell r="C2296" t="str">
            <v>F13</v>
          </cell>
          <cell r="D2296" t="str">
            <v>Z</v>
          </cell>
          <cell r="E2296" t="str">
            <v>22</v>
          </cell>
          <cell r="F2296" t="str">
            <v>G</v>
          </cell>
          <cell r="G2296" t="str">
            <v>0</v>
          </cell>
          <cell r="H2296" t="str">
            <v>0</v>
          </cell>
          <cell r="I2296" t="str">
            <v>0</v>
          </cell>
          <cell r="J2296" t="str">
            <v>0</v>
          </cell>
          <cell r="K2296" t="str">
            <v>0.40627</v>
          </cell>
          <cell r="L2296" t="str">
            <v>0.40627</v>
          </cell>
          <cell r="M2296" t="str">
            <v>LOCAL</v>
          </cell>
        </row>
        <row r="2297">
          <cell r="A2297" t="str">
            <v>9009-514C</v>
          </cell>
          <cell r="B2297" t="str">
            <v>STEEL BALL</v>
          </cell>
          <cell r="C2297" t="str">
            <v>F13</v>
          </cell>
          <cell r="D2297" t="str">
            <v>Z</v>
          </cell>
          <cell r="E2297" t="str">
            <v>2</v>
          </cell>
          <cell r="F2297" t="str">
            <v>G</v>
          </cell>
          <cell r="G2297" t="str">
            <v>13437</v>
          </cell>
          <cell r="H2297" t="str">
            <v>0</v>
          </cell>
          <cell r="I2297" t="str">
            <v>0</v>
          </cell>
          <cell r="J2297" t="str">
            <v>13437</v>
          </cell>
          <cell r="K2297" t="str">
            <v>0.40274</v>
          </cell>
          <cell r="L2297" t="str">
            <v>0.40274</v>
          </cell>
          <cell r="M2297" t="str">
            <v>MATB</v>
          </cell>
        </row>
        <row r="2298">
          <cell r="A2298" t="str">
            <v>9102-916</v>
          </cell>
          <cell r="B2298" t="str">
            <v>DELRIN / JACK PLUG</v>
          </cell>
          <cell r="C2298" t="str">
            <v>F13</v>
          </cell>
          <cell r="D2298" t="str">
            <v>Z</v>
          </cell>
          <cell r="E2298" t="str">
            <v>2</v>
          </cell>
          <cell r="F2298" t="str">
            <v>G</v>
          </cell>
          <cell r="G2298" t="str">
            <v>0</v>
          </cell>
          <cell r="H2298" t="str">
            <v>0</v>
          </cell>
          <cell r="I2298" t="str">
            <v>0</v>
          </cell>
          <cell r="J2298" t="str">
            <v>0</v>
          </cell>
          <cell r="K2298" t="str">
            <v>0.40175</v>
          </cell>
          <cell r="L2298" t="str">
            <v>0.40175</v>
          </cell>
          <cell r="M2298" t="str">
            <v>LOCAL</v>
          </cell>
        </row>
        <row r="2299">
          <cell r="A2299" t="str">
            <v>9007-497F</v>
          </cell>
          <cell r="B2299" t="str">
            <v>SEAL (O-RING)</v>
          </cell>
          <cell r="C2299" t="str">
            <v>F13</v>
          </cell>
          <cell r="D2299" t="str">
            <v>Z</v>
          </cell>
          <cell r="E2299" t="str">
            <v>2</v>
          </cell>
          <cell r="F2299" t="str">
            <v>G</v>
          </cell>
          <cell r="G2299" t="str">
            <v>90</v>
          </cell>
          <cell r="H2299" t="str">
            <v>0</v>
          </cell>
          <cell r="I2299" t="str">
            <v>0</v>
          </cell>
          <cell r="J2299" t="str">
            <v>90</v>
          </cell>
          <cell r="K2299" t="str">
            <v>0.40112</v>
          </cell>
          <cell r="L2299" t="str">
            <v>0.40112</v>
          </cell>
          <cell r="M2299" t="str">
            <v>RP</v>
          </cell>
        </row>
        <row r="2300">
          <cell r="A2300" t="str">
            <v>9007-202EZ</v>
          </cell>
          <cell r="B2300" t="str">
            <v>WASHER</v>
          </cell>
          <cell r="C2300" t="str">
            <v>F13</v>
          </cell>
          <cell r="D2300" t="str">
            <v>Z</v>
          </cell>
          <cell r="E2300" t="str">
            <v>2</v>
          </cell>
          <cell r="F2300" t="str">
            <v>G</v>
          </cell>
          <cell r="G2300" t="str">
            <v>0</v>
          </cell>
          <cell r="H2300" t="str">
            <v>0</v>
          </cell>
          <cell r="I2300" t="str">
            <v>0</v>
          </cell>
          <cell r="J2300" t="str">
            <v>0</v>
          </cell>
          <cell r="K2300" t="str">
            <v>0.4</v>
          </cell>
          <cell r="L2300" t="str">
            <v>0.4</v>
          </cell>
          <cell r="M2300" t="str">
            <v>RP</v>
          </cell>
        </row>
        <row r="2301">
          <cell r="A2301" t="str">
            <v>9007-202KZ</v>
          </cell>
          <cell r="B2301" t="str">
            <v>WASHER</v>
          </cell>
          <cell r="C2301" t="str">
            <v>F13</v>
          </cell>
          <cell r="D2301" t="str">
            <v>Z</v>
          </cell>
          <cell r="E2301" t="str">
            <v>2</v>
          </cell>
          <cell r="F2301" t="str">
            <v>G</v>
          </cell>
          <cell r="G2301" t="str">
            <v>0</v>
          </cell>
          <cell r="H2301" t="str">
            <v>0</v>
          </cell>
          <cell r="I2301" t="str">
            <v>0</v>
          </cell>
          <cell r="J2301" t="str">
            <v>0</v>
          </cell>
          <cell r="K2301" t="str">
            <v>0.4</v>
          </cell>
          <cell r="L2301" t="str">
            <v>0.4</v>
          </cell>
        </row>
        <row r="2302">
          <cell r="A2302" t="str">
            <v>7167-061</v>
          </cell>
          <cell r="B2302" t="str">
            <v>PROTECTION CAP</v>
          </cell>
          <cell r="C2302" t="str">
            <v>F13</v>
          </cell>
          <cell r="D2302" t="str">
            <v>Z</v>
          </cell>
          <cell r="E2302" t="str">
            <v>2</v>
          </cell>
          <cell r="F2302" t="str">
            <v>G</v>
          </cell>
          <cell r="G2302" t="str">
            <v>0</v>
          </cell>
          <cell r="H2302" t="str">
            <v>0</v>
          </cell>
          <cell r="I2302" t="str">
            <v>0</v>
          </cell>
          <cell r="J2302" t="str">
            <v>0</v>
          </cell>
          <cell r="K2302" t="str">
            <v>0.4</v>
          </cell>
          <cell r="L2302" t="str">
            <v>0.4</v>
          </cell>
        </row>
        <row r="2303">
          <cell r="A2303" t="str">
            <v>9000-605</v>
          </cell>
          <cell r="B2303" t="str">
            <v>PROTECTION CAP</v>
          </cell>
          <cell r="C2303" t="str">
            <v>F13</v>
          </cell>
          <cell r="D2303" t="str">
            <v>Z</v>
          </cell>
          <cell r="E2303" t="str">
            <v>2</v>
          </cell>
          <cell r="F2303" t="str">
            <v>G</v>
          </cell>
          <cell r="G2303" t="str">
            <v>0</v>
          </cell>
          <cell r="H2303" t="str">
            <v>0</v>
          </cell>
          <cell r="I2303" t="str">
            <v>0</v>
          </cell>
          <cell r="J2303" t="str">
            <v>0</v>
          </cell>
          <cell r="K2303" t="str">
            <v>0.39069</v>
          </cell>
          <cell r="L2303" t="str">
            <v>0.39069</v>
          </cell>
        </row>
        <row r="2304">
          <cell r="A2304" t="str">
            <v>M8</v>
          </cell>
          <cell r="B2304" t="str">
            <v>PROTECTION CAP</v>
          </cell>
          <cell r="C2304" t="str">
            <v>F13</v>
          </cell>
          <cell r="D2304" t="str">
            <v>Z</v>
          </cell>
          <cell r="E2304" t="str">
            <v>2</v>
          </cell>
          <cell r="F2304" t="str">
            <v>G</v>
          </cell>
          <cell r="G2304" t="str">
            <v>11110</v>
          </cell>
          <cell r="H2304" t="str">
            <v>0</v>
          </cell>
          <cell r="I2304" t="str">
            <v>0</v>
          </cell>
          <cell r="J2304" t="str">
            <v>11110</v>
          </cell>
          <cell r="K2304" t="str">
            <v>0.38</v>
          </cell>
          <cell r="L2304" t="str">
            <v>0.38</v>
          </cell>
        </row>
        <row r="2305">
          <cell r="A2305" t="str">
            <v>9192-701</v>
          </cell>
          <cell r="B2305" t="str">
            <v>SPRING - Shut Off Lever</v>
          </cell>
          <cell r="C2305" t="str">
            <v>F13</v>
          </cell>
          <cell r="D2305" t="str">
            <v>Z</v>
          </cell>
          <cell r="E2305" t="str">
            <v>2</v>
          </cell>
          <cell r="F2305" t="str">
            <v>G</v>
          </cell>
          <cell r="G2305" t="str">
            <v>0</v>
          </cell>
          <cell r="H2305" t="str">
            <v>0</v>
          </cell>
          <cell r="I2305" t="str">
            <v>0</v>
          </cell>
          <cell r="J2305" t="str">
            <v>0</v>
          </cell>
          <cell r="K2305" t="str">
            <v>0.38</v>
          </cell>
          <cell r="L2305" t="str">
            <v>0.38</v>
          </cell>
          <cell r="M2305" t="str">
            <v>LOCAL</v>
          </cell>
        </row>
        <row r="2306">
          <cell r="A2306" t="str">
            <v>9102-793</v>
          </cell>
          <cell r="B2306" t="str">
            <v>IDLE LEVER RETURN SPRING</v>
          </cell>
          <cell r="C2306" t="str">
            <v>F13</v>
          </cell>
          <cell r="D2306" t="str">
            <v>Z</v>
          </cell>
          <cell r="E2306" t="str">
            <v>2</v>
          </cell>
          <cell r="F2306" t="str">
            <v>G</v>
          </cell>
          <cell r="G2306" t="str">
            <v>0</v>
          </cell>
          <cell r="H2306" t="str">
            <v>0</v>
          </cell>
          <cell r="I2306" t="str">
            <v>0</v>
          </cell>
          <cell r="J2306" t="str">
            <v>0</v>
          </cell>
          <cell r="K2306" t="str">
            <v>0.38</v>
          </cell>
          <cell r="L2306" t="str">
            <v>0.38</v>
          </cell>
          <cell r="M2306" t="str">
            <v>NP</v>
          </cell>
        </row>
        <row r="2307">
          <cell r="A2307" t="str">
            <v>9007-216A</v>
          </cell>
          <cell r="B2307" t="str">
            <v>WASHER</v>
          </cell>
          <cell r="C2307" t="str">
            <v>F13</v>
          </cell>
          <cell r="D2307" t="str">
            <v>Z</v>
          </cell>
          <cell r="E2307" t="str">
            <v>2</v>
          </cell>
          <cell r="F2307" t="str">
            <v>G</v>
          </cell>
          <cell r="G2307" t="str">
            <v>0</v>
          </cell>
          <cell r="H2307" t="str">
            <v>0</v>
          </cell>
          <cell r="I2307" t="str">
            <v>0</v>
          </cell>
          <cell r="J2307" t="str">
            <v>0</v>
          </cell>
          <cell r="K2307" t="str">
            <v>0.37833</v>
          </cell>
          <cell r="L2307" t="str">
            <v>0.37833</v>
          </cell>
          <cell r="M2307" t="str">
            <v>RP</v>
          </cell>
        </row>
        <row r="2308">
          <cell r="A2308" t="str">
            <v>9103-321</v>
          </cell>
          <cell r="B2308" t="str">
            <v>WASHER - LLA</v>
          </cell>
          <cell r="C2308" t="str">
            <v>F13</v>
          </cell>
          <cell r="D2308" t="str">
            <v>Z</v>
          </cell>
          <cell r="E2308" t="str">
            <v>2</v>
          </cell>
          <cell r="F2308" t="str">
            <v>G</v>
          </cell>
          <cell r="G2308" t="str">
            <v>0</v>
          </cell>
          <cell r="H2308" t="str">
            <v>0</v>
          </cell>
          <cell r="I2308" t="str">
            <v>0</v>
          </cell>
          <cell r="J2308" t="str">
            <v>0</v>
          </cell>
          <cell r="K2308" t="str">
            <v>0.378</v>
          </cell>
          <cell r="L2308" t="str">
            <v>0.378</v>
          </cell>
          <cell r="M2308" t="str">
            <v>LOCAL</v>
          </cell>
        </row>
        <row r="2309">
          <cell r="A2309" t="str">
            <v>5339-235D</v>
          </cell>
          <cell r="B2309" t="str">
            <v>SHAKE PROOF WASHER</v>
          </cell>
          <cell r="C2309" t="str">
            <v>F13</v>
          </cell>
          <cell r="D2309" t="str">
            <v>Z</v>
          </cell>
          <cell r="E2309" t="str">
            <v>2</v>
          </cell>
          <cell r="F2309" t="str">
            <v>G</v>
          </cell>
          <cell r="G2309" t="str">
            <v>153800</v>
          </cell>
          <cell r="H2309" t="str">
            <v>6300</v>
          </cell>
          <cell r="I2309" t="str">
            <v>15325</v>
          </cell>
          <cell r="J2309" t="str">
            <v>144775</v>
          </cell>
          <cell r="K2309" t="str">
            <v>0.36508</v>
          </cell>
          <cell r="L2309" t="str">
            <v>0.37132</v>
          </cell>
          <cell r="M2309" t="str">
            <v>SY-04</v>
          </cell>
        </row>
        <row r="2310">
          <cell r="A2310" t="str">
            <v>9107-313</v>
          </cell>
          <cell r="B2310" t="str">
            <v>WASHER</v>
          </cell>
          <cell r="C2310" t="str">
            <v>F13</v>
          </cell>
          <cell r="D2310" t="str">
            <v>Z</v>
          </cell>
          <cell r="E2310" t="str">
            <v>2</v>
          </cell>
          <cell r="F2310" t="str">
            <v>G</v>
          </cell>
          <cell r="G2310" t="str">
            <v>0</v>
          </cell>
          <cell r="H2310" t="str">
            <v>2400</v>
          </cell>
          <cell r="I2310" t="str">
            <v>0</v>
          </cell>
          <cell r="J2310" t="str">
            <v>2400</v>
          </cell>
          <cell r="K2310" t="str">
            <v>0.35689</v>
          </cell>
          <cell r="L2310" t="str">
            <v>0.36659</v>
          </cell>
          <cell r="M2310" t="str">
            <v>SQ-06</v>
          </cell>
        </row>
        <row r="2311">
          <cell r="A2311" t="str">
            <v>9107-310</v>
          </cell>
          <cell r="B2311" t="str">
            <v>WASHER</v>
          </cell>
          <cell r="C2311" t="str">
            <v>F13</v>
          </cell>
          <cell r="D2311" t="str">
            <v>Z</v>
          </cell>
          <cell r="E2311" t="str">
            <v>22</v>
          </cell>
          <cell r="F2311" t="str">
            <v>G</v>
          </cell>
          <cell r="G2311" t="str">
            <v>0</v>
          </cell>
          <cell r="H2311" t="str">
            <v>0</v>
          </cell>
          <cell r="I2311" t="str">
            <v>0</v>
          </cell>
          <cell r="J2311" t="str">
            <v>0</v>
          </cell>
          <cell r="K2311" t="str">
            <v>0.36113</v>
          </cell>
          <cell r="L2311" t="str">
            <v>0.36113</v>
          </cell>
          <cell r="M2311" t="str">
            <v>SQ-05</v>
          </cell>
        </row>
        <row r="2312">
          <cell r="A2312" t="str">
            <v>7123-92A</v>
          </cell>
          <cell r="B2312" t="str">
            <v>IDLING SPRING</v>
          </cell>
          <cell r="C2312" t="str">
            <v>F13</v>
          </cell>
          <cell r="D2312" t="str">
            <v>Z</v>
          </cell>
          <cell r="E2312" t="str">
            <v>2</v>
          </cell>
          <cell r="F2312" t="str">
            <v>G</v>
          </cell>
          <cell r="G2312" t="str">
            <v>0</v>
          </cell>
          <cell r="H2312" t="str">
            <v>0</v>
          </cell>
          <cell r="I2312" t="str">
            <v>0</v>
          </cell>
          <cell r="J2312" t="str">
            <v>0</v>
          </cell>
          <cell r="K2312" t="str">
            <v>0.35542</v>
          </cell>
          <cell r="L2312" t="str">
            <v>0.35542</v>
          </cell>
          <cell r="M2312" t="str">
            <v>RP</v>
          </cell>
        </row>
        <row r="2313">
          <cell r="A2313" t="str">
            <v>NP1-8</v>
          </cell>
          <cell r="B2313" t="str">
            <v>LOCKING WASHER</v>
          </cell>
          <cell r="C2313" t="str">
            <v>F13</v>
          </cell>
          <cell r="D2313" t="str">
            <v>Z</v>
          </cell>
          <cell r="E2313" t="str">
            <v>2</v>
          </cell>
          <cell r="F2313" t="str">
            <v>G</v>
          </cell>
          <cell r="G2313" t="str">
            <v>0</v>
          </cell>
          <cell r="H2313" t="str">
            <v>0</v>
          </cell>
          <cell r="I2313" t="str">
            <v>0</v>
          </cell>
          <cell r="J2313" t="str">
            <v>0</v>
          </cell>
          <cell r="K2313" t="str">
            <v>0.35035</v>
          </cell>
          <cell r="L2313" t="str">
            <v>0.35035</v>
          </cell>
          <cell r="M2313" t="str">
            <v>RP</v>
          </cell>
        </row>
        <row r="2314">
          <cell r="A2314" t="str">
            <v>7014-243A</v>
          </cell>
          <cell r="B2314" t="str">
            <v>PROTECTION CAP</v>
          </cell>
          <cell r="C2314" t="str">
            <v>F13</v>
          </cell>
          <cell r="D2314" t="str">
            <v>Z</v>
          </cell>
          <cell r="E2314" t="str">
            <v>2</v>
          </cell>
          <cell r="F2314" t="str">
            <v>G</v>
          </cell>
          <cell r="G2314" t="str">
            <v>10039</v>
          </cell>
          <cell r="H2314" t="str">
            <v>0</v>
          </cell>
          <cell r="I2314" t="str">
            <v>0</v>
          </cell>
          <cell r="J2314" t="str">
            <v>10039</v>
          </cell>
          <cell r="K2314" t="str">
            <v>0.34074</v>
          </cell>
          <cell r="L2314" t="str">
            <v>0.34074</v>
          </cell>
          <cell r="M2314" t="str">
            <v>NP</v>
          </cell>
        </row>
        <row r="2315">
          <cell r="A2315" t="str">
            <v>9107-310</v>
          </cell>
          <cell r="B2315" t="str">
            <v>WASHER</v>
          </cell>
          <cell r="C2315" t="str">
            <v>F13</v>
          </cell>
          <cell r="D2315" t="str">
            <v>Z</v>
          </cell>
          <cell r="E2315" t="str">
            <v>1</v>
          </cell>
          <cell r="F2315" t="str">
            <v>G</v>
          </cell>
          <cell r="G2315" t="str">
            <v>0</v>
          </cell>
          <cell r="H2315" t="str">
            <v>0</v>
          </cell>
          <cell r="I2315" t="str">
            <v>0</v>
          </cell>
          <cell r="J2315" t="str">
            <v>0</v>
          </cell>
          <cell r="K2315" t="str">
            <v>0.3264</v>
          </cell>
          <cell r="L2315" t="str">
            <v>0.3264</v>
          </cell>
          <cell r="M2315" t="str">
            <v>SQ-05</v>
          </cell>
        </row>
        <row r="2316">
          <cell r="A2316" t="str">
            <v>NC7-11</v>
          </cell>
          <cell r="B2316" t="str">
            <v>STEEL BALL</v>
          </cell>
          <cell r="C2316" t="str">
            <v>F13</v>
          </cell>
          <cell r="D2316" t="str">
            <v>Z</v>
          </cell>
          <cell r="E2316" t="str">
            <v>2</v>
          </cell>
          <cell r="F2316" t="str">
            <v>G</v>
          </cell>
          <cell r="G2316" t="str">
            <v>1500</v>
          </cell>
          <cell r="H2316" t="str">
            <v>0</v>
          </cell>
          <cell r="I2316" t="str">
            <v>0</v>
          </cell>
          <cell r="J2316" t="str">
            <v>1500</v>
          </cell>
          <cell r="K2316" t="str">
            <v>0.31009</v>
          </cell>
          <cell r="L2316" t="str">
            <v>0.31009</v>
          </cell>
        </row>
        <row r="2317">
          <cell r="A2317" t="str">
            <v>9080-667</v>
          </cell>
          <cell r="B2317" t="str">
            <v>NAME PLATE</v>
          </cell>
          <cell r="C2317" t="str">
            <v>F13</v>
          </cell>
          <cell r="D2317" t="str">
            <v>Z</v>
          </cell>
          <cell r="E2317" t="str">
            <v>2</v>
          </cell>
          <cell r="F2317" t="str">
            <v>G</v>
          </cell>
          <cell r="G2317" t="str">
            <v>0</v>
          </cell>
          <cell r="H2317" t="str">
            <v>0</v>
          </cell>
          <cell r="I2317" t="str">
            <v>0</v>
          </cell>
          <cell r="J2317" t="str">
            <v>0</v>
          </cell>
          <cell r="K2317" t="str">
            <v>0.31</v>
          </cell>
          <cell r="L2317" t="str">
            <v>0.31</v>
          </cell>
          <cell r="M2317" t="str">
            <v>0</v>
          </cell>
        </row>
        <row r="2318">
          <cell r="A2318" t="str">
            <v>9101-014</v>
          </cell>
          <cell r="B2318" t="str">
            <v>FUEL ADJUSTMENT SCREW</v>
          </cell>
          <cell r="C2318" t="str">
            <v>F13</v>
          </cell>
          <cell r="D2318" t="str">
            <v>Z</v>
          </cell>
          <cell r="E2318" t="str">
            <v>2</v>
          </cell>
          <cell r="F2318" t="str">
            <v>G</v>
          </cell>
          <cell r="G2318" t="str">
            <v>0</v>
          </cell>
          <cell r="H2318" t="str">
            <v>0</v>
          </cell>
          <cell r="I2318" t="str">
            <v>0</v>
          </cell>
          <cell r="J2318" t="str">
            <v>0</v>
          </cell>
          <cell r="K2318" t="str">
            <v>0.3</v>
          </cell>
          <cell r="L2318" t="str">
            <v>0.3</v>
          </cell>
          <cell r="M2318" t="str">
            <v>RP</v>
          </cell>
        </row>
        <row r="2319">
          <cell r="A2319" t="str">
            <v>9007-587</v>
          </cell>
          <cell r="B2319" t="str">
            <v>PROTECTION CAP</v>
          </cell>
          <cell r="C2319" t="str">
            <v>F13</v>
          </cell>
          <cell r="D2319" t="str">
            <v>Z</v>
          </cell>
          <cell r="E2319" t="str">
            <v>2</v>
          </cell>
          <cell r="F2319" t="str">
            <v>G</v>
          </cell>
          <cell r="G2319" t="str">
            <v>0</v>
          </cell>
          <cell r="H2319" t="str">
            <v>0</v>
          </cell>
          <cell r="I2319" t="str">
            <v>0</v>
          </cell>
          <cell r="J2319" t="str">
            <v>0</v>
          </cell>
          <cell r="K2319" t="str">
            <v>0.3</v>
          </cell>
          <cell r="L2319" t="str">
            <v>0.3</v>
          </cell>
        </row>
        <row r="2320">
          <cell r="A2320" t="str">
            <v>9009-524A</v>
          </cell>
          <cell r="B2320" t="str">
            <v>RIVET - Governor Arm</v>
          </cell>
          <cell r="C2320" t="str">
            <v>F13</v>
          </cell>
          <cell r="D2320" t="str">
            <v>Z</v>
          </cell>
          <cell r="E2320" t="str">
            <v>2</v>
          </cell>
          <cell r="F2320" t="str">
            <v>G</v>
          </cell>
          <cell r="G2320" t="str">
            <v>55596</v>
          </cell>
          <cell r="H2320" t="str">
            <v>6000</v>
          </cell>
          <cell r="I2320" t="str">
            <v>15000</v>
          </cell>
          <cell r="J2320" t="str">
            <v>46596</v>
          </cell>
          <cell r="K2320" t="str">
            <v>0.28848</v>
          </cell>
          <cell r="L2320" t="str">
            <v>0.29609</v>
          </cell>
          <cell r="M2320" t="str">
            <v>SC-03</v>
          </cell>
        </row>
        <row r="2321">
          <cell r="A2321" t="str">
            <v>9009-514E</v>
          </cell>
          <cell r="B2321" t="str">
            <v>STEEL BALL DIA 2.5</v>
          </cell>
          <cell r="C2321" t="str">
            <v>F13</v>
          </cell>
          <cell r="D2321" t="str">
            <v>Z</v>
          </cell>
          <cell r="E2321" t="str">
            <v>2</v>
          </cell>
          <cell r="F2321" t="str">
            <v>G</v>
          </cell>
          <cell r="G2321" t="str">
            <v>17148</v>
          </cell>
          <cell r="H2321" t="str">
            <v>1800</v>
          </cell>
          <cell r="I2321" t="str">
            <v>2900</v>
          </cell>
          <cell r="J2321" t="str">
            <v>16048</v>
          </cell>
          <cell r="K2321" t="str">
            <v>0.28326</v>
          </cell>
          <cell r="L2321" t="str">
            <v>0.28438</v>
          </cell>
          <cell r="M2321" t="str">
            <v>RP</v>
          </cell>
        </row>
        <row r="2322">
          <cell r="A2322" t="str">
            <v>9009-514</v>
          </cell>
          <cell r="B2322" t="str">
            <v>STEEL BALL</v>
          </cell>
          <cell r="C2322" t="str">
            <v>F13</v>
          </cell>
          <cell r="D2322" t="str">
            <v>Z</v>
          </cell>
          <cell r="E2322" t="str">
            <v>2</v>
          </cell>
          <cell r="F2322" t="str">
            <v>G</v>
          </cell>
          <cell r="G2322" t="str">
            <v>0</v>
          </cell>
          <cell r="H2322" t="str">
            <v>0</v>
          </cell>
          <cell r="I2322" t="str">
            <v>0</v>
          </cell>
          <cell r="J2322" t="str">
            <v>0</v>
          </cell>
          <cell r="K2322" t="str">
            <v>0.27421</v>
          </cell>
          <cell r="L2322" t="str">
            <v>0.27421</v>
          </cell>
        </row>
        <row r="2323">
          <cell r="A2323" t="str">
            <v>5339-235D</v>
          </cell>
          <cell r="B2323" t="str">
            <v>SHAKE PROOF WASHER</v>
          </cell>
          <cell r="C2323" t="str">
            <v>F13</v>
          </cell>
          <cell r="D2323" t="str">
            <v>Z</v>
          </cell>
          <cell r="E2323" t="str">
            <v>22</v>
          </cell>
          <cell r="F2323" t="str">
            <v>G</v>
          </cell>
          <cell r="G2323" t="str">
            <v>0</v>
          </cell>
          <cell r="H2323" t="str">
            <v>0</v>
          </cell>
          <cell r="I2323" t="str">
            <v>0</v>
          </cell>
          <cell r="J2323" t="str">
            <v>0</v>
          </cell>
          <cell r="K2323" t="str">
            <v>0.27084</v>
          </cell>
          <cell r="L2323" t="str">
            <v>0.27084</v>
          </cell>
          <cell r="M2323" t="str">
            <v>RP</v>
          </cell>
        </row>
        <row r="2324">
          <cell r="A2324" t="str">
            <v>9007-194C</v>
          </cell>
          <cell r="B2324" t="str">
            <v>SLEEVE GROVELOCK PIN</v>
          </cell>
          <cell r="C2324" t="str">
            <v>F13</v>
          </cell>
          <cell r="D2324" t="str">
            <v>Z</v>
          </cell>
          <cell r="E2324" t="str">
            <v>22</v>
          </cell>
          <cell r="F2324" t="str">
            <v>G</v>
          </cell>
          <cell r="G2324" t="str">
            <v>0</v>
          </cell>
          <cell r="H2324" t="str">
            <v>0</v>
          </cell>
          <cell r="I2324" t="str">
            <v>0</v>
          </cell>
          <cell r="J2324" t="str">
            <v>0</v>
          </cell>
          <cell r="K2324" t="str">
            <v>0.27084</v>
          </cell>
          <cell r="L2324" t="str">
            <v>0.27084</v>
          </cell>
          <cell r="M2324" t="str">
            <v>HD-02</v>
          </cell>
        </row>
        <row r="2325">
          <cell r="A2325" t="str">
            <v>9007-200R</v>
          </cell>
          <cell r="B2325" t="str">
            <v>FLAT SECTION WASHER</v>
          </cell>
          <cell r="C2325" t="str">
            <v>F13</v>
          </cell>
          <cell r="D2325" t="str">
            <v>Z</v>
          </cell>
          <cell r="E2325" t="str">
            <v>22</v>
          </cell>
          <cell r="F2325" t="str">
            <v>G</v>
          </cell>
          <cell r="G2325" t="str">
            <v>0</v>
          </cell>
          <cell r="H2325" t="str">
            <v>0</v>
          </cell>
          <cell r="I2325" t="str">
            <v>0</v>
          </cell>
          <cell r="J2325" t="str">
            <v>0</v>
          </cell>
          <cell r="K2325" t="str">
            <v>0.27084</v>
          </cell>
          <cell r="L2325" t="str">
            <v>0.27084</v>
          </cell>
          <cell r="M2325" t="str">
            <v>LOCAL</v>
          </cell>
        </row>
        <row r="2326">
          <cell r="A2326" t="str">
            <v>NP1-4</v>
          </cell>
          <cell r="B2326" t="str">
            <v>WASHER SHAKEPROOF</v>
          </cell>
          <cell r="C2326" t="str">
            <v>F13</v>
          </cell>
          <cell r="D2326" t="str">
            <v>Z</v>
          </cell>
          <cell r="E2326" t="str">
            <v>2</v>
          </cell>
          <cell r="F2326" t="str">
            <v>G</v>
          </cell>
          <cell r="G2326" t="str">
            <v>1550</v>
          </cell>
          <cell r="H2326" t="str">
            <v>250</v>
          </cell>
          <cell r="I2326" t="str">
            <v>225</v>
          </cell>
          <cell r="J2326" t="str">
            <v>1575</v>
          </cell>
          <cell r="K2326" t="str">
            <v>0.26242</v>
          </cell>
          <cell r="L2326" t="str">
            <v>0.26866</v>
          </cell>
          <cell r="M2326" t="str">
            <v>DP203</v>
          </cell>
        </row>
        <row r="2327">
          <cell r="A2327" t="str">
            <v>9007-200R</v>
          </cell>
          <cell r="B2327" t="str">
            <v>FLAT SECTION WASHER</v>
          </cell>
          <cell r="C2327" t="str">
            <v>F13</v>
          </cell>
          <cell r="D2327" t="str">
            <v>Z</v>
          </cell>
          <cell r="E2327" t="str">
            <v>2</v>
          </cell>
          <cell r="F2327" t="str">
            <v>G</v>
          </cell>
          <cell r="G2327" t="str">
            <v>0</v>
          </cell>
          <cell r="H2327" t="str">
            <v>0</v>
          </cell>
          <cell r="I2327" t="str">
            <v>0</v>
          </cell>
          <cell r="J2327" t="str">
            <v>0</v>
          </cell>
          <cell r="K2327" t="str">
            <v>0.26783</v>
          </cell>
          <cell r="L2327" t="str">
            <v>0.26783</v>
          </cell>
          <cell r="M2327" t="str">
            <v>LOCAL</v>
          </cell>
        </row>
        <row r="2328">
          <cell r="A2328" t="str">
            <v>9007-194C</v>
          </cell>
          <cell r="B2328" t="str">
            <v>SLEEVE GROVELOCK PIN</v>
          </cell>
          <cell r="C2328" t="str">
            <v>F13</v>
          </cell>
          <cell r="D2328" t="str">
            <v>Z</v>
          </cell>
          <cell r="E2328" t="str">
            <v>2</v>
          </cell>
          <cell r="F2328" t="str">
            <v>G</v>
          </cell>
          <cell r="G2328" t="str">
            <v>19170</v>
          </cell>
          <cell r="H2328" t="str">
            <v>3600</v>
          </cell>
          <cell r="I2328" t="str">
            <v>8300</v>
          </cell>
          <cell r="J2328" t="str">
            <v>14470</v>
          </cell>
          <cell r="K2328" t="str">
            <v>0.25373</v>
          </cell>
          <cell r="L2328" t="str">
            <v>0.25143</v>
          </cell>
          <cell r="M2328" t="str">
            <v>HD-02</v>
          </cell>
        </row>
        <row r="2329">
          <cell r="A2329" t="str">
            <v>9007-194G</v>
          </cell>
          <cell r="B2329" t="str">
            <v>ROTOR DOWEL PIN</v>
          </cell>
          <cell r="C2329" t="str">
            <v>F13</v>
          </cell>
          <cell r="D2329" t="str">
            <v>Z</v>
          </cell>
          <cell r="E2329" t="str">
            <v>2</v>
          </cell>
          <cell r="F2329" t="str">
            <v>G</v>
          </cell>
          <cell r="G2329" t="str">
            <v>1500</v>
          </cell>
          <cell r="H2329" t="str">
            <v>14650</v>
          </cell>
          <cell r="I2329" t="str">
            <v>9800</v>
          </cell>
          <cell r="J2329" t="str">
            <v>6350</v>
          </cell>
          <cell r="K2329" t="str">
            <v>0.23744</v>
          </cell>
          <cell r="L2329" t="str">
            <v>0.24607</v>
          </cell>
          <cell r="M2329" t="str">
            <v>PIA-03</v>
          </cell>
        </row>
        <row r="2330">
          <cell r="A2330" t="str">
            <v>9007-194C</v>
          </cell>
          <cell r="B2330" t="str">
            <v>SLEEVE GROVELOCK PIN</v>
          </cell>
          <cell r="C2330" t="str">
            <v>F13</v>
          </cell>
          <cell r="D2330" t="str">
            <v>Z</v>
          </cell>
          <cell r="E2330" t="str">
            <v>1</v>
          </cell>
          <cell r="F2330" t="str">
            <v>G</v>
          </cell>
          <cell r="G2330" t="str">
            <v>0</v>
          </cell>
          <cell r="H2330" t="str">
            <v>0</v>
          </cell>
          <cell r="I2330" t="str">
            <v>0</v>
          </cell>
          <cell r="J2330" t="str">
            <v>0</v>
          </cell>
          <cell r="K2330" t="str">
            <v>0.2448</v>
          </cell>
          <cell r="L2330" t="str">
            <v>0.2448</v>
          </cell>
          <cell r="M2330" t="str">
            <v>HD-02</v>
          </cell>
        </row>
        <row r="2331">
          <cell r="A2331" t="str">
            <v>9107-015E</v>
          </cell>
          <cell r="B2331" t="str">
            <v>SCREW</v>
          </cell>
          <cell r="C2331" t="str">
            <v>F13</v>
          </cell>
          <cell r="D2331" t="str">
            <v>Z</v>
          </cell>
          <cell r="E2331" t="str">
            <v>2</v>
          </cell>
          <cell r="F2331" t="str">
            <v>G</v>
          </cell>
          <cell r="G2331" t="str">
            <v>0</v>
          </cell>
          <cell r="H2331" t="str">
            <v>0</v>
          </cell>
          <cell r="I2331" t="str">
            <v>0</v>
          </cell>
          <cell r="J2331" t="str">
            <v>0</v>
          </cell>
          <cell r="K2331" t="str">
            <v>0.22</v>
          </cell>
          <cell r="L2331" t="str">
            <v>0.22</v>
          </cell>
          <cell r="M2331" t="str">
            <v>0</v>
          </cell>
        </row>
        <row r="2332">
          <cell r="A2332" t="str">
            <v>7180-21</v>
          </cell>
          <cell r="B2332" t="str">
            <v>SPRINGS</v>
          </cell>
          <cell r="C2332" t="str">
            <v>F13</v>
          </cell>
          <cell r="D2332" t="str">
            <v>Z</v>
          </cell>
          <cell r="E2332" t="str">
            <v>2</v>
          </cell>
          <cell r="F2332" t="str">
            <v>G</v>
          </cell>
          <cell r="G2332" t="str">
            <v>0</v>
          </cell>
          <cell r="H2332" t="str">
            <v>0</v>
          </cell>
          <cell r="I2332" t="str">
            <v>0</v>
          </cell>
          <cell r="J2332" t="str">
            <v>0</v>
          </cell>
          <cell r="K2332" t="str">
            <v>0.2192</v>
          </cell>
          <cell r="L2332" t="str">
            <v>0.2192</v>
          </cell>
          <cell r="M2332" t="str">
            <v>WHAT</v>
          </cell>
        </row>
        <row r="2333">
          <cell r="A2333" t="str">
            <v>9100-978C/BCR</v>
          </cell>
          <cell r="B2333" t="str">
            <v>COLD ADVANCE SOLENOID</v>
          </cell>
          <cell r="C2333" t="str">
            <v>F13</v>
          </cell>
          <cell r="D2333" t="str">
            <v>Z</v>
          </cell>
          <cell r="E2333" t="str">
            <v>2</v>
          </cell>
          <cell r="F2333" t="str">
            <v>G</v>
          </cell>
          <cell r="G2333" t="str">
            <v>0</v>
          </cell>
          <cell r="H2333" t="str">
            <v>0</v>
          </cell>
          <cell r="I2333" t="str">
            <v>0</v>
          </cell>
          <cell r="J2333" t="str">
            <v>0</v>
          </cell>
          <cell r="K2333" t="str">
            <v>0.21</v>
          </cell>
          <cell r="L2333" t="str">
            <v>0.21</v>
          </cell>
        </row>
        <row r="2334">
          <cell r="A2334" t="str">
            <v>7123-473DZ</v>
          </cell>
          <cell r="B2334" t="str">
            <v>PISTON CAP NUT</v>
          </cell>
          <cell r="C2334" t="str">
            <v>F13</v>
          </cell>
          <cell r="D2334" t="str">
            <v>Z</v>
          </cell>
          <cell r="E2334" t="str">
            <v>2</v>
          </cell>
          <cell r="F2334" t="str">
            <v>G</v>
          </cell>
          <cell r="G2334" t="str">
            <v>0</v>
          </cell>
          <cell r="H2334" t="str">
            <v>0</v>
          </cell>
          <cell r="I2334" t="str">
            <v>0</v>
          </cell>
          <cell r="J2334" t="str">
            <v>0</v>
          </cell>
          <cell r="K2334" t="str">
            <v>0.21</v>
          </cell>
          <cell r="L2334" t="str">
            <v>0.21</v>
          </cell>
        </row>
        <row r="2335">
          <cell r="A2335" t="str">
            <v>9007-598S</v>
          </cell>
          <cell r="B2335" t="str">
            <v>PROTECTION CAP</v>
          </cell>
          <cell r="C2335" t="str">
            <v>F13</v>
          </cell>
          <cell r="D2335" t="str">
            <v>Z</v>
          </cell>
          <cell r="E2335" t="str">
            <v>2</v>
          </cell>
          <cell r="F2335" t="str">
            <v>G</v>
          </cell>
          <cell r="G2335" t="str">
            <v>6479</v>
          </cell>
          <cell r="H2335" t="str">
            <v>300</v>
          </cell>
          <cell r="I2335" t="str">
            <v>500</v>
          </cell>
          <cell r="J2335" t="str">
            <v>6279</v>
          </cell>
          <cell r="K2335" t="str">
            <v>0.21641</v>
          </cell>
          <cell r="L2335" t="str">
            <v>0.20683</v>
          </cell>
          <cell r="M2335" t="str">
            <v>PIA-08</v>
          </cell>
        </row>
        <row r="2336">
          <cell r="A2336" t="str">
            <v>7167-304Z</v>
          </cell>
          <cell r="C2336" t="str">
            <v>F13</v>
          </cell>
          <cell r="D2336" t="str">
            <v>Z</v>
          </cell>
          <cell r="E2336" t="str">
            <v>2</v>
          </cell>
          <cell r="F2336" t="str">
            <v>G</v>
          </cell>
          <cell r="G2336" t="str">
            <v>500</v>
          </cell>
          <cell r="H2336" t="str">
            <v>0</v>
          </cell>
          <cell r="I2336" t="str">
            <v>0</v>
          </cell>
          <cell r="J2336" t="str">
            <v>500</v>
          </cell>
          <cell r="K2336" t="str">
            <v>0.2</v>
          </cell>
          <cell r="L2336" t="str">
            <v>0.2</v>
          </cell>
        </row>
        <row r="2337">
          <cell r="A2337" t="str">
            <v>9102-911E</v>
          </cell>
          <cell r="B2337" t="str">
            <v>SLEEVE</v>
          </cell>
          <cell r="C2337" t="str">
            <v>F13</v>
          </cell>
          <cell r="D2337" t="str">
            <v>Z</v>
          </cell>
          <cell r="E2337" t="str">
            <v>22</v>
          </cell>
          <cell r="F2337" t="str">
            <v>G</v>
          </cell>
          <cell r="G2337" t="str">
            <v>402</v>
          </cell>
          <cell r="H2337" t="str">
            <v>0</v>
          </cell>
          <cell r="I2337" t="str">
            <v>0</v>
          </cell>
          <cell r="J2337" t="str">
            <v>402</v>
          </cell>
          <cell r="K2337" t="str">
            <v>0.19</v>
          </cell>
          <cell r="L2337" t="str">
            <v>0.19</v>
          </cell>
          <cell r="M2337" t="str">
            <v>NP</v>
          </cell>
        </row>
        <row r="2338">
          <cell r="A2338" t="str">
            <v>9102-911F</v>
          </cell>
          <cell r="B2338" t="str">
            <v>SEALING SLEEVE</v>
          </cell>
          <cell r="C2338" t="str">
            <v>F13</v>
          </cell>
          <cell r="D2338" t="str">
            <v>Z</v>
          </cell>
          <cell r="E2338" t="str">
            <v>2</v>
          </cell>
          <cell r="F2338" t="str">
            <v>G</v>
          </cell>
          <cell r="G2338" t="str">
            <v>0</v>
          </cell>
          <cell r="H2338" t="str">
            <v>0</v>
          </cell>
          <cell r="I2338" t="str">
            <v>0</v>
          </cell>
          <cell r="J2338" t="str">
            <v>0</v>
          </cell>
          <cell r="K2338" t="str">
            <v>0.19</v>
          </cell>
          <cell r="L2338" t="str">
            <v>0.19</v>
          </cell>
          <cell r="M2338" t="str">
            <v>NP</v>
          </cell>
        </row>
        <row r="2339">
          <cell r="A2339" t="str">
            <v>NW2-279</v>
          </cell>
          <cell r="B2339" t="str">
            <v>SHIM</v>
          </cell>
          <cell r="C2339" t="str">
            <v>F13</v>
          </cell>
          <cell r="D2339" t="str">
            <v>Z</v>
          </cell>
          <cell r="E2339" t="str">
            <v>2</v>
          </cell>
          <cell r="F2339" t="str">
            <v>G</v>
          </cell>
          <cell r="G2339" t="str">
            <v>0</v>
          </cell>
          <cell r="H2339" t="str">
            <v>0</v>
          </cell>
          <cell r="I2339" t="str">
            <v>0</v>
          </cell>
          <cell r="J2339" t="str">
            <v>0</v>
          </cell>
          <cell r="K2339" t="str">
            <v>0.18056</v>
          </cell>
          <cell r="L2339" t="str">
            <v>0.18056</v>
          </cell>
          <cell r="M2339" t="str">
            <v>RP</v>
          </cell>
        </row>
        <row r="2340">
          <cell r="A2340" t="str">
            <v>7185-815K</v>
          </cell>
          <cell r="B2340" t="str">
            <v>COPPER WASHER</v>
          </cell>
          <cell r="C2340" t="str">
            <v>F13</v>
          </cell>
          <cell r="D2340" t="str">
            <v>Z</v>
          </cell>
          <cell r="E2340" t="str">
            <v>2</v>
          </cell>
          <cell r="F2340" t="str">
            <v>G</v>
          </cell>
          <cell r="G2340" t="str">
            <v>190</v>
          </cell>
          <cell r="H2340" t="str">
            <v>0</v>
          </cell>
          <cell r="I2340" t="str">
            <v>0</v>
          </cell>
          <cell r="J2340" t="str">
            <v>190</v>
          </cell>
          <cell r="K2340" t="str">
            <v>0.1772</v>
          </cell>
          <cell r="L2340" t="str">
            <v>0.1772</v>
          </cell>
        </row>
        <row r="2341">
          <cell r="A2341" t="str">
            <v>5336-124</v>
          </cell>
          <cell r="B2341" t="str">
            <v>RIVET [DOME HEAD]</v>
          </cell>
          <cell r="C2341" t="str">
            <v>F13</v>
          </cell>
          <cell r="D2341" t="str">
            <v>Z</v>
          </cell>
          <cell r="E2341" t="str">
            <v>2</v>
          </cell>
          <cell r="F2341" t="str">
            <v>G</v>
          </cell>
          <cell r="G2341" t="str">
            <v>25420</v>
          </cell>
          <cell r="H2341" t="str">
            <v>0</v>
          </cell>
          <cell r="I2341" t="str">
            <v>0</v>
          </cell>
          <cell r="J2341" t="str">
            <v>25420</v>
          </cell>
          <cell r="K2341" t="str">
            <v>0.17582</v>
          </cell>
          <cell r="L2341" t="str">
            <v>0.17582</v>
          </cell>
          <cell r="M2341" t="str">
            <v>RP</v>
          </cell>
        </row>
        <row r="2342">
          <cell r="A2342" t="str">
            <v>9007-216B</v>
          </cell>
          <cell r="B2342" t="str">
            <v>WASHER</v>
          </cell>
          <cell r="C2342" t="str">
            <v>F13</v>
          </cell>
          <cell r="D2342" t="str">
            <v>Z</v>
          </cell>
          <cell r="E2342" t="str">
            <v>2</v>
          </cell>
          <cell r="F2342" t="str">
            <v>G</v>
          </cell>
          <cell r="G2342" t="str">
            <v>1550</v>
          </cell>
          <cell r="H2342" t="str">
            <v>0</v>
          </cell>
          <cell r="I2342" t="str">
            <v>0</v>
          </cell>
          <cell r="J2342" t="str">
            <v>1550</v>
          </cell>
          <cell r="K2342" t="str">
            <v>0.17333</v>
          </cell>
          <cell r="L2342" t="str">
            <v>0.17333</v>
          </cell>
          <cell r="M2342" t="str">
            <v>PIA-07</v>
          </cell>
        </row>
        <row r="2343">
          <cell r="A2343" t="str">
            <v>5936-177</v>
          </cell>
          <cell r="B2343" t="str">
            <v>EP GASKET</v>
          </cell>
          <cell r="C2343" t="str">
            <v>F13</v>
          </cell>
          <cell r="D2343" t="str">
            <v>Z</v>
          </cell>
          <cell r="E2343" t="str">
            <v>2</v>
          </cell>
          <cell r="F2343" t="str">
            <v>G</v>
          </cell>
          <cell r="G2343" t="str">
            <v>4705</v>
          </cell>
          <cell r="H2343" t="str">
            <v>0</v>
          </cell>
          <cell r="I2343" t="str">
            <v>425</v>
          </cell>
          <cell r="J2343" t="str">
            <v>4280</v>
          </cell>
          <cell r="K2343" t="str">
            <v>0.17</v>
          </cell>
          <cell r="L2343" t="str">
            <v>0.17</v>
          </cell>
        </row>
        <row r="2344">
          <cell r="A2344" t="str">
            <v>7185-851F</v>
          </cell>
          <cell r="B2344" t="str">
            <v>WASHER</v>
          </cell>
          <cell r="C2344" t="str">
            <v>F13</v>
          </cell>
          <cell r="D2344" t="str">
            <v>Z</v>
          </cell>
          <cell r="E2344" t="str">
            <v>2</v>
          </cell>
          <cell r="F2344" t="str">
            <v>G</v>
          </cell>
          <cell r="G2344" t="str">
            <v>250</v>
          </cell>
          <cell r="H2344" t="str">
            <v>250</v>
          </cell>
          <cell r="I2344" t="str">
            <v>225</v>
          </cell>
          <cell r="J2344" t="str">
            <v>275</v>
          </cell>
          <cell r="K2344" t="str">
            <v>0.25468</v>
          </cell>
          <cell r="L2344" t="str">
            <v>0.15281</v>
          </cell>
          <cell r="M2344" t="str">
            <v>DP203</v>
          </cell>
        </row>
        <row r="2345">
          <cell r="A2345" t="str">
            <v>7123-473B</v>
          </cell>
          <cell r="B2345" t="str">
            <v>PISTON HOLE PLUG</v>
          </cell>
          <cell r="C2345" t="str">
            <v>F13</v>
          </cell>
          <cell r="D2345" t="str">
            <v>Z</v>
          </cell>
          <cell r="E2345" t="str">
            <v>2</v>
          </cell>
          <cell r="F2345" t="str">
            <v>G</v>
          </cell>
          <cell r="G2345" t="str">
            <v>0</v>
          </cell>
          <cell r="H2345" t="str">
            <v>0</v>
          </cell>
          <cell r="I2345" t="str">
            <v>0</v>
          </cell>
          <cell r="J2345" t="str">
            <v>0</v>
          </cell>
          <cell r="K2345" t="str">
            <v>0.15263</v>
          </cell>
          <cell r="L2345" t="str">
            <v>0.15263</v>
          </cell>
        </row>
        <row r="2346">
          <cell r="A2346" t="str">
            <v>9008-025A</v>
          </cell>
          <cell r="B2346" t="str">
            <v>INJECTOR WITH OSD6876</v>
          </cell>
          <cell r="C2346" t="str">
            <v>F13</v>
          </cell>
          <cell r="D2346" t="str">
            <v>Z</v>
          </cell>
          <cell r="E2346" t="str">
            <v>2</v>
          </cell>
          <cell r="F2346" t="str">
            <v>G</v>
          </cell>
          <cell r="G2346" t="str">
            <v>0</v>
          </cell>
          <cell r="H2346" t="str">
            <v>0</v>
          </cell>
          <cell r="I2346" t="str">
            <v>0</v>
          </cell>
          <cell r="J2346" t="str">
            <v>0</v>
          </cell>
          <cell r="K2346" t="str">
            <v>0.15</v>
          </cell>
          <cell r="L2346" t="str">
            <v>0.15</v>
          </cell>
          <cell r="M2346" t="str">
            <v>0</v>
          </cell>
        </row>
        <row r="2347">
          <cell r="A2347" t="str">
            <v>9008-025</v>
          </cell>
          <cell r="B2347" t="str">
            <v>INJECTOR</v>
          </cell>
          <cell r="C2347" t="str">
            <v>F13</v>
          </cell>
          <cell r="D2347" t="str">
            <v>Z</v>
          </cell>
          <cell r="E2347" t="str">
            <v>2</v>
          </cell>
          <cell r="F2347" t="str">
            <v>G</v>
          </cell>
          <cell r="G2347" t="str">
            <v>0</v>
          </cell>
          <cell r="H2347" t="str">
            <v>0</v>
          </cell>
          <cell r="I2347" t="str">
            <v>0</v>
          </cell>
          <cell r="J2347" t="str">
            <v>0</v>
          </cell>
          <cell r="K2347" t="str">
            <v>0.15</v>
          </cell>
          <cell r="L2347" t="str">
            <v>0.15</v>
          </cell>
          <cell r="M2347" t="str">
            <v>0</v>
          </cell>
        </row>
        <row r="2348">
          <cell r="A2348" t="str">
            <v>7185-849</v>
          </cell>
          <cell r="B2348" t="str">
            <v>RIVET</v>
          </cell>
          <cell r="C2348" t="str">
            <v>F13</v>
          </cell>
          <cell r="D2348" t="str">
            <v>Z</v>
          </cell>
          <cell r="E2348" t="str">
            <v>2</v>
          </cell>
          <cell r="F2348" t="str">
            <v>G</v>
          </cell>
          <cell r="G2348" t="str">
            <v>1295</v>
          </cell>
          <cell r="H2348" t="str">
            <v>500</v>
          </cell>
          <cell r="I2348" t="str">
            <v>470</v>
          </cell>
          <cell r="J2348" t="str">
            <v>1325</v>
          </cell>
          <cell r="K2348" t="str">
            <v>0.12066</v>
          </cell>
          <cell r="L2348" t="str">
            <v>0.14264</v>
          </cell>
          <cell r="M2348" t="str">
            <v>DP203</v>
          </cell>
        </row>
        <row r="2349">
          <cell r="A2349" t="str">
            <v>9080-595</v>
          </cell>
          <cell r="B2349" t="str">
            <v>SUPPORT PLATE</v>
          </cell>
          <cell r="C2349" t="str">
            <v>F13</v>
          </cell>
          <cell r="D2349" t="str">
            <v>Z</v>
          </cell>
          <cell r="E2349" t="str">
            <v>2</v>
          </cell>
          <cell r="F2349" t="str">
            <v>G</v>
          </cell>
          <cell r="G2349" t="str">
            <v>0</v>
          </cell>
          <cell r="H2349" t="str">
            <v>0</v>
          </cell>
          <cell r="I2349" t="str">
            <v>0</v>
          </cell>
          <cell r="J2349" t="str">
            <v>0</v>
          </cell>
          <cell r="K2349" t="str">
            <v>0.14</v>
          </cell>
          <cell r="L2349" t="str">
            <v>0.14</v>
          </cell>
          <cell r="M2349" t="str">
            <v>0</v>
          </cell>
        </row>
        <row r="2350">
          <cell r="A2350" t="str">
            <v>7185-854C</v>
          </cell>
          <cell r="B2350" t="str">
            <v>NUT</v>
          </cell>
          <cell r="C2350" t="str">
            <v>F13</v>
          </cell>
          <cell r="D2350" t="str">
            <v>Z</v>
          </cell>
          <cell r="E2350" t="str">
            <v>2</v>
          </cell>
          <cell r="F2350" t="str">
            <v>G</v>
          </cell>
          <cell r="G2350" t="str">
            <v>50</v>
          </cell>
          <cell r="H2350" t="str">
            <v>200</v>
          </cell>
          <cell r="I2350" t="str">
            <v>200</v>
          </cell>
          <cell r="J2350" t="str">
            <v>50</v>
          </cell>
          <cell r="K2350" t="str">
            <v>0.68667</v>
          </cell>
          <cell r="L2350" t="str">
            <v>0.13733</v>
          </cell>
          <cell r="M2350" t="str">
            <v>DP203</v>
          </cell>
        </row>
        <row r="2351">
          <cell r="A2351" t="str">
            <v>9100-266L</v>
          </cell>
          <cell r="C2351" t="str">
            <v>F13</v>
          </cell>
          <cell r="D2351" t="str">
            <v>Z</v>
          </cell>
          <cell r="E2351" t="str">
            <v>2</v>
          </cell>
          <cell r="F2351" t="str">
            <v>G</v>
          </cell>
          <cell r="G2351" t="str">
            <v>50</v>
          </cell>
          <cell r="H2351" t="str">
            <v>0</v>
          </cell>
          <cell r="I2351" t="str">
            <v>0</v>
          </cell>
          <cell r="J2351" t="str">
            <v>50</v>
          </cell>
          <cell r="K2351" t="str">
            <v>0.12</v>
          </cell>
          <cell r="L2351" t="str">
            <v>0.12</v>
          </cell>
        </row>
        <row r="2352">
          <cell r="A2352" t="str">
            <v>7139-347B</v>
          </cell>
          <cell r="B2352" t="str">
            <v>BALL SEAT</v>
          </cell>
          <cell r="C2352" t="str">
            <v>F13</v>
          </cell>
          <cell r="D2352" t="str">
            <v>Z</v>
          </cell>
          <cell r="E2352" t="str">
            <v>2</v>
          </cell>
          <cell r="F2352" t="str">
            <v>G</v>
          </cell>
          <cell r="G2352" t="str">
            <v>0</v>
          </cell>
          <cell r="H2352" t="str">
            <v>0</v>
          </cell>
          <cell r="I2352" t="str">
            <v>0</v>
          </cell>
          <cell r="J2352" t="str">
            <v>0</v>
          </cell>
          <cell r="K2352" t="str">
            <v>0.12</v>
          </cell>
          <cell r="L2352" t="str">
            <v>0.12</v>
          </cell>
          <cell r="M2352" t="str">
            <v>MATB</v>
          </cell>
        </row>
        <row r="2353">
          <cell r="A2353" t="str">
            <v>7174-545</v>
          </cell>
          <cell r="B2353" t="str">
            <v>WASHER SPRING</v>
          </cell>
          <cell r="C2353" t="str">
            <v>F13</v>
          </cell>
          <cell r="D2353" t="str">
            <v>Z</v>
          </cell>
          <cell r="E2353" t="str">
            <v>2</v>
          </cell>
          <cell r="F2353" t="str">
            <v>G</v>
          </cell>
          <cell r="G2353" t="str">
            <v>700</v>
          </cell>
          <cell r="H2353" t="str">
            <v>250</v>
          </cell>
          <cell r="I2353" t="str">
            <v>225</v>
          </cell>
          <cell r="J2353" t="str">
            <v>725</v>
          </cell>
          <cell r="K2353" t="str">
            <v>0.10777</v>
          </cell>
          <cell r="L2353" t="str">
            <v>0.1083</v>
          </cell>
          <cell r="M2353" t="str">
            <v>DP203</v>
          </cell>
        </row>
        <row r="2354">
          <cell r="A2354" t="str">
            <v>9100-711M</v>
          </cell>
          <cell r="B2354" t="str">
            <v>ASSY.PLLA</v>
          </cell>
          <cell r="C2354" t="str">
            <v>F13</v>
          </cell>
          <cell r="D2354" t="str">
            <v>Z</v>
          </cell>
          <cell r="E2354" t="str">
            <v>2</v>
          </cell>
          <cell r="F2354" t="str">
            <v>G</v>
          </cell>
          <cell r="G2354" t="str">
            <v>0</v>
          </cell>
          <cell r="H2354" t="str">
            <v>0</v>
          </cell>
          <cell r="I2354" t="str">
            <v>0</v>
          </cell>
          <cell r="J2354" t="str">
            <v>0</v>
          </cell>
          <cell r="K2354" t="str">
            <v>0.1</v>
          </cell>
          <cell r="L2354" t="str">
            <v>0.1</v>
          </cell>
        </row>
        <row r="2355">
          <cell r="A2355" t="str">
            <v>9009-091</v>
          </cell>
          <cell r="B2355" t="str">
            <v>SEALING WIRE</v>
          </cell>
          <cell r="C2355" t="str">
            <v>F13</v>
          </cell>
          <cell r="D2355" t="str">
            <v>Z</v>
          </cell>
          <cell r="E2355" t="str">
            <v>2</v>
          </cell>
          <cell r="F2355" t="str">
            <v>G</v>
          </cell>
          <cell r="G2355" t="str">
            <v>122</v>
          </cell>
          <cell r="H2355" t="str">
            <v>0</v>
          </cell>
          <cell r="I2355" t="str">
            <v>0</v>
          </cell>
          <cell r="J2355" t="str">
            <v>122</v>
          </cell>
          <cell r="K2355" t="str">
            <v>0.09423</v>
          </cell>
          <cell r="L2355" t="str">
            <v>0.09423</v>
          </cell>
          <cell r="M2355" t="str">
            <v>RP</v>
          </cell>
        </row>
        <row r="2356">
          <cell r="A2356" t="str">
            <v>9103-625A</v>
          </cell>
          <cell r="B2356" t="str">
            <v>SUPPORT</v>
          </cell>
          <cell r="C2356" t="str">
            <v>F13</v>
          </cell>
          <cell r="D2356" t="str">
            <v>Z</v>
          </cell>
          <cell r="E2356" t="str">
            <v>2</v>
          </cell>
          <cell r="F2356" t="str">
            <v>G</v>
          </cell>
          <cell r="G2356" t="str">
            <v>0</v>
          </cell>
          <cell r="H2356" t="str">
            <v>0</v>
          </cell>
          <cell r="I2356" t="str">
            <v>0</v>
          </cell>
          <cell r="J2356" t="str">
            <v>0</v>
          </cell>
          <cell r="K2356" t="str">
            <v>0.09417</v>
          </cell>
          <cell r="L2356" t="str">
            <v>0.09417</v>
          </cell>
        </row>
        <row r="2357">
          <cell r="A2357" t="str">
            <v>NM1-9</v>
          </cell>
          <cell r="B2357" t="str">
            <v>CIRCIP</v>
          </cell>
          <cell r="C2357" t="str">
            <v>F13</v>
          </cell>
          <cell r="D2357" t="str">
            <v>Z</v>
          </cell>
          <cell r="E2357" t="str">
            <v>2</v>
          </cell>
          <cell r="F2357" t="str">
            <v>G</v>
          </cell>
          <cell r="G2357" t="str">
            <v>89</v>
          </cell>
          <cell r="H2357" t="str">
            <v>0</v>
          </cell>
          <cell r="I2357" t="str">
            <v>50</v>
          </cell>
          <cell r="J2357" t="str">
            <v>39</v>
          </cell>
          <cell r="K2357" t="str">
            <v>0.09028</v>
          </cell>
          <cell r="L2357" t="str">
            <v>0.09028</v>
          </cell>
          <cell r="M2357" t="str">
            <v>RP</v>
          </cell>
        </row>
        <row r="2358">
          <cell r="A2358" t="str">
            <v>7185-851E</v>
          </cell>
          <cell r="B2358" t="str">
            <v>WASHER</v>
          </cell>
          <cell r="C2358" t="str">
            <v>F13</v>
          </cell>
          <cell r="D2358" t="str">
            <v>Z</v>
          </cell>
          <cell r="E2358" t="str">
            <v>2</v>
          </cell>
          <cell r="F2358" t="str">
            <v>G</v>
          </cell>
          <cell r="G2358" t="str">
            <v>150</v>
          </cell>
          <cell r="H2358" t="str">
            <v>614</v>
          </cell>
          <cell r="I2358" t="str">
            <v>450</v>
          </cell>
          <cell r="J2358" t="str">
            <v>314</v>
          </cell>
          <cell r="K2358" t="str">
            <v>0.22667</v>
          </cell>
          <cell r="L2358" t="str">
            <v>0.08901</v>
          </cell>
          <cell r="M2358" t="str">
            <v>DP203</v>
          </cell>
        </row>
        <row r="2359">
          <cell r="A2359" t="str">
            <v>7174-637B</v>
          </cell>
          <cell r="B2359" t="str">
            <v>NYLOC NUT</v>
          </cell>
          <cell r="C2359" t="str">
            <v>F13</v>
          </cell>
          <cell r="D2359" t="str">
            <v>Z</v>
          </cell>
          <cell r="E2359" t="str">
            <v>2</v>
          </cell>
          <cell r="F2359" t="str">
            <v>G</v>
          </cell>
          <cell r="G2359" t="str">
            <v>0</v>
          </cell>
          <cell r="H2359" t="str">
            <v>0</v>
          </cell>
          <cell r="I2359" t="str">
            <v>0</v>
          </cell>
          <cell r="J2359" t="str">
            <v>0</v>
          </cell>
          <cell r="K2359" t="str">
            <v>0.08784</v>
          </cell>
          <cell r="L2359" t="str">
            <v>0.08784</v>
          </cell>
        </row>
        <row r="2360">
          <cell r="A2360" t="str">
            <v>5855-030DR</v>
          </cell>
          <cell r="B2360" t="str">
            <v>O RING</v>
          </cell>
          <cell r="C2360" t="str">
            <v>F13</v>
          </cell>
          <cell r="D2360" t="str">
            <v>Z</v>
          </cell>
          <cell r="E2360" t="str">
            <v>2</v>
          </cell>
          <cell r="F2360" t="str">
            <v>G</v>
          </cell>
          <cell r="G2360" t="str">
            <v>0</v>
          </cell>
          <cell r="H2360" t="str">
            <v>0</v>
          </cell>
          <cell r="I2360" t="str">
            <v>0</v>
          </cell>
          <cell r="J2360" t="str">
            <v>0</v>
          </cell>
          <cell r="K2360" t="str">
            <v>0.0816</v>
          </cell>
          <cell r="L2360" t="str">
            <v>0.0816</v>
          </cell>
        </row>
        <row r="2361">
          <cell r="A2361" t="str">
            <v>7185-694A</v>
          </cell>
          <cell r="B2361" t="str">
            <v>PLUG</v>
          </cell>
          <cell r="C2361" t="str">
            <v>F13</v>
          </cell>
          <cell r="D2361" t="str">
            <v>Z</v>
          </cell>
          <cell r="E2361" t="str">
            <v>2</v>
          </cell>
          <cell r="F2361" t="str">
            <v>G</v>
          </cell>
          <cell r="G2361" t="str">
            <v>50</v>
          </cell>
          <cell r="H2361" t="str">
            <v>250</v>
          </cell>
          <cell r="I2361" t="str">
            <v>150</v>
          </cell>
          <cell r="J2361" t="str">
            <v>150</v>
          </cell>
          <cell r="K2361" t="str">
            <v>0.22667</v>
          </cell>
          <cell r="L2361" t="str">
            <v>0.07556</v>
          </cell>
        </row>
        <row r="2362">
          <cell r="A2362" t="str">
            <v>9042-463</v>
          </cell>
          <cell r="B2362" t="str">
            <v>DOWEL PIN</v>
          </cell>
          <cell r="C2362" t="str">
            <v>F13</v>
          </cell>
          <cell r="D2362" t="str">
            <v>Z</v>
          </cell>
          <cell r="E2362" t="str">
            <v>2</v>
          </cell>
          <cell r="F2362" t="str">
            <v>G</v>
          </cell>
          <cell r="G2362" t="str">
            <v>0</v>
          </cell>
          <cell r="H2362" t="str">
            <v>0</v>
          </cell>
          <cell r="I2362" t="str">
            <v>0</v>
          </cell>
          <cell r="J2362" t="str">
            <v>0</v>
          </cell>
          <cell r="K2362" t="str">
            <v>0.04264</v>
          </cell>
          <cell r="L2362" t="str">
            <v>0.04264</v>
          </cell>
          <cell r="M2362" t="str">
            <v>0</v>
          </cell>
        </row>
        <row r="2363">
          <cell r="A2363" t="str">
            <v>9008-099AJ</v>
          </cell>
          <cell r="B2363" t="str">
            <v>TEST NOZZLE</v>
          </cell>
          <cell r="C2363" t="str">
            <v>F13</v>
          </cell>
          <cell r="D2363" t="str">
            <v>Z</v>
          </cell>
          <cell r="E2363" t="str">
            <v>2</v>
          </cell>
          <cell r="F2363" t="str">
            <v>G</v>
          </cell>
          <cell r="G2363" t="str">
            <v>0</v>
          </cell>
          <cell r="H2363" t="str">
            <v>0</v>
          </cell>
          <cell r="I2363" t="str">
            <v>0</v>
          </cell>
          <cell r="J2363" t="str">
            <v>0</v>
          </cell>
          <cell r="K2363" t="str">
            <v>0.04124</v>
          </cell>
          <cell r="L2363" t="str">
            <v>0.04124</v>
          </cell>
          <cell r="M2363" t="str">
            <v>WHAT</v>
          </cell>
        </row>
        <row r="2364">
          <cell r="A2364" t="str">
            <v>7174-108</v>
          </cell>
          <cell r="B2364" t="str">
            <v>STOP RIVET</v>
          </cell>
          <cell r="C2364" t="str">
            <v>F13</v>
          </cell>
          <cell r="D2364" t="str">
            <v>Z</v>
          </cell>
          <cell r="E2364" t="str">
            <v>2</v>
          </cell>
          <cell r="F2364" t="str">
            <v>G</v>
          </cell>
          <cell r="G2364" t="str">
            <v>41</v>
          </cell>
          <cell r="H2364" t="str">
            <v>0</v>
          </cell>
          <cell r="I2364" t="str">
            <v>0</v>
          </cell>
          <cell r="J2364" t="str">
            <v>41</v>
          </cell>
          <cell r="K2364" t="str">
            <v>0.04</v>
          </cell>
          <cell r="L2364" t="str">
            <v>0.04</v>
          </cell>
        </row>
        <row r="2365">
          <cell r="A2365" t="str">
            <v>9007-206C</v>
          </cell>
          <cell r="B2365" t="str">
            <v>BALL SEAT</v>
          </cell>
          <cell r="C2365" t="str">
            <v>F13</v>
          </cell>
          <cell r="D2365" t="str">
            <v>Z</v>
          </cell>
          <cell r="E2365" t="str">
            <v>2</v>
          </cell>
          <cell r="F2365" t="str">
            <v>G</v>
          </cell>
          <cell r="G2365" t="str">
            <v>0</v>
          </cell>
          <cell r="H2365" t="str">
            <v>0</v>
          </cell>
          <cell r="I2365" t="str">
            <v>0</v>
          </cell>
          <cell r="J2365" t="str">
            <v>0</v>
          </cell>
          <cell r="K2365" t="str">
            <v>0.04</v>
          </cell>
          <cell r="L2365" t="str">
            <v>0.04</v>
          </cell>
          <cell r="M2365" t="str">
            <v>HATB</v>
          </cell>
        </row>
        <row r="2366">
          <cell r="A2366" t="str">
            <v>9045-604B</v>
          </cell>
          <cell r="B2366" t="str">
            <v>RIVET</v>
          </cell>
          <cell r="C2366" t="str">
            <v>F13</v>
          </cell>
          <cell r="D2366" t="str">
            <v>Z</v>
          </cell>
          <cell r="E2366" t="str">
            <v>2</v>
          </cell>
          <cell r="F2366" t="str">
            <v>G</v>
          </cell>
          <cell r="G2366" t="str">
            <v>0</v>
          </cell>
          <cell r="H2366" t="str">
            <v>0</v>
          </cell>
          <cell r="I2366" t="str">
            <v>0</v>
          </cell>
          <cell r="J2366" t="str">
            <v>0</v>
          </cell>
          <cell r="K2366" t="str">
            <v>0.04</v>
          </cell>
          <cell r="L2366" t="str">
            <v>0.04</v>
          </cell>
        </row>
        <row r="2367">
          <cell r="A2367" t="str">
            <v>7020-109C/020</v>
          </cell>
          <cell r="B2367" t="str">
            <v>NEEDLE</v>
          </cell>
          <cell r="C2367" t="str">
            <v>F13</v>
          </cell>
          <cell r="D2367" t="str">
            <v>Z</v>
          </cell>
          <cell r="E2367" t="str">
            <v>2</v>
          </cell>
          <cell r="F2367" t="str">
            <v>G</v>
          </cell>
          <cell r="G2367" t="str">
            <v>0</v>
          </cell>
          <cell r="H2367" t="str">
            <v>0</v>
          </cell>
          <cell r="I2367" t="str">
            <v>0</v>
          </cell>
          <cell r="J2367" t="str">
            <v>0</v>
          </cell>
          <cell r="K2367" t="str">
            <v>0.03</v>
          </cell>
          <cell r="L2367" t="str">
            <v>0.03</v>
          </cell>
        </row>
        <row r="2368">
          <cell r="A2368" t="str">
            <v>M14</v>
          </cell>
          <cell r="B2368" t="str">
            <v>PROTECTION CAP</v>
          </cell>
          <cell r="C2368" t="str">
            <v>F13</v>
          </cell>
          <cell r="D2368" t="str">
            <v>Z</v>
          </cell>
          <cell r="E2368" t="str">
            <v>2</v>
          </cell>
          <cell r="F2368" t="str">
            <v>G</v>
          </cell>
          <cell r="G2368" t="str">
            <v>8600</v>
          </cell>
          <cell r="H2368" t="str">
            <v>0</v>
          </cell>
          <cell r="I2368" t="str">
            <v>0</v>
          </cell>
          <cell r="J2368" t="str">
            <v>8600</v>
          </cell>
          <cell r="K2368" t="str">
            <v>0.03</v>
          </cell>
          <cell r="L2368" t="str">
            <v>0.03</v>
          </cell>
        </row>
        <row r="2369">
          <cell r="A2369" t="str">
            <v>9007-598M</v>
          </cell>
          <cell r="B2369" t="str">
            <v>CAP PROTECTION</v>
          </cell>
          <cell r="C2369" t="str">
            <v>F13</v>
          </cell>
          <cell r="D2369" t="str">
            <v>Z</v>
          </cell>
          <cell r="E2369" t="str">
            <v>2</v>
          </cell>
          <cell r="F2369" t="str">
            <v>G</v>
          </cell>
          <cell r="G2369" t="str">
            <v>0</v>
          </cell>
          <cell r="H2369" t="str">
            <v>0</v>
          </cell>
          <cell r="I2369" t="str">
            <v>0</v>
          </cell>
          <cell r="J2369" t="str">
            <v>0</v>
          </cell>
          <cell r="K2369" t="str">
            <v>0.03</v>
          </cell>
          <cell r="L2369" t="str">
            <v>0.03</v>
          </cell>
          <cell r="M2369" t="str">
            <v>RP</v>
          </cell>
        </row>
        <row r="2370">
          <cell r="A2370" t="str">
            <v>9101-914</v>
          </cell>
          <cell r="B2370" t="str">
            <v>CAP</v>
          </cell>
          <cell r="C2370" t="str">
            <v>F13</v>
          </cell>
          <cell r="D2370" t="str">
            <v>Z</v>
          </cell>
          <cell r="E2370" t="str">
            <v>2</v>
          </cell>
          <cell r="F2370" t="str">
            <v>G</v>
          </cell>
          <cell r="G2370" t="str">
            <v>0</v>
          </cell>
          <cell r="H2370" t="str">
            <v>0</v>
          </cell>
          <cell r="I2370" t="str">
            <v>0</v>
          </cell>
          <cell r="J2370" t="str">
            <v>0</v>
          </cell>
          <cell r="K2370" t="str">
            <v>0.02</v>
          </cell>
          <cell r="L2370" t="str">
            <v>0.02</v>
          </cell>
          <cell r="M2370" t="str">
            <v>0</v>
          </cell>
        </row>
        <row r="2371">
          <cell r="A2371" t="str">
            <v>36120158</v>
          </cell>
          <cell r="B2371" t="str">
            <v>HEX STEEL BAR (0.625")</v>
          </cell>
          <cell r="C2371" t="str">
            <v>F13</v>
          </cell>
          <cell r="D2371" t="str">
            <v>Z</v>
          </cell>
          <cell r="E2371" t="str">
            <v>2</v>
          </cell>
          <cell r="F2371" t="str">
            <v>G</v>
          </cell>
          <cell r="G2371" t="str">
            <v>0</v>
          </cell>
          <cell r="H2371" t="str">
            <v>0</v>
          </cell>
          <cell r="I2371" t="str">
            <v>0</v>
          </cell>
          <cell r="J2371" t="str">
            <v>0</v>
          </cell>
          <cell r="K2371" t="str">
            <v>0.01</v>
          </cell>
          <cell r="L2371" t="str">
            <v>0.01</v>
          </cell>
        </row>
        <row r="2372">
          <cell r="A2372" t="str">
            <v>9101-234E</v>
          </cell>
          <cell r="B2372" t="str">
            <v>CUP</v>
          </cell>
          <cell r="C2372" t="str">
            <v>F13</v>
          </cell>
          <cell r="D2372" t="str">
            <v>Z</v>
          </cell>
          <cell r="E2372" t="str">
            <v>21</v>
          </cell>
          <cell r="F2372" t="str">
            <v>G</v>
          </cell>
          <cell r="G2372" t="str">
            <v>0</v>
          </cell>
          <cell r="H2372" t="str">
            <v>0</v>
          </cell>
          <cell r="I2372" t="str">
            <v>0</v>
          </cell>
          <cell r="J2372" t="str">
            <v>0</v>
          </cell>
          <cell r="K2372" t="str">
            <v>0.01</v>
          </cell>
          <cell r="L2372" t="str">
            <v>0.01</v>
          </cell>
          <cell r="M2372" t="str">
            <v>NP</v>
          </cell>
        </row>
        <row r="2373">
          <cell r="A2373" t="str">
            <v>9101-150GD</v>
          </cell>
          <cell r="B2373" t="str">
            <v>PISTON</v>
          </cell>
          <cell r="C2373" t="str">
            <v>F13</v>
          </cell>
          <cell r="D2373" t="str">
            <v>Z</v>
          </cell>
          <cell r="E2373" t="str">
            <v>21</v>
          </cell>
          <cell r="F2373" t="str">
            <v>G</v>
          </cell>
          <cell r="G2373" t="str">
            <v>0</v>
          </cell>
          <cell r="H2373" t="str">
            <v>0</v>
          </cell>
          <cell r="I2373" t="str">
            <v>0</v>
          </cell>
          <cell r="J2373" t="str">
            <v>0</v>
          </cell>
          <cell r="K2373" t="str">
            <v>0.01</v>
          </cell>
          <cell r="L2373" t="str">
            <v>0.01</v>
          </cell>
          <cell r="M2373" t="str">
            <v>NP</v>
          </cell>
        </row>
        <row r="2374">
          <cell r="A2374" t="str">
            <v>9101-012</v>
          </cell>
          <cell r="B2374" t="str">
            <v>GOVERNOR WEIGHT</v>
          </cell>
          <cell r="C2374" t="str">
            <v>F13</v>
          </cell>
          <cell r="D2374" t="str">
            <v>Z</v>
          </cell>
          <cell r="E2374" t="str">
            <v>21</v>
          </cell>
          <cell r="F2374" t="str">
            <v>G</v>
          </cell>
          <cell r="G2374" t="str">
            <v>0</v>
          </cell>
          <cell r="H2374" t="str">
            <v>0</v>
          </cell>
          <cell r="I2374" t="str">
            <v>0</v>
          </cell>
          <cell r="J2374" t="str">
            <v>0</v>
          </cell>
          <cell r="K2374" t="str">
            <v>0.01</v>
          </cell>
          <cell r="L2374" t="str">
            <v>0.01</v>
          </cell>
          <cell r="M2374" t="str">
            <v>RP</v>
          </cell>
        </row>
        <row r="2375">
          <cell r="A2375" t="str">
            <v>9101-006</v>
          </cell>
          <cell r="B2375" t="str">
            <v>DRIVE SHAFT</v>
          </cell>
          <cell r="C2375" t="str">
            <v>F13</v>
          </cell>
          <cell r="D2375" t="str">
            <v>Z</v>
          </cell>
          <cell r="E2375" t="str">
            <v>21</v>
          </cell>
          <cell r="F2375" t="str">
            <v>G</v>
          </cell>
          <cell r="G2375" t="str">
            <v>0</v>
          </cell>
          <cell r="H2375" t="str">
            <v>0</v>
          </cell>
          <cell r="I2375" t="str">
            <v>0</v>
          </cell>
          <cell r="J2375" t="str">
            <v>0</v>
          </cell>
          <cell r="K2375" t="str">
            <v>0.01</v>
          </cell>
          <cell r="L2375" t="str">
            <v>0.01</v>
          </cell>
          <cell r="M2375" t="str">
            <v>RP</v>
          </cell>
        </row>
        <row r="2376">
          <cell r="A2376" t="str">
            <v>9100-574</v>
          </cell>
          <cell r="B2376" t="str">
            <v>TRANSFER PUMP LINER BLADE</v>
          </cell>
          <cell r="C2376" t="str">
            <v>F13</v>
          </cell>
          <cell r="D2376" t="str">
            <v>Z</v>
          </cell>
          <cell r="E2376" t="str">
            <v>21</v>
          </cell>
          <cell r="F2376" t="str">
            <v>G</v>
          </cell>
          <cell r="G2376" t="str">
            <v>0</v>
          </cell>
          <cell r="H2376" t="str">
            <v>0</v>
          </cell>
          <cell r="I2376" t="str">
            <v>0</v>
          </cell>
          <cell r="J2376" t="str">
            <v>0</v>
          </cell>
          <cell r="K2376" t="str">
            <v>0.01</v>
          </cell>
          <cell r="L2376" t="str">
            <v>0.01</v>
          </cell>
          <cell r="M2376" t="str">
            <v>RP</v>
          </cell>
        </row>
        <row r="2377">
          <cell r="A2377" t="str">
            <v>9100-375A</v>
          </cell>
          <cell r="B2377" t="str">
            <v>GOVERNOR ARM ASSEMBLY</v>
          </cell>
          <cell r="C2377" t="str">
            <v>F13</v>
          </cell>
          <cell r="D2377" t="str">
            <v>Z</v>
          </cell>
          <cell r="E2377" t="str">
            <v>21</v>
          </cell>
          <cell r="F2377" t="str">
            <v>G</v>
          </cell>
          <cell r="G2377" t="str">
            <v>0</v>
          </cell>
          <cell r="H2377" t="str">
            <v>0</v>
          </cell>
          <cell r="I2377" t="str">
            <v>0</v>
          </cell>
          <cell r="J2377" t="str">
            <v>0</v>
          </cell>
          <cell r="K2377" t="str">
            <v>0.01</v>
          </cell>
          <cell r="L2377" t="str">
            <v>0.01</v>
          </cell>
          <cell r="M2377" t="str">
            <v>RP</v>
          </cell>
        </row>
        <row r="2378">
          <cell r="A2378" t="str">
            <v>9100-340</v>
          </cell>
          <cell r="B2378" t="str">
            <v>ADVANCE PISTON</v>
          </cell>
          <cell r="C2378" t="str">
            <v>F13</v>
          </cell>
          <cell r="D2378" t="str">
            <v>Z</v>
          </cell>
          <cell r="E2378" t="str">
            <v>21</v>
          </cell>
          <cell r="F2378" t="str">
            <v>G</v>
          </cell>
          <cell r="G2378" t="str">
            <v>0</v>
          </cell>
          <cell r="H2378" t="str">
            <v>0</v>
          </cell>
          <cell r="I2378" t="str">
            <v>0</v>
          </cell>
          <cell r="J2378" t="str">
            <v>0</v>
          </cell>
          <cell r="K2378" t="str">
            <v>0.01</v>
          </cell>
          <cell r="L2378" t="str">
            <v>0.01</v>
          </cell>
          <cell r="M2378" t="str">
            <v>NP</v>
          </cell>
        </row>
        <row r="2379">
          <cell r="A2379" t="str">
            <v>9100-296</v>
          </cell>
          <cell r="B2379" t="str">
            <v>PUMP COVER ASSEMBLY</v>
          </cell>
          <cell r="C2379" t="str">
            <v>F13</v>
          </cell>
          <cell r="D2379" t="str">
            <v>Z</v>
          </cell>
          <cell r="E2379" t="str">
            <v>21</v>
          </cell>
          <cell r="F2379" t="str">
            <v>G</v>
          </cell>
          <cell r="G2379" t="str">
            <v>0</v>
          </cell>
          <cell r="H2379" t="str">
            <v>0</v>
          </cell>
          <cell r="I2379" t="str">
            <v>0</v>
          </cell>
          <cell r="J2379" t="str">
            <v>0</v>
          </cell>
          <cell r="K2379" t="str">
            <v>0.01</v>
          </cell>
          <cell r="L2379" t="str">
            <v>0.01</v>
          </cell>
          <cell r="M2379" t="str">
            <v>RP</v>
          </cell>
        </row>
        <row r="2380">
          <cell r="A2380" t="str">
            <v>9100-275L</v>
          </cell>
          <cell r="B2380" t="str">
            <v>ASSEMBLY HYDRAULUC HEAD</v>
          </cell>
          <cell r="C2380" t="str">
            <v>F13</v>
          </cell>
          <cell r="D2380" t="str">
            <v>Z</v>
          </cell>
          <cell r="E2380" t="str">
            <v>21</v>
          </cell>
          <cell r="F2380" t="str">
            <v>G</v>
          </cell>
          <cell r="G2380" t="str">
            <v>0</v>
          </cell>
          <cell r="H2380" t="str">
            <v>0</v>
          </cell>
          <cell r="I2380" t="str">
            <v>0</v>
          </cell>
          <cell r="J2380" t="str">
            <v>0</v>
          </cell>
          <cell r="K2380" t="str">
            <v>0.01</v>
          </cell>
          <cell r="L2380" t="str">
            <v>0.01</v>
          </cell>
          <cell r="M2380" t="str">
            <v>RP</v>
          </cell>
        </row>
        <row r="2381">
          <cell r="A2381" t="str">
            <v>9100-104</v>
          </cell>
          <cell r="B2381" t="str">
            <v>LEVER</v>
          </cell>
          <cell r="C2381" t="str">
            <v>F13</v>
          </cell>
          <cell r="D2381" t="str">
            <v>Z</v>
          </cell>
          <cell r="E2381" t="str">
            <v>21</v>
          </cell>
          <cell r="F2381" t="str">
            <v>G</v>
          </cell>
          <cell r="G2381" t="str">
            <v>0</v>
          </cell>
          <cell r="H2381" t="str">
            <v>0</v>
          </cell>
          <cell r="I2381" t="str">
            <v>0</v>
          </cell>
          <cell r="J2381" t="str">
            <v>0</v>
          </cell>
          <cell r="K2381" t="str">
            <v>0.01</v>
          </cell>
          <cell r="L2381" t="str">
            <v>0.01</v>
          </cell>
          <cell r="M2381" t="str">
            <v>RP</v>
          </cell>
        </row>
        <row r="2382">
          <cell r="A2382" t="str">
            <v>9007-202DZ</v>
          </cell>
          <cell r="B2382" t="str">
            <v>WASHER</v>
          </cell>
          <cell r="C2382" t="str">
            <v>F13</v>
          </cell>
          <cell r="D2382" t="str">
            <v>Z</v>
          </cell>
          <cell r="E2382" t="str">
            <v>21</v>
          </cell>
          <cell r="F2382" t="str">
            <v>G</v>
          </cell>
          <cell r="G2382" t="str">
            <v>0</v>
          </cell>
          <cell r="H2382" t="str">
            <v>0</v>
          </cell>
          <cell r="I2382" t="str">
            <v>0</v>
          </cell>
          <cell r="J2382" t="str">
            <v>0</v>
          </cell>
          <cell r="K2382" t="str">
            <v>0.01</v>
          </cell>
          <cell r="L2382" t="str">
            <v>0.01</v>
          </cell>
          <cell r="M2382" t="str">
            <v>NP</v>
          </cell>
        </row>
        <row r="2383">
          <cell r="A2383" t="str">
            <v>9104-606</v>
          </cell>
          <cell r="B2383" t="str">
            <v>HYD.HEAD ASSY [J9(TURKEY)]</v>
          </cell>
          <cell r="C2383" t="str">
            <v>F13</v>
          </cell>
          <cell r="D2383" t="str">
            <v>Z</v>
          </cell>
          <cell r="E2383" t="str">
            <v>22</v>
          </cell>
          <cell r="F2383" t="str">
            <v>G</v>
          </cell>
          <cell r="G2383" t="str">
            <v>0</v>
          </cell>
          <cell r="H2383" t="str">
            <v>0</v>
          </cell>
          <cell r="I2383" t="str">
            <v>0</v>
          </cell>
          <cell r="J2383" t="str">
            <v>0</v>
          </cell>
          <cell r="K2383" t="str">
            <v>0.001</v>
          </cell>
          <cell r="L2383" t="str">
            <v>0.001</v>
          </cell>
        </row>
        <row r="2384">
          <cell r="A2384" t="str">
            <v>9107-053</v>
          </cell>
          <cell r="B2384" t="str">
            <v>NUT</v>
          </cell>
          <cell r="C2384" t="str">
            <v>F13</v>
          </cell>
          <cell r="D2384" t="str">
            <v>Z</v>
          </cell>
          <cell r="E2384" t="str">
            <v>22</v>
          </cell>
          <cell r="F2384" t="str">
            <v>G</v>
          </cell>
          <cell r="G2384" t="str">
            <v>0</v>
          </cell>
          <cell r="H2384" t="str">
            <v>0</v>
          </cell>
          <cell r="I2384" t="str">
            <v>0</v>
          </cell>
          <cell r="J2384" t="str">
            <v>0</v>
          </cell>
          <cell r="K2384" t="str">
            <v>0.001</v>
          </cell>
          <cell r="L2384" t="str">
            <v>0.001</v>
          </cell>
          <cell r="M2384" t="str">
            <v>RP</v>
          </cell>
        </row>
        <row r="2385">
          <cell r="A2385" t="str">
            <v>9107-051E</v>
          </cell>
          <cell r="B2385" t="str">
            <v>MAX SPEED SCREW</v>
          </cell>
          <cell r="C2385" t="str">
            <v>F13</v>
          </cell>
          <cell r="D2385" t="str">
            <v>Z</v>
          </cell>
          <cell r="E2385" t="str">
            <v>22</v>
          </cell>
          <cell r="F2385" t="str">
            <v>G</v>
          </cell>
          <cell r="G2385" t="str">
            <v>0</v>
          </cell>
          <cell r="H2385" t="str">
            <v>0</v>
          </cell>
          <cell r="I2385" t="str">
            <v>0</v>
          </cell>
          <cell r="J2385" t="str">
            <v>0</v>
          </cell>
          <cell r="K2385" t="str">
            <v>0.001</v>
          </cell>
          <cell r="L2385" t="str">
            <v>0.001</v>
          </cell>
          <cell r="M2385" t="str">
            <v>NP</v>
          </cell>
        </row>
        <row r="2386">
          <cell r="A2386" t="str">
            <v>9107-045</v>
          </cell>
          <cell r="B2386" t="str">
            <v>FIX.SCREW - Fast Idle Bracket</v>
          </cell>
          <cell r="C2386" t="str">
            <v>F13</v>
          </cell>
          <cell r="D2386" t="str">
            <v>Z</v>
          </cell>
          <cell r="E2386" t="str">
            <v>22</v>
          </cell>
          <cell r="F2386" t="str">
            <v>G</v>
          </cell>
          <cell r="G2386" t="str">
            <v>0</v>
          </cell>
          <cell r="H2386" t="str">
            <v>0</v>
          </cell>
          <cell r="I2386" t="str">
            <v>0</v>
          </cell>
          <cell r="J2386" t="str">
            <v>0</v>
          </cell>
          <cell r="K2386" t="str">
            <v>0.001</v>
          </cell>
          <cell r="L2386" t="str">
            <v>0.001</v>
          </cell>
          <cell r="M2386" t="str">
            <v>RP</v>
          </cell>
        </row>
        <row r="2387">
          <cell r="A2387" t="str">
            <v>9107-036F</v>
          </cell>
          <cell r="B2387" t="str">
            <v>BRACKET FIXING SCREW</v>
          </cell>
          <cell r="C2387" t="str">
            <v>F13</v>
          </cell>
          <cell r="D2387" t="str">
            <v>Z</v>
          </cell>
          <cell r="E2387" t="str">
            <v>22</v>
          </cell>
          <cell r="F2387" t="str">
            <v>G</v>
          </cell>
          <cell r="G2387" t="str">
            <v>0</v>
          </cell>
          <cell r="H2387" t="str">
            <v>0</v>
          </cell>
          <cell r="I2387" t="str">
            <v>0</v>
          </cell>
          <cell r="J2387" t="str">
            <v>0</v>
          </cell>
          <cell r="K2387" t="str">
            <v>0.001</v>
          </cell>
          <cell r="L2387" t="str">
            <v>0.001</v>
          </cell>
          <cell r="M2387" t="str">
            <v>NP</v>
          </cell>
        </row>
        <row r="2388">
          <cell r="A2388" t="str">
            <v>9104-400</v>
          </cell>
          <cell r="B2388" t="str">
            <v>HYD.HEAD ASSY [J-9(TURKEY)]</v>
          </cell>
          <cell r="C2388" t="str">
            <v>F13</v>
          </cell>
          <cell r="D2388" t="str">
            <v>Z</v>
          </cell>
          <cell r="E2388" t="str">
            <v>22</v>
          </cell>
          <cell r="F2388" t="str">
            <v>G</v>
          </cell>
          <cell r="G2388" t="str">
            <v>0</v>
          </cell>
          <cell r="H2388" t="str">
            <v>0</v>
          </cell>
          <cell r="I2388" t="str">
            <v>0</v>
          </cell>
          <cell r="J2388" t="str">
            <v>0</v>
          </cell>
          <cell r="K2388" t="str">
            <v>0.001</v>
          </cell>
          <cell r="L2388" t="str">
            <v>0.001</v>
          </cell>
          <cell r="M2388" t="str">
            <v>NP</v>
          </cell>
        </row>
        <row r="2389">
          <cell r="A2389" t="str">
            <v>9103-849C</v>
          </cell>
          <cell r="B2389" t="str">
            <v>DPC - T/C LINER</v>
          </cell>
          <cell r="C2389" t="str">
            <v>F13</v>
          </cell>
          <cell r="D2389" t="str">
            <v>Z</v>
          </cell>
          <cell r="E2389" t="str">
            <v>22</v>
          </cell>
          <cell r="F2389" t="str">
            <v>G</v>
          </cell>
          <cell r="G2389" t="str">
            <v>0</v>
          </cell>
          <cell r="H2389" t="str">
            <v>0</v>
          </cell>
          <cell r="I2389" t="str">
            <v>0</v>
          </cell>
          <cell r="J2389" t="str">
            <v>0</v>
          </cell>
          <cell r="K2389" t="str">
            <v>0.001</v>
          </cell>
          <cell r="L2389" t="str">
            <v>0.001</v>
          </cell>
          <cell r="M2389" t="str">
            <v>NP</v>
          </cell>
        </row>
        <row r="2390">
          <cell r="A2390" t="str">
            <v>9103-338</v>
          </cell>
          <cell r="B2390" t="str">
            <v>IDLE LEVER</v>
          </cell>
          <cell r="C2390" t="str">
            <v>F13</v>
          </cell>
          <cell r="D2390" t="str">
            <v>Z</v>
          </cell>
          <cell r="E2390" t="str">
            <v>22</v>
          </cell>
          <cell r="F2390" t="str">
            <v>G</v>
          </cell>
          <cell r="G2390" t="str">
            <v>0</v>
          </cell>
          <cell r="H2390" t="str">
            <v>0</v>
          </cell>
          <cell r="I2390" t="str">
            <v>0</v>
          </cell>
          <cell r="J2390" t="str">
            <v>0</v>
          </cell>
          <cell r="K2390" t="str">
            <v>0.001</v>
          </cell>
          <cell r="L2390" t="str">
            <v>0.001</v>
          </cell>
          <cell r="M2390" t="str">
            <v>IND</v>
          </cell>
        </row>
        <row r="2391">
          <cell r="A2391" t="str">
            <v>9101-332H</v>
          </cell>
          <cell r="B2391" t="str">
            <v>CAP SPRING</v>
          </cell>
          <cell r="C2391" t="str">
            <v>F13</v>
          </cell>
          <cell r="D2391" t="str">
            <v>Z</v>
          </cell>
          <cell r="E2391" t="str">
            <v>22</v>
          </cell>
          <cell r="F2391" t="str">
            <v>G</v>
          </cell>
          <cell r="G2391" t="str">
            <v>0</v>
          </cell>
          <cell r="H2391" t="str">
            <v>0</v>
          </cell>
          <cell r="I2391" t="str">
            <v>0</v>
          </cell>
          <cell r="J2391" t="str">
            <v>0</v>
          </cell>
          <cell r="K2391" t="str">
            <v>0.001</v>
          </cell>
          <cell r="L2391" t="str">
            <v>0.001</v>
          </cell>
          <cell r="M2391" t="str">
            <v>NP</v>
          </cell>
        </row>
        <row r="2392">
          <cell r="A2392" t="str">
            <v>9101-066G</v>
          </cell>
          <cell r="B2392" t="str">
            <v>LLA PISTON</v>
          </cell>
          <cell r="C2392" t="str">
            <v>F13</v>
          </cell>
          <cell r="D2392" t="str">
            <v>Z</v>
          </cell>
          <cell r="E2392" t="str">
            <v>22</v>
          </cell>
          <cell r="F2392" t="str">
            <v>G</v>
          </cell>
          <cell r="G2392" t="str">
            <v>0</v>
          </cell>
          <cell r="H2392" t="str">
            <v>0</v>
          </cell>
          <cell r="I2392" t="str">
            <v>0</v>
          </cell>
          <cell r="J2392" t="str">
            <v>0</v>
          </cell>
          <cell r="K2392" t="str">
            <v>0.001</v>
          </cell>
          <cell r="L2392" t="str">
            <v>0.001</v>
          </cell>
          <cell r="M2392" t="str">
            <v>LOCAL</v>
          </cell>
        </row>
        <row r="2393">
          <cell r="A2393" t="str">
            <v>9100-176</v>
          </cell>
          <cell r="B2393" t="str">
            <v>ASSY THROTTLE SHAFT</v>
          </cell>
          <cell r="C2393" t="str">
            <v>F13</v>
          </cell>
          <cell r="D2393" t="str">
            <v>Z</v>
          </cell>
          <cell r="E2393" t="str">
            <v>22</v>
          </cell>
          <cell r="F2393" t="str">
            <v>G</v>
          </cell>
          <cell r="G2393" t="str">
            <v>0</v>
          </cell>
          <cell r="H2393" t="str">
            <v>0</v>
          </cell>
          <cell r="I2393" t="str">
            <v>0</v>
          </cell>
          <cell r="J2393" t="str">
            <v>0</v>
          </cell>
          <cell r="K2393" t="str">
            <v>0.001</v>
          </cell>
          <cell r="L2393" t="str">
            <v>0.001</v>
          </cell>
          <cell r="M2393" t="str">
            <v>LOCAL</v>
          </cell>
        </row>
        <row r="2394">
          <cell r="A2394" t="str">
            <v>9003-435W</v>
          </cell>
          <cell r="B2394" t="str">
            <v>GOVERNOR SPRING</v>
          </cell>
          <cell r="C2394" t="str">
            <v>F13</v>
          </cell>
          <cell r="D2394" t="str">
            <v>Z</v>
          </cell>
          <cell r="E2394" t="str">
            <v>22</v>
          </cell>
          <cell r="F2394" t="str">
            <v>G</v>
          </cell>
          <cell r="G2394" t="str">
            <v>0</v>
          </cell>
          <cell r="H2394" t="str">
            <v>0</v>
          </cell>
          <cell r="I2394" t="str">
            <v>0</v>
          </cell>
          <cell r="J2394" t="str">
            <v>0</v>
          </cell>
          <cell r="K2394" t="str">
            <v>0.001</v>
          </cell>
          <cell r="L2394" t="str">
            <v>0.001</v>
          </cell>
          <cell r="M2394" t="str">
            <v>NP</v>
          </cell>
        </row>
        <row r="2395">
          <cell r="A2395" t="str">
            <v>9193-001</v>
          </cell>
          <cell r="B2395" t="str">
            <v>NAME PLATE</v>
          </cell>
          <cell r="C2395" t="str">
            <v>F13</v>
          </cell>
          <cell r="D2395" t="str">
            <v>Z</v>
          </cell>
          <cell r="E2395" t="str">
            <v>22</v>
          </cell>
          <cell r="F2395" t="str">
            <v>G</v>
          </cell>
          <cell r="G2395" t="str">
            <v>0</v>
          </cell>
          <cell r="H2395" t="str">
            <v>0</v>
          </cell>
          <cell r="I2395" t="str">
            <v>0</v>
          </cell>
          <cell r="J2395" t="str">
            <v>0</v>
          </cell>
          <cell r="K2395" t="str">
            <v>0.001</v>
          </cell>
          <cell r="L2395" t="str">
            <v>0.001</v>
          </cell>
        </row>
        <row r="2396">
          <cell r="A2396" t="str">
            <v>9003-435</v>
          </cell>
          <cell r="B2396" t="str">
            <v>GOVERNOR SPRING</v>
          </cell>
          <cell r="C2396" t="str">
            <v>F13</v>
          </cell>
          <cell r="D2396" t="str">
            <v>Z</v>
          </cell>
          <cell r="E2396" t="str">
            <v>22</v>
          </cell>
          <cell r="F2396" t="str">
            <v>G</v>
          </cell>
          <cell r="G2396" t="str">
            <v>0</v>
          </cell>
          <cell r="H2396" t="str">
            <v>0</v>
          </cell>
          <cell r="I2396" t="str">
            <v>0</v>
          </cell>
          <cell r="J2396" t="str">
            <v>0</v>
          </cell>
          <cell r="K2396" t="str">
            <v>0.001</v>
          </cell>
          <cell r="L2396" t="str">
            <v>0.001</v>
          </cell>
          <cell r="M2396" t="str">
            <v>SA-01</v>
          </cell>
        </row>
        <row r="2397">
          <cell r="A2397" t="str">
            <v>9101-244C/BGR</v>
          </cell>
          <cell r="B2397" t="str">
            <v>EXCESS FUEL PISTON</v>
          </cell>
          <cell r="C2397" t="str">
            <v>F13</v>
          </cell>
          <cell r="D2397" t="str">
            <v>Z</v>
          </cell>
          <cell r="E2397" t="str">
            <v>22</v>
          </cell>
          <cell r="F2397" t="str">
            <v>G</v>
          </cell>
          <cell r="G2397" t="str">
            <v>0</v>
          </cell>
          <cell r="H2397" t="str">
            <v>0</v>
          </cell>
          <cell r="I2397" t="str">
            <v>0</v>
          </cell>
          <cell r="J2397" t="str">
            <v>0</v>
          </cell>
          <cell r="K2397" t="str">
            <v>0.001</v>
          </cell>
          <cell r="L2397" t="str">
            <v>0.001</v>
          </cell>
        </row>
        <row r="2398">
          <cell r="A2398" t="str">
            <v>9190-308</v>
          </cell>
          <cell r="B2398" t="str">
            <v>ASSY THROTTLE LEVER</v>
          </cell>
          <cell r="C2398" t="str">
            <v>F13</v>
          </cell>
          <cell r="D2398" t="str">
            <v>Z</v>
          </cell>
          <cell r="E2398" t="str">
            <v>22</v>
          </cell>
          <cell r="F2398" t="str">
            <v>G</v>
          </cell>
          <cell r="G2398" t="str">
            <v>0</v>
          </cell>
          <cell r="H2398" t="str">
            <v>0</v>
          </cell>
          <cell r="I2398" t="str">
            <v>0</v>
          </cell>
          <cell r="J2398" t="str">
            <v>0</v>
          </cell>
          <cell r="K2398" t="str">
            <v>0.001</v>
          </cell>
          <cell r="L2398" t="str">
            <v>0.001</v>
          </cell>
          <cell r="M2398" t="str">
            <v>LOCAL</v>
          </cell>
        </row>
        <row r="2399">
          <cell r="A2399" t="str">
            <v>5001-009C</v>
          </cell>
          <cell r="B2399" t="str">
            <v>DOUBLE SPRING WASHER</v>
          </cell>
          <cell r="C2399" t="str">
            <v>F13</v>
          </cell>
          <cell r="D2399" t="str">
            <v>Z</v>
          </cell>
          <cell r="E2399" t="str">
            <v>22</v>
          </cell>
          <cell r="F2399" t="str">
            <v>G</v>
          </cell>
          <cell r="G2399" t="str">
            <v>0</v>
          </cell>
          <cell r="H2399" t="str">
            <v>0</v>
          </cell>
          <cell r="I2399" t="str">
            <v>0</v>
          </cell>
          <cell r="J2399" t="str">
            <v>0</v>
          </cell>
          <cell r="K2399" t="str">
            <v>0.001</v>
          </cell>
          <cell r="L2399" t="str">
            <v>0.001</v>
          </cell>
          <cell r="M2399" t="str">
            <v>RP</v>
          </cell>
        </row>
        <row r="2400">
          <cell r="A2400" t="str">
            <v>7123-011</v>
          </cell>
          <cell r="B2400" t="str">
            <v>CAM ROLLER DPC(C)</v>
          </cell>
          <cell r="C2400" t="str">
            <v>F13</v>
          </cell>
          <cell r="D2400" t="str">
            <v>Z</v>
          </cell>
          <cell r="E2400" t="str">
            <v>22</v>
          </cell>
          <cell r="F2400" t="str">
            <v>G</v>
          </cell>
          <cell r="G2400" t="str">
            <v>0</v>
          </cell>
          <cell r="H2400" t="str">
            <v>0</v>
          </cell>
          <cell r="I2400" t="str">
            <v>0</v>
          </cell>
          <cell r="J2400" t="str">
            <v>0</v>
          </cell>
          <cell r="K2400" t="str">
            <v>0.001</v>
          </cell>
          <cell r="L2400" t="str">
            <v>0.001</v>
          </cell>
          <cell r="M2400" t="str">
            <v>RP</v>
          </cell>
        </row>
        <row r="2401">
          <cell r="A2401" t="str">
            <v>9007-190D</v>
          </cell>
          <cell r="B2401" t="str">
            <v>SHAFT CIRCLIPS</v>
          </cell>
          <cell r="C2401" t="str">
            <v>F13</v>
          </cell>
          <cell r="D2401" t="str">
            <v>Z</v>
          </cell>
          <cell r="E2401" t="str">
            <v>22</v>
          </cell>
          <cell r="F2401" t="str">
            <v>G</v>
          </cell>
          <cell r="G2401" t="str">
            <v>0</v>
          </cell>
          <cell r="H2401" t="str">
            <v>0</v>
          </cell>
          <cell r="I2401" t="str">
            <v>0</v>
          </cell>
          <cell r="J2401" t="str">
            <v>0</v>
          </cell>
          <cell r="K2401" t="str">
            <v>0.001</v>
          </cell>
          <cell r="L2401" t="str">
            <v>0.001</v>
          </cell>
          <cell r="M2401" t="str">
            <v>RP</v>
          </cell>
        </row>
        <row r="2402">
          <cell r="A2402" t="str">
            <v>9007-202DZ</v>
          </cell>
          <cell r="B2402" t="str">
            <v>WASHER</v>
          </cell>
          <cell r="C2402" t="str">
            <v>F13</v>
          </cell>
          <cell r="D2402" t="str">
            <v>Z</v>
          </cell>
          <cell r="E2402" t="str">
            <v>22</v>
          </cell>
          <cell r="F2402" t="str">
            <v>G</v>
          </cell>
          <cell r="G2402" t="str">
            <v>0</v>
          </cell>
          <cell r="H2402" t="str">
            <v>0</v>
          </cell>
          <cell r="I2402" t="str">
            <v>0</v>
          </cell>
          <cell r="J2402" t="str">
            <v>0</v>
          </cell>
          <cell r="K2402" t="str">
            <v>0.001</v>
          </cell>
          <cell r="L2402" t="str">
            <v>0.001</v>
          </cell>
          <cell r="M2402" t="str">
            <v>NP</v>
          </cell>
        </row>
        <row r="2403">
          <cell r="A2403" t="str">
            <v>9007-497AG</v>
          </cell>
          <cell r="B2403" t="str">
            <v>'O' RING - PLLA</v>
          </cell>
          <cell r="C2403" t="str">
            <v>F13</v>
          </cell>
          <cell r="D2403" t="str">
            <v>Z</v>
          </cell>
          <cell r="E2403" t="str">
            <v>22</v>
          </cell>
          <cell r="F2403" t="str">
            <v>G</v>
          </cell>
          <cell r="G2403" t="str">
            <v>0</v>
          </cell>
          <cell r="H2403" t="str">
            <v>0</v>
          </cell>
          <cell r="I2403" t="str">
            <v>0</v>
          </cell>
          <cell r="J2403" t="str">
            <v>0</v>
          </cell>
          <cell r="K2403" t="str">
            <v>0.001</v>
          </cell>
          <cell r="L2403" t="str">
            <v>0.001</v>
          </cell>
          <cell r="M2403" t="str">
            <v>NP</v>
          </cell>
        </row>
        <row r="2404">
          <cell r="A2404" t="str">
            <v>9007-497BP</v>
          </cell>
          <cell r="B2404" t="str">
            <v>O RING</v>
          </cell>
          <cell r="C2404" t="str">
            <v>F13</v>
          </cell>
          <cell r="D2404" t="str">
            <v>Z</v>
          </cell>
          <cell r="E2404" t="str">
            <v>22</v>
          </cell>
          <cell r="F2404" t="str">
            <v>G</v>
          </cell>
          <cell r="G2404" t="str">
            <v>0</v>
          </cell>
          <cell r="H2404" t="str">
            <v>0</v>
          </cell>
          <cell r="I2404" t="str">
            <v>0</v>
          </cell>
          <cell r="J2404" t="str">
            <v>0</v>
          </cell>
          <cell r="K2404" t="str">
            <v>0.001</v>
          </cell>
          <cell r="L2404" t="str">
            <v>0.001</v>
          </cell>
          <cell r="M2404" t="str">
            <v>RP</v>
          </cell>
        </row>
        <row r="2405">
          <cell r="A2405" t="str">
            <v>9007-599D</v>
          </cell>
          <cell r="B2405" t="str">
            <v>PROTECTION TUBE</v>
          </cell>
          <cell r="C2405" t="str">
            <v>F13</v>
          </cell>
          <cell r="D2405" t="str">
            <v>Z</v>
          </cell>
          <cell r="E2405" t="str">
            <v>22</v>
          </cell>
          <cell r="F2405" t="str">
            <v>G</v>
          </cell>
          <cell r="G2405" t="str">
            <v>0</v>
          </cell>
          <cell r="H2405" t="str">
            <v>0</v>
          </cell>
          <cell r="I2405" t="str">
            <v>0</v>
          </cell>
          <cell r="J2405" t="str">
            <v>0</v>
          </cell>
          <cell r="K2405" t="str">
            <v>0.001</v>
          </cell>
          <cell r="L2405" t="str">
            <v>0.001</v>
          </cell>
          <cell r="M2405" t="str">
            <v>LOCAL</v>
          </cell>
        </row>
        <row r="2406">
          <cell r="A2406" t="str">
            <v>9009-008J</v>
          </cell>
          <cell r="B2406" t="str">
            <v>Assy.DELIVERY VALVE</v>
          </cell>
          <cell r="C2406" t="str">
            <v>F13</v>
          </cell>
          <cell r="D2406" t="str">
            <v>Z</v>
          </cell>
          <cell r="E2406" t="str">
            <v>22</v>
          </cell>
          <cell r="F2406" t="str">
            <v>G</v>
          </cell>
          <cell r="G2406" t="str">
            <v>0</v>
          </cell>
          <cell r="H2406" t="str">
            <v>0</v>
          </cell>
          <cell r="I2406" t="str">
            <v>0</v>
          </cell>
          <cell r="J2406" t="str">
            <v>0</v>
          </cell>
          <cell r="K2406" t="str">
            <v>0.001</v>
          </cell>
          <cell r="L2406" t="str">
            <v>0.001</v>
          </cell>
          <cell r="M2406" t="str">
            <v>HG-05</v>
          </cell>
        </row>
        <row r="2407">
          <cell r="A2407" t="str">
            <v>9009-049</v>
          </cell>
          <cell r="B2407" t="str">
            <v>SOLENOID ASSEMBLY</v>
          </cell>
          <cell r="C2407" t="str">
            <v>F13</v>
          </cell>
          <cell r="D2407" t="str">
            <v>Z</v>
          </cell>
          <cell r="E2407" t="str">
            <v>22</v>
          </cell>
          <cell r="F2407" t="str">
            <v>G</v>
          </cell>
          <cell r="G2407" t="str">
            <v>0</v>
          </cell>
          <cell r="H2407" t="str">
            <v>0</v>
          </cell>
          <cell r="I2407" t="str">
            <v>0</v>
          </cell>
          <cell r="J2407" t="str">
            <v>0</v>
          </cell>
          <cell r="K2407" t="str">
            <v>0.001</v>
          </cell>
          <cell r="L2407" t="str">
            <v>0.001</v>
          </cell>
          <cell r="M2407" t="str">
            <v>RP</v>
          </cell>
        </row>
        <row r="2408">
          <cell r="A2408" t="str">
            <v>9100-104</v>
          </cell>
          <cell r="B2408" t="str">
            <v>LEVER</v>
          </cell>
          <cell r="C2408" t="str">
            <v>F13</v>
          </cell>
          <cell r="D2408" t="str">
            <v>Z</v>
          </cell>
          <cell r="E2408" t="str">
            <v>22</v>
          </cell>
          <cell r="F2408" t="str">
            <v>G</v>
          </cell>
          <cell r="G2408" t="str">
            <v>0</v>
          </cell>
          <cell r="H2408" t="str">
            <v>0</v>
          </cell>
          <cell r="I2408" t="str">
            <v>0</v>
          </cell>
          <cell r="J2408" t="str">
            <v>0</v>
          </cell>
          <cell r="K2408" t="str">
            <v>0.001</v>
          </cell>
          <cell r="L2408" t="str">
            <v>0.001</v>
          </cell>
          <cell r="M2408" t="str">
            <v>RP</v>
          </cell>
        </row>
        <row r="2409">
          <cell r="A2409" t="str">
            <v>9100-273</v>
          </cell>
          <cell r="B2409" t="str">
            <v>IDLING LEVER</v>
          </cell>
          <cell r="C2409" t="str">
            <v>F13</v>
          </cell>
          <cell r="D2409" t="str">
            <v>Z</v>
          </cell>
          <cell r="E2409" t="str">
            <v>22</v>
          </cell>
          <cell r="F2409" t="str">
            <v>G</v>
          </cell>
          <cell r="G2409" t="str">
            <v>0</v>
          </cell>
          <cell r="H2409" t="str">
            <v>0</v>
          </cell>
          <cell r="I2409" t="str">
            <v>0</v>
          </cell>
          <cell r="J2409" t="str">
            <v>0</v>
          </cell>
          <cell r="K2409" t="str">
            <v>0.001</v>
          </cell>
          <cell r="L2409" t="str">
            <v>0.001</v>
          </cell>
          <cell r="M2409" t="str">
            <v>RP</v>
          </cell>
        </row>
        <row r="2410">
          <cell r="A2410" t="str">
            <v>9100-275L</v>
          </cell>
          <cell r="B2410" t="str">
            <v>ASSEMBLY HYDRAULUC HEAD</v>
          </cell>
          <cell r="C2410" t="str">
            <v>F13</v>
          </cell>
          <cell r="D2410" t="str">
            <v>Z</v>
          </cell>
          <cell r="E2410" t="str">
            <v>22</v>
          </cell>
          <cell r="F2410" t="str">
            <v>G</v>
          </cell>
          <cell r="G2410" t="str">
            <v>0</v>
          </cell>
          <cell r="H2410" t="str">
            <v>0</v>
          </cell>
          <cell r="I2410" t="str">
            <v>0</v>
          </cell>
          <cell r="J2410" t="str">
            <v>0</v>
          </cell>
          <cell r="K2410" t="str">
            <v>0.001</v>
          </cell>
          <cell r="L2410" t="str">
            <v>0.001</v>
          </cell>
          <cell r="M2410" t="str">
            <v>RP</v>
          </cell>
        </row>
        <row r="2411">
          <cell r="A2411" t="str">
            <v>9100-296</v>
          </cell>
          <cell r="B2411" t="str">
            <v>PUMP COVER ASSEMBLY</v>
          </cell>
          <cell r="C2411" t="str">
            <v>F13</v>
          </cell>
          <cell r="D2411" t="str">
            <v>Z</v>
          </cell>
          <cell r="E2411" t="str">
            <v>22</v>
          </cell>
          <cell r="F2411" t="str">
            <v>G</v>
          </cell>
          <cell r="G2411" t="str">
            <v>0</v>
          </cell>
          <cell r="H2411" t="str">
            <v>0</v>
          </cell>
          <cell r="I2411" t="str">
            <v>0</v>
          </cell>
          <cell r="J2411" t="str">
            <v>0</v>
          </cell>
          <cell r="K2411" t="str">
            <v>0.001</v>
          </cell>
          <cell r="L2411" t="str">
            <v>0.001</v>
          </cell>
          <cell r="M2411" t="str">
            <v>RP</v>
          </cell>
        </row>
        <row r="2412">
          <cell r="A2412" t="str">
            <v>9100-340</v>
          </cell>
          <cell r="B2412" t="str">
            <v>ADVANCE PISTON</v>
          </cell>
          <cell r="C2412" t="str">
            <v>F13</v>
          </cell>
          <cell r="D2412" t="str">
            <v>Z</v>
          </cell>
          <cell r="E2412" t="str">
            <v>22</v>
          </cell>
          <cell r="F2412" t="str">
            <v>G</v>
          </cell>
          <cell r="G2412" t="str">
            <v>0</v>
          </cell>
          <cell r="H2412" t="str">
            <v>0</v>
          </cell>
          <cell r="I2412" t="str">
            <v>0</v>
          </cell>
          <cell r="J2412" t="str">
            <v>0</v>
          </cell>
          <cell r="K2412" t="str">
            <v>0.001</v>
          </cell>
          <cell r="L2412" t="str">
            <v>0.001</v>
          </cell>
          <cell r="M2412" t="str">
            <v>NP</v>
          </cell>
        </row>
        <row r="2413">
          <cell r="A2413" t="str">
            <v>9100-526</v>
          </cell>
          <cell r="B2413" t="str">
            <v>SHAFT</v>
          </cell>
          <cell r="C2413" t="str">
            <v>F13</v>
          </cell>
          <cell r="D2413" t="str">
            <v>Z</v>
          </cell>
          <cell r="E2413" t="str">
            <v>22</v>
          </cell>
          <cell r="F2413" t="str">
            <v>G</v>
          </cell>
          <cell r="G2413" t="str">
            <v>0</v>
          </cell>
          <cell r="H2413" t="str">
            <v>0</v>
          </cell>
          <cell r="I2413" t="str">
            <v>0</v>
          </cell>
          <cell r="J2413" t="str">
            <v>0</v>
          </cell>
          <cell r="K2413" t="str">
            <v>0.001</v>
          </cell>
          <cell r="L2413" t="str">
            <v>0.001</v>
          </cell>
          <cell r="M2413" t="str">
            <v>NP</v>
          </cell>
        </row>
        <row r="2414">
          <cell r="A2414" t="str">
            <v>9100-574</v>
          </cell>
          <cell r="B2414" t="str">
            <v>TRANSFER PUMP LINER BLADE</v>
          </cell>
          <cell r="C2414" t="str">
            <v>F13</v>
          </cell>
          <cell r="D2414" t="str">
            <v>Z</v>
          </cell>
          <cell r="E2414" t="str">
            <v>22</v>
          </cell>
          <cell r="F2414" t="str">
            <v>G</v>
          </cell>
          <cell r="G2414" t="str">
            <v>0</v>
          </cell>
          <cell r="H2414" t="str">
            <v>0</v>
          </cell>
          <cell r="I2414" t="str">
            <v>0</v>
          </cell>
          <cell r="J2414" t="str">
            <v>0</v>
          </cell>
          <cell r="K2414" t="str">
            <v>0.001</v>
          </cell>
          <cell r="L2414" t="str">
            <v>0.001</v>
          </cell>
          <cell r="M2414" t="str">
            <v>RP</v>
          </cell>
        </row>
        <row r="2415">
          <cell r="A2415" t="str">
            <v>9101-006</v>
          </cell>
          <cell r="B2415" t="str">
            <v>DRIVE SHAFT</v>
          </cell>
          <cell r="C2415" t="str">
            <v>F13</v>
          </cell>
          <cell r="D2415" t="str">
            <v>Z</v>
          </cell>
          <cell r="E2415" t="str">
            <v>22</v>
          </cell>
          <cell r="F2415" t="str">
            <v>G</v>
          </cell>
          <cell r="G2415" t="str">
            <v>0</v>
          </cell>
          <cell r="H2415" t="str">
            <v>0</v>
          </cell>
          <cell r="I2415" t="str">
            <v>0</v>
          </cell>
          <cell r="J2415" t="str">
            <v>0</v>
          </cell>
          <cell r="K2415" t="str">
            <v>0.001</v>
          </cell>
          <cell r="L2415" t="str">
            <v>0.001</v>
          </cell>
          <cell r="M2415" t="str">
            <v>RP</v>
          </cell>
        </row>
        <row r="2416">
          <cell r="A2416" t="str">
            <v>9101-012</v>
          </cell>
          <cell r="B2416" t="str">
            <v>GOVERNOR WEIGHT</v>
          </cell>
          <cell r="C2416" t="str">
            <v>F13</v>
          </cell>
          <cell r="D2416" t="str">
            <v>Z</v>
          </cell>
          <cell r="E2416" t="str">
            <v>22</v>
          </cell>
          <cell r="F2416" t="str">
            <v>G</v>
          </cell>
          <cell r="G2416" t="str">
            <v>0</v>
          </cell>
          <cell r="H2416" t="str">
            <v>0</v>
          </cell>
          <cell r="I2416" t="str">
            <v>0</v>
          </cell>
          <cell r="J2416" t="str">
            <v>0</v>
          </cell>
          <cell r="K2416" t="str">
            <v>0.001</v>
          </cell>
          <cell r="L2416" t="str">
            <v>0.001</v>
          </cell>
          <cell r="M2416" t="str">
            <v>RP</v>
          </cell>
        </row>
        <row r="2417">
          <cell r="A2417" t="str">
            <v>9101-068</v>
          </cell>
          <cell r="B2417" t="str">
            <v>ADVANCE MOBILE STOP</v>
          </cell>
          <cell r="C2417" t="str">
            <v>F13</v>
          </cell>
          <cell r="D2417" t="str">
            <v>Z</v>
          </cell>
          <cell r="E2417" t="str">
            <v>22</v>
          </cell>
          <cell r="F2417" t="str">
            <v>G</v>
          </cell>
          <cell r="G2417" t="str">
            <v>0</v>
          </cell>
          <cell r="H2417" t="str">
            <v>0</v>
          </cell>
          <cell r="I2417" t="str">
            <v>0</v>
          </cell>
          <cell r="J2417" t="str">
            <v>0</v>
          </cell>
          <cell r="K2417" t="str">
            <v>0.001</v>
          </cell>
          <cell r="L2417" t="str">
            <v>0.001</v>
          </cell>
          <cell r="M2417" t="str">
            <v>RP</v>
          </cell>
        </row>
        <row r="2418">
          <cell r="A2418" t="str">
            <v>9101-109</v>
          </cell>
          <cell r="B2418" t="str">
            <v>DRIVE HUB</v>
          </cell>
          <cell r="C2418" t="str">
            <v>F13</v>
          </cell>
          <cell r="D2418" t="str">
            <v>Z</v>
          </cell>
          <cell r="E2418" t="str">
            <v>22</v>
          </cell>
          <cell r="F2418" t="str">
            <v>G</v>
          </cell>
          <cell r="G2418" t="str">
            <v>0</v>
          </cell>
          <cell r="H2418" t="str">
            <v>0</v>
          </cell>
          <cell r="I2418" t="str">
            <v>0</v>
          </cell>
          <cell r="J2418" t="str">
            <v>0</v>
          </cell>
          <cell r="K2418" t="str">
            <v>0.001</v>
          </cell>
          <cell r="L2418" t="str">
            <v>0.001</v>
          </cell>
          <cell r="M2418" t="str">
            <v>RP</v>
          </cell>
        </row>
        <row r="2419">
          <cell r="A2419" t="str">
            <v>9101-150GD</v>
          </cell>
          <cell r="B2419" t="str">
            <v>PISTON</v>
          </cell>
          <cell r="C2419" t="str">
            <v>F13</v>
          </cell>
          <cell r="D2419" t="str">
            <v>Z</v>
          </cell>
          <cell r="E2419" t="str">
            <v>22</v>
          </cell>
          <cell r="F2419" t="str">
            <v>G</v>
          </cell>
          <cell r="G2419" t="str">
            <v>0</v>
          </cell>
          <cell r="H2419" t="str">
            <v>0</v>
          </cell>
          <cell r="I2419" t="str">
            <v>0</v>
          </cell>
          <cell r="J2419" t="str">
            <v>0</v>
          </cell>
          <cell r="K2419" t="str">
            <v>0.001</v>
          </cell>
          <cell r="L2419" t="str">
            <v>0.001</v>
          </cell>
          <cell r="M2419" t="str">
            <v>NP</v>
          </cell>
        </row>
        <row r="2420">
          <cell r="A2420" t="str">
            <v>9101-231C</v>
          </cell>
          <cell r="B2420" t="str">
            <v>ROLLER/SHOE</v>
          </cell>
          <cell r="C2420" t="str">
            <v>F13</v>
          </cell>
          <cell r="D2420" t="str">
            <v>Z</v>
          </cell>
          <cell r="E2420" t="str">
            <v>22</v>
          </cell>
          <cell r="F2420" t="str">
            <v>G</v>
          </cell>
          <cell r="G2420" t="str">
            <v>0</v>
          </cell>
          <cell r="H2420" t="str">
            <v>0</v>
          </cell>
          <cell r="I2420" t="str">
            <v>0</v>
          </cell>
          <cell r="J2420" t="str">
            <v>0</v>
          </cell>
          <cell r="K2420" t="str">
            <v>0.001</v>
          </cell>
          <cell r="L2420" t="str">
            <v>0.001</v>
          </cell>
          <cell r="M2420" t="str">
            <v>NP</v>
          </cell>
        </row>
        <row r="2421">
          <cell r="A2421" t="str">
            <v>9101-232C</v>
          </cell>
          <cell r="B2421" t="str">
            <v>ROLLER/SHOE</v>
          </cell>
          <cell r="C2421" t="str">
            <v>F13</v>
          </cell>
          <cell r="D2421" t="str">
            <v>Z</v>
          </cell>
          <cell r="E2421" t="str">
            <v>22</v>
          </cell>
          <cell r="F2421" t="str">
            <v>G</v>
          </cell>
          <cell r="G2421" t="str">
            <v>0</v>
          </cell>
          <cell r="H2421" t="str">
            <v>0</v>
          </cell>
          <cell r="I2421" t="str">
            <v>0</v>
          </cell>
          <cell r="J2421" t="str">
            <v>0</v>
          </cell>
          <cell r="K2421" t="str">
            <v>0.001</v>
          </cell>
          <cell r="L2421" t="str">
            <v>0.001</v>
          </cell>
          <cell r="M2421" t="str">
            <v>NP</v>
          </cell>
        </row>
        <row r="2422">
          <cell r="A2422" t="str">
            <v>9101-234E</v>
          </cell>
          <cell r="B2422" t="str">
            <v>CUP</v>
          </cell>
          <cell r="C2422" t="str">
            <v>F13</v>
          </cell>
          <cell r="D2422" t="str">
            <v>Z</v>
          </cell>
          <cell r="E2422" t="str">
            <v>22</v>
          </cell>
          <cell r="F2422" t="str">
            <v>G</v>
          </cell>
          <cell r="G2422" t="str">
            <v>0</v>
          </cell>
          <cell r="H2422" t="str">
            <v>0</v>
          </cell>
          <cell r="I2422" t="str">
            <v>0</v>
          </cell>
          <cell r="J2422" t="str">
            <v>0</v>
          </cell>
          <cell r="K2422" t="str">
            <v>0.001</v>
          </cell>
          <cell r="L2422" t="str">
            <v>0.001</v>
          </cell>
          <cell r="M2422" t="str">
            <v>NP</v>
          </cell>
        </row>
        <row r="2423">
          <cell r="A2423" t="str">
            <v>9101-335</v>
          </cell>
          <cell r="B2423" t="str">
            <v>TIMING HOLE PLUG</v>
          </cell>
          <cell r="C2423" t="str">
            <v>F13</v>
          </cell>
          <cell r="D2423" t="str">
            <v>Z</v>
          </cell>
          <cell r="E2423" t="str">
            <v>22</v>
          </cell>
          <cell r="F2423" t="str">
            <v>G</v>
          </cell>
          <cell r="G2423" t="str">
            <v>0</v>
          </cell>
          <cell r="H2423" t="str">
            <v>0</v>
          </cell>
          <cell r="I2423" t="str">
            <v>0</v>
          </cell>
          <cell r="J2423" t="str">
            <v>0</v>
          </cell>
          <cell r="K2423" t="str">
            <v>0.001</v>
          </cell>
          <cell r="L2423" t="str">
            <v>0.001</v>
          </cell>
          <cell r="M2423" t="str">
            <v>RP</v>
          </cell>
        </row>
        <row r="2424">
          <cell r="A2424" t="str">
            <v>9101-408A</v>
          </cell>
          <cell r="B2424" t="str">
            <v>TENSION BOLT</v>
          </cell>
          <cell r="C2424" t="str">
            <v>F13</v>
          </cell>
          <cell r="D2424" t="str">
            <v>Z</v>
          </cell>
          <cell r="E2424" t="str">
            <v>22</v>
          </cell>
          <cell r="F2424" t="str">
            <v>G</v>
          </cell>
          <cell r="G2424" t="str">
            <v>0</v>
          </cell>
          <cell r="H2424" t="str">
            <v>0</v>
          </cell>
          <cell r="I2424" t="str">
            <v>0</v>
          </cell>
          <cell r="J2424" t="str">
            <v>0</v>
          </cell>
          <cell r="K2424" t="str">
            <v>0.001</v>
          </cell>
          <cell r="L2424" t="str">
            <v>0.001</v>
          </cell>
          <cell r="M2424" t="str">
            <v>NP</v>
          </cell>
        </row>
        <row r="2425">
          <cell r="A2425" t="str">
            <v>9101-453</v>
          </cell>
          <cell r="B2425" t="str">
            <v>NUT</v>
          </cell>
          <cell r="C2425" t="str">
            <v>F13</v>
          </cell>
          <cell r="D2425" t="str">
            <v>Z</v>
          </cell>
          <cell r="E2425" t="str">
            <v>22</v>
          </cell>
          <cell r="F2425" t="str">
            <v>G</v>
          </cell>
          <cell r="G2425" t="str">
            <v>0</v>
          </cell>
          <cell r="H2425" t="str">
            <v>0</v>
          </cell>
          <cell r="I2425" t="str">
            <v>0</v>
          </cell>
          <cell r="J2425" t="str">
            <v>0</v>
          </cell>
          <cell r="K2425" t="str">
            <v>0.001</v>
          </cell>
          <cell r="L2425" t="str">
            <v>0.001</v>
          </cell>
          <cell r="M2425" t="str">
            <v>NP</v>
          </cell>
        </row>
        <row r="2426">
          <cell r="A2426" t="str">
            <v>9102-726</v>
          </cell>
          <cell r="B2426" t="str">
            <v>SPRING - Throttle Lever</v>
          </cell>
          <cell r="C2426" t="str">
            <v>F13</v>
          </cell>
          <cell r="D2426" t="str">
            <v>Z</v>
          </cell>
          <cell r="E2426" t="str">
            <v>22</v>
          </cell>
          <cell r="F2426" t="str">
            <v>G</v>
          </cell>
          <cell r="G2426" t="str">
            <v>0</v>
          </cell>
          <cell r="H2426" t="str">
            <v>0</v>
          </cell>
          <cell r="I2426" t="str">
            <v>0</v>
          </cell>
          <cell r="J2426" t="str">
            <v>0</v>
          </cell>
          <cell r="K2426" t="str">
            <v>0.001</v>
          </cell>
          <cell r="L2426" t="str">
            <v>0.001</v>
          </cell>
          <cell r="M2426" t="str">
            <v>LOCAL</v>
          </cell>
        </row>
        <row r="2427">
          <cell r="A2427" t="str">
            <v>9102-768</v>
          </cell>
          <cell r="B2427" t="str">
            <v>SPRING</v>
          </cell>
          <cell r="C2427" t="str">
            <v>F13</v>
          </cell>
          <cell r="D2427" t="str">
            <v>Z</v>
          </cell>
          <cell r="E2427" t="str">
            <v>22</v>
          </cell>
          <cell r="F2427" t="str">
            <v>G</v>
          </cell>
          <cell r="G2427" t="str">
            <v>0</v>
          </cell>
          <cell r="H2427" t="str">
            <v>0</v>
          </cell>
          <cell r="I2427" t="str">
            <v>0</v>
          </cell>
          <cell r="J2427" t="str">
            <v>0</v>
          </cell>
          <cell r="K2427" t="str">
            <v>0.001</v>
          </cell>
          <cell r="L2427" t="str">
            <v>0.001</v>
          </cell>
          <cell r="M2427" t="str">
            <v>NP</v>
          </cell>
        </row>
        <row r="2428">
          <cell r="A2428" t="str">
            <v>9102-985</v>
          </cell>
          <cell r="B2428" t="str">
            <v>CUP</v>
          </cell>
          <cell r="C2428" t="str">
            <v>F13</v>
          </cell>
          <cell r="D2428" t="str">
            <v>Z</v>
          </cell>
          <cell r="E2428" t="str">
            <v>22</v>
          </cell>
          <cell r="F2428" t="str">
            <v>G</v>
          </cell>
          <cell r="G2428" t="str">
            <v>0</v>
          </cell>
          <cell r="H2428" t="str">
            <v>0</v>
          </cell>
          <cell r="I2428" t="str">
            <v>0</v>
          </cell>
          <cell r="J2428" t="str">
            <v>0</v>
          </cell>
          <cell r="K2428" t="str">
            <v>0.001</v>
          </cell>
          <cell r="L2428" t="str">
            <v>0.001</v>
          </cell>
          <cell r="M2428" t="str">
            <v>RP</v>
          </cell>
        </row>
        <row r="2429">
          <cell r="A2429" t="str">
            <v>9103-007A</v>
          </cell>
          <cell r="B2429" t="str">
            <v>SETTING SCREW - Idling</v>
          </cell>
          <cell r="C2429" t="str">
            <v>F13</v>
          </cell>
          <cell r="D2429" t="str">
            <v>Z</v>
          </cell>
          <cell r="E2429" t="str">
            <v>22</v>
          </cell>
          <cell r="F2429" t="str">
            <v>G</v>
          </cell>
          <cell r="G2429" t="str">
            <v>0</v>
          </cell>
          <cell r="H2429" t="str">
            <v>0</v>
          </cell>
          <cell r="I2429" t="str">
            <v>0</v>
          </cell>
          <cell r="J2429" t="str">
            <v>0</v>
          </cell>
          <cell r="K2429" t="str">
            <v>0.001</v>
          </cell>
          <cell r="L2429" t="str">
            <v>0.001</v>
          </cell>
          <cell r="M2429" t="str">
            <v>RP</v>
          </cell>
        </row>
        <row r="2430">
          <cell r="A2430" t="str">
            <v>9103-011</v>
          </cell>
          <cell r="B2430" t="str">
            <v>FIX.SCREW - Fast Idle Bracket</v>
          </cell>
          <cell r="C2430" t="str">
            <v>F13</v>
          </cell>
          <cell r="D2430" t="str">
            <v>Z</v>
          </cell>
          <cell r="E2430" t="str">
            <v>22</v>
          </cell>
          <cell r="F2430" t="str">
            <v>G</v>
          </cell>
          <cell r="G2430" t="str">
            <v>0</v>
          </cell>
          <cell r="H2430" t="str">
            <v>0</v>
          </cell>
          <cell r="I2430" t="str">
            <v>0</v>
          </cell>
          <cell r="J2430" t="str">
            <v>0</v>
          </cell>
          <cell r="K2430" t="str">
            <v>0.001</v>
          </cell>
          <cell r="L2430" t="str">
            <v>0.001</v>
          </cell>
          <cell r="M2430" t="str">
            <v>RP</v>
          </cell>
        </row>
        <row r="2431">
          <cell r="A2431" t="str">
            <v>9103-207F</v>
          </cell>
          <cell r="B2431" t="str">
            <v>SHIM (1.0mm) - Advance Setting</v>
          </cell>
          <cell r="C2431" t="str">
            <v>F13</v>
          </cell>
          <cell r="D2431" t="str">
            <v>Z</v>
          </cell>
          <cell r="E2431" t="str">
            <v>22</v>
          </cell>
          <cell r="F2431" t="str">
            <v>G</v>
          </cell>
          <cell r="G2431" t="str">
            <v>0</v>
          </cell>
          <cell r="H2431" t="str">
            <v>0</v>
          </cell>
          <cell r="I2431" t="str">
            <v>0</v>
          </cell>
          <cell r="J2431" t="str">
            <v>0</v>
          </cell>
          <cell r="K2431" t="str">
            <v>0.001</v>
          </cell>
          <cell r="L2431" t="str">
            <v>0.001</v>
          </cell>
          <cell r="M2431" t="str">
            <v>SJ-03</v>
          </cell>
        </row>
        <row r="2432">
          <cell r="A2432" t="str">
            <v>9103-212</v>
          </cell>
          <cell r="B2432" t="str">
            <v>REAR SUPPORT BRACKET</v>
          </cell>
          <cell r="C2432" t="str">
            <v>F13</v>
          </cell>
          <cell r="D2432" t="str">
            <v>Z</v>
          </cell>
          <cell r="E2432" t="str">
            <v>22</v>
          </cell>
          <cell r="F2432" t="str">
            <v>G</v>
          </cell>
          <cell r="G2432" t="str">
            <v>0</v>
          </cell>
          <cell r="H2432" t="str">
            <v>0</v>
          </cell>
          <cell r="I2432" t="str">
            <v>0</v>
          </cell>
          <cell r="J2432" t="str">
            <v>0</v>
          </cell>
          <cell r="K2432" t="str">
            <v>0.001</v>
          </cell>
          <cell r="L2432" t="str">
            <v>0.001</v>
          </cell>
          <cell r="M2432" t="str">
            <v>RP</v>
          </cell>
        </row>
        <row r="2433">
          <cell r="A2433" t="str">
            <v>9103-516B</v>
          </cell>
          <cell r="B2433" t="str">
            <v>FUEL ADJUSTING PLATE</v>
          </cell>
          <cell r="C2433" t="str">
            <v>F13</v>
          </cell>
          <cell r="D2433" t="str">
            <v>Z</v>
          </cell>
          <cell r="E2433" t="str">
            <v>22</v>
          </cell>
          <cell r="F2433" t="str">
            <v>G</v>
          </cell>
          <cell r="G2433" t="str">
            <v>0</v>
          </cell>
          <cell r="H2433" t="str">
            <v>0</v>
          </cell>
          <cell r="I2433" t="str">
            <v>0</v>
          </cell>
          <cell r="J2433" t="str">
            <v>0</v>
          </cell>
          <cell r="K2433" t="str">
            <v>0.001</v>
          </cell>
          <cell r="L2433" t="str">
            <v>0.001</v>
          </cell>
          <cell r="M2433" t="str">
            <v>HD-12</v>
          </cell>
        </row>
        <row r="2434">
          <cell r="A2434" t="str">
            <v>9107-009</v>
          </cell>
          <cell r="B2434" t="str">
            <v>PIN</v>
          </cell>
          <cell r="C2434" t="str">
            <v>F13</v>
          </cell>
          <cell r="D2434" t="str">
            <v>Z</v>
          </cell>
          <cell r="E2434" t="str">
            <v>22</v>
          </cell>
          <cell r="F2434" t="str">
            <v>G</v>
          </cell>
          <cell r="G2434" t="str">
            <v>0</v>
          </cell>
          <cell r="H2434" t="str">
            <v>0</v>
          </cell>
          <cell r="I2434" t="str">
            <v>0</v>
          </cell>
          <cell r="J2434" t="str">
            <v>0</v>
          </cell>
          <cell r="K2434" t="str">
            <v>0.001</v>
          </cell>
          <cell r="L2434" t="str">
            <v>0.001</v>
          </cell>
          <cell r="M2434" t="str">
            <v>NP</v>
          </cell>
        </row>
        <row r="2435">
          <cell r="A2435" t="str">
            <v>9107-018</v>
          </cell>
          <cell r="B2435" t="str">
            <v>NUT</v>
          </cell>
          <cell r="C2435" t="str">
            <v>F13</v>
          </cell>
          <cell r="D2435" t="str">
            <v>Z</v>
          </cell>
          <cell r="E2435" t="str">
            <v>22</v>
          </cell>
          <cell r="F2435" t="str">
            <v>G</v>
          </cell>
          <cell r="G2435" t="str">
            <v>0</v>
          </cell>
          <cell r="H2435" t="str">
            <v>0</v>
          </cell>
          <cell r="I2435" t="str">
            <v>0</v>
          </cell>
          <cell r="J2435" t="str">
            <v>0</v>
          </cell>
          <cell r="K2435" t="str">
            <v>0.001</v>
          </cell>
          <cell r="L2435" t="str">
            <v>0.001</v>
          </cell>
          <cell r="M2435" t="str">
            <v>NP</v>
          </cell>
        </row>
        <row r="2436">
          <cell r="A2436" t="str">
            <v>9107-817A</v>
          </cell>
          <cell r="B2436" t="str">
            <v>TIMING CLIP [ BLUE ]</v>
          </cell>
          <cell r="C2436" t="str">
            <v>F13</v>
          </cell>
          <cell r="D2436" t="str">
            <v>Z</v>
          </cell>
          <cell r="E2436" t="str">
            <v>22</v>
          </cell>
          <cell r="F2436" t="str">
            <v>G</v>
          </cell>
          <cell r="G2436" t="str">
            <v>0</v>
          </cell>
          <cell r="H2436" t="str">
            <v>0</v>
          </cell>
          <cell r="I2436" t="str">
            <v>0</v>
          </cell>
          <cell r="J2436" t="str">
            <v>0</v>
          </cell>
          <cell r="K2436" t="str">
            <v>0.001</v>
          </cell>
          <cell r="L2436" t="str">
            <v>0.001</v>
          </cell>
          <cell r="M2436" t="str">
            <v>RP</v>
          </cell>
        </row>
        <row r="2437">
          <cell r="A2437" t="str">
            <v>9003-813</v>
          </cell>
          <cell r="B2437" t="str">
            <v>PIN THRUST SLEEVE</v>
          </cell>
          <cell r="C2437" t="str">
            <v>F13</v>
          </cell>
          <cell r="D2437" t="str">
            <v>Z</v>
          </cell>
          <cell r="E2437" t="str">
            <v>22</v>
          </cell>
          <cell r="F2437" t="str">
            <v>G</v>
          </cell>
          <cell r="G2437" t="str">
            <v>0</v>
          </cell>
          <cell r="H2437" t="str">
            <v>0</v>
          </cell>
          <cell r="I2437" t="str">
            <v>0</v>
          </cell>
          <cell r="J2437" t="str">
            <v>0</v>
          </cell>
          <cell r="K2437" t="str">
            <v>0.001</v>
          </cell>
          <cell r="L2437" t="str">
            <v>0.001</v>
          </cell>
        </row>
        <row r="2438">
          <cell r="A2438" t="str">
            <v>9009-090</v>
          </cell>
          <cell r="B2438" t="str">
            <v>SEAL</v>
          </cell>
          <cell r="C2438" t="str">
            <v>F13</v>
          </cell>
          <cell r="D2438" t="str">
            <v>Z</v>
          </cell>
          <cell r="E2438" t="str">
            <v>22</v>
          </cell>
          <cell r="F2438" t="str">
            <v>G</v>
          </cell>
          <cell r="G2438" t="str">
            <v>3000</v>
          </cell>
          <cell r="H2438" t="str">
            <v>0</v>
          </cell>
          <cell r="I2438" t="str">
            <v>0</v>
          </cell>
          <cell r="J2438" t="str">
            <v>3000</v>
          </cell>
          <cell r="K2438" t="str">
            <v>0.001</v>
          </cell>
          <cell r="L2438" t="str">
            <v>0.001</v>
          </cell>
        </row>
        <row r="2439">
          <cell r="A2439" t="str">
            <v>9003-808</v>
          </cell>
          <cell r="B2439" t="str">
            <v>SHAFT</v>
          </cell>
          <cell r="C2439" t="str">
            <v>F13</v>
          </cell>
          <cell r="D2439" t="str">
            <v>Z</v>
          </cell>
          <cell r="E2439" t="str">
            <v>22</v>
          </cell>
          <cell r="F2439" t="str">
            <v>G</v>
          </cell>
          <cell r="G2439" t="str">
            <v>0</v>
          </cell>
          <cell r="H2439" t="str">
            <v>0</v>
          </cell>
          <cell r="I2439" t="str">
            <v>0</v>
          </cell>
          <cell r="J2439" t="str">
            <v>0</v>
          </cell>
          <cell r="K2439" t="str">
            <v>0.001</v>
          </cell>
          <cell r="L2439" t="str">
            <v>0.001</v>
          </cell>
        </row>
        <row r="2440">
          <cell r="A2440" t="str">
            <v>9185-005</v>
          </cell>
          <cell r="B2440" t="str">
            <v>IDLING SHAFT ASSY</v>
          </cell>
          <cell r="C2440" t="str">
            <v>F13</v>
          </cell>
          <cell r="D2440" t="str">
            <v>Z</v>
          </cell>
          <cell r="E2440" t="str">
            <v>22</v>
          </cell>
          <cell r="F2440" t="str">
            <v>G</v>
          </cell>
          <cell r="G2440" t="str">
            <v>0</v>
          </cell>
          <cell r="H2440" t="str">
            <v>0</v>
          </cell>
          <cell r="I2440" t="str">
            <v>0</v>
          </cell>
          <cell r="J2440" t="str">
            <v>0</v>
          </cell>
          <cell r="K2440" t="str">
            <v>0.001</v>
          </cell>
          <cell r="L2440" t="str">
            <v>0.001</v>
          </cell>
        </row>
        <row r="2441">
          <cell r="A2441" t="str">
            <v>9003-437A</v>
          </cell>
          <cell r="B2441" t="str">
            <v>LEAF SPRING</v>
          </cell>
          <cell r="C2441" t="str">
            <v>F13</v>
          </cell>
          <cell r="D2441" t="str">
            <v>Z</v>
          </cell>
          <cell r="E2441" t="str">
            <v>22</v>
          </cell>
          <cell r="F2441" t="str">
            <v>G</v>
          </cell>
          <cell r="G2441" t="str">
            <v>0</v>
          </cell>
          <cell r="H2441" t="str">
            <v>0</v>
          </cell>
          <cell r="I2441" t="str">
            <v>0</v>
          </cell>
          <cell r="J2441" t="str">
            <v>0</v>
          </cell>
          <cell r="K2441" t="str">
            <v>0.001</v>
          </cell>
          <cell r="L2441" t="str">
            <v>0.001</v>
          </cell>
        </row>
        <row r="2442">
          <cell r="A2442" t="str">
            <v>9003-814A</v>
          </cell>
          <cell r="B2442" t="str">
            <v>THRUST SLEEVE</v>
          </cell>
          <cell r="C2442" t="str">
            <v>F13</v>
          </cell>
          <cell r="D2442" t="str">
            <v>Z</v>
          </cell>
          <cell r="E2442" t="str">
            <v>22</v>
          </cell>
          <cell r="F2442" t="str">
            <v>G</v>
          </cell>
          <cell r="G2442" t="str">
            <v>0</v>
          </cell>
          <cell r="H2442" t="str">
            <v>0</v>
          </cell>
          <cell r="I2442" t="str">
            <v>0</v>
          </cell>
          <cell r="J2442" t="str">
            <v>0</v>
          </cell>
          <cell r="K2442" t="str">
            <v>0.001</v>
          </cell>
          <cell r="L2442" t="str">
            <v>0.001</v>
          </cell>
        </row>
        <row r="2443">
          <cell r="A2443" t="str">
            <v>9007-497BJ</v>
          </cell>
          <cell r="B2443" t="str">
            <v>O-RING</v>
          </cell>
          <cell r="C2443" t="str">
            <v>F13</v>
          </cell>
          <cell r="D2443" t="str">
            <v>Z</v>
          </cell>
          <cell r="E2443" t="str">
            <v>22</v>
          </cell>
          <cell r="F2443" t="str">
            <v>G</v>
          </cell>
          <cell r="G2443" t="str">
            <v>0</v>
          </cell>
          <cell r="H2443" t="str">
            <v>0</v>
          </cell>
          <cell r="I2443" t="str">
            <v>0</v>
          </cell>
          <cell r="J2443" t="str">
            <v>0</v>
          </cell>
          <cell r="K2443" t="str">
            <v>0.001</v>
          </cell>
          <cell r="L2443" t="str">
            <v>0.001</v>
          </cell>
        </row>
        <row r="2444">
          <cell r="A2444" t="str">
            <v>9104-514A</v>
          </cell>
          <cell r="B2444" t="str">
            <v>HEAD BARREL</v>
          </cell>
          <cell r="C2444" t="str">
            <v>F13</v>
          </cell>
          <cell r="D2444" t="str">
            <v>Z</v>
          </cell>
          <cell r="E2444" t="str">
            <v>22</v>
          </cell>
          <cell r="F2444" t="str">
            <v>G</v>
          </cell>
          <cell r="G2444" t="str">
            <v>0</v>
          </cell>
          <cell r="H2444" t="str">
            <v>0</v>
          </cell>
          <cell r="I2444" t="str">
            <v>0</v>
          </cell>
          <cell r="J2444" t="str">
            <v>0</v>
          </cell>
          <cell r="K2444" t="str">
            <v>0.001</v>
          </cell>
          <cell r="L2444" t="str">
            <v>0.001</v>
          </cell>
        </row>
        <row r="2445">
          <cell r="A2445" t="str">
            <v>7180-057N</v>
          </cell>
          <cell r="B2445" t="str">
            <v>INSPECTION COVER</v>
          </cell>
          <cell r="C2445" t="str">
            <v>F13</v>
          </cell>
          <cell r="D2445" t="str">
            <v>Z</v>
          </cell>
          <cell r="E2445" t="str">
            <v>22</v>
          </cell>
          <cell r="F2445" t="str">
            <v>G</v>
          </cell>
          <cell r="G2445" t="str">
            <v>0</v>
          </cell>
          <cell r="H2445" t="str">
            <v>0</v>
          </cell>
          <cell r="I2445" t="str">
            <v>0</v>
          </cell>
          <cell r="J2445" t="str">
            <v>0</v>
          </cell>
          <cell r="K2445" t="str">
            <v>0.001</v>
          </cell>
          <cell r="L2445" t="str">
            <v>0.001</v>
          </cell>
        </row>
        <row r="2446">
          <cell r="A2446" t="str">
            <v>9009-091</v>
          </cell>
          <cell r="B2446" t="str">
            <v>SEALING WIRE</v>
          </cell>
          <cell r="C2446" t="str">
            <v>F13</v>
          </cell>
          <cell r="D2446" t="str">
            <v>Z</v>
          </cell>
          <cell r="E2446" t="str">
            <v>22</v>
          </cell>
          <cell r="F2446" t="str">
            <v>G</v>
          </cell>
          <cell r="G2446" t="str">
            <v>0</v>
          </cell>
          <cell r="H2446" t="str">
            <v>0</v>
          </cell>
          <cell r="I2446" t="str">
            <v>0</v>
          </cell>
          <cell r="J2446" t="str">
            <v>0</v>
          </cell>
          <cell r="K2446" t="str">
            <v>0.001</v>
          </cell>
          <cell r="L2446" t="str">
            <v>0.001</v>
          </cell>
        </row>
        <row r="2447">
          <cell r="A2447" t="str">
            <v>9045-110</v>
          </cell>
          <cell r="B2447" t="str">
            <v>PLATE</v>
          </cell>
          <cell r="C2447" t="str">
            <v>F13</v>
          </cell>
          <cell r="D2447" t="str">
            <v>Z</v>
          </cell>
          <cell r="E2447" t="str">
            <v>22</v>
          </cell>
          <cell r="F2447" t="str">
            <v>G</v>
          </cell>
          <cell r="G2447" t="str">
            <v>3807</v>
          </cell>
          <cell r="H2447" t="str">
            <v>0</v>
          </cell>
          <cell r="I2447" t="str">
            <v>0</v>
          </cell>
          <cell r="J2447" t="str">
            <v>3807</v>
          </cell>
          <cell r="K2447" t="str">
            <v>0.001</v>
          </cell>
          <cell r="L2447" t="str">
            <v>0.001</v>
          </cell>
        </row>
        <row r="2448">
          <cell r="A2448" t="str">
            <v>9045-137A</v>
          </cell>
          <cell r="B2448" t="str">
            <v>GASKET COVER PLATE</v>
          </cell>
          <cell r="C2448" t="str">
            <v>F13</v>
          </cell>
          <cell r="D2448" t="str">
            <v>Z</v>
          </cell>
          <cell r="E2448" t="str">
            <v>22</v>
          </cell>
          <cell r="F2448" t="str">
            <v>G</v>
          </cell>
          <cell r="G2448" t="str">
            <v>5793</v>
          </cell>
          <cell r="H2448" t="str">
            <v>0</v>
          </cell>
          <cell r="I2448" t="str">
            <v>0</v>
          </cell>
          <cell r="J2448" t="str">
            <v>5793</v>
          </cell>
          <cell r="K2448" t="str">
            <v>0.001</v>
          </cell>
          <cell r="L2448" t="str">
            <v>0.001</v>
          </cell>
        </row>
        <row r="2449">
          <cell r="A2449" t="str">
            <v>9100-445D</v>
          </cell>
          <cell r="B2449" t="str">
            <v>ASSY. SNUBBER VALVE</v>
          </cell>
          <cell r="C2449" t="str">
            <v>F13</v>
          </cell>
          <cell r="D2449" t="str">
            <v>Z</v>
          </cell>
          <cell r="E2449" t="str">
            <v>22</v>
          </cell>
          <cell r="F2449" t="str">
            <v>G</v>
          </cell>
          <cell r="G2449" t="str">
            <v>0</v>
          </cell>
          <cell r="H2449" t="str">
            <v>0</v>
          </cell>
          <cell r="I2449" t="str">
            <v>0</v>
          </cell>
          <cell r="J2449" t="str">
            <v>0</v>
          </cell>
          <cell r="K2449" t="str">
            <v>0.001</v>
          </cell>
          <cell r="L2449" t="str">
            <v>0.001</v>
          </cell>
          <cell r="M2449" t="str">
            <v>RP</v>
          </cell>
        </row>
        <row r="2450">
          <cell r="A2450" t="str">
            <v>7167-304E</v>
          </cell>
          <cell r="B2450" t="str">
            <v>PISTON SPRING CAP</v>
          </cell>
          <cell r="C2450" t="str">
            <v>F13</v>
          </cell>
          <cell r="D2450" t="str">
            <v>Z</v>
          </cell>
          <cell r="E2450" t="str">
            <v>22</v>
          </cell>
          <cell r="F2450" t="str">
            <v>G</v>
          </cell>
          <cell r="G2450" t="str">
            <v>0</v>
          </cell>
          <cell r="H2450" t="str">
            <v>0</v>
          </cell>
          <cell r="I2450" t="str">
            <v>0</v>
          </cell>
          <cell r="J2450" t="str">
            <v>0</v>
          </cell>
          <cell r="K2450" t="str">
            <v>0.001</v>
          </cell>
          <cell r="L2450" t="str">
            <v>0.001</v>
          </cell>
        </row>
        <row r="2451">
          <cell r="A2451" t="str">
            <v>9107-163</v>
          </cell>
          <cell r="B2451" t="str">
            <v>CIRCLIP - Cam Ring</v>
          </cell>
          <cell r="C2451" t="str">
            <v>F13</v>
          </cell>
          <cell r="D2451" t="str">
            <v>Z</v>
          </cell>
          <cell r="E2451" t="str">
            <v>22</v>
          </cell>
          <cell r="F2451" t="str">
            <v>G</v>
          </cell>
          <cell r="G2451" t="str">
            <v>0</v>
          </cell>
          <cell r="H2451" t="str">
            <v>0</v>
          </cell>
          <cell r="I2451" t="str">
            <v>0</v>
          </cell>
          <cell r="J2451" t="str">
            <v>0</v>
          </cell>
          <cell r="K2451" t="str">
            <v>0.001</v>
          </cell>
          <cell r="L2451" t="str">
            <v>0.001</v>
          </cell>
        </row>
        <row r="2452">
          <cell r="A2452" t="str">
            <v>9101-412B</v>
          </cell>
          <cell r="B2452" t="str">
            <v>BUSH</v>
          </cell>
          <cell r="C2452" t="str">
            <v>F13</v>
          </cell>
          <cell r="D2452" t="str">
            <v>Z</v>
          </cell>
          <cell r="E2452" t="str">
            <v>22</v>
          </cell>
          <cell r="F2452" t="str">
            <v>G</v>
          </cell>
          <cell r="G2452" t="str">
            <v>0</v>
          </cell>
          <cell r="H2452" t="str">
            <v>0</v>
          </cell>
          <cell r="I2452" t="str">
            <v>0</v>
          </cell>
          <cell r="J2452" t="str">
            <v>0</v>
          </cell>
          <cell r="K2452" t="str">
            <v>0.001</v>
          </cell>
          <cell r="L2452" t="str">
            <v>0.001</v>
          </cell>
        </row>
        <row r="2453">
          <cell r="A2453" t="str">
            <v>9101-273</v>
          </cell>
          <cell r="B2453" t="str">
            <v>SHOE-2</v>
          </cell>
          <cell r="C2453" t="str">
            <v>F13</v>
          </cell>
          <cell r="D2453" t="str">
            <v>Z</v>
          </cell>
          <cell r="E2453" t="str">
            <v>22</v>
          </cell>
          <cell r="F2453" t="str">
            <v>G</v>
          </cell>
          <cell r="G2453" t="str">
            <v>0</v>
          </cell>
          <cell r="H2453" t="str">
            <v>0</v>
          </cell>
          <cell r="I2453" t="str">
            <v>0</v>
          </cell>
          <cell r="J2453" t="str">
            <v>0</v>
          </cell>
          <cell r="K2453" t="str">
            <v>0.001</v>
          </cell>
          <cell r="L2453" t="str">
            <v>0.001</v>
          </cell>
          <cell r="M2453" t="str">
            <v>RP</v>
          </cell>
        </row>
        <row r="2454">
          <cell r="A2454" t="str">
            <v>9101-272</v>
          </cell>
          <cell r="B2454" t="str">
            <v>SHOE-1</v>
          </cell>
          <cell r="C2454" t="str">
            <v>F13</v>
          </cell>
          <cell r="D2454" t="str">
            <v>Z</v>
          </cell>
          <cell r="E2454" t="str">
            <v>22</v>
          </cell>
          <cell r="F2454" t="str">
            <v>G</v>
          </cell>
          <cell r="G2454" t="str">
            <v>0</v>
          </cell>
          <cell r="H2454" t="str">
            <v>0</v>
          </cell>
          <cell r="I2454" t="str">
            <v>0</v>
          </cell>
          <cell r="J2454" t="str">
            <v>0</v>
          </cell>
          <cell r="K2454" t="str">
            <v>0.001</v>
          </cell>
          <cell r="L2454" t="str">
            <v>0.001</v>
          </cell>
          <cell r="M2454" t="str">
            <v>RP</v>
          </cell>
        </row>
        <row r="2455">
          <cell r="A2455" t="str">
            <v>9101-084D</v>
          </cell>
          <cell r="B2455" t="str">
            <v>END PLUG</v>
          </cell>
          <cell r="C2455" t="str">
            <v>F13</v>
          </cell>
          <cell r="D2455" t="str">
            <v>Z</v>
          </cell>
          <cell r="E2455" t="str">
            <v>22</v>
          </cell>
          <cell r="F2455" t="str">
            <v>G</v>
          </cell>
          <cell r="G2455" t="str">
            <v>0</v>
          </cell>
          <cell r="H2455" t="str">
            <v>0</v>
          </cell>
          <cell r="I2455" t="str">
            <v>0</v>
          </cell>
          <cell r="J2455" t="str">
            <v>0</v>
          </cell>
          <cell r="K2455" t="str">
            <v>0.001</v>
          </cell>
          <cell r="L2455" t="str">
            <v>0.001</v>
          </cell>
        </row>
        <row r="2456">
          <cell r="A2456" t="str">
            <v>9104-025DR</v>
          </cell>
          <cell r="B2456" t="str">
            <v>ROTOR</v>
          </cell>
          <cell r="C2456" t="str">
            <v>F13</v>
          </cell>
          <cell r="D2456" t="str">
            <v>Z</v>
          </cell>
          <cell r="E2456" t="str">
            <v>21</v>
          </cell>
          <cell r="F2456" t="str">
            <v>G</v>
          </cell>
          <cell r="G2456" t="str">
            <v>0</v>
          </cell>
          <cell r="H2456" t="str">
            <v>0</v>
          </cell>
          <cell r="I2456" t="str">
            <v>0</v>
          </cell>
          <cell r="J2456" t="str">
            <v>0</v>
          </cell>
          <cell r="K2456" t="str">
            <v>0.001</v>
          </cell>
          <cell r="L2456" t="str">
            <v>0.001</v>
          </cell>
          <cell r="M2456" t="str">
            <v>C</v>
          </cell>
        </row>
        <row r="2457">
          <cell r="A2457" t="str">
            <v>4487-1818</v>
          </cell>
          <cell r="B2457" t="str">
            <v>DP203 CONTROL COVER M/CD.</v>
          </cell>
          <cell r="C2457" t="str">
            <v>F13</v>
          </cell>
          <cell r="D2457" t="str">
            <v>Z</v>
          </cell>
          <cell r="E2457" t="str">
            <v>2</v>
          </cell>
          <cell r="F2457" t="str">
            <v>G</v>
          </cell>
          <cell r="G2457" t="str">
            <v>0</v>
          </cell>
          <cell r="H2457" t="str">
            <v>0</v>
          </cell>
          <cell r="I2457" t="str">
            <v>0</v>
          </cell>
          <cell r="J2457" t="str">
            <v>0</v>
          </cell>
          <cell r="K2457" t="str">
            <v>0</v>
          </cell>
          <cell r="L2457" t="str">
            <v>0</v>
          </cell>
        </row>
        <row r="2458">
          <cell r="A2458" t="str">
            <v>9007-514E</v>
          </cell>
          <cell r="C2458" t="str">
            <v>F13</v>
          </cell>
          <cell r="D2458" t="str">
            <v>Z</v>
          </cell>
          <cell r="E2458" t="str">
            <v>2</v>
          </cell>
          <cell r="F2458" t="str">
            <v>G</v>
          </cell>
          <cell r="G2458" t="str">
            <v>0</v>
          </cell>
          <cell r="H2458" t="str">
            <v>0</v>
          </cell>
          <cell r="I2458" t="str">
            <v>0</v>
          </cell>
          <cell r="J2458" t="str">
            <v>0</v>
          </cell>
          <cell r="K2458" t="str">
            <v>0</v>
          </cell>
          <cell r="L2458" t="str">
            <v>0</v>
          </cell>
          <cell r="M2458" t="str">
            <v>SL-05</v>
          </cell>
        </row>
        <row r="2459">
          <cell r="A2459" t="str">
            <v>9003-194F</v>
          </cell>
          <cell r="C2459" t="str">
            <v>F13</v>
          </cell>
          <cell r="D2459" t="str">
            <v>Z</v>
          </cell>
          <cell r="E2459" t="str">
            <v>2</v>
          </cell>
          <cell r="F2459" t="str">
            <v>G</v>
          </cell>
          <cell r="G2459" t="str">
            <v>0</v>
          </cell>
          <cell r="H2459" t="str">
            <v>0</v>
          </cell>
          <cell r="I2459" t="str">
            <v>0</v>
          </cell>
          <cell r="J2459" t="str">
            <v>0</v>
          </cell>
          <cell r="K2459" t="str">
            <v>0</v>
          </cell>
          <cell r="L2459" t="str">
            <v>0</v>
          </cell>
          <cell r="M2459" t="str">
            <v>SK-07</v>
          </cell>
        </row>
        <row r="2460">
          <cell r="A2460" t="str">
            <v>9007-437AR</v>
          </cell>
          <cell r="C2460" t="str">
            <v>F13</v>
          </cell>
          <cell r="D2460" t="str">
            <v>Z</v>
          </cell>
          <cell r="E2460" t="str">
            <v>2</v>
          </cell>
          <cell r="F2460" t="str">
            <v>G</v>
          </cell>
          <cell r="G2460" t="str">
            <v>0</v>
          </cell>
          <cell r="H2460" t="str">
            <v>0</v>
          </cell>
          <cell r="I2460" t="str">
            <v>0</v>
          </cell>
          <cell r="J2460" t="str">
            <v>0</v>
          </cell>
          <cell r="K2460" t="str">
            <v>0</v>
          </cell>
          <cell r="L2460" t="str">
            <v>0</v>
          </cell>
          <cell r="M2460" t="str">
            <v>SK-06</v>
          </cell>
        </row>
        <row r="2461">
          <cell r="A2461" t="str">
            <v>5330-290C</v>
          </cell>
          <cell r="C2461" t="str">
            <v>F13</v>
          </cell>
          <cell r="D2461" t="str">
            <v>Z</v>
          </cell>
          <cell r="E2461" t="str">
            <v>2</v>
          </cell>
          <cell r="F2461" t="str">
            <v>G</v>
          </cell>
          <cell r="G2461" t="str">
            <v>0</v>
          </cell>
          <cell r="H2461" t="str">
            <v>0</v>
          </cell>
          <cell r="I2461" t="str">
            <v>0</v>
          </cell>
          <cell r="J2461" t="str">
            <v>0</v>
          </cell>
          <cell r="K2461" t="str">
            <v>0</v>
          </cell>
          <cell r="L2461" t="str">
            <v>0</v>
          </cell>
          <cell r="M2461" t="str">
            <v>SI-01</v>
          </cell>
        </row>
        <row r="2462">
          <cell r="A2462" t="str">
            <v>7185-884</v>
          </cell>
          <cell r="B2462" t="str">
            <v>ASSY LATCH VALVE</v>
          </cell>
          <cell r="C2462" t="str">
            <v>F13</v>
          </cell>
          <cell r="D2462" t="str">
            <v>Z</v>
          </cell>
          <cell r="E2462" t="str">
            <v>2</v>
          </cell>
          <cell r="F2462" t="str">
            <v>G</v>
          </cell>
          <cell r="G2462" t="str">
            <v>50</v>
          </cell>
          <cell r="H2462" t="str">
            <v>200</v>
          </cell>
          <cell r="I2462" t="str">
            <v>150</v>
          </cell>
          <cell r="J2462" t="str">
            <v>100</v>
          </cell>
          <cell r="K2462" t="str">
            <v>0</v>
          </cell>
          <cell r="L2462" t="str">
            <v>0</v>
          </cell>
        </row>
        <row r="2463">
          <cell r="A2463" t="str">
            <v>9103-361</v>
          </cell>
          <cell r="B2463" t="str">
            <v>LEVER</v>
          </cell>
          <cell r="C2463" t="str">
            <v>F13</v>
          </cell>
          <cell r="D2463" t="str">
            <v>Z</v>
          </cell>
          <cell r="E2463" t="str">
            <v>2</v>
          </cell>
          <cell r="F2463" t="str">
            <v>G</v>
          </cell>
          <cell r="G2463" t="str">
            <v>0</v>
          </cell>
          <cell r="H2463" t="str">
            <v>0</v>
          </cell>
          <cell r="I2463" t="str">
            <v>0</v>
          </cell>
          <cell r="J2463" t="str">
            <v>0</v>
          </cell>
          <cell r="K2463" t="str">
            <v>0</v>
          </cell>
          <cell r="L2463" t="str">
            <v>0</v>
          </cell>
        </row>
        <row r="2464">
          <cell r="A2464" t="str">
            <v>7123-299C</v>
          </cell>
          <cell r="B2464" t="str">
            <v>METERING VALVE</v>
          </cell>
          <cell r="C2464" t="str">
            <v>F13</v>
          </cell>
          <cell r="D2464" t="str">
            <v>Z</v>
          </cell>
          <cell r="E2464" t="str">
            <v>2</v>
          </cell>
          <cell r="F2464" t="str">
            <v>G</v>
          </cell>
          <cell r="G2464" t="str">
            <v>1025</v>
          </cell>
          <cell r="H2464" t="str">
            <v>0</v>
          </cell>
          <cell r="I2464" t="str">
            <v>0</v>
          </cell>
          <cell r="J2464" t="str">
            <v>1025</v>
          </cell>
          <cell r="K2464" t="str">
            <v>0</v>
          </cell>
          <cell r="L2464" t="str">
            <v>0</v>
          </cell>
        </row>
        <row r="2465">
          <cell r="A2465" t="str">
            <v>9191-007/080</v>
          </cell>
          <cell r="B2465" t="str">
            <v>CAMRING SOFT [ DPC N ]</v>
          </cell>
          <cell r="C2465" t="str">
            <v>F13</v>
          </cell>
          <cell r="D2465" t="str">
            <v>Z</v>
          </cell>
          <cell r="E2465" t="str">
            <v>21</v>
          </cell>
          <cell r="F2465" t="str">
            <v>G</v>
          </cell>
          <cell r="G2465" t="str">
            <v>0</v>
          </cell>
          <cell r="H2465" t="str">
            <v>0</v>
          </cell>
          <cell r="I2465" t="str">
            <v>0</v>
          </cell>
          <cell r="J2465" t="str">
            <v>0</v>
          </cell>
          <cell r="K2465" t="str">
            <v>0</v>
          </cell>
          <cell r="L2465" t="str">
            <v>0</v>
          </cell>
        </row>
        <row r="2466">
          <cell r="A2466" t="str">
            <v>9101-451/080</v>
          </cell>
          <cell r="B2466" t="str">
            <v>CAMRING SOFT [ N/A ]</v>
          </cell>
          <cell r="C2466" t="str">
            <v>F13</v>
          </cell>
          <cell r="D2466" t="str">
            <v>Z</v>
          </cell>
          <cell r="E2466" t="str">
            <v>21</v>
          </cell>
          <cell r="F2466" t="str">
            <v>G</v>
          </cell>
          <cell r="G2466" t="str">
            <v>22</v>
          </cell>
          <cell r="H2466" t="str">
            <v>0</v>
          </cell>
          <cell r="I2466" t="str">
            <v>0</v>
          </cell>
          <cell r="J2466" t="str">
            <v>22</v>
          </cell>
          <cell r="K2466" t="str">
            <v>0</v>
          </cell>
          <cell r="L2466" t="str">
            <v>0</v>
          </cell>
        </row>
        <row r="2467">
          <cell r="A2467" t="str">
            <v>P7185-768</v>
          </cell>
          <cell r="B2467" t="str">
            <v>RECTANGULAR CUT BLANK FOR DP20</v>
          </cell>
          <cell r="C2467" t="str">
            <v>F13</v>
          </cell>
          <cell r="D2467" t="str">
            <v>Z</v>
          </cell>
          <cell r="E2467" t="str">
            <v>2</v>
          </cell>
          <cell r="F2467" t="str">
            <v>G</v>
          </cell>
          <cell r="G2467" t="str">
            <v>0</v>
          </cell>
          <cell r="H2467" t="str">
            <v>0</v>
          </cell>
          <cell r="I2467" t="str">
            <v>0</v>
          </cell>
          <cell r="J2467" t="str">
            <v>0</v>
          </cell>
          <cell r="K2467" t="str">
            <v>0</v>
          </cell>
          <cell r="L2467" t="str">
            <v>0</v>
          </cell>
        </row>
        <row r="2468">
          <cell r="A2468" t="str">
            <v>9100-762A</v>
          </cell>
          <cell r="B2468" t="str">
            <v>MOULDED FIELD COIL</v>
          </cell>
          <cell r="C2468" t="str">
            <v>F13</v>
          </cell>
          <cell r="D2468" t="str">
            <v>Z</v>
          </cell>
          <cell r="E2468" t="str">
            <v>2</v>
          </cell>
          <cell r="F2468" t="str">
            <v>G</v>
          </cell>
          <cell r="G2468" t="str">
            <v>0</v>
          </cell>
          <cell r="H2468" t="str">
            <v>0</v>
          </cell>
          <cell r="I2468" t="str">
            <v>0</v>
          </cell>
          <cell r="J2468" t="str">
            <v>0</v>
          </cell>
          <cell r="K2468" t="str">
            <v>0</v>
          </cell>
          <cell r="L2468" t="str">
            <v>0</v>
          </cell>
        </row>
        <row r="2469">
          <cell r="A2469" t="str">
            <v>9001-088A</v>
          </cell>
          <cell r="B2469" t="str">
            <v>FILTER</v>
          </cell>
          <cell r="C2469" t="str">
            <v>F13</v>
          </cell>
          <cell r="D2469" t="str">
            <v>Z</v>
          </cell>
          <cell r="E2469" t="str">
            <v>2</v>
          </cell>
          <cell r="F2469" t="str">
            <v>G</v>
          </cell>
          <cell r="G2469" t="str">
            <v>0</v>
          </cell>
          <cell r="H2469" t="str">
            <v>0</v>
          </cell>
          <cell r="I2469" t="str">
            <v>0</v>
          </cell>
          <cell r="J2469" t="str">
            <v>0</v>
          </cell>
          <cell r="K2469" t="str">
            <v>0</v>
          </cell>
          <cell r="L2469" t="str">
            <v>0</v>
          </cell>
        </row>
        <row r="2470">
          <cell r="A2470" t="str">
            <v>7111-869A</v>
          </cell>
          <cell r="B2470" t="str">
            <v>FILTER</v>
          </cell>
          <cell r="C2470" t="str">
            <v>F13</v>
          </cell>
          <cell r="D2470" t="str">
            <v>Z</v>
          </cell>
          <cell r="E2470" t="str">
            <v>2</v>
          </cell>
          <cell r="F2470" t="str">
            <v>G</v>
          </cell>
          <cell r="G2470" t="str">
            <v>0</v>
          </cell>
          <cell r="H2470" t="str">
            <v>0</v>
          </cell>
          <cell r="I2470" t="str">
            <v>0</v>
          </cell>
          <cell r="J2470" t="str">
            <v>0</v>
          </cell>
          <cell r="K2470" t="str">
            <v>0</v>
          </cell>
          <cell r="L2470" t="str">
            <v>0</v>
          </cell>
        </row>
        <row r="2471">
          <cell r="A2471" t="str">
            <v>9100-762/BML</v>
          </cell>
          <cell r="B2471" t="str">
            <v>MOULDED FIELD COIL</v>
          </cell>
          <cell r="C2471" t="str">
            <v>F13</v>
          </cell>
          <cell r="D2471" t="str">
            <v>Z</v>
          </cell>
          <cell r="E2471" t="str">
            <v>2</v>
          </cell>
          <cell r="F2471" t="str">
            <v>G</v>
          </cell>
          <cell r="G2471" t="str">
            <v>0</v>
          </cell>
          <cell r="H2471" t="str">
            <v>0</v>
          </cell>
          <cell r="I2471" t="str">
            <v>0</v>
          </cell>
          <cell r="J2471" t="str">
            <v>0</v>
          </cell>
          <cell r="K2471" t="str">
            <v>0</v>
          </cell>
          <cell r="L2471" t="str">
            <v>0</v>
          </cell>
        </row>
        <row r="2472">
          <cell r="A2472" t="str">
            <v>9007-009A/BPH</v>
          </cell>
          <cell r="B2472" t="str">
            <v>STUD</v>
          </cell>
          <cell r="C2472" t="str">
            <v>F13</v>
          </cell>
          <cell r="D2472" t="str">
            <v>Z</v>
          </cell>
          <cell r="E2472" t="str">
            <v>2</v>
          </cell>
          <cell r="F2472" t="str">
            <v>G</v>
          </cell>
          <cell r="G2472" t="str">
            <v>0</v>
          </cell>
          <cell r="H2472" t="str">
            <v>0</v>
          </cell>
          <cell r="I2472" t="str">
            <v>0</v>
          </cell>
          <cell r="J2472" t="str">
            <v>0</v>
          </cell>
          <cell r="K2472" t="str">
            <v>0</v>
          </cell>
          <cell r="L2472" t="str">
            <v>0</v>
          </cell>
        </row>
        <row r="2473">
          <cell r="A2473" t="str">
            <v>9103-544C</v>
          </cell>
          <cell r="B2473" t="str">
            <v>ADJUSTING PLATE</v>
          </cell>
          <cell r="C2473" t="str">
            <v>F13</v>
          </cell>
          <cell r="D2473" t="str">
            <v>Z</v>
          </cell>
          <cell r="E2473" t="str">
            <v>2</v>
          </cell>
          <cell r="F2473" t="str">
            <v>G</v>
          </cell>
          <cell r="G2473" t="str">
            <v>0</v>
          </cell>
          <cell r="H2473" t="str">
            <v>0</v>
          </cell>
          <cell r="I2473" t="str">
            <v>0</v>
          </cell>
          <cell r="J2473" t="str">
            <v>0</v>
          </cell>
          <cell r="K2473" t="str">
            <v>0</v>
          </cell>
          <cell r="L2473" t="str">
            <v>0</v>
          </cell>
        </row>
        <row r="2474">
          <cell r="A2474" t="str">
            <v>9103-544A</v>
          </cell>
          <cell r="B2474" t="str">
            <v>ADJUSTING PLATE</v>
          </cell>
          <cell r="C2474" t="str">
            <v>F13</v>
          </cell>
          <cell r="D2474" t="str">
            <v>Z</v>
          </cell>
          <cell r="E2474" t="str">
            <v>2</v>
          </cell>
          <cell r="F2474" t="str">
            <v>G</v>
          </cell>
          <cell r="G2474" t="str">
            <v>0</v>
          </cell>
          <cell r="H2474" t="str">
            <v>0</v>
          </cell>
          <cell r="I2474" t="str">
            <v>0</v>
          </cell>
          <cell r="J2474" t="str">
            <v>0</v>
          </cell>
          <cell r="K2474" t="str">
            <v>0</v>
          </cell>
          <cell r="L2474" t="str">
            <v>0</v>
          </cell>
        </row>
        <row r="2475">
          <cell r="A2475" t="str">
            <v>9003-689A</v>
          </cell>
          <cell r="B2475" t="str">
            <v>PISTON</v>
          </cell>
          <cell r="C2475" t="str">
            <v>F13</v>
          </cell>
          <cell r="D2475" t="str">
            <v>Z</v>
          </cell>
          <cell r="E2475" t="str">
            <v>2</v>
          </cell>
          <cell r="F2475" t="str">
            <v>G</v>
          </cell>
          <cell r="G2475" t="str">
            <v>0</v>
          </cell>
          <cell r="H2475" t="str">
            <v>0</v>
          </cell>
          <cell r="I2475" t="str">
            <v>0</v>
          </cell>
          <cell r="J2475" t="str">
            <v>0</v>
          </cell>
          <cell r="K2475" t="str">
            <v>0</v>
          </cell>
          <cell r="L2475" t="str">
            <v>0</v>
          </cell>
        </row>
        <row r="2476">
          <cell r="A2476" t="str">
            <v>7123-898L</v>
          </cell>
          <cell r="B2476" t="str">
            <v>SPRING GOVERNOR</v>
          </cell>
          <cell r="C2476" t="str">
            <v>F13</v>
          </cell>
          <cell r="D2476" t="str">
            <v>Z</v>
          </cell>
          <cell r="E2476" t="str">
            <v>2</v>
          </cell>
          <cell r="F2476" t="str">
            <v>G</v>
          </cell>
          <cell r="G2476" t="str">
            <v>0</v>
          </cell>
          <cell r="H2476" t="str">
            <v>0</v>
          </cell>
          <cell r="I2476" t="str">
            <v>0</v>
          </cell>
          <cell r="J2476" t="str">
            <v>0</v>
          </cell>
          <cell r="K2476" t="str">
            <v>0</v>
          </cell>
          <cell r="L2476" t="str">
            <v>0</v>
          </cell>
        </row>
        <row r="2477">
          <cell r="A2477" t="str">
            <v>7123-490Y</v>
          </cell>
          <cell r="B2477" t="str">
            <v>ASSY.METERING VALVE</v>
          </cell>
          <cell r="C2477" t="str">
            <v>F13</v>
          </cell>
          <cell r="D2477" t="str">
            <v>Z</v>
          </cell>
          <cell r="E2477" t="str">
            <v>2</v>
          </cell>
          <cell r="F2477" t="str">
            <v>G</v>
          </cell>
          <cell r="G2477" t="str">
            <v>0</v>
          </cell>
          <cell r="H2477" t="str">
            <v>0</v>
          </cell>
          <cell r="I2477" t="str">
            <v>0</v>
          </cell>
          <cell r="J2477" t="str">
            <v>0</v>
          </cell>
          <cell r="K2477" t="str">
            <v>0</v>
          </cell>
          <cell r="L2477" t="str">
            <v>0</v>
          </cell>
        </row>
        <row r="2478">
          <cell r="A2478" t="str">
            <v>7185-814</v>
          </cell>
          <cell r="B2478" t="str">
            <v>ASSY BOOST PIPE-VERT</v>
          </cell>
          <cell r="C2478" t="str">
            <v>F13</v>
          </cell>
          <cell r="D2478" t="str">
            <v>Z</v>
          </cell>
          <cell r="E2478" t="str">
            <v>2</v>
          </cell>
          <cell r="F2478" t="str">
            <v>G</v>
          </cell>
          <cell r="G2478" t="str">
            <v>0</v>
          </cell>
          <cell r="H2478" t="str">
            <v>0</v>
          </cell>
          <cell r="I2478" t="str">
            <v>0</v>
          </cell>
          <cell r="J2478" t="str">
            <v>0</v>
          </cell>
          <cell r="K2478" t="str">
            <v>0</v>
          </cell>
          <cell r="L2478" t="str">
            <v>0</v>
          </cell>
        </row>
        <row r="2479">
          <cell r="A2479" t="str">
            <v>7182-834</v>
          </cell>
          <cell r="B2479" t="str">
            <v>RUBBER OLIVE</v>
          </cell>
          <cell r="C2479" t="str">
            <v>F13</v>
          </cell>
          <cell r="D2479" t="str">
            <v>Z</v>
          </cell>
          <cell r="E2479" t="str">
            <v>2</v>
          </cell>
          <cell r="F2479" t="str">
            <v>G</v>
          </cell>
          <cell r="G2479" t="str">
            <v>0</v>
          </cell>
          <cell r="H2479" t="str">
            <v>0</v>
          </cell>
          <cell r="I2479" t="str">
            <v>0</v>
          </cell>
          <cell r="J2479" t="str">
            <v>0</v>
          </cell>
          <cell r="K2479" t="str">
            <v>0</v>
          </cell>
          <cell r="L2479" t="str">
            <v>0</v>
          </cell>
        </row>
        <row r="2480">
          <cell r="A2480" t="str">
            <v>7182-831A</v>
          </cell>
          <cell r="B2480" t="str">
            <v>ASSY.EXHAUST BREAK SHAFT</v>
          </cell>
          <cell r="C2480" t="str">
            <v>F13</v>
          </cell>
          <cell r="D2480" t="str">
            <v>Z</v>
          </cell>
          <cell r="E2480" t="str">
            <v>2</v>
          </cell>
          <cell r="F2480" t="str">
            <v>G</v>
          </cell>
          <cell r="G2480" t="str">
            <v>0</v>
          </cell>
          <cell r="H2480" t="str">
            <v>0</v>
          </cell>
          <cell r="I2480" t="str">
            <v>0</v>
          </cell>
          <cell r="J2480" t="str">
            <v>0</v>
          </cell>
          <cell r="K2480" t="str">
            <v>0</v>
          </cell>
          <cell r="L2480" t="str">
            <v>0</v>
          </cell>
        </row>
        <row r="2481">
          <cell r="A2481" t="str">
            <v>01SK165</v>
          </cell>
          <cell r="B2481" t="str">
            <v>NOZZLE</v>
          </cell>
          <cell r="C2481" t="str">
            <v>F13</v>
          </cell>
          <cell r="D2481" t="str">
            <v>Z</v>
          </cell>
          <cell r="E2481" t="str">
            <v>2</v>
          </cell>
          <cell r="F2481" t="str">
            <v>G</v>
          </cell>
          <cell r="G2481" t="str">
            <v>0</v>
          </cell>
          <cell r="H2481" t="str">
            <v>0</v>
          </cell>
          <cell r="I2481" t="str">
            <v>0</v>
          </cell>
          <cell r="J2481" t="str">
            <v>0</v>
          </cell>
          <cell r="K2481" t="str">
            <v>0</v>
          </cell>
          <cell r="L2481" t="str">
            <v>0</v>
          </cell>
        </row>
        <row r="2482">
          <cell r="A2482" t="str">
            <v>7123-010</v>
          </cell>
          <cell r="B2482" t="str">
            <v>CAM ROLLER</v>
          </cell>
          <cell r="C2482" t="str">
            <v>F13</v>
          </cell>
          <cell r="D2482" t="str">
            <v>Z</v>
          </cell>
          <cell r="E2482" t="str">
            <v>1</v>
          </cell>
          <cell r="F2482" t="str">
            <v>G</v>
          </cell>
          <cell r="G2482" t="str">
            <v>0</v>
          </cell>
          <cell r="H2482" t="str">
            <v>0</v>
          </cell>
          <cell r="I2482" t="str">
            <v>0</v>
          </cell>
          <cell r="J2482" t="str">
            <v>0</v>
          </cell>
          <cell r="K2482" t="str">
            <v>0</v>
          </cell>
          <cell r="L2482" t="str">
            <v>0</v>
          </cell>
        </row>
        <row r="2483">
          <cell r="A2483" t="str">
            <v>9101-248</v>
          </cell>
          <cell r="B2483" t="str">
            <v>SLEEVE</v>
          </cell>
          <cell r="C2483" t="str">
            <v>F13</v>
          </cell>
          <cell r="D2483" t="str">
            <v>Z</v>
          </cell>
          <cell r="E2483" t="str">
            <v>22</v>
          </cell>
          <cell r="F2483" t="str">
            <v>G</v>
          </cell>
          <cell r="G2483" t="str">
            <v>0</v>
          </cell>
          <cell r="H2483" t="str">
            <v>0</v>
          </cell>
          <cell r="I2483" t="str">
            <v>0</v>
          </cell>
          <cell r="J2483" t="str">
            <v>0</v>
          </cell>
          <cell r="K2483" t="str">
            <v>0</v>
          </cell>
          <cell r="L2483" t="str">
            <v>0</v>
          </cell>
        </row>
        <row r="2484">
          <cell r="A2484" t="str">
            <v>9101-621K</v>
          </cell>
          <cell r="B2484" t="str">
            <v>BEARING SUPPORT SHAFT</v>
          </cell>
          <cell r="C2484" t="str">
            <v>F13</v>
          </cell>
          <cell r="D2484" t="str">
            <v>Z</v>
          </cell>
          <cell r="E2484" t="str">
            <v>2</v>
          </cell>
          <cell r="F2484" t="str">
            <v>G</v>
          </cell>
          <cell r="G2484" t="str">
            <v>0</v>
          </cell>
          <cell r="H2484" t="str">
            <v>0</v>
          </cell>
          <cell r="I2484" t="str">
            <v>0</v>
          </cell>
          <cell r="J2484" t="str">
            <v>0</v>
          </cell>
          <cell r="K2484" t="str">
            <v>0</v>
          </cell>
          <cell r="L2484" t="str">
            <v>0</v>
          </cell>
        </row>
        <row r="2485">
          <cell r="A2485" t="str">
            <v>9108-008L</v>
          </cell>
          <cell r="B2485" t="str">
            <v>DRIVE SHAFT</v>
          </cell>
          <cell r="C2485" t="str">
            <v>F13</v>
          </cell>
          <cell r="D2485" t="str">
            <v>Z</v>
          </cell>
          <cell r="E2485" t="str">
            <v>2</v>
          </cell>
          <cell r="F2485" t="str">
            <v>G</v>
          </cell>
          <cell r="G2485" t="str">
            <v>0</v>
          </cell>
          <cell r="H2485" t="str">
            <v>0</v>
          </cell>
          <cell r="I2485" t="str">
            <v>0</v>
          </cell>
          <cell r="J2485" t="str">
            <v>0</v>
          </cell>
          <cell r="K2485" t="str">
            <v>0</v>
          </cell>
          <cell r="L2485" t="str">
            <v>0</v>
          </cell>
        </row>
        <row r="2486">
          <cell r="A2486" t="str">
            <v>1094-125C1</v>
          </cell>
          <cell r="B2486" t="str">
            <v>PUMP,INJ.TUBES HP&amp;SPHERIQUE</v>
          </cell>
          <cell r="C2486" t="str">
            <v>F13</v>
          </cell>
          <cell r="D2486" t="str">
            <v>Z</v>
          </cell>
          <cell r="E2486" t="str">
            <v>2</v>
          </cell>
          <cell r="F2486" t="str">
            <v>G</v>
          </cell>
          <cell r="G2486" t="str">
            <v>0</v>
          </cell>
          <cell r="H2486" t="str">
            <v>0</v>
          </cell>
          <cell r="I2486" t="str">
            <v>0</v>
          </cell>
          <cell r="J2486" t="str">
            <v>0</v>
          </cell>
          <cell r="K2486" t="str">
            <v>0</v>
          </cell>
          <cell r="L2486" t="str">
            <v>0</v>
          </cell>
        </row>
        <row r="2487">
          <cell r="A2487" t="str">
            <v>LDC010R01B</v>
          </cell>
          <cell r="B2487" t="str">
            <v>INJECTOR</v>
          </cell>
          <cell r="C2487" t="str">
            <v>F13</v>
          </cell>
          <cell r="D2487" t="str">
            <v>Z</v>
          </cell>
          <cell r="E2487" t="str">
            <v>2</v>
          </cell>
          <cell r="F2487" t="str">
            <v>G</v>
          </cell>
          <cell r="G2487" t="str">
            <v>0</v>
          </cell>
          <cell r="H2487" t="str">
            <v>0</v>
          </cell>
          <cell r="I2487" t="str">
            <v>0</v>
          </cell>
          <cell r="J2487" t="str">
            <v>0</v>
          </cell>
          <cell r="K2487" t="str">
            <v>0</v>
          </cell>
          <cell r="L2487" t="str">
            <v>0</v>
          </cell>
        </row>
        <row r="2488">
          <cell r="A2488" t="str">
            <v>4487-2541B</v>
          </cell>
          <cell r="B2488" t="str">
            <v>ASSY.THROTTLE SHAFT</v>
          </cell>
          <cell r="C2488" t="str">
            <v>F13</v>
          </cell>
          <cell r="D2488" t="str">
            <v>Z</v>
          </cell>
          <cell r="E2488" t="str">
            <v>2</v>
          </cell>
          <cell r="F2488" t="str">
            <v>G</v>
          </cell>
          <cell r="G2488" t="str">
            <v>0</v>
          </cell>
          <cell r="H2488" t="str">
            <v>0</v>
          </cell>
          <cell r="I2488" t="str">
            <v>0</v>
          </cell>
          <cell r="J2488" t="str">
            <v>0</v>
          </cell>
          <cell r="K2488" t="str">
            <v>0</v>
          </cell>
          <cell r="L2488" t="str">
            <v>0</v>
          </cell>
        </row>
        <row r="2489">
          <cell r="A2489" t="str">
            <v>7169-506</v>
          </cell>
          <cell r="B2489" t="str">
            <v>EDGE FILTER</v>
          </cell>
          <cell r="C2489" t="str">
            <v>F13</v>
          </cell>
          <cell r="D2489" t="str">
            <v>Z</v>
          </cell>
          <cell r="E2489" t="str">
            <v>2</v>
          </cell>
          <cell r="F2489" t="str">
            <v>G</v>
          </cell>
          <cell r="G2489" t="str">
            <v>0</v>
          </cell>
          <cell r="H2489" t="str">
            <v>0</v>
          </cell>
          <cell r="I2489" t="str">
            <v>0</v>
          </cell>
          <cell r="J2489" t="str">
            <v>0</v>
          </cell>
          <cell r="K2489" t="str">
            <v>0</v>
          </cell>
          <cell r="L2489" t="str">
            <v>0</v>
          </cell>
        </row>
        <row r="2490">
          <cell r="A2490" t="str">
            <v>7139-927</v>
          </cell>
          <cell r="B2490" t="str">
            <v>ADV.BOX</v>
          </cell>
          <cell r="C2490" t="str">
            <v>F13</v>
          </cell>
          <cell r="D2490" t="str">
            <v>Z</v>
          </cell>
          <cell r="E2490" t="str">
            <v>2</v>
          </cell>
          <cell r="F2490" t="str">
            <v>G</v>
          </cell>
          <cell r="G2490" t="str">
            <v>0</v>
          </cell>
          <cell r="H2490" t="str">
            <v>0</v>
          </cell>
          <cell r="I2490" t="str">
            <v>0</v>
          </cell>
          <cell r="J2490" t="str">
            <v>0</v>
          </cell>
          <cell r="K2490" t="str">
            <v>0</v>
          </cell>
          <cell r="L2490" t="str">
            <v>0</v>
          </cell>
        </row>
        <row r="2491">
          <cell r="A2491" t="str">
            <v>HBX 6963065</v>
          </cell>
          <cell r="B2491" t="str">
            <v>NOZZLES</v>
          </cell>
          <cell r="C2491" t="str">
            <v>F13</v>
          </cell>
          <cell r="D2491" t="str">
            <v>Z</v>
          </cell>
          <cell r="E2491" t="str">
            <v>2</v>
          </cell>
          <cell r="F2491" t="str">
            <v>G</v>
          </cell>
          <cell r="G2491" t="str">
            <v>0</v>
          </cell>
          <cell r="H2491" t="str">
            <v>0</v>
          </cell>
          <cell r="I2491" t="str">
            <v>0</v>
          </cell>
          <cell r="J2491" t="str">
            <v>0</v>
          </cell>
          <cell r="K2491" t="str">
            <v>0</v>
          </cell>
          <cell r="L2491" t="str">
            <v>0</v>
          </cell>
        </row>
        <row r="2492">
          <cell r="A2492" t="str">
            <v>HBX 6962887</v>
          </cell>
          <cell r="B2492" t="str">
            <v>NOZZLES</v>
          </cell>
          <cell r="C2492" t="str">
            <v>F13</v>
          </cell>
          <cell r="D2492" t="str">
            <v>Z</v>
          </cell>
          <cell r="E2492" t="str">
            <v>2</v>
          </cell>
          <cell r="F2492" t="str">
            <v>G</v>
          </cell>
          <cell r="G2492" t="str">
            <v>0</v>
          </cell>
          <cell r="H2492" t="str">
            <v>0</v>
          </cell>
          <cell r="I2492" t="str">
            <v>0</v>
          </cell>
          <cell r="J2492" t="str">
            <v>0</v>
          </cell>
          <cell r="K2492" t="str">
            <v>0</v>
          </cell>
          <cell r="L2492" t="str">
            <v>0</v>
          </cell>
        </row>
        <row r="2493">
          <cell r="A2493" t="str">
            <v>7182-983</v>
          </cell>
          <cell r="B2493" t="str">
            <v>SCROOL PLATE</v>
          </cell>
          <cell r="C2493" t="str">
            <v>F13</v>
          </cell>
          <cell r="D2493" t="str">
            <v>Z</v>
          </cell>
          <cell r="E2493" t="str">
            <v>2</v>
          </cell>
          <cell r="F2493" t="str">
            <v>G</v>
          </cell>
          <cell r="G2493" t="str">
            <v>0</v>
          </cell>
          <cell r="H2493" t="str">
            <v>0</v>
          </cell>
          <cell r="I2493" t="str">
            <v>0</v>
          </cell>
          <cell r="J2493" t="str">
            <v>0</v>
          </cell>
          <cell r="K2493" t="str">
            <v>0</v>
          </cell>
          <cell r="L2493" t="str">
            <v>0</v>
          </cell>
        </row>
        <row r="2494">
          <cell r="A2494" t="str">
            <v>7182-778</v>
          </cell>
          <cell r="B2494" t="str">
            <v>SCROOL PLATE</v>
          </cell>
          <cell r="C2494" t="str">
            <v>F13</v>
          </cell>
          <cell r="D2494" t="str">
            <v>Z</v>
          </cell>
          <cell r="E2494" t="str">
            <v>2</v>
          </cell>
          <cell r="F2494" t="str">
            <v>G</v>
          </cell>
          <cell r="G2494" t="str">
            <v>0</v>
          </cell>
          <cell r="H2494" t="str">
            <v>0</v>
          </cell>
          <cell r="I2494" t="str">
            <v>0</v>
          </cell>
          <cell r="J2494" t="str">
            <v>0</v>
          </cell>
          <cell r="K2494" t="str">
            <v>0</v>
          </cell>
          <cell r="L2494" t="str">
            <v>0</v>
          </cell>
        </row>
        <row r="2495">
          <cell r="A2495" t="str">
            <v>7185-732</v>
          </cell>
          <cell r="B2495" t="str">
            <v>SCROOL PLATE</v>
          </cell>
          <cell r="C2495" t="str">
            <v>F13</v>
          </cell>
          <cell r="D2495" t="str">
            <v>Z</v>
          </cell>
          <cell r="E2495" t="str">
            <v>2</v>
          </cell>
          <cell r="F2495" t="str">
            <v>G</v>
          </cell>
          <cell r="G2495" t="str">
            <v>0</v>
          </cell>
          <cell r="H2495" t="str">
            <v>0</v>
          </cell>
          <cell r="I2495" t="str">
            <v>0</v>
          </cell>
          <cell r="J2495" t="str">
            <v>0</v>
          </cell>
          <cell r="K2495" t="str">
            <v>0</v>
          </cell>
          <cell r="L2495" t="str">
            <v>0</v>
          </cell>
        </row>
        <row r="2496">
          <cell r="A2496" t="str">
            <v>4487-0807</v>
          </cell>
          <cell r="B2496" t="str">
            <v>SCROLL PLATE</v>
          </cell>
          <cell r="C2496" t="str">
            <v>F13</v>
          </cell>
          <cell r="D2496" t="str">
            <v>Z</v>
          </cell>
          <cell r="E2496" t="str">
            <v>2</v>
          </cell>
          <cell r="F2496" t="str">
            <v>G</v>
          </cell>
          <cell r="G2496" t="str">
            <v>0</v>
          </cell>
          <cell r="H2496" t="str">
            <v>0</v>
          </cell>
          <cell r="I2496" t="str">
            <v>0</v>
          </cell>
          <cell r="J2496" t="str">
            <v>0</v>
          </cell>
          <cell r="K2496" t="str">
            <v>0</v>
          </cell>
          <cell r="L2496" t="str">
            <v>0</v>
          </cell>
        </row>
        <row r="2497">
          <cell r="A2497" t="str">
            <v>7182-447Q</v>
          </cell>
          <cell r="B2497" t="str">
            <v>DEL.VALVE</v>
          </cell>
          <cell r="C2497" t="str">
            <v>F13</v>
          </cell>
          <cell r="D2497" t="str">
            <v>Z</v>
          </cell>
          <cell r="E2497" t="str">
            <v>2</v>
          </cell>
          <cell r="F2497" t="str">
            <v>G</v>
          </cell>
          <cell r="G2497" t="str">
            <v>0</v>
          </cell>
          <cell r="H2497" t="str">
            <v>0</v>
          </cell>
          <cell r="I2497" t="str">
            <v>0</v>
          </cell>
          <cell r="J2497" t="str">
            <v>0</v>
          </cell>
          <cell r="K2497" t="str">
            <v>0</v>
          </cell>
          <cell r="L2497" t="str">
            <v>0</v>
          </cell>
        </row>
        <row r="2498">
          <cell r="A2498" t="str">
            <v>SM87PB38</v>
          </cell>
          <cell r="B2498" t="str">
            <v>38.80mm SLEEVE ROD</v>
          </cell>
          <cell r="C2498" t="str">
            <v>F13</v>
          </cell>
          <cell r="D2498" t="str">
            <v>Z</v>
          </cell>
          <cell r="E2498" t="str">
            <v>2</v>
          </cell>
          <cell r="F2498" t="str">
            <v>G</v>
          </cell>
          <cell r="G2498" t="str">
            <v>0</v>
          </cell>
          <cell r="H2498" t="str">
            <v>0</v>
          </cell>
          <cell r="I2498" t="str">
            <v>0</v>
          </cell>
          <cell r="J2498" t="str">
            <v>0</v>
          </cell>
          <cell r="K2498" t="str">
            <v>0</v>
          </cell>
          <cell r="L2498" t="str">
            <v>0</v>
          </cell>
        </row>
        <row r="2499">
          <cell r="A2499" t="str">
            <v>7182-839D</v>
          </cell>
          <cell r="B2499" t="str">
            <v>CAMRING</v>
          </cell>
          <cell r="C2499" t="str">
            <v>F13</v>
          </cell>
          <cell r="D2499" t="str">
            <v>Z</v>
          </cell>
          <cell r="E2499" t="str">
            <v>2</v>
          </cell>
          <cell r="F2499" t="str">
            <v>G</v>
          </cell>
          <cell r="G2499" t="str">
            <v>0</v>
          </cell>
          <cell r="H2499" t="str">
            <v>0</v>
          </cell>
          <cell r="I2499" t="str">
            <v>0</v>
          </cell>
          <cell r="J2499" t="str">
            <v>0</v>
          </cell>
          <cell r="K2499" t="str">
            <v>0</v>
          </cell>
          <cell r="L2499" t="str">
            <v>0</v>
          </cell>
        </row>
        <row r="2500">
          <cell r="A2500" t="str">
            <v>4487-2056A</v>
          </cell>
          <cell r="B2500" t="str">
            <v>CAMRING</v>
          </cell>
          <cell r="C2500" t="str">
            <v>F13</v>
          </cell>
          <cell r="D2500" t="str">
            <v>Z</v>
          </cell>
          <cell r="E2500" t="str">
            <v>2</v>
          </cell>
          <cell r="F2500" t="str">
            <v>G</v>
          </cell>
          <cell r="G2500" t="str">
            <v>0</v>
          </cell>
          <cell r="H2500" t="str">
            <v>0</v>
          </cell>
          <cell r="I2500" t="str">
            <v>0</v>
          </cell>
          <cell r="J2500" t="str">
            <v>0</v>
          </cell>
          <cell r="K2500" t="str">
            <v>0</v>
          </cell>
          <cell r="L2500" t="str">
            <v>0</v>
          </cell>
        </row>
        <row r="2501">
          <cell r="A2501" t="str">
            <v>9190-505</v>
          </cell>
          <cell r="B2501" t="str">
            <v>MINI-MAXI</v>
          </cell>
          <cell r="C2501" t="str">
            <v>F13</v>
          </cell>
          <cell r="D2501" t="str">
            <v>Z</v>
          </cell>
          <cell r="E2501" t="str">
            <v>2</v>
          </cell>
          <cell r="F2501" t="str">
            <v>G</v>
          </cell>
          <cell r="G2501" t="str">
            <v>0</v>
          </cell>
          <cell r="H2501" t="str">
            <v>0</v>
          </cell>
          <cell r="I2501" t="str">
            <v>0</v>
          </cell>
          <cell r="J2501" t="str">
            <v>0</v>
          </cell>
          <cell r="K2501" t="str">
            <v>0</v>
          </cell>
          <cell r="L2501" t="str">
            <v>0</v>
          </cell>
        </row>
        <row r="2502">
          <cell r="A2502" t="str">
            <v>7160-222</v>
          </cell>
          <cell r="B2502" t="str">
            <v>ROTOR FORGING DPS</v>
          </cell>
          <cell r="C2502" t="str">
            <v>F13</v>
          </cell>
          <cell r="D2502" t="str">
            <v>Z</v>
          </cell>
          <cell r="E2502" t="str">
            <v>2</v>
          </cell>
          <cell r="F2502" t="str">
            <v>G</v>
          </cell>
          <cell r="G2502" t="str">
            <v>500</v>
          </cell>
          <cell r="H2502" t="str">
            <v>0</v>
          </cell>
          <cell r="I2502" t="str">
            <v>0</v>
          </cell>
          <cell r="J2502" t="str">
            <v>500</v>
          </cell>
          <cell r="K2502" t="str">
            <v>0</v>
          </cell>
          <cell r="L2502" t="str">
            <v>0</v>
          </cell>
        </row>
        <row r="2503">
          <cell r="A2503" t="str">
            <v>ED01-158</v>
          </cell>
          <cell r="B2503" t="str">
            <v>ASSY.PUMP HSG&amp;DRIVE SHAFT</v>
          </cell>
          <cell r="C2503" t="str">
            <v>F13</v>
          </cell>
          <cell r="D2503" t="str">
            <v>Z</v>
          </cell>
          <cell r="E2503" t="str">
            <v>2</v>
          </cell>
          <cell r="F2503" t="str">
            <v>G</v>
          </cell>
          <cell r="G2503" t="str">
            <v>0</v>
          </cell>
          <cell r="H2503" t="str">
            <v>0</v>
          </cell>
          <cell r="I2503" t="str">
            <v>0</v>
          </cell>
          <cell r="J2503" t="str">
            <v>0</v>
          </cell>
          <cell r="K2503" t="str">
            <v>0</v>
          </cell>
          <cell r="L2503" t="str">
            <v>0</v>
          </cell>
        </row>
        <row r="2504">
          <cell r="A2504" t="str">
            <v>7185-950GF</v>
          </cell>
          <cell r="B2504" t="str">
            <v>O-RING</v>
          </cell>
          <cell r="C2504" t="str">
            <v>F13</v>
          </cell>
          <cell r="D2504" t="str">
            <v>Z</v>
          </cell>
          <cell r="E2504" t="str">
            <v>2</v>
          </cell>
          <cell r="F2504" t="str">
            <v>G</v>
          </cell>
          <cell r="G2504" t="str">
            <v>0</v>
          </cell>
          <cell r="H2504" t="str">
            <v>0</v>
          </cell>
          <cell r="I2504" t="str">
            <v>0</v>
          </cell>
          <cell r="J2504" t="str">
            <v>0</v>
          </cell>
          <cell r="K2504" t="str">
            <v>0</v>
          </cell>
          <cell r="L2504" t="str">
            <v>0</v>
          </cell>
        </row>
        <row r="2505">
          <cell r="A2505" t="str">
            <v>7182-951</v>
          </cell>
          <cell r="B2505" t="str">
            <v>GASKET</v>
          </cell>
          <cell r="C2505" t="str">
            <v>F13</v>
          </cell>
          <cell r="D2505" t="str">
            <v>Z</v>
          </cell>
          <cell r="E2505" t="str">
            <v>2</v>
          </cell>
          <cell r="F2505" t="str">
            <v>G</v>
          </cell>
          <cell r="G2505" t="str">
            <v>0</v>
          </cell>
          <cell r="H2505" t="str">
            <v>0</v>
          </cell>
          <cell r="I2505" t="str">
            <v>0</v>
          </cell>
          <cell r="J2505" t="str">
            <v>0</v>
          </cell>
          <cell r="K2505" t="str">
            <v>0</v>
          </cell>
          <cell r="L2505" t="str">
            <v>0</v>
          </cell>
        </row>
        <row r="2506">
          <cell r="A2506" t="str">
            <v>7174-029D</v>
          </cell>
          <cell r="B2506" t="str">
            <v>TAB WASHER</v>
          </cell>
          <cell r="C2506" t="str">
            <v>F13</v>
          </cell>
          <cell r="D2506" t="str">
            <v>Z</v>
          </cell>
          <cell r="E2506" t="str">
            <v>2</v>
          </cell>
          <cell r="F2506" t="str">
            <v>G</v>
          </cell>
          <cell r="G2506" t="str">
            <v>0</v>
          </cell>
          <cell r="H2506" t="str">
            <v>0</v>
          </cell>
          <cell r="I2506" t="str">
            <v>0</v>
          </cell>
          <cell r="J2506" t="str">
            <v>0</v>
          </cell>
          <cell r="K2506" t="str">
            <v>0</v>
          </cell>
          <cell r="L2506" t="str">
            <v>0</v>
          </cell>
        </row>
        <row r="2507">
          <cell r="A2507" t="str">
            <v>9103-660A</v>
          </cell>
          <cell r="B2507" t="str">
            <v>BRACKET</v>
          </cell>
          <cell r="C2507" t="str">
            <v>F13</v>
          </cell>
          <cell r="D2507" t="str">
            <v>Z</v>
          </cell>
          <cell r="E2507" t="str">
            <v>2</v>
          </cell>
          <cell r="F2507" t="str">
            <v>G</v>
          </cell>
          <cell r="G2507" t="str">
            <v>0</v>
          </cell>
          <cell r="H2507" t="str">
            <v>0</v>
          </cell>
          <cell r="I2507" t="str">
            <v>0</v>
          </cell>
          <cell r="J2507" t="str">
            <v>0</v>
          </cell>
          <cell r="K2507" t="str">
            <v>0</v>
          </cell>
          <cell r="L2507" t="str">
            <v>0</v>
          </cell>
        </row>
        <row r="2508">
          <cell r="A2508" t="str">
            <v>31810030</v>
          </cell>
          <cell r="B2508" t="str">
            <v>3MM DIAMETER BAR</v>
          </cell>
          <cell r="C2508" t="str">
            <v>F13</v>
          </cell>
          <cell r="D2508" t="str">
            <v>Z</v>
          </cell>
          <cell r="E2508" t="str">
            <v>2</v>
          </cell>
          <cell r="F2508" t="str">
            <v>G</v>
          </cell>
          <cell r="G2508" t="str">
            <v>0</v>
          </cell>
          <cell r="H2508" t="str">
            <v>0</v>
          </cell>
          <cell r="I2508" t="str">
            <v>0</v>
          </cell>
          <cell r="J2508" t="str">
            <v>0</v>
          </cell>
          <cell r="K2508" t="str">
            <v>0</v>
          </cell>
          <cell r="L2508" t="str">
            <v>0</v>
          </cell>
        </row>
        <row r="2509">
          <cell r="A2509" t="str">
            <v>NU11-4Z1</v>
          </cell>
          <cell r="B2509" t="str">
            <v>NUT</v>
          </cell>
          <cell r="C2509" t="str">
            <v>F13</v>
          </cell>
          <cell r="D2509" t="str">
            <v>Z</v>
          </cell>
          <cell r="E2509" t="str">
            <v>2</v>
          </cell>
          <cell r="F2509" t="str">
            <v>G</v>
          </cell>
          <cell r="G2509" t="str">
            <v>35</v>
          </cell>
          <cell r="H2509" t="str">
            <v>0</v>
          </cell>
          <cell r="I2509" t="str">
            <v>0</v>
          </cell>
          <cell r="J2509" t="str">
            <v>35</v>
          </cell>
          <cell r="K2509" t="str">
            <v>0</v>
          </cell>
          <cell r="L2509" t="str">
            <v>0</v>
          </cell>
        </row>
        <row r="2510">
          <cell r="A2510" t="str">
            <v>7185-792A</v>
          </cell>
          <cell r="B2510" t="str">
            <v>PISTON, SLEEVE &amp; SCREW</v>
          </cell>
          <cell r="C2510" t="str">
            <v>F13</v>
          </cell>
          <cell r="D2510" t="str">
            <v>Z</v>
          </cell>
          <cell r="E2510" t="str">
            <v>2</v>
          </cell>
          <cell r="F2510" t="str">
            <v>G</v>
          </cell>
          <cell r="G2510" t="str">
            <v>0</v>
          </cell>
          <cell r="H2510" t="str">
            <v>0</v>
          </cell>
          <cell r="I2510" t="str">
            <v>0</v>
          </cell>
          <cell r="J2510" t="str">
            <v>0</v>
          </cell>
          <cell r="K2510" t="str">
            <v>0</v>
          </cell>
          <cell r="L2510" t="str">
            <v>0</v>
          </cell>
        </row>
        <row r="2511">
          <cell r="A2511" t="str">
            <v>9108-112A</v>
          </cell>
          <cell r="B2511" t="str">
            <v>PLLA SLEEVE</v>
          </cell>
          <cell r="C2511" t="str">
            <v>F13</v>
          </cell>
          <cell r="D2511" t="str">
            <v>Z</v>
          </cell>
          <cell r="E2511" t="str">
            <v>2</v>
          </cell>
          <cell r="F2511" t="str">
            <v>G</v>
          </cell>
          <cell r="G2511" t="str">
            <v>0</v>
          </cell>
          <cell r="H2511" t="str">
            <v>0</v>
          </cell>
          <cell r="I2511" t="str">
            <v>0</v>
          </cell>
          <cell r="J2511" t="str">
            <v>0</v>
          </cell>
          <cell r="K2511" t="str">
            <v>0</v>
          </cell>
          <cell r="L2511" t="str">
            <v>0</v>
          </cell>
        </row>
        <row r="2512">
          <cell r="A2512" t="str">
            <v>7185-628</v>
          </cell>
          <cell r="B2512" t="str">
            <v>ASSY.METERING VALVE</v>
          </cell>
          <cell r="C2512" t="str">
            <v>F13</v>
          </cell>
          <cell r="D2512" t="str">
            <v>Z</v>
          </cell>
          <cell r="E2512" t="str">
            <v>2</v>
          </cell>
          <cell r="F2512" t="str">
            <v>G</v>
          </cell>
          <cell r="G2512" t="str">
            <v>0</v>
          </cell>
          <cell r="H2512" t="str">
            <v>0</v>
          </cell>
          <cell r="I2512" t="str">
            <v>0</v>
          </cell>
          <cell r="J2512" t="str">
            <v>0</v>
          </cell>
          <cell r="K2512" t="str">
            <v>0</v>
          </cell>
          <cell r="L2512" t="str">
            <v>0</v>
          </cell>
        </row>
        <row r="2513">
          <cell r="A2513" t="str">
            <v>7185-815A</v>
          </cell>
          <cell r="B2513" t="str">
            <v>WASHER COPPER</v>
          </cell>
          <cell r="C2513" t="str">
            <v>F13</v>
          </cell>
          <cell r="D2513" t="str">
            <v>Z</v>
          </cell>
          <cell r="E2513" t="str">
            <v>2</v>
          </cell>
          <cell r="F2513" t="str">
            <v>G</v>
          </cell>
          <cell r="G2513" t="str">
            <v>0</v>
          </cell>
          <cell r="H2513" t="str">
            <v>0</v>
          </cell>
          <cell r="I2513" t="str">
            <v>0</v>
          </cell>
          <cell r="J2513" t="str">
            <v>0</v>
          </cell>
          <cell r="K2513" t="str">
            <v>0</v>
          </cell>
          <cell r="L2513" t="str">
            <v>0</v>
          </cell>
        </row>
        <row r="2514">
          <cell r="A2514" t="str">
            <v>S25OPB</v>
          </cell>
          <cell r="C2514" t="str">
            <v>F13</v>
          </cell>
          <cell r="D2514" t="str">
            <v>Z</v>
          </cell>
          <cell r="E2514" t="str">
            <v>2</v>
          </cell>
          <cell r="F2514" t="str">
            <v>G</v>
          </cell>
          <cell r="G2514" t="str">
            <v>0</v>
          </cell>
          <cell r="H2514" t="str">
            <v>0</v>
          </cell>
          <cell r="I2514" t="str">
            <v>0</v>
          </cell>
          <cell r="J2514" t="str">
            <v>0</v>
          </cell>
          <cell r="K2514" t="str">
            <v>0</v>
          </cell>
          <cell r="L2514" t="str">
            <v>0</v>
          </cell>
        </row>
        <row r="2515">
          <cell r="A2515" t="str">
            <v>9003-686</v>
          </cell>
          <cell r="B2515" t="str">
            <v>GUIDE</v>
          </cell>
          <cell r="C2515" t="str">
            <v>F13</v>
          </cell>
          <cell r="D2515" t="str">
            <v>Z</v>
          </cell>
          <cell r="E2515" t="str">
            <v>2</v>
          </cell>
          <cell r="F2515" t="str">
            <v>G</v>
          </cell>
          <cell r="G2515" t="str">
            <v>0</v>
          </cell>
          <cell r="H2515" t="str">
            <v>0</v>
          </cell>
          <cell r="I2515" t="str">
            <v>0</v>
          </cell>
          <cell r="J2515" t="str">
            <v>0</v>
          </cell>
          <cell r="K2515" t="str">
            <v>0</v>
          </cell>
          <cell r="L2515" t="str">
            <v>0</v>
          </cell>
        </row>
        <row r="2516">
          <cell r="A2516" t="str">
            <v>9101-621/060</v>
          </cell>
          <cell r="B2516" t="str">
            <v>BEARING SUPPORT SHAFT</v>
          </cell>
          <cell r="C2516" t="str">
            <v>F13</v>
          </cell>
          <cell r="D2516" t="str">
            <v>Z</v>
          </cell>
          <cell r="E2516" t="str">
            <v>21</v>
          </cell>
          <cell r="F2516" t="str">
            <v>G</v>
          </cell>
          <cell r="G2516" t="str">
            <v>0</v>
          </cell>
          <cell r="H2516" t="str">
            <v>0</v>
          </cell>
          <cell r="I2516" t="str">
            <v>0</v>
          </cell>
          <cell r="J2516" t="str">
            <v>0</v>
          </cell>
          <cell r="K2516" t="str">
            <v>0</v>
          </cell>
          <cell r="L2516" t="str">
            <v>0</v>
          </cell>
          <cell r="M2516" t="str">
            <v>C</v>
          </cell>
        </row>
        <row r="2517">
          <cell r="A2517" t="str">
            <v>NWS-9W4</v>
          </cell>
          <cell r="B2517" t="str">
            <v>WASHER</v>
          </cell>
          <cell r="C2517" t="str">
            <v>F13</v>
          </cell>
          <cell r="D2517" t="str">
            <v>Z</v>
          </cell>
          <cell r="E2517" t="str">
            <v>2</v>
          </cell>
          <cell r="F2517" t="str">
            <v>G</v>
          </cell>
          <cell r="G2517" t="str">
            <v>0</v>
          </cell>
          <cell r="H2517" t="str">
            <v>0</v>
          </cell>
          <cell r="I2517" t="str">
            <v>0</v>
          </cell>
          <cell r="J2517" t="str">
            <v>0</v>
          </cell>
          <cell r="K2517" t="str">
            <v>0</v>
          </cell>
          <cell r="L2517" t="str">
            <v>0</v>
          </cell>
        </row>
        <row r="2518">
          <cell r="A2518" t="str">
            <v>NW1-6521</v>
          </cell>
          <cell r="C2518" t="str">
            <v>F13</v>
          </cell>
          <cell r="D2518" t="str">
            <v>Z</v>
          </cell>
          <cell r="E2518" t="str">
            <v>2</v>
          </cell>
          <cell r="F2518" t="str">
            <v>G</v>
          </cell>
          <cell r="G2518" t="str">
            <v>0</v>
          </cell>
          <cell r="H2518" t="str">
            <v>0</v>
          </cell>
          <cell r="I2518" t="str">
            <v>0</v>
          </cell>
          <cell r="J2518" t="str">
            <v>0</v>
          </cell>
          <cell r="K2518" t="str">
            <v>0</v>
          </cell>
          <cell r="L2518" t="str">
            <v>0</v>
          </cell>
        </row>
        <row r="2519">
          <cell r="A2519" t="str">
            <v>7139-940M</v>
          </cell>
          <cell r="B2519" t="str">
            <v>CAMRING</v>
          </cell>
          <cell r="C2519" t="str">
            <v>F13</v>
          </cell>
          <cell r="D2519" t="str">
            <v>Z</v>
          </cell>
          <cell r="E2519" t="str">
            <v>2</v>
          </cell>
          <cell r="F2519" t="str">
            <v>G</v>
          </cell>
          <cell r="G2519" t="str">
            <v>0</v>
          </cell>
          <cell r="H2519" t="str">
            <v>0</v>
          </cell>
          <cell r="I2519" t="str">
            <v>0</v>
          </cell>
          <cell r="J2519" t="str">
            <v>0</v>
          </cell>
          <cell r="K2519" t="str">
            <v>0</v>
          </cell>
          <cell r="L2519" t="str">
            <v>0</v>
          </cell>
        </row>
        <row r="2520">
          <cell r="A2520" t="str">
            <v>7169-380/080</v>
          </cell>
          <cell r="B2520" t="str">
            <v>HEAT TREATED BLANKS</v>
          </cell>
          <cell r="C2520" t="str">
            <v>F13</v>
          </cell>
          <cell r="D2520" t="str">
            <v>Z</v>
          </cell>
          <cell r="E2520" t="str">
            <v>2</v>
          </cell>
          <cell r="F2520" t="str">
            <v>G</v>
          </cell>
          <cell r="G2520" t="str">
            <v>0</v>
          </cell>
          <cell r="H2520" t="str">
            <v>0</v>
          </cell>
          <cell r="I2520" t="str">
            <v>0</v>
          </cell>
          <cell r="J2520" t="str">
            <v>0</v>
          </cell>
          <cell r="K2520" t="str">
            <v>0</v>
          </cell>
          <cell r="L2520" t="str">
            <v>0</v>
          </cell>
        </row>
        <row r="2521">
          <cell r="A2521" t="str">
            <v>NW1-652</v>
          </cell>
          <cell r="C2521" t="str">
            <v>F13</v>
          </cell>
          <cell r="D2521" t="str">
            <v>Z</v>
          </cell>
          <cell r="E2521" t="str">
            <v>2</v>
          </cell>
          <cell r="F2521" t="str">
            <v>G</v>
          </cell>
          <cell r="G2521" t="str">
            <v>553</v>
          </cell>
          <cell r="H2521" t="str">
            <v>0</v>
          </cell>
          <cell r="I2521" t="str">
            <v>0</v>
          </cell>
          <cell r="J2521" t="str">
            <v>553</v>
          </cell>
          <cell r="K2521" t="str">
            <v>0</v>
          </cell>
          <cell r="L2521" t="str">
            <v>0</v>
          </cell>
        </row>
        <row r="2522">
          <cell r="A2522" t="str">
            <v>RDP 865</v>
          </cell>
          <cell r="B2522" t="str">
            <v>INJECTOR</v>
          </cell>
          <cell r="C2522" t="str">
            <v>F13</v>
          </cell>
          <cell r="D2522" t="str">
            <v>Z</v>
          </cell>
          <cell r="E2522" t="str">
            <v>2</v>
          </cell>
          <cell r="F2522" t="str">
            <v>G</v>
          </cell>
          <cell r="G2522" t="str">
            <v>0</v>
          </cell>
          <cell r="H2522" t="str">
            <v>0</v>
          </cell>
          <cell r="I2522" t="str">
            <v>0</v>
          </cell>
          <cell r="J2522" t="str">
            <v>0</v>
          </cell>
          <cell r="K2522" t="str">
            <v>0</v>
          </cell>
          <cell r="L2522" t="str">
            <v>0</v>
          </cell>
        </row>
        <row r="2523">
          <cell r="A2523" t="str">
            <v>9008-088M</v>
          </cell>
          <cell r="B2523" t="str">
            <v>NOZZLE ASSEMBLY</v>
          </cell>
          <cell r="C2523" t="str">
            <v>F13</v>
          </cell>
          <cell r="D2523" t="str">
            <v>Z</v>
          </cell>
          <cell r="E2523" t="str">
            <v>2</v>
          </cell>
          <cell r="F2523" t="str">
            <v>G</v>
          </cell>
          <cell r="G2523" t="str">
            <v>0</v>
          </cell>
          <cell r="H2523" t="str">
            <v>0</v>
          </cell>
          <cell r="I2523" t="str">
            <v>0</v>
          </cell>
          <cell r="J2523" t="str">
            <v>0</v>
          </cell>
          <cell r="K2523" t="str">
            <v>0</v>
          </cell>
          <cell r="L2523" t="str">
            <v>0</v>
          </cell>
        </row>
        <row r="2524">
          <cell r="A2524" t="str">
            <v>9007-864</v>
          </cell>
          <cell r="B2524" t="str">
            <v>BANJO BOLT</v>
          </cell>
          <cell r="C2524" t="str">
            <v>F13</v>
          </cell>
          <cell r="D2524" t="str">
            <v>Z</v>
          </cell>
          <cell r="E2524" t="str">
            <v>2</v>
          </cell>
          <cell r="F2524" t="str">
            <v>G</v>
          </cell>
          <cell r="G2524" t="str">
            <v>0</v>
          </cell>
          <cell r="H2524" t="str">
            <v>0</v>
          </cell>
          <cell r="I2524" t="str">
            <v>0</v>
          </cell>
          <cell r="J2524" t="str">
            <v>0</v>
          </cell>
          <cell r="K2524" t="str">
            <v>0</v>
          </cell>
          <cell r="L2524" t="str">
            <v>0</v>
          </cell>
        </row>
        <row r="2525">
          <cell r="A2525" t="str">
            <v>NP-5-NP-1</v>
          </cell>
          <cell r="C2525" t="str">
            <v>F13</v>
          </cell>
          <cell r="D2525" t="str">
            <v>Z</v>
          </cell>
          <cell r="E2525" t="str">
            <v>2</v>
          </cell>
          <cell r="F2525" t="str">
            <v>G</v>
          </cell>
          <cell r="G2525" t="str">
            <v>1417</v>
          </cell>
          <cell r="H2525" t="str">
            <v>0</v>
          </cell>
          <cell r="I2525" t="str">
            <v>0</v>
          </cell>
          <cell r="J2525" t="str">
            <v>1417</v>
          </cell>
          <cell r="K2525" t="str">
            <v>0</v>
          </cell>
          <cell r="L2525" t="str">
            <v>0</v>
          </cell>
        </row>
        <row r="2526">
          <cell r="A2526" t="str">
            <v>NP-1/5</v>
          </cell>
          <cell r="C2526" t="str">
            <v>F13</v>
          </cell>
          <cell r="D2526" t="str">
            <v>Z</v>
          </cell>
          <cell r="E2526" t="str">
            <v>2</v>
          </cell>
          <cell r="F2526" t="str">
            <v>G</v>
          </cell>
          <cell r="G2526" t="str">
            <v>475</v>
          </cell>
          <cell r="H2526" t="str">
            <v>0</v>
          </cell>
          <cell r="I2526" t="str">
            <v>0</v>
          </cell>
          <cell r="J2526" t="str">
            <v>475</v>
          </cell>
          <cell r="K2526" t="str">
            <v>0</v>
          </cell>
          <cell r="L2526" t="str">
            <v>0</v>
          </cell>
        </row>
        <row r="2527">
          <cell r="A2527" t="str">
            <v>NM-N1-9</v>
          </cell>
          <cell r="C2527" t="str">
            <v>F13</v>
          </cell>
          <cell r="D2527" t="str">
            <v>Z</v>
          </cell>
          <cell r="E2527" t="str">
            <v>2</v>
          </cell>
          <cell r="F2527" t="str">
            <v>G</v>
          </cell>
          <cell r="G2527" t="str">
            <v>20</v>
          </cell>
          <cell r="H2527" t="str">
            <v>0</v>
          </cell>
          <cell r="I2527" t="str">
            <v>0</v>
          </cell>
          <cell r="J2527" t="str">
            <v>20</v>
          </cell>
          <cell r="K2527" t="str">
            <v>0</v>
          </cell>
          <cell r="L2527" t="str">
            <v>0</v>
          </cell>
        </row>
        <row r="2528">
          <cell r="A2528" t="str">
            <v>7182-628</v>
          </cell>
          <cell r="B2528" t="str">
            <v>SPRING GUIDE</v>
          </cell>
          <cell r="C2528" t="str">
            <v>F13</v>
          </cell>
          <cell r="D2528" t="str">
            <v>Z</v>
          </cell>
          <cell r="E2528" t="str">
            <v>2</v>
          </cell>
          <cell r="F2528" t="str">
            <v>G</v>
          </cell>
          <cell r="G2528" t="str">
            <v>0</v>
          </cell>
          <cell r="H2528" t="str">
            <v>0</v>
          </cell>
          <cell r="I2528" t="str">
            <v>0</v>
          </cell>
          <cell r="J2528" t="str">
            <v>0</v>
          </cell>
          <cell r="K2528" t="str">
            <v>0</v>
          </cell>
          <cell r="L2528" t="str">
            <v>0</v>
          </cell>
        </row>
        <row r="2529">
          <cell r="A2529" t="str">
            <v>7182-078</v>
          </cell>
          <cell r="B2529" t="str">
            <v>SPRING T.P.BLADE</v>
          </cell>
          <cell r="C2529" t="str">
            <v>F13</v>
          </cell>
          <cell r="D2529" t="str">
            <v>Z</v>
          </cell>
          <cell r="E2529" t="str">
            <v>2</v>
          </cell>
          <cell r="F2529" t="str">
            <v>G</v>
          </cell>
          <cell r="G2529" t="str">
            <v>4372</v>
          </cell>
          <cell r="H2529" t="str">
            <v>0</v>
          </cell>
          <cell r="I2529" t="str">
            <v>0</v>
          </cell>
          <cell r="J2529" t="str">
            <v>4372</v>
          </cell>
          <cell r="K2529" t="str">
            <v>0</v>
          </cell>
          <cell r="L2529" t="str">
            <v>0</v>
          </cell>
        </row>
        <row r="2530">
          <cell r="A2530" t="str">
            <v>NDI-063</v>
          </cell>
          <cell r="C2530" t="str">
            <v>F13</v>
          </cell>
          <cell r="D2530" t="str">
            <v>Z</v>
          </cell>
          <cell r="E2530" t="str">
            <v>2</v>
          </cell>
          <cell r="F2530" t="str">
            <v>G</v>
          </cell>
          <cell r="G2530" t="str">
            <v>720</v>
          </cell>
          <cell r="H2530" t="str">
            <v>0</v>
          </cell>
          <cell r="I2530" t="str">
            <v>0</v>
          </cell>
          <cell r="J2530" t="str">
            <v>720</v>
          </cell>
          <cell r="K2530" t="str">
            <v>0</v>
          </cell>
          <cell r="L2530" t="str">
            <v>0</v>
          </cell>
        </row>
        <row r="2531">
          <cell r="A2531" t="str">
            <v>NC1-8</v>
          </cell>
          <cell r="C2531" t="str">
            <v>F13</v>
          </cell>
          <cell r="D2531" t="str">
            <v>Z</v>
          </cell>
          <cell r="E2531" t="str">
            <v>2</v>
          </cell>
          <cell r="F2531" t="str">
            <v>G</v>
          </cell>
          <cell r="G2531" t="str">
            <v>0</v>
          </cell>
          <cell r="H2531" t="str">
            <v>0</v>
          </cell>
          <cell r="I2531" t="str">
            <v>0</v>
          </cell>
          <cell r="J2531" t="str">
            <v>0</v>
          </cell>
          <cell r="K2531" t="str">
            <v>0</v>
          </cell>
          <cell r="L2531" t="str">
            <v>0</v>
          </cell>
        </row>
        <row r="2532">
          <cell r="A2532" t="str">
            <v>33110203</v>
          </cell>
          <cell r="B2532" t="str">
            <v>20.3mm DIA STEEL ROD EN7A</v>
          </cell>
          <cell r="C2532" t="str">
            <v>F13</v>
          </cell>
          <cell r="D2532" t="str">
            <v>Z</v>
          </cell>
          <cell r="E2532" t="str">
            <v>2</v>
          </cell>
          <cell r="F2532" t="str">
            <v>G</v>
          </cell>
          <cell r="G2532" t="str">
            <v>0</v>
          </cell>
          <cell r="H2532" t="str">
            <v>0</v>
          </cell>
          <cell r="I2532" t="str">
            <v>0</v>
          </cell>
          <cell r="J2532" t="str">
            <v>0</v>
          </cell>
          <cell r="K2532" t="str">
            <v>0</v>
          </cell>
          <cell r="L2532" t="str">
            <v>0</v>
          </cell>
        </row>
        <row r="2533">
          <cell r="A2533" t="str">
            <v>9107-193D</v>
          </cell>
          <cell r="B2533" t="str">
            <v>NUT</v>
          </cell>
          <cell r="C2533" t="str">
            <v>F13</v>
          </cell>
          <cell r="D2533" t="str">
            <v>Z</v>
          </cell>
          <cell r="E2533" t="str">
            <v>2</v>
          </cell>
          <cell r="F2533" t="str">
            <v>G</v>
          </cell>
          <cell r="G2533" t="str">
            <v>0</v>
          </cell>
          <cell r="H2533" t="str">
            <v>0</v>
          </cell>
          <cell r="I2533" t="str">
            <v>0</v>
          </cell>
          <cell r="J2533" t="str">
            <v>0</v>
          </cell>
          <cell r="K2533" t="str">
            <v>0</v>
          </cell>
          <cell r="L2533" t="str">
            <v>0</v>
          </cell>
        </row>
        <row r="2534">
          <cell r="A2534" t="str">
            <v>9101-471K</v>
          </cell>
          <cell r="B2534" t="str">
            <v>PLLA PISTON</v>
          </cell>
          <cell r="C2534" t="str">
            <v>F13</v>
          </cell>
          <cell r="D2534" t="str">
            <v>Z</v>
          </cell>
          <cell r="E2534" t="str">
            <v>2</v>
          </cell>
          <cell r="F2534" t="str">
            <v>G</v>
          </cell>
          <cell r="G2534" t="str">
            <v>0</v>
          </cell>
          <cell r="H2534" t="str">
            <v>0</v>
          </cell>
          <cell r="I2534" t="str">
            <v>0</v>
          </cell>
          <cell r="J2534" t="str">
            <v>0</v>
          </cell>
          <cell r="K2534" t="str">
            <v>0</v>
          </cell>
          <cell r="L2534" t="str">
            <v>0</v>
          </cell>
        </row>
        <row r="2535">
          <cell r="A2535" t="str">
            <v>CS076</v>
          </cell>
          <cell r="B2535" t="str">
            <v>AGGLOMERATOR BODY CAP</v>
          </cell>
          <cell r="C2535" t="str">
            <v>F13</v>
          </cell>
          <cell r="D2535" t="str">
            <v>Z</v>
          </cell>
          <cell r="E2535" t="str">
            <v>2</v>
          </cell>
          <cell r="F2535" t="str">
            <v>G</v>
          </cell>
          <cell r="G2535" t="str">
            <v>0</v>
          </cell>
          <cell r="H2535" t="str">
            <v>0</v>
          </cell>
          <cell r="I2535" t="str">
            <v>0</v>
          </cell>
          <cell r="J2535" t="str">
            <v>0</v>
          </cell>
          <cell r="K2535" t="str">
            <v>0</v>
          </cell>
          <cell r="L2535" t="str">
            <v>0</v>
          </cell>
        </row>
        <row r="2536">
          <cell r="A2536" t="str">
            <v>9797-802</v>
          </cell>
          <cell r="C2536" t="str">
            <v>F13</v>
          </cell>
          <cell r="D2536" t="str">
            <v>Z</v>
          </cell>
          <cell r="E2536" t="str">
            <v>2</v>
          </cell>
          <cell r="F2536" t="str">
            <v>G</v>
          </cell>
          <cell r="G2536" t="str">
            <v>0</v>
          </cell>
          <cell r="H2536" t="str">
            <v>0</v>
          </cell>
          <cell r="I2536" t="str">
            <v>0</v>
          </cell>
          <cell r="J2536" t="str">
            <v>0</v>
          </cell>
          <cell r="K2536" t="str">
            <v>0</v>
          </cell>
          <cell r="L2536" t="str">
            <v>0</v>
          </cell>
        </row>
        <row r="2537">
          <cell r="A2537" t="str">
            <v>9101-206B/BHT</v>
          </cell>
          <cell r="B2537" t="str">
            <v>DRIVE SHAFT</v>
          </cell>
          <cell r="C2537" t="str">
            <v>F13</v>
          </cell>
          <cell r="D2537" t="str">
            <v>Z</v>
          </cell>
          <cell r="E2537" t="str">
            <v>2</v>
          </cell>
          <cell r="F2537" t="str">
            <v>G</v>
          </cell>
          <cell r="G2537" t="str">
            <v>0</v>
          </cell>
          <cell r="H2537" t="str">
            <v>0</v>
          </cell>
          <cell r="I2537" t="str">
            <v>0</v>
          </cell>
          <cell r="J2537" t="str">
            <v>0</v>
          </cell>
          <cell r="K2537" t="str">
            <v>0</v>
          </cell>
          <cell r="L2537" t="str">
            <v>0</v>
          </cell>
        </row>
        <row r="2538">
          <cell r="A2538" t="str">
            <v>9197-804</v>
          </cell>
          <cell r="B2538" t="str">
            <v>PROTECTION CAP(NOZZLE)</v>
          </cell>
          <cell r="C2538" t="str">
            <v>F13</v>
          </cell>
          <cell r="D2538" t="str">
            <v>Z</v>
          </cell>
          <cell r="E2538" t="str">
            <v>2</v>
          </cell>
          <cell r="F2538" t="str">
            <v>G</v>
          </cell>
          <cell r="G2538" t="str">
            <v>0</v>
          </cell>
          <cell r="H2538" t="str">
            <v>0</v>
          </cell>
          <cell r="I2538" t="str">
            <v>0</v>
          </cell>
          <cell r="J2538" t="str">
            <v>0</v>
          </cell>
          <cell r="K2538" t="str">
            <v>0</v>
          </cell>
          <cell r="L2538" t="str">
            <v>0</v>
          </cell>
        </row>
        <row r="2539">
          <cell r="A2539" t="str">
            <v>8920L13789</v>
          </cell>
          <cell r="B2539" t="str">
            <v>DUMMY DP203 PUMP</v>
          </cell>
          <cell r="C2539" t="str">
            <v>F13</v>
          </cell>
          <cell r="D2539" t="str">
            <v>Z</v>
          </cell>
          <cell r="E2539" t="str">
            <v>2</v>
          </cell>
          <cell r="F2539" t="str">
            <v>G</v>
          </cell>
          <cell r="G2539" t="str">
            <v>0</v>
          </cell>
          <cell r="H2539" t="str">
            <v>0</v>
          </cell>
          <cell r="I2539" t="str">
            <v>0</v>
          </cell>
          <cell r="J2539" t="str">
            <v>0</v>
          </cell>
          <cell r="K2539" t="str">
            <v>0</v>
          </cell>
          <cell r="L2539" t="str">
            <v>0</v>
          </cell>
        </row>
        <row r="2540">
          <cell r="A2540" t="str">
            <v>9103-823M</v>
          </cell>
          <cell r="B2540" t="str">
            <v>MACHINED PUMP HOUSING</v>
          </cell>
          <cell r="C2540" t="str">
            <v>F13</v>
          </cell>
          <cell r="D2540" t="str">
            <v>Z</v>
          </cell>
          <cell r="E2540" t="str">
            <v>2</v>
          </cell>
          <cell r="F2540" t="str">
            <v>G</v>
          </cell>
          <cell r="G2540" t="str">
            <v>0</v>
          </cell>
          <cell r="H2540" t="str">
            <v>0</v>
          </cell>
          <cell r="I2540" t="str">
            <v>0</v>
          </cell>
          <cell r="J2540" t="str">
            <v>0</v>
          </cell>
          <cell r="K2540" t="str">
            <v>0</v>
          </cell>
          <cell r="L2540" t="str">
            <v>0</v>
          </cell>
        </row>
        <row r="2541">
          <cell r="A2541" t="str">
            <v>G8478IL280</v>
          </cell>
          <cell r="B2541" t="str">
            <v>PROTOTYPE PUMP TC(ENG)</v>
          </cell>
          <cell r="C2541" t="str">
            <v>F13</v>
          </cell>
          <cell r="D2541" t="str">
            <v>Z</v>
          </cell>
          <cell r="E2541" t="str">
            <v>2</v>
          </cell>
          <cell r="F2541" t="str">
            <v>G</v>
          </cell>
          <cell r="G2541" t="str">
            <v>0</v>
          </cell>
          <cell r="H2541" t="str">
            <v>0</v>
          </cell>
          <cell r="I2541" t="str">
            <v>0</v>
          </cell>
          <cell r="J2541" t="str">
            <v>0</v>
          </cell>
          <cell r="K2541" t="str">
            <v>0</v>
          </cell>
          <cell r="L2541" t="str">
            <v>0</v>
          </cell>
        </row>
        <row r="2542">
          <cell r="A2542" t="str">
            <v>9009-538/BPL</v>
          </cell>
          <cell r="B2542" t="str">
            <v>TERMINAL</v>
          </cell>
          <cell r="C2542" t="str">
            <v>F13</v>
          </cell>
          <cell r="D2542" t="str">
            <v>Z</v>
          </cell>
          <cell r="E2542" t="str">
            <v>21</v>
          </cell>
          <cell r="F2542" t="str">
            <v>G</v>
          </cell>
          <cell r="G2542" t="str">
            <v>0</v>
          </cell>
          <cell r="H2542" t="str">
            <v>0</v>
          </cell>
          <cell r="I2542" t="str">
            <v>0</v>
          </cell>
          <cell r="J2542" t="str">
            <v>0</v>
          </cell>
          <cell r="K2542" t="str">
            <v>0</v>
          </cell>
          <cell r="L2542" t="str">
            <v>0</v>
          </cell>
          <cell r="M2542" t="str">
            <v>C</v>
          </cell>
        </row>
        <row r="2543">
          <cell r="A2543" t="str">
            <v>9004-350C</v>
          </cell>
          <cell r="B2543" t="str">
            <v>DRIVE SHAFT ASSY</v>
          </cell>
          <cell r="C2543" t="str">
            <v>F13</v>
          </cell>
          <cell r="D2543" t="str">
            <v>Z</v>
          </cell>
          <cell r="E2543" t="str">
            <v>2</v>
          </cell>
          <cell r="F2543" t="str">
            <v>G</v>
          </cell>
          <cell r="G2543" t="str">
            <v>0</v>
          </cell>
          <cell r="H2543" t="str">
            <v>0</v>
          </cell>
          <cell r="I2543" t="str">
            <v>0</v>
          </cell>
          <cell r="J2543" t="str">
            <v>0</v>
          </cell>
          <cell r="K2543" t="str">
            <v>0</v>
          </cell>
          <cell r="L2543" t="str">
            <v>0</v>
          </cell>
        </row>
        <row r="2544">
          <cell r="A2544" t="str">
            <v>R4080015C</v>
          </cell>
          <cell r="B2544" t="str">
            <v>ROTARY PUMP</v>
          </cell>
          <cell r="C2544" t="str">
            <v>F13</v>
          </cell>
          <cell r="D2544" t="str">
            <v>Z</v>
          </cell>
          <cell r="E2544" t="str">
            <v>2</v>
          </cell>
          <cell r="F2544" t="str">
            <v>G</v>
          </cell>
          <cell r="G2544" t="str">
            <v>0</v>
          </cell>
          <cell r="H2544" t="str">
            <v>0</v>
          </cell>
          <cell r="I2544" t="str">
            <v>0</v>
          </cell>
          <cell r="J2544" t="str">
            <v>0</v>
          </cell>
          <cell r="K2544" t="str">
            <v>0</v>
          </cell>
          <cell r="L2544" t="str">
            <v>0</v>
          </cell>
        </row>
        <row r="2545">
          <cell r="A2545" t="str">
            <v>RDX 3327</v>
          </cell>
          <cell r="B2545" t="str">
            <v>ROTARY PUMP</v>
          </cell>
          <cell r="C2545" t="str">
            <v>F13</v>
          </cell>
          <cell r="D2545" t="str">
            <v>Z</v>
          </cell>
          <cell r="E2545" t="str">
            <v>2</v>
          </cell>
          <cell r="F2545" t="str">
            <v>G</v>
          </cell>
          <cell r="G2545" t="str">
            <v>0</v>
          </cell>
          <cell r="H2545" t="str">
            <v>0</v>
          </cell>
          <cell r="I2545" t="str">
            <v>0</v>
          </cell>
          <cell r="J2545" t="str">
            <v>0</v>
          </cell>
          <cell r="K2545" t="str">
            <v>0</v>
          </cell>
          <cell r="L2545" t="str">
            <v>0</v>
          </cell>
        </row>
        <row r="2546">
          <cell r="A2546" t="str">
            <v>NU11-003T</v>
          </cell>
          <cell r="B2546" t="str">
            <v>NUT</v>
          </cell>
          <cell r="C2546" t="str">
            <v>F13</v>
          </cell>
          <cell r="D2546" t="str">
            <v>Z</v>
          </cell>
          <cell r="E2546" t="str">
            <v>2</v>
          </cell>
          <cell r="F2546" t="str">
            <v>G</v>
          </cell>
          <cell r="G2546" t="str">
            <v>0</v>
          </cell>
          <cell r="H2546" t="str">
            <v>0</v>
          </cell>
          <cell r="I2546" t="str">
            <v>0</v>
          </cell>
          <cell r="J2546" t="str">
            <v>0</v>
          </cell>
          <cell r="K2546" t="str">
            <v>0</v>
          </cell>
          <cell r="L2546" t="str">
            <v>0</v>
          </cell>
        </row>
        <row r="2547">
          <cell r="A2547" t="str">
            <v>9100-809D</v>
          </cell>
          <cell r="B2547" t="str">
            <v>MINIMAX ASSY</v>
          </cell>
          <cell r="C2547" t="str">
            <v>F13</v>
          </cell>
          <cell r="D2547" t="str">
            <v>Z</v>
          </cell>
          <cell r="E2547" t="str">
            <v>2</v>
          </cell>
          <cell r="F2547" t="str">
            <v>G</v>
          </cell>
          <cell r="G2547" t="str">
            <v>0</v>
          </cell>
          <cell r="H2547" t="str">
            <v>0</v>
          </cell>
          <cell r="I2547" t="str">
            <v>0</v>
          </cell>
          <cell r="J2547" t="str">
            <v>0</v>
          </cell>
          <cell r="K2547" t="str">
            <v>0</v>
          </cell>
          <cell r="L2547" t="str">
            <v>0</v>
          </cell>
        </row>
        <row r="2548">
          <cell r="A2548" t="str">
            <v>9100-850B</v>
          </cell>
          <cell r="B2548" t="str">
            <v>COVER</v>
          </cell>
          <cell r="C2548" t="str">
            <v>F13</v>
          </cell>
          <cell r="D2548" t="str">
            <v>Z</v>
          </cell>
          <cell r="E2548" t="str">
            <v>2</v>
          </cell>
          <cell r="F2548" t="str">
            <v>G</v>
          </cell>
          <cell r="G2548" t="str">
            <v>0</v>
          </cell>
          <cell r="H2548" t="str">
            <v>0</v>
          </cell>
          <cell r="I2548" t="str">
            <v>0</v>
          </cell>
          <cell r="J2548" t="str">
            <v>0</v>
          </cell>
          <cell r="K2548" t="str">
            <v>0</v>
          </cell>
          <cell r="L2548" t="str">
            <v>0</v>
          </cell>
        </row>
        <row r="2549">
          <cell r="A2549" t="str">
            <v>9101-427A</v>
          </cell>
          <cell r="B2549" t="str">
            <v>ROTULA</v>
          </cell>
          <cell r="C2549" t="str">
            <v>F13</v>
          </cell>
          <cell r="D2549" t="str">
            <v>Z</v>
          </cell>
          <cell r="E2549" t="str">
            <v>2</v>
          </cell>
          <cell r="F2549" t="str">
            <v>G</v>
          </cell>
          <cell r="G2549" t="str">
            <v>0</v>
          </cell>
          <cell r="H2549" t="str">
            <v>0</v>
          </cell>
          <cell r="I2549" t="str">
            <v>0</v>
          </cell>
          <cell r="J2549" t="str">
            <v>0</v>
          </cell>
          <cell r="K2549" t="str">
            <v>0</v>
          </cell>
          <cell r="L2549" t="str">
            <v>0</v>
          </cell>
        </row>
        <row r="2550">
          <cell r="A2550" t="str">
            <v>9102-762</v>
          </cell>
          <cell r="B2550" t="str">
            <v>SPRING</v>
          </cell>
          <cell r="C2550" t="str">
            <v>F13</v>
          </cell>
          <cell r="D2550" t="str">
            <v>Z</v>
          </cell>
          <cell r="E2550" t="str">
            <v>2</v>
          </cell>
          <cell r="F2550" t="str">
            <v>G</v>
          </cell>
          <cell r="G2550" t="str">
            <v>0</v>
          </cell>
          <cell r="H2550" t="str">
            <v>0</v>
          </cell>
          <cell r="I2550" t="str">
            <v>0</v>
          </cell>
          <cell r="J2550" t="str">
            <v>0</v>
          </cell>
          <cell r="K2550" t="str">
            <v>0</v>
          </cell>
          <cell r="L2550" t="str">
            <v>0</v>
          </cell>
        </row>
        <row r="2551">
          <cell r="A2551" t="str">
            <v>9100-457J</v>
          </cell>
          <cell r="B2551" t="str">
            <v>S/ASSY THROTTLE SHAFT</v>
          </cell>
          <cell r="C2551" t="str">
            <v>F13</v>
          </cell>
          <cell r="D2551" t="str">
            <v>Z</v>
          </cell>
          <cell r="E2551" t="str">
            <v>2</v>
          </cell>
          <cell r="F2551" t="str">
            <v>G</v>
          </cell>
          <cell r="G2551" t="str">
            <v>0</v>
          </cell>
          <cell r="H2551" t="str">
            <v>0</v>
          </cell>
          <cell r="I2551" t="str">
            <v>0</v>
          </cell>
          <cell r="J2551" t="str">
            <v>0</v>
          </cell>
          <cell r="K2551" t="str">
            <v>0</v>
          </cell>
          <cell r="L2551" t="str">
            <v>0</v>
          </cell>
        </row>
        <row r="2552">
          <cell r="A2552" t="str">
            <v>9103-870A</v>
          </cell>
          <cell r="B2552" t="str">
            <v>MCB POTENTIOMETER</v>
          </cell>
          <cell r="C2552" t="str">
            <v>F13</v>
          </cell>
          <cell r="D2552" t="str">
            <v>Z</v>
          </cell>
          <cell r="E2552" t="str">
            <v>2</v>
          </cell>
          <cell r="F2552" t="str">
            <v>G</v>
          </cell>
          <cell r="G2552" t="str">
            <v>0</v>
          </cell>
          <cell r="H2552" t="str">
            <v>0</v>
          </cell>
          <cell r="I2552" t="str">
            <v>0</v>
          </cell>
          <cell r="J2552" t="str">
            <v>0</v>
          </cell>
          <cell r="K2552" t="str">
            <v>0</v>
          </cell>
          <cell r="L2552" t="str">
            <v>0</v>
          </cell>
        </row>
        <row r="2553">
          <cell r="A2553" t="str">
            <v>9100-626J/170</v>
          </cell>
          <cell r="B2553" t="str">
            <v>ROTOR</v>
          </cell>
          <cell r="C2553" t="str">
            <v>F13</v>
          </cell>
          <cell r="D2553" t="str">
            <v>Z</v>
          </cell>
          <cell r="E2553" t="str">
            <v>2</v>
          </cell>
          <cell r="F2553" t="str">
            <v>G</v>
          </cell>
          <cell r="G2553" t="str">
            <v>0</v>
          </cell>
          <cell r="H2553" t="str">
            <v>0</v>
          </cell>
          <cell r="I2553" t="str">
            <v>0</v>
          </cell>
          <cell r="J2553" t="str">
            <v>0</v>
          </cell>
          <cell r="K2553" t="str">
            <v>0</v>
          </cell>
          <cell r="L2553" t="str">
            <v>0</v>
          </cell>
        </row>
        <row r="2554">
          <cell r="A2554" t="str">
            <v>9160-533</v>
          </cell>
          <cell r="C2554" t="str">
            <v>F13</v>
          </cell>
          <cell r="D2554" t="str">
            <v>Z</v>
          </cell>
          <cell r="E2554" t="str">
            <v>2</v>
          </cell>
          <cell r="F2554" t="str">
            <v>G</v>
          </cell>
          <cell r="G2554" t="str">
            <v>393</v>
          </cell>
          <cell r="H2554" t="str">
            <v>0</v>
          </cell>
          <cell r="I2554" t="str">
            <v>0</v>
          </cell>
          <cell r="J2554" t="str">
            <v>393</v>
          </cell>
          <cell r="K2554" t="str">
            <v>0</v>
          </cell>
          <cell r="L2554" t="str">
            <v>0</v>
          </cell>
        </row>
        <row r="2555">
          <cell r="A2555" t="str">
            <v>9149-088L</v>
          </cell>
          <cell r="C2555" t="str">
            <v>F13</v>
          </cell>
          <cell r="D2555" t="str">
            <v>Z</v>
          </cell>
          <cell r="E2555" t="str">
            <v>2</v>
          </cell>
          <cell r="F2555" t="str">
            <v>G</v>
          </cell>
          <cell r="G2555" t="str">
            <v>270</v>
          </cell>
          <cell r="H2555" t="str">
            <v>0</v>
          </cell>
          <cell r="I2555" t="str">
            <v>0</v>
          </cell>
          <cell r="J2555" t="str">
            <v>270</v>
          </cell>
          <cell r="K2555" t="str">
            <v>0</v>
          </cell>
          <cell r="L2555" t="str">
            <v>0</v>
          </cell>
        </row>
        <row r="2556">
          <cell r="A2556" t="str">
            <v>9149-040V</v>
          </cell>
          <cell r="B2556" t="str">
            <v>MINI-MAXI</v>
          </cell>
          <cell r="C2556" t="str">
            <v>F13</v>
          </cell>
          <cell r="D2556" t="str">
            <v>Z</v>
          </cell>
          <cell r="E2556" t="str">
            <v>2</v>
          </cell>
          <cell r="F2556" t="str">
            <v>G</v>
          </cell>
          <cell r="G2556" t="str">
            <v>47</v>
          </cell>
          <cell r="H2556" t="str">
            <v>0</v>
          </cell>
          <cell r="I2556" t="str">
            <v>0</v>
          </cell>
          <cell r="J2556" t="str">
            <v>47</v>
          </cell>
          <cell r="K2556" t="str">
            <v>0</v>
          </cell>
          <cell r="L2556" t="str">
            <v>0</v>
          </cell>
        </row>
        <row r="2557">
          <cell r="A2557" t="str">
            <v>9107-051B</v>
          </cell>
          <cell r="B2557" t="str">
            <v>ADJUSTING SCREW</v>
          </cell>
          <cell r="C2557" t="str">
            <v>F13</v>
          </cell>
          <cell r="D2557" t="str">
            <v>Z</v>
          </cell>
          <cell r="E2557" t="str">
            <v>1</v>
          </cell>
          <cell r="F2557" t="str">
            <v>G</v>
          </cell>
          <cell r="G2557" t="str">
            <v>0</v>
          </cell>
          <cell r="H2557" t="str">
            <v>0</v>
          </cell>
          <cell r="I2557" t="str">
            <v>0</v>
          </cell>
          <cell r="J2557" t="str">
            <v>0</v>
          </cell>
          <cell r="K2557" t="str">
            <v>0</v>
          </cell>
          <cell r="L2557" t="str">
            <v>0</v>
          </cell>
        </row>
        <row r="2558">
          <cell r="A2558" t="str">
            <v>9107-058D</v>
          </cell>
          <cell r="B2558" t="str">
            <v>SCREW</v>
          </cell>
          <cell r="C2558" t="str">
            <v>F13</v>
          </cell>
          <cell r="D2558" t="str">
            <v>Z</v>
          </cell>
          <cell r="E2558" t="str">
            <v>1</v>
          </cell>
          <cell r="F2558" t="str">
            <v>G</v>
          </cell>
          <cell r="G2558" t="str">
            <v>0</v>
          </cell>
          <cell r="H2558" t="str">
            <v>0</v>
          </cell>
          <cell r="I2558" t="str">
            <v>0</v>
          </cell>
          <cell r="J2558" t="str">
            <v>0</v>
          </cell>
          <cell r="K2558" t="str">
            <v>0</v>
          </cell>
          <cell r="L2558" t="str">
            <v>0</v>
          </cell>
        </row>
        <row r="2559">
          <cell r="A2559" t="str">
            <v>9149-039</v>
          </cell>
          <cell r="B2559" t="str">
            <v>THRUST SLEEVE</v>
          </cell>
          <cell r="C2559" t="str">
            <v>F13</v>
          </cell>
          <cell r="D2559" t="str">
            <v>Z</v>
          </cell>
          <cell r="E2559" t="str">
            <v>2</v>
          </cell>
          <cell r="F2559" t="str">
            <v>G</v>
          </cell>
          <cell r="G2559" t="str">
            <v>0</v>
          </cell>
          <cell r="H2559" t="str">
            <v>0</v>
          </cell>
          <cell r="I2559" t="str">
            <v>0</v>
          </cell>
          <cell r="J2559" t="str">
            <v>0</v>
          </cell>
          <cell r="K2559" t="str">
            <v>0</v>
          </cell>
          <cell r="L2559" t="str">
            <v>0</v>
          </cell>
        </row>
        <row r="2560">
          <cell r="A2560" t="str">
            <v>RDR 184J</v>
          </cell>
          <cell r="B2560" t="str">
            <v>ROTOR PROTOTYPE</v>
          </cell>
          <cell r="C2560" t="str">
            <v>F13</v>
          </cell>
          <cell r="D2560" t="str">
            <v>Z</v>
          </cell>
          <cell r="E2560" t="str">
            <v>2</v>
          </cell>
          <cell r="F2560" t="str">
            <v>G</v>
          </cell>
          <cell r="G2560" t="str">
            <v>0</v>
          </cell>
          <cell r="H2560" t="str">
            <v>0</v>
          </cell>
          <cell r="I2560" t="str">
            <v>0</v>
          </cell>
          <cell r="J2560" t="str">
            <v>0</v>
          </cell>
          <cell r="K2560" t="str">
            <v>0</v>
          </cell>
          <cell r="L2560" t="str">
            <v>0</v>
          </cell>
        </row>
        <row r="2561">
          <cell r="A2561" t="str">
            <v>9101-232A</v>
          </cell>
          <cell r="B2561" t="str">
            <v>SHOE 2</v>
          </cell>
          <cell r="C2561" t="str">
            <v>F13</v>
          </cell>
          <cell r="D2561" t="str">
            <v>Z</v>
          </cell>
          <cell r="E2561" t="str">
            <v>1</v>
          </cell>
          <cell r="F2561" t="str">
            <v>G</v>
          </cell>
          <cell r="G2561" t="str">
            <v>0</v>
          </cell>
          <cell r="H2561" t="str">
            <v>0</v>
          </cell>
          <cell r="I2561" t="str">
            <v>0</v>
          </cell>
          <cell r="J2561" t="str">
            <v>0</v>
          </cell>
          <cell r="K2561" t="str">
            <v>0</v>
          </cell>
          <cell r="L2561" t="str">
            <v>0</v>
          </cell>
          <cell r="M2561" t="str">
            <v>RP</v>
          </cell>
        </row>
        <row r="2562">
          <cell r="A2562" t="str">
            <v>9100-549</v>
          </cell>
          <cell r="B2562" t="str">
            <v>HYD.HEAD ASSY [For MG]</v>
          </cell>
          <cell r="C2562" t="str">
            <v>F13</v>
          </cell>
          <cell r="D2562" t="str">
            <v>Z</v>
          </cell>
          <cell r="E2562" t="str">
            <v>1</v>
          </cell>
          <cell r="F2562" t="str">
            <v>G</v>
          </cell>
          <cell r="G2562" t="str">
            <v>0</v>
          </cell>
          <cell r="H2562" t="str">
            <v>0</v>
          </cell>
          <cell r="I2562" t="str">
            <v>0</v>
          </cell>
          <cell r="J2562" t="str">
            <v>0</v>
          </cell>
          <cell r="K2562" t="str">
            <v>0</v>
          </cell>
          <cell r="L2562" t="str">
            <v>0</v>
          </cell>
          <cell r="M2562" t="str">
            <v>RP</v>
          </cell>
        </row>
        <row r="2563">
          <cell r="A2563" t="str">
            <v>9101-231A</v>
          </cell>
          <cell r="B2563" t="str">
            <v>SHOE 1</v>
          </cell>
          <cell r="C2563" t="str">
            <v>F13</v>
          </cell>
          <cell r="D2563" t="str">
            <v>Z</v>
          </cell>
          <cell r="E2563" t="str">
            <v>1</v>
          </cell>
          <cell r="F2563" t="str">
            <v>G</v>
          </cell>
          <cell r="G2563" t="str">
            <v>0</v>
          </cell>
          <cell r="H2563" t="str">
            <v>0</v>
          </cell>
          <cell r="I2563" t="str">
            <v>0</v>
          </cell>
          <cell r="J2563" t="str">
            <v>0</v>
          </cell>
          <cell r="K2563" t="str">
            <v>0</v>
          </cell>
          <cell r="L2563" t="str">
            <v>0</v>
          </cell>
          <cell r="M2563" t="str">
            <v>RP</v>
          </cell>
        </row>
        <row r="2564">
          <cell r="A2564" t="str">
            <v>5339-235D</v>
          </cell>
          <cell r="B2564" t="str">
            <v>SHAKE PROOF WASHER</v>
          </cell>
          <cell r="C2564" t="str">
            <v>F13</v>
          </cell>
          <cell r="D2564" t="str">
            <v>Z</v>
          </cell>
          <cell r="E2564" t="str">
            <v>1</v>
          </cell>
          <cell r="F2564" t="str">
            <v>G</v>
          </cell>
          <cell r="G2564" t="str">
            <v>0</v>
          </cell>
          <cell r="H2564" t="str">
            <v>0</v>
          </cell>
          <cell r="I2564" t="str">
            <v>0</v>
          </cell>
          <cell r="J2564" t="str">
            <v>0</v>
          </cell>
          <cell r="K2564" t="str">
            <v>0</v>
          </cell>
          <cell r="L2564" t="str">
            <v>0</v>
          </cell>
          <cell r="M2564" t="str">
            <v>RP</v>
          </cell>
        </row>
        <row r="2565">
          <cell r="A2565" t="str">
            <v>9100-872</v>
          </cell>
          <cell r="B2565" t="str">
            <v>BANJO</v>
          </cell>
          <cell r="C2565" t="str">
            <v>F13</v>
          </cell>
          <cell r="D2565" t="str">
            <v>Z</v>
          </cell>
          <cell r="E2565" t="str">
            <v>2</v>
          </cell>
          <cell r="F2565" t="str">
            <v>G</v>
          </cell>
          <cell r="G2565" t="str">
            <v>0</v>
          </cell>
          <cell r="H2565" t="str">
            <v>60</v>
          </cell>
          <cell r="I2565" t="str">
            <v>0</v>
          </cell>
          <cell r="J2565" t="str">
            <v>60</v>
          </cell>
          <cell r="K2565" t="str">
            <v>0</v>
          </cell>
          <cell r="L2565" t="str">
            <v>0</v>
          </cell>
        </row>
        <row r="2566">
          <cell r="A2566" t="str">
            <v>9003-453</v>
          </cell>
          <cell r="B2566" t="str">
            <v>CABLE SUPPORT BRACKET</v>
          </cell>
          <cell r="C2566" t="str">
            <v>F13</v>
          </cell>
          <cell r="D2566" t="str">
            <v>Z</v>
          </cell>
          <cell r="E2566" t="str">
            <v>2</v>
          </cell>
          <cell r="F2566" t="str">
            <v>G</v>
          </cell>
          <cell r="G2566" t="str">
            <v>0</v>
          </cell>
          <cell r="H2566" t="str">
            <v>0</v>
          </cell>
          <cell r="I2566" t="str">
            <v>0</v>
          </cell>
          <cell r="J2566" t="str">
            <v>0</v>
          </cell>
          <cell r="K2566" t="str">
            <v>0</v>
          </cell>
          <cell r="L2566" t="str">
            <v>0</v>
          </cell>
          <cell r="M2566" t="str">
            <v>LOCAL</v>
          </cell>
        </row>
        <row r="2567">
          <cell r="A2567" t="str">
            <v>9108-73A</v>
          </cell>
          <cell r="C2567" t="str">
            <v>F13</v>
          </cell>
          <cell r="D2567" t="str">
            <v>Z</v>
          </cell>
          <cell r="E2567" t="str">
            <v>2</v>
          </cell>
          <cell r="F2567" t="str">
            <v>G</v>
          </cell>
          <cell r="G2567" t="str">
            <v>188</v>
          </cell>
          <cell r="H2567" t="str">
            <v>0</v>
          </cell>
          <cell r="I2567" t="str">
            <v>0</v>
          </cell>
          <cell r="J2567" t="str">
            <v>188</v>
          </cell>
          <cell r="K2567" t="str">
            <v>0</v>
          </cell>
          <cell r="L2567" t="str">
            <v>0</v>
          </cell>
        </row>
        <row r="2568">
          <cell r="A2568" t="str">
            <v>9104-760L</v>
          </cell>
          <cell r="C2568" t="str">
            <v>F13</v>
          </cell>
          <cell r="D2568" t="str">
            <v>Z</v>
          </cell>
          <cell r="E2568" t="str">
            <v>2</v>
          </cell>
          <cell r="F2568" t="str">
            <v>G</v>
          </cell>
          <cell r="G2568" t="str">
            <v>87</v>
          </cell>
          <cell r="H2568" t="str">
            <v>0</v>
          </cell>
          <cell r="I2568" t="str">
            <v>0</v>
          </cell>
          <cell r="J2568" t="str">
            <v>87</v>
          </cell>
          <cell r="K2568" t="str">
            <v>0</v>
          </cell>
          <cell r="L2568" t="str">
            <v>0</v>
          </cell>
        </row>
        <row r="2569">
          <cell r="A2569" t="str">
            <v>9104-718</v>
          </cell>
          <cell r="C2569" t="str">
            <v>F13</v>
          </cell>
          <cell r="D2569" t="str">
            <v>Z</v>
          </cell>
          <cell r="E2569" t="str">
            <v>2</v>
          </cell>
          <cell r="F2569" t="str">
            <v>G</v>
          </cell>
          <cell r="G2569" t="str">
            <v>0</v>
          </cell>
          <cell r="H2569" t="str">
            <v>0</v>
          </cell>
          <cell r="I2569" t="str">
            <v>0</v>
          </cell>
          <cell r="J2569" t="str">
            <v>0</v>
          </cell>
          <cell r="K2569" t="str">
            <v>0</v>
          </cell>
          <cell r="L2569" t="str">
            <v>0</v>
          </cell>
        </row>
        <row r="2570">
          <cell r="A2570" t="str">
            <v>9003-461</v>
          </cell>
          <cell r="B2570" t="str">
            <v>INTERIOR STOP LEVER</v>
          </cell>
          <cell r="C2570" t="str">
            <v>F13</v>
          </cell>
          <cell r="D2570" t="str">
            <v>Z</v>
          </cell>
          <cell r="E2570" t="str">
            <v>1</v>
          </cell>
          <cell r="F2570" t="str">
            <v>G</v>
          </cell>
          <cell r="G2570" t="str">
            <v>0</v>
          </cell>
          <cell r="H2570" t="str">
            <v>0</v>
          </cell>
          <cell r="I2570" t="str">
            <v>0</v>
          </cell>
          <cell r="J2570" t="str">
            <v>0</v>
          </cell>
          <cell r="K2570" t="str">
            <v>0</v>
          </cell>
          <cell r="L2570" t="str">
            <v>0</v>
          </cell>
          <cell r="M2570" t="str">
            <v>LOCAL</v>
          </cell>
        </row>
        <row r="2571">
          <cell r="A2571" t="str">
            <v>7180-55B</v>
          </cell>
          <cell r="B2571" t="str">
            <v>COVER PLATE</v>
          </cell>
          <cell r="C2571" t="str">
            <v>F13</v>
          </cell>
          <cell r="D2571" t="str">
            <v>Z</v>
          </cell>
          <cell r="E2571" t="str">
            <v>2</v>
          </cell>
          <cell r="F2571" t="str">
            <v>G</v>
          </cell>
          <cell r="G2571" t="str">
            <v>5345</v>
          </cell>
          <cell r="H2571" t="str">
            <v>0</v>
          </cell>
          <cell r="I2571" t="str">
            <v>75</v>
          </cell>
          <cell r="J2571" t="str">
            <v>5270</v>
          </cell>
          <cell r="K2571" t="str">
            <v>0</v>
          </cell>
          <cell r="L2571" t="str">
            <v>0</v>
          </cell>
          <cell r="M2571" t="str">
            <v>WHAT</v>
          </cell>
        </row>
        <row r="2572">
          <cell r="A2572" t="str">
            <v>9100-375C</v>
          </cell>
          <cell r="B2572" t="str">
            <v>GOVERNOR ARM ASSY</v>
          </cell>
          <cell r="C2572" t="str">
            <v>F13</v>
          </cell>
          <cell r="D2572" t="str">
            <v>Z</v>
          </cell>
          <cell r="E2572" t="str">
            <v>21</v>
          </cell>
          <cell r="F2572" t="str">
            <v>G</v>
          </cell>
          <cell r="G2572" t="str">
            <v>0</v>
          </cell>
          <cell r="H2572" t="str">
            <v>0</v>
          </cell>
          <cell r="I2572" t="str">
            <v>0</v>
          </cell>
          <cell r="J2572" t="str">
            <v>0</v>
          </cell>
          <cell r="K2572" t="str">
            <v>0</v>
          </cell>
          <cell r="L2572" t="str">
            <v>0</v>
          </cell>
          <cell r="M2572" t="str">
            <v>C</v>
          </cell>
        </row>
        <row r="2573">
          <cell r="A2573" t="str">
            <v>7185-176</v>
          </cell>
          <cell r="B2573" t="str">
            <v>SHUTOFF LEVER</v>
          </cell>
          <cell r="C2573" t="str">
            <v>F13</v>
          </cell>
          <cell r="D2573" t="str">
            <v>Z</v>
          </cell>
          <cell r="E2573" t="str">
            <v>2</v>
          </cell>
          <cell r="F2573" t="str">
            <v>G</v>
          </cell>
          <cell r="G2573" t="str">
            <v>0</v>
          </cell>
          <cell r="H2573" t="str">
            <v>0</v>
          </cell>
          <cell r="I2573" t="str">
            <v>0</v>
          </cell>
          <cell r="J2573" t="str">
            <v>0</v>
          </cell>
          <cell r="K2573" t="str">
            <v>0</v>
          </cell>
          <cell r="L2573" t="str">
            <v>0</v>
          </cell>
        </row>
        <row r="2574">
          <cell r="A2574" t="str">
            <v>9104-400</v>
          </cell>
          <cell r="B2574" t="str">
            <v>HYD.HEAD ASSY [J-9(TURKEY)]</v>
          </cell>
          <cell r="C2574" t="str">
            <v>F13</v>
          </cell>
          <cell r="D2574" t="str">
            <v>Z</v>
          </cell>
          <cell r="E2574" t="str">
            <v>2</v>
          </cell>
          <cell r="F2574" t="str">
            <v>G</v>
          </cell>
          <cell r="G2574" t="str">
            <v>0</v>
          </cell>
          <cell r="H2574" t="str">
            <v>0</v>
          </cell>
          <cell r="I2574" t="str">
            <v>0</v>
          </cell>
          <cell r="J2574" t="str">
            <v>0</v>
          </cell>
          <cell r="K2574" t="str">
            <v>0</v>
          </cell>
          <cell r="L2574" t="str">
            <v>0</v>
          </cell>
          <cell r="M2574" t="str">
            <v>NP</v>
          </cell>
        </row>
        <row r="2575">
          <cell r="A2575" t="str">
            <v>9004-509</v>
          </cell>
          <cell r="B2575" t="str">
            <v>PART MACHINED 9008-717</v>
          </cell>
          <cell r="C2575" t="str">
            <v>F13</v>
          </cell>
          <cell r="D2575" t="str">
            <v>Z</v>
          </cell>
          <cell r="E2575" t="str">
            <v>2</v>
          </cell>
          <cell r="F2575" t="str">
            <v>G</v>
          </cell>
          <cell r="G2575" t="str">
            <v>0</v>
          </cell>
          <cell r="H2575" t="str">
            <v>0</v>
          </cell>
          <cell r="I2575" t="str">
            <v>0</v>
          </cell>
          <cell r="J2575" t="str">
            <v>0</v>
          </cell>
          <cell r="K2575" t="str">
            <v>0</v>
          </cell>
          <cell r="L2575" t="str">
            <v>0</v>
          </cell>
          <cell r="M2575" t="str">
            <v>0</v>
          </cell>
        </row>
        <row r="2576">
          <cell r="A2576" t="str">
            <v>9104-701N</v>
          </cell>
          <cell r="C2576" t="str">
            <v>F13</v>
          </cell>
          <cell r="D2576" t="str">
            <v>Z</v>
          </cell>
          <cell r="E2576" t="str">
            <v>2</v>
          </cell>
          <cell r="F2576" t="str">
            <v>G</v>
          </cell>
          <cell r="G2576" t="str">
            <v>400</v>
          </cell>
          <cell r="H2576" t="str">
            <v>0</v>
          </cell>
          <cell r="I2576" t="str">
            <v>0</v>
          </cell>
          <cell r="J2576" t="str">
            <v>400</v>
          </cell>
          <cell r="K2576" t="str">
            <v>0</v>
          </cell>
          <cell r="L2576" t="str">
            <v>0</v>
          </cell>
        </row>
        <row r="2577">
          <cell r="A2577" t="str">
            <v>9197-001</v>
          </cell>
          <cell r="B2577" t="str">
            <v>SIMMONDS NUT</v>
          </cell>
          <cell r="C2577" t="str">
            <v>F13</v>
          </cell>
          <cell r="D2577" t="str">
            <v>Z</v>
          </cell>
          <cell r="E2577" t="str">
            <v>2</v>
          </cell>
          <cell r="F2577" t="str">
            <v>G</v>
          </cell>
          <cell r="G2577" t="str">
            <v>0</v>
          </cell>
          <cell r="H2577" t="str">
            <v>0</v>
          </cell>
          <cell r="I2577" t="str">
            <v>0</v>
          </cell>
          <cell r="J2577" t="str">
            <v>0</v>
          </cell>
          <cell r="K2577" t="str">
            <v>0</v>
          </cell>
          <cell r="L2577" t="str">
            <v>0</v>
          </cell>
        </row>
        <row r="2578">
          <cell r="A2578" t="str">
            <v>9190-208A</v>
          </cell>
          <cell r="B2578" t="str">
            <v>DPC(TELCO TC)TIMING SLEEVE</v>
          </cell>
          <cell r="C2578" t="str">
            <v>F13</v>
          </cell>
          <cell r="D2578" t="str">
            <v>Z</v>
          </cell>
          <cell r="E2578" t="str">
            <v>2</v>
          </cell>
          <cell r="F2578" t="str">
            <v>G</v>
          </cell>
          <cell r="G2578" t="str">
            <v>0</v>
          </cell>
          <cell r="H2578" t="str">
            <v>0</v>
          </cell>
          <cell r="I2578" t="str">
            <v>0</v>
          </cell>
          <cell r="J2578" t="str">
            <v>0</v>
          </cell>
          <cell r="K2578" t="str">
            <v>0</v>
          </cell>
          <cell r="L2578" t="str">
            <v>0</v>
          </cell>
          <cell r="M2578" t="str">
            <v>LOCAL</v>
          </cell>
        </row>
        <row r="2579">
          <cell r="A2579" t="str">
            <v>9002-221K</v>
          </cell>
          <cell r="B2579" t="str">
            <v>MAX. &amp; MIN. ASSY</v>
          </cell>
          <cell r="C2579" t="str">
            <v>F13</v>
          </cell>
          <cell r="D2579" t="str">
            <v>Z</v>
          </cell>
          <cell r="E2579" t="str">
            <v>2</v>
          </cell>
          <cell r="F2579" t="str">
            <v>G</v>
          </cell>
          <cell r="G2579" t="str">
            <v>0</v>
          </cell>
          <cell r="H2579" t="str">
            <v>0</v>
          </cell>
          <cell r="I2579" t="str">
            <v>0</v>
          </cell>
          <cell r="J2579" t="str">
            <v>0</v>
          </cell>
          <cell r="K2579" t="str">
            <v>0</v>
          </cell>
          <cell r="L2579" t="str">
            <v>0</v>
          </cell>
        </row>
        <row r="2580">
          <cell r="A2580" t="str">
            <v>P28</v>
          </cell>
          <cell r="B2580" t="str">
            <v>GLUE [P28]</v>
          </cell>
          <cell r="C2580" t="str">
            <v>F13</v>
          </cell>
          <cell r="D2580" t="str">
            <v>Z</v>
          </cell>
          <cell r="E2580" t="str">
            <v>2</v>
          </cell>
          <cell r="F2580" t="str">
            <v>G</v>
          </cell>
          <cell r="G2580" t="str">
            <v>0</v>
          </cell>
          <cell r="H2580" t="str">
            <v>0</v>
          </cell>
          <cell r="I2580" t="str">
            <v>0</v>
          </cell>
          <cell r="J2580" t="str">
            <v>0</v>
          </cell>
          <cell r="K2580" t="str">
            <v>0</v>
          </cell>
          <cell r="L2580" t="str">
            <v>0</v>
          </cell>
          <cell r="M2580" t="str">
            <v>RP</v>
          </cell>
        </row>
        <row r="2581">
          <cell r="A2581" t="str">
            <v>9108-004J</v>
          </cell>
          <cell r="B2581" t="str">
            <v>TUD5 HEAD AND ROTOR</v>
          </cell>
          <cell r="C2581" t="str">
            <v>F13</v>
          </cell>
          <cell r="D2581" t="str">
            <v>Z</v>
          </cell>
          <cell r="E2581" t="str">
            <v>2</v>
          </cell>
          <cell r="F2581" t="str">
            <v>G</v>
          </cell>
          <cell r="G2581" t="str">
            <v>0</v>
          </cell>
          <cell r="H2581" t="str">
            <v>0</v>
          </cell>
          <cell r="I2581" t="str">
            <v>0</v>
          </cell>
          <cell r="J2581" t="str">
            <v>0</v>
          </cell>
          <cell r="K2581" t="str">
            <v>0</v>
          </cell>
          <cell r="L2581" t="str">
            <v>0</v>
          </cell>
          <cell r="M2581" t="str">
            <v>0</v>
          </cell>
        </row>
        <row r="2582">
          <cell r="A2582" t="str">
            <v>9104-513C</v>
          </cell>
          <cell r="B2582" t="str">
            <v>CAM RING</v>
          </cell>
          <cell r="C2582" t="str">
            <v>F13</v>
          </cell>
          <cell r="D2582" t="str">
            <v>Z</v>
          </cell>
          <cell r="E2582" t="str">
            <v>2</v>
          </cell>
          <cell r="F2582" t="str">
            <v>G</v>
          </cell>
          <cell r="G2582" t="str">
            <v>0</v>
          </cell>
          <cell r="H2582" t="str">
            <v>0</v>
          </cell>
          <cell r="I2582" t="str">
            <v>0</v>
          </cell>
          <cell r="J2582" t="str">
            <v>0</v>
          </cell>
          <cell r="K2582" t="str">
            <v>0</v>
          </cell>
          <cell r="L2582" t="str">
            <v>0</v>
          </cell>
          <cell r="M2582" t="str">
            <v>TRP</v>
          </cell>
        </row>
        <row r="2583">
          <cell r="A2583" t="str">
            <v>7176-102</v>
          </cell>
          <cell r="B2583" t="str">
            <v>X PROBE</v>
          </cell>
          <cell r="C2583" t="str">
            <v>F13</v>
          </cell>
          <cell r="D2583" t="str">
            <v>Z</v>
          </cell>
          <cell r="E2583" t="str">
            <v>2</v>
          </cell>
          <cell r="F2583" t="str">
            <v>G</v>
          </cell>
          <cell r="G2583" t="str">
            <v>0</v>
          </cell>
          <cell r="H2583" t="str">
            <v>0</v>
          </cell>
          <cell r="I2583" t="str">
            <v>0</v>
          </cell>
          <cell r="J2583" t="str">
            <v>0</v>
          </cell>
          <cell r="K2583" t="str">
            <v>0</v>
          </cell>
          <cell r="L2583" t="str">
            <v>0</v>
          </cell>
          <cell r="M2583" t="str">
            <v>0</v>
          </cell>
        </row>
        <row r="2584">
          <cell r="A2584" t="str">
            <v>9104-626J</v>
          </cell>
          <cell r="C2584" t="str">
            <v>F13</v>
          </cell>
          <cell r="D2584" t="str">
            <v>Z</v>
          </cell>
          <cell r="E2584" t="str">
            <v>2</v>
          </cell>
          <cell r="F2584" t="str">
            <v>G</v>
          </cell>
          <cell r="G2584" t="str">
            <v>46</v>
          </cell>
          <cell r="H2584" t="str">
            <v>0</v>
          </cell>
          <cell r="I2584" t="str">
            <v>0</v>
          </cell>
          <cell r="J2584" t="str">
            <v>46</v>
          </cell>
          <cell r="K2584" t="str">
            <v>0</v>
          </cell>
          <cell r="L2584" t="str">
            <v>0</v>
          </cell>
        </row>
        <row r="2585">
          <cell r="A2585" t="str">
            <v>9104-626</v>
          </cell>
          <cell r="C2585" t="str">
            <v>F13</v>
          </cell>
          <cell r="D2585" t="str">
            <v>Z</v>
          </cell>
          <cell r="E2585" t="str">
            <v>2</v>
          </cell>
          <cell r="F2585" t="str">
            <v>G</v>
          </cell>
          <cell r="G2585" t="str">
            <v>275</v>
          </cell>
          <cell r="H2585" t="str">
            <v>0</v>
          </cell>
          <cell r="I2585" t="str">
            <v>0</v>
          </cell>
          <cell r="J2585" t="str">
            <v>275</v>
          </cell>
          <cell r="K2585" t="str">
            <v>0</v>
          </cell>
          <cell r="L2585" t="str">
            <v>0</v>
          </cell>
        </row>
        <row r="2586">
          <cell r="A2586" t="str">
            <v>9104-571J</v>
          </cell>
          <cell r="B2586" t="str">
            <v>ROTOR</v>
          </cell>
          <cell r="C2586" t="str">
            <v>F13</v>
          </cell>
          <cell r="D2586" t="str">
            <v>Z</v>
          </cell>
          <cell r="E2586" t="str">
            <v>2</v>
          </cell>
          <cell r="F2586" t="str">
            <v>G</v>
          </cell>
          <cell r="G2586" t="str">
            <v>0</v>
          </cell>
          <cell r="H2586" t="str">
            <v>0</v>
          </cell>
          <cell r="I2586" t="str">
            <v>0</v>
          </cell>
          <cell r="J2586" t="str">
            <v>0</v>
          </cell>
          <cell r="K2586" t="str">
            <v>0</v>
          </cell>
          <cell r="L2586" t="str">
            <v>0</v>
          </cell>
        </row>
        <row r="2587">
          <cell r="A2587" t="str">
            <v>9104-540A</v>
          </cell>
          <cell r="C2587" t="str">
            <v>F13</v>
          </cell>
          <cell r="D2587" t="str">
            <v>Z</v>
          </cell>
          <cell r="E2587" t="str">
            <v>2</v>
          </cell>
          <cell r="F2587" t="str">
            <v>G</v>
          </cell>
          <cell r="G2587" t="str">
            <v>65</v>
          </cell>
          <cell r="H2587" t="str">
            <v>0</v>
          </cell>
          <cell r="I2587" t="str">
            <v>0</v>
          </cell>
          <cell r="J2587" t="str">
            <v>65</v>
          </cell>
          <cell r="K2587" t="str">
            <v>0</v>
          </cell>
          <cell r="L2587" t="str">
            <v>0</v>
          </cell>
        </row>
        <row r="2588">
          <cell r="A2588" t="str">
            <v>9003-413AF</v>
          </cell>
          <cell r="B2588" t="str">
            <v>AUTO ADVANCE SPRING</v>
          </cell>
          <cell r="C2588" t="str">
            <v>F13</v>
          </cell>
          <cell r="D2588" t="str">
            <v>Z</v>
          </cell>
          <cell r="E2588" t="str">
            <v>2</v>
          </cell>
          <cell r="F2588" t="str">
            <v>G</v>
          </cell>
          <cell r="G2588" t="str">
            <v>0</v>
          </cell>
          <cell r="H2588" t="str">
            <v>0</v>
          </cell>
          <cell r="I2588" t="str">
            <v>0</v>
          </cell>
          <cell r="J2588" t="str">
            <v>0</v>
          </cell>
          <cell r="K2588" t="str">
            <v>0</v>
          </cell>
          <cell r="L2588" t="str">
            <v>0</v>
          </cell>
          <cell r="M2588" t="str">
            <v>WHAT</v>
          </cell>
        </row>
        <row r="2589">
          <cell r="A2589" t="str">
            <v>9003-413AD</v>
          </cell>
          <cell r="B2589" t="str">
            <v>AUTO ADVANCE SPRING</v>
          </cell>
          <cell r="C2589" t="str">
            <v>F13</v>
          </cell>
          <cell r="D2589" t="str">
            <v>Z</v>
          </cell>
          <cell r="E2589" t="str">
            <v>2</v>
          </cell>
          <cell r="F2589" t="str">
            <v>G</v>
          </cell>
          <cell r="G2589" t="str">
            <v>0</v>
          </cell>
          <cell r="H2589" t="str">
            <v>0</v>
          </cell>
          <cell r="I2589" t="str">
            <v>0</v>
          </cell>
          <cell r="J2589" t="str">
            <v>0</v>
          </cell>
          <cell r="K2589" t="str">
            <v>0</v>
          </cell>
          <cell r="L2589" t="str">
            <v>0</v>
          </cell>
          <cell r="M2589" t="str">
            <v>WHAT</v>
          </cell>
        </row>
        <row r="2590">
          <cell r="A2590" t="str">
            <v>9103-009AN</v>
          </cell>
          <cell r="B2590" t="str">
            <v>T.P.LINER (N-TYPE)</v>
          </cell>
          <cell r="C2590" t="str">
            <v>F13</v>
          </cell>
          <cell r="D2590" t="str">
            <v>Z</v>
          </cell>
          <cell r="E2590" t="str">
            <v>2</v>
          </cell>
          <cell r="F2590" t="str">
            <v>G</v>
          </cell>
          <cell r="G2590" t="str">
            <v>0</v>
          </cell>
          <cell r="H2590" t="str">
            <v>0</v>
          </cell>
          <cell r="I2590" t="str">
            <v>0</v>
          </cell>
          <cell r="J2590" t="str">
            <v>0</v>
          </cell>
          <cell r="K2590" t="str">
            <v>0</v>
          </cell>
          <cell r="L2590" t="str">
            <v>0</v>
          </cell>
          <cell r="M2590" t="str">
            <v>RP</v>
          </cell>
        </row>
        <row r="2591">
          <cell r="A2591" t="str">
            <v>9190-311</v>
          </cell>
          <cell r="B2591" t="str">
            <v>U BRACKET</v>
          </cell>
          <cell r="C2591" t="str">
            <v>F13</v>
          </cell>
          <cell r="D2591" t="str">
            <v>Z</v>
          </cell>
          <cell r="E2591" t="str">
            <v>2</v>
          </cell>
          <cell r="F2591" t="str">
            <v>G</v>
          </cell>
          <cell r="G2591" t="str">
            <v>0</v>
          </cell>
          <cell r="H2591" t="str">
            <v>0</v>
          </cell>
          <cell r="I2591" t="str">
            <v>0</v>
          </cell>
          <cell r="J2591" t="str">
            <v>0</v>
          </cell>
          <cell r="K2591" t="str">
            <v>0</v>
          </cell>
          <cell r="L2591" t="str">
            <v>0</v>
          </cell>
          <cell r="M2591" t="str">
            <v>LOCAL</v>
          </cell>
        </row>
        <row r="2592">
          <cell r="A2592" t="str">
            <v>9103-106F</v>
          </cell>
          <cell r="B2592" t="str">
            <v>XD2&amp;XD3 PUMP HOUSING CASTING</v>
          </cell>
          <cell r="C2592" t="str">
            <v>F13</v>
          </cell>
          <cell r="D2592" t="str">
            <v>Z</v>
          </cell>
          <cell r="E2592" t="str">
            <v>2</v>
          </cell>
          <cell r="F2592" t="str">
            <v>G</v>
          </cell>
          <cell r="G2592" t="str">
            <v>0</v>
          </cell>
          <cell r="H2592" t="str">
            <v>0</v>
          </cell>
          <cell r="I2592" t="str">
            <v>0</v>
          </cell>
          <cell r="J2592" t="str">
            <v>0</v>
          </cell>
          <cell r="K2592" t="str">
            <v>0</v>
          </cell>
          <cell r="L2592" t="str">
            <v>0</v>
          </cell>
          <cell r="M2592" t="str">
            <v>TRP</v>
          </cell>
        </row>
        <row r="2593">
          <cell r="A2593" t="str">
            <v>7169-560{JA-JV}</v>
          </cell>
          <cell r="B2593" t="str">
            <v>SHIM</v>
          </cell>
          <cell r="C2593" t="str">
            <v>F13</v>
          </cell>
          <cell r="D2593" t="str">
            <v>Z</v>
          </cell>
          <cell r="E2593" t="str">
            <v>1</v>
          </cell>
          <cell r="F2593" t="str">
            <v>G</v>
          </cell>
          <cell r="G2593" t="str">
            <v>0</v>
          </cell>
          <cell r="H2593" t="str">
            <v>0</v>
          </cell>
          <cell r="I2593" t="str">
            <v>0</v>
          </cell>
          <cell r="J2593" t="str">
            <v>0</v>
          </cell>
          <cell r="K2593" t="str">
            <v>0</v>
          </cell>
          <cell r="L2593" t="str">
            <v>0</v>
          </cell>
          <cell r="M2593" t="str">
            <v>RP</v>
          </cell>
        </row>
        <row r="2594">
          <cell r="A2594" t="str">
            <v>9008-088C</v>
          </cell>
          <cell r="B2594" t="str">
            <v>NOZZLE</v>
          </cell>
          <cell r="C2594" t="str">
            <v>F13</v>
          </cell>
          <cell r="D2594" t="str">
            <v>Z</v>
          </cell>
          <cell r="E2594" t="str">
            <v>2</v>
          </cell>
          <cell r="F2594" t="str">
            <v>G</v>
          </cell>
          <cell r="G2594" t="str">
            <v>0</v>
          </cell>
          <cell r="H2594" t="str">
            <v>0</v>
          </cell>
          <cell r="I2594" t="str">
            <v>0</v>
          </cell>
          <cell r="J2594" t="str">
            <v>0</v>
          </cell>
          <cell r="K2594" t="str">
            <v>0</v>
          </cell>
          <cell r="L2594" t="str">
            <v>0</v>
          </cell>
          <cell r="M2594" t="str">
            <v>0</v>
          </cell>
        </row>
        <row r="2595">
          <cell r="A2595" t="str">
            <v>9008-088E</v>
          </cell>
          <cell r="B2595" t="str">
            <v>NOZZLE</v>
          </cell>
          <cell r="C2595" t="str">
            <v>F13</v>
          </cell>
          <cell r="D2595" t="str">
            <v>Z</v>
          </cell>
          <cell r="E2595" t="str">
            <v>2</v>
          </cell>
          <cell r="F2595" t="str">
            <v>G</v>
          </cell>
          <cell r="G2595" t="str">
            <v>0</v>
          </cell>
          <cell r="H2595" t="str">
            <v>0</v>
          </cell>
          <cell r="I2595" t="str">
            <v>0</v>
          </cell>
          <cell r="J2595" t="str">
            <v>0</v>
          </cell>
          <cell r="K2595" t="str">
            <v>0</v>
          </cell>
          <cell r="L2595" t="str">
            <v>0</v>
          </cell>
          <cell r="M2595" t="str">
            <v>0</v>
          </cell>
        </row>
        <row r="2596">
          <cell r="A2596" t="str">
            <v>9008-088F</v>
          </cell>
          <cell r="B2596" t="str">
            <v>NOZZLE</v>
          </cell>
          <cell r="C2596" t="str">
            <v>F13</v>
          </cell>
          <cell r="D2596" t="str">
            <v>Z</v>
          </cell>
          <cell r="E2596" t="str">
            <v>2</v>
          </cell>
          <cell r="F2596" t="str">
            <v>G</v>
          </cell>
          <cell r="G2596" t="str">
            <v>0</v>
          </cell>
          <cell r="H2596" t="str">
            <v>0</v>
          </cell>
          <cell r="I2596" t="str">
            <v>0</v>
          </cell>
          <cell r="J2596" t="str">
            <v>0</v>
          </cell>
          <cell r="K2596" t="str">
            <v>0</v>
          </cell>
          <cell r="L2596" t="str">
            <v>0</v>
          </cell>
          <cell r="M2596" t="str">
            <v>0</v>
          </cell>
        </row>
        <row r="2597">
          <cell r="A2597" t="str">
            <v>9008-088K</v>
          </cell>
          <cell r="B2597" t="str">
            <v>NOZZLE</v>
          </cell>
          <cell r="C2597" t="str">
            <v>F13</v>
          </cell>
          <cell r="D2597" t="str">
            <v>Z</v>
          </cell>
          <cell r="E2597" t="str">
            <v>2</v>
          </cell>
          <cell r="F2597" t="str">
            <v>G</v>
          </cell>
          <cell r="G2597" t="str">
            <v>0</v>
          </cell>
          <cell r="H2597" t="str">
            <v>0</v>
          </cell>
          <cell r="I2597" t="str">
            <v>0</v>
          </cell>
          <cell r="J2597" t="str">
            <v>0</v>
          </cell>
          <cell r="K2597" t="str">
            <v>0</v>
          </cell>
          <cell r="L2597" t="str">
            <v>0</v>
          </cell>
          <cell r="M2597" t="str">
            <v>0</v>
          </cell>
        </row>
        <row r="2598">
          <cell r="A2598" t="str">
            <v>9008-088N</v>
          </cell>
          <cell r="B2598" t="str">
            <v>NOZZLE</v>
          </cell>
          <cell r="C2598" t="str">
            <v>F13</v>
          </cell>
          <cell r="D2598" t="str">
            <v>Z</v>
          </cell>
          <cell r="E2598" t="str">
            <v>2</v>
          </cell>
          <cell r="F2598" t="str">
            <v>G</v>
          </cell>
          <cell r="G2598" t="str">
            <v>0</v>
          </cell>
          <cell r="H2598" t="str">
            <v>0</v>
          </cell>
          <cell r="I2598" t="str">
            <v>0</v>
          </cell>
          <cell r="J2598" t="str">
            <v>0</v>
          </cell>
          <cell r="K2598" t="str">
            <v>0</v>
          </cell>
          <cell r="L2598" t="str">
            <v>0</v>
          </cell>
          <cell r="M2598" t="str">
            <v>0</v>
          </cell>
        </row>
        <row r="2599">
          <cell r="A2599" t="str">
            <v>9008-088Q</v>
          </cell>
          <cell r="B2599" t="str">
            <v>NOZZLE</v>
          </cell>
          <cell r="C2599" t="str">
            <v>F13</v>
          </cell>
          <cell r="D2599" t="str">
            <v>Z</v>
          </cell>
          <cell r="E2599" t="str">
            <v>2</v>
          </cell>
          <cell r="F2599" t="str">
            <v>G</v>
          </cell>
          <cell r="G2599" t="str">
            <v>0</v>
          </cell>
          <cell r="H2599" t="str">
            <v>0</v>
          </cell>
          <cell r="I2599" t="str">
            <v>0</v>
          </cell>
          <cell r="J2599" t="str">
            <v>0</v>
          </cell>
          <cell r="K2599" t="str">
            <v>0</v>
          </cell>
          <cell r="L2599" t="str">
            <v>0</v>
          </cell>
          <cell r="M2599" t="str">
            <v>0</v>
          </cell>
        </row>
        <row r="2600">
          <cell r="A2600" t="str">
            <v>9008-088T</v>
          </cell>
          <cell r="B2600" t="str">
            <v>NOZZLE</v>
          </cell>
          <cell r="C2600" t="str">
            <v>F13</v>
          </cell>
          <cell r="D2600" t="str">
            <v>Z</v>
          </cell>
          <cell r="E2600" t="str">
            <v>2</v>
          </cell>
          <cell r="F2600" t="str">
            <v>G</v>
          </cell>
          <cell r="G2600" t="str">
            <v>0</v>
          </cell>
          <cell r="H2600" t="str">
            <v>0</v>
          </cell>
          <cell r="I2600" t="str">
            <v>0</v>
          </cell>
          <cell r="J2600" t="str">
            <v>0</v>
          </cell>
          <cell r="K2600" t="str">
            <v>0</v>
          </cell>
          <cell r="L2600" t="str">
            <v>0</v>
          </cell>
          <cell r="M2600" t="str">
            <v>0</v>
          </cell>
        </row>
        <row r="2601">
          <cell r="A2601" t="str">
            <v>9008-099AE</v>
          </cell>
          <cell r="B2601" t="str">
            <v>NOZZLE</v>
          </cell>
          <cell r="C2601" t="str">
            <v>F13</v>
          </cell>
          <cell r="D2601" t="str">
            <v>Z</v>
          </cell>
          <cell r="E2601" t="str">
            <v>2</v>
          </cell>
          <cell r="F2601" t="str">
            <v>G</v>
          </cell>
          <cell r="G2601" t="str">
            <v>0</v>
          </cell>
          <cell r="H2601" t="str">
            <v>0</v>
          </cell>
          <cell r="I2601" t="str">
            <v>0</v>
          </cell>
          <cell r="J2601" t="str">
            <v>0</v>
          </cell>
          <cell r="K2601" t="str">
            <v>0</v>
          </cell>
          <cell r="L2601" t="str">
            <v>0</v>
          </cell>
          <cell r="M2601" t="str">
            <v>0</v>
          </cell>
        </row>
        <row r="2602">
          <cell r="A2602" t="str">
            <v>9008-099AG</v>
          </cell>
          <cell r="B2602" t="str">
            <v>NOZZLE</v>
          </cell>
          <cell r="C2602" t="str">
            <v>F13</v>
          </cell>
          <cell r="D2602" t="str">
            <v>Z</v>
          </cell>
          <cell r="E2602" t="str">
            <v>2</v>
          </cell>
          <cell r="F2602" t="str">
            <v>G</v>
          </cell>
          <cell r="G2602" t="str">
            <v>0</v>
          </cell>
          <cell r="H2602" t="str">
            <v>0</v>
          </cell>
          <cell r="I2602" t="str">
            <v>0</v>
          </cell>
          <cell r="J2602" t="str">
            <v>0</v>
          </cell>
          <cell r="K2602" t="str">
            <v>0</v>
          </cell>
          <cell r="L2602" t="str">
            <v>0</v>
          </cell>
          <cell r="M2602" t="str">
            <v>0</v>
          </cell>
        </row>
        <row r="2603">
          <cell r="A2603" t="str">
            <v>9008-099AH</v>
          </cell>
          <cell r="B2603" t="str">
            <v>NOZZLE</v>
          </cell>
          <cell r="C2603" t="str">
            <v>F13</v>
          </cell>
          <cell r="D2603" t="str">
            <v>Z</v>
          </cell>
          <cell r="E2603" t="str">
            <v>2</v>
          </cell>
          <cell r="F2603" t="str">
            <v>G</v>
          </cell>
          <cell r="G2603" t="str">
            <v>0</v>
          </cell>
          <cell r="H2603" t="str">
            <v>0</v>
          </cell>
          <cell r="I2603" t="str">
            <v>0</v>
          </cell>
          <cell r="J2603" t="str">
            <v>0</v>
          </cell>
          <cell r="K2603" t="str">
            <v>0</v>
          </cell>
          <cell r="L2603" t="str">
            <v>0</v>
          </cell>
          <cell r="M2603" t="str">
            <v>0</v>
          </cell>
        </row>
        <row r="2604">
          <cell r="A2604" t="str">
            <v>9008-099AK</v>
          </cell>
          <cell r="B2604" t="str">
            <v>NOZZLE</v>
          </cell>
          <cell r="C2604" t="str">
            <v>F13</v>
          </cell>
          <cell r="D2604" t="str">
            <v>Z</v>
          </cell>
          <cell r="E2604" t="str">
            <v>2</v>
          </cell>
          <cell r="F2604" t="str">
            <v>G</v>
          </cell>
          <cell r="G2604" t="str">
            <v>0</v>
          </cell>
          <cell r="H2604" t="str">
            <v>0</v>
          </cell>
          <cell r="I2604" t="str">
            <v>0</v>
          </cell>
          <cell r="J2604" t="str">
            <v>0</v>
          </cell>
          <cell r="K2604" t="str">
            <v>0</v>
          </cell>
          <cell r="L2604" t="str">
            <v>0</v>
          </cell>
          <cell r="M2604" t="str">
            <v>0</v>
          </cell>
        </row>
        <row r="2605">
          <cell r="A2605" t="str">
            <v>9008-099AL</v>
          </cell>
          <cell r="B2605" t="str">
            <v>NOZZLE</v>
          </cell>
          <cell r="C2605" t="str">
            <v>F13</v>
          </cell>
          <cell r="D2605" t="str">
            <v>Z</v>
          </cell>
          <cell r="E2605" t="str">
            <v>2</v>
          </cell>
          <cell r="F2605" t="str">
            <v>G</v>
          </cell>
          <cell r="G2605" t="str">
            <v>0</v>
          </cell>
          <cell r="H2605" t="str">
            <v>0</v>
          </cell>
          <cell r="I2605" t="str">
            <v>0</v>
          </cell>
          <cell r="J2605" t="str">
            <v>0</v>
          </cell>
          <cell r="K2605" t="str">
            <v>0</v>
          </cell>
          <cell r="L2605" t="str">
            <v>0</v>
          </cell>
          <cell r="M2605" t="str">
            <v>0</v>
          </cell>
        </row>
        <row r="2606">
          <cell r="A2606" t="str">
            <v>TP</v>
          </cell>
          <cell r="B2606" t="str">
            <v>TELCO N/A PUMP</v>
          </cell>
          <cell r="C2606" t="str">
            <v>F13</v>
          </cell>
          <cell r="D2606" t="str">
            <v>Z</v>
          </cell>
          <cell r="E2606" t="str">
            <v>2</v>
          </cell>
          <cell r="F2606" t="str">
            <v>G</v>
          </cell>
          <cell r="G2606" t="str">
            <v>0</v>
          </cell>
          <cell r="H2606" t="str">
            <v>0</v>
          </cell>
          <cell r="I2606" t="str">
            <v>0</v>
          </cell>
          <cell r="J2606" t="str">
            <v>0</v>
          </cell>
          <cell r="K2606" t="str">
            <v>0</v>
          </cell>
          <cell r="L2606" t="str">
            <v>0</v>
          </cell>
        </row>
        <row r="2607">
          <cell r="A2607" t="str">
            <v>RDX3285A</v>
          </cell>
          <cell r="B2607" t="str">
            <v>CAM RING</v>
          </cell>
          <cell r="C2607" t="str">
            <v>F13</v>
          </cell>
          <cell r="D2607" t="str">
            <v>Z</v>
          </cell>
          <cell r="E2607" t="str">
            <v>2</v>
          </cell>
          <cell r="F2607" t="str">
            <v>G</v>
          </cell>
          <cell r="G2607" t="str">
            <v>0</v>
          </cell>
          <cell r="H2607" t="str">
            <v>0</v>
          </cell>
          <cell r="I2607" t="str">
            <v>0</v>
          </cell>
          <cell r="J2607" t="str">
            <v>0</v>
          </cell>
          <cell r="K2607" t="str">
            <v>0</v>
          </cell>
          <cell r="L2607" t="str">
            <v>0</v>
          </cell>
          <cell r="M2607" t="str">
            <v>TRP</v>
          </cell>
        </row>
        <row r="2608">
          <cell r="A2608" t="str">
            <v>RDX3270</v>
          </cell>
          <cell r="B2608" t="str">
            <v>NOZZLE BODY</v>
          </cell>
          <cell r="C2608" t="str">
            <v>F13</v>
          </cell>
          <cell r="D2608" t="str">
            <v>Z</v>
          </cell>
          <cell r="E2608" t="str">
            <v>2</v>
          </cell>
          <cell r="F2608" t="str">
            <v>G</v>
          </cell>
          <cell r="G2608" t="str">
            <v>0</v>
          </cell>
          <cell r="H2608" t="str">
            <v>0</v>
          </cell>
          <cell r="I2608" t="str">
            <v>0</v>
          </cell>
          <cell r="J2608" t="str">
            <v>0</v>
          </cell>
          <cell r="K2608" t="str">
            <v>0</v>
          </cell>
          <cell r="L2608" t="str">
            <v>0</v>
          </cell>
          <cell r="M2608" t="str">
            <v>TRP</v>
          </cell>
        </row>
        <row r="2609">
          <cell r="A2609" t="str">
            <v>RDX3258B</v>
          </cell>
          <cell r="B2609" t="str">
            <v>CAM RING</v>
          </cell>
          <cell r="C2609" t="str">
            <v>F13</v>
          </cell>
          <cell r="D2609" t="str">
            <v>Z</v>
          </cell>
          <cell r="E2609" t="str">
            <v>2</v>
          </cell>
          <cell r="F2609" t="str">
            <v>G</v>
          </cell>
          <cell r="G2609" t="str">
            <v>0</v>
          </cell>
          <cell r="H2609" t="str">
            <v>0</v>
          </cell>
          <cell r="I2609" t="str">
            <v>0</v>
          </cell>
          <cell r="J2609" t="str">
            <v>0</v>
          </cell>
          <cell r="K2609" t="str">
            <v>0</v>
          </cell>
          <cell r="L2609" t="str">
            <v>0</v>
          </cell>
          <cell r="M2609" t="str">
            <v>TRP</v>
          </cell>
        </row>
        <row r="2610">
          <cell r="A2610" t="str">
            <v>RDX3258</v>
          </cell>
          <cell r="B2610" t="str">
            <v>M50 CAM RING</v>
          </cell>
          <cell r="C2610" t="str">
            <v>F13</v>
          </cell>
          <cell r="D2610" t="str">
            <v>Z</v>
          </cell>
          <cell r="E2610" t="str">
            <v>2</v>
          </cell>
          <cell r="F2610" t="str">
            <v>G</v>
          </cell>
          <cell r="G2610" t="str">
            <v>0</v>
          </cell>
          <cell r="H2610" t="str">
            <v>0</v>
          </cell>
          <cell r="I2610" t="str">
            <v>0</v>
          </cell>
          <cell r="J2610" t="str">
            <v>0</v>
          </cell>
          <cell r="K2610" t="str">
            <v>0</v>
          </cell>
          <cell r="L2610" t="str">
            <v>0</v>
          </cell>
          <cell r="M2610" t="str">
            <v>TRP</v>
          </cell>
        </row>
        <row r="2611">
          <cell r="A2611" t="str">
            <v>RDX3257A</v>
          </cell>
          <cell r="B2611" t="str">
            <v>SLEEVE</v>
          </cell>
          <cell r="C2611" t="str">
            <v>F13</v>
          </cell>
          <cell r="D2611" t="str">
            <v>Z</v>
          </cell>
          <cell r="E2611" t="str">
            <v>2</v>
          </cell>
          <cell r="F2611" t="str">
            <v>G</v>
          </cell>
          <cell r="G2611" t="str">
            <v>0</v>
          </cell>
          <cell r="H2611" t="str">
            <v>0</v>
          </cell>
          <cell r="I2611" t="str">
            <v>0</v>
          </cell>
          <cell r="J2611" t="str">
            <v>0</v>
          </cell>
          <cell r="K2611" t="str">
            <v>0</v>
          </cell>
          <cell r="L2611" t="str">
            <v>0</v>
          </cell>
          <cell r="M2611" t="str">
            <v>TRP</v>
          </cell>
        </row>
        <row r="2612">
          <cell r="A2612" t="str">
            <v>RDX3257</v>
          </cell>
          <cell r="B2612" t="str">
            <v>SLEEVE</v>
          </cell>
          <cell r="C2612" t="str">
            <v>F13</v>
          </cell>
          <cell r="D2612" t="str">
            <v>Z</v>
          </cell>
          <cell r="E2612" t="str">
            <v>2</v>
          </cell>
          <cell r="F2612" t="str">
            <v>G</v>
          </cell>
          <cell r="G2612" t="str">
            <v>0</v>
          </cell>
          <cell r="H2612" t="str">
            <v>0</v>
          </cell>
          <cell r="I2612" t="str">
            <v>0</v>
          </cell>
          <cell r="J2612" t="str">
            <v>0</v>
          </cell>
          <cell r="K2612" t="str">
            <v>0</v>
          </cell>
          <cell r="L2612" t="str">
            <v>0</v>
          </cell>
          <cell r="M2612" t="str">
            <v>TRP</v>
          </cell>
        </row>
        <row r="2613">
          <cell r="A2613" t="str">
            <v>RDX3256</v>
          </cell>
          <cell r="B2613" t="str">
            <v>DPC BARREL</v>
          </cell>
          <cell r="C2613" t="str">
            <v>F13</v>
          </cell>
          <cell r="D2613" t="str">
            <v>Z</v>
          </cell>
          <cell r="E2613" t="str">
            <v>2</v>
          </cell>
          <cell r="F2613" t="str">
            <v>G</v>
          </cell>
          <cell r="G2613" t="str">
            <v>0</v>
          </cell>
          <cell r="H2613" t="str">
            <v>0</v>
          </cell>
          <cell r="I2613" t="str">
            <v>0</v>
          </cell>
          <cell r="J2613" t="str">
            <v>0</v>
          </cell>
          <cell r="K2613" t="str">
            <v>0</v>
          </cell>
          <cell r="L2613" t="str">
            <v>0</v>
          </cell>
          <cell r="M2613" t="str">
            <v>TRP</v>
          </cell>
        </row>
        <row r="2614">
          <cell r="A2614" t="str">
            <v>RDX3199</v>
          </cell>
          <cell r="B2614" t="str">
            <v>CAM RING</v>
          </cell>
          <cell r="C2614" t="str">
            <v>F13</v>
          </cell>
          <cell r="D2614" t="str">
            <v>Z</v>
          </cell>
          <cell r="E2614" t="str">
            <v>2</v>
          </cell>
          <cell r="F2614" t="str">
            <v>G</v>
          </cell>
          <cell r="G2614" t="str">
            <v>0</v>
          </cell>
          <cell r="H2614" t="str">
            <v>0</v>
          </cell>
          <cell r="I2614" t="str">
            <v>0</v>
          </cell>
          <cell r="J2614" t="str">
            <v>0</v>
          </cell>
          <cell r="K2614" t="str">
            <v>0</v>
          </cell>
          <cell r="L2614" t="str">
            <v>0</v>
          </cell>
          <cell r="M2614" t="str">
            <v>TRP</v>
          </cell>
        </row>
        <row r="2615">
          <cell r="A2615" t="str">
            <v>RDX3198</v>
          </cell>
          <cell r="B2615" t="str">
            <v>CAM RING</v>
          </cell>
          <cell r="C2615" t="str">
            <v>F13</v>
          </cell>
          <cell r="D2615" t="str">
            <v>Z</v>
          </cell>
          <cell r="E2615" t="str">
            <v>2</v>
          </cell>
          <cell r="F2615" t="str">
            <v>G</v>
          </cell>
          <cell r="G2615" t="str">
            <v>0</v>
          </cell>
          <cell r="H2615" t="str">
            <v>0</v>
          </cell>
          <cell r="I2615" t="str">
            <v>0</v>
          </cell>
          <cell r="J2615" t="str">
            <v>0</v>
          </cell>
          <cell r="K2615" t="str">
            <v>0</v>
          </cell>
          <cell r="L2615" t="str">
            <v>0</v>
          </cell>
          <cell r="M2615" t="str">
            <v>TRP</v>
          </cell>
        </row>
        <row r="2616">
          <cell r="A2616" t="str">
            <v>RDNOSDC6577R</v>
          </cell>
          <cell r="B2616" t="str">
            <v>TEST NOZZLE</v>
          </cell>
          <cell r="C2616" t="str">
            <v>F13</v>
          </cell>
          <cell r="D2616" t="str">
            <v>Z</v>
          </cell>
          <cell r="E2616" t="str">
            <v>2</v>
          </cell>
          <cell r="F2616" t="str">
            <v>G</v>
          </cell>
          <cell r="G2616" t="str">
            <v>0</v>
          </cell>
          <cell r="H2616" t="str">
            <v>0</v>
          </cell>
          <cell r="I2616" t="str">
            <v>0</v>
          </cell>
          <cell r="J2616" t="str">
            <v>0</v>
          </cell>
          <cell r="K2616" t="str">
            <v>0</v>
          </cell>
          <cell r="L2616" t="str">
            <v>0</v>
          </cell>
          <cell r="M2616" t="str">
            <v>TRP</v>
          </cell>
        </row>
        <row r="2617">
          <cell r="A2617" t="str">
            <v>RDK 037A</v>
          </cell>
          <cell r="B2617" t="str">
            <v>CAM RING</v>
          </cell>
          <cell r="C2617" t="str">
            <v>F13</v>
          </cell>
          <cell r="D2617" t="str">
            <v>Z</v>
          </cell>
          <cell r="E2617" t="str">
            <v>2</v>
          </cell>
          <cell r="F2617" t="str">
            <v>G</v>
          </cell>
          <cell r="G2617" t="str">
            <v>0</v>
          </cell>
          <cell r="H2617" t="str">
            <v>0</v>
          </cell>
          <cell r="I2617" t="str">
            <v>0</v>
          </cell>
          <cell r="J2617" t="str">
            <v>0</v>
          </cell>
          <cell r="K2617" t="str">
            <v>0</v>
          </cell>
          <cell r="L2617" t="str">
            <v>0</v>
          </cell>
          <cell r="M2617" t="str">
            <v>TRP</v>
          </cell>
        </row>
        <row r="2618">
          <cell r="A2618" t="str">
            <v>RDC-066</v>
          </cell>
          <cell r="B2618" t="str">
            <v>HEAT SETTING BARREL</v>
          </cell>
          <cell r="C2618" t="str">
            <v>F13</v>
          </cell>
          <cell r="D2618" t="str">
            <v>Z</v>
          </cell>
          <cell r="E2618" t="str">
            <v>2</v>
          </cell>
          <cell r="F2618" t="str">
            <v>G</v>
          </cell>
          <cell r="G2618" t="str">
            <v>0</v>
          </cell>
          <cell r="H2618" t="str">
            <v>0</v>
          </cell>
          <cell r="I2618" t="str">
            <v>0</v>
          </cell>
          <cell r="J2618" t="str">
            <v>0</v>
          </cell>
          <cell r="K2618" t="str">
            <v>0</v>
          </cell>
          <cell r="L2618" t="str">
            <v>0</v>
          </cell>
          <cell r="M2618" t="str">
            <v>WHAT</v>
          </cell>
        </row>
        <row r="2619">
          <cell r="A2619" t="str">
            <v>RCM 347N</v>
          </cell>
          <cell r="B2619" t="str">
            <v>HYDRAULIC HEAD</v>
          </cell>
          <cell r="C2619" t="str">
            <v>F13</v>
          </cell>
          <cell r="D2619" t="str">
            <v>Z</v>
          </cell>
          <cell r="E2619" t="str">
            <v>2</v>
          </cell>
          <cell r="F2619" t="str">
            <v>G</v>
          </cell>
          <cell r="G2619" t="str">
            <v>0</v>
          </cell>
          <cell r="H2619" t="str">
            <v>0</v>
          </cell>
          <cell r="I2619" t="str">
            <v>0</v>
          </cell>
          <cell r="J2619" t="str">
            <v>0</v>
          </cell>
          <cell r="K2619" t="str">
            <v>0</v>
          </cell>
          <cell r="L2619" t="str">
            <v>0</v>
          </cell>
          <cell r="M2619" t="str">
            <v>WHAT</v>
          </cell>
        </row>
        <row r="2620">
          <cell r="A2620" t="str">
            <v>R2064092</v>
          </cell>
          <cell r="B2620" t="str">
            <v>RAW MATERIAL SPEC:1-4-120</v>
          </cell>
          <cell r="C2620" t="str">
            <v>F13</v>
          </cell>
          <cell r="D2620" t="str">
            <v>Z</v>
          </cell>
          <cell r="E2620" t="str">
            <v>2</v>
          </cell>
          <cell r="F2620" t="str">
            <v>G</v>
          </cell>
          <cell r="G2620" t="str">
            <v>0</v>
          </cell>
          <cell r="H2620" t="str">
            <v>0</v>
          </cell>
          <cell r="I2620" t="str">
            <v>0</v>
          </cell>
          <cell r="J2620" t="str">
            <v>0</v>
          </cell>
          <cell r="K2620" t="str">
            <v>0</v>
          </cell>
          <cell r="L2620" t="str">
            <v>0</v>
          </cell>
          <cell r="M2620" t="str">
            <v>WHAT</v>
          </cell>
        </row>
        <row r="2621">
          <cell r="A2621" t="str">
            <v>R1024074</v>
          </cell>
          <cell r="B2621" t="str">
            <v>RAW MATL. SPEC:4-1-107</v>
          </cell>
          <cell r="C2621" t="str">
            <v>F13</v>
          </cell>
          <cell r="D2621" t="str">
            <v>Z</v>
          </cell>
          <cell r="E2621" t="str">
            <v>2</v>
          </cell>
          <cell r="F2621" t="str">
            <v>G</v>
          </cell>
          <cell r="G2621" t="str">
            <v>0</v>
          </cell>
          <cell r="H2621" t="str">
            <v>0</v>
          </cell>
          <cell r="I2621" t="str">
            <v>0</v>
          </cell>
          <cell r="J2621" t="str">
            <v>0</v>
          </cell>
          <cell r="K2621" t="str">
            <v>0</v>
          </cell>
          <cell r="L2621" t="str">
            <v>0</v>
          </cell>
          <cell r="M2621" t="str">
            <v>WHAT</v>
          </cell>
        </row>
        <row r="2622">
          <cell r="A2622" t="str">
            <v>ND1-61</v>
          </cell>
          <cell r="B2622" t="str">
            <v>DOWEL PIN</v>
          </cell>
          <cell r="C2622" t="str">
            <v>F13</v>
          </cell>
          <cell r="D2622" t="str">
            <v>Z</v>
          </cell>
          <cell r="E2622" t="str">
            <v>2</v>
          </cell>
          <cell r="F2622" t="str">
            <v>G</v>
          </cell>
          <cell r="G2622" t="str">
            <v>0</v>
          </cell>
          <cell r="H2622" t="str">
            <v>0</v>
          </cell>
          <cell r="I2622" t="str">
            <v>0</v>
          </cell>
          <cell r="J2622" t="str">
            <v>0</v>
          </cell>
          <cell r="K2622" t="str">
            <v>0</v>
          </cell>
          <cell r="L2622" t="str">
            <v>0</v>
          </cell>
          <cell r="M2622" t="str">
            <v>0</v>
          </cell>
        </row>
        <row r="2623">
          <cell r="A2623" t="str">
            <v>LR065Q30</v>
          </cell>
          <cell r="B2623" t="str">
            <v>POLYSTYRENE INJ. SAMPLES</v>
          </cell>
          <cell r="C2623" t="str">
            <v>F13</v>
          </cell>
          <cell r="D2623" t="str">
            <v>Z</v>
          </cell>
          <cell r="E2623" t="str">
            <v>2</v>
          </cell>
          <cell r="F2623" t="str">
            <v>G</v>
          </cell>
          <cell r="G2623" t="str">
            <v>0</v>
          </cell>
          <cell r="H2623" t="str">
            <v>0</v>
          </cell>
          <cell r="I2623" t="str">
            <v>0</v>
          </cell>
          <cell r="J2623" t="str">
            <v>0</v>
          </cell>
          <cell r="K2623" t="str">
            <v>0</v>
          </cell>
          <cell r="L2623" t="str">
            <v>0</v>
          </cell>
          <cell r="M2623" t="str">
            <v>WHAT</v>
          </cell>
        </row>
        <row r="2624">
          <cell r="A2624" t="str">
            <v>LO 75</v>
          </cell>
          <cell r="B2624" t="str">
            <v>LO 75 SUPPORT</v>
          </cell>
          <cell r="C2624" t="str">
            <v>F13</v>
          </cell>
          <cell r="D2624" t="str">
            <v>Z</v>
          </cell>
          <cell r="E2624" t="str">
            <v>2</v>
          </cell>
          <cell r="F2624" t="str">
            <v>G</v>
          </cell>
          <cell r="G2624" t="str">
            <v>0</v>
          </cell>
          <cell r="H2624" t="str">
            <v>0</v>
          </cell>
          <cell r="I2624" t="str">
            <v>0</v>
          </cell>
          <cell r="J2624" t="str">
            <v>0</v>
          </cell>
          <cell r="K2624" t="str">
            <v>0</v>
          </cell>
          <cell r="L2624" t="str">
            <v>0</v>
          </cell>
          <cell r="M2624" t="str">
            <v>WHAT</v>
          </cell>
        </row>
        <row r="2625">
          <cell r="A2625" t="str">
            <v>L075-SL03</v>
          </cell>
          <cell r="B2625" t="str">
            <v>MODULAR</v>
          </cell>
          <cell r="C2625" t="str">
            <v>F13</v>
          </cell>
          <cell r="D2625" t="str">
            <v>Z</v>
          </cell>
          <cell r="E2625" t="str">
            <v>2</v>
          </cell>
          <cell r="F2625" t="str">
            <v>G</v>
          </cell>
          <cell r="G2625" t="str">
            <v>0</v>
          </cell>
          <cell r="H2625" t="str">
            <v>0</v>
          </cell>
          <cell r="I2625" t="str">
            <v>0</v>
          </cell>
          <cell r="J2625" t="str">
            <v>0</v>
          </cell>
          <cell r="K2625" t="str">
            <v>0</v>
          </cell>
          <cell r="L2625" t="str">
            <v>0</v>
          </cell>
          <cell r="M2625" t="str">
            <v>WHAT</v>
          </cell>
        </row>
        <row r="2626">
          <cell r="A2626" t="str">
            <v>L075-SL02</v>
          </cell>
          <cell r="B2626" t="str">
            <v>MODULAR</v>
          </cell>
          <cell r="C2626" t="str">
            <v>F13</v>
          </cell>
          <cell r="D2626" t="str">
            <v>Z</v>
          </cell>
          <cell r="E2626" t="str">
            <v>2</v>
          </cell>
          <cell r="F2626" t="str">
            <v>G</v>
          </cell>
          <cell r="G2626" t="str">
            <v>0</v>
          </cell>
          <cell r="H2626" t="str">
            <v>0</v>
          </cell>
          <cell r="I2626" t="str">
            <v>0</v>
          </cell>
          <cell r="J2626" t="str">
            <v>0</v>
          </cell>
          <cell r="K2626" t="str">
            <v>0</v>
          </cell>
          <cell r="L2626" t="str">
            <v>0</v>
          </cell>
          <cell r="M2626" t="str">
            <v>WHAT</v>
          </cell>
        </row>
        <row r="2627">
          <cell r="A2627" t="str">
            <v>L075-SL01</v>
          </cell>
          <cell r="B2627" t="str">
            <v>MODULAR</v>
          </cell>
          <cell r="C2627" t="str">
            <v>F13</v>
          </cell>
          <cell r="D2627" t="str">
            <v>Z</v>
          </cell>
          <cell r="E2627" t="str">
            <v>2</v>
          </cell>
          <cell r="F2627" t="str">
            <v>G</v>
          </cell>
          <cell r="G2627" t="str">
            <v>0</v>
          </cell>
          <cell r="H2627" t="str">
            <v>0</v>
          </cell>
          <cell r="I2627" t="str">
            <v>0</v>
          </cell>
          <cell r="J2627" t="str">
            <v>0</v>
          </cell>
          <cell r="K2627" t="str">
            <v>0</v>
          </cell>
          <cell r="L2627" t="str">
            <v>0</v>
          </cell>
          <cell r="M2627" t="str">
            <v>WHAT</v>
          </cell>
        </row>
        <row r="2628">
          <cell r="A2628" t="str">
            <v>9104-486</v>
          </cell>
          <cell r="C2628" t="str">
            <v>F13</v>
          </cell>
          <cell r="D2628" t="str">
            <v>Z</v>
          </cell>
          <cell r="E2628" t="str">
            <v>2</v>
          </cell>
          <cell r="F2628" t="str">
            <v>G</v>
          </cell>
          <cell r="G2628" t="str">
            <v>80</v>
          </cell>
          <cell r="H2628" t="str">
            <v>0</v>
          </cell>
          <cell r="I2628" t="str">
            <v>0</v>
          </cell>
          <cell r="J2628" t="str">
            <v>80</v>
          </cell>
          <cell r="K2628" t="str">
            <v>0</v>
          </cell>
          <cell r="L2628" t="str">
            <v>0</v>
          </cell>
        </row>
        <row r="2629">
          <cell r="A2629" t="str">
            <v>J3943F121N</v>
          </cell>
          <cell r="B2629" t="str">
            <v>INJ. PUMP ASSEMBLY</v>
          </cell>
          <cell r="C2629" t="str">
            <v>F13</v>
          </cell>
          <cell r="D2629" t="str">
            <v>Z</v>
          </cell>
          <cell r="E2629" t="str">
            <v>2</v>
          </cell>
          <cell r="F2629" t="str">
            <v>G</v>
          </cell>
          <cell r="G2629" t="str">
            <v>0</v>
          </cell>
          <cell r="H2629" t="str">
            <v>0</v>
          </cell>
          <cell r="I2629" t="str">
            <v>0</v>
          </cell>
          <cell r="J2629" t="str">
            <v>0</v>
          </cell>
          <cell r="K2629" t="str">
            <v>0</v>
          </cell>
          <cell r="L2629" t="str">
            <v>0</v>
          </cell>
          <cell r="M2629" t="str">
            <v>WHAT</v>
          </cell>
        </row>
        <row r="2630">
          <cell r="A2630" t="str">
            <v>J3942F991N</v>
          </cell>
          <cell r="B2630" t="str">
            <v>INJ. PUMP ASSEMBLY</v>
          </cell>
          <cell r="C2630" t="str">
            <v>F13</v>
          </cell>
          <cell r="D2630" t="str">
            <v>Z</v>
          </cell>
          <cell r="E2630" t="str">
            <v>2</v>
          </cell>
          <cell r="F2630" t="str">
            <v>G</v>
          </cell>
          <cell r="G2630" t="str">
            <v>0</v>
          </cell>
          <cell r="H2630" t="str">
            <v>0</v>
          </cell>
          <cell r="I2630" t="str">
            <v>0</v>
          </cell>
          <cell r="J2630" t="str">
            <v>0</v>
          </cell>
          <cell r="K2630" t="str">
            <v>0</v>
          </cell>
          <cell r="L2630" t="str">
            <v>0</v>
          </cell>
          <cell r="M2630" t="str">
            <v>WHAT</v>
          </cell>
        </row>
        <row r="2631">
          <cell r="A2631" t="str">
            <v>F-212</v>
          </cell>
          <cell r="B2631" t="str">
            <v>HEXAGONAL CAL. 24 MM.</v>
          </cell>
          <cell r="C2631" t="str">
            <v>F13</v>
          </cell>
          <cell r="D2631" t="str">
            <v>Z</v>
          </cell>
          <cell r="E2631" t="str">
            <v>2</v>
          </cell>
          <cell r="F2631" t="str">
            <v>G</v>
          </cell>
          <cell r="G2631" t="str">
            <v>0</v>
          </cell>
          <cell r="H2631" t="str">
            <v>0</v>
          </cell>
          <cell r="I2631" t="str">
            <v>0</v>
          </cell>
          <cell r="J2631" t="str">
            <v>0</v>
          </cell>
          <cell r="K2631" t="str">
            <v>0</v>
          </cell>
          <cell r="L2631" t="str">
            <v>0</v>
          </cell>
          <cell r="M2631" t="str">
            <v>WHAT</v>
          </cell>
        </row>
        <row r="2632">
          <cell r="A2632" t="str">
            <v>DIRBS2920</v>
          </cell>
          <cell r="B2632" t="str">
            <v>TIN PLATE FOR FIL.CAN</v>
          </cell>
          <cell r="C2632" t="str">
            <v>F13</v>
          </cell>
          <cell r="D2632" t="str">
            <v>Z</v>
          </cell>
          <cell r="E2632" t="str">
            <v>2</v>
          </cell>
          <cell r="F2632" t="str">
            <v>G</v>
          </cell>
          <cell r="G2632" t="str">
            <v>0</v>
          </cell>
          <cell r="H2632" t="str">
            <v>0</v>
          </cell>
          <cell r="I2632" t="str">
            <v>0</v>
          </cell>
          <cell r="J2632" t="str">
            <v>0</v>
          </cell>
          <cell r="K2632" t="str">
            <v>0</v>
          </cell>
          <cell r="L2632" t="str">
            <v>0</v>
          </cell>
          <cell r="M2632" t="str">
            <v>RP</v>
          </cell>
        </row>
        <row r="2633">
          <cell r="A2633" t="str">
            <v>CRTB</v>
          </cell>
          <cell r="B2633" t="str">
            <v>CAM RING (TURNED BLANK)</v>
          </cell>
          <cell r="C2633" t="str">
            <v>F13</v>
          </cell>
          <cell r="D2633" t="str">
            <v>Z</v>
          </cell>
          <cell r="E2633" t="str">
            <v>2</v>
          </cell>
          <cell r="F2633" t="str">
            <v>G</v>
          </cell>
          <cell r="G2633" t="str">
            <v>0</v>
          </cell>
          <cell r="H2633" t="str">
            <v>0</v>
          </cell>
          <cell r="I2633" t="str">
            <v>0</v>
          </cell>
          <cell r="J2633" t="str">
            <v>0</v>
          </cell>
          <cell r="K2633" t="str">
            <v>0</v>
          </cell>
          <cell r="L2633" t="str">
            <v>0</v>
          </cell>
          <cell r="M2633" t="str">
            <v>WHAT</v>
          </cell>
        </row>
        <row r="2634">
          <cell r="A2634" t="str">
            <v>B9155</v>
          </cell>
          <cell r="B2634" t="str">
            <v>MYBOND GREEN</v>
          </cell>
          <cell r="C2634" t="str">
            <v>F13</v>
          </cell>
          <cell r="D2634" t="str">
            <v>Z</v>
          </cell>
          <cell r="E2634" t="str">
            <v>2</v>
          </cell>
          <cell r="F2634" t="str">
            <v>G</v>
          </cell>
          <cell r="G2634" t="str">
            <v>0</v>
          </cell>
          <cell r="H2634" t="str">
            <v>0</v>
          </cell>
          <cell r="I2634" t="str">
            <v>0</v>
          </cell>
          <cell r="J2634" t="str">
            <v>0</v>
          </cell>
          <cell r="K2634" t="str">
            <v>0</v>
          </cell>
          <cell r="L2634" t="str">
            <v>0</v>
          </cell>
          <cell r="M2634" t="str">
            <v>0</v>
          </cell>
        </row>
        <row r="2635">
          <cell r="A2635" t="str">
            <v>9190-316/BPL</v>
          </cell>
          <cell r="B2635" t="str">
            <v>REAR BRACKET</v>
          </cell>
          <cell r="C2635" t="str">
            <v>F13</v>
          </cell>
          <cell r="D2635" t="str">
            <v>Z</v>
          </cell>
          <cell r="E2635" t="str">
            <v>2</v>
          </cell>
          <cell r="F2635" t="str">
            <v>G</v>
          </cell>
          <cell r="G2635" t="str">
            <v>0</v>
          </cell>
          <cell r="H2635" t="str">
            <v>0</v>
          </cell>
          <cell r="I2635" t="str">
            <v>0</v>
          </cell>
          <cell r="J2635" t="str">
            <v>0</v>
          </cell>
          <cell r="K2635" t="str">
            <v>0</v>
          </cell>
          <cell r="L2635" t="str">
            <v>0</v>
          </cell>
          <cell r="M2635" t="str">
            <v>LOCAL</v>
          </cell>
        </row>
        <row r="2636">
          <cell r="A2636" t="str">
            <v>9190-307</v>
          </cell>
          <cell r="B2636" t="str">
            <v>CABLE GUIDE SUPPORT</v>
          </cell>
          <cell r="C2636" t="str">
            <v>F13</v>
          </cell>
          <cell r="D2636" t="str">
            <v>Z</v>
          </cell>
          <cell r="E2636" t="str">
            <v>2</v>
          </cell>
          <cell r="F2636" t="str">
            <v>G</v>
          </cell>
          <cell r="G2636" t="str">
            <v>0</v>
          </cell>
          <cell r="H2636" t="str">
            <v>0</v>
          </cell>
          <cell r="I2636" t="str">
            <v>0</v>
          </cell>
          <cell r="J2636" t="str">
            <v>0</v>
          </cell>
          <cell r="K2636" t="str">
            <v>0</v>
          </cell>
          <cell r="L2636" t="str">
            <v>0</v>
          </cell>
          <cell r="M2636" t="str">
            <v>LOCAL</v>
          </cell>
        </row>
        <row r="2637">
          <cell r="A2637" t="str">
            <v>9190-208</v>
          </cell>
          <cell r="B2637" t="str">
            <v>DPC(HM)TIMING SLEEVE</v>
          </cell>
          <cell r="C2637" t="str">
            <v>F13</v>
          </cell>
          <cell r="D2637" t="str">
            <v>Z</v>
          </cell>
          <cell r="E2637" t="str">
            <v>2</v>
          </cell>
          <cell r="F2637" t="str">
            <v>G</v>
          </cell>
          <cell r="G2637" t="str">
            <v>0</v>
          </cell>
          <cell r="H2637" t="str">
            <v>0</v>
          </cell>
          <cell r="I2637" t="str">
            <v>0</v>
          </cell>
          <cell r="J2637" t="str">
            <v>0</v>
          </cell>
          <cell r="K2637" t="str">
            <v>0</v>
          </cell>
          <cell r="L2637" t="str">
            <v>0</v>
          </cell>
          <cell r="M2637" t="str">
            <v>RP</v>
          </cell>
        </row>
        <row r="2638">
          <cell r="A2638" t="str">
            <v>9190-201</v>
          </cell>
          <cell r="B2638" t="str">
            <v>REAR SUPPORT BRACKET</v>
          </cell>
          <cell r="C2638" t="str">
            <v>F13</v>
          </cell>
          <cell r="D2638" t="str">
            <v>Z</v>
          </cell>
          <cell r="E2638" t="str">
            <v>2</v>
          </cell>
          <cell r="F2638" t="str">
            <v>G</v>
          </cell>
          <cell r="G2638" t="str">
            <v>0</v>
          </cell>
          <cell r="H2638" t="str">
            <v>0</v>
          </cell>
          <cell r="I2638" t="str">
            <v>0</v>
          </cell>
          <cell r="J2638" t="str">
            <v>0</v>
          </cell>
          <cell r="K2638" t="str">
            <v>0</v>
          </cell>
          <cell r="L2638" t="str">
            <v>0</v>
          </cell>
          <cell r="M2638" t="str">
            <v>LOCAL</v>
          </cell>
        </row>
        <row r="2639">
          <cell r="A2639" t="str">
            <v>9185-010/BHT</v>
          </cell>
          <cell r="B2639" t="str">
            <v>THROTTLE LEVER</v>
          </cell>
          <cell r="C2639" t="str">
            <v>F13</v>
          </cell>
          <cell r="D2639" t="str">
            <v>Z</v>
          </cell>
          <cell r="E2639" t="str">
            <v>2</v>
          </cell>
          <cell r="F2639" t="str">
            <v>G</v>
          </cell>
          <cell r="G2639" t="str">
            <v>0</v>
          </cell>
          <cell r="H2639" t="str">
            <v>0</v>
          </cell>
          <cell r="I2639" t="str">
            <v>0</v>
          </cell>
          <cell r="J2639" t="str">
            <v>0</v>
          </cell>
          <cell r="K2639" t="str">
            <v>0</v>
          </cell>
          <cell r="L2639" t="str">
            <v>0</v>
          </cell>
          <cell r="M2639" t="str">
            <v>LOCAL</v>
          </cell>
        </row>
        <row r="2640">
          <cell r="A2640" t="str">
            <v>9185-007</v>
          </cell>
          <cell r="B2640" t="str">
            <v>ACCELERATOR SHAFT ASSY</v>
          </cell>
          <cell r="C2640" t="str">
            <v>F13</v>
          </cell>
          <cell r="D2640" t="str">
            <v>Z</v>
          </cell>
          <cell r="E2640" t="str">
            <v>2</v>
          </cell>
          <cell r="F2640" t="str">
            <v>G</v>
          </cell>
          <cell r="G2640" t="str">
            <v>0</v>
          </cell>
          <cell r="H2640" t="str">
            <v>0</v>
          </cell>
          <cell r="I2640" t="str">
            <v>0</v>
          </cell>
          <cell r="J2640" t="str">
            <v>0</v>
          </cell>
          <cell r="K2640" t="str">
            <v>0</v>
          </cell>
          <cell r="L2640" t="str">
            <v>0</v>
          </cell>
          <cell r="M2640" t="str">
            <v>0</v>
          </cell>
        </row>
        <row r="2641">
          <cell r="A2641" t="str">
            <v>9149-075CJ</v>
          </cell>
          <cell r="B2641" t="str">
            <v>HYD.HEAD ASSY.</v>
          </cell>
          <cell r="C2641" t="str">
            <v>F13</v>
          </cell>
          <cell r="D2641" t="str">
            <v>Z</v>
          </cell>
          <cell r="E2641" t="str">
            <v>2</v>
          </cell>
          <cell r="F2641" t="str">
            <v>G</v>
          </cell>
          <cell r="G2641" t="str">
            <v>0</v>
          </cell>
          <cell r="H2641" t="str">
            <v>0</v>
          </cell>
          <cell r="I2641" t="str">
            <v>0</v>
          </cell>
          <cell r="J2641" t="str">
            <v>0</v>
          </cell>
          <cell r="K2641" t="str">
            <v>0</v>
          </cell>
          <cell r="L2641" t="str">
            <v>0</v>
          </cell>
          <cell r="M2641" t="str">
            <v>NP</v>
          </cell>
        </row>
        <row r="2642">
          <cell r="A2642" t="str">
            <v>9149-048</v>
          </cell>
          <cell r="B2642" t="str">
            <v>OUTLET ADAPTER</v>
          </cell>
          <cell r="C2642" t="str">
            <v>F13</v>
          </cell>
          <cell r="D2642" t="str">
            <v>Z</v>
          </cell>
          <cell r="E2642" t="str">
            <v>2</v>
          </cell>
          <cell r="F2642" t="str">
            <v>G</v>
          </cell>
          <cell r="G2642" t="str">
            <v>0</v>
          </cell>
          <cell r="H2642" t="str">
            <v>0</v>
          </cell>
          <cell r="I2642" t="str">
            <v>0</v>
          </cell>
          <cell r="J2642" t="str">
            <v>0</v>
          </cell>
          <cell r="K2642" t="str">
            <v>0</v>
          </cell>
          <cell r="L2642" t="str">
            <v>0</v>
          </cell>
          <cell r="M2642" t="str">
            <v>LOCAL</v>
          </cell>
        </row>
        <row r="2643">
          <cell r="A2643" t="str">
            <v>9149-013A</v>
          </cell>
          <cell r="B2643" t="str">
            <v>DPC PUMP HOUSING CASTING</v>
          </cell>
          <cell r="C2643" t="str">
            <v>F13</v>
          </cell>
          <cell r="D2643" t="str">
            <v>Z</v>
          </cell>
          <cell r="E2643" t="str">
            <v>2</v>
          </cell>
          <cell r="F2643" t="str">
            <v>G</v>
          </cell>
          <cell r="G2643" t="str">
            <v>0</v>
          </cell>
          <cell r="H2643" t="str">
            <v>0</v>
          </cell>
          <cell r="I2643" t="str">
            <v>0</v>
          </cell>
          <cell r="J2643" t="str">
            <v>0</v>
          </cell>
          <cell r="K2643" t="str">
            <v>0</v>
          </cell>
          <cell r="L2643" t="str">
            <v>0</v>
          </cell>
          <cell r="M2643" t="str">
            <v>0</v>
          </cell>
        </row>
        <row r="2644">
          <cell r="A2644" t="str">
            <v>9145-560</v>
          </cell>
          <cell r="B2644" t="str">
            <v>DRIVE SHAFT [ W / G ]</v>
          </cell>
          <cell r="C2644" t="str">
            <v>F13</v>
          </cell>
          <cell r="D2644" t="str">
            <v>Z</v>
          </cell>
          <cell r="E2644" t="str">
            <v>2</v>
          </cell>
          <cell r="F2644" t="str">
            <v>G</v>
          </cell>
          <cell r="G2644" t="str">
            <v>0</v>
          </cell>
          <cell r="H2644" t="str">
            <v>0</v>
          </cell>
          <cell r="I2644" t="str">
            <v>0</v>
          </cell>
          <cell r="J2644" t="str">
            <v>0</v>
          </cell>
          <cell r="K2644" t="str">
            <v>0</v>
          </cell>
          <cell r="L2644" t="str">
            <v>0</v>
          </cell>
          <cell r="M2644" t="str">
            <v>0</v>
          </cell>
        </row>
        <row r="2645">
          <cell r="A2645" t="str">
            <v>9145-500</v>
          </cell>
          <cell r="B2645" t="str">
            <v>DRIVE SHAFT[H/T W/O GRD]</v>
          </cell>
          <cell r="C2645" t="str">
            <v>F13</v>
          </cell>
          <cell r="D2645" t="str">
            <v>Z</v>
          </cell>
          <cell r="E2645" t="str">
            <v>2</v>
          </cell>
          <cell r="F2645" t="str">
            <v>G</v>
          </cell>
          <cell r="G2645" t="str">
            <v>0</v>
          </cell>
          <cell r="H2645" t="str">
            <v>0</v>
          </cell>
          <cell r="I2645" t="str">
            <v>0</v>
          </cell>
          <cell r="J2645" t="str">
            <v>0</v>
          </cell>
          <cell r="K2645" t="str">
            <v>0</v>
          </cell>
          <cell r="L2645" t="str">
            <v>0</v>
          </cell>
          <cell r="M2645" t="str">
            <v>0</v>
          </cell>
        </row>
        <row r="2646">
          <cell r="A2646" t="str">
            <v>9104-107A</v>
          </cell>
          <cell r="C2646" t="str">
            <v>F13</v>
          </cell>
          <cell r="D2646" t="str">
            <v>Z</v>
          </cell>
          <cell r="E2646" t="str">
            <v>2</v>
          </cell>
          <cell r="F2646" t="str">
            <v>G</v>
          </cell>
          <cell r="G2646" t="str">
            <v>37</v>
          </cell>
          <cell r="H2646" t="str">
            <v>0</v>
          </cell>
          <cell r="I2646" t="str">
            <v>0</v>
          </cell>
          <cell r="J2646" t="str">
            <v>37</v>
          </cell>
          <cell r="K2646" t="str">
            <v>0</v>
          </cell>
          <cell r="L2646" t="str">
            <v>0</v>
          </cell>
        </row>
        <row r="2647">
          <cell r="A2647" t="str">
            <v>9145-108B</v>
          </cell>
          <cell r="B2647" t="str">
            <v>THROTTLE LEVER RIVET</v>
          </cell>
          <cell r="C2647" t="str">
            <v>F13</v>
          </cell>
          <cell r="D2647" t="str">
            <v>Z</v>
          </cell>
          <cell r="E2647" t="str">
            <v>2</v>
          </cell>
          <cell r="F2647" t="str">
            <v>G</v>
          </cell>
          <cell r="G2647" t="str">
            <v>0</v>
          </cell>
          <cell r="H2647" t="str">
            <v>0</v>
          </cell>
          <cell r="I2647" t="str">
            <v>0</v>
          </cell>
          <cell r="J2647" t="str">
            <v>0</v>
          </cell>
          <cell r="K2647" t="str">
            <v>0</v>
          </cell>
          <cell r="L2647" t="str">
            <v>0</v>
          </cell>
          <cell r="M2647" t="str">
            <v>0</v>
          </cell>
        </row>
        <row r="2648">
          <cell r="A2648" t="str">
            <v>9145-088</v>
          </cell>
          <cell r="B2648" t="str">
            <v>GOVERNOR ARM</v>
          </cell>
          <cell r="C2648" t="str">
            <v>F13</v>
          </cell>
          <cell r="D2648" t="str">
            <v>Z</v>
          </cell>
          <cell r="E2648" t="str">
            <v>2</v>
          </cell>
          <cell r="F2648" t="str">
            <v>G</v>
          </cell>
          <cell r="G2648" t="str">
            <v>0</v>
          </cell>
          <cell r="H2648" t="str">
            <v>0</v>
          </cell>
          <cell r="I2648" t="str">
            <v>0</v>
          </cell>
          <cell r="J2648" t="str">
            <v>0</v>
          </cell>
          <cell r="K2648" t="str">
            <v>0</v>
          </cell>
          <cell r="L2648" t="str">
            <v>0</v>
          </cell>
          <cell r="M2648" t="str">
            <v>HATB</v>
          </cell>
        </row>
        <row r="2649">
          <cell r="A2649" t="str">
            <v>9145-067</v>
          </cell>
          <cell r="B2649" t="str">
            <v>FAST IDLE LEVER</v>
          </cell>
          <cell r="C2649" t="str">
            <v>F13</v>
          </cell>
          <cell r="D2649" t="str">
            <v>Z</v>
          </cell>
          <cell r="E2649" t="str">
            <v>2</v>
          </cell>
          <cell r="F2649" t="str">
            <v>G</v>
          </cell>
          <cell r="G2649" t="str">
            <v>0</v>
          </cell>
          <cell r="H2649" t="str">
            <v>0</v>
          </cell>
          <cell r="I2649" t="str">
            <v>0</v>
          </cell>
          <cell r="J2649" t="str">
            <v>0</v>
          </cell>
          <cell r="K2649" t="str">
            <v>0</v>
          </cell>
          <cell r="L2649" t="str">
            <v>0</v>
          </cell>
          <cell r="M2649" t="str">
            <v>0</v>
          </cell>
        </row>
        <row r="2650">
          <cell r="A2650" t="str">
            <v>9145-040D</v>
          </cell>
          <cell r="B2650" t="str">
            <v>SOLENOID ASSY</v>
          </cell>
          <cell r="C2650" t="str">
            <v>F13</v>
          </cell>
          <cell r="D2650" t="str">
            <v>Z</v>
          </cell>
          <cell r="E2650" t="str">
            <v>2</v>
          </cell>
          <cell r="F2650" t="str">
            <v>G</v>
          </cell>
          <cell r="G2650" t="str">
            <v>0</v>
          </cell>
          <cell r="H2650" t="str">
            <v>0</v>
          </cell>
          <cell r="I2650" t="str">
            <v>0</v>
          </cell>
          <cell r="J2650" t="str">
            <v>0</v>
          </cell>
          <cell r="K2650" t="str">
            <v>0</v>
          </cell>
          <cell r="L2650" t="str">
            <v>0</v>
          </cell>
          <cell r="M2650" t="str">
            <v>0</v>
          </cell>
        </row>
        <row r="2651">
          <cell r="A2651" t="str">
            <v>9109-167</v>
          </cell>
          <cell r="B2651" t="str">
            <v>ADJUST KIT</v>
          </cell>
          <cell r="C2651" t="str">
            <v>F13</v>
          </cell>
          <cell r="D2651" t="str">
            <v>Z</v>
          </cell>
          <cell r="E2651" t="str">
            <v>2</v>
          </cell>
          <cell r="F2651" t="str">
            <v>G</v>
          </cell>
          <cell r="G2651" t="str">
            <v>0</v>
          </cell>
          <cell r="H2651" t="str">
            <v>0</v>
          </cell>
          <cell r="I2651" t="str">
            <v>0</v>
          </cell>
          <cell r="J2651" t="str">
            <v>0</v>
          </cell>
          <cell r="K2651" t="str">
            <v>0</v>
          </cell>
          <cell r="L2651" t="str">
            <v>0</v>
          </cell>
          <cell r="M2651" t="str">
            <v>0</v>
          </cell>
        </row>
        <row r="2652">
          <cell r="A2652" t="str">
            <v>9107-599D</v>
          </cell>
          <cell r="B2652" t="str">
            <v>TUBE</v>
          </cell>
          <cell r="C2652" t="str">
            <v>F13</v>
          </cell>
          <cell r="D2652" t="str">
            <v>Z</v>
          </cell>
          <cell r="E2652" t="str">
            <v>2</v>
          </cell>
          <cell r="F2652" t="str">
            <v>G</v>
          </cell>
          <cell r="G2652" t="str">
            <v>0</v>
          </cell>
          <cell r="H2652" t="str">
            <v>0</v>
          </cell>
          <cell r="I2652" t="str">
            <v>0</v>
          </cell>
          <cell r="J2652" t="str">
            <v>0</v>
          </cell>
          <cell r="K2652" t="str">
            <v>0</v>
          </cell>
          <cell r="L2652" t="str">
            <v>0</v>
          </cell>
          <cell r="M2652" t="str">
            <v>0</v>
          </cell>
        </row>
        <row r="2653">
          <cell r="A2653" t="str">
            <v>9103-832</v>
          </cell>
          <cell r="B2653" t="str">
            <v>WASHER</v>
          </cell>
          <cell r="C2653" t="str">
            <v>F13</v>
          </cell>
          <cell r="D2653" t="str">
            <v>Z</v>
          </cell>
          <cell r="E2653" t="str">
            <v>2</v>
          </cell>
          <cell r="F2653" t="str">
            <v>G</v>
          </cell>
          <cell r="G2653" t="str">
            <v>0</v>
          </cell>
          <cell r="H2653" t="str">
            <v>0</v>
          </cell>
          <cell r="I2653" t="str">
            <v>0</v>
          </cell>
          <cell r="J2653" t="str">
            <v>0</v>
          </cell>
          <cell r="K2653" t="str">
            <v>0</v>
          </cell>
          <cell r="L2653" t="str">
            <v>0</v>
          </cell>
        </row>
        <row r="2654">
          <cell r="A2654" t="str">
            <v>9107-001</v>
          </cell>
          <cell r="B2654" t="str">
            <v>COVER PLATE FIXING SCREW</v>
          </cell>
          <cell r="C2654" t="str">
            <v>F13</v>
          </cell>
          <cell r="D2654" t="str">
            <v>Z</v>
          </cell>
          <cell r="E2654" t="str">
            <v>2</v>
          </cell>
          <cell r="F2654" t="str">
            <v>G</v>
          </cell>
          <cell r="G2654" t="str">
            <v>0</v>
          </cell>
          <cell r="H2654" t="str">
            <v>0</v>
          </cell>
          <cell r="I2654" t="str">
            <v>0</v>
          </cell>
          <cell r="J2654" t="str">
            <v>0</v>
          </cell>
          <cell r="K2654" t="str">
            <v>0</v>
          </cell>
          <cell r="L2654" t="str">
            <v>0</v>
          </cell>
          <cell r="M2654" t="str">
            <v>0</v>
          </cell>
        </row>
        <row r="2655">
          <cell r="A2655" t="str">
            <v>9104B-515E</v>
          </cell>
          <cell r="B2655" t="str">
            <v>T.P.LINER</v>
          </cell>
          <cell r="C2655" t="str">
            <v>F13</v>
          </cell>
          <cell r="D2655" t="str">
            <v>Z</v>
          </cell>
          <cell r="E2655" t="str">
            <v>2</v>
          </cell>
          <cell r="F2655" t="str">
            <v>G</v>
          </cell>
          <cell r="G2655" t="str">
            <v>0</v>
          </cell>
          <cell r="H2655" t="str">
            <v>0</v>
          </cell>
          <cell r="I2655" t="str">
            <v>0</v>
          </cell>
          <cell r="J2655" t="str">
            <v>0</v>
          </cell>
          <cell r="K2655" t="str">
            <v>0</v>
          </cell>
          <cell r="L2655" t="str">
            <v>0</v>
          </cell>
          <cell r="M2655" t="str">
            <v>0</v>
          </cell>
        </row>
        <row r="2656">
          <cell r="A2656" t="str">
            <v>9104-601</v>
          </cell>
          <cell r="B2656" t="str">
            <v>SLEEVE BARREL ASSY</v>
          </cell>
          <cell r="C2656" t="str">
            <v>F13</v>
          </cell>
          <cell r="D2656" t="str">
            <v>Z</v>
          </cell>
          <cell r="E2656" t="str">
            <v>2</v>
          </cell>
          <cell r="F2656" t="str">
            <v>G</v>
          </cell>
          <cell r="G2656" t="str">
            <v>0</v>
          </cell>
          <cell r="H2656" t="str">
            <v>0</v>
          </cell>
          <cell r="I2656" t="str">
            <v>0</v>
          </cell>
          <cell r="J2656" t="str">
            <v>0</v>
          </cell>
          <cell r="K2656" t="str">
            <v>0</v>
          </cell>
          <cell r="L2656" t="str">
            <v>0</v>
          </cell>
          <cell r="M2656" t="str">
            <v>0</v>
          </cell>
        </row>
        <row r="2657">
          <cell r="A2657" t="str">
            <v>9104-522E</v>
          </cell>
          <cell r="B2657" t="str">
            <v>ROTOR PLUNGER</v>
          </cell>
          <cell r="C2657" t="str">
            <v>F13</v>
          </cell>
          <cell r="D2657" t="str">
            <v>Z</v>
          </cell>
          <cell r="E2657" t="str">
            <v>2</v>
          </cell>
          <cell r="F2657" t="str">
            <v>G</v>
          </cell>
          <cell r="G2657" t="str">
            <v>0</v>
          </cell>
          <cell r="H2657" t="str">
            <v>0</v>
          </cell>
          <cell r="I2657" t="str">
            <v>0</v>
          </cell>
          <cell r="J2657" t="str">
            <v>0</v>
          </cell>
          <cell r="K2657" t="str">
            <v>0</v>
          </cell>
          <cell r="L2657" t="str">
            <v>0</v>
          </cell>
          <cell r="M2657" t="str">
            <v>0</v>
          </cell>
        </row>
        <row r="2658">
          <cell r="A2658" t="str">
            <v>9104-521C</v>
          </cell>
          <cell r="B2658" t="str">
            <v>CAM ROLLER</v>
          </cell>
          <cell r="C2658" t="str">
            <v>F13</v>
          </cell>
          <cell r="D2658" t="str">
            <v>Z</v>
          </cell>
          <cell r="E2658" t="str">
            <v>2</v>
          </cell>
          <cell r="F2658" t="str">
            <v>G</v>
          </cell>
          <cell r="G2658" t="str">
            <v>0</v>
          </cell>
          <cell r="H2658" t="str">
            <v>0</v>
          </cell>
          <cell r="I2658" t="str">
            <v>0</v>
          </cell>
          <cell r="J2658" t="str">
            <v>0</v>
          </cell>
          <cell r="K2658" t="str">
            <v>0</v>
          </cell>
          <cell r="L2658" t="str">
            <v>0</v>
          </cell>
          <cell r="M2658" t="str">
            <v>0</v>
          </cell>
        </row>
        <row r="2659">
          <cell r="A2659" t="str">
            <v>9104-517E</v>
          </cell>
          <cell r="B2659" t="str">
            <v>ROTOR PLUNGER</v>
          </cell>
          <cell r="C2659" t="str">
            <v>F13</v>
          </cell>
          <cell r="D2659" t="str">
            <v>Z</v>
          </cell>
          <cell r="E2659" t="str">
            <v>2</v>
          </cell>
          <cell r="F2659" t="str">
            <v>G</v>
          </cell>
          <cell r="G2659" t="str">
            <v>0</v>
          </cell>
          <cell r="H2659" t="str">
            <v>0</v>
          </cell>
          <cell r="I2659" t="str">
            <v>0</v>
          </cell>
          <cell r="J2659" t="str">
            <v>0</v>
          </cell>
          <cell r="K2659" t="str">
            <v>0</v>
          </cell>
          <cell r="L2659" t="str">
            <v>0</v>
          </cell>
          <cell r="M2659" t="str">
            <v>0</v>
          </cell>
        </row>
        <row r="2660">
          <cell r="A2660" t="str">
            <v>9104-516A</v>
          </cell>
          <cell r="B2660" t="str">
            <v>T.P.PLATE</v>
          </cell>
          <cell r="C2660" t="str">
            <v>F13</v>
          </cell>
          <cell r="D2660" t="str">
            <v>Z</v>
          </cell>
          <cell r="E2660" t="str">
            <v>2</v>
          </cell>
          <cell r="F2660" t="str">
            <v>G</v>
          </cell>
          <cell r="G2660" t="str">
            <v>0</v>
          </cell>
          <cell r="H2660" t="str">
            <v>0</v>
          </cell>
          <cell r="I2660" t="str">
            <v>0</v>
          </cell>
          <cell r="J2660" t="str">
            <v>0</v>
          </cell>
          <cell r="K2660" t="str">
            <v>0</v>
          </cell>
          <cell r="L2660" t="str">
            <v>0</v>
          </cell>
          <cell r="M2660" t="str">
            <v>WHAT</v>
          </cell>
        </row>
        <row r="2661">
          <cell r="A2661" t="str">
            <v>9104-515E</v>
          </cell>
          <cell r="B2661" t="str">
            <v>T.P.LINER</v>
          </cell>
          <cell r="C2661" t="str">
            <v>F13</v>
          </cell>
          <cell r="D2661" t="str">
            <v>Z</v>
          </cell>
          <cell r="E2661" t="str">
            <v>2</v>
          </cell>
          <cell r="F2661" t="str">
            <v>G</v>
          </cell>
          <cell r="G2661" t="str">
            <v>0</v>
          </cell>
          <cell r="H2661" t="str">
            <v>0</v>
          </cell>
          <cell r="I2661" t="str">
            <v>0</v>
          </cell>
          <cell r="J2661" t="str">
            <v>0</v>
          </cell>
          <cell r="K2661" t="str">
            <v>0</v>
          </cell>
          <cell r="L2661" t="str">
            <v>0</v>
          </cell>
          <cell r="M2661" t="str">
            <v>0</v>
          </cell>
        </row>
        <row r="2662">
          <cell r="A2662" t="str">
            <v>9104-515C</v>
          </cell>
          <cell r="B2662" t="str">
            <v>T.P.LINER</v>
          </cell>
          <cell r="C2662" t="str">
            <v>F13</v>
          </cell>
          <cell r="D2662" t="str">
            <v>Z</v>
          </cell>
          <cell r="E2662" t="str">
            <v>2</v>
          </cell>
          <cell r="F2662" t="str">
            <v>G</v>
          </cell>
          <cell r="G2662" t="str">
            <v>0</v>
          </cell>
          <cell r="H2662" t="str">
            <v>0</v>
          </cell>
          <cell r="I2662" t="str">
            <v>0</v>
          </cell>
          <cell r="J2662" t="str">
            <v>0</v>
          </cell>
          <cell r="K2662" t="str">
            <v>0</v>
          </cell>
          <cell r="L2662" t="str">
            <v>0</v>
          </cell>
          <cell r="M2662" t="str">
            <v>0</v>
          </cell>
        </row>
        <row r="2663">
          <cell r="A2663" t="str">
            <v>9104-515A</v>
          </cell>
          <cell r="B2663" t="str">
            <v>T.P.LINER</v>
          </cell>
          <cell r="C2663" t="str">
            <v>F13</v>
          </cell>
          <cell r="D2663" t="str">
            <v>Z</v>
          </cell>
          <cell r="E2663" t="str">
            <v>2</v>
          </cell>
          <cell r="F2663" t="str">
            <v>G</v>
          </cell>
          <cell r="G2663" t="str">
            <v>0</v>
          </cell>
          <cell r="H2663" t="str">
            <v>0</v>
          </cell>
          <cell r="I2663" t="str">
            <v>0</v>
          </cell>
          <cell r="J2663" t="str">
            <v>0</v>
          </cell>
          <cell r="K2663" t="str">
            <v>0</v>
          </cell>
          <cell r="L2663" t="str">
            <v>0</v>
          </cell>
          <cell r="M2663" t="str">
            <v>0</v>
          </cell>
        </row>
        <row r="2664">
          <cell r="A2664" t="str">
            <v>9104-513A</v>
          </cell>
          <cell r="B2664" t="str">
            <v>CAM RING</v>
          </cell>
          <cell r="C2664" t="str">
            <v>F13</v>
          </cell>
          <cell r="D2664" t="str">
            <v>Z</v>
          </cell>
          <cell r="E2664" t="str">
            <v>2</v>
          </cell>
          <cell r="F2664" t="str">
            <v>G</v>
          </cell>
          <cell r="G2664" t="str">
            <v>0</v>
          </cell>
          <cell r="H2664" t="str">
            <v>0</v>
          </cell>
          <cell r="I2664" t="str">
            <v>0</v>
          </cell>
          <cell r="J2664" t="str">
            <v>0</v>
          </cell>
          <cell r="K2664" t="str">
            <v>0</v>
          </cell>
          <cell r="L2664" t="str">
            <v>0</v>
          </cell>
          <cell r="M2664" t="str">
            <v>IND</v>
          </cell>
        </row>
        <row r="2665">
          <cell r="A2665" t="str">
            <v>9104-512B</v>
          </cell>
          <cell r="B2665" t="str">
            <v>BARREL</v>
          </cell>
          <cell r="C2665" t="str">
            <v>F13</v>
          </cell>
          <cell r="D2665" t="str">
            <v>Z</v>
          </cell>
          <cell r="E2665" t="str">
            <v>2</v>
          </cell>
          <cell r="F2665" t="str">
            <v>G</v>
          </cell>
          <cell r="G2665" t="str">
            <v>0</v>
          </cell>
          <cell r="H2665" t="str">
            <v>0</v>
          </cell>
          <cell r="I2665" t="str">
            <v>0</v>
          </cell>
          <cell r="J2665" t="str">
            <v>0</v>
          </cell>
          <cell r="K2665" t="str">
            <v>0</v>
          </cell>
          <cell r="L2665" t="str">
            <v>0</v>
          </cell>
          <cell r="M2665" t="str">
            <v>0</v>
          </cell>
        </row>
        <row r="2666">
          <cell r="A2666" t="str">
            <v>9103-805</v>
          </cell>
          <cell r="C2666" t="str">
            <v>F13</v>
          </cell>
          <cell r="D2666" t="str">
            <v>Z</v>
          </cell>
          <cell r="E2666" t="str">
            <v>2</v>
          </cell>
          <cell r="F2666" t="str">
            <v>G</v>
          </cell>
          <cell r="G2666" t="str">
            <v>21</v>
          </cell>
          <cell r="H2666" t="str">
            <v>0</v>
          </cell>
          <cell r="I2666" t="str">
            <v>0</v>
          </cell>
          <cell r="J2666" t="str">
            <v>21</v>
          </cell>
          <cell r="K2666" t="str">
            <v>0</v>
          </cell>
          <cell r="L2666" t="str">
            <v>0</v>
          </cell>
        </row>
        <row r="2667">
          <cell r="A2667" t="str">
            <v>9104-511A</v>
          </cell>
          <cell r="B2667" t="str">
            <v>H.H. SLEEVE H.S</v>
          </cell>
          <cell r="C2667" t="str">
            <v>F13</v>
          </cell>
          <cell r="D2667" t="str">
            <v>Z</v>
          </cell>
          <cell r="E2667" t="str">
            <v>2</v>
          </cell>
          <cell r="F2667" t="str">
            <v>G</v>
          </cell>
          <cell r="G2667" t="str">
            <v>0</v>
          </cell>
          <cell r="H2667" t="str">
            <v>0</v>
          </cell>
          <cell r="I2667" t="str">
            <v>0</v>
          </cell>
          <cell r="J2667" t="str">
            <v>0</v>
          </cell>
          <cell r="K2667" t="str">
            <v>0</v>
          </cell>
          <cell r="L2667" t="str">
            <v>0</v>
          </cell>
          <cell r="M2667" t="str">
            <v>0</v>
          </cell>
        </row>
        <row r="2668">
          <cell r="A2668" t="str">
            <v>9104-509A</v>
          </cell>
          <cell r="B2668" t="str">
            <v>A.A.PISTON</v>
          </cell>
          <cell r="C2668" t="str">
            <v>F13</v>
          </cell>
          <cell r="D2668" t="str">
            <v>Z</v>
          </cell>
          <cell r="E2668" t="str">
            <v>2</v>
          </cell>
          <cell r="F2668" t="str">
            <v>G</v>
          </cell>
          <cell r="G2668" t="str">
            <v>0</v>
          </cell>
          <cell r="H2668" t="str">
            <v>0</v>
          </cell>
          <cell r="I2668" t="str">
            <v>0</v>
          </cell>
          <cell r="J2668" t="str">
            <v>0</v>
          </cell>
          <cell r="K2668" t="str">
            <v>0</v>
          </cell>
          <cell r="L2668" t="str">
            <v>0</v>
          </cell>
          <cell r="M2668" t="str">
            <v>0</v>
          </cell>
        </row>
        <row r="2669">
          <cell r="A2669" t="str">
            <v>9104-504A</v>
          </cell>
          <cell r="B2669" t="str">
            <v>L.L.A PISTON</v>
          </cell>
          <cell r="C2669" t="str">
            <v>F13</v>
          </cell>
          <cell r="D2669" t="str">
            <v>Z</v>
          </cell>
          <cell r="E2669" t="str">
            <v>2</v>
          </cell>
          <cell r="F2669" t="str">
            <v>G</v>
          </cell>
          <cell r="G2669" t="str">
            <v>0</v>
          </cell>
          <cell r="H2669" t="str">
            <v>0</v>
          </cell>
          <cell r="I2669" t="str">
            <v>0</v>
          </cell>
          <cell r="J2669" t="str">
            <v>0</v>
          </cell>
          <cell r="K2669" t="str">
            <v>0</v>
          </cell>
          <cell r="L2669" t="str">
            <v>0</v>
          </cell>
          <cell r="M2669" t="str">
            <v>0</v>
          </cell>
        </row>
        <row r="2670">
          <cell r="A2670" t="str">
            <v>9104-501G</v>
          </cell>
          <cell r="B2670" t="str">
            <v>HYD. HEAD ASSY</v>
          </cell>
          <cell r="C2670" t="str">
            <v>F13</v>
          </cell>
          <cell r="D2670" t="str">
            <v>Z</v>
          </cell>
          <cell r="E2670" t="str">
            <v>2</v>
          </cell>
          <cell r="F2670" t="str">
            <v>G</v>
          </cell>
          <cell r="G2670" t="str">
            <v>0</v>
          </cell>
          <cell r="H2670" t="str">
            <v>0</v>
          </cell>
          <cell r="I2670" t="str">
            <v>0</v>
          </cell>
          <cell r="J2670" t="str">
            <v>0</v>
          </cell>
          <cell r="K2670" t="str">
            <v>0</v>
          </cell>
          <cell r="L2670" t="str">
            <v>0</v>
          </cell>
          <cell r="M2670" t="str">
            <v>0</v>
          </cell>
        </row>
        <row r="2671">
          <cell r="A2671" t="str">
            <v>9104-249</v>
          </cell>
          <cell r="B2671" t="str">
            <v>BAREEL</v>
          </cell>
          <cell r="C2671" t="str">
            <v>F13</v>
          </cell>
          <cell r="D2671" t="str">
            <v>Z</v>
          </cell>
          <cell r="E2671" t="str">
            <v>2</v>
          </cell>
          <cell r="F2671" t="str">
            <v>G</v>
          </cell>
          <cell r="G2671" t="str">
            <v>0</v>
          </cell>
          <cell r="H2671" t="str">
            <v>0</v>
          </cell>
          <cell r="I2671" t="str">
            <v>0</v>
          </cell>
          <cell r="J2671" t="str">
            <v>0</v>
          </cell>
          <cell r="K2671" t="str">
            <v>0</v>
          </cell>
          <cell r="L2671" t="str">
            <v>0</v>
          </cell>
          <cell r="M2671" t="str">
            <v>0</v>
          </cell>
        </row>
        <row r="2672">
          <cell r="A2672" t="str">
            <v>9103-841</v>
          </cell>
          <cell r="B2672" t="str">
            <v>PUMP HOUSING</v>
          </cell>
          <cell r="C2672" t="str">
            <v>F13</v>
          </cell>
          <cell r="D2672" t="str">
            <v>Z</v>
          </cell>
          <cell r="E2672" t="str">
            <v>2</v>
          </cell>
          <cell r="F2672" t="str">
            <v>G</v>
          </cell>
          <cell r="G2672" t="str">
            <v>0</v>
          </cell>
          <cell r="H2672" t="str">
            <v>0</v>
          </cell>
          <cell r="I2672" t="str">
            <v>0</v>
          </cell>
          <cell r="J2672" t="str">
            <v>0</v>
          </cell>
          <cell r="K2672" t="str">
            <v>0</v>
          </cell>
          <cell r="L2672" t="str">
            <v>0</v>
          </cell>
          <cell r="M2672" t="str">
            <v>0</v>
          </cell>
        </row>
        <row r="2673">
          <cell r="A2673" t="str">
            <v>9103-823F</v>
          </cell>
          <cell r="B2673" t="str">
            <v>PUMP HOUSING</v>
          </cell>
          <cell r="C2673" t="str">
            <v>F13</v>
          </cell>
          <cell r="D2673" t="str">
            <v>Z</v>
          </cell>
          <cell r="E2673" t="str">
            <v>2</v>
          </cell>
          <cell r="F2673" t="str">
            <v>G</v>
          </cell>
          <cell r="G2673" t="str">
            <v>0</v>
          </cell>
          <cell r="H2673" t="str">
            <v>0</v>
          </cell>
          <cell r="I2673" t="str">
            <v>0</v>
          </cell>
          <cell r="J2673" t="str">
            <v>0</v>
          </cell>
          <cell r="K2673" t="str">
            <v>0</v>
          </cell>
          <cell r="L2673" t="str">
            <v>0</v>
          </cell>
          <cell r="M2673" t="str">
            <v>LOCAL</v>
          </cell>
        </row>
        <row r="2674">
          <cell r="A2674" t="str">
            <v>9103-522</v>
          </cell>
          <cell r="B2674" t="str">
            <v>GOVERNOR BRACKET</v>
          </cell>
          <cell r="C2674" t="str">
            <v>F13</v>
          </cell>
          <cell r="D2674" t="str">
            <v>Z</v>
          </cell>
          <cell r="E2674" t="str">
            <v>2</v>
          </cell>
          <cell r="F2674" t="str">
            <v>G</v>
          </cell>
          <cell r="G2674" t="str">
            <v>0</v>
          </cell>
          <cell r="H2674" t="str">
            <v>0</v>
          </cell>
          <cell r="I2674" t="str">
            <v>0</v>
          </cell>
          <cell r="J2674" t="str">
            <v>0</v>
          </cell>
          <cell r="K2674" t="str">
            <v>0</v>
          </cell>
          <cell r="L2674" t="str">
            <v>0</v>
          </cell>
          <cell r="M2674" t="str">
            <v>0</v>
          </cell>
        </row>
        <row r="2675">
          <cell r="A2675" t="str">
            <v>9103-641J-150</v>
          </cell>
          <cell r="C2675" t="str">
            <v>F13</v>
          </cell>
          <cell r="D2675" t="str">
            <v>Z</v>
          </cell>
          <cell r="E2675" t="str">
            <v>2</v>
          </cell>
          <cell r="F2675" t="str">
            <v>G</v>
          </cell>
          <cell r="G2675" t="str">
            <v>56</v>
          </cell>
          <cell r="H2675" t="str">
            <v>0</v>
          </cell>
          <cell r="I2675" t="str">
            <v>0</v>
          </cell>
          <cell r="J2675" t="str">
            <v>56</v>
          </cell>
          <cell r="K2675" t="str">
            <v>0</v>
          </cell>
          <cell r="L2675" t="str">
            <v>0</v>
          </cell>
        </row>
        <row r="2676">
          <cell r="A2676" t="str">
            <v>9103-483</v>
          </cell>
          <cell r="C2676" t="str">
            <v>F13</v>
          </cell>
          <cell r="D2676" t="str">
            <v>Z</v>
          </cell>
          <cell r="E2676" t="str">
            <v>2</v>
          </cell>
          <cell r="F2676" t="str">
            <v>G</v>
          </cell>
          <cell r="G2676" t="str">
            <v>0</v>
          </cell>
          <cell r="H2676" t="str">
            <v>0</v>
          </cell>
          <cell r="I2676" t="str">
            <v>0</v>
          </cell>
          <cell r="J2676" t="str">
            <v>0</v>
          </cell>
          <cell r="K2676" t="str">
            <v>0</v>
          </cell>
          <cell r="L2676" t="str">
            <v>0</v>
          </cell>
        </row>
        <row r="2677">
          <cell r="A2677" t="str">
            <v>9103-347</v>
          </cell>
          <cell r="B2677" t="str">
            <v>BRACKET</v>
          </cell>
          <cell r="C2677" t="str">
            <v>F13</v>
          </cell>
          <cell r="D2677" t="str">
            <v>Z</v>
          </cell>
          <cell r="E2677" t="str">
            <v>2</v>
          </cell>
          <cell r="F2677" t="str">
            <v>G</v>
          </cell>
          <cell r="G2677" t="str">
            <v>0</v>
          </cell>
          <cell r="H2677" t="str">
            <v>0</v>
          </cell>
          <cell r="I2677" t="str">
            <v>0</v>
          </cell>
          <cell r="J2677" t="str">
            <v>0</v>
          </cell>
          <cell r="K2677" t="str">
            <v>0</v>
          </cell>
          <cell r="L2677" t="str">
            <v>0</v>
          </cell>
          <cell r="M2677" t="str">
            <v>NP</v>
          </cell>
        </row>
        <row r="2678">
          <cell r="A2678" t="str">
            <v>9103-330</v>
          </cell>
          <cell r="B2678" t="str">
            <v>LEVER</v>
          </cell>
          <cell r="C2678" t="str">
            <v>F13</v>
          </cell>
          <cell r="D2678" t="str">
            <v>Z</v>
          </cell>
          <cell r="E2678" t="str">
            <v>2</v>
          </cell>
          <cell r="F2678" t="str">
            <v>G</v>
          </cell>
          <cell r="G2678" t="str">
            <v>0</v>
          </cell>
          <cell r="H2678" t="str">
            <v>0</v>
          </cell>
          <cell r="I2678" t="str">
            <v>0</v>
          </cell>
          <cell r="J2678" t="str">
            <v>0</v>
          </cell>
          <cell r="K2678" t="str">
            <v>0</v>
          </cell>
          <cell r="L2678" t="str">
            <v>0</v>
          </cell>
          <cell r="M2678" t="str">
            <v>0</v>
          </cell>
        </row>
        <row r="2679">
          <cell r="A2679" t="str">
            <v>9103-291C</v>
          </cell>
          <cell r="B2679" t="str">
            <v>THROTTLE LEVER</v>
          </cell>
          <cell r="C2679" t="str">
            <v>F13</v>
          </cell>
          <cell r="D2679" t="str">
            <v>Z</v>
          </cell>
          <cell r="E2679" t="str">
            <v>2</v>
          </cell>
          <cell r="F2679" t="str">
            <v>G</v>
          </cell>
          <cell r="G2679" t="str">
            <v>0</v>
          </cell>
          <cell r="H2679" t="str">
            <v>0</v>
          </cell>
          <cell r="I2679" t="str">
            <v>0</v>
          </cell>
          <cell r="J2679" t="str">
            <v>0</v>
          </cell>
          <cell r="K2679" t="str">
            <v>0</v>
          </cell>
          <cell r="L2679" t="str">
            <v>0</v>
          </cell>
          <cell r="M2679" t="str">
            <v>LOCAL</v>
          </cell>
        </row>
        <row r="2680">
          <cell r="A2680" t="str">
            <v>9103-272</v>
          </cell>
          <cell r="B2680" t="str">
            <v>NO DESC</v>
          </cell>
          <cell r="C2680" t="str">
            <v>F13</v>
          </cell>
          <cell r="D2680" t="str">
            <v>Z</v>
          </cell>
          <cell r="E2680" t="str">
            <v>2</v>
          </cell>
          <cell r="F2680" t="str">
            <v>G</v>
          </cell>
          <cell r="G2680" t="str">
            <v>0</v>
          </cell>
          <cell r="H2680" t="str">
            <v>0</v>
          </cell>
          <cell r="I2680" t="str">
            <v>0</v>
          </cell>
          <cell r="J2680" t="str">
            <v>0</v>
          </cell>
          <cell r="K2680" t="str">
            <v>0</v>
          </cell>
          <cell r="L2680" t="str">
            <v>0</v>
          </cell>
          <cell r="M2680" t="str">
            <v>0</v>
          </cell>
        </row>
        <row r="2681">
          <cell r="A2681" t="str">
            <v>9103-243</v>
          </cell>
          <cell r="B2681" t="str">
            <v>NO DESC</v>
          </cell>
          <cell r="C2681" t="str">
            <v>F13</v>
          </cell>
          <cell r="D2681" t="str">
            <v>Z</v>
          </cell>
          <cell r="E2681" t="str">
            <v>2</v>
          </cell>
          <cell r="F2681" t="str">
            <v>G</v>
          </cell>
          <cell r="G2681" t="str">
            <v>0</v>
          </cell>
          <cell r="H2681" t="str">
            <v>0</v>
          </cell>
          <cell r="I2681" t="str">
            <v>0</v>
          </cell>
          <cell r="J2681" t="str">
            <v>0</v>
          </cell>
          <cell r="K2681" t="str">
            <v>0</v>
          </cell>
          <cell r="L2681" t="str">
            <v>0</v>
          </cell>
          <cell r="M2681" t="str">
            <v>0</v>
          </cell>
        </row>
        <row r="2682">
          <cell r="A2682" t="str">
            <v>9103-138</v>
          </cell>
          <cell r="B2682" t="str">
            <v>PUMP HOUSING CASTING</v>
          </cell>
          <cell r="C2682" t="str">
            <v>F13</v>
          </cell>
          <cell r="D2682" t="str">
            <v>Z</v>
          </cell>
          <cell r="E2682" t="str">
            <v>2</v>
          </cell>
          <cell r="F2682" t="str">
            <v>G</v>
          </cell>
          <cell r="G2682" t="str">
            <v>0</v>
          </cell>
          <cell r="H2682" t="str">
            <v>0</v>
          </cell>
          <cell r="I2682" t="str">
            <v>0</v>
          </cell>
          <cell r="J2682" t="str">
            <v>0</v>
          </cell>
          <cell r="K2682" t="str">
            <v>0</v>
          </cell>
          <cell r="L2682" t="str">
            <v>0</v>
          </cell>
          <cell r="M2682" t="str">
            <v>0</v>
          </cell>
        </row>
        <row r="2683">
          <cell r="A2683" t="str">
            <v>9103-114</v>
          </cell>
          <cell r="B2683" t="str">
            <v>COVER CASTING</v>
          </cell>
          <cell r="C2683" t="str">
            <v>F13</v>
          </cell>
          <cell r="D2683" t="str">
            <v>Z</v>
          </cell>
          <cell r="E2683" t="str">
            <v>2</v>
          </cell>
          <cell r="F2683" t="str">
            <v>G</v>
          </cell>
          <cell r="G2683" t="str">
            <v>0</v>
          </cell>
          <cell r="H2683" t="str">
            <v>0</v>
          </cell>
          <cell r="I2683" t="str">
            <v>0</v>
          </cell>
          <cell r="J2683" t="str">
            <v>0</v>
          </cell>
          <cell r="K2683" t="str">
            <v>0</v>
          </cell>
          <cell r="L2683" t="str">
            <v>0</v>
          </cell>
          <cell r="M2683" t="str">
            <v>RP</v>
          </cell>
        </row>
        <row r="2684">
          <cell r="A2684" t="str">
            <v>9103-109</v>
          </cell>
          <cell r="B2684" t="str">
            <v>PUMP HOUSING CASTING</v>
          </cell>
          <cell r="C2684" t="str">
            <v>F13</v>
          </cell>
          <cell r="D2684" t="str">
            <v>Z</v>
          </cell>
          <cell r="E2684" t="str">
            <v>2</v>
          </cell>
          <cell r="F2684" t="str">
            <v>G</v>
          </cell>
          <cell r="G2684" t="str">
            <v>0</v>
          </cell>
          <cell r="H2684" t="str">
            <v>0</v>
          </cell>
          <cell r="I2684" t="str">
            <v>0</v>
          </cell>
          <cell r="J2684" t="str">
            <v>0</v>
          </cell>
          <cell r="K2684" t="str">
            <v>0</v>
          </cell>
          <cell r="L2684" t="str">
            <v>0</v>
          </cell>
          <cell r="M2684" t="str">
            <v>0</v>
          </cell>
        </row>
        <row r="2685">
          <cell r="A2685" t="str">
            <v>9103-025H</v>
          </cell>
          <cell r="B2685" t="str">
            <v>NOZZLE (CDNOSPC 6389)</v>
          </cell>
          <cell r="C2685" t="str">
            <v>F13</v>
          </cell>
          <cell r="D2685" t="str">
            <v>Z</v>
          </cell>
          <cell r="E2685" t="str">
            <v>2</v>
          </cell>
          <cell r="F2685" t="str">
            <v>G</v>
          </cell>
          <cell r="G2685" t="str">
            <v>0</v>
          </cell>
          <cell r="H2685" t="str">
            <v>0</v>
          </cell>
          <cell r="I2685" t="str">
            <v>0</v>
          </cell>
          <cell r="J2685" t="str">
            <v>0</v>
          </cell>
          <cell r="K2685" t="str">
            <v>0</v>
          </cell>
          <cell r="L2685" t="str">
            <v>0</v>
          </cell>
          <cell r="M2685" t="str">
            <v>DPAHM</v>
          </cell>
        </row>
        <row r="2686">
          <cell r="A2686" t="str">
            <v>9103-009M</v>
          </cell>
          <cell r="B2686" t="str">
            <v>TRANSFER PUMP LINER</v>
          </cell>
          <cell r="C2686" t="str">
            <v>F13</v>
          </cell>
          <cell r="D2686" t="str">
            <v>Z</v>
          </cell>
          <cell r="E2686" t="str">
            <v>2</v>
          </cell>
          <cell r="F2686" t="str">
            <v>G</v>
          </cell>
          <cell r="G2686" t="str">
            <v>0</v>
          </cell>
          <cell r="H2686" t="str">
            <v>0</v>
          </cell>
          <cell r="I2686" t="str">
            <v>0</v>
          </cell>
          <cell r="J2686" t="str">
            <v>0</v>
          </cell>
          <cell r="K2686" t="str">
            <v>0</v>
          </cell>
          <cell r="L2686" t="str">
            <v>0</v>
          </cell>
          <cell r="M2686" t="str">
            <v>RP</v>
          </cell>
        </row>
        <row r="2687">
          <cell r="A2687" t="str">
            <v>9103-009</v>
          </cell>
          <cell r="B2687" t="str">
            <v>T.P.LINER</v>
          </cell>
          <cell r="C2687" t="str">
            <v>F13</v>
          </cell>
          <cell r="D2687" t="str">
            <v>Z</v>
          </cell>
          <cell r="E2687" t="str">
            <v>2</v>
          </cell>
          <cell r="F2687" t="str">
            <v>G</v>
          </cell>
          <cell r="G2687" t="str">
            <v>0</v>
          </cell>
          <cell r="H2687" t="str">
            <v>0</v>
          </cell>
          <cell r="I2687" t="str">
            <v>0</v>
          </cell>
          <cell r="J2687" t="str">
            <v>0</v>
          </cell>
          <cell r="K2687" t="str">
            <v>0</v>
          </cell>
          <cell r="L2687" t="str">
            <v>0</v>
          </cell>
          <cell r="M2687" t="str">
            <v>RP</v>
          </cell>
        </row>
        <row r="2688">
          <cell r="A2688" t="str">
            <v>9103-007</v>
          </cell>
          <cell r="B2688" t="str">
            <v>SCREW</v>
          </cell>
          <cell r="C2688" t="str">
            <v>F13</v>
          </cell>
          <cell r="D2688" t="str">
            <v>Z</v>
          </cell>
          <cell r="E2688" t="str">
            <v>2</v>
          </cell>
          <cell r="F2688" t="str">
            <v>G</v>
          </cell>
          <cell r="G2688" t="str">
            <v>0</v>
          </cell>
          <cell r="H2688" t="str">
            <v>0</v>
          </cell>
          <cell r="I2688" t="str">
            <v>0</v>
          </cell>
          <cell r="J2688" t="str">
            <v>0</v>
          </cell>
          <cell r="K2688" t="str">
            <v>0</v>
          </cell>
          <cell r="L2688" t="str">
            <v>0</v>
          </cell>
          <cell r="M2688" t="str">
            <v>0</v>
          </cell>
        </row>
        <row r="2689">
          <cell r="A2689" t="str">
            <v>9103-004</v>
          </cell>
          <cell r="B2689" t="str">
            <v>SINTERED SHOE STOP</v>
          </cell>
          <cell r="C2689" t="str">
            <v>F13</v>
          </cell>
          <cell r="D2689" t="str">
            <v>Z</v>
          </cell>
          <cell r="E2689" t="str">
            <v>2</v>
          </cell>
          <cell r="F2689" t="str">
            <v>G</v>
          </cell>
          <cell r="G2689" t="str">
            <v>0</v>
          </cell>
          <cell r="H2689" t="str">
            <v>0</v>
          </cell>
          <cell r="I2689" t="str">
            <v>0</v>
          </cell>
          <cell r="J2689" t="str">
            <v>0</v>
          </cell>
          <cell r="K2689" t="str">
            <v>0</v>
          </cell>
          <cell r="L2689" t="str">
            <v>0</v>
          </cell>
          <cell r="M2689" t="str">
            <v>WHAT</v>
          </cell>
        </row>
        <row r="2690">
          <cell r="A2690" t="str">
            <v>9102-929P</v>
          </cell>
          <cell r="B2690" t="str">
            <v>T.P.BLADE</v>
          </cell>
          <cell r="C2690" t="str">
            <v>F13</v>
          </cell>
          <cell r="D2690" t="str">
            <v>Z</v>
          </cell>
          <cell r="E2690" t="str">
            <v>2</v>
          </cell>
          <cell r="F2690" t="str">
            <v>G</v>
          </cell>
          <cell r="G2690" t="str">
            <v>0</v>
          </cell>
          <cell r="H2690" t="str">
            <v>0</v>
          </cell>
          <cell r="I2690" t="str">
            <v>0</v>
          </cell>
          <cell r="J2690" t="str">
            <v>0</v>
          </cell>
          <cell r="K2690" t="str">
            <v>0</v>
          </cell>
          <cell r="L2690" t="str">
            <v>0</v>
          </cell>
          <cell r="M2690" t="str">
            <v>RP</v>
          </cell>
        </row>
        <row r="2691">
          <cell r="A2691" t="str">
            <v>9103-359/BHT</v>
          </cell>
          <cell r="B2691" t="str">
            <v>FAST IDLE BRACKET</v>
          </cell>
          <cell r="C2691" t="str">
            <v>F13</v>
          </cell>
          <cell r="D2691" t="str">
            <v>Z</v>
          </cell>
          <cell r="E2691" t="str">
            <v>2</v>
          </cell>
          <cell r="F2691" t="str">
            <v>G</v>
          </cell>
          <cell r="G2691" t="str">
            <v>0</v>
          </cell>
          <cell r="H2691" t="str">
            <v>0</v>
          </cell>
          <cell r="I2691" t="str">
            <v>0</v>
          </cell>
          <cell r="J2691" t="str">
            <v>0</v>
          </cell>
          <cell r="K2691" t="str">
            <v>0</v>
          </cell>
          <cell r="L2691" t="str">
            <v>0</v>
          </cell>
        </row>
        <row r="2692">
          <cell r="A2692" t="str">
            <v>9102-750</v>
          </cell>
          <cell r="B2692" t="str">
            <v>SPRING</v>
          </cell>
          <cell r="C2692" t="str">
            <v>F13</v>
          </cell>
          <cell r="D2692" t="str">
            <v>Z</v>
          </cell>
          <cell r="E2692" t="str">
            <v>2</v>
          </cell>
          <cell r="F2692" t="str">
            <v>G</v>
          </cell>
          <cell r="G2692" t="str">
            <v>0</v>
          </cell>
          <cell r="H2692" t="str">
            <v>0</v>
          </cell>
          <cell r="I2692" t="str">
            <v>0</v>
          </cell>
          <cell r="J2692" t="str">
            <v>0</v>
          </cell>
          <cell r="K2692" t="str">
            <v>0</v>
          </cell>
          <cell r="L2692" t="str">
            <v>0</v>
          </cell>
          <cell r="M2692" t="str">
            <v>0</v>
          </cell>
        </row>
        <row r="2693">
          <cell r="A2693" t="str">
            <v>9101-635A</v>
          </cell>
          <cell r="B2693" t="str">
            <v>ROLLER SHOE SUB ASSY</v>
          </cell>
          <cell r="C2693" t="str">
            <v>F13</v>
          </cell>
          <cell r="D2693" t="str">
            <v>Z</v>
          </cell>
          <cell r="E2693" t="str">
            <v>2</v>
          </cell>
          <cell r="F2693" t="str">
            <v>G</v>
          </cell>
          <cell r="G2693" t="str">
            <v>0</v>
          </cell>
          <cell r="H2693" t="str">
            <v>0</v>
          </cell>
          <cell r="I2693" t="str">
            <v>0</v>
          </cell>
          <cell r="J2693" t="str">
            <v>0</v>
          </cell>
          <cell r="K2693" t="str">
            <v>0</v>
          </cell>
          <cell r="L2693" t="str">
            <v>0</v>
          </cell>
          <cell r="M2693" t="str">
            <v>0</v>
          </cell>
        </row>
        <row r="2694">
          <cell r="A2694" t="str">
            <v>9103-316</v>
          </cell>
          <cell r="B2694" t="str">
            <v>THRUST WASHER - LLA Shaft</v>
          </cell>
          <cell r="C2694" t="str">
            <v>F13</v>
          </cell>
          <cell r="D2694" t="str">
            <v>Z</v>
          </cell>
          <cell r="E2694" t="str">
            <v>2</v>
          </cell>
          <cell r="F2694" t="str">
            <v>G</v>
          </cell>
          <cell r="G2694" t="str">
            <v>0</v>
          </cell>
          <cell r="H2694" t="str">
            <v>0</v>
          </cell>
          <cell r="I2694" t="str">
            <v>0</v>
          </cell>
          <cell r="J2694" t="str">
            <v>0</v>
          </cell>
          <cell r="K2694" t="str">
            <v>0</v>
          </cell>
          <cell r="L2694" t="str">
            <v>0</v>
          </cell>
        </row>
        <row r="2695">
          <cell r="A2695" t="str">
            <v>9102-704</v>
          </cell>
          <cell r="C2695" t="str">
            <v>F13</v>
          </cell>
          <cell r="D2695" t="str">
            <v>Z</v>
          </cell>
          <cell r="E2695" t="str">
            <v>2</v>
          </cell>
          <cell r="F2695" t="str">
            <v>G</v>
          </cell>
          <cell r="G2695" t="str">
            <v>0</v>
          </cell>
          <cell r="H2695" t="str">
            <v>0</v>
          </cell>
          <cell r="I2695" t="str">
            <v>0</v>
          </cell>
          <cell r="J2695" t="str">
            <v>0</v>
          </cell>
          <cell r="K2695" t="str">
            <v>0</v>
          </cell>
          <cell r="L2695" t="str">
            <v>0</v>
          </cell>
        </row>
        <row r="2696">
          <cell r="A2696" t="str">
            <v>9102-011E</v>
          </cell>
          <cell r="C2696" t="str">
            <v>F13</v>
          </cell>
          <cell r="D2696" t="str">
            <v>Z</v>
          </cell>
          <cell r="E2696" t="str">
            <v>2</v>
          </cell>
          <cell r="F2696" t="str">
            <v>G</v>
          </cell>
          <cell r="G2696" t="str">
            <v>114</v>
          </cell>
          <cell r="H2696" t="str">
            <v>0</v>
          </cell>
          <cell r="I2696" t="str">
            <v>0</v>
          </cell>
          <cell r="J2696" t="str">
            <v>114</v>
          </cell>
          <cell r="K2696" t="str">
            <v>0</v>
          </cell>
          <cell r="L2696" t="str">
            <v>0</v>
          </cell>
        </row>
        <row r="2697">
          <cell r="A2697" t="str">
            <v>9101-370TP</v>
          </cell>
          <cell r="B2697" t="str">
            <v>VALVE BODY</v>
          </cell>
          <cell r="C2697" t="str">
            <v>F13</v>
          </cell>
          <cell r="D2697" t="str">
            <v>Z</v>
          </cell>
          <cell r="E2697" t="str">
            <v>2</v>
          </cell>
          <cell r="F2697" t="str">
            <v>G</v>
          </cell>
          <cell r="G2697" t="str">
            <v>0</v>
          </cell>
          <cell r="H2697" t="str">
            <v>0</v>
          </cell>
          <cell r="I2697" t="str">
            <v>0</v>
          </cell>
          <cell r="J2697" t="str">
            <v>0</v>
          </cell>
          <cell r="K2697" t="str">
            <v>0</v>
          </cell>
          <cell r="L2697" t="str">
            <v>0</v>
          </cell>
          <cell r="M2697" t="str">
            <v>WHAT</v>
          </cell>
        </row>
        <row r="2698">
          <cell r="A2698" t="str">
            <v>9101-345</v>
          </cell>
          <cell r="B2698" t="str">
            <v>SETTING SCREW (ES LOCK)</v>
          </cell>
          <cell r="C2698" t="str">
            <v>F13</v>
          </cell>
          <cell r="D2698" t="str">
            <v>Z</v>
          </cell>
          <cell r="E2698" t="str">
            <v>2</v>
          </cell>
          <cell r="F2698" t="str">
            <v>G</v>
          </cell>
          <cell r="G2698" t="str">
            <v>0</v>
          </cell>
          <cell r="H2698" t="str">
            <v>0</v>
          </cell>
          <cell r="I2698" t="str">
            <v>0</v>
          </cell>
          <cell r="J2698" t="str">
            <v>0</v>
          </cell>
          <cell r="K2698" t="str">
            <v>0</v>
          </cell>
          <cell r="L2698" t="str">
            <v>0</v>
          </cell>
          <cell r="M2698" t="str">
            <v>0</v>
          </cell>
        </row>
        <row r="2699">
          <cell r="A2699" t="str">
            <v>9101-332E</v>
          </cell>
          <cell r="B2699" t="str">
            <v>LLA PLUG</v>
          </cell>
          <cell r="C2699" t="str">
            <v>F13</v>
          </cell>
          <cell r="D2699" t="str">
            <v>Z</v>
          </cell>
          <cell r="E2699" t="str">
            <v>2</v>
          </cell>
          <cell r="F2699" t="str">
            <v>G</v>
          </cell>
          <cell r="G2699" t="str">
            <v>0</v>
          </cell>
          <cell r="H2699" t="str">
            <v>0</v>
          </cell>
          <cell r="I2699" t="str">
            <v>0</v>
          </cell>
          <cell r="J2699" t="str">
            <v>0</v>
          </cell>
          <cell r="K2699" t="str">
            <v>0</v>
          </cell>
          <cell r="L2699" t="str">
            <v>0</v>
          </cell>
          <cell r="M2699" t="str">
            <v>0</v>
          </cell>
        </row>
        <row r="2700">
          <cell r="A2700" t="str">
            <v>9101-467B/025</v>
          </cell>
          <cell r="B2700" t="str">
            <v>PLLA PISTON</v>
          </cell>
          <cell r="C2700" t="str">
            <v>F13</v>
          </cell>
          <cell r="D2700" t="str">
            <v>Z</v>
          </cell>
          <cell r="E2700" t="str">
            <v>2</v>
          </cell>
          <cell r="F2700" t="str">
            <v>G</v>
          </cell>
          <cell r="G2700" t="str">
            <v>0</v>
          </cell>
          <cell r="H2700" t="str">
            <v>0</v>
          </cell>
          <cell r="I2700" t="str">
            <v>0</v>
          </cell>
          <cell r="J2700" t="str">
            <v>0</v>
          </cell>
          <cell r="K2700" t="str">
            <v>0</v>
          </cell>
          <cell r="L2700" t="str">
            <v>0</v>
          </cell>
        </row>
        <row r="2701">
          <cell r="A2701" t="str">
            <v>9101-328</v>
          </cell>
          <cell r="B2701" t="str">
            <v>REG.HOOK</v>
          </cell>
          <cell r="C2701" t="str">
            <v>F13</v>
          </cell>
          <cell r="D2701" t="str">
            <v>Z</v>
          </cell>
          <cell r="E2701" t="str">
            <v>2</v>
          </cell>
          <cell r="F2701" t="str">
            <v>G</v>
          </cell>
          <cell r="G2701" t="str">
            <v>0</v>
          </cell>
          <cell r="H2701" t="str">
            <v>0</v>
          </cell>
          <cell r="I2701" t="str">
            <v>0</v>
          </cell>
          <cell r="J2701" t="str">
            <v>0</v>
          </cell>
          <cell r="K2701" t="str">
            <v>0</v>
          </cell>
          <cell r="L2701" t="str">
            <v>0</v>
          </cell>
          <cell r="M2701" t="str">
            <v>WHAT</v>
          </cell>
        </row>
        <row r="2702">
          <cell r="A2702" t="str">
            <v>9101-249</v>
          </cell>
          <cell r="B2702" t="str">
            <v>HYD. HEAD BARREL</v>
          </cell>
          <cell r="C2702" t="str">
            <v>F13</v>
          </cell>
          <cell r="D2702" t="str">
            <v>Z</v>
          </cell>
          <cell r="E2702" t="str">
            <v>2</v>
          </cell>
          <cell r="F2702" t="str">
            <v>G</v>
          </cell>
          <cell r="G2702" t="str">
            <v>0</v>
          </cell>
          <cell r="H2702" t="str">
            <v>0</v>
          </cell>
          <cell r="I2702" t="str">
            <v>0</v>
          </cell>
          <cell r="J2702" t="str">
            <v>0</v>
          </cell>
          <cell r="K2702" t="str">
            <v>0</v>
          </cell>
          <cell r="L2702" t="str">
            <v>0</v>
          </cell>
          <cell r="M2702" t="str">
            <v>IND</v>
          </cell>
        </row>
        <row r="2703">
          <cell r="A2703" t="str">
            <v>9101-244</v>
          </cell>
          <cell r="B2703" t="str">
            <v>EXCESS FUEL PISTON</v>
          </cell>
          <cell r="C2703" t="str">
            <v>F13</v>
          </cell>
          <cell r="D2703" t="str">
            <v>Z</v>
          </cell>
          <cell r="E2703" t="str">
            <v>2</v>
          </cell>
          <cell r="F2703" t="str">
            <v>G</v>
          </cell>
          <cell r="G2703" t="str">
            <v>0</v>
          </cell>
          <cell r="H2703" t="str">
            <v>0</v>
          </cell>
          <cell r="I2703" t="str">
            <v>0</v>
          </cell>
          <cell r="J2703" t="str">
            <v>0</v>
          </cell>
          <cell r="K2703" t="str">
            <v>0</v>
          </cell>
          <cell r="L2703" t="str">
            <v>0</v>
          </cell>
          <cell r="M2703" t="str">
            <v>0</v>
          </cell>
        </row>
        <row r="2704">
          <cell r="A2704" t="str">
            <v>9101-464A</v>
          </cell>
          <cell r="C2704" t="str">
            <v>F13</v>
          </cell>
          <cell r="D2704" t="str">
            <v>Z</v>
          </cell>
          <cell r="E2704" t="str">
            <v>2</v>
          </cell>
          <cell r="F2704" t="str">
            <v>G</v>
          </cell>
          <cell r="G2704" t="str">
            <v>78</v>
          </cell>
          <cell r="H2704" t="str">
            <v>0</v>
          </cell>
          <cell r="I2704" t="str">
            <v>0</v>
          </cell>
          <cell r="J2704" t="str">
            <v>78</v>
          </cell>
          <cell r="K2704" t="str">
            <v>0</v>
          </cell>
          <cell r="L2704" t="str">
            <v>0</v>
          </cell>
        </row>
        <row r="2705">
          <cell r="A2705" t="str">
            <v>9101-200A</v>
          </cell>
          <cell r="B2705" t="str">
            <v>GOVERNOR LINKAGE HOOK</v>
          </cell>
          <cell r="C2705" t="str">
            <v>F13</v>
          </cell>
          <cell r="D2705" t="str">
            <v>Z</v>
          </cell>
          <cell r="E2705" t="str">
            <v>2</v>
          </cell>
          <cell r="F2705" t="str">
            <v>G</v>
          </cell>
          <cell r="G2705" t="str">
            <v>0</v>
          </cell>
          <cell r="H2705" t="str">
            <v>0</v>
          </cell>
          <cell r="I2705" t="str">
            <v>0</v>
          </cell>
          <cell r="J2705" t="str">
            <v>0</v>
          </cell>
          <cell r="K2705" t="str">
            <v>0</v>
          </cell>
          <cell r="L2705" t="str">
            <v>0</v>
          </cell>
          <cell r="M2705" t="str">
            <v>0</v>
          </cell>
        </row>
        <row r="2706">
          <cell r="A2706" t="str">
            <v>9101-166B</v>
          </cell>
          <cell r="B2706" t="str">
            <v>THREADED LINKAGE AND BAR</v>
          </cell>
          <cell r="C2706" t="str">
            <v>F13</v>
          </cell>
          <cell r="D2706" t="str">
            <v>Z</v>
          </cell>
          <cell r="E2706" t="str">
            <v>2</v>
          </cell>
          <cell r="F2706" t="str">
            <v>G</v>
          </cell>
          <cell r="G2706" t="str">
            <v>0</v>
          </cell>
          <cell r="H2706" t="str">
            <v>0</v>
          </cell>
          <cell r="I2706" t="str">
            <v>0</v>
          </cell>
          <cell r="J2706" t="str">
            <v>0</v>
          </cell>
          <cell r="K2706" t="str">
            <v>0</v>
          </cell>
          <cell r="L2706" t="str">
            <v>0</v>
          </cell>
          <cell r="M2706" t="str">
            <v>0</v>
          </cell>
        </row>
        <row r="2707">
          <cell r="A2707" t="str">
            <v>9101-155</v>
          </cell>
          <cell r="B2707" t="str">
            <v>PIVOT BALL</v>
          </cell>
          <cell r="C2707" t="str">
            <v>F13</v>
          </cell>
          <cell r="D2707" t="str">
            <v>Z</v>
          </cell>
          <cell r="E2707" t="str">
            <v>2</v>
          </cell>
          <cell r="F2707" t="str">
            <v>G</v>
          </cell>
          <cell r="G2707" t="str">
            <v>0</v>
          </cell>
          <cell r="H2707" t="str">
            <v>0</v>
          </cell>
          <cell r="I2707" t="str">
            <v>0</v>
          </cell>
          <cell r="J2707" t="str">
            <v>0</v>
          </cell>
          <cell r="K2707" t="str">
            <v>0</v>
          </cell>
          <cell r="L2707" t="str">
            <v>0</v>
          </cell>
          <cell r="M2707" t="str">
            <v>0</v>
          </cell>
        </row>
        <row r="2708">
          <cell r="A2708" t="str">
            <v>9101-348/010</v>
          </cell>
          <cell r="B2708" t="str">
            <v>VALVE STEM</v>
          </cell>
          <cell r="C2708" t="str">
            <v>F13</v>
          </cell>
          <cell r="D2708" t="str">
            <v>Z</v>
          </cell>
          <cell r="E2708" t="str">
            <v>2</v>
          </cell>
          <cell r="F2708" t="str">
            <v>G</v>
          </cell>
          <cell r="G2708" t="str">
            <v>0</v>
          </cell>
          <cell r="H2708" t="str">
            <v>0</v>
          </cell>
          <cell r="I2708" t="str">
            <v>0</v>
          </cell>
          <cell r="J2708" t="str">
            <v>0</v>
          </cell>
          <cell r="K2708" t="str">
            <v>0</v>
          </cell>
          <cell r="L2708" t="str">
            <v>0</v>
          </cell>
        </row>
        <row r="2709">
          <cell r="A2709" t="str">
            <v>9101-244B/20</v>
          </cell>
          <cell r="B2709" t="str">
            <v>EXCESS FUEL PISTON</v>
          </cell>
          <cell r="C2709" t="str">
            <v>F13</v>
          </cell>
          <cell r="D2709" t="str">
            <v>Z</v>
          </cell>
          <cell r="E2709" t="str">
            <v>2</v>
          </cell>
          <cell r="F2709" t="str">
            <v>G</v>
          </cell>
          <cell r="G2709" t="str">
            <v>0</v>
          </cell>
          <cell r="H2709" t="str">
            <v>0</v>
          </cell>
          <cell r="I2709" t="str">
            <v>0</v>
          </cell>
          <cell r="J2709" t="str">
            <v>0</v>
          </cell>
          <cell r="K2709" t="str">
            <v>0</v>
          </cell>
          <cell r="L2709" t="str">
            <v>0</v>
          </cell>
        </row>
        <row r="2710">
          <cell r="A2710" t="str">
            <v>9101-122</v>
          </cell>
          <cell r="B2710" t="str">
            <v>SCREW VENT</v>
          </cell>
          <cell r="C2710" t="str">
            <v>F13</v>
          </cell>
          <cell r="D2710" t="str">
            <v>Z</v>
          </cell>
          <cell r="E2710" t="str">
            <v>2</v>
          </cell>
          <cell r="F2710" t="str">
            <v>G</v>
          </cell>
          <cell r="G2710" t="str">
            <v>0</v>
          </cell>
          <cell r="H2710" t="str">
            <v>0</v>
          </cell>
          <cell r="I2710" t="str">
            <v>0</v>
          </cell>
          <cell r="J2710" t="str">
            <v>0</v>
          </cell>
          <cell r="K2710" t="str">
            <v>0</v>
          </cell>
          <cell r="L2710" t="str">
            <v>0</v>
          </cell>
          <cell r="M2710" t="str">
            <v>0</v>
          </cell>
        </row>
        <row r="2711">
          <cell r="A2711" t="str">
            <v>9101-068D</v>
          </cell>
          <cell r="B2711" t="str">
            <v>ADVANCE MOBILE STOP</v>
          </cell>
          <cell r="C2711" t="str">
            <v>F13</v>
          </cell>
          <cell r="D2711" t="str">
            <v>Z</v>
          </cell>
          <cell r="E2711" t="str">
            <v>2</v>
          </cell>
          <cell r="F2711" t="str">
            <v>G</v>
          </cell>
          <cell r="G2711" t="str">
            <v>0</v>
          </cell>
          <cell r="H2711" t="str">
            <v>0</v>
          </cell>
          <cell r="I2711" t="str">
            <v>0</v>
          </cell>
          <cell r="J2711" t="str">
            <v>0</v>
          </cell>
          <cell r="K2711" t="str">
            <v>0</v>
          </cell>
          <cell r="L2711" t="str">
            <v>0</v>
          </cell>
          <cell r="M2711" t="str">
            <v>NP</v>
          </cell>
        </row>
        <row r="2712">
          <cell r="A2712" t="str">
            <v>9101-066Q</v>
          </cell>
          <cell r="B2712" t="str">
            <v>LLA PISTON</v>
          </cell>
          <cell r="C2712" t="str">
            <v>F13</v>
          </cell>
          <cell r="D2712" t="str">
            <v>Z</v>
          </cell>
          <cell r="E2712" t="str">
            <v>2</v>
          </cell>
          <cell r="F2712" t="str">
            <v>G</v>
          </cell>
          <cell r="G2712" t="str">
            <v>0</v>
          </cell>
          <cell r="H2712" t="str">
            <v>0</v>
          </cell>
          <cell r="I2712" t="str">
            <v>0</v>
          </cell>
          <cell r="J2712" t="str">
            <v>0</v>
          </cell>
          <cell r="K2712" t="str">
            <v>0</v>
          </cell>
          <cell r="L2712" t="str">
            <v>0</v>
          </cell>
          <cell r="M2712" t="str">
            <v>0</v>
          </cell>
        </row>
        <row r="2713">
          <cell r="A2713" t="str">
            <v>9101-110X</v>
          </cell>
          <cell r="B2713" t="str">
            <v>SNUBBER VALVE ASSY</v>
          </cell>
          <cell r="C2713" t="str">
            <v>F13</v>
          </cell>
          <cell r="D2713" t="str">
            <v>Z</v>
          </cell>
          <cell r="E2713" t="str">
            <v>2</v>
          </cell>
          <cell r="F2713" t="str">
            <v>G</v>
          </cell>
          <cell r="G2713" t="str">
            <v>0</v>
          </cell>
          <cell r="H2713" t="str">
            <v>0</v>
          </cell>
          <cell r="I2713" t="str">
            <v>0</v>
          </cell>
          <cell r="J2713" t="str">
            <v>0</v>
          </cell>
          <cell r="K2713" t="str">
            <v>0</v>
          </cell>
          <cell r="L2713" t="str">
            <v>0</v>
          </cell>
        </row>
        <row r="2714">
          <cell r="A2714" t="str">
            <v>9100-957N</v>
          </cell>
          <cell r="B2714" t="str">
            <v>HYD. HEAD ASSY</v>
          </cell>
          <cell r="C2714" t="str">
            <v>F13</v>
          </cell>
          <cell r="D2714" t="str">
            <v>Z</v>
          </cell>
          <cell r="E2714" t="str">
            <v>2</v>
          </cell>
          <cell r="F2714" t="str">
            <v>G</v>
          </cell>
          <cell r="G2714" t="str">
            <v>0</v>
          </cell>
          <cell r="H2714" t="str">
            <v>0</v>
          </cell>
          <cell r="I2714" t="str">
            <v>0</v>
          </cell>
          <cell r="J2714" t="str">
            <v>0</v>
          </cell>
          <cell r="K2714" t="str">
            <v>0</v>
          </cell>
          <cell r="L2714" t="str">
            <v>0</v>
          </cell>
          <cell r="M2714" t="str">
            <v>NP</v>
          </cell>
        </row>
        <row r="2715">
          <cell r="A2715" t="str">
            <v>9101-066N/30</v>
          </cell>
          <cell r="B2715" t="str">
            <v>LLA PISTON</v>
          </cell>
          <cell r="C2715" t="str">
            <v>F13</v>
          </cell>
          <cell r="D2715" t="str">
            <v>Z</v>
          </cell>
          <cell r="E2715" t="str">
            <v>2</v>
          </cell>
          <cell r="F2715" t="str">
            <v>G</v>
          </cell>
          <cell r="G2715" t="str">
            <v>0</v>
          </cell>
          <cell r="H2715" t="str">
            <v>0</v>
          </cell>
          <cell r="I2715" t="str">
            <v>0</v>
          </cell>
          <cell r="J2715" t="str">
            <v>0</v>
          </cell>
          <cell r="K2715" t="str">
            <v>0</v>
          </cell>
          <cell r="L2715" t="str">
            <v>0</v>
          </cell>
        </row>
        <row r="2716">
          <cell r="A2716" t="str">
            <v>9100-825</v>
          </cell>
          <cell r="B2716" t="str">
            <v>ASSEMBLY BLADES/LINER</v>
          </cell>
          <cell r="C2716" t="str">
            <v>F13</v>
          </cell>
          <cell r="D2716" t="str">
            <v>Z</v>
          </cell>
          <cell r="E2716" t="str">
            <v>2</v>
          </cell>
          <cell r="F2716" t="str">
            <v>G</v>
          </cell>
          <cell r="G2716" t="str">
            <v>0</v>
          </cell>
          <cell r="H2716" t="str">
            <v>0</v>
          </cell>
          <cell r="I2716" t="str">
            <v>0</v>
          </cell>
          <cell r="J2716" t="str">
            <v>0</v>
          </cell>
          <cell r="K2716" t="str">
            <v>0</v>
          </cell>
          <cell r="L2716" t="str">
            <v>0</v>
          </cell>
          <cell r="M2716" t="str">
            <v>0</v>
          </cell>
        </row>
        <row r="2717">
          <cell r="A2717" t="str">
            <v>9100-657A</v>
          </cell>
          <cell r="B2717" t="str">
            <v>DRIVE SUB-ASSY</v>
          </cell>
          <cell r="C2717" t="str">
            <v>F13</v>
          </cell>
          <cell r="D2717" t="str">
            <v>Z</v>
          </cell>
          <cell r="E2717" t="str">
            <v>2</v>
          </cell>
          <cell r="F2717" t="str">
            <v>G</v>
          </cell>
          <cell r="G2717" t="str">
            <v>0</v>
          </cell>
          <cell r="H2717" t="str">
            <v>0</v>
          </cell>
          <cell r="I2717" t="str">
            <v>0</v>
          </cell>
          <cell r="J2717" t="str">
            <v>0</v>
          </cell>
          <cell r="K2717" t="str">
            <v>0</v>
          </cell>
          <cell r="L2717" t="str">
            <v>0</v>
          </cell>
          <cell r="M2717" t="str">
            <v>0</v>
          </cell>
        </row>
        <row r="2718">
          <cell r="A2718" t="str">
            <v>9101-040/040</v>
          </cell>
          <cell r="B2718" t="str">
            <v>CONTROL PISTON</v>
          </cell>
          <cell r="C2718" t="str">
            <v>F13</v>
          </cell>
          <cell r="D2718" t="str">
            <v>Z</v>
          </cell>
          <cell r="E2718" t="str">
            <v>2</v>
          </cell>
          <cell r="F2718" t="str">
            <v>G</v>
          </cell>
          <cell r="G2718" t="str">
            <v>0</v>
          </cell>
          <cell r="H2718" t="str">
            <v>0</v>
          </cell>
          <cell r="I2718" t="str">
            <v>0</v>
          </cell>
          <cell r="J2718" t="str">
            <v>0</v>
          </cell>
          <cell r="K2718" t="str">
            <v>0</v>
          </cell>
          <cell r="L2718" t="str">
            <v>0</v>
          </cell>
        </row>
        <row r="2719">
          <cell r="A2719" t="str">
            <v>9100-626L</v>
          </cell>
          <cell r="B2719" t="str">
            <v>ROTOR</v>
          </cell>
          <cell r="C2719" t="str">
            <v>F13</v>
          </cell>
          <cell r="D2719" t="str">
            <v>Z</v>
          </cell>
          <cell r="E2719" t="str">
            <v>2</v>
          </cell>
          <cell r="F2719" t="str">
            <v>G</v>
          </cell>
          <cell r="G2719" t="str">
            <v>0</v>
          </cell>
          <cell r="H2719" t="str">
            <v>0</v>
          </cell>
          <cell r="I2719" t="str">
            <v>0</v>
          </cell>
          <cell r="J2719" t="str">
            <v>0</v>
          </cell>
          <cell r="K2719" t="str">
            <v>0</v>
          </cell>
          <cell r="L2719" t="str">
            <v>0</v>
          </cell>
          <cell r="M2719" t="str">
            <v>RP</v>
          </cell>
        </row>
        <row r="2720">
          <cell r="A2720" t="str">
            <v>9101*451</v>
          </cell>
          <cell r="C2720" t="str">
            <v>F13</v>
          </cell>
          <cell r="D2720" t="str">
            <v>Z</v>
          </cell>
          <cell r="E2720" t="str">
            <v>2</v>
          </cell>
          <cell r="F2720" t="str">
            <v>G</v>
          </cell>
          <cell r="G2720" t="str">
            <v>0</v>
          </cell>
          <cell r="H2720" t="str">
            <v>0</v>
          </cell>
          <cell r="I2720" t="str">
            <v>0</v>
          </cell>
          <cell r="J2720" t="str">
            <v>0</v>
          </cell>
          <cell r="K2720" t="str">
            <v>0</v>
          </cell>
          <cell r="L2720" t="str">
            <v>0</v>
          </cell>
        </row>
        <row r="2721">
          <cell r="A2721" t="str">
            <v>9100-588Q</v>
          </cell>
          <cell r="B2721" t="str">
            <v>ROTOR</v>
          </cell>
          <cell r="C2721" t="str">
            <v>F13</v>
          </cell>
          <cell r="D2721" t="str">
            <v>Z</v>
          </cell>
          <cell r="E2721" t="str">
            <v>2</v>
          </cell>
          <cell r="F2721" t="str">
            <v>G</v>
          </cell>
          <cell r="G2721" t="str">
            <v>0</v>
          </cell>
          <cell r="H2721" t="str">
            <v>0</v>
          </cell>
          <cell r="I2721" t="str">
            <v>0</v>
          </cell>
          <cell r="J2721" t="str">
            <v>0</v>
          </cell>
          <cell r="K2721" t="str">
            <v>0</v>
          </cell>
          <cell r="L2721" t="str">
            <v>0</v>
          </cell>
          <cell r="M2721" t="str">
            <v>0</v>
          </cell>
        </row>
        <row r="2722">
          <cell r="A2722" t="str">
            <v>9100-732N</v>
          </cell>
          <cell r="C2722" t="str">
            <v>F13</v>
          </cell>
          <cell r="D2722" t="str">
            <v>Z</v>
          </cell>
          <cell r="E2722" t="str">
            <v>2</v>
          </cell>
          <cell r="F2722" t="str">
            <v>G</v>
          </cell>
          <cell r="G2722" t="str">
            <v>55</v>
          </cell>
          <cell r="H2722" t="str">
            <v>0</v>
          </cell>
          <cell r="I2722" t="str">
            <v>0</v>
          </cell>
          <cell r="J2722" t="str">
            <v>55</v>
          </cell>
          <cell r="K2722" t="str">
            <v>0</v>
          </cell>
          <cell r="L2722" t="str">
            <v>0</v>
          </cell>
        </row>
        <row r="2723">
          <cell r="A2723" t="str">
            <v>9100-484</v>
          </cell>
          <cell r="B2723" t="str">
            <v>THROTTLE LEVER ASSY</v>
          </cell>
          <cell r="C2723" t="str">
            <v>F13</v>
          </cell>
          <cell r="D2723" t="str">
            <v>Z</v>
          </cell>
          <cell r="E2723" t="str">
            <v>2</v>
          </cell>
          <cell r="F2723" t="str">
            <v>G</v>
          </cell>
          <cell r="G2723" t="str">
            <v>0</v>
          </cell>
          <cell r="H2723" t="str">
            <v>0</v>
          </cell>
          <cell r="I2723" t="str">
            <v>0</v>
          </cell>
          <cell r="J2723" t="str">
            <v>0</v>
          </cell>
          <cell r="K2723" t="str">
            <v>0</v>
          </cell>
          <cell r="L2723" t="str">
            <v>0</v>
          </cell>
          <cell r="M2723" t="str">
            <v>RP</v>
          </cell>
        </row>
        <row r="2724">
          <cell r="A2724" t="str">
            <v>9100-468B</v>
          </cell>
          <cell r="B2724" t="str">
            <v>HOUSING PUMP ASSY</v>
          </cell>
          <cell r="C2724" t="str">
            <v>F13</v>
          </cell>
          <cell r="D2724" t="str">
            <v>Z</v>
          </cell>
          <cell r="E2724" t="str">
            <v>2</v>
          </cell>
          <cell r="F2724" t="str">
            <v>G</v>
          </cell>
          <cell r="G2724" t="str">
            <v>0</v>
          </cell>
          <cell r="H2724" t="str">
            <v>0</v>
          </cell>
          <cell r="I2724" t="str">
            <v>0</v>
          </cell>
          <cell r="J2724" t="str">
            <v>0</v>
          </cell>
          <cell r="K2724" t="str">
            <v>0</v>
          </cell>
          <cell r="L2724" t="str">
            <v>0</v>
          </cell>
          <cell r="M2724" t="str">
            <v>0</v>
          </cell>
        </row>
        <row r="2725">
          <cell r="A2725" t="str">
            <v>9100-468</v>
          </cell>
          <cell r="B2725" t="str">
            <v>ASSY HOUSING PUMP</v>
          </cell>
          <cell r="C2725" t="str">
            <v>F13</v>
          </cell>
          <cell r="D2725" t="str">
            <v>Z</v>
          </cell>
          <cell r="E2725" t="str">
            <v>2</v>
          </cell>
          <cell r="F2725" t="str">
            <v>G</v>
          </cell>
          <cell r="G2725" t="str">
            <v>0</v>
          </cell>
          <cell r="H2725" t="str">
            <v>0</v>
          </cell>
          <cell r="I2725" t="str">
            <v>0</v>
          </cell>
          <cell r="J2725" t="str">
            <v>0</v>
          </cell>
          <cell r="K2725" t="str">
            <v>0</v>
          </cell>
          <cell r="L2725" t="str">
            <v>0</v>
          </cell>
          <cell r="M2725" t="str">
            <v>0</v>
          </cell>
        </row>
        <row r="2726">
          <cell r="A2726" t="str">
            <v>9100-465J</v>
          </cell>
          <cell r="B2726" t="str">
            <v>Head &amp; Rotor Assy [HM]</v>
          </cell>
          <cell r="C2726" t="str">
            <v>F13</v>
          </cell>
          <cell r="D2726" t="str">
            <v>Z</v>
          </cell>
          <cell r="E2726" t="str">
            <v>2</v>
          </cell>
          <cell r="F2726" t="str">
            <v>G</v>
          </cell>
          <cell r="G2726" t="str">
            <v>0</v>
          </cell>
          <cell r="H2726" t="str">
            <v>0</v>
          </cell>
          <cell r="I2726" t="str">
            <v>0</v>
          </cell>
          <cell r="J2726" t="str">
            <v>0</v>
          </cell>
          <cell r="K2726" t="str">
            <v>0</v>
          </cell>
          <cell r="L2726" t="str">
            <v>0</v>
          </cell>
          <cell r="M2726" t="str">
            <v>RP</v>
          </cell>
        </row>
        <row r="2727">
          <cell r="A2727" t="str">
            <v>9100-721J</v>
          </cell>
          <cell r="C2727" t="str">
            <v>F13</v>
          </cell>
          <cell r="D2727" t="str">
            <v>Z</v>
          </cell>
          <cell r="E2727" t="str">
            <v>2</v>
          </cell>
          <cell r="F2727" t="str">
            <v>G</v>
          </cell>
          <cell r="G2727" t="str">
            <v>155</v>
          </cell>
          <cell r="H2727" t="str">
            <v>0</v>
          </cell>
          <cell r="I2727" t="str">
            <v>0</v>
          </cell>
          <cell r="J2727" t="str">
            <v>155</v>
          </cell>
          <cell r="K2727" t="str">
            <v>0</v>
          </cell>
          <cell r="L2727" t="str">
            <v>0</v>
          </cell>
        </row>
        <row r="2728">
          <cell r="A2728" t="str">
            <v>9100-400J</v>
          </cell>
          <cell r="B2728" t="str">
            <v>DRIVE SHAFT ASSY</v>
          </cell>
          <cell r="C2728" t="str">
            <v>F13</v>
          </cell>
          <cell r="D2728" t="str">
            <v>Z</v>
          </cell>
          <cell r="E2728" t="str">
            <v>2</v>
          </cell>
          <cell r="F2728" t="str">
            <v>G</v>
          </cell>
          <cell r="G2728" t="str">
            <v>0</v>
          </cell>
          <cell r="H2728" t="str">
            <v>0</v>
          </cell>
          <cell r="I2728" t="str">
            <v>0</v>
          </cell>
          <cell r="J2728" t="str">
            <v>0</v>
          </cell>
          <cell r="K2728" t="str">
            <v>0</v>
          </cell>
          <cell r="L2728" t="str">
            <v>0</v>
          </cell>
          <cell r="M2728" t="str">
            <v>0</v>
          </cell>
        </row>
        <row r="2729">
          <cell r="A2729" t="str">
            <v>9100-375D</v>
          </cell>
          <cell r="B2729" t="str">
            <v>ASSEM.GOVERNOR ARM</v>
          </cell>
          <cell r="C2729" t="str">
            <v>F13</v>
          </cell>
          <cell r="D2729" t="str">
            <v>Z</v>
          </cell>
          <cell r="E2729" t="str">
            <v>2</v>
          </cell>
          <cell r="F2729" t="str">
            <v>G</v>
          </cell>
          <cell r="G2729" t="str">
            <v>0</v>
          </cell>
          <cell r="H2729" t="str">
            <v>0</v>
          </cell>
          <cell r="I2729" t="str">
            <v>0</v>
          </cell>
          <cell r="J2729" t="str">
            <v>0</v>
          </cell>
          <cell r="K2729" t="str">
            <v>0</v>
          </cell>
          <cell r="L2729" t="str">
            <v>0</v>
          </cell>
          <cell r="M2729" t="str">
            <v>RP</v>
          </cell>
        </row>
        <row r="2730">
          <cell r="A2730" t="str">
            <v>9100-375C</v>
          </cell>
          <cell r="B2730" t="str">
            <v>GOVERNOR ARM ASSY</v>
          </cell>
          <cell r="C2730" t="str">
            <v>F13</v>
          </cell>
          <cell r="D2730" t="str">
            <v>Z</v>
          </cell>
          <cell r="E2730" t="str">
            <v>2</v>
          </cell>
          <cell r="F2730" t="str">
            <v>G</v>
          </cell>
          <cell r="G2730" t="str">
            <v>200</v>
          </cell>
          <cell r="H2730" t="str">
            <v>0</v>
          </cell>
          <cell r="I2730" t="str">
            <v>0</v>
          </cell>
          <cell r="J2730" t="str">
            <v>200</v>
          </cell>
          <cell r="K2730" t="str">
            <v>0</v>
          </cell>
          <cell r="L2730" t="str">
            <v>0</v>
          </cell>
          <cell r="M2730" t="str">
            <v>PIB-02</v>
          </cell>
        </row>
        <row r="2731">
          <cell r="A2731" t="str">
            <v>9100-340G</v>
          </cell>
          <cell r="B2731" t="str">
            <v>AUTO ADVANCE PISTON</v>
          </cell>
          <cell r="C2731" t="str">
            <v>F13</v>
          </cell>
          <cell r="D2731" t="str">
            <v>Z</v>
          </cell>
          <cell r="E2731" t="str">
            <v>2</v>
          </cell>
          <cell r="F2731" t="str">
            <v>G</v>
          </cell>
          <cell r="G2731" t="str">
            <v>0</v>
          </cell>
          <cell r="H2731" t="str">
            <v>0</v>
          </cell>
          <cell r="I2731" t="str">
            <v>0</v>
          </cell>
          <cell r="J2731" t="str">
            <v>0</v>
          </cell>
          <cell r="K2731" t="str">
            <v>0</v>
          </cell>
          <cell r="L2731" t="str">
            <v>0</v>
          </cell>
          <cell r="M2731" t="str">
            <v>0</v>
          </cell>
        </row>
        <row r="2732">
          <cell r="A2732" t="str">
            <v>9100-721E</v>
          </cell>
          <cell r="C2732" t="str">
            <v>F13</v>
          </cell>
          <cell r="D2732" t="str">
            <v>Z</v>
          </cell>
          <cell r="E2732" t="str">
            <v>2</v>
          </cell>
          <cell r="F2732" t="str">
            <v>G</v>
          </cell>
          <cell r="G2732" t="str">
            <v>0</v>
          </cell>
          <cell r="H2732" t="str">
            <v>0</v>
          </cell>
          <cell r="I2732" t="str">
            <v>0</v>
          </cell>
          <cell r="J2732" t="str">
            <v>0</v>
          </cell>
          <cell r="K2732" t="str">
            <v>0</v>
          </cell>
          <cell r="L2732" t="str">
            <v>0</v>
          </cell>
        </row>
        <row r="2733">
          <cell r="A2733" t="str">
            <v>9100-339B</v>
          </cell>
          <cell r="B2733" t="str">
            <v>DRIVE SHAFT</v>
          </cell>
          <cell r="C2733" t="str">
            <v>F13</v>
          </cell>
          <cell r="D2733" t="str">
            <v>Z</v>
          </cell>
          <cell r="E2733" t="str">
            <v>2</v>
          </cell>
          <cell r="F2733" t="str">
            <v>G</v>
          </cell>
          <cell r="G2733" t="str">
            <v>0</v>
          </cell>
          <cell r="H2733" t="str">
            <v>0</v>
          </cell>
          <cell r="I2733" t="str">
            <v>0</v>
          </cell>
          <cell r="J2733" t="str">
            <v>0</v>
          </cell>
          <cell r="K2733" t="str">
            <v>0</v>
          </cell>
          <cell r="L2733" t="str">
            <v>0</v>
          </cell>
          <cell r="M2733" t="str">
            <v>0</v>
          </cell>
        </row>
        <row r="2734">
          <cell r="A2734" t="str">
            <v>9100-326</v>
          </cell>
          <cell r="B2734" t="str">
            <v>THROTTLE SHAFT</v>
          </cell>
          <cell r="C2734" t="str">
            <v>F13</v>
          </cell>
          <cell r="D2734" t="str">
            <v>Z</v>
          </cell>
          <cell r="E2734" t="str">
            <v>2</v>
          </cell>
          <cell r="F2734" t="str">
            <v>G</v>
          </cell>
          <cell r="G2734" t="str">
            <v>0</v>
          </cell>
          <cell r="H2734" t="str">
            <v>0</v>
          </cell>
          <cell r="I2734" t="str">
            <v>0</v>
          </cell>
          <cell r="J2734" t="str">
            <v>0</v>
          </cell>
          <cell r="K2734" t="str">
            <v>0</v>
          </cell>
          <cell r="L2734" t="str">
            <v>0</v>
          </cell>
          <cell r="M2734" t="str">
            <v>0</v>
          </cell>
        </row>
        <row r="2735">
          <cell r="A2735" t="str">
            <v>9100-302</v>
          </cell>
          <cell r="B2735" t="str">
            <v>CABLE SUPPORT BRKT ASSY</v>
          </cell>
          <cell r="C2735" t="str">
            <v>F13</v>
          </cell>
          <cell r="D2735" t="str">
            <v>Z</v>
          </cell>
          <cell r="E2735" t="str">
            <v>2</v>
          </cell>
          <cell r="F2735" t="str">
            <v>G</v>
          </cell>
          <cell r="G2735" t="str">
            <v>0</v>
          </cell>
          <cell r="H2735" t="str">
            <v>0</v>
          </cell>
          <cell r="I2735" t="str">
            <v>0</v>
          </cell>
          <cell r="J2735" t="str">
            <v>0</v>
          </cell>
          <cell r="K2735" t="str">
            <v>0</v>
          </cell>
          <cell r="L2735" t="str">
            <v>0</v>
          </cell>
          <cell r="M2735" t="str">
            <v>0</v>
          </cell>
        </row>
        <row r="2736">
          <cell r="A2736" t="str">
            <v>9100-178</v>
          </cell>
          <cell r="B2736" t="str">
            <v>GOVERNOR PACK</v>
          </cell>
          <cell r="C2736" t="str">
            <v>F13</v>
          </cell>
          <cell r="D2736" t="str">
            <v>Z</v>
          </cell>
          <cell r="E2736" t="str">
            <v>2</v>
          </cell>
          <cell r="F2736" t="str">
            <v>G</v>
          </cell>
          <cell r="G2736" t="str">
            <v>0</v>
          </cell>
          <cell r="H2736" t="str">
            <v>0</v>
          </cell>
          <cell r="I2736" t="str">
            <v>0</v>
          </cell>
          <cell r="J2736" t="str">
            <v>0</v>
          </cell>
          <cell r="K2736" t="str">
            <v>0</v>
          </cell>
          <cell r="L2736" t="str">
            <v>0</v>
          </cell>
          <cell r="M2736" t="str">
            <v>0</v>
          </cell>
        </row>
        <row r="2737">
          <cell r="A2737" t="str">
            <v>9081-2A</v>
          </cell>
          <cell r="B2737" t="str">
            <v>BANJO BOLT</v>
          </cell>
          <cell r="C2737" t="str">
            <v>F13</v>
          </cell>
          <cell r="D2737" t="str">
            <v>Z</v>
          </cell>
          <cell r="E2737" t="str">
            <v>2</v>
          </cell>
          <cell r="F2737" t="str">
            <v>G</v>
          </cell>
          <cell r="G2737" t="str">
            <v>0</v>
          </cell>
          <cell r="H2737" t="str">
            <v>0</v>
          </cell>
          <cell r="I2737" t="str">
            <v>0</v>
          </cell>
          <cell r="J2737" t="str">
            <v>0</v>
          </cell>
          <cell r="K2737" t="str">
            <v>0</v>
          </cell>
          <cell r="L2737" t="str">
            <v>0</v>
          </cell>
          <cell r="M2737" t="str">
            <v>WHAT</v>
          </cell>
        </row>
        <row r="2738">
          <cell r="A2738" t="str">
            <v>9080-681</v>
          </cell>
          <cell r="B2738" t="str">
            <v>NAME PLATE</v>
          </cell>
          <cell r="C2738" t="str">
            <v>F13</v>
          </cell>
          <cell r="D2738" t="str">
            <v>Z</v>
          </cell>
          <cell r="E2738" t="str">
            <v>2</v>
          </cell>
          <cell r="F2738" t="str">
            <v>G</v>
          </cell>
          <cell r="G2738" t="str">
            <v>0</v>
          </cell>
          <cell r="H2738" t="str">
            <v>0</v>
          </cell>
          <cell r="I2738" t="str">
            <v>0</v>
          </cell>
          <cell r="J2738" t="str">
            <v>0</v>
          </cell>
          <cell r="K2738" t="str">
            <v>0</v>
          </cell>
          <cell r="L2738" t="str">
            <v>0</v>
          </cell>
          <cell r="M2738" t="str">
            <v>0</v>
          </cell>
        </row>
        <row r="2739">
          <cell r="A2739" t="str">
            <v>9080-668</v>
          </cell>
          <cell r="B2739" t="str">
            <v>NAME PLATE</v>
          </cell>
          <cell r="C2739" t="str">
            <v>F13</v>
          </cell>
          <cell r="D2739" t="str">
            <v>Z</v>
          </cell>
          <cell r="E2739" t="str">
            <v>2</v>
          </cell>
          <cell r="F2739" t="str">
            <v>G</v>
          </cell>
          <cell r="G2739" t="str">
            <v>0</v>
          </cell>
          <cell r="H2739" t="str">
            <v>0</v>
          </cell>
          <cell r="I2739" t="str">
            <v>0</v>
          </cell>
          <cell r="J2739" t="str">
            <v>0</v>
          </cell>
          <cell r="K2739" t="str">
            <v>0</v>
          </cell>
          <cell r="L2739" t="str">
            <v>0</v>
          </cell>
          <cell r="M2739" t="str">
            <v>0</v>
          </cell>
        </row>
        <row r="2740">
          <cell r="A2740" t="str">
            <v>9080-662</v>
          </cell>
          <cell r="B2740" t="str">
            <v>SUPPORT PLATE</v>
          </cell>
          <cell r="C2740" t="str">
            <v>F13</v>
          </cell>
          <cell r="D2740" t="str">
            <v>Z</v>
          </cell>
          <cell r="E2740" t="str">
            <v>2</v>
          </cell>
          <cell r="F2740" t="str">
            <v>G</v>
          </cell>
          <cell r="G2740" t="str">
            <v>0</v>
          </cell>
          <cell r="H2740" t="str">
            <v>0</v>
          </cell>
          <cell r="I2740" t="str">
            <v>0</v>
          </cell>
          <cell r="J2740" t="str">
            <v>0</v>
          </cell>
          <cell r="K2740" t="str">
            <v>0</v>
          </cell>
          <cell r="L2740" t="str">
            <v>0</v>
          </cell>
          <cell r="M2740" t="str">
            <v>0</v>
          </cell>
        </row>
        <row r="2741">
          <cell r="A2741" t="str">
            <v>9080-251A</v>
          </cell>
          <cell r="B2741" t="str">
            <v>ASSY PRESSURISING VAL.</v>
          </cell>
          <cell r="C2741" t="str">
            <v>F13</v>
          </cell>
          <cell r="D2741" t="str">
            <v>Z</v>
          </cell>
          <cell r="E2741" t="str">
            <v>2</v>
          </cell>
          <cell r="F2741" t="str">
            <v>G</v>
          </cell>
          <cell r="G2741" t="str">
            <v>0</v>
          </cell>
          <cell r="H2741" t="str">
            <v>0</v>
          </cell>
          <cell r="I2741" t="str">
            <v>0</v>
          </cell>
          <cell r="J2741" t="str">
            <v>0</v>
          </cell>
          <cell r="K2741" t="str">
            <v>0</v>
          </cell>
          <cell r="L2741" t="str">
            <v>0</v>
          </cell>
          <cell r="M2741" t="str">
            <v>0</v>
          </cell>
        </row>
        <row r="2742">
          <cell r="A2742" t="str">
            <v>9080-207B</v>
          </cell>
          <cell r="B2742" t="str">
            <v>THROTTLE LEVER</v>
          </cell>
          <cell r="C2742" t="str">
            <v>F13</v>
          </cell>
          <cell r="D2742" t="str">
            <v>Z</v>
          </cell>
          <cell r="E2742" t="str">
            <v>2</v>
          </cell>
          <cell r="F2742" t="str">
            <v>G</v>
          </cell>
          <cell r="G2742" t="str">
            <v>0</v>
          </cell>
          <cell r="H2742" t="str">
            <v>0</v>
          </cell>
          <cell r="I2742" t="str">
            <v>0</v>
          </cell>
          <cell r="J2742" t="str">
            <v>0</v>
          </cell>
          <cell r="K2742" t="str">
            <v>0</v>
          </cell>
          <cell r="L2742" t="str">
            <v>0</v>
          </cell>
          <cell r="M2742" t="str">
            <v>0</v>
          </cell>
        </row>
        <row r="2743">
          <cell r="A2743" t="str">
            <v>9080-206A</v>
          </cell>
          <cell r="B2743" t="str">
            <v>THROTTLE LEVER</v>
          </cell>
          <cell r="C2743" t="str">
            <v>F13</v>
          </cell>
          <cell r="D2743" t="str">
            <v>Z</v>
          </cell>
          <cell r="E2743" t="str">
            <v>2</v>
          </cell>
          <cell r="F2743" t="str">
            <v>G</v>
          </cell>
          <cell r="G2743" t="str">
            <v>0</v>
          </cell>
          <cell r="H2743" t="str">
            <v>0</v>
          </cell>
          <cell r="I2743" t="str">
            <v>0</v>
          </cell>
          <cell r="J2743" t="str">
            <v>0</v>
          </cell>
          <cell r="K2743" t="str">
            <v>0</v>
          </cell>
          <cell r="L2743" t="str">
            <v>0</v>
          </cell>
          <cell r="M2743" t="str">
            <v>0</v>
          </cell>
        </row>
        <row r="2744">
          <cell r="A2744" t="str">
            <v>9080-137</v>
          </cell>
          <cell r="B2744" t="str">
            <v>ASSY BANJO</v>
          </cell>
          <cell r="C2744" t="str">
            <v>F13</v>
          </cell>
          <cell r="D2744" t="str">
            <v>Z</v>
          </cell>
          <cell r="E2744" t="str">
            <v>2</v>
          </cell>
          <cell r="F2744" t="str">
            <v>G</v>
          </cell>
          <cell r="G2744" t="str">
            <v>0</v>
          </cell>
          <cell r="H2744" t="str">
            <v>0</v>
          </cell>
          <cell r="I2744" t="str">
            <v>0</v>
          </cell>
          <cell r="J2744" t="str">
            <v>0</v>
          </cell>
          <cell r="K2744" t="str">
            <v>0</v>
          </cell>
          <cell r="L2744" t="str">
            <v>0</v>
          </cell>
          <cell r="M2744" t="str">
            <v>0</v>
          </cell>
        </row>
        <row r="2745">
          <cell r="A2745" t="str">
            <v>9080-101</v>
          </cell>
          <cell r="B2745" t="str">
            <v>BANJO BOLT</v>
          </cell>
          <cell r="C2745" t="str">
            <v>F13</v>
          </cell>
          <cell r="D2745" t="str">
            <v>Z</v>
          </cell>
          <cell r="E2745" t="str">
            <v>2</v>
          </cell>
          <cell r="F2745" t="str">
            <v>G</v>
          </cell>
          <cell r="G2745" t="str">
            <v>0</v>
          </cell>
          <cell r="H2745" t="str">
            <v>0</v>
          </cell>
          <cell r="I2745" t="str">
            <v>0</v>
          </cell>
          <cell r="J2745" t="str">
            <v>0</v>
          </cell>
          <cell r="K2745" t="str">
            <v>0</v>
          </cell>
          <cell r="L2745" t="str">
            <v>0</v>
          </cell>
          <cell r="M2745" t="str">
            <v>0</v>
          </cell>
        </row>
        <row r="2746">
          <cell r="A2746" t="str">
            <v>9048-338B</v>
          </cell>
          <cell r="B2746" t="str">
            <v>WASHER</v>
          </cell>
          <cell r="C2746" t="str">
            <v>F13</v>
          </cell>
          <cell r="D2746" t="str">
            <v>Z</v>
          </cell>
          <cell r="E2746" t="str">
            <v>2</v>
          </cell>
          <cell r="F2746" t="str">
            <v>G</v>
          </cell>
          <cell r="G2746" t="str">
            <v>0</v>
          </cell>
          <cell r="H2746" t="str">
            <v>0</v>
          </cell>
          <cell r="I2746" t="str">
            <v>0</v>
          </cell>
          <cell r="J2746" t="str">
            <v>0</v>
          </cell>
          <cell r="K2746" t="str">
            <v>0</v>
          </cell>
          <cell r="L2746" t="str">
            <v>0</v>
          </cell>
          <cell r="M2746" t="str">
            <v>DPAHM</v>
          </cell>
        </row>
        <row r="2747">
          <cell r="A2747" t="str">
            <v>9048-338A</v>
          </cell>
          <cell r="B2747" t="str">
            <v>WASHER</v>
          </cell>
          <cell r="C2747" t="str">
            <v>F13</v>
          </cell>
          <cell r="D2747" t="str">
            <v>Z</v>
          </cell>
          <cell r="E2747" t="str">
            <v>2</v>
          </cell>
          <cell r="F2747" t="str">
            <v>G</v>
          </cell>
          <cell r="G2747" t="str">
            <v>0</v>
          </cell>
          <cell r="H2747" t="str">
            <v>0</v>
          </cell>
          <cell r="I2747" t="str">
            <v>0</v>
          </cell>
          <cell r="J2747" t="str">
            <v>0</v>
          </cell>
          <cell r="K2747" t="str">
            <v>0</v>
          </cell>
          <cell r="L2747" t="str">
            <v>0</v>
          </cell>
          <cell r="M2747" t="str">
            <v>DPAHM</v>
          </cell>
        </row>
        <row r="2748">
          <cell r="A2748" t="str">
            <v>9048-116</v>
          </cell>
          <cell r="B2748" t="str">
            <v>SPRING WASHER</v>
          </cell>
          <cell r="C2748" t="str">
            <v>F13</v>
          </cell>
          <cell r="D2748" t="str">
            <v>Z</v>
          </cell>
          <cell r="E2748" t="str">
            <v>2</v>
          </cell>
          <cell r="F2748" t="str">
            <v>G</v>
          </cell>
          <cell r="G2748" t="str">
            <v>0</v>
          </cell>
          <cell r="H2748" t="str">
            <v>0</v>
          </cell>
          <cell r="I2748" t="str">
            <v>0</v>
          </cell>
          <cell r="J2748" t="str">
            <v>0</v>
          </cell>
          <cell r="K2748" t="str">
            <v>0</v>
          </cell>
          <cell r="L2748" t="str">
            <v>0</v>
          </cell>
          <cell r="M2748" t="str">
            <v>0</v>
          </cell>
        </row>
        <row r="2749">
          <cell r="A2749" t="str">
            <v>9048-068F</v>
          </cell>
          <cell r="B2749" t="str">
            <v>SCREW</v>
          </cell>
          <cell r="C2749" t="str">
            <v>F13</v>
          </cell>
          <cell r="D2749" t="str">
            <v>Z</v>
          </cell>
          <cell r="E2749" t="str">
            <v>2</v>
          </cell>
          <cell r="F2749" t="str">
            <v>G</v>
          </cell>
          <cell r="G2749" t="str">
            <v>0</v>
          </cell>
          <cell r="H2749" t="str">
            <v>0</v>
          </cell>
          <cell r="I2749" t="str">
            <v>0</v>
          </cell>
          <cell r="J2749" t="str">
            <v>0</v>
          </cell>
          <cell r="K2749" t="str">
            <v>0</v>
          </cell>
          <cell r="L2749" t="str">
            <v>0</v>
          </cell>
          <cell r="M2749" t="str">
            <v>0</v>
          </cell>
        </row>
        <row r="2750">
          <cell r="A2750" t="str">
            <v>9100-566A</v>
          </cell>
          <cell r="C2750" t="str">
            <v>F13</v>
          </cell>
          <cell r="D2750" t="str">
            <v>Z</v>
          </cell>
          <cell r="E2750" t="str">
            <v>2</v>
          </cell>
          <cell r="F2750" t="str">
            <v>G</v>
          </cell>
          <cell r="G2750" t="str">
            <v>440</v>
          </cell>
          <cell r="H2750" t="str">
            <v>0</v>
          </cell>
          <cell r="I2750" t="str">
            <v>0</v>
          </cell>
          <cell r="J2750" t="str">
            <v>440</v>
          </cell>
          <cell r="K2750" t="str">
            <v>0</v>
          </cell>
          <cell r="L2750" t="str">
            <v>0</v>
          </cell>
        </row>
        <row r="2751">
          <cell r="A2751" t="str">
            <v>9002-294E</v>
          </cell>
          <cell r="B2751" t="str">
            <v>HYD. HEAD ASSY</v>
          </cell>
          <cell r="C2751" t="str">
            <v>F13</v>
          </cell>
          <cell r="D2751" t="str">
            <v>Z</v>
          </cell>
          <cell r="E2751" t="str">
            <v>2</v>
          </cell>
          <cell r="F2751" t="str">
            <v>G</v>
          </cell>
          <cell r="G2751" t="str">
            <v>0</v>
          </cell>
          <cell r="H2751" t="str">
            <v>0</v>
          </cell>
          <cell r="I2751" t="str">
            <v>0</v>
          </cell>
          <cell r="J2751" t="str">
            <v>0</v>
          </cell>
          <cell r="K2751" t="str">
            <v>0</v>
          </cell>
          <cell r="L2751" t="str">
            <v>0</v>
          </cell>
        </row>
        <row r="2752">
          <cell r="A2752" t="str">
            <v>9002-310AA</v>
          </cell>
          <cell r="B2752" t="str">
            <v>PACK INDIA</v>
          </cell>
          <cell r="C2752" t="str">
            <v>F13</v>
          </cell>
          <cell r="D2752" t="str">
            <v>Z</v>
          </cell>
          <cell r="E2752" t="str">
            <v>2</v>
          </cell>
          <cell r="F2752" t="str">
            <v>G</v>
          </cell>
          <cell r="G2752" t="str">
            <v>0</v>
          </cell>
          <cell r="H2752" t="str">
            <v>0</v>
          </cell>
          <cell r="I2752" t="str">
            <v>0</v>
          </cell>
          <cell r="J2752" t="str">
            <v>0</v>
          </cell>
          <cell r="K2752" t="str">
            <v>0</v>
          </cell>
          <cell r="L2752" t="str">
            <v>0</v>
          </cell>
        </row>
        <row r="2753">
          <cell r="A2753" t="str">
            <v>9045-109H/WOHT</v>
          </cell>
          <cell r="B2753" t="str">
            <v>DRIVE SHAFT(W/O HEAT TRT)</v>
          </cell>
          <cell r="C2753" t="str">
            <v>F13</v>
          </cell>
          <cell r="D2753" t="str">
            <v>Z</v>
          </cell>
          <cell r="E2753" t="str">
            <v>2</v>
          </cell>
          <cell r="F2753" t="str">
            <v>G</v>
          </cell>
          <cell r="G2753" t="str">
            <v>0</v>
          </cell>
          <cell r="H2753" t="str">
            <v>0</v>
          </cell>
          <cell r="I2753" t="str">
            <v>0</v>
          </cell>
          <cell r="J2753" t="str">
            <v>0</v>
          </cell>
          <cell r="K2753" t="str">
            <v>0</v>
          </cell>
          <cell r="L2753" t="str">
            <v>0</v>
          </cell>
        </row>
        <row r="2754">
          <cell r="A2754" t="str">
            <v>9043-261F</v>
          </cell>
          <cell r="B2754" t="str">
            <v>FILTER HEAD</v>
          </cell>
          <cell r="C2754" t="str">
            <v>F13</v>
          </cell>
          <cell r="D2754" t="str">
            <v>Z</v>
          </cell>
          <cell r="E2754" t="str">
            <v>2</v>
          </cell>
          <cell r="F2754" t="str">
            <v>G</v>
          </cell>
          <cell r="G2754" t="str">
            <v>0</v>
          </cell>
          <cell r="H2754" t="str">
            <v>0</v>
          </cell>
          <cell r="I2754" t="str">
            <v>0</v>
          </cell>
          <cell r="J2754" t="str">
            <v>0</v>
          </cell>
          <cell r="K2754" t="str">
            <v>0</v>
          </cell>
          <cell r="L2754" t="str">
            <v>0</v>
          </cell>
          <cell r="M2754" t="str">
            <v>0</v>
          </cell>
        </row>
        <row r="2755">
          <cell r="A2755" t="str">
            <v>9042-396</v>
          </cell>
          <cell r="B2755" t="str">
            <v>PROTECTION BODY</v>
          </cell>
          <cell r="C2755" t="str">
            <v>F13</v>
          </cell>
          <cell r="D2755" t="str">
            <v>Z</v>
          </cell>
          <cell r="E2755" t="str">
            <v>2</v>
          </cell>
          <cell r="F2755" t="str">
            <v>G</v>
          </cell>
          <cell r="G2755" t="str">
            <v>0</v>
          </cell>
          <cell r="H2755" t="str">
            <v>0</v>
          </cell>
          <cell r="I2755" t="str">
            <v>0</v>
          </cell>
          <cell r="J2755" t="str">
            <v>0</v>
          </cell>
          <cell r="K2755" t="str">
            <v>0</v>
          </cell>
          <cell r="L2755" t="str">
            <v>0</v>
          </cell>
          <cell r="M2755" t="str">
            <v>0</v>
          </cell>
        </row>
        <row r="2756">
          <cell r="A2756" t="str">
            <v>9042-361</v>
          </cell>
          <cell r="B2756" t="str">
            <v>NOZZLE SPRING</v>
          </cell>
          <cell r="C2756" t="str">
            <v>F13</v>
          </cell>
          <cell r="D2756" t="str">
            <v>Z</v>
          </cell>
          <cell r="E2756" t="str">
            <v>2</v>
          </cell>
          <cell r="F2756" t="str">
            <v>G</v>
          </cell>
          <cell r="G2756" t="str">
            <v>0</v>
          </cell>
          <cell r="H2756" t="str">
            <v>0</v>
          </cell>
          <cell r="I2756" t="str">
            <v>0</v>
          </cell>
          <cell r="J2756" t="str">
            <v>0</v>
          </cell>
          <cell r="K2756" t="str">
            <v>0</v>
          </cell>
          <cell r="L2756" t="str">
            <v>0</v>
          </cell>
          <cell r="M2756" t="str">
            <v>0</v>
          </cell>
        </row>
        <row r="2757">
          <cell r="A2757" t="str">
            <v>9042-013</v>
          </cell>
          <cell r="B2757" t="str">
            <v>PROTECTION CAP</v>
          </cell>
          <cell r="C2757" t="str">
            <v>F13</v>
          </cell>
          <cell r="D2757" t="str">
            <v>Z</v>
          </cell>
          <cell r="E2757" t="str">
            <v>2</v>
          </cell>
          <cell r="F2757" t="str">
            <v>G</v>
          </cell>
          <cell r="G2757" t="str">
            <v>0</v>
          </cell>
          <cell r="H2757" t="str">
            <v>0</v>
          </cell>
          <cell r="I2757" t="str">
            <v>0</v>
          </cell>
          <cell r="J2757" t="str">
            <v>0</v>
          </cell>
          <cell r="K2757" t="str">
            <v>0</v>
          </cell>
          <cell r="L2757" t="str">
            <v>0</v>
          </cell>
          <cell r="M2757" t="str">
            <v>0</v>
          </cell>
        </row>
        <row r="2758">
          <cell r="A2758" t="str">
            <v>9042-011</v>
          </cell>
          <cell r="B2758" t="str">
            <v>SPRING CAP NUT</v>
          </cell>
          <cell r="C2758" t="str">
            <v>F13</v>
          </cell>
          <cell r="D2758" t="str">
            <v>Z</v>
          </cell>
          <cell r="E2758" t="str">
            <v>2</v>
          </cell>
          <cell r="F2758" t="str">
            <v>G</v>
          </cell>
          <cell r="G2758" t="str">
            <v>0</v>
          </cell>
          <cell r="H2758" t="str">
            <v>0</v>
          </cell>
          <cell r="I2758" t="str">
            <v>0</v>
          </cell>
          <cell r="J2758" t="str">
            <v>0</v>
          </cell>
          <cell r="K2758" t="str">
            <v>0</v>
          </cell>
          <cell r="L2758" t="str">
            <v>0</v>
          </cell>
          <cell r="M2758" t="str">
            <v>0</v>
          </cell>
        </row>
        <row r="2759">
          <cell r="A2759" t="str">
            <v>9009-528/RM</v>
          </cell>
          <cell r="B2759" t="str">
            <v>STEEL ROD FOR SOL.BODY</v>
          </cell>
          <cell r="C2759" t="str">
            <v>F13</v>
          </cell>
          <cell r="D2759" t="str">
            <v>Z</v>
          </cell>
          <cell r="E2759" t="str">
            <v>2</v>
          </cell>
          <cell r="F2759" t="str">
            <v>G</v>
          </cell>
          <cell r="G2759" t="str">
            <v>0</v>
          </cell>
          <cell r="H2759" t="str">
            <v>0</v>
          </cell>
          <cell r="I2759" t="str">
            <v>0</v>
          </cell>
          <cell r="J2759" t="str">
            <v>0</v>
          </cell>
          <cell r="K2759" t="str">
            <v>0</v>
          </cell>
          <cell r="L2759" t="str">
            <v>0</v>
          </cell>
          <cell r="M2759" t="str">
            <v>WHAT</v>
          </cell>
        </row>
        <row r="2760">
          <cell r="A2760" t="str">
            <v>9045-702B</v>
          </cell>
          <cell r="C2760" t="str">
            <v>F13</v>
          </cell>
          <cell r="D2760" t="str">
            <v>Z</v>
          </cell>
          <cell r="E2760" t="str">
            <v>2</v>
          </cell>
          <cell r="F2760" t="str">
            <v>G</v>
          </cell>
          <cell r="G2760" t="str">
            <v>89</v>
          </cell>
          <cell r="H2760" t="str">
            <v>0</v>
          </cell>
          <cell r="I2760" t="str">
            <v>0</v>
          </cell>
          <cell r="J2760" t="str">
            <v>89</v>
          </cell>
          <cell r="K2760" t="str">
            <v>0</v>
          </cell>
          <cell r="L2760" t="str">
            <v>0</v>
          </cell>
        </row>
        <row r="2761">
          <cell r="A2761" t="str">
            <v>9008-413</v>
          </cell>
          <cell r="B2761" t="str">
            <v>INJECTOR SPRING</v>
          </cell>
          <cell r="C2761" t="str">
            <v>F13</v>
          </cell>
          <cell r="D2761" t="str">
            <v>Z</v>
          </cell>
          <cell r="E2761" t="str">
            <v>2</v>
          </cell>
          <cell r="F2761" t="str">
            <v>G</v>
          </cell>
          <cell r="G2761" t="str">
            <v>0</v>
          </cell>
          <cell r="H2761" t="str">
            <v>0</v>
          </cell>
          <cell r="I2761" t="str">
            <v>0</v>
          </cell>
          <cell r="J2761" t="str">
            <v>0</v>
          </cell>
          <cell r="K2761" t="str">
            <v>0</v>
          </cell>
          <cell r="L2761" t="str">
            <v>0</v>
          </cell>
          <cell r="M2761" t="str">
            <v>RP</v>
          </cell>
        </row>
        <row r="2762">
          <cell r="A2762" t="str">
            <v>9045-599D</v>
          </cell>
          <cell r="C2762" t="str">
            <v>F13</v>
          </cell>
          <cell r="D2762" t="str">
            <v>Z</v>
          </cell>
          <cell r="E2762" t="str">
            <v>2</v>
          </cell>
          <cell r="F2762" t="str">
            <v>G</v>
          </cell>
          <cell r="G2762" t="str">
            <v>0</v>
          </cell>
          <cell r="H2762" t="str">
            <v>0</v>
          </cell>
          <cell r="I2762" t="str">
            <v>0</v>
          </cell>
          <cell r="J2762" t="str">
            <v>0</v>
          </cell>
          <cell r="K2762" t="str">
            <v>0</v>
          </cell>
          <cell r="L2762" t="str">
            <v>0</v>
          </cell>
        </row>
        <row r="2763">
          <cell r="A2763" t="str">
            <v>9008-404</v>
          </cell>
          <cell r="B2763" t="str">
            <v>SPRING</v>
          </cell>
          <cell r="C2763" t="str">
            <v>F13</v>
          </cell>
          <cell r="D2763" t="str">
            <v>Z</v>
          </cell>
          <cell r="E2763" t="str">
            <v>2</v>
          </cell>
          <cell r="F2763" t="str">
            <v>G</v>
          </cell>
          <cell r="G2763" t="str">
            <v>0</v>
          </cell>
          <cell r="H2763" t="str">
            <v>0</v>
          </cell>
          <cell r="I2763" t="str">
            <v>0</v>
          </cell>
          <cell r="J2763" t="str">
            <v>0</v>
          </cell>
          <cell r="K2763" t="str">
            <v>0</v>
          </cell>
          <cell r="L2763" t="str">
            <v>0</v>
          </cell>
          <cell r="M2763" t="str">
            <v>0</v>
          </cell>
        </row>
        <row r="2764">
          <cell r="A2764" t="str">
            <v>9008-009Y</v>
          </cell>
          <cell r="B2764" t="str">
            <v>NOZZLE : 6577B</v>
          </cell>
          <cell r="C2764" t="str">
            <v>F13</v>
          </cell>
          <cell r="D2764" t="str">
            <v>Z</v>
          </cell>
          <cell r="E2764" t="str">
            <v>2</v>
          </cell>
          <cell r="F2764" t="str">
            <v>G</v>
          </cell>
          <cell r="G2764" t="str">
            <v>0</v>
          </cell>
          <cell r="H2764" t="str">
            <v>0</v>
          </cell>
          <cell r="I2764" t="str">
            <v>0</v>
          </cell>
          <cell r="J2764" t="str">
            <v>0</v>
          </cell>
          <cell r="K2764" t="str">
            <v>0</v>
          </cell>
          <cell r="L2764" t="str">
            <v>0</v>
          </cell>
          <cell r="M2764" t="str">
            <v>0</v>
          </cell>
        </row>
        <row r="2765">
          <cell r="A2765" t="str">
            <v>9008-009V</v>
          </cell>
          <cell r="B2765" t="str">
            <v>NOZZLE : 6577B</v>
          </cell>
          <cell r="C2765" t="str">
            <v>F13</v>
          </cell>
          <cell r="D2765" t="str">
            <v>Z</v>
          </cell>
          <cell r="E2765" t="str">
            <v>2</v>
          </cell>
          <cell r="F2765" t="str">
            <v>G</v>
          </cell>
          <cell r="G2765" t="str">
            <v>0</v>
          </cell>
          <cell r="H2765" t="str">
            <v>0</v>
          </cell>
          <cell r="I2765" t="str">
            <v>0</v>
          </cell>
          <cell r="J2765" t="str">
            <v>0</v>
          </cell>
          <cell r="K2765" t="str">
            <v>0</v>
          </cell>
          <cell r="L2765" t="str">
            <v>0</v>
          </cell>
          <cell r="M2765" t="str">
            <v>0</v>
          </cell>
        </row>
        <row r="2766">
          <cell r="A2766" t="str">
            <v>9008-009B</v>
          </cell>
          <cell r="B2766" t="str">
            <v>NOZZLE:6577B</v>
          </cell>
          <cell r="C2766" t="str">
            <v>F13</v>
          </cell>
          <cell r="D2766" t="str">
            <v>Z</v>
          </cell>
          <cell r="E2766" t="str">
            <v>2</v>
          </cell>
          <cell r="F2766" t="str">
            <v>G</v>
          </cell>
          <cell r="G2766" t="str">
            <v>0</v>
          </cell>
          <cell r="H2766" t="str">
            <v>0</v>
          </cell>
          <cell r="I2766" t="str">
            <v>0</v>
          </cell>
          <cell r="J2766" t="str">
            <v>0</v>
          </cell>
          <cell r="K2766" t="str">
            <v>0</v>
          </cell>
          <cell r="L2766" t="str">
            <v>0</v>
          </cell>
          <cell r="M2766" t="str">
            <v>0</v>
          </cell>
        </row>
        <row r="2767">
          <cell r="A2767" t="str">
            <v>9007497BF</v>
          </cell>
          <cell r="B2767" t="str">
            <v>O-RING MADE FROM RUBBER</v>
          </cell>
          <cell r="C2767" t="str">
            <v>F13</v>
          </cell>
          <cell r="D2767" t="str">
            <v>Z</v>
          </cell>
          <cell r="E2767" t="str">
            <v>2</v>
          </cell>
          <cell r="F2767" t="str">
            <v>G</v>
          </cell>
          <cell r="G2767" t="str">
            <v>0</v>
          </cell>
          <cell r="H2767" t="str">
            <v>0</v>
          </cell>
          <cell r="I2767" t="str">
            <v>0</v>
          </cell>
          <cell r="J2767" t="str">
            <v>0</v>
          </cell>
          <cell r="K2767" t="str">
            <v>0</v>
          </cell>
          <cell r="L2767" t="str">
            <v>0</v>
          </cell>
          <cell r="M2767" t="str">
            <v>REMOV</v>
          </cell>
        </row>
        <row r="2768">
          <cell r="A2768" t="str">
            <v>9007497AJ</v>
          </cell>
          <cell r="B2768" t="str">
            <v>O-RING MADE FROM RUBBER</v>
          </cell>
          <cell r="C2768" t="str">
            <v>F13</v>
          </cell>
          <cell r="D2768" t="str">
            <v>Z</v>
          </cell>
          <cell r="E2768" t="str">
            <v>2</v>
          </cell>
          <cell r="F2768" t="str">
            <v>G</v>
          </cell>
          <cell r="G2768" t="str">
            <v>0</v>
          </cell>
          <cell r="H2768" t="str">
            <v>0</v>
          </cell>
          <cell r="I2768" t="str">
            <v>0</v>
          </cell>
          <cell r="J2768" t="str">
            <v>0</v>
          </cell>
          <cell r="K2768" t="str">
            <v>0</v>
          </cell>
          <cell r="L2768" t="str">
            <v>0</v>
          </cell>
          <cell r="M2768" t="str">
            <v>REMOV</v>
          </cell>
        </row>
        <row r="2769">
          <cell r="A2769" t="str">
            <v>9007-994F</v>
          </cell>
          <cell r="B2769" t="str">
            <v>VALVE BODY</v>
          </cell>
          <cell r="C2769" t="str">
            <v>F13</v>
          </cell>
          <cell r="D2769" t="str">
            <v>Z</v>
          </cell>
          <cell r="E2769" t="str">
            <v>2</v>
          </cell>
          <cell r="F2769" t="str">
            <v>G</v>
          </cell>
          <cell r="G2769" t="str">
            <v>0</v>
          </cell>
          <cell r="H2769" t="str">
            <v>0</v>
          </cell>
          <cell r="I2769" t="str">
            <v>0</v>
          </cell>
          <cell r="J2769" t="str">
            <v>0</v>
          </cell>
          <cell r="K2769" t="str">
            <v>0</v>
          </cell>
          <cell r="L2769" t="str">
            <v>0</v>
          </cell>
          <cell r="M2769" t="str">
            <v>WHAT</v>
          </cell>
        </row>
        <row r="2770">
          <cell r="A2770" t="str">
            <v>9007-872C</v>
          </cell>
          <cell r="B2770" t="str">
            <v>CONNECTOR SCREW</v>
          </cell>
          <cell r="C2770" t="str">
            <v>F13</v>
          </cell>
          <cell r="D2770" t="str">
            <v>Z</v>
          </cell>
          <cell r="E2770" t="str">
            <v>2</v>
          </cell>
          <cell r="F2770" t="str">
            <v>G</v>
          </cell>
          <cell r="G2770" t="str">
            <v>0</v>
          </cell>
          <cell r="H2770" t="str">
            <v>0</v>
          </cell>
          <cell r="I2770" t="str">
            <v>0</v>
          </cell>
          <cell r="J2770" t="str">
            <v>0</v>
          </cell>
          <cell r="K2770" t="str">
            <v>0</v>
          </cell>
          <cell r="L2770" t="str">
            <v>0</v>
          </cell>
          <cell r="M2770" t="str">
            <v>0</v>
          </cell>
        </row>
        <row r="2771">
          <cell r="A2771" t="str">
            <v>9010-183</v>
          </cell>
          <cell r="C2771" t="str">
            <v>F13</v>
          </cell>
          <cell r="D2771" t="str">
            <v>Z</v>
          </cell>
          <cell r="E2771" t="str">
            <v>2</v>
          </cell>
          <cell r="F2771" t="str">
            <v>G</v>
          </cell>
          <cell r="G2771" t="str">
            <v>300</v>
          </cell>
          <cell r="H2771" t="str">
            <v>0</v>
          </cell>
          <cell r="I2771" t="str">
            <v>0</v>
          </cell>
          <cell r="J2771" t="str">
            <v>300</v>
          </cell>
          <cell r="K2771" t="str">
            <v>0</v>
          </cell>
          <cell r="L2771" t="str">
            <v>0</v>
          </cell>
        </row>
        <row r="2772">
          <cell r="A2772" t="str">
            <v>9007-194D</v>
          </cell>
          <cell r="B2772" t="str">
            <v>SPRING DOWEL PIN</v>
          </cell>
          <cell r="C2772" t="str">
            <v>F13</v>
          </cell>
          <cell r="D2772" t="str">
            <v>Z</v>
          </cell>
          <cell r="E2772" t="str">
            <v>2</v>
          </cell>
          <cell r="F2772" t="str">
            <v>G</v>
          </cell>
          <cell r="G2772" t="str">
            <v>0</v>
          </cell>
          <cell r="H2772" t="str">
            <v>0</v>
          </cell>
          <cell r="I2772" t="str">
            <v>0</v>
          </cell>
          <cell r="J2772" t="str">
            <v>0</v>
          </cell>
          <cell r="K2772" t="str">
            <v>0</v>
          </cell>
          <cell r="L2772" t="str">
            <v>0</v>
          </cell>
          <cell r="M2772" t="str">
            <v>RP</v>
          </cell>
        </row>
        <row r="2773">
          <cell r="A2773" t="str">
            <v>9007-179G</v>
          </cell>
          <cell r="B2773" t="str">
            <v>NUT</v>
          </cell>
          <cell r="C2773" t="str">
            <v>F13</v>
          </cell>
          <cell r="D2773" t="str">
            <v>Z</v>
          </cell>
          <cell r="E2773" t="str">
            <v>2</v>
          </cell>
          <cell r="F2773" t="str">
            <v>G</v>
          </cell>
          <cell r="G2773" t="str">
            <v>0</v>
          </cell>
          <cell r="H2773" t="str">
            <v>0</v>
          </cell>
          <cell r="I2773" t="str">
            <v>0</v>
          </cell>
          <cell r="J2773" t="str">
            <v>0</v>
          </cell>
          <cell r="K2773" t="str">
            <v>0</v>
          </cell>
          <cell r="L2773" t="str">
            <v>0</v>
          </cell>
          <cell r="M2773" t="str">
            <v>LOCAL</v>
          </cell>
        </row>
        <row r="2774">
          <cell r="A2774" t="str">
            <v>9007-177</v>
          </cell>
          <cell r="B2774" t="str">
            <v>LOCK NUT</v>
          </cell>
          <cell r="C2774" t="str">
            <v>F13</v>
          </cell>
          <cell r="D2774" t="str">
            <v>Z</v>
          </cell>
          <cell r="E2774" t="str">
            <v>2</v>
          </cell>
          <cell r="F2774" t="str">
            <v>G</v>
          </cell>
          <cell r="G2774" t="str">
            <v>0</v>
          </cell>
          <cell r="H2774" t="str">
            <v>0</v>
          </cell>
          <cell r="I2774" t="str">
            <v>0</v>
          </cell>
          <cell r="J2774" t="str">
            <v>0</v>
          </cell>
          <cell r="K2774" t="str">
            <v>0</v>
          </cell>
          <cell r="L2774" t="str">
            <v>0</v>
          </cell>
          <cell r="M2774" t="str">
            <v>LOCAL</v>
          </cell>
        </row>
        <row r="2775">
          <cell r="A2775" t="str">
            <v>9007-149E</v>
          </cell>
          <cell r="B2775" t="str">
            <v>SPRING DOWEL PIN</v>
          </cell>
          <cell r="C2775" t="str">
            <v>F13</v>
          </cell>
          <cell r="D2775" t="str">
            <v>Z</v>
          </cell>
          <cell r="E2775" t="str">
            <v>2</v>
          </cell>
          <cell r="F2775" t="str">
            <v>G</v>
          </cell>
          <cell r="G2775" t="str">
            <v>0</v>
          </cell>
          <cell r="H2775" t="str">
            <v>0</v>
          </cell>
          <cell r="I2775" t="str">
            <v>0</v>
          </cell>
          <cell r="J2775" t="str">
            <v>0</v>
          </cell>
          <cell r="K2775" t="str">
            <v>0</v>
          </cell>
          <cell r="L2775" t="str">
            <v>0</v>
          </cell>
          <cell r="M2775" t="str">
            <v>WHAT</v>
          </cell>
        </row>
        <row r="2776">
          <cell r="A2776" t="str">
            <v>9009-523A</v>
          </cell>
          <cell r="C2776" t="str">
            <v>F13</v>
          </cell>
          <cell r="D2776" t="str">
            <v>Z</v>
          </cell>
          <cell r="E2776" t="str">
            <v>2</v>
          </cell>
          <cell r="F2776" t="str">
            <v>G</v>
          </cell>
          <cell r="G2776" t="str">
            <v>443</v>
          </cell>
          <cell r="H2776" t="str">
            <v>0</v>
          </cell>
          <cell r="I2776" t="str">
            <v>0</v>
          </cell>
          <cell r="J2776" t="str">
            <v>443</v>
          </cell>
          <cell r="K2776" t="str">
            <v>0</v>
          </cell>
          <cell r="L2776" t="str">
            <v>0</v>
          </cell>
        </row>
        <row r="2777">
          <cell r="A2777" t="str">
            <v>9007-017</v>
          </cell>
          <cell r="B2777" t="str">
            <v>SCREW</v>
          </cell>
          <cell r="C2777" t="str">
            <v>F13</v>
          </cell>
          <cell r="D2777" t="str">
            <v>Z</v>
          </cell>
          <cell r="E2777" t="str">
            <v>2</v>
          </cell>
          <cell r="F2777" t="str">
            <v>G</v>
          </cell>
          <cell r="G2777" t="str">
            <v>0</v>
          </cell>
          <cell r="H2777" t="str">
            <v>0</v>
          </cell>
          <cell r="I2777" t="str">
            <v>0</v>
          </cell>
          <cell r="J2777" t="str">
            <v>0</v>
          </cell>
          <cell r="K2777" t="str">
            <v>0</v>
          </cell>
          <cell r="L2777" t="str">
            <v>0</v>
          </cell>
          <cell r="M2777" t="str">
            <v>LOCAL</v>
          </cell>
        </row>
        <row r="2778">
          <cell r="A2778" t="str">
            <v>9007-004A</v>
          </cell>
          <cell r="B2778" t="str">
            <v>FIXING SCREW</v>
          </cell>
          <cell r="C2778" t="str">
            <v>F13</v>
          </cell>
          <cell r="D2778" t="str">
            <v>Z</v>
          </cell>
          <cell r="E2778" t="str">
            <v>2</v>
          </cell>
          <cell r="F2778" t="str">
            <v>G</v>
          </cell>
          <cell r="G2778" t="str">
            <v>0</v>
          </cell>
          <cell r="H2778" t="str">
            <v>0</v>
          </cell>
          <cell r="I2778" t="str">
            <v>0</v>
          </cell>
          <cell r="J2778" t="str">
            <v>0</v>
          </cell>
          <cell r="K2778" t="str">
            <v>0</v>
          </cell>
          <cell r="L2778" t="str">
            <v>0</v>
          </cell>
          <cell r="M2778" t="str">
            <v>LOCAL</v>
          </cell>
        </row>
        <row r="2779">
          <cell r="A2779" t="str">
            <v>9004-515E</v>
          </cell>
          <cell r="B2779" t="str">
            <v>T.P.LINER H.S</v>
          </cell>
          <cell r="C2779" t="str">
            <v>F13</v>
          </cell>
          <cell r="D2779" t="str">
            <v>Z</v>
          </cell>
          <cell r="E2779" t="str">
            <v>2</v>
          </cell>
          <cell r="F2779" t="str">
            <v>G</v>
          </cell>
          <cell r="G2779" t="str">
            <v>0</v>
          </cell>
          <cell r="H2779" t="str">
            <v>0</v>
          </cell>
          <cell r="I2779" t="str">
            <v>0</v>
          </cell>
          <cell r="J2779" t="str">
            <v>0</v>
          </cell>
          <cell r="K2779" t="str">
            <v>0</v>
          </cell>
          <cell r="L2779" t="str">
            <v>0</v>
          </cell>
          <cell r="M2779" t="str">
            <v>0</v>
          </cell>
        </row>
        <row r="2780">
          <cell r="A2780" t="str">
            <v>9004-515C</v>
          </cell>
          <cell r="B2780" t="str">
            <v>T.P.LINER</v>
          </cell>
          <cell r="C2780" t="str">
            <v>F13</v>
          </cell>
          <cell r="D2780" t="str">
            <v>Z</v>
          </cell>
          <cell r="E2780" t="str">
            <v>2</v>
          </cell>
          <cell r="F2780" t="str">
            <v>G</v>
          </cell>
          <cell r="G2780" t="str">
            <v>0</v>
          </cell>
          <cell r="H2780" t="str">
            <v>0</v>
          </cell>
          <cell r="I2780" t="str">
            <v>0</v>
          </cell>
          <cell r="J2780" t="str">
            <v>0</v>
          </cell>
          <cell r="K2780" t="str">
            <v>0</v>
          </cell>
          <cell r="L2780" t="str">
            <v>0</v>
          </cell>
          <cell r="M2780" t="str">
            <v>0</v>
          </cell>
        </row>
        <row r="2781">
          <cell r="A2781" t="str">
            <v>9004-515A</v>
          </cell>
          <cell r="B2781" t="str">
            <v>T.P.LINER</v>
          </cell>
          <cell r="C2781" t="str">
            <v>F13</v>
          </cell>
          <cell r="D2781" t="str">
            <v>Z</v>
          </cell>
          <cell r="E2781" t="str">
            <v>2</v>
          </cell>
          <cell r="F2781" t="str">
            <v>G</v>
          </cell>
          <cell r="G2781" t="str">
            <v>0</v>
          </cell>
          <cell r="H2781" t="str">
            <v>0</v>
          </cell>
          <cell r="I2781" t="str">
            <v>0</v>
          </cell>
          <cell r="J2781" t="str">
            <v>0</v>
          </cell>
          <cell r="K2781" t="str">
            <v>0</v>
          </cell>
          <cell r="L2781" t="str">
            <v>0</v>
          </cell>
          <cell r="M2781" t="str">
            <v>0</v>
          </cell>
        </row>
        <row r="2782">
          <cell r="A2782" t="str">
            <v>9003/641J-150</v>
          </cell>
          <cell r="B2782" t="str">
            <v>ROTOR FOR PLUNGER</v>
          </cell>
          <cell r="C2782" t="str">
            <v>F13</v>
          </cell>
          <cell r="D2782" t="str">
            <v>Z</v>
          </cell>
          <cell r="E2782" t="str">
            <v>2</v>
          </cell>
          <cell r="F2782" t="str">
            <v>G</v>
          </cell>
          <cell r="G2782" t="str">
            <v>0</v>
          </cell>
          <cell r="H2782" t="str">
            <v>0</v>
          </cell>
          <cell r="I2782" t="str">
            <v>0</v>
          </cell>
          <cell r="J2782" t="str">
            <v>0</v>
          </cell>
          <cell r="K2782" t="str">
            <v>0</v>
          </cell>
          <cell r="L2782" t="str">
            <v>0</v>
          </cell>
          <cell r="M2782" t="str">
            <v>RP</v>
          </cell>
        </row>
        <row r="2783">
          <cell r="A2783" t="str">
            <v>9003-907</v>
          </cell>
          <cell r="B2783" t="str">
            <v>THROTTLE LEVER</v>
          </cell>
          <cell r="C2783" t="str">
            <v>F13</v>
          </cell>
          <cell r="D2783" t="str">
            <v>Z</v>
          </cell>
          <cell r="E2783" t="str">
            <v>2</v>
          </cell>
          <cell r="F2783" t="str">
            <v>G</v>
          </cell>
          <cell r="G2783" t="str">
            <v>0</v>
          </cell>
          <cell r="H2783" t="str">
            <v>0</v>
          </cell>
          <cell r="I2783" t="str">
            <v>0</v>
          </cell>
          <cell r="J2783" t="str">
            <v>0</v>
          </cell>
          <cell r="K2783" t="str">
            <v>0</v>
          </cell>
          <cell r="L2783" t="str">
            <v>0</v>
          </cell>
          <cell r="M2783" t="str">
            <v>MATB</v>
          </cell>
        </row>
        <row r="2784">
          <cell r="A2784" t="str">
            <v>9003-905</v>
          </cell>
          <cell r="B2784" t="str">
            <v>SUB ASSY LEVER</v>
          </cell>
          <cell r="C2784" t="str">
            <v>F13</v>
          </cell>
          <cell r="D2784" t="str">
            <v>Z</v>
          </cell>
          <cell r="E2784" t="str">
            <v>2</v>
          </cell>
          <cell r="F2784" t="str">
            <v>G</v>
          </cell>
          <cell r="G2784" t="str">
            <v>1792</v>
          </cell>
          <cell r="H2784" t="str">
            <v>0</v>
          </cell>
          <cell r="I2784" t="str">
            <v>0</v>
          </cell>
          <cell r="J2784" t="str">
            <v>1792</v>
          </cell>
          <cell r="K2784" t="str">
            <v>0</v>
          </cell>
          <cell r="L2784" t="str">
            <v>0</v>
          </cell>
          <cell r="M2784" t="str">
            <v>WHAT</v>
          </cell>
        </row>
        <row r="2785">
          <cell r="A2785" t="str">
            <v>9003-903A</v>
          </cell>
          <cell r="B2785" t="str">
            <v>ASSY SHAFT</v>
          </cell>
          <cell r="C2785" t="str">
            <v>F13</v>
          </cell>
          <cell r="D2785" t="str">
            <v>Z</v>
          </cell>
          <cell r="E2785" t="str">
            <v>2</v>
          </cell>
          <cell r="F2785" t="str">
            <v>G</v>
          </cell>
          <cell r="G2785" t="str">
            <v>0</v>
          </cell>
          <cell r="H2785" t="str">
            <v>0</v>
          </cell>
          <cell r="I2785" t="str">
            <v>0</v>
          </cell>
          <cell r="J2785" t="str">
            <v>0</v>
          </cell>
          <cell r="K2785" t="str">
            <v>0</v>
          </cell>
          <cell r="L2785" t="str">
            <v>0</v>
          </cell>
          <cell r="M2785" t="str">
            <v>HATB</v>
          </cell>
        </row>
        <row r="2786">
          <cell r="A2786" t="str">
            <v>9003-831B</v>
          </cell>
          <cell r="B2786" t="str">
            <v>SHUT OFF SHAFT</v>
          </cell>
          <cell r="C2786" t="str">
            <v>F13</v>
          </cell>
          <cell r="D2786" t="str">
            <v>Z</v>
          </cell>
          <cell r="E2786" t="str">
            <v>2</v>
          </cell>
          <cell r="F2786" t="str">
            <v>G</v>
          </cell>
          <cell r="G2786" t="str">
            <v>0</v>
          </cell>
          <cell r="H2786" t="str">
            <v>0</v>
          </cell>
          <cell r="I2786" t="str">
            <v>0</v>
          </cell>
          <cell r="J2786" t="str">
            <v>0</v>
          </cell>
          <cell r="K2786" t="str">
            <v>0</v>
          </cell>
          <cell r="L2786" t="str">
            <v>0</v>
          </cell>
          <cell r="M2786" t="str">
            <v>LOCAL</v>
          </cell>
        </row>
        <row r="2787">
          <cell r="A2787" t="str">
            <v>9003-690A</v>
          </cell>
          <cell r="B2787" t="str">
            <v>SCREW</v>
          </cell>
          <cell r="C2787" t="str">
            <v>F13</v>
          </cell>
          <cell r="D2787" t="str">
            <v>Z</v>
          </cell>
          <cell r="E2787" t="str">
            <v>2</v>
          </cell>
          <cell r="F2787" t="str">
            <v>G</v>
          </cell>
          <cell r="G2787" t="str">
            <v>0</v>
          </cell>
          <cell r="H2787" t="str">
            <v>0</v>
          </cell>
          <cell r="I2787" t="str">
            <v>0</v>
          </cell>
          <cell r="J2787" t="str">
            <v>0</v>
          </cell>
          <cell r="K2787" t="str">
            <v>0</v>
          </cell>
          <cell r="L2787" t="str">
            <v>0</v>
          </cell>
          <cell r="M2787" t="str">
            <v>LOCAL</v>
          </cell>
        </row>
        <row r="2788">
          <cell r="A2788" t="str">
            <v>9003-688</v>
          </cell>
          <cell r="B2788" t="str">
            <v>PISTON GUIDE</v>
          </cell>
          <cell r="C2788" t="str">
            <v>F13</v>
          </cell>
          <cell r="D2788" t="str">
            <v>Z</v>
          </cell>
          <cell r="E2788" t="str">
            <v>2</v>
          </cell>
          <cell r="F2788" t="str">
            <v>G</v>
          </cell>
          <cell r="G2788" t="str">
            <v>0</v>
          </cell>
          <cell r="H2788" t="str">
            <v>0</v>
          </cell>
          <cell r="I2788" t="str">
            <v>0</v>
          </cell>
          <cell r="J2788" t="str">
            <v>0</v>
          </cell>
          <cell r="K2788" t="str">
            <v>0</v>
          </cell>
          <cell r="L2788" t="str">
            <v>0</v>
          </cell>
          <cell r="M2788" t="str">
            <v>MATB</v>
          </cell>
        </row>
        <row r="2789">
          <cell r="A2789" t="str">
            <v>9003-682A</v>
          </cell>
          <cell r="B2789" t="str">
            <v>BALL CONNECTION</v>
          </cell>
          <cell r="C2789" t="str">
            <v>F13</v>
          </cell>
          <cell r="D2789" t="str">
            <v>Z</v>
          </cell>
          <cell r="E2789" t="str">
            <v>2</v>
          </cell>
          <cell r="F2789" t="str">
            <v>G</v>
          </cell>
          <cell r="G2789" t="str">
            <v>0</v>
          </cell>
          <cell r="H2789" t="str">
            <v>0</v>
          </cell>
          <cell r="I2789" t="str">
            <v>0</v>
          </cell>
          <cell r="J2789" t="str">
            <v>0</v>
          </cell>
          <cell r="K2789" t="str">
            <v>0</v>
          </cell>
          <cell r="L2789" t="str">
            <v>0</v>
          </cell>
          <cell r="M2789" t="str">
            <v>0</v>
          </cell>
        </row>
        <row r="2790">
          <cell r="A2790" t="str">
            <v>9003-611J</v>
          </cell>
          <cell r="B2790" t="str">
            <v>ROTOR FOR PLUNGER</v>
          </cell>
          <cell r="C2790" t="str">
            <v>F13</v>
          </cell>
          <cell r="D2790" t="str">
            <v>Z</v>
          </cell>
          <cell r="E2790" t="str">
            <v>2</v>
          </cell>
          <cell r="F2790" t="str">
            <v>G</v>
          </cell>
          <cell r="G2790" t="str">
            <v>0</v>
          </cell>
          <cell r="H2790" t="str">
            <v>0</v>
          </cell>
          <cell r="I2790" t="str">
            <v>0</v>
          </cell>
          <cell r="J2790" t="str">
            <v>0</v>
          </cell>
          <cell r="K2790" t="str">
            <v>0</v>
          </cell>
          <cell r="L2790" t="str">
            <v>0</v>
          </cell>
          <cell r="M2790" t="str">
            <v>0</v>
          </cell>
        </row>
        <row r="2791">
          <cell r="A2791" t="str">
            <v>9003-560-070</v>
          </cell>
          <cell r="B2791" t="str">
            <v>END PLATE SLEEVE</v>
          </cell>
          <cell r="C2791" t="str">
            <v>F13</v>
          </cell>
          <cell r="D2791" t="str">
            <v>Z</v>
          </cell>
          <cell r="E2791" t="str">
            <v>2</v>
          </cell>
          <cell r="F2791" t="str">
            <v>G</v>
          </cell>
          <cell r="G2791" t="str">
            <v>0</v>
          </cell>
          <cell r="H2791" t="str">
            <v>0</v>
          </cell>
          <cell r="I2791" t="str">
            <v>0</v>
          </cell>
          <cell r="J2791" t="str">
            <v>0</v>
          </cell>
          <cell r="K2791" t="str">
            <v>0</v>
          </cell>
          <cell r="L2791" t="str">
            <v>0</v>
          </cell>
          <cell r="M2791" t="str">
            <v>DPAHM</v>
          </cell>
        </row>
        <row r="2792">
          <cell r="A2792" t="str">
            <v>9003-544A</v>
          </cell>
          <cell r="B2792" t="str">
            <v>DRIVE PLATE</v>
          </cell>
          <cell r="C2792" t="str">
            <v>F13</v>
          </cell>
          <cell r="D2792" t="str">
            <v>Z</v>
          </cell>
          <cell r="E2792" t="str">
            <v>2</v>
          </cell>
          <cell r="F2792" t="str">
            <v>G</v>
          </cell>
          <cell r="G2792" t="str">
            <v>0</v>
          </cell>
          <cell r="H2792" t="str">
            <v>0</v>
          </cell>
          <cell r="I2792" t="str">
            <v>0</v>
          </cell>
          <cell r="J2792" t="str">
            <v>0</v>
          </cell>
          <cell r="K2792" t="str">
            <v>0</v>
          </cell>
          <cell r="L2792" t="str">
            <v>0</v>
          </cell>
          <cell r="M2792" t="str">
            <v>LOCAL</v>
          </cell>
        </row>
        <row r="2793">
          <cell r="A2793" t="str">
            <v>9007-988B</v>
          </cell>
          <cell r="C2793" t="str">
            <v>F13</v>
          </cell>
          <cell r="D2793" t="str">
            <v>Z</v>
          </cell>
          <cell r="E2793" t="str">
            <v>2</v>
          </cell>
          <cell r="F2793" t="str">
            <v>G</v>
          </cell>
          <cell r="G2793" t="str">
            <v>101</v>
          </cell>
          <cell r="H2793" t="str">
            <v>0</v>
          </cell>
          <cell r="I2793" t="str">
            <v>0</v>
          </cell>
          <cell r="J2793" t="str">
            <v>101</v>
          </cell>
          <cell r="K2793" t="str">
            <v>0</v>
          </cell>
          <cell r="L2793" t="str">
            <v>0</v>
          </cell>
        </row>
        <row r="2794">
          <cell r="A2794" t="str">
            <v>9003-422</v>
          </cell>
          <cell r="B2794" t="str">
            <v>SPRING</v>
          </cell>
          <cell r="C2794" t="str">
            <v>F13</v>
          </cell>
          <cell r="D2794" t="str">
            <v>Z</v>
          </cell>
          <cell r="E2794" t="str">
            <v>2</v>
          </cell>
          <cell r="F2794" t="str">
            <v>G</v>
          </cell>
          <cell r="G2794" t="str">
            <v>0</v>
          </cell>
          <cell r="H2794" t="str">
            <v>0</v>
          </cell>
          <cell r="I2794" t="str">
            <v>0</v>
          </cell>
          <cell r="J2794" t="str">
            <v>0</v>
          </cell>
          <cell r="K2794" t="str">
            <v>0</v>
          </cell>
          <cell r="L2794" t="str">
            <v>0</v>
          </cell>
          <cell r="M2794" t="str">
            <v>0</v>
          </cell>
        </row>
        <row r="2795">
          <cell r="A2795" t="str">
            <v>9003-419F</v>
          </cell>
          <cell r="B2795" t="str">
            <v>TP REGUALTING SPRING</v>
          </cell>
          <cell r="C2795" t="str">
            <v>F13</v>
          </cell>
          <cell r="D2795" t="str">
            <v>Z</v>
          </cell>
          <cell r="E2795" t="str">
            <v>2</v>
          </cell>
          <cell r="F2795" t="str">
            <v>G</v>
          </cell>
          <cell r="G2795" t="str">
            <v>0</v>
          </cell>
          <cell r="H2795" t="str">
            <v>0</v>
          </cell>
          <cell r="I2795" t="str">
            <v>0</v>
          </cell>
          <cell r="J2795" t="str">
            <v>0</v>
          </cell>
          <cell r="K2795" t="str">
            <v>0</v>
          </cell>
          <cell r="L2795" t="str">
            <v>0</v>
          </cell>
          <cell r="M2795" t="str">
            <v>0</v>
          </cell>
        </row>
        <row r="2796">
          <cell r="A2796" t="str">
            <v>9003-419B</v>
          </cell>
          <cell r="B2796" t="str">
            <v>REDUCER ASSEMBLY</v>
          </cell>
          <cell r="C2796" t="str">
            <v>F13</v>
          </cell>
          <cell r="D2796" t="str">
            <v>Z</v>
          </cell>
          <cell r="E2796" t="str">
            <v>2</v>
          </cell>
          <cell r="F2796" t="str">
            <v>G</v>
          </cell>
          <cell r="G2796" t="str">
            <v>0</v>
          </cell>
          <cell r="H2796" t="str">
            <v>0</v>
          </cell>
          <cell r="I2796" t="str">
            <v>0</v>
          </cell>
          <cell r="J2796" t="str">
            <v>0</v>
          </cell>
          <cell r="K2796" t="str">
            <v>0</v>
          </cell>
          <cell r="L2796" t="str">
            <v>0</v>
          </cell>
          <cell r="M2796" t="str">
            <v>0</v>
          </cell>
        </row>
        <row r="2797">
          <cell r="A2797" t="str">
            <v>9003-413AC</v>
          </cell>
          <cell r="B2797" t="str">
            <v>AA SPRING</v>
          </cell>
          <cell r="C2797" t="str">
            <v>F13</v>
          </cell>
          <cell r="D2797" t="str">
            <v>Z</v>
          </cell>
          <cell r="E2797" t="str">
            <v>2</v>
          </cell>
          <cell r="F2797" t="str">
            <v>G</v>
          </cell>
          <cell r="G2797" t="str">
            <v>0</v>
          </cell>
          <cell r="H2797" t="str">
            <v>0</v>
          </cell>
          <cell r="I2797" t="str">
            <v>0</v>
          </cell>
          <cell r="J2797" t="str">
            <v>0</v>
          </cell>
          <cell r="K2797" t="str">
            <v>0</v>
          </cell>
          <cell r="L2797" t="str">
            <v>0</v>
          </cell>
          <cell r="M2797" t="str">
            <v>0</v>
          </cell>
        </row>
        <row r="2798">
          <cell r="A2798" t="str">
            <v>9003-352</v>
          </cell>
          <cell r="B2798" t="str">
            <v>THROTTLE SHAFT LEVER</v>
          </cell>
          <cell r="C2798" t="str">
            <v>F13</v>
          </cell>
          <cell r="D2798" t="str">
            <v>Z</v>
          </cell>
          <cell r="E2798" t="str">
            <v>2</v>
          </cell>
          <cell r="F2798" t="str">
            <v>G</v>
          </cell>
          <cell r="G2798" t="str">
            <v>0</v>
          </cell>
          <cell r="H2798" t="str">
            <v>0</v>
          </cell>
          <cell r="I2798" t="str">
            <v>0</v>
          </cell>
          <cell r="J2798" t="str">
            <v>0</v>
          </cell>
          <cell r="K2798" t="str">
            <v>0</v>
          </cell>
          <cell r="L2798" t="str">
            <v>0</v>
          </cell>
          <cell r="M2798" t="str">
            <v>MATB</v>
          </cell>
        </row>
        <row r="2799">
          <cell r="A2799" t="str">
            <v>9003-108B</v>
          </cell>
          <cell r="B2799" t="str">
            <v>RIVET [9145-108B]</v>
          </cell>
          <cell r="C2799" t="str">
            <v>F13</v>
          </cell>
          <cell r="D2799" t="str">
            <v>Z</v>
          </cell>
          <cell r="E2799" t="str">
            <v>2</v>
          </cell>
          <cell r="F2799" t="str">
            <v>G</v>
          </cell>
          <cell r="G2799" t="str">
            <v>0</v>
          </cell>
          <cell r="H2799" t="str">
            <v>0</v>
          </cell>
          <cell r="I2799" t="str">
            <v>0</v>
          </cell>
          <cell r="J2799" t="str">
            <v>0</v>
          </cell>
          <cell r="K2799" t="str">
            <v>0</v>
          </cell>
          <cell r="L2799" t="str">
            <v>0</v>
          </cell>
          <cell r="M2799" t="str">
            <v>0</v>
          </cell>
        </row>
        <row r="2800">
          <cell r="A2800" t="str">
            <v>7185-219</v>
          </cell>
          <cell r="B2800" t="str">
            <v>NUT</v>
          </cell>
          <cell r="C2800" t="str">
            <v>F13</v>
          </cell>
          <cell r="D2800" t="str">
            <v>Z</v>
          </cell>
          <cell r="E2800" t="str">
            <v>2</v>
          </cell>
          <cell r="F2800" t="str">
            <v>G</v>
          </cell>
          <cell r="G2800" t="str">
            <v>0</v>
          </cell>
          <cell r="H2800" t="str">
            <v>0</v>
          </cell>
          <cell r="I2800" t="str">
            <v>0</v>
          </cell>
          <cell r="J2800" t="str">
            <v>0</v>
          </cell>
          <cell r="K2800" t="str">
            <v>0</v>
          </cell>
          <cell r="L2800" t="str">
            <v>0</v>
          </cell>
        </row>
        <row r="2801">
          <cell r="A2801" t="str">
            <v>7182-022A</v>
          </cell>
          <cell r="B2801" t="str">
            <v>STUD A.A.BOX</v>
          </cell>
          <cell r="C2801" t="str">
            <v>F13</v>
          </cell>
          <cell r="D2801" t="str">
            <v>Z</v>
          </cell>
          <cell r="E2801" t="str">
            <v>2</v>
          </cell>
          <cell r="F2801" t="str">
            <v>G</v>
          </cell>
          <cell r="G2801" t="str">
            <v>200</v>
          </cell>
          <cell r="H2801" t="str">
            <v>0</v>
          </cell>
          <cell r="I2801" t="str">
            <v>0</v>
          </cell>
          <cell r="J2801" t="str">
            <v>200</v>
          </cell>
          <cell r="K2801" t="str">
            <v>0</v>
          </cell>
          <cell r="L2801" t="str">
            <v>0</v>
          </cell>
        </row>
        <row r="2802">
          <cell r="A2802" t="str">
            <v>9001-256A</v>
          </cell>
          <cell r="B2802" t="str">
            <v>PROTECTION CAP</v>
          </cell>
          <cell r="C2802" t="str">
            <v>F13</v>
          </cell>
          <cell r="D2802" t="str">
            <v>Z</v>
          </cell>
          <cell r="E2802" t="str">
            <v>2</v>
          </cell>
          <cell r="F2802" t="str">
            <v>G</v>
          </cell>
          <cell r="G2802" t="str">
            <v>0</v>
          </cell>
          <cell r="H2802" t="str">
            <v>0</v>
          </cell>
          <cell r="I2802" t="str">
            <v>0</v>
          </cell>
          <cell r="J2802" t="str">
            <v>0</v>
          </cell>
          <cell r="K2802" t="str">
            <v>0</v>
          </cell>
          <cell r="L2802" t="str">
            <v>0</v>
          </cell>
          <cell r="M2802" t="str">
            <v>0</v>
          </cell>
        </row>
        <row r="2803">
          <cell r="A2803" t="str">
            <v>9000-448</v>
          </cell>
          <cell r="B2803" t="str">
            <v>INJ.BODY SUB-ASSY</v>
          </cell>
          <cell r="C2803" t="str">
            <v>F13</v>
          </cell>
          <cell r="D2803" t="str">
            <v>Z</v>
          </cell>
          <cell r="E2803" t="str">
            <v>2</v>
          </cell>
          <cell r="F2803" t="str">
            <v>G</v>
          </cell>
          <cell r="G2803" t="str">
            <v>0</v>
          </cell>
          <cell r="H2803" t="str">
            <v>0</v>
          </cell>
          <cell r="I2803" t="str">
            <v>0</v>
          </cell>
          <cell r="J2803" t="str">
            <v>0</v>
          </cell>
          <cell r="K2803" t="str">
            <v>0</v>
          </cell>
          <cell r="L2803" t="str">
            <v>0</v>
          </cell>
          <cell r="M2803" t="str">
            <v>NP</v>
          </cell>
        </row>
        <row r="2804">
          <cell r="A2804" t="str">
            <v>85162</v>
          </cell>
          <cell r="B2804" t="str">
            <v>BARREL</v>
          </cell>
          <cell r="C2804" t="str">
            <v>F13</v>
          </cell>
          <cell r="D2804" t="str">
            <v>Z</v>
          </cell>
          <cell r="E2804" t="str">
            <v>2</v>
          </cell>
          <cell r="F2804" t="str">
            <v>G</v>
          </cell>
          <cell r="G2804" t="str">
            <v>0</v>
          </cell>
          <cell r="H2804" t="str">
            <v>0</v>
          </cell>
          <cell r="I2804" t="str">
            <v>0</v>
          </cell>
          <cell r="J2804" t="str">
            <v>0</v>
          </cell>
          <cell r="K2804" t="str">
            <v>0</v>
          </cell>
          <cell r="L2804" t="str">
            <v>0</v>
          </cell>
          <cell r="M2804" t="str">
            <v>REMOV</v>
          </cell>
        </row>
        <row r="2805">
          <cell r="A2805" t="str">
            <v>8444B411B</v>
          </cell>
          <cell r="B2805" t="str">
            <v>PUMP HOUSING ASSY</v>
          </cell>
          <cell r="C2805" t="str">
            <v>F13</v>
          </cell>
          <cell r="D2805" t="str">
            <v>Z</v>
          </cell>
          <cell r="E2805" t="str">
            <v>2</v>
          </cell>
          <cell r="F2805" t="str">
            <v>G</v>
          </cell>
          <cell r="G2805" t="str">
            <v>0</v>
          </cell>
          <cell r="H2805" t="str">
            <v>0</v>
          </cell>
          <cell r="I2805" t="str">
            <v>0</v>
          </cell>
          <cell r="J2805" t="str">
            <v>0</v>
          </cell>
          <cell r="K2805" t="str">
            <v>0</v>
          </cell>
          <cell r="L2805" t="str">
            <v>0</v>
          </cell>
          <cell r="M2805" t="str">
            <v>REMOV</v>
          </cell>
        </row>
        <row r="2806">
          <cell r="A2806" t="str">
            <v>8444B402B</v>
          </cell>
          <cell r="B2806" t="str">
            <v>PUMPS</v>
          </cell>
          <cell r="C2806" t="str">
            <v>F13</v>
          </cell>
          <cell r="D2806" t="str">
            <v>Z</v>
          </cell>
          <cell r="E2806" t="str">
            <v>2</v>
          </cell>
          <cell r="F2806" t="str">
            <v>G</v>
          </cell>
          <cell r="G2806" t="str">
            <v>0</v>
          </cell>
          <cell r="H2806" t="str">
            <v>0</v>
          </cell>
          <cell r="I2806" t="str">
            <v>0</v>
          </cell>
          <cell r="J2806" t="str">
            <v>0</v>
          </cell>
          <cell r="K2806" t="str">
            <v>0</v>
          </cell>
          <cell r="L2806" t="str">
            <v>0</v>
          </cell>
          <cell r="M2806" t="str">
            <v>REMOV</v>
          </cell>
        </row>
        <row r="2807">
          <cell r="A2807" t="str">
            <v>8444B380A</v>
          </cell>
          <cell r="B2807" t="str">
            <v>FI PUMP FOR PREMIER T/CE</v>
          </cell>
          <cell r="C2807" t="str">
            <v>F13</v>
          </cell>
          <cell r="D2807" t="str">
            <v>Z</v>
          </cell>
          <cell r="E2807" t="str">
            <v>2</v>
          </cell>
          <cell r="F2807" t="str">
            <v>G</v>
          </cell>
          <cell r="G2807" t="str">
            <v>0</v>
          </cell>
          <cell r="H2807" t="str">
            <v>0</v>
          </cell>
          <cell r="I2807" t="str">
            <v>0</v>
          </cell>
          <cell r="J2807" t="str">
            <v>0</v>
          </cell>
          <cell r="K2807" t="str">
            <v>0</v>
          </cell>
          <cell r="L2807" t="str">
            <v>0</v>
          </cell>
          <cell r="M2807" t="str">
            <v>REMOV</v>
          </cell>
        </row>
        <row r="2808">
          <cell r="A2808" t="str">
            <v>8444B351B</v>
          </cell>
          <cell r="B2808" t="str">
            <v>FULLY ASSEMBLED DPC PUMP</v>
          </cell>
          <cell r="C2808" t="str">
            <v>F13</v>
          </cell>
          <cell r="D2808" t="str">
            <v>Z</v>
          </cell>
          <cell r="E2808" t="str">
            <v>2</v>
          </cell>
          <cell r="F2808" t="str">
            <v>G</v>
          </cell>
          <cell r="G2808" t="str">
            <v>0</v>
          </cell>
          <cell r="H2808" t="str">
            <v>0</v>
          </cell>
          <cell r="I2808" t="str">
            <v>0</v>
          </cell>
          <cell r="J2808" t="str">
            <v>0</v>
          </cell>
          <cell r="K2808" t="str">
            <v>0</v>
          </cell>
          <cell r="L2808" t="str">
            <v>0</v>
          </cell>
          <cell r="M2808" t="str">
            <v>REMOV</v>
          </cell>
        </row>
        <row r="2809">
          <cell r="A2809" t="str">
            <v>8444B301C</v>
          </cell>
          <cell r="B2809" t="str">
            <v>DPC  PUMP</v>
          </cell>
          <cell r="C2809" t="str">
            <v>F13</v>
          </cell>
          <cell r="D2809" t="str">
            <v>Z</v>
          </cell>
          <cell r="E2809" t="str">
            <v>2</v>
          </cell>
          <cell r="F2809" t="str">
            <v>G</v>
          </cell>
          <cell r="G2809" t="str">
            <v>0</v>
          </cell>
          <cell r="H2809" t="str">
            <v>0</v>
          </cell>
          <cell r="I2809" t="str">
            <v>0</v>
          </cell>
          <cell r="J2809" t="str">
            <v>0</v>
          </cell>
          <cell r="K2809" t="str">
            <v>0</v>
          </cell>
          <cell r="L2809" t="str">
            <v>0</v>
          </cell>
          <cell r="M2809" t="str">
            <v>REMOV</v>
          </cell>
        </row>
        <row r="2810">
          <cell r="A2810" t="str">
            <v>804P005</v>
          </cell>
          <cell r="B2810" t="str">
            <v>O-RING KIT (FILTER)</v>
          </cell>
          <cell r="C2810" t="str">
            <v>F13</v>
          </cell>
          <cell r="D2810" t="str">
            <v>Z</v>
          </cell>
          <cell r="E2810" t="str">
            <v>2</v>
          </cell>
          <cell r="F2810" t="str">
            <v>G</v>
          </cell>
          <cell r="G2810" t="str">
            <v>0</v>
          </cell>
          <cell r="H2810" t="str">
            <v>0</v>
          </cell>
          <cell r="I2810" t="str">
            <v>0</v>
          </cell>
          <cell r="J2810" t="str">
            <v>0</v>
          </cell>
          <cell r="K2810" t="str">
            <v>0</v>
          </cell>
          <cell r="L2810" t="str">
            <v>0</v>
          </cell>
          <cell r="M2810" t="str">
            <v>REMOV</v>
          </cell>
        </row>
        <row r="2811">
          <cell r="A2811" t="str">
            <v>7182-198</v>
          </cell>
          <cell r="B2811" t="str">
            <v>AUTOMATIC ADVANCE O RING</v>
          </cell>
          <cell r="C2811" t="str">
            <v>F13</v>
          </cell>
          <cell r="D2811" t="str">
            <v>Z</v>
          </cell>
          <cell r="E2811" t="str">
            <v>2</v>
          </cell>
          <cell r="F2811" t="str">
            <v>G</v>
          </cell>
          <cell r="G2811" t="str">
            <v>0</v>
          </cell>
          <cell r="H2811" t="str">
            <v>0</v>
          </cell>
          <cell r="I2811" t="str">
            <v>0</v>
          </cell>
          <cell r="J2811" t="str">
            <v>0</v>
          </cell>
          <cell r="K2811" t="str">
            <v>0</v>
          </cell>
          <cell r="L2811" t="str">
            <v>0</v>
          </cell>
          <cell r="M2811" t="str">
            <v>0</v>
          </cell>
        </row>
        <row r="2812">
          <cell r="A2812" t="str">
            <v>9007-497G</v>
          </cell>
          <cell r="C2812" t="str">
            <v>F13</v>
          </cell>
          <cell r="D2812" t="str">
            <v>Z</v>
          </cell>
          <cell r="E2812" t="str">
            <v>2</v>
          </cell>
          <cell r="F2812" t="str">
            <v>G</v>
          </cell>
          <cell r="G2812" t="str">
            <v>0</v>
          </cell>
          <cell r="H2812" t="str">
            <v>0</v>
          </cell>
          <cell r="I2812" t="str">
            <v>0</v>
          </cell>
          <cell r="J2812" t="str">
            <v>0</v>
          </cell>
          <cell r="K2812" t="str">
            <v>0</v>
          </cell>
          <cell r="L2812" t="str">
            <v>0</v>
          </cell>
        </row>
        <row r="2813">
          <cell r="A2813" t="str">
            <v>7180-521H</v>
          </cell>
          <cell r="B2813" t="str">
            <v>JOINT</v>
          </cell>
          <cell r="C2813" t="str">
            <v>F13</v>
          </cell>
          <cell r="D2813" t="str">
            <v>Z</v>
          </cell>
          <cell r="E2813" t="str">
            <v>2</v>
          </cell>
          <cell r="F2813" t="str">
            <v>G</v>
          </cell>
          <cell r="G2813" t="str">
            <v>0</v>
          </cell>
          <cell r="H2813" t="str">
            <v>0</v>
          </cell>
          <cell r="I2813" t="str">
            <v>0</v>
          </cell>
          <cell r="J2813" t="str">
            <v>0</v>
          </cell>
          <cell r="K2813" t="str">
            <v>0</v>
          </cell>
          <cell r="L2813" t="str">
            <v>0</v>
          </cell>
          <cell r="M2813" t="str">
            <v>0</v>
          </cell>
        </row>
        <row r="2814">
          <cell r="A2814" t="str">
            <v>7180-521A</v>
          </cell>
          <cell r="B2814" t="str">
            <v>JOINT</v>
          </cell>
          <cell r="C2814" t="str">
            <v>F13</v>
          </cell>
          <cell r="D2814" t="str">
            <v>Z</v>
          </cell>
          <cell r="E2814" t="str">
            <v>2</v>
          </cell>
          <cell r="F2814" t="str">
            <v>G</v>
          </cell>
          <cell r="G2814" t="str">
            <v>0</v>
          </cell>
          <cell r="H2814" t="str">
            <v>0</v>
          </cell>
          <cell r="I2814" t="str">
            <v>0</v>
          </cell>
          <cell r="J2814" t="str">
            <v>0</v>
          </cell>
          <cell r="K2814" t="str">
            <v>0</v>
          </cell>
          <cell r="L2814" t="str">
            <v>0</v>
          </cell>
          <cell r="M2814" t="str">
            <v>0</v>
          </cell>
        </row>
        <row r="2815">
          <cell r="A2815" t="str">
            <v>7180-031A</v>
          </cell>
          <cell r="B2815" t="str">
            <v>SPRING ARM</v>
          </cell>
          <cell r="C2815" t="str">
            <v>F13</v>
          </cell>
          <cell r="D2815" t="str">
            <v>Z</v>
          </cell>
          <cell r="E2815" t="str">
            <v>2</v>
          </cell>
          <cell r="F2815" t="str">
            <v>G</v>
          </cell>
          <cell r="G2815" t="str">
            <v>0</v>
          </cell>
          <cell r="H2815" t="str">
            <v>0</v>
          </cell>
          <cell r="I2815" t="str">
            <v>0</v>
          </cell>
          <cell r="J2815" t="str">
            <v>0</v>
          </cell>
          <cell r="K2815" t="str">
            <v>0</v>
          </cell>
          <cell r="L2815" t="str">
            <v>0</v>
          </cell>
          <cell r="M2815" t="str">
            <v>0</v>
          </cell>
        </row>
        <row r="2816">
          <cell r="A2816" t="str">
            <v>7180-030</v>
          </cell>
          <cell r="B2816" t="str">
            <v>REDUCER</v>
          </cell>
          <cell r="C2816" t="str">
            <v>F13</v>
          </cell>
          <cell r="D2816" t="str">
            <v>Z</v>
          </cell>
          <cell r="E2816" t="str">
            <v>2</v>
          </cell>
          <cell r="F2816" t="str">
            <v>G</v>
          </cell>
          <cell r="G2816" t="str">
            <v>0</v>
          </cell>
          <cell r="H2816" t="str">
            <v>0</v>
          </cell>
          <cell r="I2816" t="str">
            <v>0</v>
          </cell>
          <cell r="J2816" t="str">
            <v>0</v>
          </cell>
          <cell r="K2816" t="str">
            <v>0</v>
          </cell>
          <cell r="L2816" t="str">
            <v>0</v>
          </cell>
          <cell r="M2816" t="str">
            <v>0</v>
          </cell>
        </row>
        <row r="2817">
          <cell r="A2817" t="str">
            <v>9004-261TL</v>
          </cell>
          <cell r="C2817" t="str">
            <v>F13</v>
          </cell>
          <cell r="D2817" t="str">
            <v>Z</v>
          </cell>
          <cell r="E2817" t="str">
            <v>2</v>
          </cell>
          <cell r="F2817" t="str">
            <v>G</v>
          </cell>
          <cell r="G2817" t="str">
            <v>80</v>
          </cell>
          <cell r="H2817" t="str">
            <v>0</v>
          </cell>
          <cell r="I2817" t="str">
            <v>0</v>
          </cell>
          <cell r="J2817" t="str">
            <v>80</v>
          </cell>
          <cell r="K2817" t="str">
            <v>0</v>
          </cell>
          <cell r="L2817" t="str">
            <v>0</v>
          </cell>
        </row>
        <row r="2818">
          <cell r="A2818" t="str">
            <v>7169-394D</v>
          </cell>
          <cell r="B2818" t="str">
            <v>NOZZLE CAP NUT</v>
          </cell>
          <cell r="C2818" t="str">
            <v>F13</v>
          </cell>
          <cell r="D2818" t="str">
            <v>Z</v>
          </cell>
          <cell r="E2818" t="str">
            <v>2</v>
          </cell>
          <cell r="F2818" t="str">
            <v>G</v>
          </cell>
          <cell r="G2818" t="str">
            <v>0</v>
          </cell>
          <cell r="H2818" t="str">
            <v>0</v>
          </cell>
          <cell r="I2818" t="str">
            <v>0</v>
          </cell>
          <cell r="J2818" t="str">
            <v>0</v>
          </cell>
          <cell r="K2818" t="str">
            <v>0</v>
          </cell>
          <cell r="L2818" t="str">
            <v>0</v>
          </cell>
          <cell r="M2818" t="str">
            <v>0</v>
          </cell>
        </row>
        <row r="2819">
          <cell r="A2819" t="str">
            <v>7169-394B</v>
          </cell>
          <cell r="B2819" t="str">
            <v>LCR NOZZLE HOLDER CAPNUT</v>
          </cell>
          <cell r="C2819" t="str">
            <v>F13</v>
          </cell>
          <cell r="D2819" t="str">
            <v>Z</v>
          </cell>
          <cell r="E2819" t="str">
            <v>2</v>
          </cell>
          <cell r="F2819" t="str">
            <v>G</v>
          </cell>
          <cell r="G2819" t="str">
            <v>0</v>
          </cell>
          <cell r="H2819" t="str">
            <v>0</v>
          </cell>
          <cell r="I2819" t="str">
            <v>0</v>
          </cell>
          <cell r="J2819" t="str">
            <v>0</v>
          </cell>
          <cell r="K2819" t="str">
            <v>0</v>
          </cell>
          <cell r="L2819" t="str">
            <v>0</v>
          </cell>
          <cell r="M2819" t="str">
            <v>RP</v>
          </cell>
        </row>
        <row r="2820">
          <cell r="A2820" t="str">
            <v>7169-379</v>
          </cell>
          <cell r="B2820" t="str">
            <v>SPRING</v>
          </cell>
          <cell r="C2820" t="str">
            <v>F13</v>
          </cell>
          <cell r="D2820" t="str">
            <v>Z</v>
          </cell>
          <cell r="E2820" t="str">
            <v>2</v>
          </cell>
          <cell r="F2820" t="str">
            <v>G</v>
          </cell>
          <cell r="G2820" t="str">
            <v>0</v>
          </cell>
          <cell r="H2820" t="str">
            <v>0</v>
          </cell>
          <cell r="I2820" t="str">
            <v>0</v>
          </cell>
          <cell r="J2820" t="str">
            <v>0</v>
          </cell>
          <cell r="K2820" t="str">
            <v>0</v>
          </cell>
          <cell r="L2820" t="str">
            <v>0</v>
          </cell>
          <cell r="M2820" t="str">
            <v>RP</v>
          </cell>
        </row>
        <row r="2821">
          <cell r="A2821" t="str">
            <v>7169-376</v>
          </cell>
          <cell r="B2821" t="str">
            <v>NOZZLE HOLDER BODY</v>
          </cell>
          <cell r="C2821" t="str">
            <v>F13</v>
          </cell>
          <cell r="D2821" t="str">
            <v>Z</v>
          </cell>
          <cell r="E2821" t="str">
            <v>2</v>
          </cell>
          <cell r="F2821" t="str">
            <v>G</v>
          </cell>
          <cell r="G2821" t="str">
            <v>0</v>
          </cell>
          <cell r="H2821" t="str">
            <v>0</v>
          </cell>
          <cell r="I2821" t="str">
            <v>0</v>
          </cell>
          <cell r="J2821" t="str">
            <v>0</v>
          </cell>
          <cell r="K2821" t="str">
            <v>0</v>
          </cell>
          <cell r="L2821" t="str">
            <v>0</v>
          </cell>
          <cell r="M2821" t="str">
            <v>0</v>
          </cell>
        </row>
        <row r="2822">
          <cell r="A2822" t="str">
            <v>7169-310CA</v>
          </cell>
          <cell r="B2822" t="str">
            <v>SHIM [ 9008-732B ]</v>
          </cell>
          <cell r="C2822" t="str">
            <v>F13</v>
          </cell>
          <cell r="D2822" t="str">
            <v>Z</v>
          </cell>
          <cell r="E2822" t="str">
            <v>2</v>
          </cell>
          <cell r="F2822" t="str">
            <v>G</v>
          </cell>
          <cell r="G2822" t="str">
            <v>0</v>
          </cell>
          <cell r="H2822" t="str">
            <v>0</v>
          </cell>
          <cell r="I2822" t="str">
            <v>0</v>
          </cell>
          <cell r="J2822" t="str">
            <v>0</v>
          </cell>
          <cell r="K2822" t="str">
            <v>0</v>
          </cell>
          <cell r="L2822" t="str">
            <v>0</v>
          </cell>
          <cell r="M2822" t="str">
            <v>0</v>
          </cell>
        </row>
        <row r="2823">
          <cell r="A2823" t="str">
            <v>9004-0747HJ</v>
          </cell>
          <cell r="C2823" t="str">
            <v>F13</v>
          </cell>
          <cell r="D2823" t="str">
            <v>Z</v>
          </cell>
          <cell r="E2823" t="str">
            <v>2</v>
          </cell>
          <cell r="F2823" t="str">
            <v>G</v>
          </cell>
          <cell r="G2823" t="str">
            <v>1200</v>
          </cell>
          <cell r="H2823" t="str">
            <v>0</v>
          </cell>
          <cell r="I2823" t="str">
            <v>0</v>
          </cell>
          <cell r="J2823" t="str">
            <v>1200</v>
          </cell>
          <cell r="K2823" t="str">
            <v>0</v>
          </cell>
          <cell r="L2823" t="str">
            <v>0</v>
          </cell>
        </row>
        <row r="2824">
          <cell r="A2824" t="str">
            <v>7167-380</v>
          </cell>
          <cell r="B2824" t="str">
            <v>ADAPTOR PLATE</v>
          </cell>
          <cell r="C2824" t="str">
            <v>F13</v>
          </cell>
          <cell r="D2824" t="str">
            <v>Z</v>
          </cell>
          <cell r="E2824" t="str">
            <v>2</v>
          </cell>
          <cell r="F2824" t="str">
            <v>G</v>
          </cell>
          <cell r="G2824" t="str">
            <v>0</v>
          </cell>
          <cell r="H2824" t="str">
            <v>0</v>
          </cell>
          <cell r="I2824" t="str">
            <v>0</v>
          </cell>
          <cell r="J2824" t="str">
            <v>0</v>
          </cell>
          <cell r="K2824" t="str">
            <v>0</v>
          </cell>
          <cell r="L2824" t="str">
            <v>0</v>
          </cell>
          <cell r="M2824" t="str">
            <v>RP</v>
          </cell>
        </row>
        <row r="2825">
          <cell r="A2825" t="str">
            <v>7167-304EZ</v>
          </cell>
          <cell r="B2825" t="str">
            <v>PISTON SPRING CAP</v>
          </cell>
          <cell r="C2825" t="str">
            <v>F13</v>
          </cell>
          <cell r="D2825" t="str">
            <v>Z</v>
          </cell>
          <cell r="E2825" t="str">
            <v>2</v>
          </cell>
          <cell r="F2825" t="str">
            <v>G</v>
          </cell>
          <cell r="G2825" t="str">
            <v>0</v>
          </cell>
          <cell r="H2825" t="str">
            <v>0</v>
          </cell>
          <cell r="I2825" t="str">
            <v>0</v>
          </cell>
          <cell r="J2825" t="str">
            <v>0</v>
          </cell>
          <cell r="K2825" t="str">
            <v>0</v>
          </cell>
          <cell r="L2825" t="str">
            <v>0</v>
          </cell>
          <cell r="M2825" t="str">
            <v>SM</v>
          </cell>
        </row>
        <row r="2826">
          <cell r="A2826" t="str">
            <v>7167-304B</v>
          </cell>
          <cell r="B2826" t="str">
            <v>PISTON SPRING CAP</v>
          </cell>
          <cell r="C2826" t="str">
            <v>F13</v>
          </cell>
          <cell r="D2826" t="str">
            <v>Z</v>
          </cell>
          <cell r="E2826" t="str">
            <v>2</v>
          </cell>
          <cell r="F2826" t="str">
            <v>G</v>
          </cell>
          <cell r="G2826" t="str">
            <v>0</v>
          </cell>
          <cell r="H2826" t="str">
            <v>0</v>
          </cell>
          <cell r="I2826" t="str">
            <v>0</v>
          </cell>
          <cell r="J2826" t="str">
            <v>0</v>
          </cell>
          <cell r="K2826" t="str">
            <v>0</v>
          </cell>
          <cell r="L2826" t="str">
            <v>0</v>
          </cell>
          <cell r="M2826" t="str">
            <v>RP</v>
          </cell>
        </row>
        <row r="2827">
          <cell r="A2827" t="str">
            <v>7167-183B</v>
          </cell>
          <cell r="B2827" t="str">
            <v>REDUCER</v>
          </cell>
          <cell r="C2827" t="str">
            <v>F13</v>
          </cell>
          <cell r="D2827" t="str">
            <v>Z</v>
          </cell>
          <cell r="E2827" t="str">
            <v>2</v>
          </cell>
          <cell r="F2827" t="str">
            <v>G</v>
          </cell>
          <cell r="G2827" t="str">
            <v>0</v>
          </cell>
          <cell r="H2827" t="str">
            <v>0</v>
          </cell>
          <cell r="I2827" t="str">
            <v>0</v>
          </cell>
          <cell r="J2827" t="str">
            <v>0</v>
          </cell>
          <cell r="K2827" t="str">
            <v>0</v>
          </cell>
          <cell r="L2827" t="str">
            <v>0</v>
          </cell>
          <cell r="M2827" t="str">
            <v>0</v>
          </cell>
        </row>
        <row r="2828">
          <cell r="A2828" t="str">
            <v>9003-764A</v>
          </cell>
          <cell r="C2828" t="str">
            <v>F13</v>
          </cell>
          <cell r="D2828" t="str">
            <v>Z</v>
          </cell>
          <cell r="E2828" t="str">
            <v>2</v>
          </cell>
          <cell r="F2828" t="str">
            <v>G</v>
          </cell>
          <cell r="G2828" t="str">
            <v>300</v>
          </cell>
          <cell r="H2828" t="str">
            <v>0</v>
          </cell>
          <cell r="I2828" t="str">
            <v>0</v>
          </cell>
          <cell r="J2828" t="str">
            <v>300</v>
          </cell>
          <cell r="K2828" t="str">
            <v>0</v>
          </cell>
          <cell r="L2828" t="str">
            <v>0</v>
          </cell>
        </row>
        <row r="2829">
          <cell r="A2829" t="str">
            <v>9003-746A/BHT</v>
          </cell>
          <cell r="B2829" t="str">
            <v>SPACER</v>
          </cell>
          <cell r="C2829" t="str">
            <v>F13</v>
          </cell>
          <cell r="D2829" t="str">
            <v>Z</v>
          </cell>
          <cell r="E2829" t="str">
            <v>2</v>
          </cell>
          <cell r="F2829" t="str">
            <v>G</v>
          </cell>
          <cell r="G2829" t="str">
            <v>0</v>
          </cell>
          <cell r="H2829" t="str">
            <v>0</v>
          </cell>
          <cell r="I2829" t="str">
            <v>0</v>
          </cell>
          <cell r="J2829" t="str">
            <v>0</v>
          </cell>
          <cell r="K2829" t="str">
            <v>0</v>
          </cell>
          <cell r="L2829" t="str">
            <v>0</v>
          </cell>
        </row>
        <row r="2830">
          <cell r="A2830" t="str">
            <v>7139-824</v>
          </cell>
          <cell r="B2830" t="str">
            <v>END PLATE GASKET</v>
          </cell>
          <cell r="C2830" t="str">
            <v>F13</v>
          </cell>
          <cell r="D2830" t="str">
            <v>Z</v>
          </cell>
          <cell r="E2830" t="str">
            <v>2</v>
          </cell>
          <cell r="F2830" t="str">
            <v>G</v>
          </cell>
          <cell r="G2830" t="str">
            <v>0</v>
          </cell>
          <cell r="H2830" t="str">
            <v>0</v>
          </cell>
          <cell r="I2830" t="str">
            <v>0</v>
          </cell>
          <cell r="J2830" t="str">
            <v>0</v>
          </cell>
          <cell r="K2830" t="str">
            <v>0</v>
          </cell>
          <cell r="L2830" t="str">
            <v>0</v>
          </cell>
          <cell r="M2830" t="str">
            <v>0</v>
          </cell>
        </row>
        <row r="2831">
          <cell r="A2831" t="str">
            <v>7139-821</v>
          </cell>
          <cell r="B2831" t="str">
            <v>O RING</v>
          </cell>
          <cell r="C2831" t="str">
            <v>F13</v>
          </cell>
          <cell r="D2831" t="str">
            <v>Z</v>
          </cell>
          <cell r="E2831" t="str">
            <v>2</v>
          </cell>
          <cell r="F2831" t="str">
            <v>G</v>
          </cell>
          <cell r="G2831" t="str">
            <v>0</v>
          </cell>
          <cell r="H2831" t="str">
            <v>0</v>
          </cell>
          <cell r="I2831" t="str">
            <v>0</v>
          </cell>
          <cell r="J2831" t="str">
            <v>0</v>
          </cell>
          <cell r="K2831" t="str">
            <v>0</v>
          </cell>
          <cell r="L2831" t="str">
            <v>0</v>
          </cell>
          <cell r="M2831" t="str">
            <v>0</v>
          </cell>
        </row>
        <row r="2832">
          <cell r="A2832" t="str">
            <v>9003-702B</v>
          </cell>
          <cell r="B2832" t="str">
            <v>DRIVE SHAFT</v>
          </cell>
          <cell r="C2832" t="str">
            <v>F13</v>
          </cell>
          <cell r="D2832" t="str">
            <v>Z</v>
          </cell>
          <cell r="E2832" t="str">
            <v>2</v>
          </cell>
          <cell r="F2832" t="str">
            <v>G</v>
          </cell>
          <cell r="G2832" t="str">
            <v>51</v>
          </cell>
          <cell r="H2832" t="str">
            <v>0</v>
          </cell>
          <cell r="I2832" t="str">
            <v>0</v>
          </cell>
          <cell r="J2832" t="str">
            <v>51</v>
          </cell>
          <cell r="K2832" t="str">
            <v>0</v>
          </cell>
          <cell r="L2832" t="str">
            <v>0</v>
          </cell>
        </row>
        <row r="2833">
          <cell r="A2833" t="str">
            <v>7139-778</v>
          </cell>
          <cell r="B2833" t="str">
            <v>ASSY ANTI STALL</v>
          </cell>
          <cell r="C2833" t="str">
            <v>F13</v>
          </cell>
          <cell r="D2833" t="str">
            <v>Z</v>
          </cell>
          <cell r="E2833" t="str">
            <v>2</v>
          </cell>
          <cell r="F2833" t="str">
            <v>G</v>
          </cell>
          <cell r="G2833" t="str">
            <v>0</v>
          </cell>
          <cell r="H2833" t="str">
            <v>0</v>
          </cell>
          <cell r="I2833" t="str">
            <v>0</v>
          </cell>
          <cell r="J2833" t="str">
            <v>0</v>
          </cell>
          <cell r="K2833" t="str">
            <v>0</v>
          </cell>
          <cell r="L2833" t="str">
            <v>0</v>
          </cell>
          <cell r="M2833" t="str">
            <v>0</v>
          </cell>
        </row>
        <row r="2834">
          <cell r="A2834" t="str">
            <v>7139-773C</v>
          </cell>
          <cell r="B2834" t="str">
            <v>CONTROL HOUSING HYDR.</v>
          </cell>
          <cell r="C2834" t="str">
            <v>F13</v>
          </cell>
          <cell r="D2834" t="str">
            <v>Z</v>
          </cell>
          <cell r="E2834" t="str">
            <v>2</v>
          </cell>
          <cell r="F2834" t="str">
            <v>G</v>
          </cell>
          <cell r="G2834" t="str">
            <v>0</v>
          </cell>
          <cell r="H2834" t="str">
            <v>0</v>
          </cell>
          <cell r="I2834" t="str">
            <v>0</v>
          </cell>
          <cell r="J2834" t="str">
            <v>0</v>
          </cell>
          <cell r="K2834" t="str">
            <v>0</v>
          </cell>
          <cell r="L2834" t="str">
            <v>0</v>
          </cell>
          <cell r="M2834" t="str">
            <v>WHAT</v>
          </cell>
        </row>
        <row r="2835">
          <cell r="A2835" t="str">
            <v>9003-413</v>
          </cell>
          <cell r="C2835" t="str">
            <v>F13</v>
          </cell>
          <cell r="D2835" t="str">
            <v>Z</v>
          </cell>
          <cell r="E2835" t="str">
            <v>2</v>
          </cell>
          <cell r="F2835" t="str">
            <v>G</v>
          </cell>
          <cell r="G2835" t="str">
            <v>300</v>
          </cell>
          <cell r="H2835" t="str">
            <v>0</v>
          </cell>
          <cell r="I2835" t="str">
            <v>0</v>
          </cell>
          <cell r="J2835" t="str">
            <v>300</v>
          </cell>
          <cell r="K2835" t="str">
            <v>0</v>
          </cell>
          <cell r="L2835" t="str">
            <v>0</v>
          </cell>
          <cell r="M2835" t="str">
            <v>SK-01</v>
          </cell>
        </row>
        <row r="2836">
          <cell r="A2836" t="str">
            <v>9003-048</v>
          </cell>
          <cell r="C2836" t="str">
            <v>F13</v>
          </cell>
          <cell r="D2836" t="str">
            <v>Z</v>
          </cell>
          <cell r="E2836" t="str">
            <v>2</v>
          </cell>
          <cell r="F2836" t="str">
            <v>G</v>
          </cell>
          <cell r="G2836" t="str">
            <v>0</v>
          </cell>
          <cell r="H2836" t="str">
            <v>0</v>
          </cell>
          <cell r="I2836" t="str">
            <v>0</v>
          </cell>
          <cell r="J2836" t="str">
            <v>0</v>
          </cell>
          <cell r="K2836" t="str">
            <v>0</v>
          </cell>
          <cell r="L2836" t="str">
            <v>0</v>
          </cell>
        </row>
        <row r="2837">
          <cell r="A2837" t="str">
            <v>7139-722</v>
          </cell>
          <cell r="B2837" t="str">
            <v>SANDWICH PLATE</v>
          </cell>
          <cell r="C2837" t="str">
            <v>F13</v>
          </cell>
          <cell r="D2837" t="str">
            <v>Z</v>
          </cell>
          <cell r="E2837" t="str">
            <v>2</v>
          </cell>
          <cell r="F2837" t="str">
            <v>G</v>
          </cell>
          <cell r="G2837" t="str">
            <v>0</v>
          </cell>
          <cell r="H2837" t="str">
            <v>0</v>
          </cell>
          <cell r="I2837" t="str">
            <v>0</v>
          </cell>
          <cell r="J2837" t="str">
            <v>0</v>
          </cell>
          <cell r="K2837" t="str">
            <v>0</v>
          </cell>
          <cell r="L2837" t="str">
            <v>0</v>
          </cell>
          <cell r="M2837" t="str">
            <v>0</v>
          </cell>
        </row>
        <row r="2838">
          <cell r="A2838" t="str">
            <v>9003-006</v>
          </cell>
          <cell r="C2838" t="str">
            <v>F13</v>
          </cell>
          <cell r="D2838" t="str">
            <v>Z</v>
          </cell>
          <cell r="E2838" t="str">
            <v>2</v>
          </cell>
          <cell r="F2838" t="str">
            <v>G</v>
          </cell>
          <cell r="G2838" t="str">
            <v>0</v>
          </cell>
          <cell r="H2838" t="str">
            <v>0</v>
          </cell>
          <cell r="I2838" t="str">
            <v>0</v>
          </cell>
          <cell r="J2838" t="str">
            <v>0</v>
          </cell>
          <cell r="K2838" t="str">
            <v>0</v>
          </cell>
          <cell r="L2838" t="str">
            <v>0</v>
          </cell>
        </row>
        <row r="2839">
          <cell r="A2839" t="str">
            <v>7139-699G</v>
          </cell>
          <cell r="B2839" t="str">
            <v>CAM RING 4CYL</v>
          </cell>
          <cell r="C2839" t="str">
            <v>F13</v>
          </cell>
          <cell r="D2839" t="str">
            <v>Z</v>
          </cell>
          <cell r="E2839" t="str">
            <v>2</v>
          </cell>
          <cell r="F2839" t="str">
            <v>G</v>
          </cell>
          <cell r="G2839" t="str">
            <v>0</v>
          </cell>
          <cell r="H2839" t="str">
            <v>0</v>
          </cell>
          <cell r="I2839" t="str">
            <v>0</v>
          </cell>
          <cell r="J2839" t="str">
            <v>0</v>
          </cell>
          <cell r="K2839" t="str">
            <v>0</v>
          </cell>
          <cell r="L2839" t="str">
            <v>0</v>
          </cell>
          <cell r="M2839" t="str">
            <v>0</v>
          </cell>
        </row>
        <row r="2840">
          <cell r="A2840" t="str">
            <v>7139-650G</v>
          </cell>
          <cell r="B2840" t="str">
            <v>ASSY. PRESSURE ADJUSTER</v>
          </cell>
          <cell r="C2840" t="str">
            <v>F13</v>
          </cell>
          <cell r="D2840" t="str">
            <v>Z</v>
          </cell>
          <cell r="E2840" t="str">
            <v>2</v>
          </cell>
          <cell r="F2840" t="str">
            <v>G</v>
          </cell>
          <cell r="G2840" t="str">
            <v>0</v>
          </cell>
          <cell r="H2840" t="str">
            <v>0</v>
          </cell>
          <cell r="I2840" t="str">
            <v>0</v>
          </cell>
          <cell r="J2840" t="str">
            <v>0</v>
          </cell>
          <cell r="K2840" t="str">
            <v>0</v>
          </cell>
          <cell r="L2840" t="str">
            <v>0</v>
          </cell>
          <cell r="M2840" t="str">
            <v>0</v>
          </cell>
        </row>
        <row r="2841">
          <cell r="A2841" t="str">
            <v>7139-650E</v>
          </cell>
          <cell r="B2841" t="str">
            <v>PRESSURE ADJUSTER</v>
          </cell>
          <cell r="C2841" t="str">
            <v>F13</v>
          </cell>
          <cell r="D2841" t="str">
            <v>Z</v>
          </cell>
          <cell r="E2841" t="str">
            <v>2</v>
          </cell>
          <cell r="F2841" t="str">
            <v>G</v>
          </cell>
          <cell r="G2841" t="str">
            <v>0</v>
          </cell>
          <cell r="H2841" t="str">
            <v>0</v>
          </cell>
          <cell r="I2841" t="str">
            <v>0</v>
          </cell>
          <cell r="J2841" t="str">
            <v>0</v>
          </cell>
          <cell r="K2841" t="str">
            <v>0</v>
          </cell>
          <cell r="L2841" t="str">
            <v>0</v>
          </cell>
          <cell r="M2841" t="str">
            <v>0</v>
          </cell>
        </row>
        <row r="2842">
          <cell r="A2842" t="str">
            <v>7139-650B</v>
          </cell>
          <cell r="B2842" t="str">
            <v>PRESSURE ADJUSTER</v>
          </cell>
          <cell r="C2842" t="str">
            <v>F13</v>
          </cell>
          <cell r="D2842" t="str">
            <v>Z</v>
          </cell>
          <cell r="E2842" t="str">
            <v>2</v>
          </cell>
          <cell r="F2842" t="str">
            <v>G</v>
          </cell>
          <cell r="G2842" t="str">
            <v>0</v>
          </cell>
          <cell r="H2842" t="str">
            <v>0</v>
          </cell>
          <cell r="I2842" t="str">
            <v>0</v>
          </cell>
          <cell r="J2842" t="str">
            <v>0</v>
          </cell>
          <cell r="K2842" t="str">
            <v>0</v>
          </cell>
          <cell r="L2842" t="str">
            <v>0</v>
          </cell>
          <cell r="M2842" t="str">
            <v>0</v>
          </cell>
        </row>
        <row r="2843">
          <cell r="A2843" t="str">
            <v>7139-615B</v>
          </cell>
          <cell r="B2843" t="str">
            <v>T.P. PLUG</v>
          </cell>
          <cell r="C2843" t="str">
            <v>F13</v>
          </cell>
          <cell r="D2843" t="str">
            <v>Z</v>
          </cell>
          <cell r="E2843" t="str">
            <v>2</v>
          </cell>
          <cell r="F2843" t="str">
            <v>G</v>
          </cell>
          <cell r="G2843" t="str">
            <v>0</v>
          </cell>
          <cell r="H2843" t="str">
            <v>0</v>
          </cell>
          <cell r="I2843" t="str">
            <v>0</v>
          </cell>
          <cell r="J2843" t="str">
            <v>0</v>
          </cell>
          <cell r="K2843" t="str">
            <v>0</v>
          </cell>
          <cell r="L2843" t="str">
            <v>0</v>
          </cell>
          <cell r="M2843" t="str">
            <v>0</v>
          </cell>
        </row>
        <row r="2844">
          <cell r="A2844" t="str">
            <v>7139-615</v>
          </cell>
          <cell r="B2844" t="str">
            <v>REGULATING PLUG</v>
          </cell>
          <cell r="C2844" t="str">
            <v>F13</v>
          </cell>
          <cell r="D2844" t="str">
            <v>Z</v>
          </cell>
          <cell r="E2844" t="str">
            <v>2</v>
          </cell>
          <cell r="F2844" t="str">
            <v>G</v>
          </cell>
          <cell r="G2844" t="str">
            <v>0</v>
          </cell>
          <cell r="H2844" t="str">
            <v>0</v>
          </cell>
          <cell r="I2844" t="str">
            <v>0</v>
          </cell>
          <cell r="J2844" t="str">
            <v>0</v>
          </cell>
          <cell r="K2844" t="str">
            <v>0</v>
          </cell>
          <cell r="L2844" t="str">
            <v>0</v>
          </cell>
          <cell r="M2844" t="str">
            <v>0</v>
          </cell>
        </row>
        <row r="2845">
          <cell r="A2845" t="str">
            <v>9003--413G</v>
          </cell>
          <cell r="C2845" t="str">
            <v>F13</v>
          </cell>
          <cell r="D2845" t="str">
            <v>Z</v>
          </cell>
          <cell r="E2845" t="str">
            <v>2</v>
          </cell>
          <cell r="F2845" t="str">
            <v>G</v>
          </cell>
          <cell r="G2845" t="str">
            <v>0</v>
          </cell>
          <cell r="H2845" t="str">
            <v>0</v>
          </cell>
          <cell r="I2845" t="str">
            <v>0</v>
          </cell>
          <cell r="J2845" t="str">
            <v>0</v>
          </cell>
          <cell r="K2845" t="str">
            <v>0</v>
          </cell>
          <cell r="L2845" t="str">
            <v>0</v>
          </cell>
        </row>
        <row r="2846">
          <cell r="A2846" t="str">
            <v>9002-229/180</v>
          </cell>
          <cell r="C2846" t="str">
            <v>F13</v>
          </cell>
          <cell r="D2846" t="str">
            <v>Z</v>
          </cell>
          <cell r="E2846" t="str">
            <v>2</v>
          </cell>
          <cell r="F2846" t="str">
            <v>G</v>
          </cell>
          <cell r="G2846" t="str">
            <v>0</v>
          </cell>
          <cell r="H2846" t="str">
            <v>0</v>
          </cell>
          <cell r="I2846" t="str">
            <v>0</v>
          </cell>
          <cell r="J2846" t="str">
            <v>0</v>
          </cell>
          <cell r="K2846" t="str">
            <v>0</v>
          </cell>
          <cell r="L2846" t="str">
            <v>0</v>
          </cell>
        </row>
        <row r="2847">
          <cell r="A2847" t="str">
            <v>7139-449A</v>
          </cell>
          <cell r="B2847" t="str">
            <v>SPRING</v>
          </cell>
          <cell r="C2847" t="str">
            <v>F13</v>
          </cell>
          <cell r="D2847" t="str">
            <v>Z</v>
          </cell>
          <cell r="E2847" t="str">
            <v>2</v>
          </cell>
          <cell r="F2847" t="str">
            <v>G</v>
          </cell>
          <cell r="G2847" t="str">
            <v>0</v>
          </cell>
          <cell r="H2847" t="str">
            <v>0</v>
          </cell>
          <cell r="I2847" t="str">
            <v>0</v>
          </cell>
          <cell r="J2847" t="str">
            <v>0</v>
          </cell>
          <cell r="K2847" t="str">
            <v>0</v>
          </cell>
          <cell r="L2847" t="str">
            <v>0</v>
          </cell>
          <cell r="M2847" t="str">
            <v>RP</v>
          </cell>
        </row>
        <row r="2848">
          <cell r="A2848" t="str">
            <v>7139-339D</v>
          </cell>
          <cell r="B2848" t="str">
            <v>BANJO</v>
          </cell>
          <cell r="C2848" t="str">
            <v>F13</v>
          </cell>
          <cell r="D2848" t="str">
            <v>Z</v>
          </cell>
          <cell r="E2848" t="str">
            <v>2</v>
          </cell>
          <cell r="F2848" t="str">
            <v>G</v>
          </cell>
          <cell r="G2848" t="str">
            <v>0</v>
          </cell>
          <cell r="H2848" t="str">
            <v>0</v>
          </cell>
          <cell r="I2848" t="str">
            <v>0</v>
          </cell>
          <cell r="J2848" t="str">
            <v>0</v>
          </cell>
          <cell r="K2848" t="str">
            <v>0</v>
          </cell>
          <cell r="L2848" t="str">
            <v>0</v>
          </cell>
          <cell r="M2848" t="str">
            <v>0</v>
          </cell>
        </row>
        <row r="2849">
          <cell r="A2849" t="str">
            <v>9001-157</v>
          </cell>
          <cell r="B2849" t="str">
            <v>SINGLE FILTER HEAD</v>
          </cell>
          <cell r="C2849" t="str">
            <v>F13</v>
          </cell>
          <cell r="D2849" t="str">
            <v>Z</v>
          </cell>
          <cell r="E2849" t="str">
            <v>2</v>
          </cell>
          <cell r="F2849" t="str">
            <v>G</v>
          </cell>
          <cell r="G2849" t="str">
            <v>0</v>
          </cell>
          <cell r="H2849" t="str">
            <v>0</v>
          </cell>
          <cell r="I2849" t="str">
            <v>0</v>
          </cell>
          <cell r="J2849" t="str">
            <v>0</v>
          </cell>
          <cell r="K2849" t="str">
            <v>0</v>
          </cell>
          <cell r="L2849" t="str">
            <v>0</v>
          </cell>
        </row>
        <row r="2850">
          <cell r="A2850" t="str">
            <v>9000-904/40</v>
          </cell>
          <cell r="C2850" t="str">
            <v>F13</v>
          </cell>
          <cell r="D2850" t="str">
            <v>Z</v>
          </cell>
          <cell r="E2850" t="str">
            <v>2</v>
          </cell>
          <cell r="F2850" t="str">
            <v>G</v>
          </cell>
          <cell r="G2850" t="str">
            <v>0</v>
          </cell>
          <cell r="H2850" t="str">
            <v>0</v>
          </cell>
          <cell r="I2850" t="str">
            <v>0</v>
          </cell>
          <cell r="J2850" t="str">
            <v>0</v>
          </cell>
          <cell r="K2850" t="str">
            <v>0</v>
          </cell>
          <cell r="L2850" t="str">
            <v>0</v>
          </cell>
        </row>
        <row r="2851">
          <cell r="A2851" t="str">
            <v>7180-560U</v>
          </cell>
          <cell r="C2851" t="str">
            <v>F13</v>
          </cell>
          <cell r="D2851" t="str">
            <v>Z</v>
          </cell>
          <cell r="E2851" t="str">
            <v>2</v>
          </cell>
          <cell r="F2851" t="str">
            <v>G</v>
          </cell>
          <cell r="G2851" t="str">
            <v>15</v>
          </cell>
          <cell r="H2851" t="str">
            <v>0</v>
          </cell>
          <cell r="I2851" t="str">
            <v>0</v>
          </cell>
          <cell r="J2851" t="str">
            <v>15</v>
          </cell>
          <cell r="K2851" t="str">
            <v>0</v>
          </cell>
          <cell r="L2851" t="str">
            <v>0</v>
          </cell>
        </row>
        <row r="2852">
          <cell r="A2852" t="str">
            <v>7180-021</v>
          </cell>
          <cell r="C2852" t="str">
            <v>F13</v>
          </cell>
          <cell r="D2852" t="str">
            <v>Z</v>
          </cell>
          <cell r="E2852" t="str">
            <v>2</v>
          </cell>
          <cell r="F2852" t="str">
            <v>G</v>
          </cell>
          <cell r="G2852" t="str">
            <v>0</v>
          </cell>
          <cell r="H2852" t="str">
            <v>0</v>
          </cell>
          <cell r="I2852" t="str">
            <v>0</v>
          </cell>
          <cell r="J2852" t="str">
            <v>0</v>
          </cell>
          <cell r="K2852" t="str">
            <v>0</v>
          </cell>
          <cell r="L2852" t="str">
            <v>0</v>
          </cell>
        </row>
        <row r="2853">
          <cell r="A2853" t="str">
            <v>7169-394C/BHT</v>
          </cell>
          <cell r="B2853" t="str">
            <v>NOZZLE CAP NUT</v>
          </cell>
          <cell r="C2853" t="str">
            <v>F13</v>
          </cell>
          <cell r="D2853" t="str">
            <v>Z</v>
          </cell>
          <cell r="E2853" t="str">
            <v>2</v>
          </cell>
          <cell r="F2853" t="str">
            <v>G</v>
          </cell>
          <cell r="G2853" t="str">
            <v>0</v>
          </cell>
          <cell r="H2853" t="str">
            <v>0</v>
          </cell>
          <cell r="I2853" t="str">
            <v>0</v>
          </cell>
          <cell r="J2853" t="str">
            <v>0</v>
          </cell>
          <cell r="K2853" t="str">
            <v>0</v>
          </cell>
          <cell r="L2853" t="str">
            <v>0</v>
          </cell>
        </row>
        <row r="2854">
          <cell r="A2854" t="str">
            <v>7169-299</v>
          </cell>
          <cell r="C2854" t="str">
            <v>F13</v>
          </cell>
          <cell r="D2854" t="str">
            <v>Z</v>
          </cell>
          <cell r="E2854" t="str">
            <v>2</v>
          </cell>
          <cell r="F2854" t="str">
            <v>G</v>
          </cell>
          <cell r="G2854" t="str">
            <v>0</v>
          </cell>
          <cell r="H2854" t="str">
            <v>0</v>
          </cell>
          <cell r="I2854" t="str">
            <v>0</v>
          </cell>
          <cell r="J2854" t="str">
            <v>0</v>
          </cell>
          <cell r="K2854" t="str">
            <v>0</v>
          </cell>
          <cell r="L2854" t="str">
            <v>0</v>
          </cell>
        </row>
        <row r="2855">
          <cell r="A2855" t="str">
            <v>7161-609</v>
          </cell>
          <cell r="C2855" t="str">
            <v>F13</v>
          </cell>
          <cell r="D2855" t="str">
            <v>Z</v>
          </cell>
          <cell r="E2855" t="str">
            <v>2</v>
          </cell>
          <cell r="F2855" t="str">
            <v>G</v>
          </cell>
          <cell r="G2855" t="str">
            <v>0</v>
          </cell>
          <cell r="H2855" t="str">
            <v>0</v>
          </cell>
          <cell r="I2855" t="str">
            <v>0</v>
          </cell>
          <cell r="J2855" t="str">
            <v>0</v>
          </cell>
          <cell r="K2855" t="str">
            <v>0</v>
          </cell>
          <cell r="L2855" t="str">
            <v>0</v>
          </cell>
        </row>
        <row r="2856">
          <cell r="A2856" t="str">
            <v>7138-153</v>
          </cell>
          <cell r="B2856" t="str">
            <v>ANTISTALL WASHER</v>
          </cell>
          <cell r="C2856" t="str">
            <v>F13</v>
          </cell>
          <cell r="D2856" t="str">
            <v>Z</v>
          </cell>
          <cell r="E2856" t="str">
            <v>2</v>
          </cell>
          <cell r="F2856" t="str">
            <v>G</v>
          </cell>
          <cell r="G2856" t="str">
            <v>0</v>
          </cell>
          <cell r="H2856" t="str">
            <v>0</v>
          </cell>
          <cell r="I2856" t="str">
            <v>0</v>
          </cell>
          <cell r="J2856" t="str">
            <v>0</v>
          </cell>
          <cell r="K2856" t="str">
            <v>0</v>
          </cell>
          <cell r="L2856" t="str">
            <v>0</v>
          </cell>
          <cell r="M2856" t="str">
            <v>0</v>
          </cell>
        </row>
        <row r="2857">
          <cell r="A2857" t="str">
            <v>7135-072</v>
          </cell>
          <cell r="B2857" t="str">
            <v>CAM ROLLER SHOE ASSEMBLY</v>
          </cell>
          <cell r="C2857" t="str">
            <v>F13</v>
          </cell>
          <cell r="D2857" t="str">
            <v>Z</v>
          </cell>
          <cell r="E2857" t="str">
            <v>2</v>
          </cell>
          <cell r="F2857" t="str">
            <v>G</v>
          </cell>
          <cell r="G2857" t="str">
            <v>0</v>
          </cell>
          <cell r="H2857" t="str">
            <v>0</v>
          </cell>
          <cell r="I2857" t="str">
            <v>0</v>
          </cell>
          <cell r="J2857" t="str">
            <v>0</v>
          </cell>
          <cell r="K2857" t="str">
            <v>0</v>
          </cell>
          <cell r="L2857" t="str">
            <v>0</v>
          </cell>
          <cell r="M2857" t="str">
            <v>0</v>
          </cell>
        </row>
        <row r="2858">
          <cell r="A2858" t="str">
            <v>7160-334</v>
          </cell>
          <cell r="B2858" t="str">
            <v>BARREL MACHINING [ DP 200 ]</v>
          </cell>
          <cell r="C2858" t="str">
            <v>F13</v>
          </cell>
          <cell r="D2858" t="str">
            <v>Z</v>
          </cell>
          <cell r="E2858" t="str">
            <v>2</v>
          </cell>
          <cell r="F2858" t="str">
            <v>G</v>
          </cell>
          <cell r="G2858" t="str">
            <v>0</v>
          </cell>
          <cell r="H2858" t="str">
            <v>0</v>
          </cell>
          <cell r="I2858" t="str">
            <v>0</v>
          </cell>
          <cell r="J2858" t="str">
            <v>0</v>
          </cell>
          <cell r="K2858" t="str">
            <v>0</v>
          </cell>
          <cell r="L2858" t="str">
            <v>0</v>
          </cell>
        </row>
        <row r="2859">
          <cell r="A2859" t="str">
            <v>7133-037</v>
          </cell>
          <cell r="B2859" t="str">
            <v>CONNECTION FUEL INLET</v>
          </cell>
          <cell r="C2859" t="str">
            <v>F13</v>
          </cell>
          <cell r="D2859" t="str">
            <v>Z</v>
          </cell>
          <cell r="E2859" t="str">
            <v>2</v>
          </cell>
          <cell r="F2859" t="str">
            <v>G</v>
          </cell>
          <cell r="G2859" t="str">
            <v>0</v>
          </cell>
          <cell r="H2859" t="str">
            <v>0</v>
          </cell>
          <cell r="I2859" t="str">
            <v>0</v>
          </cell>
          <cell r="J2859" t="str">
            <v>0</v>
          </cell>
          <cell r="K2859" t="str">
            <v>0</v>
          </cell>
          <cell r="L2859" t="str">
            <v>0</v>
          </cell>
          <cell r="M2859" t="str">
            <v>RP</v>
          </cell>
        </row>
        <row r="2860">
          <cell r="A2860" t="str">
            <v>7139-844C-5</v>
          </cell>
          <cell r="C2860" t="str">
            <v>F13</v>
          </cell>
          <cell r="D2860" t="str">
            <v>Z</v>
          </cell>
          <cell r="E2860" t="str">
            <v>2</v>
          </cell>
          <cell r="F2860" t="str">
            <v>G</v>
          </cell>
          <cell r="G2860" t="str">
            <v>0</v>
          </cell>
          <cell r="H2860" t="str">
            <v>0</v>
          </cell>
          <cell r="I2860" t="str">
            <v>0</v>
          </cell>
          <cell r="J2860" t="str">
            <v>0</v>
          </cell>
          <cell r="K2860" t="str">
            <v>0</v>
          </cell>
          <cell r="L2860" t="str">
            <v>0</v>
          </cell>
        </row>
        <row r="2861">
          <cell r="A2861" t="str">
            <v>7123/344E-150</v>
          </cell>
          <cell r="B2861" t="str">
            <v>ROTOR FOR PLUNGER</v>
          </cell>
          <cell r="C2861" t="str">
            <v>F13</v>
          </cell>
          <cell r="D2861" t="str">
            <v>Z</v>
          </cell>
          <cell r="E2861" t="str">
            <v>2</v>
          </cell>
          <cell r="F2861" t="str">
            <v>G</v>
          </cell>
          <cell r="G2861" t="str">
            <v>0</v>
          </cell>
          <cell r="H2861" t="str">
            <v>0</v>
          </cell>
          <cell r="I2861" t="str">
            <v>0</v>
          </cell>
          <cell r="J2861" t="str">
            <v>0</v>
          </cell>
          <cell r="K2861" t="str">
            <v>0</v>
          </cell>
          <cell r="L2861" t="str">
            <v>0</v>
          </cell>
          <cell r="M2861" t="str">
            <v>REMOV</v>
          </cell>
        </row>
        <row r="2862">
          <cell r="A2862" t="str">
            <v>7139-79A</v>
          </cell>
          <cell r="C2862" t="str">
            <v>F13</v>
          </cell>
          <cell r="D2862" t="str">
            <v>Z</v>
          </cell>
          <cell r="E2862" t="str">
            <v>2</v>
          </cell>
          <cell r="F2862" t="str">
            <v>G</v>
          </cell>
          <cell r="G2862" t="str">
            <v>0</v>
          </cell>
          <cell r="H2862" t="str">
            <v>0</v>
          </cell>
          <cell r="I2862" t="str">
            <v>0</v>
          </cell>
          <cell r="J2862" t="str">
            <v>0</v>
          </cell>
          <cell r="K2862" t="str">
            <v>0</v>
          </cell>
          <cell r="L2862" t="str">
            <v>0</v>
          </cell>
        </row>
        <row r="2863">
          <cell r="A2863" t="str">
            <v>7123-976</v>
          </cell>
          <cell r="B2863" t="str">
            <v>HOUSING ADVANCE</v>
          </cell>
          <cell r="C2863" t="str">
            <v>F13</v>
          </cell>
          <cell r="D2863" t="str">
            <v>Z</v>
          </cell>
          <cell r="E2863" t="str">
            <v>2</v>
          </cell>
          <cell r="F2863" t="str">
            <v>G</v>
          </cell>
          <cell r="G2863" t="str">
            <v>0</v>
          </cell>
          <cell r="H2863" t="str">
            <v>0</v>
          </cell>
          <cell r="I2863" t="str">
            <v>0</v>
          </cell>
          <cell r="J2863" t="str">
            <v>0</v>
          </cell>
          <cell r="K2863" t="str">
            <v>0</v>
          </cell>
          <cell r="L2863" t="str">
            <v>0</v>
          </cell>
          <cell r="M2863" t="str">
            <v>0</v>
          </cell>
        </row>
        <row r="2864">
          <cell r="A2864" t="str">
            <v>7123-962C</v>
          </cell>
          <cell r="B2864" t="str">
            <v>HOLE PLUG</v>
          </cell>
          <cell r="C2864" t="str">
            <v>F13</v>
          </cell>
          <cell r="D2864" t="str">
            <v>Z</v>
          </cell>
          <cell r="E2864" t="str">
            <v>2</v>
          </cell>
          <cell r="F2864" t="str">
            <v>G</v>
          </cell>
          <cell r="G2864" t="str">
            <v>0</v>
          </cell>
          <cell r="H2864" t="str">
            <v>0</v>
          </cell>
          <cell r="I2864" t="str">
            <v>0</v>
          </cell>
          <cell r="J2864" t="str">
            <v>0</v>
          </cell>
          <cell r="K2864" t="str">
            <v>0</v>
          </cell>
          <cell r="L2864" t="str">
            <v>0</v>
          </cell>
          <cell r="M2864" t="str">
            <v>0</v>
          </cell>
        </row>
        <row r="2865">
          <cell r="A2865" t="str">
            <v>7123-961</v>
          </cell>
          <cell r="B2865" t="str">
            <v>SPRING</v>
          </cell>
          <cell r="C2865" t="str">
            <v>F13</v>
          </cell>
          <cell r="D2865" t="str">
            <v>Z</v>
          </cell>
          <cell r="E2865" t="str">
            <v>2</v>
          </cell>
          <cell r="F2865" t="str">
            <v>G</v>
          </cell>
          <cell r="G2865" t="str">
            <v>0</v>
          </cell>
          <cell r="H2865" t="str">
            <v>0</v>
          </cell>
          <cell r="I2865" t="str">
            <v>0</v>
          </cell>
          <cell r="J2865" t="str">
            <v>0</v>
          </cell>
          <cell r="K2865" t="str">
            <v>0</v>
          </cell>
          <cell r="L2865" t="str">
            <v>0</v>
          </cell>
          <cell r="M2865" t="str">
            <v>0</v>
          </cell>
        </row>
        <row r="2866">
          <cell r="A2866" t="str">
            <v>7139-797</v>
          </cell>
          <cell r="C2866" t="str">
            <v>F13</v>
          </cell>
          <cell r="D2866" t="str">
            <v>Z</v>
          </cell>
          <cell r="E2866" t="str">
            <v>2</v>
          </cell>
          <cell r="F2866" t="str">
            <v>G</v>
          </cell>
          <cell r="G2866" t="str">
            <v>0</v>
          </cell>
          <cell r="H2866" t="str">
            <v>0</v>
          </cell>
          <cell r="I2866" t="str">
            <v>0</v>
          </cell>
          <cell r="J2866" t="str">
            <v>0</v>
          </cell>
          <cell r="K2866" t="str">
            <v>0</v>
          </cell>
          <cell r="L2866" t="str">
            <v>0</v>
          </cell>
        </row>
        <row r="2867">
          <cell r="A2867" t="str">
            <v>7123-898H</v>
          </cell>
          <cell r="B2867" t="str">
            <v>MAIN GOVERNOR SPRING</v>
          </cell>
          <cell r="C2867" t="str">
            <v>F13</v>
          </cell>
          <cell r="D2867" t="str">
            <v>Z</v>
          </cell>
          <cell r="E2867" t="str">
            <v>2</v>
          </cell>
          <cell r="F2867" t="str">
            <v>G</v>
          </cell>
          <cell r="G2867" t="str">
            <v>0</v>
          </cell>
          <cell r="H2867" t="str">
            <v>0</v>
          </cell>
          <cell r="I2867" t="str">
            <v>0</v>
          </cell>
          <cell r="J2867" t="str">
            <v>0</v>
          </cell>
          <cell r="K2867" t="str">
            <v>0</v>
          </cell>
          <cell r="L2867" t="str">
            <v>0</v>
          </cell>
          <cell r="M2867" t="str">
            <v>0</v>
          </cell>
        </row>
        <row r="2868">
          <cell r="A2868" t="str">
            <v>7123-818</v>
          </cell>
          <cell r="B2868" t="str">
            <v>THRUST SLEEE</v>
          </cell>
          <cell r="C2868" t="str">
            <v>F13</v>
          </cell>
          <cell r="D2868" t="str">
            <v>Z</v>
          </cell>
          <cell r="E2868" t="str">
            <v>2</v>
          </cell>
          <cell r="F2868" t="str">
            <v>G</v>
          </cell>
          <cell r="G2868" t="str">
            <v>0</v>
          </cell>
          <cell r="H2868" t="str">
            <v>0</v>
          </cell>
          <cell r="I2868" t="str">
            <v>0</v>
          </cell>
          <cell r="J2868" t="str">
            <v>0</v>
          </cell>
          <cell r="K2868" t="str">
            <v>0</v>
          </cell>
          <cell r="L2868" t="str">
            <v>0</v>
          </cell>
          <cell r="M2868" t="str">
            <v>0</v>
          </cell>
        </row>
        <row r="2869">
          <cell r="A2869" t="str">
            <v>7123-599C</v>
          </cell>
          <cell r="B2869" t="str">
            <v>END PLATE SLEEVE</v>
          </cell>
          <cell r="C2869" t="str">
            <v>F13</v>
          </cell>
          <cell r="D2869" t="str">
            <v>Z</v>
          </cell>
          <cell r="E2869" t="str">
            <v>2</v>
          </cell>
          <cell r="F2869" t="str">
            <v>G</v>
          </cell>
          <cell r="G2869" t="str">
            <v>0</v>
          </cell>
          <cell r="H2869" t="str">
            <v>0</v>
          </cell>
          <cell r="I2869" t="str">
            <v>0</v>
          </cell>
          <cell r="J2869" t="str">
            <v>0</v>
          </cell>
          <cell r="K2869" t="str">
            <v>0</v>
          </cell>
          <cell r="L2869" t="str">
            <v>0</v>
          </cell>
          <cell r="M2869" t="str">
            <v>0</v>
          </cell>
        </row>
        <row r="2870">
          <cell r="A2870" t="str">
            <v>7123-594A</v>
          </cell>
          <cell r="B2870" t="str">
            <v>DRIVE HUB</v>
          </cell>
          <cell r="C2870" t="str">
            <v>F13</v>
          </cell>
          <cell r="D2870" t="str">
            <v>Z</v>
          </cell>
          <cell r="E2870" t="str">
            <v>2</v>
          </cell>
          <cell r="F2870" t="str">
            <v>G</v>
          </cell>
          <cell r="G2870" t="str">
            <v>0</v>
          </cell>
          <cell r="H2870" t="str">
            <v>0</v>
          </cell>
          <cell r="I2870" t="str">
            <v>0</v>
          </cell>
          <cell r="J2870" t="str">
            <v>0</v>
          </cell>
          <cell r="K2870" t="str">
            <v>0</v>
          </cell>
          <cell r="L2870" t="str">
            <v>0</v>
          </cell>
          <cell r="M2870" t="str">
            <v>REMOV</v>
          </cell>
        </row>
        <row r="2871">
          <cell r="A2871" t="str">
            <v>7139-32C</v>
          </cell>
          <cell r="C2871" t="str">
            <v>F13</v>
          </cell>
          <cell r="D2871" t="str">
            <v>Z</v>
          </cell>
          <cell r="E2871" t="str">
            <v>2</v>
          </cell>
          <cell r="F2871" t="str">
            <v>G</v>
          </cell>
          <cell r="G2871" t="str">
            <v>0</v>
          </cell>
          <cell r="H2871" t="str">
            <v>0</v>
          </cell>
          <cell r="I2871" t="str">
            <v>0</v>
          </cell>
          <cell r="J2871" t="str">
            <v>0</v>
          </cell>
          <cell r="K2871" t="str">
            <v>0</v>
          </cell>
          <cell r="L2871" t="str">
            <v>0</v>
          </cell>
        </row>
        <row r="2872">
          <cell r="A2872" t="str">
            <v>7123-559C</v>
          </cell>
          <cell r="B2872" t="str">
            <v>END PLATE SLEEVE</v>
          </cell>
          <cell r="C2872" t="str">
            <v>F13</v>
          </cell>
          <cell r="D2872" t="str">
            <v>Z</v>
          </cell>
          <cell r="E2872" t="str">
            <v>2</v>
          </cell>
          <cell r="F2872" t="str">
            <v>G</v>
          </cell>
          <cell r="G2872" t="str">
            <v>243</v>
          </cell>
          <cell r="H2872" t="str">
            <v>0</v>
          </cell>
          <cell r="I2872" t="str">
            <v>0</v>
          </cell>
          <cell r="J2872" t="str">
            <v>243</v>
          </cell>
          <cell r="K2872" t="str">
            <v>0</v>
          </cell>
          <cell r="L2872" t="str">
            <v>0</v>
          </cell>
          <cell r="M2872" t="str">
            <v>DPAHM</v>
          </cell>
        </row>
        <row r="2873">
          <cell r="A2873" t="str">
            <v>7139-071</v>
          </cell>
          <cell r="B2873" t="str">
            <v>SPINDLE</v>
          </cell>
          <cell r="C2873" t="str">
            <v>F13</v>
          </cell>
          <cell r="D2873" t="str">
            <v>Z</v>
          </cell>
          <cell r="E2873" t="str">
            <v>2</v>
          </cell>
          <cell r="F2873" t="str">
            <v>G</v>
          </cell>
          <cell r="G2873" t="str">
            <v>0</v>
          </cell>
          <cell r="H2873" t="str">
            <v>0</v>
          </cell>
          <cell r="I2873" t="str">
            <v>0</v>
          </cell>
          <cell r="J2873" t="str">
            <v>0</v>
          </cell>
          <cell r="K2873" t="str">
            <v>0</v>
          </cell>
          <cell r="L2873" t="str">
            <v>0</v>
          </cell>
        </row>
        <row r="2874">
          <cell r="A2874" t="str">
            <v>7123-527</v>
          </cell>
          <cell r="B2874" t="str">
            <v>CONTROL COVER STUD</v>
          </cell>
          <cell r="C2874" t="str">
            <v>F13</v>
          </cell>
          <cell r="D2874" t="str">
            <v>Z</v>
          </cell>
          <cell r="E2874" t="str">
            <v>2</v>
          </cell>
          <cell r="F2874" t="str">
            <v>G</v>
          </cell>
          <cell r="G2874" t="str">
            <v>0</v>
          </cell>
          <cell r="H2874" t="str">
            <v>0</v>
          </cell>
          <cell r="I2874" t="str">
            <v>0</v>
          </cell>
          <cell r="J2874" t="str">
            <v>0</v>
          </cell>
          <cell r="K2874" t="str">
            <v>0</v>
          </cell>
          <cell r="L2874" t="str">
            <v>0</v>
          </cell>
          <cell r="M2874" t="str">
            <v>LOCAL</v>
          </cell>
        </row>
        <row r="2875">
          <cell r="A2875" t="str">
            <v>7123-473Z</v>
          </cell>
          <cell r="B2875" t="str">
            <v>PISTON HOLE PLUG{PLATED}</v>
          </cell>
          <cell r="C2875" t="str">
            <v>F13</v>
          </cell>
          <cell r="D2875" t="str">
            <v>Z</v>
          </cell>
          <cell r="E2875" t="str">
            <v>2</v>
          </cell>
          <cell r="F2875" t="str">
            <v>G</v>
          </cell>
          <cell r="G2875" t="str">
            <v>0</v>
          </cell>
          <cell r="H2875" t="str">
            <v>0</v>
          </cell>
          <cell r="I2875" t="str">
            <v>0</v>
          </cell>
          <cell r="J2875" t="str">
            <v>0</v>
          </cell>
          <cell r="K2875" t="str">
            <v>0</v>
          </cell>
          <cell r="L2875" t="str">
            <v>0</v>
          </cell>
          <cell r="M2875" t="str">
            <v>DPAHM</v>
          </cell>
        </row>
        <row r="2876">
          <cell r="A2876" t="str">
            <v>7123-473/BPL</v>
          </cell>
          <cell r="B2876" t="str">
            <v>P.H.PLUG (BPL)</v>
          </cell>
          <cell r="C2876" t="str">
            <v>F13</v>
          </cell>
          <cell r="D2876" t="str">
            <v>Z</v>
          </cell>
          <cell r="E2876" t="str">
            <v>2</v>
          </cell>
          <cell r="F2876" t="str">
            <v>G</v>
          </cell>
          <cell r="G2876" t="str">
            <v>0</v>
          </cell>
          <cell r="H2876" t="str">
            <v>0</v>
          </cell>
          <cell r="I2876" t="str">
            <v>0</v>
          </cell>
          <cell r="J2876" t="str">
            <v>0</v>
          </cell>
          <cell r="K2876" t="str">
            <v>0</v>
          </cell>
          <cell r="L2876" t="str">
            <v>0</v>
          </cell>
          <cell r="M2876" t="str">
            <v>LOCAL</v>
          </cell>
        </row>
        <row r="2877">
          <cell r="A2877" t="str">
            <v>7137-304</v>
          </cell>
          <cell r="C2877" t="str">
            <v>F13</v>
          </cell>
          <cell r="D2877" t="str">
            <v>Z</v>
          </cell>
          <cell r="E2877" t="str">
            <v>2</v>
          </cell>
          <cell r="F2877" t="str">
            <v>G</v>
          </cell>
          <cell r="G2877" t="str">
            <v>0</v>
          </cell>
          <cell r="H2877" t="str">
            <v>0</v>
          </cell>
          <cell r="I2877" t="str">
            <v>0</v>
          </cell>
          <cell r="J2877" t="str">
            <v>0</v>
          </cell>
          <cell r="K2877" t="str">
            <v>0</v>
          </cell>
          <cell r="L2877" t="str">
            <v>0</v>
          </cell>
        </row>
        <row r="2878">
          <cell r="A2878" t="str">
            <v>7134-100N-10</v>
          </cell>
          <cell r="C2878" t="str">
            <v>F13</v>
          </cell>
          <cell r="D2878" t="str">
            <v>Z</v>
          </cell>
          <cell r="E2878" t="str">
            <v>2</v>
          </cell>
          <cell r="F2878" t="str">
            <v>G</v>
          </cell>
          <cell r="G2878" t="str">
            <v>10</v>
          </cell>
          <cell r="H2878" t="str">
            <v>0</v>
          </cell>
          <cell r="I2878" t="str">
            <v>0</v>
          </cell>
          <cell r="J2878" t="str">
            <v>10</v>
          </cell>
          <cell r="K2878" t="str">
            <v>0</v>
          </cell>
          <cell r="L2878" t="str">
            <v>0</v>
          </cell>
        </row>
        <row r="2879">
          <cell r="A2879" t="str">
            <v>7008-902/BPH</v>
          </cell>
          <cell r="B2879" t="str">
            <v>N.H. CAP NUT - BPH</v>
          </cell>
          <cell r="C2879" t="str">
            <v>F13</v>
          </cell>
          <cell r="D2879" t="str">
            <v>Z</v>
          </cell>
          <cell r="E2879" t="str">
            <v>2</v>
          </cell>
          <cell r="F2879" t="str">
            <v>G</v>
          </cell>
          <cell r="G2879" t="str">
            <v>0</v>
          </cell>
          <cell r="H2879" t="str">
            <v>0</v>
          </cell>
          <cell r="I2879" t="str">
            <v>0</v>
          </cell>
          <cell r="J2879" t="str">
            <v>0</v>
          </cell>
          <cell r="K2879" t="str">
            <v>0</v>
          </cell>
          <cell r="L2879" t="str">
            <v>0</v>
          </cell>
          <cell r="M2879" t="str">
            <v>DPAHM</v>
          </cell>
        </row>
        <row r="2880">
          <cell r="A2880" t="str">
            <v>7008-902</v>
          </cell>
          <cell r="B2880" t="str">
            <v>NOZZLE HOLDER CAP NUT</v>
          </cell>
          <cell r="C2880" t="str">
            <v>F13</v>
          </cell>
          <cell r="D2880" t="str">
            <v>Z</v>
          </cell>
          <cell r="E2880" t="str">
            <v>2</v>
          </cell>
          <cell r="F2880" t="str">
            <v>G</v>
          </cell>
          <cell r="G2880" t="str">
            <v>0</v>
          </cell>
          <cell r="H2880" t="str">
            <v>0</v>
          </cell>
          <cell r="I2880" t="str">
            <v>0</v>
          </cell>
          <cell r="J2880" t="str">
            <v>0</v>
          </cell>
          <cell r="K2880" t="str">
            <v>0</v>
          </cell>
          <cell r="L2880" t="str">
            <v>0</v>
          </cell>
          <cell r="M2880" t="str">
            <v>DPAHM</v>
          </cell>
        </row>
        <row r="2881">
          <cell r="A2881" t="str">
            <v>7123-736</v>
          </cell>
          <cell r="C2881" t="str">
            <v>F13</v>
          </cell>
          <cell r="D2881" t="str">
            <v>Z</v>
          </cell>
          <cell r="E2881" t="str">
            <v>2</v>
          </cell>
          <cell r="F2881" t="str">
            <v>G</v>
          </cell>
          <cell r="G2881" t="str">
            <v>170</v>
          </cell>
          <cell r="H2881" t="str">
            <v>0</v>
          </cell>
          <cell r="I2881" t="str">
            <v>0</v>
          </cell>
          <cell r="J2881" t="str">
            <v>170</v>
          </cell>
          <cell r="K2881" t="str">
            <v>0</v>
          </cell>
          <cell r="L2881" t="str">
            <v>0</v>
          </cell>
        </row>
        <row r="2882">
          <cell r="A2882" t="str">
            <v>7008-048E</v>
          </cell>
          <cell r="B2882" t="str">
            <v>SPINDLE</v>
          </cell>
          <cell r="C2882" t="str">
            <v>F13</v>
          </cell>
          <cell r="D2882" t="str">
            <v>Z</v>
          </cell>
          <cell r="E2882" t="str">
            <v>2</v>
          </cell>
          <cell r="F2882" t="str">
            <v>G</v>
          </cell>
          <cell r="G2882" t="str">
            <v>0</v>
          </cell>
          <cell r="H2882" t="str">
            <v>0</v>
          </cell>
          <cell r="I2882" t="str">
            <v>0</v>
          </cell>
          <cell r="J2882" t="str">
            <v>0</v>
          </cell>
          <cell r="K2882" t="str">
            <v>0</v>
          </cell>
          <cell r="L2882" t="str">
            <v>0</v>
          </cell>
          <cell r="M2882" t="str">
            <v>0</v>
          </cell>
        </row>
        <row r="2883">
          <cell r="A2883" t="str">
            <v>7008-021</v>
          </cell>
          <cell r="B2883" t="str">
            <v>SPRING SEAT</v>
          </cell>
          <cell r="C2883" t="str">
            <v>F13</v>
          </cell>
          <cell r="D2883" t="str">
            <v>Z</v>
          </cell>
          <cell r="E2883" t="str">
            <v>2</v>
          </cell>
          <cell r="F2883" t="str">
            <v>G</v>
          </cell>
          <cell r="G2883" t="str">
            <v>0</v>
          </cell>
          <cell r="H2883" t="str">
            <v>0</v>
          </cell>
          <cell r="I2883" t="str">
            <v>0</v>
          </cell>
          <cell r="J2883" t="str">
            <v>0</v>
          </cell>
          <cell r="K2883" t="str">
            <v>0</v>
          </cell>
          <cell r="L2883" t="str">
            <v>0</v>
          </cell>
          <cell r="M2883" t="str">
            <v>0</v>
          </cell>
        </row>
        <row r="2884">
          <cell r="A2884" t="str">
            <v>6732604C</v>
          </cell>
          <cell r="B2884" t="str">
            <v>INJ. FOR FIAT ENGINE 1.7</v>
          </cell>
          <cell r="C2884" t="str">
            <v>F13</v>
          </cell>
          <cell r="D2884" t="str">
            <v>Z</v>
          </cell>
          <cell r="E2884" t="str">
            <v>2</v>
          </cell>
          <cell r="F2884" t="str">
            <v>G</v>
          </cell>
          <cell r="G2884" t="str">
            <v>0</v>
          </cell>
          <cell r="H2884" t="str">
            <v>0</v>
          </cell>
          <cell r="I2884" t="str">
            <v>0</v>
          </cell>
          <cell r="J2884" t="str">
            <v>0</v>
          </cell>
          <cell r="K2884" t="str">
            <v>0</v>
          </cell>
          <cell r="L2884" t="str">
            <v>0</v>
          </cell>
          <cell r="M2884" t="str">
            <v>REMOV</v>
          </cell>
        </row>
        <row r="2885">
          <cell r="A2885" t="str">
            <v>6705701D</v>
          </cell>
          <cell r="B2885" t="str">
            <v>NOZZLE</v>
          </cell>
          <cell r="C2885" t="str">
            <v>F13</v>
          </cell>
          <cell r="D2885" t="str">
            <v>Z</v>
          </cell>
          <cell r="E2885" t="str">
            <v>2</v>
          </cell>
          <cell r="F2885" t="str">
            <v>G</v>
          </cell>
          <cell r="G2885" t="str">
            <v>0</v>
          </cell>
          <cell r="H2885" t="str">
            <v>0</v>
          </cell>
          <cell r="I2885" t="str">
            <v>0</v>
          </cell>
          <cell r="J2885" t="str">
            <v>0</v>
          </cell>
          <cell r="K2885" t="str">
            <v>0</v>
          </cell>
          <cell r="L2885" t="str">
            <v>0</v>
          </cell>
          <cell r="M2885" t="str">
            <v>REMOV</v>
          </cell>
        </row>
        <row r="2886">
          <cell r="A2886" t="str">
            <v>5936-298</v>
          </cell>
          <cell r="B2886" t="str">
            <v>SHIM</v>
          </cell>
          <cell r="C2886" t="str">
            <v>F13</v>
          </cell>
          <cell r="D2886" t="str">
            <v>Z</v>
          </cell>
          <cell r="E2886" t="str">
            <v>2</v>
          </cell>
          <cell r="F2886" t="str">
            <v>G</v>
          </cell>
          <cell r="G2886" t="str">
            <v>0</v>
          </cell>
          <cell r="H2886" t="str">
            <v>0</v>
          </cell>
          <cell r="I2886" t="str">
            <v>0</v>
          </cell>
          <cell r="J2886" t="str">
            <v>0</v>
          </cell>
          <cell r="K2886" t="str">
            <v>0</v>
          </cell>
          <cell r="L2886" t="str">
            <v>0</v>
          </cell>
          <cell r="M2886" t="str">
            <v>DPAHM</v>
          </cell>
        </row>
        <row r="2887">
          <cell r="A2887" t="str">
            <v>7139-100D</v>
          </cell>
          <cell r="B2887" t="str">
            <v>CAMRING 6 CYL.</v>
          </cell>
          <cell r="C2887" t="str">
            <v>F13</v>
          </cell>
          <cell r="D2887" t="str">
            <v>Z</v>
          </cell>
          <cell r="E2887" t="str">
            <v>2</v>
          </cell>
          <cell r="F2887" t="str">
            <v>G</v>
          </cell>
          <cell r="G2887" t="str">
            <v>0</v>
          </cell>
          <cell r="H2887" t="str">
            <v>0</v>
          </cell>
          <cell r="I2887" t="str">
            <v>0</v>
          </cell>
          <cell r="J2887" t="str">
            <v>0</v>
          </cell>
          <cell r="K2887" t="str">
            <v>0</v>
          </cell>
          <cell r="L2887" t="str">
            <v>0</v>
          </cell>
        </row>
        <row r="2888">
          <cell r="A2888" t="str">
            <v>7123-559Y</v>
          </cell>
          <cell r="B2888" t="str">
            <v>EP SLEEVE</v>
          </cell>
          <cell r="C2888" t="str">
            <v>F13</v>
          </cell>
          <cell r="D2888" t="str">
            <v>Z</v>
          </cell>
          <cell r="E2888" t="str">
            <v>2</v>
          </cell>
          <cell r="F2888" t="str">
            <v>G</v>
          </cell>
          <cell r="G2888" t="str">
            <v>0</v>
          </cell>
          <cell r="H2888" t="str">
            <v>0</v>
          </cell>
          <cell r="I2888" t="str">
            <v>0</v>
          </cell>
          <cell r="J2888" t="str">
            <v>0</v>
          </cell>
          <cell r="K2888" t="str">
            <v>0</v>
          </cell>
          <cell r="L2888" t="str">
            <v>0</v>
          </cell>
        </row>
        <row r="2889">
          <cell r="A2889" t="str">
            <v>5936-030</v>
          </cell>
          <cell r="B2889" t="str">
            <v>WASHER (5936-030)</v>
          </cell>
          <cell r="C2889" t="str">
            <v>F13</v>
          </cell>
          <cell r="D2889" t="str">
            <v>Z</v>
          </cell>
          <cell r="E2889" t="str">
            <v>2</v>
          </cell>
          <cell r="F2889" t="str">
            <v>G</v>
          </cell>
          <cell r="G2889" t="str">
            <v>0</v>
          </cell>
          <cell r="H2889" t="str">
            <v>0</v>
          </cell>
          <cell r="I2889" t="str">
            <v>0</v>
          </cell>
          <cell r="J2889" t="str">
            <v>0</v>
          </cell>
          <cell r="K2889" t="str">
            <v>0</v>
          </cell>
          <cell r="L2889" t="str">
            <v>0</v>
          </cell>
          <cell r="M2889" t="str">
            <v>RP</v>
          </cell>
        </row>
        <row r="2890">
          <cell r="A2890" t="str">
            <v>5876-051</v>
          </cell>
          <cell r="B2890" t="str">
            <v>CIRCLIP(5876-051)</v>
          </cell>
          <cell r="C2890" t="str">
            <v>F13</v>
          </cell>
          <cell r="D2890" t="str">
            <v>Z</v>
          </cell>
          <cell r="E2890" t="str">
            <v>2</v>
          </cell>
          <cell r="F2890" t="str">
            <v>G</v>
          </cell>
          <cell r="G2890" t="str">
            <v>0</v>
          </cell>
          <cell r="H2890" t="str">
            <v>0</v>
          </cell>
          <cell r="I2890" t="str">
            <v>0</v>
          </cell>
          <cell r="J2890" t="str">
            <v>0</v>
          </cell>
          <cell r="K2890" t="str">
            <v>0</v>
          </cell>
          <cell r="L2890" t="str">
            <v>0</v>
          </cell>
          <cell r="M2890" t="str">
            <v>0</v>
          </cell>
        </row>
        <row r="2891">
          <cell r="A2891" t="str">
            <v>7123-309W-10</v>
          </cell>
          <cell r="C2891" t="str">
            <v>F13</v>
          </cell>
          <cell r="D2891" t="str">
            <v>Z</v>
          </cell>
          <cell r="E2891" t="str">
            <v>2</v>
          </cell>
          <cell r="F2891" t="str">
            <v>G</v>
          </cell>
          <cell r="G2891" t="str">
            <v>10</v>
          </cell>
          <cell r="H2891" t="str">
            <v>0</v>
          </cell>
          <cell r="I2891" t="str">
            <v>0</v>
          </cell>
          <cell r="J2891" t="str">
            <v>10</v>
          </cell>
          <cell r="K2891" t="str">
            <v>0</v>
          </cell>
          <cell r="L2891" t="str">
            <v>0</v>
          </cell>
        </row>
        <row r="2892">
          <cell r="A2892" t="str">
            <v>7123-309N-10</v>
          </cell>
          <cell r="C2892" t="str">
            <v>F13</v>
          </cell>
          <cell r="D2892" t="str">
            <v>Z</v>
          </cell>
          <cell r="E2892" t="str">
            <v>2</v>
          </cell>
          <cell r="F2892" t="str">
            <v>G</v>
          </cell>
          <cell r="G2892" t="str">
            <v>10</v>
          </cell>
          <cell r="H2892" t="str">
            <v>0</v>
          </cell>
          <cell r="I2892" t="str">
            <v>0</v>
          </cell>
          <cell r="J2892" t="str">
            <v>10</v>
          </cell>
          <cell r="K2892" t="str">
            <v>0</v>
          </cell>
          <cell r="L2892" t="str">
            <v>0</v>
          </cell>
        </row>
        <row r="2893">
          <cell r="A2893" t="str">
            <v>5339-874</v>
          </cell>
          <cell r="B2893" t="str">
            <v>JOINT</v>
          </cell>
          <cell r="C2893" t="str">
            <v>F13</v>
          </cell>
          <cell r="D2893" t="str">
            <v>Z</v>
          </cell>
          <cell r="E2893" t="str">
            <v>2</v>
          </cell>
          <cell r="F2893" t="str">
            <v>G</v>
          </cell>
          <cell r="G2893" t="str">
            <v>0</v>
          </cell>
          <cell r="H2893" t="str">
            <v>0</v>
          </cell>
          <cell r="I2893" t="str">
            <v>0</v>
          </cell>
          <cell r="J2893" t="str">
            <v>0</v>
          </cell>
          <cell r="K2893" t="str">
            <v>0</v>
          </cell>
          <cell r="L2893" t="str">
            <v>0</v>
          </cell>
          <cell r="M2893" t="str">
            <v>LOCAL</v>
          </cell>
        </row>
        <row r="2894">
          <cell r="A2894" t="str">
            <v>5339-808</v>
          </cell>
          <cell r="B2894" t="str">
            <v>WASHER</v>
          </cell>
          <cell r="C2894" t="str">
            <v>F13</v>
          </cell>
          <cell r="D2894" t="str">
            <v>Z</v>
          </cell>
          <cell r="E2894" t="str">
            <v>2</v>
          </cell>
          <cell r="F2894" t="str">
            <v>G</v>
          </cell>
          <cell r="G2894" t="str">
            <v>0</v>
          </cell>
          <cell r="H2894" t="str">
            <v>0</v>
          </cell>
          <cell r="I2894" t="str">
            <v>0</v>
          </cell>
          <cell r="J2894" t="str">
            <v>0</v>
          </cell>
          <cell r="K2894" t="str">
            <v>0</v>
          </cell>
          <cell r="L2894" t="str">
            <v>0</v>
          </cell>
          <cell r="M2894" t="str">
            <v>0</v>
          </cell>
        </row>
        <row r="2895">
          <cell r="A2895" t="str">
            <v>5339-290B</v>
          </cell>
          <cell r="B2895" t="str">
            <v>SHIM</v>
          </cell>
          <cell r="C2895" t="str">
            <v>F13</v>
          </cell>
          <cell r="D2895" t="str">
            <v>Z</v>
          </cell>
          <cell r="E2895" t="str">
            <v>2</v>
          </cell>
          <cell r="F2895" t="str">
            <v>G</v>
          </cell>
          <cell r="G2895" t="str">
            <v>24800</v>
          </cell>
          <cell r="H2895" t="str">
            <v>0</v>
          </cell>
          <cell r="I2895" t="str">
            <v>0</v>
          </cell>
          <cell r="J2895" t="str">
            <v>24800</v>
          </cell>
          <cell r="K2895" t="str">
            <v>0</v>
          </cell>
          <cell r="L2895" t="str">
            <v>0</v>
          </cell>
          <cell r="M2895" t="str">
            <v>0</v>
          </cell>
        </row>
        <row r="2896">
          <cell r="A2896" t="str">
            <v>7123-309M-10</v>
          </cell>
          <cell r="C2896" t="str">
            <v>F13</v>
          </cell>
          <cell r="D2896" t="str">
            <v>Z</v>
          </cell>
          <cell r="E2896" t="str">
            <v>2</v>
          </cell>
          <cell r="F2896" t="str">
            <v>G</v>
          </cell>
          <cell r="G2896" t="str">
            <v>10</v>
          </cell>
          <cell r="H2896" t="str">
            <v>0</v>
          </cell>
          <cell r="I2896" t="str">
            <v>0</v>
          </cell>
          <cell r="J2896" t="str">
            <v>10</v>
          </cell>
          <cell r="K2896" t="str">
            <v>0</v>
          </cell>
          <cell r="L2896" t="str">
            <v>0</v>
          </cell>
        </row>
        <row r="2897">
          <cell r="A2897" t="str">
            <v>5334-274F/BPL</v>
          </cell>
          <cell r="B2897" t="str">
            <v>SCREW</v>
          </cell>
          <cell r="C2897" t="str">
            <v>F13</v>
          </cell>
          <cell r="D2897" t="str">
            <v>Z</v>
          </cell>
          <cell r="E2897" t="str">
            <v>2</v>
          </cell>
          <cell r="F2897" t="str">
            <v>G</v>
          </cell>
          <cell r="G2897" t="str">
            <v>0</v>
          </cell>
          <cell r="H2897" t="str">
            <v>0</v>
          </cell>
          <cell r="I2897" t="str">
            <v>0</v>
          </cell>
          <cell r="J2897" t="str">
            <v>0</v>
          </cell>
          <cell r="K2897" t="str">
            <v>0</v>
          </cell>
          <cell r="L2897" t="str">
            <v>0</v>
          </cell>
          <cell r="M2897" t="str">
            <v>0</v>
          </cell>
        </row>
        <row r="2898">
          <cell r="A2898" t="str">
            <v>7123-294Z</v>
          </cell>
          <cell r="C2898" t="str">
            <v>F13</v>
          </cell>
          <cell r="D2898" t="str">
            <v>Z</v>
          </cell>
          <cell r="E2898" t="str">
            <v>2</v>
          </cell>
          <cell r="F2898" t="str">
            <v>G</v>
          </cell>
          <cell r="G2898" t="str">
            <v>0</v>
          </cell>
          <cell r="H2898" t="str">
            <v>0</v>
          </cell>
          <cell r="I2898" t="str">
            <v>0</v>
          </cell>
          <cell r="J2898" t="str">
            <v>0</v>
          </cell>
          <cell r="K2898" t="str">
            <v>0</v>
          </cell>
          <cell r="L2898" t="str">
            <v>0</v>
          </cell>
        </row>
        <row r="2899">
          <cell r="A2899" t="str">
            <v>32770240</v>
          </cell>
          <cell r="B2899" t="str">
            <v>ALU.ALLOY INGOTS - LM 24</v>
          </cell>
          <cell r="C2899" t="str">
            <v>F13</v>
          </cell>
          <cell r="D2899" t="str">
            <v>Z</v>
          </cell>
          <cell r="E2899" t="str">
            <v>2</v>
          </cell>
          <cell r="F2899" t="str">
            <v>G</v>
          </cell>
          <cell r="G2899" t="str">
            <v>0</v>
          </cell>
          <cell r="H2899" t="str">
            <v>0</v>
          </cell>
          <cell r="I2899" t="str">
            <v>0</v>
          </cell>
          <cell r="J2899" t="str">
            <v>0</v>
          </cell>
          <cell r="K2899" t="str">
            <v>0</v>
          </cell>
          <cell r="L2899" t="str">
            <v>0</v>
          </cell>
          <cell r="M2899" t="str">
            <v>RM</v>
          </cell>
        </row>
        <row r="2900">
          <cell r="A2900" t="str">
            <v>32420240</v>
          </cell>
          <cell r="B2900" t="str">
            <v>EN8M HEX BAR 24 MM</v>
          </cell>
          <cell r="C2900" t="str">
            <v>F13</v>
          </cell>
          <cell r="D2900" t="str">
            <v>Z</v>
          </cell>
          <cell r="E2900" t="str">
            <v>2</v>
          </cell>
          <cell r="F2900" t="str">
            <v>G</v>
          </cell>
          <cell r="G2900" t="str">
            <v>0</v>
          </cell>
          <cell r="H2900" t="str">
            <v>0</v>
          </cell>
          <cell r="I2900" t="str">
            <v>0</v>
          </cell>
          <cell r="J2900" t="str">
            <v>0</v>
          </cell>
          <cell r="K2900" t="str">
            <v>0</v>
          </cell>
          <cell r="L2900" t="str">
            <v>0</v>
          </cell>
          <cell r="M2900" t="str">
            <v>RM</v>
          </cell>
        </row>
        <row r="2901">
          <cell r="A2901" t="str">
            <v>32410220</v>
          </cell>
          <cell r="B2901" t="str">
            <v>BRIGHT BAR EN8M DIA 22</v>
          </cell>
          <cell r="C2901" t="str">
            <v>F13</v>
          </cell>
          <cell r="D2901" t="str">
            <v>Z</v>
          </cell>
          <cell r="E2901" t="str">
            <v>2</v>
          </cell>
          <cell r="F2901" t="str">
            <v>G</v>
          </cell>
          <cell r="G2901" t="str">
            <v>0</v>
          </cell>
          <cell r="H2901" t="str">
            <v>0</v>
          </cell>
          <cell r="I2901" t="str">
            <v>0</v>
          </cell>
          <cell r="J2901" t="str">
            <v>0</v>
          </cell>
          <cell r="K2901" t="str">
            <v>0</v>
          </cell>
          <cell r="L2901" t="str">
            <v>0</v>
          </cell>
          <cell r="M2901" t="str">
            <v>RM</v>
          </cell>
        </row>
        <row r="2902">
          <cell r="A2902" t="str">
            <v>31310210</v>
          </cell>
          <cell r="B2902" t="str">
            <v>BRIGHT BAR EN1A(L) DIA 21</v>
          </cell>
          <cell r="C2902" t="str">
            <v>F13</v>
          </cell>
          <cell r="D2902" t="str">
            <v>Z</v>
          </cell>
          <cell r="E2902" t="str">
            <v>2</v>
          </cell>
          <cell r="F2902" t="str">
            <v>G</v>
          </cell>
          <cell r="G2902" t="str">
            <v>0</v>
          </cell>
          <cell r="H2902" t="str">
            <v>0</v>
          </cell>
          <cell r="I2902" t="str">
            <v>0</v>
          </cell>
          <cell r="J2902" t="str">
            <v>0</v>
          </cell>
          <cell r="K2902" t="str">
            <v>0</v>
          </cell>
          <cell r="L2902" t="str">
            <v>0</v>
          </cell>
          <cell r="M2902" t="str">
            <v>RM</v>
          </cell>
        </row>
        <row r="2903">
          <cell r="A2903" t="str">
            <v>31220240</v>
          </cell>
          <cell r="B2903" t="str">
            <v>EN1A 24MM A/F HEX BAR</v>
          </cell>
          <cell r="C2903" t="str">
            <v>F13</v>
          </cell>
          <cell r="D2903" t="str">
            <v>Z</v>
          </cell>
          <cell r="E2903" t="str">
            <v>2</v>
          </cell>
          <cell r="F2903" t="str">
            <v>G</v>
          </cell>
          <cell r="G2903" t="str">
            <v>0</v>
          </cell>
          <cell r="H2903" t="str">
            <v>0</v>
          </cell>
          <cell r="I2903" t="str">
            <v>0</v>
          </cell>
          <cell r="J2903" t="str">
            <v>0</v>
          </cell>
          <cell r="K2903" t="str">
            <v>0</v>
          </cell>
          <cell r="L2903" t="str">
            <v>0</v>
          </cell>
          <cell r="M2903" t="str">
            <v>RM</v>
          </cell>
        </row>
        <row r="2904">
          <cell r="A2904" t="str">
            <v>17182</v>
          </cell>
          <cell r="B2904" t="str">
            <v>CLE POUR MONTAGE</v>
          </cell>
          <cell r="C2904" t="str">
            <v>F13</v>
          </cell>
          <cell r="D2904" t="str">
            <v>Z</v>
          </cell>
          <cell r="E2904" t="str">
            <v>2</v>
          </cell>
          <cell r="F2904" t="str">
            <v>G</v>
          </cell>
          <cell r="G2904" t="str">
            <v>0</v>
          </cell>
          <cell r="H2904" t="str">
            <v>0</v>
          </cell>
          <cell r="I2904" t="str">
            <v>0</v>
          </cell>
          <cell r="J2904" t="str">
            <v>0</v>
          </cell>
          <cell r="K2904" t="str">
            <v>0</v>
          </cell>
          <cell r="L2904" t="str">
            <v>0</v>
          </cell>
          <cell r="M2904" t="str">
            <v>REMOV</v>
          </cell>
        </row>
        <row r="2905">
          <cell r="A2905" t="str">
            <v>17153D</v>
          </cell>
          <cell r="B2905" t="str">
            <v>ADVANCE GAUGE + CABLE</v>
          </cell>
          <cell r="C2905" t="str">
            <v>F13</v>
          </cell>
          <cell r="D2905" t="str">
            <v>Z</v>
          </cell>
          <cell r="E2905" t="str">
            <v>2</v>
          </cell>
          <cell r="F2905" t="str">
            <v>G</v>
          </cell>
          <cell r="G2905" t="str">
            <v>0</v>
          </cell>
          <cell r="H2905" t="str">
            <v>0</v>
          </cell>
          <cell r="I2905" t="str">
            <v>0</v>
          </cell>
          <cell r="J2905" t="str">
            <v>0</v>
          </cell>
          <cell r="K2905" t="str">
            <v>0</v>
          </cell>
          <cell r="L2905" t="str">
            <v>0</v>
          </cell>
          <cell r="M2905" t="str">
            <v>REMOV</v>
          </cell>
        </row>
        <row r="2906">
          <cell r="A2906" t="str">
            <v>1094-581</v>
          </cell>
          <cell r="B2906" t="str">
            <v>INJECTORS HBX6961109</v>
          </cell>
          <cell r="C2906" t="str">
            <v>F13</v>
          </cell>
          <cell r="D2906" t="str">
            <v>Z</v>
          </cell>
          <cell r="E2906" t="str">
            <v>2</v>
          </cell>
          <cell r="F2906" t="str">
            <v>G</v>
          </cell>
          <cell r="G2906" t="str">
            <v>0</v>
          </cell>
          <cell r="H2906" t="str">
            <v>0</v>
          </cell>
          <cell r="I2906" t="str">
            <v>0</v>
          </cell>
          <cell r="J2906" t="str">
            <v>0</v>
          </cell>
          <cell r="K2906" t="str">
            <v>0</v>
          </cell>
          <cell r="L2906" t="str">
            <v>0</v>
          </cell>
          <cell r="M2906" t="str">
            <v>REMOV</v>
          </cell>
        </row>
        <row r="2907">
          <cell r="A2907" t="str">
            <v>1094-531</v>
          </cell>
          <cell r="B2907" t="str">
            <v>INJECTOT/NOZZLES</v>
          </cell>
          <cell r="C2907" t="str">
            <v>F13</v>
          </cell>
          <cell r="D2907" t="str">
            <v>Z</v>
          </cell>
          <cell r="E2907" t="str">
            <v>2</v>
          </cell>
          <cell r="F2907" t="str">
            <v>G</v>
          </cell>
          <cell r="G2907" t="str">
            <v>0</v>
          </cell>
          <cell r="H2907" t="str">
            <v>0</v>
          </cell>
          <cell r="I2907" t="str">
            <v>0</v>
          </cell>
          <cell r="J2907" t="str">
            <v>0</v>
          </cell>
          <cell r="K2907" t="str">
            <v>0</v>
          </cell>
          <cell r="L2907" t="str">
            <v>0</v>
          </cell>
          <cell r="M2907" t="str">
            <v>REMOV</v>
          </cell>
        </row>
        <row r="2908">
          <cell r="A2908" t="str">
            <v>1094-500</v>
          </cell>
          <cell r="B2908" t="str">
            <v>NO DESC</v>
          </cell>
          <cell r="C2908" t="str">
            <v>F13</v>
          </cell>
          <cell r="D2908" t="str">
            <v>Z</v>
          </cell>
          <cell r="E2908" t="str">
            <v>2</v>
          </cell>
          <cell r="F2908" t="str">
            <v>G</v>
          </cell>
          <cell r="G2908" t="str">
            <v>0</v>
          </cell>
          <cell r="H2908" t="str">
            <v>0</v>
          </cell>
          <cell r="I2908" t="str">
            <v>0</v>
          </cell>
          <cell r="J2908" t="str">
            <v>0</v>
          </cell>
          <cell r="K2908" t="str">
            <v>0</v>
          </cell>
          <cell r="L2908" t="str">
            <v>0</v>
          </cell>
          <cell r="M2908" t="str">
            <v>REMOV</v>
          </cell>
        </row>
        <row r="2909">
          <cell r="A2909" t="str">
            <v>1094-221</v>
          </cell>
          <cell r="B2909" t="str">
            <v>TORQUE TRIMMER CAM</v>
          </cell>
          <cell r="C2909" t="str">
            <v>F13</v>
          </cell>
          <cell r="D2909" t="str">
            <v>Z</v>
          </cell>
          <cell r="E2909" t="str">
            <v>2</v>
          </cell>
          <cell r="F2909" t="str">
            <v>G</v>
          </cell>
          <cell r="G2909" t="str">
            <v>0</v>
          </cell>
          <cell r="H2909" t="str">
            <v>0</v>
          </cell>
          <cell r="I2909" t="str">
            <v>0</v>
          </cell>
          <cell r="J2909" t="str">
            <v>0</v>
          </cell>
          <cell r="K2909" t="str">
            <v>0</v>
          </cell>
          <cell r="L2909" t="str">
            <v>0</v>
          </cell>
          <cell r="M2909" t="str">
            <v>REMOV</v>
          </cell>
        </row>
        <row r="2910">
          <cell r="A2910" t="str">
            <v>1094-201</v>
          </cell>
          <cell r="B2910" t="str">
            <v>LR INJECTORS</v>
          </cell>
          <cell r="C2910" t="str">
            <v>F13</v>
          </cell>
          <cell r="D2910" t="str">
            <v>Z</v>
          </cell>
          <cell r="E2910" t="str">
            <v>2</v>
          </cell>
          <cell r="F2910" t="str">
            <v>G</v>
          </cell>
          <cell r="G2910" t="str">
            <v>0</v>
          </cell>
          <cell r="H2910" t="str">
            <v>0</v>
          </cell>
          <cell r="I2910" t="str">
            <v>0</v>
          </cell>
          <cell r="J2910" t="str">
            <v>0</v>
          </cell>
          <cell r="K2910" t="str">
            <v>0</v>
          </cell>
          <cell r="L2910" t="str">
            <v>0</v>
          </cell>
          <cell r="M2910" t="str">
            <v>REMOV</v>
          </cell>
        </row>
        <row r="2911">
          <cell r="A2911" t="str">
            <v>1094-200</v>
          </cell>
          <cell r="B2911" t="str">
            <v>NO DESC</v>
          </cell>
          <cell r="C2911" t="str">
            <v>F13</v>
          </cell>
          <cell r="D2911" t="str">
            <v>Z</v>
          </cell>
          <cell r="E2911" t="str">
            <v>2</v>
          </cell>
          <cell r="F2911" t="str">
            <v>G</v>
          </cell>
          <cell r="G2911" t="str">
            <v>0</v>
          </cell>
          <cell r="H2911" t="str">
            <v>0</v>
          </cell>
          <cell r="I2911" t="str">
            <v>0</v>
          </cell>
          <cell r="J2911" t="str">
            <v>0</v>
          </cell>
          <cell r="K2911" t="str">
            <v>0</v>
          </cell>
          <cell r="L2911" t="str">
            <v>0</v>
          </cell>
          <cell r="M2911" t="str">
            <v>REMOV</v>
          </cell>
        </row>
        <row r="2912">
          <cell r="A2912" t="str">
            <v>7123-012KL/03</v>
          </cell>
          <cell r="C2912" t="str">
            <v>F13</v>
          </cell>
          <cell r="D2912" t="str">
            <v>Z</v>
          </cell>
          <cell r="E2912" t="str">
            <v>2</v>
          </cell>
          <cell r="F2912" t="str">
            <v>G</v>
          </cell>
          <cell r="G2912" t="str">
            <v>0</v>
          </cell>
          <cell r="H2912" t="str">
            <v>0</v>
          </cell>
          <cell r="I2912" t="str">
            <v>0</v>
          </cell>
          <cell r="J2912" t="str">
            <v>0</v>
          </cell>
          <cell r="K2912" t="str">
            <v>0</v>
          </cell>
          <cell r="L2912" t="str">
            <v>0</v>
          </cell>
        </row>
        <row r="2913">
          <cell r="A2913" t="str">
            <v>9100-375D</v>
          </cell>
          <cell r="B2913" t="str">
            <v>ASSEM.GOVERNOR ARM</v>
          </cell>
          <cell r="C2913" t="str">
            <v>F13</v>
          </cell>
          <cell r="D2913" t="str">
            <v>Z</v>
          </cell>
          <cell r="E2913" t="str">
            <v>21</v>
          </cell>
          <cell r="F2913" t="str">
            <v>G</v>
          </cell>
          <cell r="G2913" t="str">
            <v>0</v>
          </cell>
          <cell r="H2913" t="str">
            <v>0</v>
          </cell>
          <cell r="I2913" t="str">
            <v>0</v>
          </cell>
          <cell r="J2913" t="str">
            <v>0</v>
          </cell>
          <cell r="K2913" t="str">
            <v>0</v>
          </cell>
          <cell r="L2913" t="str">
            <v>0</v>
          </cell>
          <cell r="M2913" t="str">
            <v>C</v>
          </cell>
        </row>
        <row r="2914">
          <cell r="A2914" t="str">
            <v>9045-076E</v>
          </cell>
          <cell r="B2914" t="str">
            <v>RETAINING SCREW</v>
          </cell>
          <cell r="C2914" t="str">
            <v>F13</v>
          </cell>
          <cell r="D2914" t="str">
            <v>Z</v>
          </cell>
          <cell r="E2914" t="str">
            <v>2</v>
          </cell>
          <cell r="F2914" t="str">
            <v>G</v>
          </cell>
          <cell r="G2914" t="str">
            <v>0</v>
          </cell>
          <cell r="H2914" t="str">
            <v>0</v>
          </cell>
          <cell r="I2914" t="str">
            <v>0</v>
          </cell>
          <cell r="J2914" t="str">
            <v>0</v>
          </cell>
          <cell r="K2914" t="str">
            <v>0</v>
          </cell>
          <cell r="L2914" t="str">
            <v>0</v>
          </cell>
        </row>
        <row r="2915">
          <cell r="A2915" t="str">
            <v>9103-020</v>
          </cell>
          <cell r="B2915" t="str">
            <v>ROTOR FORGINGS</v>
          </cell>
          <cell r="C2915" t="str">
            <v>F13</v>
          </cell>
          <cell r="D2915" t="str">
            <v>Z</v>
          </cell>
          <cell r="E2915" t="str">
            <v>2</v>
          </cell>
          <cell r="F2915" t="str">
            <v>G</v>
          </cell>
          <cell r="G2915" t="str">
            <v>0</v>
          </cell>
          <cell r="H2915" t="str">
            <v>18000</v>
          </cell>
          <cell r="I2915" t="str">
            <v>18000</v>
          </cell>
          <cell r="J2915" t="str">
            <v>0</v>
          </cell>
          <cell r="K2915" t="str">
            <v>105.46553</v>
          </cell>
          <cell r="L2915" t="str">
            <v>0</v>
          </cell>
        </row>
        <row r="2916">
          <cell r="A2916" t="str">
            <v>9145-087A</v>
          </cell>
          <cell r="B2916" t="str">
            <v>GOVERNOR ARM DPAHM</v>
          </cell>
          <cell r="C2916" t="str">
            <v>F13</v>
          </cell>
          <cell r="D2916" t="str">
            <v>Z</v>
          </cell>
          <cell r="E2916" t="str">
            <v>1</v>
          </cell>
          <cell r="F2916" t="str">
            <v>G</v>
          </cell>
          <cell r="G2916" t="str">
            <v>0</v>
          </cell>
          <cell r="H2916" t="str">
            <v>0</v>
          </cell>
          <cell r="I2916" t="str">
            <v>0</v>
          </cell>
          <cell r="J2916" t="str">
            <v>0</v>
          </cell>
          <cell r="K2916" t="str">
            <v>0</v>
          </cell>
          <cell r="L2916" t="str">
            <v>0</v>
          </cell>
          <cell r="M2916" t="str">
            <v>HATB</v>
          </cell>
        </row>
        <row r="2917">
          <cell r="A2917" t="str">
            <v>9102-788</v>
          </cell>
          <cell r="B2917" t="str">
            <v>PIN</v>
          </cell>
          <cell r="C2917" t="str">
            <v>F13</v>
          </cell>
          <cell r="D2917" t="str">
            <v>Z</v>
          </cell>
          <cell r="E2917" t="str">
            <v>1</v>
          </cell>
          <cell r="F2917" t="str">
            <v>G</v>
          </cell>
          <cell r="G2917" t="str">
            <v>0</v>
          </cell>
          <cell r="H2917" t="str">
            <v>0</v>
          </cell>
          <cell r="I2917" t="str">
            <v>0</v>
          </cell>
          <cell r="J2917" t="str">
            <v>0</v>
          </cell>
          <cell r="K2917" t="str">
            <v>0</v>
          </cell>
          <cell r="L2917" t="str">
            <v>0</v>
          </cell>
          <cell r="M2917" t="str">
            <v>NP</v>
          </cell>
        </row>
        <row r="2918">
          <cell r="A2918" t="str">
            <v>9008-408</v>
          </cell>
          <cell r="B2918" t="str">
            <v>SPRING</v>
          </cell>
          <cell r="C2918" t="str">
            <v>F13</v>
          </cell>
          <cell r="D2918" t="str">
            <v>Z</v>
          </cell>
          <cell r="E2918" t="str">
            <v>1</v>
          </cell>
          <cell r="F2918" t="str">
            <v>G</v>
          </cell>
          <cell r="G2918" t="str">
            <v>0</v>
          </cell>
          <cell r="H2918" t="str">
            <v>0</v>
          </cell>
          <cell r="I2918" t="str">
            <v>0</v>
          </cell>
          <cell r="J2918" t="str">
            <v>0</v>
          </cell>
          <cell r="K2918" t="str">
            <v>0</v>
          </cell>
          <cell r="L2918" t="str">
            <v>0</v>
          </cell>
          <cell r="M2918" t="str">
            <v>0</v>
          </cell>
        </row>
        <row r="2919">
          <cell r="A2919" t="str">
            <v>9045-018</v>
          </cell>
          <cell r="B2919" t="str">
            <v>SCREW</v>
          </cell>
          <cell r="C2919" t="str">
            <v>F13</v>
          </cell>
          <cell r="D2919" t="str">
            <v>Z</v>
          </cell>
          <cell r="E2919" t="str">
            <v>2</v>
          </cell>
          <cell r="F2919" t="str">
            <v>G</v>
          </cell>
          <cell r="G2919" t="str">
            <v>0</v>
          </cell>
          <cell r="H2919" t="str">
            <v>0</v>
          </cell>
          <cell r="I2919" t="str">
            <v>0</v>
          </cell>
          <cell r="J2919" t="str">
            <v>0</v>
          </cell>
          <cell r="K2919" t="str">
            <v>0</v>
          </cell>
          <cell r="L2919" t="str">
            <v>0</v>
          </cell>
        </row>
        <row r="2920">
          <cell r="A2920" t="str">
            <v>7185-610</v>
          </cell>
          <cell r="B2920" t="str">
            <v>HYD.HEAD(PED)</v>
          </cell>
          <cell r="C2920" t="str">
            <v>F13</v>
          </cell>
          <cell r="D2920" t="str">
            <v>Z</v>
          </cell>
          <cell r="E2920" t="str">
            <v>2</v>
          </cell>
          <cell r="F2920" t="str">
            <v>G</v>
          </cell>
          <cell r="G2920" t="str">
            <v>0</v>
          </cell>
          <cell r="H2920" t="str">
            <v>0</v>
          </cell>
          <cell r="I2920" t="str">
            <v>0</v>
          </cell>
          <cell r="J2920" t="str">
            <v>0</v>
          </cell>
          <cell r="K2920" t="str">
            <v>0</v>
          </cell>
          <cell r="L2920" t="str">
            <v>0</v>
          </cell>
        </row>
        <row r="2921">
          <cell r="A2921" t="str">
            <v>8862BL1355</v>
          </cell>
          <cell r="B2921" t="str">
            <v>FUEL PUMP</v>
          </cell>
          <cell r="C2921" t="str">
            <v>F13</v>
          </cell>
          <cell r="D2921" t="str">
            <v>Z</v>
          </cell>
          <cell r="E2921" t="str">
            <v>2</v>
          </cell>
          <cell r="F2921" t="str">
            <v>G</v>
          </cell>
          <cell r="G2921" t="str">
            <v>0</v>
          </cell>
          <cell r="H2921" t="str">
            <v>0</v>
          </cell>
          <cell r="I2921" t="str">
            <v>0</v>
          </cell>
          <cell r="J2921" t="str">
            <v>0</v>
          </cell>
          <cell r="K2921" t="str">
            <v>0</v>
          </cell>
          <cell r="L2921" t="str">
            <v>0</v>
          </cell>
        </row>
        <row r="2922">
          <cell r="A2922" t="str">
            <v>7123-012HJ/03</v>
          </cell>
          <cell r="C2922" t="str">
            <v>F13</v>
          </cell>
          <cell r="D2922" t="str">
            <v>Z</v>
          </cell>
          <cell r="E2922" t="str">
            <v>2</v>
          </cell>
          <cell r="F2922" t="str">
            <v>G</v>
          </cell>
          <cell r="G2922" t="str">
            <v>0</v>
          </cell>
          <cell r="H2922" t="str">
            <v>0</v>
          </cell>
          <cell r="I2922" t="str">
            <v>0</v>
          </cell>
          <cell r="J2922" t="str">
            <v>0</v>
          </cell>
          <cell r="K2922" t="str">
            <v>0</v>
          </cell>
          <cell r="L2922" t="str">
            <v>0</v>
          </cell>
        </row>
        <row r="2923">
          <cell r="A2923" t="str">
            <v>9101-068N</v>
          </cell>
          <cell r="B2923" t="str">
            <v>ADVANCE MOBILE STOP</v>
          </cell>
          <cell r="C2923" t="str">
            <v>F13</v>
          </cell>
          <cell r="D2923" t="str">
            <v>Z</v>
          </cell>
          <cell r="E2923" t="str">
            <v>2</v>
          </cell>
          <cell r="F2923" t="str">
            <v>G</v>
          </cell>
          <cell r="G2923" t="str">
            <v>0</v>
          </cell>
          <cell r="H2923" t="str">
            <v>0</v>
          </cell>
          <cell r="I2923" t="str">
            <v>0</v>
          </cell>
          <cell r="J2923" t="str">
            <v>0</v>
          </cell>
          <cell r="K2923" t="str">
            <v>0</v>
          </cell>
          <cell r="L2923" t="str">
            <v>0</v>
          </cell>
        </row>
        <row r="2924">
          <cell r="A2924" t="str">
            <v>9045-899E</v>
          </cell>
          <cell r="B2924" t="str">
            <v>HEAD AND ROTOR</v>
          </cell>
          <cell r="C2924" t="str">
            <v>F13</v>
          </cell>
          <cell r="D2924" t="str">
            <v>Z</v>
          </cell>
          <cell r="E2924" t="str">
            <v>1</v>
          </cell>
          <cell r="F2924" t="str">
            <v>G</v>
          </cell>
          <cell r="G2924" t="str">
            <v>0</v>
          </cell>
          <cell r="H2924" t="str">
            <v>0</v>
          </cell>
          <cell r="I2924" t="str">
            <v>0</v>
          </cell>
          <cell r="J2924" t="str">
            <v>0</v>
          </cell>
          <cell r="K2924" t="str">
            <v>0</v>
          </cell>
          <cell r="L2924" t="str">
            <v>0</v>
          </cell>
        </row>
        <row r="2925">
          <cell r="A2925" t="str">
            <v>9002/299-180</v>
          </cell>
          <cell r="B2925" t="str">
            <v>HYDR. HEAD SUB ASS.</v>
          </cell>
          <cell r="C2925" t="str">
            <v>F13</v>
          </cell>
          <cell r="D2925" t="str">
            <v>Z</v>
          </cell>
          <cell r="E2925" t="str">
            <v>2</v>
          </cell>
          <cell r="F2925" t="str">
            <v>G</v>
          </cell>
          <cell r="G2925" t="str">
            <v>0</v>
          </cell>
          <cell r="H2925" t="str">
            <v>0</v>
          </cell>
          <cell r="I2925" t="str">
            <v>0</v>
          </cell>
          <cell r="J2925" t="str">
            <v>0</v>
          </cell>
          <cell r="K2925" t="str">
            <v>0</v>
          </cell>
          <cell r="L2925" t="str">
            <v>0</v>
          </cell>
        </row>
        <row r="2926">
          <cell r="A2926" t="str">
            <v>9045-076D</v>
          </cell>
          <cell r="B2926" t="str">
            <v>SCREW</v>
          </cell>
          <cell r="C2926" t="str">
            <v>F13</v>
          </cell>
          <cell r="D2926" t="str">
            <v>Z</v>
          </cell>
          <cell r="E2926" t="str">
            <v>2</v>
          </cell>
          <cell r="F2926" t="str">
            <v>G</v>
          </cell>
          <cell r="G2926" t="str">
            <v>0</v>
          </cell>
          <cell r="H2926" t="str">
            <v>0</v>
          </cell>
          <cell r="I2926" t="str">
            <v>0</v>
          </cell>
          <cell r="J2926" t="str">
            <v>0</v>
          </cell>
          <cell r="K2926" t="str">
            <v>0</v>
          </cell>
          <cell r="L2926" t="str">
            <v>0</v>
          </cell>
        </row>
        <row r="2927">
          <cell r="A2927" t="str">
            <v>9045-109H/WOG</v>
          </cell>
          <cell r="B2927" t="str">
            <v>DRIVE SHAFT(W/O GRINDING)</v>
          </cell>
          <cell r="C2927" t="str">
            <v>F13</v>
          </cell>
          <cell r="D2927" t="str">
            <v>Z</v>
          </cell>
          <cell r="E2927" t="str">
            <v>2</v>
          </cell>
          <cell r="F2927" t="str">
            <v>G</v>
          </cell>
          <cell r="G2927" t="str">
            <v>0</v>
          </cell>
          <cell r="H2927" t="str">
            <v>0</v>
          </cell>
          <cell r="I2927" t="str">
            <v>0</v>
          </cell>
          <cell r="J2927" t="str">
            <v>0</v>
          </cell>
          <cell r="K2927" t="str">
            <v>0</v>
          </cell>
          <cell r="L2927" t="str">
            <v>0</v>
          </cell>
        </row>
        <row r="2928">
          <cell r="A2928" t="str">
            <v>9045-109H/WOGS</v>
          </cell>
          <cell r="B2928" t="str">
            <v>DRIVE SHAFT(W/O GEAR SHG)</v>
          </cell>
          <cell r="C2928" t="str">
            <v>F13</v>
          </cell>
          <cell r="D2928" t="str">
            <v>Z</v>
          </cell>
          <cell r="E2928" t="str">
            <v>2</v>
          </cell>
          <cell r="F2928" t="str">
            <v>G</v>
          </cell>
          <cell r="G2928" t="str">
            <v>0</v>
          </cell>
          <cell r="H2928" t="str">
            <v>0</v>
          </cell>
          <cell r="I2928" t="str">
            <v>0</v>
          </cell>
          <cell r="J2928" t="str">
            <v>0</v>
          </cell>
          <cell r="K2928" t="str">
            <v>0</v>
          </cell>
          <cell r="L2928" t="str">
            <v>0</v>
          </cell>
        </row>
        <row r="2929">
          <cell r="A2929" t="str">
            <v>9104-938</v>
          </cell>
          <cell r="B2929" t="str">
            <v>SPRING GUIDE</v>
          </cell>
          <cell r="C2929" t="str">
            <v>F13</v>
          </cell>
          <cell r="D2929" t="str">
            <v>Z</v>
          </cell>
          <cell r="E2929" t="str">
            <v>2</v>
          </cell>
          <cell r="F2929" t="str">
            <v>G</v>
          </cell>
          <cell r="G2929" t="str">
            <v>0</v>
          </cell>
          <cell r="H2929" t="str">
            <v>0</v>
          </cell>
          <cell r="I2929" t="str">
            <v>0</v>
          </cell>
          <cell r="J2929" t="str">
            <v>0</v>
          </cell>
          <cell r="K2929" t="str">
            <v>0</v>
          </cell>
          <cell r="L2929" t="str">
            <v>0</v>
          </cell>
        </row>
        <row r="2930">
          <cell r="A2930" t="str">
            <v>9100-747</v>
          </cell>
          <cell r="B2930" t="str">
            <v>HYD.HEAD(FORD)</v>
          </cell>
          <cell r="C2930" t="str">
            <v>F13</v>
          </cell>
          <cell r="D2930" t="str">
            <v>Z</v>
          </cell>
          <cell r="E2930" t="str">
            <v>2</v>
          </cell>
          <cell r="F2930" t="str">
            <v>G</v>
          </cell>
          <cell r="G2930" t="str">
            <v>0</v>
          </cell>
          <cell r="H2930" t="str">
            <v>0</v>
          </cell>
          <cell r="I2930" t="str">
            <v>0</v>
          </cell>
          <cell r="J2930" t="str">
            <v>0</v>
          </cell>
          <cell r="K2930" t="str">
            <v>0</v>
          </cell>
          <cell r="L2930" t="str">
            <v>0</v>
          </cell>
        </row>
        <row r="2931">
          <cell r="A2931" t="str">
            <v>9100-566</v>
          </cell>
          <cell r="B2931" t="str">
            <v>HYD.HEAD (T.C)</v>
          </cell>
          <cell r="C2931" t="str">
            <v>F13</v>
          </cell>
          <cell r="D2931" t="str">
            <v>Z</v>
          </cell>
          <cell r="E2931" t="str">
            <v>2</v>
          </cell>
          <cell r="F2931" t="str">
            <v>G</v>
          </cell>
          <cell r="G2931" t="str">
            <v>0</v>
          </cell>
          <cell r="H2931" t="str">
            <v>0</v>
          </cell>
          <cell r="I2931" t="str">
            <v>0</v>
          </cell>
          <cell r="J2931" t="str">
            <v>0</v>
          </cell>
          <cell r="K2931" t="str">
            <v>0</v>
          </cell>
          <cell r="L2931" t="str">
            <v>0</v>
          </cell>
        </row>
        <row r="2932">
          <cell r="A2932" t="str">
            <v>9197-003</v>
          </cell>
          <cell r="B2932" t="str">
            <v>HEX. SCREW</v>
          </cell>
          <cell r="C2932" t="str">
            <v>F13</v>
          </cell>
          <cell r="D2932" t="str">
            <v>Z</v>
          </cell>
          <cell r="E2932" t="str">
            <v>2</v>
          </cell>
          <cell r="F2932" t="str">
            <v>G</v>
          </cell>
          <cell r="G2932" t="str">
            <v>0</v>
          </cell>
          <cell r="H2932" t="str">
            <v>0</v>
          </cell>
          <cell r="I2932" t="str">
            <v>0</v>
          </cell>
          <cell r="J2932" t="str">
            <v>0</v>
          </cell>
          <cell r="K2932" t="str">
            <v>0</v>
          </cell>
          <cell r="L2932" t="str">
            <v>0</v>
          </cell>
        </row>
        <row r="2933">
          <cell r="A2933" t="str">
            <v>9101-206B/90</v>
          </cell>
          <cell r="B2933" t="str">
            <v>QUILL SHAFT</v>
          </cell>
          <cell r="C2933" t="str">
            <v>F13</v>
          </cell>
          <cell r="D2933" t="str">
            <v>Z</v>
          </cell>
          <cell r="E2933" t="str">
            <v>1</v>
          </cell>
          <cell r="F2933" t="str">
            <v>G</v>
          </cell>
          <cell r="G2933" t="str">
            <v>0</v>
          </cell>
          <cell r="H2933" t="str">
            <v>0</v>
          </cell>
          <cell r="I2933" t="str">
            <v>0</v>
          </cell>
          <cell r="J2933" t="str">
            <v>0</v>
          </cell>
          <cell r="K2933" t="str">
            <v>0</v>
          </cell>
          <cell r="L2933" t="str">
            <v>0</v>
          </cell>
        </row>
        <row r="2934">
          <cell r="A2934" t="str">
            <v>7169-560{JA-JV}</v>
          </cell>
          <cell r="B2934" t="str">
            <v>SHIM</v>
          </cell>
          <cell r="C2934" t="str">
            <v>F13</v>
          </cell>
          <cell r="D2934" t="str">
            <v>Z</v>
          </cell>
          <cell r="E2934" t="str">
            <v>2</v>
          </cell>
          <cell r="F2934" t="str">
            <v>G</v>
          </cell>
          <cell r="G2934" t="str">
            <v>0</v>
          </cell>
          <cell r="H2934" t="str">
            <v>0</v>
          </cell>
          <cell r="I2934" t="str">
            <v>0</v>
          </cell>
          <cell r="J2934" t="str">
            <v>0</v>
          </cell>
          <cell r="K2934" t="str">
            <v>0</v>
          </cell>
          <cell r="L2934" t="str">
            <v>0</v>
          </cell>
          <cell r="M2934" t="str">
            <v>RP</v>
          </cell>
        </row>
        <row r="2935">
          <cell r="A2935" t="str">
            <v>7111-858</v>
          </cell>
          <cell r="C2935" t="str">
            <v>F13</v>
          </cell>
          <cell r="D2935" t="str">
            <v>Z</v>
          </cell>
          <cell r="E2935" t="str">
            <v>2</v>
          </cell>
          <cell r="F2935" t="str">
            <v>G</v>
          </cell>
          <cell r="G2935" t="str">
            <v>0</v>
          </cell>
          <cell r="H2935" t="str">
            <v>0</v>
          </cell>
          <cell r="I2935" t="str">
            <v>0</v>
          </cell>
          <cell r="J2935" t="str">
            <v>0</v>
          </cell>
          <cell r="K2935" t="str">
            <v>0</v>
          </cell>
          <cell r="L2935" t="str">
            <v>0</v>
          </cell>
        </row>
        <row r="2936">
          <cell r="A2936" t="str">
            <v>7111-673</v>
          </cell>
          <cell r="C2936" t="str">
            <v>F13</v>
          </cell>
          <cell r="D2936" t="str">
            <v>Z</v>
          </cell>
          <cell r="E2936" t="str">
            <v>2</v>
          </cell>
          <cell r="F2936" t="str">
            <v>G</v>
          </cell>
          <cell r="G2936" t="str">
            <v>0</v>
          </cell>
          <cell r="H2936" t="str">
            <v>0</v>
          </cell>
          <cell r="I2936" t="str">
            <v>0</v>
          </cell>
          <cell r="J2936" t="str">
            <v>0</v>
          </cell>
          <cell r="K2936" t="str">
            <v>0</v>
          </cell>
          <cell r="L2936" t="str">
            <v>0</v>
          </cell>
        </row>
        <row r="2937">
          <cell r="A2937" t="str">
            <v>9103-831F</v>
          </cell>
          <cell r="B2937" t="str">
            <v>PUMP HOUSING</v>
          </cell>
          <cell r="C2937" t="str">
            <v>F13</v>
          </cell>
          <cell r="D2937" t="str">
            <v>Z</v>
          </cell>
          <cell r="E2937" t="str">
            <v>2</v>
          </cell>
          <cell r="F2937" t="str">
            <v>G</v>
          </cell>
          <cell r="G2937" t="str">
            <v>0</v>
          </cell>
          <cell r="H2937" t="str">
            <v>0</v>
          </cell>
          <cell r="I2937" t="str">
            <v>0</v>
          </cell>
          <cell r="J2937" t="str">
            <v>0</v>
          </cell>
          <cell r="K2937" t="str">
            <v>0</v>
          </cell>
          <cell r="L2937" t="str">
            <v>0</v>
          </cell>
          <cell r="M2937" t="str">
            <v>NP</v>
          </cell>
        </row>
        <row r="2938">
          <cell r="A2938" t="str">
            <v>7027-180M</v>
          </cell>
          <cell r="C2938" t="str">
            <v>F13</v>
          </cell>
          <cell r="D2938" t="str">
            <v>Z</v>
          </cell>
          <cell r="E2938" t="str">
            <v>2</v>
          </cell>
          <cell r="F2938" t="str">
            <v>G</v>
          </cell>
          <cell r="G2938" t="str">
            <v>0</v>
          </cell>
          <cell r="H2938" t="str">
            <v>0</v>
          </cell>
          <cell r="I2938" t="str">
            <v>0</v>
          </cell>
          <cell r="J2938" t="str">
            <v>0</v>
          </cell>
          <cell r="K2938" t="str">
            <v>0</v>
          </cell>
          <cell r="L2938" t="str">
            <v>0</v>
          </cell>
        </row>
        <row r="2939">
          <cell r="A2939" t="str">
            <v>9008-412</v>
          </cell>
          <cell r="B2939" t="str">
            <v>INJECTOR SPRING</v>
          </cell>
          <cell r="C2939" t="str">
            <v>F13</v>
          </cell>
          <cell r="D2939" t="str">
            <v>Z</v>
          </cell>
          <cell r="E2939" t="str">
            <v>1</v>
          </cell>
          <cell r="F2939" t="str">
            <v>G</v>
          </cell>
          <cell r="G2939" t="str">
            <v>0</v>
          </cell>
          <cell r="H2939" t="str">
            <v>0</v>
          </cell>
          <cell r="I2939" t="str">
            <v>0</v>
          </cell>
          <cell r="J2939" t="str">
            <v>0</v>
          </cell>
          <cell r="K2939" t="str">
            <v>0</v>
          </cell>
          <cell r="L2939" t="str">
            <v>0</v>
          </cell>
          <cell r="M2939" t="str">
            <v>0</v>
          </cell>
        </row>
        <row r="2940">
          <cell r="A2940" t="str">
            <v>9008-411</v>
          </cell>
          <cell r="B2940" t="str">
            <v>INJECTOR SPRING</v>
          </cell>
          <cell r="C2940" t="str">
            <v>F13</v>
          </cell>
          <cell r="D2940" t="str">
            <v>Z</v>
          </cell>
          <cell r="E2940" t="str">
            <v>1</v>
          </cell>
          <cell r="F2940" t="str">
            <v>G</v>
          </cell>
          <cell r="G2940" t="str">
            <v>0</v>
          </cell>
          <cell r="H2940" t="str">
            <v>0</v>
          </cell>
          <cell r="I2940" t="str">
            <v>0</v>
          </cell>
          <cell r="J2940" t="str">
            <v>0</v>
          </cell>
          <cell r="K2940" t="str">
            <v>0</v>
          </cell>
          <cell r="L2940" t="str">
            <v>0</v>
          </cell>
          <cell r="M2940" t="str">
            <v>0</v>
          </cell>
        </row>
        <row r="2941">
          <cell r="A2941" t="str">
            <v>9003-907G</v>
          </cell>
          <cell r="B2941" t="str">
            <v>LEVER(9003-907)</v>
          </cell>
          <cell r="C2941" t="str">
            <v>F13</v>
          </cell>
          <cell r="D2941" t="str">
            <v>Z</v>
          </cell>
          <cell r="E2941" t="str">
            <v>2</v>
          </cell>
          <cell r="F2941" t="str">
            <v>G</v>
          </cell>
          <cell r="G2941" t="str">
            <v>0</v>
          </cell>
          <cell r="H2941" t="str">
            <v>0</v>
          </cell>
          <cell r="I2941" t="str">
            <v>0</v>
          </cell>
          <cell r="J2941" t="str">
            <v>0</v>
          </cell>
          <cell r="K2941" t="str">
            <v>0</v>
          </cell>
          <cell r="L2941" t="str">
            <v>0</v>
          </cell>
        </row>
        <row r="2942">
          <cell r="A2942" t="str">
            <v>9190-110A</v>
          </cell>
          <cell r="B2942" t="str">
            <v>DPC MM PUMP HSG CSTNG.</v>
          </cell>
          <cell r="C2942" t="str">
            <v>F13</v>
          </cell>
          <cell r="D2942" t="str">
            <v>Z</v>
          </cell>
          <cell r="E2942" t="str">
            <v>2</v>
          </cell>
          <cell r="F2942" t="str">
            <v>G</v>
          </cell>
          <cell r="G2942" t="str">
            <v>0</v>
          </cell>
          <cell r="H2942" t="str">
            <v>0</v>
          </cell>
          <cell r="I2942" t="str">
            <v>0</v>
          </cell>
          <cell r="J2942" t="str">
            <v>0</v>
          </cell>
          <cell r="K2942" t="str">
            <v>0</v>
          </cell>
          <cell r="L2942" t="str">
            <v>0</v>
          </cell>
        </row>
        <row r="2943">
          <cell r="A2943" t="str">
            <v>5936-335C</v>
          </cell>
          <cell r="C2943" t="str">
            <v>F13</v>
          </cell>
          <cell r="D2943" t="str">
            <v>Z</v>
          </cell>
          <cell r="E2943" t="str">
            <v>2</v>
          </cell>
          <cell r="F2943" t="str">
            <v>G</v>
          </cell>
          <cell r="G2943" t="str">
            <v>0</v>
          </cell>
          <cell r="H2943" t="str">
            <v>0</v>
          </cell>
          <cell r="I2943" t="str">
            <v>0</v>
          </cell>
          <cell r="J2943" t="str">
            <v>0</v>
          </cell>
          <cell r="K2943" t="str">
            <v>0</v>
          </cell>
          <cell r="L2943" t="str">
            <v>0</v>
          </cell>
        </row>
        <row r="2944">
          <cell r="A2944" t="str">
            <v>9107-156</v>
          </cell>
          <cell r="B2944" t="str">
            <v>BALL BEARING DPC(C)</v>
          </cell>
          <cell r="C2944" t="str">
            <v>F13</v>
          </cell>
          <cell r="D2944" t="str">
            <v>Z</v>
          </cell>
          <cell r="E2944" t="str">
            <v>1</v>
          </cell>
          <cell r="F2944" t="str">
            <v>G</v>
          </cell>
          <cell r="G2944" t="str">
            <v>0</v>
          </cell>
          <cell r="H2944" t="str">
            <v>0</v>
          </cell>
          <cell r="I2944" t="str">
            <v>0</v>
          </cell>
          <cell r="J2944" t="str">
            <v>0</v>
          </cell>
          <cell r="K2944" t="str">
            <v>0</v>
          </cell>
          <cell r="L2944" t="str">
            <v>0</v>
          </cell>
        </row>
        <row r="2945">
          <cell r="A2945" t="str">
            <v>9107-161</v>
          </cell>
          <cell r="B2945" t="str">
            <v>BALL BEARING DPC(C)</v>
          </cell>
          <cell r="C2945" t="str">
            <v>F13</v>
          </cell>
          <cell r="D2945" t="str">
            <v>Z</v>
          </cell>
          <cell r="E2945" t="str">
            <v>1</v>
          </cell>
          <cell r="F2945" t="str">
            <v>G</v>
          </cell>
          <cell r="G2945" t="str">
            <v>0</v>
          </cell>
          <cell r="H2945" t="str">
            <v>0</v>
          </cell>
          <cell r="I2945" t="str">
            <v>0</v>
          </cell>
          <cell r="J2945" t="str">
            <v>0</v>
          </cell>
          <cell r="K2945" t="str">
            <v>0</v>
          </cell>
          <cell r="L2945" t="str">
            <v>0</v>
          </cell>
        </row>
        <row r="2946">
          <cell r="A2946" t="str">
            <v>8920L13738</v>
          </cell>
          <cell r="B2946" t="str">
            <v>DP203 PUMP</v>
          </cell>
          <cell r="C2946" t="str">
            <v>F13</v>
          </cell>
          <cell r="D2946" t="str">
            <v>Z</v>
          </cell>
          <cell r="E2946" t="str">
            <v>2</v>
          </cell>
          <cell r="F2946" t="str">
            <v>G</v>
          </cell>
          <cell r="G2946" t="str">
            <v>0</v>
          </cell>
          <cell r="H2946" t="str">
            <v>0</v>
          </cell>
          <cell r="I2946" t="str">
            <v>0</v>
          </cell>
          <cell r="J2946" t="str">
            <v>0</v>
          </cell>
          <cell r="K2946" t="str">
            <v>0</v>
          </cell>
          <cell r="L2946" t="str">
            <v>0</v>
          </cell>
        </row>
        <row r="2947">
          <cell r="A2947" t="str">
            <v>LJBX6918201</v>
          </cell>
          <cell r="B2947" t="str">
            <v>DP203 INJECTOR</v>
          </cell>
          <cell r="C2947" t="str">
            <v>F13</v>
          </cell>
          <cell r="D2947" t="str">
            <v>Z</v>
          </cell>
          <cell r="E2947" t="str">
            <v>2</v>
          </cell>
          <cell r="F2947" t="str">
            <v>G</v>
          </cell>
          <cell r="G2947" t="str">
            <v>0</v>
          </cell>
          <cell r="H2947" t="str">
            <v>0</v>
          </cell>
          <cell r="I2947" t="str">
            <v>0</v>
          </cell>
          <cell r="J2947" t="str">
            <v>0</v>
          </cell>
          <cell r="K2947" t="str">
            <v>0</v>
          </cell>
          <cell r="L2947" t="str">
            <v>0</v>
          </cell>
        </row>
        <row r="2948">
          <cell r="A2948" t="str">
            <v>9100-955B</v>
          </cell>
          <cell r="B2948" t="str">
            <v>C.S.BRACKET</v>
          </cell>
          <cell r="C2948" t="str">
            <v>F13</v>
          </cell>
          <cell r="D2948" t="str">
            <v>Z</v>
          </cell>
          <cell r="E2948" t="str">
            <v>2</v>
          </cell>
          <cell r="F2948" t="str">
            <v>G</v>
          </cell>
          <cell r="G2948" t="str">
            <v>0</v>
          </cell>
          <cell r="H2948" t="str">
            <v>0</v>
          </cell>
          <cell r="I2948" t="str">
            <v>0</v>
          </cell>
          <cell r="J2948" t="str">
            <v>0</v>
          </cell>
          <cell r="K2948" t="str">
            <v>0</v>
          </cell>
          <cell r="L2948" t="str">
            <v>0</v>
          </cell>
        </row>
        <row r="2949">
          <cell r="A2949" t="str">
            <v>9103-722B</v>
          </cell>
          <cell r="B2949" t="str">
            <v>FAST IDLE BRACKET</v>
          </cell>
          <cell r="C2949" t="str">
            <v>F13</v>
          </cell>
          <cell r="D2949" t="str">
            <v>Z</v>
          </cell>
          <cell r="E2949" t="str">
            <v>2</v>
          </cell>
          <cell r="F2949" t="str">
            <v>G</v>
          </cell>
          <cell r="G2949" t="str">
            <v>0</v>
          </cell>
          <cell r="H2949" t="str">
            <v>0</v>
          </cell>
          <cell r="I2949" t="str">
            <v>0</v>
          </cell>
          <cell r="J2949" t="str">
            <v>0</v>
          </cell>
          <cell r="K2949" t="str">
            <v>0</v>
          </cell>
          <cell r="L2949" t="str">
            <v>0</v>
          </cell>
        </row>
        <row r="2950">
          <cell r="A2950" t="str">
            <v>9107-052</v>
          </cell>
          <cell r="B2950" t="str">
            <v>SCREW</v>
          </cell>
          <cell r="C2950" t="str">
            <v>F13</v>
          </cell>
          <cell r="D2950" t="str">
            <v>Z</v>
          </cell>
          <cell r="E2950" t="str">
            <v>2</v>
          </cell>
          <cell r="F2950" t="str">
            <v>G</v>
          </cell>
          <cell r="G2950" t="str">
            <v>0</v>
          </cell>
          <cell r="H2950" t="str">
            <v>0</v>
          </cell>
          <cell r="I2950" t="str">
            <v>0</v>
          </cell>
          <cell r="J2950" t="str">
            <v>0</v>
          </cell>
          <cell r="K2950" t="str">
            <v>0</v>
          </cell>
          <cell r="L2950" t="str">
            <v>0</v>
          </cell>
        </row>
        <row r="2951">
          <cell r="A2951" t="str">
            <v>9100-886B</v>
          </cell>
          <cell r="B2951" t="str">
            <v>ASSY.METERING VALVE</v>
          </cell>
          <cell r="C2951" t="str">
            <v>F13</v>
          </cell>
          <cell r="D2951" t="str">
            <v>Z</v>
          </cell>
          <cell r="E2951" t="str">
            <v>2</v>
          </cell>
          <cell r="F2951" t="str">
            <v>G</v>
          </cell>
          <cell r="G2951" t="str">
            <v>0</v>
          </cell>
          <cell r="H2951" t="str">
            <v>0</v>
          </cell>
          <cell r="I2951" t="str">
            <v>0</v>
          </cell>
          <cell r="J2951" t="str">
            <v>0</v>
          </cell>
          <cell r="K2951" t="str">
            <v>0</v>
          </cell>
          <cell r="L2951" t="str">
            <v>0</v>
          </cell>
        </row>
        <row r="2952">
          <cell r="A2952" t="str">
            <v>RDX 3064</v>
          </cell>
          <cell r="B2952" t="str">
            <v>INTERFACE BOX</v>
          </cell>
          <cell r="C2952" t="str">
            <v>F13</v>
          </cell>
          <cell r="D2952" t="str">
            <v>Z</v>
          </cell>
          <cell r="E2952" t="str">
            <v>2</v>
          </cell>
          <cell r="F2952" t="str">
            <v>G</v>
          </cell>
          <cell r="G2952" t="str">
            <v>0</v>
          </cell>
          <cell r="H2952" t="str">
            <v>0</v>
          </cell>
          <cell r="I2952" t="str">
            <v>0</v>
          </cell>
          <cell r="J2952" t="str">
            <v>0</v>
          </cell>
          <cell r="K2952" t="str">
            <v>0</v>
          </cell>
          <cell r="L2952" t="str">
            <v>0</v>
          </cell>
        </row>
        <row r="2953">
          <cell r="A2953" t="str">
            <v>9103-368</v>
          </cell>
          <cell r="B2953" t="str">
            <v>INTERNAL LEVER</v>
          </cell>
          <cell r="C2953" t="str">
            <v>F13</v>
          </cell>
          <cell r="D2953" t="str">
            <v>Z</v>
          </cell>
          <cell r="E2953" t="str">
            <v>2</v>
          </cell>
          <cell r="F2953" t="str">
            <v>G</v>
          </cell>
          <cell r="G2953" t="str">
            <v>0</v>
          </cell>
          <cell r="H2953" t="str">
            <v>0</v>
          </cell>
          <cell r="I2953" t="str">
            <v>0</v>
          </cell>
          <cell r="J2953" t="str">
            <v>0</v>
          </cell>
          <cell r="K2953" t="str">
            <v>0</v>
          </cell>
          <cell r="L2953" t="str">
            <v>0</v>
          </cell>
        </row>
        <row r="2954">
          <cell r="A2954" t="str">
            <v>RDB-297</v>
          </cell>
          <cell r="B2954" t="str">
            <v>CAMRING</v>
          </cell>
          <cell r="C2954" t="str">
            <v>F13</v>
          </cell>
          <cell r="D2954" t="str">
            <v>Z</v>
          </cell>
          <cell r="E2954" t="str">
            <v>2</v>
          </cell>
          <cell r="F2954" t="str">
            <v>G</v>
          </cell>
          <cell r="G2954" t="str">
            <v>0</v>
          </cell>
          <cell r="H2954" t="str">
            <v>0</v>
          </cell>
          <cell r="I2954" t="str">
            <v>0</v>
          </cell>
          <cell r="J2954" t="str">
            <v>0</v>
          </cell>
          <cell r="K2954" t="str">
            <v>0</v>
          </cell>
          <cell r="L2954" t="str">
            <v>0</v>
          </cell>
        </row>
        <row r="2955">
          <cell r="A2955" t="str">
            <v>RDH-388</v>
          </cell>
          <cell r="B2955" t="str">
            <v>CAMRING</v>
          </cell>
          <cell r="C2955" t="str">
            <v>F13</v>
          </cell>
          <cell r="D2955" t="str">
            <v>Z</v>
          </cell>
          <cell r="E2955" t="str">
            <v>2</v>
          </cell>
          <cell r="F2955" t="str">
            <v>G</v>
          </cell>
          <cell r="G2955" t="str">
            <v>0</v>
          </cell>
          <cell r="H2955" t="str">
            <v>0</v>
          </cell>
          <cell r="I2955" t="str">
            <v>0</v>
          </cell>
          <cell r="J2955" t="str">
            <v>0</v>
          </cell>
          <cell r="K2955" t="str">
            <v>0</v>
          </cell>
          <cell r="L2955" t="str">
            <v>0</v>
          </cell>
        </row>
        <row r="2956">
          <cell r="A2956" t="str">
            <v>RDD-403</v>
          </cell>
          <cell r="B2956" t="str">
            <v>CAMRING</v>
          </cell>
          <cell r="C2956" t="str">
            <v>F13</v>
          </cell>
          <cell r="D2956" t="str">
            <v>Z</v>
          </cell>
          <cell r="E2956" t="str">
            <v>2</v>
          </cell>
          <cell r="F2956" t="str">
            <v>G</v>
          </cell>
          <cell r="G2956" t="str">
            <v>0</v>
          </cell>
          <cell r="H2956" t="str">
            <v>0</v>
          </cell>
          <cell r="I2956" t="str">
            <v>0</v>
          </cell>
          <cell r="J2956" t="str">
            <v>0</v>
          </cell>
          <cell r="K2956" t="str">
            <v>0</v>
          </cell>
          <cell r="L2956" t="str">
            <v>0</v>
          </cell>
        </row>
        <row r="2957">
          <cell r="A2957" t="str">
            <v>R53567</v>
          </cell>
          <cell r="B2957" t="str">
            <v>NOZZLE HOLDER</v>
          </cell>
          <cell r="C2957" t="str">
            <v>F13</v>
          </cell>
          <cell r="D2957" t="str">
            <v>Z</v>
          </cell>
          <cell r="E2957" t="str">
            <v>2</v>
          </cell>
          <cell r="F2957" t="str">
            <v>G</v>
          </cell>
          <cell r="G2957" t="str">
            <v>0</v>
          </cell>
          <cell r="H2957" t="str">
            <v>0</v>
          </cell>
          <cell r="I2957" t="str">
            <v>0</v>
          </cell>
          <cell r="J2957" t="str">
            <v>0</v>
          </cell>
          <cell r="K2957" t="str">
            <v>0</v>
          </cell>
          <cell r="L2957" t="str">
            <v>0</v>
          </cell>
        </row>
        <row r="2958">
          <cell r="A2958" t="str">
            <v>9103-625</v>
          </cell>
          <cell r="B2958" t="str">
            <v>CLIP</v>
          </cell>
          <cell r="C2958" t="str">
            <v>F13</v>
          </cell>
          <cell r="D2958" t="str">
            <v>Z</v>
          </cell>
          <cell r="E2958" t="str">
            <v>2</v>
          </cell>
          <cell r="F2958" t="str">
            <v>G</v>
          </cell>
          <cell r="G2958" t="str">
            <v>0</v>
          </cell>
          <cell r="H2958" t="str">
            <v>0</v>
          </cell>
          <cell r="I2958" t="str">
            <v>0</v>
          </cell>
          <cell r="J2958" t="str">
            <v>0</v>
          </cell>
          <cell r="K2958" t="str">
            <v>0</v>
          </cell>
          <cell r="L2958" t="str">
            <v>0</v>
          </cell>
        </row>
        <row r="2959">
          <cell r="A2959" t="str">
            <v>9103-687</v>
          </cell>
          <cell r="B2959" t="str">
            <v>Serre Cable</v>
          </cell>
          <cell r="C2959" t="str">
            <v>F13</v>
          </cell>
          <cell r="D2959" t="str">
            <v>Z</v>
          </cell>
          <cell r="E2959" t="str">
            <v>2</v>
          </cell>
          <cell r="F2959" t="str">
            <v>G</v>
          </cell>
          <cell r="G2959" t="str">
            <v>0</v>
          </cell>
          <cell r="H2959" t="str">
            <v>0</v>
          </cell>
          <cell r="I2959" t="str">
            <v>0</v>
          </cell>
          <cell r="J2959" t="str">
            <v>0</v>
          </cell>
          <cell r="K2959" t="str">
            <v>0</v>
          </cell>
          <cell r="L2959" t="str">
            <v>0</v>
          </cell>
        </row>
        <row r="2960">
          <cell r="A2960" t="str">
            <v>9108-089Q</v>
          </cell>
          <cell r="B2960" t="str">
            <v>HYD.HEAD ASSY</v>
          </cell>
          <cell r="C2960" t="str">
            <v>F13</v>
          </cell>
          <cell r="D2960" t="str">
            <v>Z</v>
          </cell>
          <cell r="E2960" t="str">
            <v>2</v>
          </cell>
          <cell r="F2960" t="str">
            <v>G</v>
          </cell>
          <cell r="G2960" t="str">
            <v>0</v>
          </cell>
          <cell r="H2960" t="str">
            <v>0</v>
          </cell>
          <cell r="I2960" t="str">
            <v>0</v>
          </cell>
          <cell r="J2960" t="str">
            <v>0</v>
          </cell>
          <cell r="K2960" t="str">
            <v>0</v>
          </cell>
          <cell r="L2960" t="str">
            <v>0</v>
          </cell>
        </row>
        <row r="2961">
          <cell r="A2961" t="str">
            <v>9104-029A</v>
          </cell>
          <cell r="B2961" t="str">
            <v>CAM ROLLER SHOE</v>
          </cell>
          <cell r="C2961" t="str">
            <v>F13</v>
          </cell>
          <cell r="D2961" t="str">
            <v>Z</v>
          </cell>
          <cell r="E2961" t="str">
            <v>2</v>
          </cell>
          <cell r="F2961" t="str">
            <v>G</v>
          </cell>
          <cell r="G2961" t="str">
            <v>0</v>
          </cell>
          <cell r="H2961" t="str">
            <v>0</v>
          </cell>
          <cell r="I2961" t="str">
            <v>0</v>
          </cell>
          <cell r="J2961" t="str">
            <v>0</v>
          </cell>
          <cell r="K2961" t="str">
            <v>0</v>
          </cell>
          <cell r="L2961" t="str">
            <v>0</v>
          </cell>
        </row>
        <row r="2962">
          <cell r="A2962" t="str">
            <v>9045-110A</v>
          </cell>
          <cell r="B2962" t="str">
            <v>PLAIN WASHER</v>
          </cell>
          <cell r="C2962" t="str">
            <v>F13</v>
          </cell>
          <cell r="D2962" t="str">
            <v>Z</v>
          </cell>
          <cell r="E2962" t="str">
            <v>2</v>
          </cell>
          <cell r="F2962" t="str">
            <v>G</v>
          </cell>
          <cell r="G2962" t="str">
            <v>0</v>
          </cell>
          <cell r="H2962" t="str">
            <v>0</v>
          </cell>
          <cell r="I2962" t="str">
            <v>0</v>
          </cell>
          <cell r="J2962" t="str">
            <v>0</v>
          </cell>
          <cell r="K2962" t="str">
            <v>0</v>
          </cell>
          <cell r="L2962" t="str">
            <v>0</v>
          </cell>
        </row>
        <row r="2963">
          <cell r="A2963" t="str">
            <v>9045-110E</v>
          </cell>
          <cell r="B2963" t="str">
            <v>WEIGHT GOVERNOR</v>
          </cell>
          <cell r="C2963" t="str">
            <v>F13</v>
          </cell>
          <cell r="D2963" t="str">
            <v>Z</v>
          </cell>
          <cell r="E2963" t="str">
            <v>2</v>
          </cell>
          <cell r="F2963" t="str">
            <v>G</v>
          </cell>
          <cell r="G2963" t="str">
            <v>0</v>
          </cell>
          <cell r="H2963" t="str">
            <v>0</v>
          </cell>
          <cell r="I2963" t="str">
            <v>0</v>
          </cell>
          <cell r="J2963" t="str">
            <v>0</v>
          </cell>
          <cell r="K2963" t="str">
            <v>0</v>
          </cell>
          <cell r="L2963" t="str">
            <v>0</v>
          </cell>
        </row>
        <row r="2964">
          <cell r="A2964" t="str">
            <v>9045-113F</v>
          </cell>
          <cell r="B2964" t="str">
            <v>WEIGHT &amp; SHAFT ASSY</v>
          </cell>
          <cell r="C2964" t="str">
            <v>F13</v>
          </cell>
          <cell r="D2964" t="str">
            <v>Z</v>
          </cell>
          <cell r="E2964" t="str">
            <v>2</v>
          </cell>
          <cell r="F2964" t="str">
            <v>G</v>
          </cell>
          <cell r="G2964" t="str">
            <v>0</v>
          </cell>
          <cell r="H2964" t="str">
            <v>0</v>
          </cell>
          <cell r="I2964" t="str">
            <v>0</v>
          </cell>
          <cell r="J2964" t="str">
            <v>0</v>
          </cell>
          <cell r="K2964" t="str">
            <v>0</v>
          </cell>
          <cell r="L2964" t="str">
            <v>0</v>
          </cell>
        </row>
        <row r="2965">
          <cell r="A2965" t="str">
            <v>9045-127</v>
          </cell>
          <cell r="B2965" t="str">
            <v>SCREW</v>
          </cell>
          <cell r="C2965" t="str">
            <v>F13</v>
          </cell>
          <cell r="D2965" t="str">
            <v>Z</v>
          </cell>
          <cell r="E2965" t="str">
            <v>2</v>
          </cell>
          <cell r="F2965" t="str">
            <v>G</v>
          </cell>
          <cell r="G2965" t="str">
            <v>0</v>
          </cell>
          <cell r="H2965" t="str">
            <v>0</v>
          </cell>
          <cell r="I2965" t="str">
            <v>0</v>
          </cell>
          <cell r="J2965" t="str">
            <v>0</v>
          </cell>
          <cell r="K2965" t="str">
            <v>0</v>
          </cell>
          <cell r="L2965" t="str">
            <v>0</v>
          </cell>
        </row>
        <row r="2966">
          <cell r="A2966" t="str">
            <v>9045-149B</v>
          </cell>
          <cell r="B2966" t="str">
            <v>AUTO ADVAN  SUB ASSEMBLY</v>
          </cell>
          <cell r="C2966" t="str">
            <v>F13</v>
          </cell>
          <cell r="D2966" t="str">
            <v>Z</v>
          </cell>
          <cell r="E2966" t="str">
            <v>2</v>
          </cell>
          <cell r="F2966" t="str">
            <v>G</v>
          </cell>
          <cell r="G2966" t="str">
            <v>0</v>
          </cell>
          <cell r="H2966" t="str">
            <v>0</v>
          </cell>
          <cell r="I2966" t="str">
            <v>0</v>
          </cell>
          <cell r="J2966" t="str">
            <v>0</v>
          </cell>
          <cell r="K2966" t="str">
            <v>0</v>
          </cell>
          <cell r="L2966" t="str">
            <v>0</v>
          </cell>
        </row>
        <row r="2967">
          <cell r="A2967" t="str">
            <v>9045-196K</v>
          </cell>
          <cell r="B2967" t="str">
            <v>PUMP BODY</v>
          </cell>
          <cell r="C2967" t="str">
            <v>F13</v>
          </cell>
          <cell r="D2967" t="str">
            <v>Z</v>
          </cell>
          <cell r="E2967" t="str">
            <v>2</v>
          </cell>
          <cell r="F2967" t="str">
            <v>G</v>
          </cell>
          <cell r="G2967" t="str">
            <v>0</v>
          </cell>
          <cell r="H2967" t="str">
            <v>0</v>
          </cell>
          <cell r="I2967" t="str">
            <v>0</v>
          </cell>
          <cell r="J2967" t="str">
            <v>0</v>
          </cell>
          <cell r="K2967" t="str">
            <v>0</v>
          </cell>
          <cell r="L2967" t="str">
            <v>0</v>
          </cell>
        </row>
        <row r="2968">
          <cell r="A2968" t="str">
            <v>9045-196Y</v>
          </cell>
          <cell r="B2968" t="str">
            <v>HOUSING ASSY</v>
          </cell>
          <cell r="C2968" t="str">
            <v>F13</v>
          </cell>
          <cell r="D2968" t="str">
            <v>Z</v>
          </cell>
          <cell r="E2968" t="str">
            <v>2</v>
          </cell>
          <cell r="F2968" t="str">
            <v>G</v>
          </cell>
          <cell r="G2968" t="str">
            <v>0</v>
          </cell>
          <cell r="H2968" t="str">
            <v>0</v>
          </cell>
          <cell r="I2968" t="str">
            <v>0</v>
          </cell>
          <cell r="J2968" t="str">
            <v>0</v>
          </cell>
          <cell r="K2968" t="str">
            <v>0</v>
          </cell>
          <cell r="L2968" t="str">
            <v>0</v>
          </cell>
        </row>
        <row r="2969">
          <cell r="A2969" t="str">
            <v>9045-209</v>
          </cell>
          <cell r="B2969" t="str">
            <v>SCREW HEAD LOCATING</v>
          </cell>
          <cell r="C2969" t="str">
            <v>F13</v>
          </cell>
          <cell r="D2969" t="str">
            <v>Z</v>
          </cell>
          <cell r="E2969" t="str">
            <v>2</v>
          </cell>
          <cell r="F2969" t="str">
            <v>G</v>
          </cell>
          <cell r="G2969" t="str">
            <v>0</v>
          </cell>
          <cell r="H2969" t="str">
            <v>0</v>
          </cell>
          <cell r="I2969" t="str">
            <v>0</v>
          </cell>
          <cell r="J2969" t="str">
            <v>0</v>
          </cell>
          <cell r="K2969" t="str">
            <v>0</v>
          </cell>
          <cell r="L2969" t="str">
            <v>0</v>
          </cell>
        </row>
        <row r="2970">
          <cell r="A2970" t="str">
            <v>9045-295</v>
          </cell>
          <cell r="B2970" t="str">
            <v>INSPECTION COVER</v>
          </cell>
          <cell r="C2970" t="str">
            <v>F13</v>
          </cell>
          <cell r="D2970" t="str">
            <v>Z</v>
          </cell>
          <cell r="E2970" t="str">
            <v>2</v>
          </cell>
          <cell r="F2970" t="str">
            <v>G</v>
          </cell>
          <cell r="G2970" t="str">
            <v>0</v>
          </cell>
          <cell r="H2970" t="str">
            <v>0</v>
          </cell>
          <cell r="I2970" t="str">
            <v>0</v>
          </cell>
          <cell r="J2970" t="str">
            <v>0</v>
          </cell>
          <cell r="K2970" t="str">
            <v>0</v>
          </cell>
          <cell r="L2970" t="str">
            <v>0</v>
          </cell>
        </row>
        <row r="2971">
          <cell r="A2971" t="str">
            <v>9045-630</v>
          </cell>
          <cell r="B2971" t="str">
            <v>LEAD WIRE</v>
          </cell>
          <cell r="C2971" t="str">
            <v>F13</v>
          </cell>
          <cell r="D2971" t="str">
            <v>Z</v>
          </cell>
          <cell r="E2971" t="str">
            <v>2</v>
          </cell>
          <cell r="F2971" t="str">
            <v>G</v>
          </cell>
          <cell r="G2971" t="str">
            <v>0</v>
          </cell>
          <cell r="H2971" t="str">
            <v>0</v>
          </cell>
          <cell r="I2971" t="str">
            <v>0</v>
          </cell>
          <cell r="J2971" t="str">
            <v>0</v>
          </cell>
          <cell r="K2971" t="str">
            <v>0</v>
          </cell>
          <cell r="L2971" t="str">
            <v>0</v>
          </cell>
        </row>
        <row r="2972">
          <cell r="A2972" t="str">
            <v>5936-126</v>
          </cell>
          <cell r="C2972" t="str">
            <v>F13</v>
          </cell>
          <cell r="D2972" t="str">
            <v>Z</v>
          </cell>
          <cell r="E2972" t="str">
            <v>2</v>
          </cell>
          <cell r="F2972" t="str">
            <v>G</v>
          </cell>
          <cell r="G2972" t="str">
            <v>0</v>
          </cell>
          <cell r="H2972" t="str">
            <v>0</v>
          </cell>
          <cell r="I2972" t="str">
            <v>0</v>
          </cell>
          <cell r="J2972" t="str">
            <v>0</v>
          </cell>
          <cell r="K2972" t="str">
            <v>0</v>
          </cell>
          <cell r="L2972" t="str">
            <v>0</v>
          </cell>
        </row>
        <row r="2973">
          <cell r="A2973" t="str">
            <v>9045-682B</v>
          </cell>
          <cell r="B2973" t="str">
            <v>RIVET</v>
          </cell>
          <cell r="C2973" t="str">
            <v>F13</v>
          </cell>
          <cell r="D2973" t="str">
            <v>Z</v>
          </cell>
          <cell r="E2973" t="str">
            <v>2</v>
          </cell>
          <cell r="F2973" t="str">
            <v>G</v>
          </cell>
          <cell r="G2973" t="str">
            <v>0</v>
          </cell>
          <cell r="H2973" t="str">
            <v>0</v>
          </cell>
          <cell r="I2973" t="str">
            <v>0</v>
          </cell>
          <cell r="J2973" t="str">
            <v>0</v>
          </cell>
          <cell r="K2973" t="str">
            <v>0</v>
          </cell>
          <cell r="L2973" t="str">
            <v>0</v>
          </cell>
        </row>
        <row r="2974">
          <cell r="A2974" t="str">
            <v>9045-798C</v>
          </cell>
          <cell r="B2974" t="str">
            <v>PIVOT {CABLE GUIDE}</v>
          </cell>
          <cell r="C2974" t="str">
            <v>F13</v>
          </cell>
          <cell r="D2974" t="str">
            <v>Z</v>
          </cell>
          <cell r="E2974" t="str">
            <v>2</v>
          </cell>
          <cell r="F2974" t="str">
            <v>G</v>
          </cell>
          <cell r="G2974" t="str">
            <v>0</v>
          </cell>
          <cell r="H2974" t="str">
            <v>0</v>
          </cell>
          <cell r="I2974" t="str">
            <v>0</v>
          </cell>
          <cell r="J2974" t="str">
            <v>0</v>
          </cell>
          <cell r="K2974" t="str">
            <v>0</v>
          </cell>
          <cell r="L2974" t="str">
            <v>0</v>
          </cell>
        </row>
        <row r="2975">
          <cell r="A2975" t="str">
            <v>9045-798D</v>
          </cell>
          <cell r="B2975" t="str">
            <v>PIVOT</v>
          </cell>
          <cell r="C2975" t="str">
            <v>F13</v>
          </cell>
          <cell r="D2975" t="str">
            <v>Z</v>
          </cell>
          <cell r="E2975" t="str">
            <v>2</v>
          </cell>
          <cell r="F2975" t="str">
            <v>G</v>
          </cell>
          <cell r="G2975" t="str">
            <v>0</v>
          </cell>
          <cell r="H2975" t="str">
            <v>0</v>
          </cell>
          <cell r="I2975" t="str">
            <v>0</v>
          </cell>
          <cell r="J2975" t="str">
            <v>0</v>
          </cell>
          <cell r="K2975" t="str">
            <v>0</v>
          </cell>
          <cell r="L2975" t="str">
            <v>0</v>
          </cell>
        </row>
        <row r="2976">
          <cell r="A2976" t="str">
            <v>9045-836</v>
          </cell>
          <cell r="B2976" t="str">
            <v>ASSY ANTI STALL</v>
          </cell>
          <cell r="C2976" t="str">
            <v>F13</v>
          </cell>
          <cell r="D2976" t="str">
            <v>Z</v>
          </cell>
          <cell r="E2976" t="str">
            <v>2</v>
          </cell>
          <cell r="F2976" t="str">
            <v>G</v>
          </cell>
          <cell r="G2976" t="str">
            <v>0</v>
          </cell>
          <cell r="H2976" t="str">
            <v>0</v>
          </cell>
          <cell r="I2976" t="str">
            <v>0</v>
          </cell>
          <cell r="J2976" t="str">
            <v>0</v>
          </cell>
          <cell r="K2976" t="str">
            <v>0</v>
          </cell>
          <cell r="L2976" t="str">
            <v>0</v>
          </cell>
        </row>
        <row r="2977">
          <cell r="A2977" t="str">
            <v>9045-899E</v>
          </cell>
          <cell r="B2977" t="str">
            <v>HEAD AND ROTOR</v>
          </cell>
          <cell r="C2977" t="str">
            <v>F13</v>
          </cell>
          <cell r="D2977" t="str">
            <v>Z</v>
          </cell>
          <cell r="E2977" t="str">
            <v>2</v>
          </cell>
          <cell r="F2977" t="str">
            <v>G</v>
          </cell>
          <cell r="G2977" t="str">
            <v>0</v>
          </cell>
          <cell r="H2977" t="str">
            <v>0</v>
          </cell>
          <cell r="I2977" t="str">
            <v>0</v>
          </cell>
          <cell r="J2977" t="str">
            <v>0</v>
          </cell>
          <cell r="K2977" t="str">
            <v>0</v>
          </cell>
          <cell r="L2977" t="str">
            <v>0</v>
          </cell>
        </row>
        <row r="2978">
          <cell r="A2978" t="str">
            <v>5936-108</v>
          </cell>
          <cell r="C2978" t="str">
            <v>F13</v>
          </cell>
          <cell r="D2978" t="str">
            <v>Z</v>
          </cell>
          <cell r="E2978" t="str">
            <v>2</v>
          </cell>
          <cell r="F2978" t="str">
            <v>G</v>
          </cell>
          <cell r="G2978" t="str">
            <v>0</v>
          </cell>
          <cell r="H2978" t="str">
            <v>0</v>
          </cell>
          <cell r="I2978" t="str">
            <v>0</v>
          </cell>
          <cell r="J2978" t="str">
            <v>0</v>
          </cell>
          <cell r="K2978" t="str">
            <v>0</v>
          </cell>
          <cell r="L2978" t="str">
            <v>0</v>
          </cell>
        </row>
        <row r="2979">
          <cell r="A2979" t="str">
            <v>9045-450/BGR</v>
          </cell>
          <cell r="B2979" t="str">
            <v>GOVERNOR WEIGHT</v>
          </cell>
          <cell r="C2979" t="str">
            <v>F13</v>
          </cell>
          <cell r="D2979" t="str">
            <v>Z</v>
          </cell>
          <cell r="E2979" t="str">
            <v>21</v>
          </cell>
          <cell r="F2979" t="str">
            <v>G</v>
          </cell>
          <cell r="G2979" t="str">
            <v>0</v>
          </cell>
          <cell r="H2979" t="str">
            <v>0</v>
          </cell>
          <cell r="I2979" t="str">
            <v>0</v>
          </cell>
          <cell r="J2979" t="str">
            <v>0</v>
          </cell>
          <cell r="K2979" t="str">
            <v>0</v>
          </cell>
          <cell r="L2979" t="str">
            <v>0</v>
          </cell>
          <cell r="M2979" t="str">
            <v>C</v>
          </cell>
        </row>
        <row r="2980">
          <cell r="A2980" t="str">
            <v>9187-864</v>
          </cell>
          <cell r="B2980" t="str">
            <v>M 14 BANJO</v>
          </cell>
          <cell r="C2980" t="str">
            <v>F13</v>
          </cell>
          <cell r="D2980" t="str">
            <v>Z</v>
          </cell>
          <cell r="E2980" t="str">
            <v>2</v>
          </cell>
          <cell r="F2980" t="str">
            <v>G</v>
          </cell>
          <cell r="G2980" t="str">
            <v>0</v>
          </cell>
          <cell r="H2980" t="str">
            <v>0</v>
          </cell>
          <cell r="I2980" t="str">
            <v>0</v>
          </cell>
          <cell r="J2980" t="str">
            <v>0</v>
          </cell>
          <cell r="K2980" t="str">
            <v>0</v>
          </cell>
          <cell r="L2980" t="str">
            <v>0</v>
          </cell>
        </row>
        <row r="2981">
          <cell r="A2981" t="str">
            <v>5936-009</v>
          </cell>
          <cell r="C2981" t="str">
            <v>F13</v>
          </cell>
          <cell r="D2981" t="str">
            <v>Z</v>
          </cell>
          <cell r="E2981" t="str">
            <v>2</v>
          </cell>
          <cell r="F2981" t="str">
            <v>G</v>
          </cell>
          <cell r="G2981" t="str">
            <v>0</v>
          </cell>
          <cell r="H2981" t="str">
            <v>0</v>
          </cell>
          <cell r="I2981" t="str">
            <v>0</v>
          </cell>
          <cell r="J2981" t="str">
            <v>0</v>
          </cell>
          <cell r="K2981" t="str">
            <v>0</v>
          </cell>
          <cell r="L2981" t="str">
            <v>0</v>
          </cell>
        </row>
        <row r="2982">
          <cell r="A2982" t="str">
            <v>5334-267J</v>
          </cell>
          <cell r="C2982" t="str">
            <v>F13</v>
          </cell>
          <cell r="D2982" t="str">
            <v>Z</v>
          </cell>
          <cell r="E2982" t="str">
            <v>2</v>
          </cell>
          <cell r="F2982" t="str">
            <v>G</v>
          </cell>
          <cell r="G2982" t="str">
            <v>20</v>
          </cell>
          <cell r="H2982" t="str">
            <v>0</v>
          </cell>
          <cell r="I2982" t="str">
            <v>0</v>
          </cell>
          <cell r="J2982" t="str">
            <v>20</v>
          </cell>
          <cell r="K2982" t="str">
            <v>0</v>
          </cell>
          <cell r="L2982" t="str">
            <v>0</v>
          </cell>
        </row>
        <row r="2983">
          <cell r="A2983" t="str">
            <v>9045-450/010</v>
          </cell>
          <cell r="B2983" t="str">
            <v>GOVERNOR WEIGHT(SINTERED)</v>
          </cell>
          <cell r="C2983" t="str">
            <v>F13</v>
          </cell>
          <cell r="D2983" t="str">
            <v>Z</v>
          </cell>
          <cell r="E2983" t="str">
            <v>21</v>
          </cell>
          <cell r="F2983" t="str">
            <v>G</v>
          </cell>
          <cell r="G2983" t="str">
            <v>0</v>
          </cell>
          <cell r="H2983" t="str">
            <v>0</v>
          </cell>
          <cell r="I2983" t="str">
            <v>0</v>
          </cell>
          <cell r="J2983" t="str">
            <v>0</v>
          </cell>
          <cell r="K2983" t="str">
            <v>0</v>
          </cell>
          <cell r="L2983" t="str">
            <v>0</v>
          </cell>
          <cell r="M2983" t="str">
            <v>C</v>
          </cell>
        </row>
        <row r="2984">
          <cell r="A2984" t="str">
            <v>9003-814A</v>
          </cell>
          <cell r="B2984" t="str">
            <v>THRUST SLEEVE</v>
          </cell>
          <cell r="C2984" t="str">
            <v>F13</v>
          </cell>
          <cell r="D2984" t="str">
            <v>Z</v>
          </cell>
          <cell r="E2984" t="str">
            <v>21</v>
          </cell>
          <cell r="F2984" t="str">
            <v>G</v>
          </cell>
          <cell r="G2984" t="str">
            <v>0</v>
          </cell>
          <cell r="H2984" t="str">
            <v>0</v>
          </cell>
          <cell r="I2984" t="str">
            <v>0</v>
          </cell>
          <cell r="J2984" t="str">
            <v>0</v>
          </cell>
          <cell r="K2984" t="str">
            <v>0</v>
          </cell>
          <cell r="L2984" t="str">
            <v>0</v>
          </cell>
          <cell r="M2984" t="str">
            <v>C</v>
          </cell>
        </row>
        <row r="2985">
          <cell r="A2985" t="str">
            <v>9009-088J</v>
          </cell>
          <cell r="B2985" t="str">
            <v>DELIVERY VALVE ASSEMBLY</v>
          </cell>
          <cell r="C2985" t="str">
            <v>F13</v>
          </cell>
          <cell r="D2985" t="str">
            <v>Z</v>
          </cell>
          <cell r="E2985" t="str">
            <v>2</v>
          </cell>
          <cell r="F2985" t="str">
            <v>G</v>
          </cell>
          <cell r="G2985" t="str">
            <v>0</v>
          </cell>
          <cell r="H2985" t="str">
            <v>0</v>
          </cell>
          <cell r="I2985" t="str">
            <v>0</v>
          </cell>
          <cell r="J2985" t="str">
            <v>0</v>
          </cell>
          <cell r="K2985" t="str">
            <v>0</v>
          </cell>
          <cell r="L2985" t="str">
            <v>0</v>
          </cell>
        </row>
        <row r="2986">
          <cell r="A2986" t="str">
            <v>9004-375C</v>
          </cell>
          <cell r="B2986" t="str">
            <v>DRIVE SHAFT</v>
          </cell>
          <cell r="C2986" t="str">
            <v>F13</v>
          </cell>
          <cell r="D2986" t="str">
            <v>Z</v>
          </cell>
          <cell r="E2986" t="str">
            <v>21</v>
          </cell>
          <cell r="F2986" t="str">
            <v>G</v>
          </cell>
          <cell r="G2986" t="str">
            <v>0</v>
          </cell>
          <cell r="H2986" t="str">
            <v>0</v>
          </cell>
          <cell r="I2986" t="str">
            <v>0</v>
          </cell>
          <cell r="J2986" t="str">
            <v>0</v>
          </cell>
          <cell r="K2986" t="str">
            <v>0</v>
          </cell>
          <cell r="L2986" t="str">
            <v>0</v>
          </cell>
          <cell r="M2986" t="str">
            <v>C</v>
          </cell>
        </row>
        <row r="2987">
          <cell r="A2987" t="str">
            <v>8524L13847</v>
          </cell>
          <cell r="B2987" t="str">
            <v>DPS PUMPS</v>
          </cell>
          <cell r="C2987" t="str">
            <v>F13</v>
          </cell>
          <cell r="D2987" t="str">
            <v>Z</v>
          </cell>
          <cell r="E2987" t="str">
            <v>2</v>
          </cell>
          <cell r="F2987" t="str">
            <v>G</v>
          </cell>
          <cell r="G2987" t="str">
            <v>0</v>
          </cell>
          <cell r="H2987" t="str">
            <v>0</v>
          </cell>
          <cell r="I2987" t="str">
            <v>0</v>
          </cell>
          <cell r="J2987" t="str">
            <v>0</v>
          </cell>
          <cell r="K2987" t="str">
            <v>0</v>
          </cell>
          <cell r="L2987" t="str">
            <v>0</v>
          </cell>
        </row>
        <row r="2988">
          <cell r="A2988" t="str">
            <v>9101-249/160</v>
          </cell>
          <cell r="B2988" t="str">
            <v>DPC BARREL</v>
          </cell>
          <cell r="C2988" t="str">
            <v>F13</v>
          </cell>
          <cell r="D2988" t="str">
            <v>Z</v>
          </cell>
          <cell r="E2988" t="str">
            <v>21</v>
          </cell>
          <cell r="F2988" t="str">
            <v>G</v>
          </cell>
          <cell r="G2988" t="str">
            <v>0</v>
          </cell>
          <cell r="H2988" t="str">
            <v>0</v>
          </cell>
          <cell r="I2988" t="str">
            <v>0</v>
          </cell>
          <cell r="J2988" t="str">
            <v>0</v>
          </cell>
          <cell r="K2988" t="str">
            <v>0</v>
          </cell>
          <cell r="L2988" t="str">
            <v>0</v>
          </cell>
          <cell r="M2988" t="str">
            <v>C</v>
          </cell>
        </row>
        <row r="2989">
          <cell r="A2989" t="str">
            <v>7185-749A</v>
          </cell>
          <cell r="B2989" t="str">
            <v>SCROLL PLATE</v>
          </cell>
          <cell r="C2989" t="str">
            <v>F13</v>
          </cell>
          <cell r="D2989" t="str">
            <v>Z</v>
          </cell>
          <cell r="E2989" t="str">
            <v>2</v>
          </cell>
          <cell r="F2989" t="str">
            <v>G</v>
          </cell>
          <cell r="G2989" t="str">
            <v>0</v>
          </cell>
          <cell r="H2989" t="str">
            <v>0</v>
          </cell>
          <cell r="I2989" t="str">
            <v>0</v>
          </cell>
          <cell r="J2989" t="str">
            <v>0</v>
          </cell>
          <cell r="K2989" t="str">
            <v>0</v>
          </cell>
          <cell r="L2989" t="str">
            <v>0</v>
          </cell>
        </row>
        <row r="2990">
          <cell r="A2990" t="str">
            <v>7123-473J</v>
          </cell>
          <cell r="B2990" t="str">
            <v>PRESSURE PLUG</v>
          </cell>
          <cell r="C2990" t="str">
            <v>F13</v>
          </cell>
          <cell r="D2990" t="str">
            <v>Z</v>
          </cell>
          <cell r="E2990" t="str">
            <v>2</v>
          </cell>
          <cell r="F2990" t="str">
            <v>G</v>
          </cell>
          <cell r="G2990" t="str">
            <v>0</v>
          </cell>
          <cell r="H2990" t="str">
            <v>0</v>
          </cell>
          <cell r="I2990" t="str">
            <v>0</v>
          </cell>
          <cell r="J2990" t="str">
            <v>0</v>
          </cell>
          <cell r="K2990" t="str">
            <v>0</v>
          </cell>
          <cell r="L2990" t="str">
            <v>0</v>
          </cell>
        </row>
        <row r="2991">
          <cell r="A2991" t="str">
            <v>5855-030 BB</v>
          </cell>
          <cell r="C2991" t="str">
            <v>F13</v>
          </cell>
          <cell r="D2991" t="str">
            <v>Z</v>
          </cell>
          <cell r="E2991" t="str">
            <v>2</v>
          </cell>
          <cell r="F2991" t="str">
            <v>G</v>
          </cell>
          <cell r="G2991" t="str">
            <v>0</v>
          </cell>
          <cell r="H2991" t="str">
            <v>0</v>
          </cell>
          <cell r="I2991" t="str">
            <v>0</v>
          </cell>
          <cell r="J2991" t="str">
            <v>0</v>
          </cell>
          <cell r="K2991" t="str">
            <v>0</v>
          </cell>
          <cell r="L2991" t="str">
            <v>0</v>
          </cell>
          <cell r="M2991" t="str">
            <v>AB-02</v>
          </cell>
        </row>
        <row r="2992">
          <cell r="A2992" t="str">
            <v>9187-110</v>
          </cell>
          <cell r="C2992" t="str">
            <v>F13</v>
          </cell>
          <cell r="D2992" t="str">
            <v>Z</v>
          </cell>
          <cell r="E2992" t="str">
            <v>1</v>
          </cell>
          <cell r="F2992" t="str">
            <v>G</v>
          </cell>
          <cell r="G2992" t="str">
            <v>0</v>
          </cell>
          <cell r="H2992" t="str">
            <v>0</v>
          </cell>
          <cell r="I2992" t="str">
            <v>0</v>
          </cell>
          <cell r="J2992" t="str">
            <v>0</v>
          </cell>
          <cell r="K2992" t="str">
            <v>0</v>
          </cell>
          <cell r="L2992" t="str">
            <v>0</v>
          </cell>
        </row>
        <row r="2993">
          <cell r="A2993" t="str">
            <v>7185-778/B7</v>
          </cell>
          <cell r="C2993" t="str">
            <v>F13</v>
          </cell>
          <cell r="D2993" t="str">
            <v>Z</v>
          </cell>
          <cell r="E2993" t="str">
            <v>2</v>
          </cell>
          <cell r="F2993" t="str">
            <v>G</v>
          </cell>
          <cell r="G2993" t="str">
            <v>0</v>
          </cell>
          <cell r="H2993" t="str">
            <v>0</v>
          </cell>
          <cell r="I2993" t="str">
            <v>0</v>
          </cell>
          <cell r="J2993" t="str">
            <v>0</v>
          </cell>
          <cell r="K2993" t="str">
            <v>0</v>
          </cell>
          <cell r="L2993" t="str">
            <v>0</v>
          </cell>
        </row>
        <row r="2994">
          <cell r="A2994" t="str">
            <v>7185-778/B8</v>
          </cell>
          <cell r="C2994" t="str">
            <v>F13</v>
          </cell>
          <cell r="D2994" t="str">
            <v>Z</v>
          </cell>
          <cell r="E2994" t="str">
            <v>2</v>
          </cell>
          <cell r="F2994" t="str">
            <v>G</v>
          </cell>
          <cell r="G2994" t="str">
            <v>0</v>
          </cell>
          <cell r="H2994" t="str">
            <v>0</v>
          </cell>
          <cell r="I2994" t="str">
            <v>0</v>
          </cell>
          <cell r="J2994" t="str">
            <v>0</v>
          </cell>
          <cell r="K2994" t="str">
            <v>0</v>
          </cell>
          <cell r="L2994" t="str">
            <v>0</v>
          </cell>
        </row>
        <row r="2995">
          <cell r="A2995" t="str">
            <v>9101-512B.</v>
          </cell>
          <cell r="C2995" t="str">
            <v>F13</v>
          </cell>
          <cell r="D2995" t="str">
            <v>Z</v>
          </cell>
          <cell r="E2995" t="str">
            <v>2</v>
          </cell>
          <cell r="F2995" t="str">
            <v>G</v>
          </cell>
          <cell r="G2995" t="str">
            <v>0</v>
          </cell>
          <cell r="H2995" t="str">
            <v>0</v>
          </cell>
          <cell r="I2995" t="str">
            <v>0</v>
          </cell>
          <cell r="J2995" t="str">
            <v>0</v>
          </cell>
          <cell r="K2995" t="str">
            <v>0</v>
          </cell>
          <cell r="L2995" t="str">
            <v>0</v>
          </cell>
          <cell r="M2995" t="str">
            <v>PIB-10</v>
          </cell>
        </row>
        <row r="2996">
          <cell r="A2996" t="str">
            <v>9102-753</v>
          </cell>
          <cell r="B2996" t="str">
            <v>LOAD LEVER SPRING</v>
          </cell>
          <cell r="C2996" t="str">
            <v>F13</v>
          </cell>
          <cell r="D2996" t="str">
            <v>Z</v>
          </cell>
          <cell r="E2996" t="str">
            <v>2</v>
          </cell>
          <cell r="F2996" t="str">
            <v>G</v>
          </cell>
          <cell r="G2996" t="str">
            <v>0</v>
          </cell>
          <cell r="H2996" t="str">
            <v>0</v>
          </cell>
          <cell r="I2996" t="str">
            <v>0</v>
          </cell>
          <cell r="J2996" t="str">
            <v>0</v>
          </cell>
          <cell r="K2996" t="str">
            <v>0</v>
          </cell>
          <cell r="L2996" t="str">
            <v>0</v>
          </cell>
          <cell r="M2996" t="str">
            <v>PID-08</v>
          </cell>
        </row>
        <row r="2997">
          <cell r="A2997" t="str">
            <v>9102-954A</v>
          </cell>
          <cell r="C2997" t="str">
            <v>F13</v>
          </cell>
          <cell r="D2997" t="str">
            <v>Z</v>
          </cell>
          <cell r="E2997" t="str">
            <v>2</v>
          </cell>
          <cell r="F2997" t="str">
            <v>G</v>
          </cell>
          <cell r="G2997" t="str">
            <v>0</v>
          </cell>
          <cell r="H2997" t="str">
            <v>0</v>
          </cell>
          <cell r="I2997" t="str">
            <v>0</v>
          </cell>
          <cell r="J2997" t="str">
            <v>0</v>
          </cell>
          <cell r="K2997" t="str">
            <v>0</v>
          </cell>
          <cell r="L2997" t="str">
            <v>0</v>
          </cell>
          <cell r="M2997" t="str">
            <v>PIF-08</v>
          </cell>
        </row>
        <row r="2998">
          <cell r="A2998" t="str">
            <v>9102-492</v>
          </cell>
          <cell r="C2998" t="str">
            <v>F13</v>
          </cell>
          <cell r="D2998" t="str">
            <v>Z</v>
          </cell>
          <cell r="E2998" t="str">
            <v>2</v>
          </cell>
          <cell r="F2998" t="str">
            <v>G</v>
          </cell>
          <cell r="G2998" t="str">
            <v>0</v>
          </cell>
          <cell r="H2998" t="str">
            <v>0</v>
          </cell>
          <cell r="I2998" t="str">
            <v>0</v>
          </cell>
          <cell r="J2998" t="str">
            <v>0</v>
          </cell>
          <cell r="K2998" t="str">
            <v>0</v>
          </cell>
          <cell r="L2998" t="str">
            <v>0</v>
          </cell>
          <cell r="M2998" t="str">
            <v>PIG-11</v>
          </cell>
        </row>
      </sheetData>
      <sheetData sheetId="1" refreshError="1"/>
      <sheetData sheetId="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IMPORT"/>
    </sheetNames>
    <sheetDataSet>
      <sheetData sheetId="0" refreshError="1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Form 4C"/>
      <sheetName val="DATA_SHEET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Synthése Capacité"/>
    </sheetNames>
    <sheetDataSet>
      <sheetData sheetId="0" refreshError="1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Sheet2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 e1"/>
      <sheetName val="Graph"/>
      <sheetName val="Graph1"/>
      <sheetName val="Graph2"/>
      <sheetName val="Calendrier"/>
      <sheetName val="Budget 2003"/>
      <sheetName val="ramp up Nozzle"/>
      <sheetName val="Budget"/>
      <sheetName val="TMO"/>
      <sheetName val="somme temps"/>
      <sheetName val="Charges op"/>
      <sheetName val="TOP"/>
      <sheetName val="Taux"/>
      <sheetName val="Charges mach"/>
      <sheetName val="Tak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LANT DETAIL"/>
    </sheetNames>
    <sheetDataSet>
      <sheetData sheetId="0"/>
      <sheetData sheetId="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Données_1"/>
    </sheetNames>
    <sheetDataSet>
      <sheetData sheetId="0" refreshError="1"/>
      <sheetData sheetId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Bajaj"/>
      <sheetName val="All tank"/>
      <sheetName val="Bajaj Items"/>
      <sheetName val="Sheet1"/>
      <sheetName val="All tank (2)"/>
      <sheetName val="Without JOBS Impact"/>
      <sheetName val="TKBN_TKBN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OfContents"/>
      <sheetName val="Workshop Summary"/>
      <sheetName val="VSM Actual"/>
      <sheetName val="Value Stream"/>
      <sheetName val="Takt"/>
      <sheetName val="Precedence Diagram"/>
      <sheetName val="Manuf. S. Ch."/>
      <sheetName val="MB Actual"/>
      <sheetName val="Machine Balance"/>
      <sheetName val="Machine Balance Comparison"/>
      <sheetName val="Layout Actual"/>
      <sheetName val="Layout"/>
      <sheetName val="PFP PALETAS"/>
      <sheetName val="PFP PAL msd"/>
      <sheetName val="OperBal_torn"/>
      <sheetName val="OperBal"/>
      <sheetName val="Action Items"/>
      <sheetName val="MSD Plan "/>
      <sheetName val="MSD Plan  (2)"/>
      <sheetName val="Notes"/>
      <sheetName val="Life Cycle Cost"/>
      <sheetName val="Lean Indicators Form"/>
      <sheetName val="Labor Linearity"/>
      <sheetName val="Alt Labor Linearity"/>
      <sheetName val="PartPresPlan"/>
      <sheetName val="Workshop_Summary"/>
      <sheetName val="VSM_Actual"/>
      <sheetName val="Value_Stream"/>
      <sheetName val="Precedence_Diagram"/>
      <sheetName val="Manuf__S__Ch_"/>
      <sheetName val="MB_Actual"/>
      <sheetName val="Machine_Balance"/>
      <sheetName val="Machine_Balance_Comparison"/>
      <sheetName val="Layout_Actual"/>
      <sheetName val="PFP_PALETAS"/>
      <sheetName val="PFP_PAL_msd"/>
      <sheetName val="Action_Items"/>
      <sheetName val="MSD_Plan_"/>
      <sheetName val="MSD_Plan__(2)"/>
      <sheetName val="Life_Cycle_Cost"/>
      <sheetName val="Lean_Indicators_Form"/>
      <sheetName val="Labor_Linearity"/>
      <sheetName val="Alt_Labor_Linearity"/>
      <sheetName val="BloisCR 0+12"/>
    </sheetNames>
    <sheetDataSet>
      <sheetData sheetId="0">
        <row r="10">
          <cell r="AE10" t="str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AE10" t="str">
            <v>0</v>
          </cell>
        </row>
        <row r="11">
          <cell r="AE11" t="str">
            <v>0</v>
          </cell>
        </row>
        <row r="12">
          <cell r="AE12" t="str">
            <v>0</v>
          </cell>
        </row>
        <row r="13">
          <cell r="AE13" t="str">
            <v>0</v>
          </cell>
        </row>
        <row r="14">
          <cell r="AE14" t="str">
            <v>0</v>
          </cell>
        </row>
        <row r="15">
          <cell r="AE15" t="str">
            <v>0</v>
          </cell>
        </row>
        <row r="16">
          <cell r="AE16" t="str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AE10" t="str">
            <v>0</v>
          </cell>
        </row>
      </sheetData>
      <sheetData sheetId="28">
        <row r="10">
          <cell r="AE10" t="str">
            <v>0</v>
          </cell>
        </row>
      </sheetData>
      <sheetData sheetId="29">
        <row r="10">
          <cell r="AE10" t="str">
            <v>0</v>
          </cell>
        </row>
      </sheetData>
      <sheetData sheetId="30">
        <row r="10">
          <cell r="AE10" t="str">
            <v>0</v>
          </cell>
        </row>
      </sheetData>
      <sheetData sheetId="31">
        <row r="10">
          <cell r="AE10" t="str">
            <v>0</v>
          </cell>
        </row>
      </sheetData>
      <sheetData sheetId="32">
        <row r="10">
          <cell r="AE10" t="str">
            <v>0</v>
          </cell>
        </row>
      </sheetData>
      <sheetData sheetId="33">
        <row r="10">
          <cell r="AE10" t="str">
            <v>0</v>
          </cell>
        </row>
      </sheetData>
      <sheetData sheetId="34">
        <row r="10">
          <cell r="AE10" t="str">
            <v>0</v>
          </cell>
        </row>
      </sheetData>
      <sheetData sheetId="35">
        <row r="10">
          <cell r="AE10" t="str">
            <v>0</v>
          </cell>
        </row>
      </sheetData>
      <sheetData sheetId="36">
        <row r="10">
          <cell r="AE10" t="str">
            <v>0</v>
          </cell>
        </row>
      </sheetData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op Attendees"/>
      <sheetName val="Notes (Blank)"/>
      <sheetName val="Value Streams"/>
      <sheetName val="Plant Layout."/>
      <sheetName val="ZBLN Takt"/>
      <sheetName val="Takt Pinning"/>
      <sheetName val="Takt Supfina"/>
      <sheetName val="Mfg Sequence Chart"/>
      <sheetName val="Machine &amp; Operator Util."/>
      <sheetName val="Operator-Process Layout"/>
      <sheetName val="Material &amp; Information Flow"/>
      <sheetName val="Machine Capacity"/>
      <sheetName val="Données_1"/>
      <sheetName val="Mng"/>
      <sheetName val="by project"/>
      <sheetName val="DATA"/>
      <sheetName val="DCFNEW"/>
      <sheetName val="Workshop_Attendees"/>
      <sheetName val="Notes_(Blank)"/>
      <sheetName val="Value_Streams"/>
      <sheetName val="Plant_Layout_"/>
      <sheetName val="ZBLN_Takt"/>
      <sheetName val="Takt_Pinning"/>
      <sheetName val="Takt_Supfina"/>
      <sheetName val="Mfg_Sequence_Chart"/>
      <sheetName val="Machine_&amp;_Operator_Util_"/>
      <sheetName val="Operator-Process_Layout"/>
      <sheetName val="Material_&amp;_Information_Flow"/>
      <sheetName val="Machine_Capacity"/>
      <sheetName val="by_project"/>
      <sheetName val="Workshop_Attendees1"/>
      <sheetName val="Notes_(Blank)1"/>
      <sheetName val="Value_Streams1"/>
      <sheetName val="Plant_Layout_1"/>
      <sheetName val="ZBLN_Takt1"/>
      <sheetName val="Takt_Pinning1"/>
      <sheetName val="Takt_Supfina1"/>
      <sheetName val="Mfg_Sequence_Chart1"/>
      <sheetName val="Machine_&amp;_Operator_Util_1"/>
      <sheetName val="Operator-Process_Layout1"/>
      <sheetName val="Material_&amp;_Information_Flow1"/>
      <sheetName val="Machine_Capacity1"/>
      <sheetName val="by_project1"/>
      <sheetName val="TB 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  <sheetName val="FORD"/>
      <sheetName val="VAAPR03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ormat"/>
      <sheetName val="rating"/>
      <sheetName val="graph(comp)"/>
      <sheetName val="Pie"/>
      <sheetName val="graph(rating)"/>
      <sheetName val="ranking"/>
      <sheetName val="1999"/>
    </sheetNames>
    <sheetDataSet>
      <sheetData sheetId="0">
        <row r="8">
          <cell r="B8" t="str">
            <v>sl</v>
          </cell>
          <cell r="C8" t="str">
            <v>cust</v>
          </cell>
          <cell r="D8" t="str">
            <v>Ql</v>
          </cell>
          <cell r="E8" t="str">
            <v>Pr</v>
          </cell>
          <cell r="F8" t="str">
            <v>Sf</v>
          </cell>
          <cell r="G8" t="str">
            <v>Res</v>
          </cell>
          <cell r="H8" t="str">
            <v>npd</v>
          </cell>
          <cell r="I8" t="str">
            <v>pkg</v>
          </cell>
          <cell r="J8" t="str">
            <v>comm</v>
          </cell>
          <cell r="K8" t="str">
            <v>rspd</v>
          </cell>
          <cell r="L8" t="str">
            <v>int</v>
          </cell>
          <cell r="M8" t="str">
            <v>opn</v>
          </cell>
        </row>
        <row r="9">
          <cell r="B9">
            <v>1</v>
          </cell>
          <cell r="C9" t="str">
            <v>MAS</v>
          </cell>
          <cell r="D9">
            <v>4</v>
          </cell>
          <cell r="E9">
            <v>4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4</v>
          </cell>
          <cell r="K9">
            <v>4</v>
          </cell>
          <cell r="L9">
            <v>4</v>
          </cell>
          <cell r="M9">
            <v>4</v>
          </cell>
        </row>
        <row r="10">
          <cell r="B10">
            <v>2</v>
          </cell>
          <cell r="D10">
            <v>4</v>
          </cell>
          <cell r="E10">
            <v>3</v>
          </cell>
          <cell r="F10">
            <v>3</v>
          </cell>
          <cell r="G10">
            <v>4</v>
          </cell>
          <cell r="H10">
            <v>4</v>
          </cell>
          <cell r="I10">
            <v>4</v>
          </cell>
          <cell r="J10">
            <v>4</v>
          </cell>
          <cell r="K10">
            <v>4</v>
          </cell>
          <cell r="L10">
            <v>4</v>
          </cell>
          <cell r="M10">
            <v>4</v>
          </cell>
        </row>
        <row r="11">
          <cell r="B11">
            <v>14</v>
          </cell>
          <cell r="D11">
            <v>3</v>
          </cell>
          <cell r="E11">
            <v>3</v>
          </cell>
          <cell r="F11">
            <v>4</v>
          </cell>
          <cell r="G11">
            <v>3</v>
          </cell>
          <cell r="H11">
            <v>4</v>
          </cell>
          <cell r="I11">
            <v>2</v>
          </cell>
          <cell r="J11">
            <v>2</v>
          </cell>
          <cell r="K11">
            <v>3</v>
          </cell>
          <cell r="L11">
            <v>3</v>
          </cell>
          <cell r="M11">
            <v>4</v>
          </cell>
        </row>
        <row r="12">
          <cell r="B12">
            <v>24</v>
          </cell>
          <cell r="C12" t="str">
            <v>JMA Virat</v>
          </cell>
          <cell r="D12">
            <v>4</v>
          </cell>
          <cell r="E12">
            <v>2</v>
          </cell>
          <cell r="F12">
            <v>4</v>
          </cell>
          <cell r="G12">
            <v>4</v>
          </cell>
          <cell r="H12">
            <v>4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4</v>
          </cell>
        </row>
        <row r="13">
          <cell r="B13">
            <v>26</v>
          </cell>
          <cell r="C13" t="str">
            <v>Nason</v>
          </cell>
          <cell r="D13">
            <v>4</v>
          </cell>
          <cell r="E13">
            <v>3</v>
          </cell>
          <cell r="F13">
            <v>2</v>
          </cell>
          <cell r="G13">
            <v>3</v>
          </cell>
          <cell r="H13">
            <v>3</v>
          </cell>
          <cell r="I13">
            <v>4</v>
          </cell>
          <cell r="J13">
            <v>4</v>
          </cell>
          <cell r="K13">
            <v>3</v>
          </cell>
          <cell r="L13">
            <v>4</v>
          </cell>
          <cell r="M13">
            <v>4</v>
          </cell>
        </row>
        <row r="14">
          <cell r="B14">
            <v>27</v>
          </cell>
          <cell r="C14" t="str">
            <v>Hey marsh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  <cell r="M14">
            <v>4</v>
          </cell>
        </row>
        <row r="15">
          <cell r="B15">
            <v>31</v>
          </cell>
          <cell r="C15" t="str">
            <v>Federal Moghul</v>
          </cell>
          <cell r="D15">
            <v>3</v>
          </cell>
          <cell r="E15">
            <v>4</v>
          </cell>
          <cell r="F15">
            <v>3</v>
          </cell>
          <cell r="G15">
            <v>4</v>
          </cell>
          <cell r="I15">
            <v>4</v>
          </cell>
          <cell r="J15">
            <v>3</v>
          </cell>
          <cell r="K15">
            <v>4</v>
          </cell>
          <cell r="L15">
            <v>4</v>
          </cell>
          <cell r="M15">
            <v>4</v>
          </cell>
        </row>
        <row r="16">
          <cell r="B16">
            <v>4</v>
          </cell>
          <cell r="D16">
            <v>3</v>
          </cell>
          <cell r="E16">
            <v>2</v>
          </cell>
          <cell r="F16">
            <v>3</v>
          </cell>
          <cell r="G16">
            <v>3</v>
          </cell>
          <cell r="H16">
            <v>2</v>
          </cell>
          <cell r="I16">
            <v>3</v>
          </cell>
          <cell r="J16">
            <v>4</v>
          </cell>
          <cell r="K16">
            <v>3</v>
          </cell>
          <cell r="L16">
            <v>3</v>
          </cell>
          <cell r="M16">
            <v>3</v>
          </cell>
        </row>
        <row r="17">
          <cell r="B17">
            <v>5</v>
          </cell>
          <cell r="C17" t="str">
            <v>Escorts Farmtrack</v>
          </cell>
          <cell r="D17">
            <v>3</v>
          </cell>
          <cell r="E17">
            <v>3</v>
          </cell>
          <cell r="F17">
            <v>2</v>
          </cell>
          <cell r="G17">
            <v>3</v>
          </cell>
          <cell r="H17">
            <v>3</v>
          </cell>
          <cell r="I17">
            <v>3</v>
          </cell>
          <cell r="J17">
            <v>3</v>
          </cell>
          <cell r="K17">
            <v>2</v>
          </cell>
          <cell r="L17">
            <v>2</v>
          </cell>
          <cell r="M17">
            <v>3</v>
          </cell>
        </row>
        <row r="18">
          <cell r="B18">
            <v>6</v>
          </cell>
          <cell r="C18" t="str">
            <v>Greaves, Ranipet</v>
          </cell>
          <cell r="D18">
            <v>3</v>
          </cell>
          <cell r="E18">
            <v>1</v>
          </cell>
          <cell r="F18">
            <v>2</v>
          </cell>
          <cell r="G18">
            <v>3</v>
          </cell>
          <cell r="H18">
            <v>4</v>
          </cell>
          <cell r="I18">
            <v>4</v>
          </cell>
          <cell r="J18">
            <v>4</v>
          </cell>
          <cell r="K18">
            <v>2</v>
          </cell>
          <cell r="L18">
            <v>3</v>
          </cell>
          <cell r="M18">
            <v>3</v>
          </cell>
        </row>
        <row r="19">
          <cell r="B19">
            <v>7</v>
          </cell>
          <cell r="C19" t="str">
            <v>AL - Ennore</v>
          </cell>
          <cell r="D19">
            <v>2</v>
          </cell>
          <cell r="E19">
            <v>2</v>
          </cell>
          <cell r="F19">
            <v>3</v>
          </cell>
          <cell r="G19">
            <v>3</v>
          </cell>
          <cell r="H19">
            <v>3</v>
          </cell>
          <cell r="I19">
            <v>3</v>
          </cell>
          <cell r="J19">
            <v>3</v>
          </cell>
          <cell r="K19">
            <v>3</v>
          </cell>
          <cell r="L19">
            <v>3</v>
          </cell>
          <cell r="M19">
            <v>3</v>
          </cell>
        </row>
        <row r="20">
          <cell r="B20">
            <v>9</v>
          </cell>
          <cell r="D20">
            <v>4</v>
          </cell>
          <cell r="E20">
            <v>2</v>
          </cell>
          <cell r="F20">
            <v>3</v>
          </cell>
          <cell r="G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</row>
        <row r="21">
          <cell r="B21">
            <v>10</v>
          </cell>
          <cell r="C21" t="str">
            <v>M &amp; M AD</v>
          </cell>
          <cell r="D21">
            <v>2</v>
          </cell>
          <cell r="E21">
            <v>2</v>
          </cell>
          <cell r="F21">
            <v>3</v>
          </cell>
          <cell r="G21">
            <v>3</v>
          </cell>
          <cell r="H21">
            <v>3</v>
          </cell>
          <cell r="I21">
            <v>2</v>
          </cell>
          <cell r="J21">
            <v>2</v>
          </cell>
          <cell r="K21">
            <v>3</v>
          </cell>
          <cell r="L21">
            <v>3</v>
          </cell>
          <cell r="M21">
            <v>3</v>
          </cell>
        </row>
        <row r="22">
          <cell r="B22">
            <v>11</v>
          </cell>
          <cell r="C22" t="str">
            <v>Telco Pune</v>
          </cell>
          <cell r="D22">
            <v>4</v>
          </cell>
          <cell r="E22">
            <v>2</v>
          </cell>
          <cell r="F22">
            <v>3</v>
          </cell>
          <cell r="G22">
            <v>2</v>
          </cell>
          <cell r="H22">
            <v>3</v>
          </cell>
          <cell r="I22">
            <v>4</v>
          </cell>
          <cell r="J22">
            <v>2</v>
          </cell>
          <cell r="K22">
            <v>2</v>
          </cell>
          <cell r="L22">
            <v>2</v>
          </cell>
          <cell r="M22">
            <v>3</v>
          </cell>
        </row>
        <row r="23">
          <cell r="B23">
            <v>12</v>
          </cell>
          <cell r="C23" t="str">
            <v>Hyundai</v>
          </cell>
          <cell r="D23">
            <v>3</v>
          </cell>
          <cell r="E23">
            <v>2</v>
          </cell>
          <cell r="F23">
            <v>4</v>
          </cell>
          <cell r="G23">
            <v>3</v>
          </cell>
          <cell r="H23">
            <v>4</v>
          </cell>
          <cell r="I23">
            <v>4</v>
          </cell>
          <cell r="J23">
            <v>3</v>
          </cell>
          <cell r="K23">
            <v>3</v>
          </cell>
          <cell r="L23">
            <v>3</v>
          </cell>
          <cell r="M23">
            <v>3</v>
          </cell>
        </row>
        <row r="24">
          <cell r="B24">
            <v>13</v>
          </cell>
          <cell r="C24" t="str">
            <v>Hero Honda</v>
          </cell>
          <cell r="D24">
            <v>3</v>
          </cell>
          <cell r="E24">
            <v>3</v>
          </cell>
          <cell r="F24">
            <v>2</v>
          </cell>
          <cell r="G24">
            <v>3</v>
          </cell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>
            <v>3</v>
          </cell>
        </row>
        <row r="25">
          <cell r="B25">
            <v>15</v>
          </cell>
          <cell r="C25" t="str">
            <v>Yamaha Escorts</v>
          </cell>
          <cell r="D25">
            <v>3</v>
          </cell>
          <cell r="E25">
            <v>2</v>
          </cell>
          <cell r="F25">
            <v>3</v>
          </cell>
          <cell r="G25">
            <v>2</v>
          </cell>
          <cell r="H25">
            <v>3</v>
          </cell>
          <cell r="I25">
            <v>3</v>
          </cell>
          <cell r="J25">
            <v>1</v>
          </cell>
          <cell r="K25">
            <v>2</v>
          </cell>
          <cell r="L25">
            <v>2</v>
          </cell>
          <cell r="M25">
            <v>3</v>
          </cell>
        </row>
        <row r="26">
          <cell r="B26">
            <v>16</v>
          </cell>
          <cell r="C26" t="str">
            <v>Telco</v>
          </cell>
          <cell r="D26">
            <v>4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</row>
        <row r="27">
          <cell r="B27">
            <v>17</v>
          </cell>
          <cell r="C27" t="str">
            <v>JMA</v>
          </cell>
          <cell r="D27">
            <v>4</v>
          </cell>
          <cell r="E27">
            <v>2</v>
          </cell>
          <cell r="F27">
            <v>3</v>
          </cell>
          <cell r="G27">
            <v>3</v>
          </cell>
          <cell r="H27">
            <v>4</v>
          </cell>
          <cell r="I27">
            <v>3</v>
          </cell>
          <cell r="J27">
            <v>2</v>
          </cell>
          <cell r="K27">
            <v>2</v>
          </cell>
          <cell r="L27">
            <v>3</v>
          </cell>
          <cell r="M27">
            <v>3</v>
          </cell>
        </row>
        <row r="28">
          <cell r="B28">
            <v>18</v>
          </cell>
          <cell r="C28" t="str">
            <v>LML</v>
          </cell>
          <cell r="D28">
            <v>4</v>
          </cell>
          <cell r="E28">
            <v>2</v>
          </cell>
          <cell r="F28">
            <v>4</v>
          </cell>
          <cell r="G28">
            <v>3</v>
          </cell>
          <cell r="H28">
            <v>4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>
            <v>3</v>
          </cell>
        </row>
        <row r="29">
          <cell r="B29">
            <v>19</v>
          </cell>
          <cell r="C29" t="str">
            <v>MUL</v>
          </cell>
          <cell r="D29">
            <v>3</v>
          </cell>
          <cell r="E29">
            <v>1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3</v>
          </cell>
          <cell r="K29">
            <v>2</v>
          </cell>
          <cell r="L29">
            <v>3</v>
          </cell>
          <cell r="M29">
            <v>3</v>
          </cell>
        </row>
        <row r="30">
          <cell r="B30">
            <v>21</v>
          </cell>
          <cell r="C30" t="str">
            <v>Simpsons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4</v>
          </cell>
          <cell r="J30">
            <v>3</v>
          </cell>
          <cell r="K30">
            <v>4</v>
          </cell>
          <cell r="L30">
            <v>3</v>
          </cell>
          <cell r="M30">
            <v>3</v>
          </cell>
        </row>
        <row r="31">
          <cell r="B31">
            <v>22</v>
          </cell>
          <cell r="C31" t="str">
            <v>M &amp; M Nasik</v>
          </cell>
          <cell r="D31">
            <v>3</v>
          </cell>
          <cell r="E31">
            <v>2</v>
          </cell>
          <cell r="F31">
            <v>2</v>
          </cell>
          <cell r="G31">
            <v>4</v>
          </cell>
          <cell r="H31">
            <v>3</v>
          </cell>
          <cell r="I31">
            <v>4</v>
          </cell>
          <cell r="J31">
            <v>2</v>
          </cell>
          <cell r="K31">
            <v>3</v>
          </cell>
          <cell r="L31">
            <v>3</v>
          </cell>
          <cell r="M31">
            <v>3</v>
          </cell>
        </row>
        <row r="32">
          <cell r="B32">
            <v>23</v>
          </cell>
          <cell r="C32" t="str">
            <v>Cummins, Pune</v>
          </cell>
          <cell r="D32">
            <v>3</v>
          </cell>
          <cell r="E32">
            <v>3</v>
          </cell>
          <cell r="F32">
            <v>3</v>
          </cell>
          <cell r="G32">
            <v>3</v>
          </cell>
          <cell r="H32">
            <v>2</v>
          </cell>
          <cell r="I32">
            <v>2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</row>
        <row r="33">
          <cell r="B33">
            <v>25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2</v>
          </cell>
          <cell r="I33">
            <v>4</v>
          </cell>
          <cell r="J33">
            <v>3</v>
          </cell>
          <cell r="K33">
            <v>4</v>
          </cell>
          <cell r="L33">
            <v>3</v>
          </cell>
          <cell r="M33">
            <v>3</v>
          </cell>
        </row>
        <row r="34">
          <cell r="B34">
            <v>28</v>
          </cell>
          <cell r="C34" t="str">
            <v>XRN Engg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2</v>
          </cell>
          <cell r="I34">
            <v>3</v>
          </cell>
          <cell r="J34">
            <v>2</v>
          </cell>
          <cell r="K34">
            <v>3</v>
          </cell>
          <cell r="L34">
            <v>3</v>
          </cell>
          <cell r="M34">
            <v>3</v>
          </cell>
        </row>
        <row r="35">
          <cell r="B35">
            <v>29</v>
          </cell>
          <cell r="C35" t="str">
            <v>Harvin</v>
          </cell>
          <cell r="D35">
            <v>4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3</v>
          </cell>
          <cell r="K35">
            <v>3</v>
          </cell>
          <cell r="L35">
            <v>3</v>
          </cell>
          <cell r="M35">
            <v>3</v>
          </cell>
        </row>
        <row r="36">
          <cell r="B36">
            <v>30</v>
          </cell>
          <cell r="C36" t="str">
            <v>EMMARK</v>
          </cell>
          <cell r="D36">
            <v>4</v>
          </cell>
          <cell r="E36">
            <v>3</v>
          </cell>
          <cell r="F36">
            <v>2</v>
          </cell>
          <cell r="G36">
            <v>3</v>
          </cell>
          <cell r="H36">
            <v>2</v>
          </cell>
          <cell r="I36">
            <v>4</v>
          </cell>
          <cell r="J36">
            <v>2</v>
          </cell>
          <cell r="K36">
            <v>4</v>
          </cell>
          <cell r="L36">
            <v>3</v>
          </cell>
          <cell r="M36">
            <v>3</v>
          </cell>
        </row>
        <row r="37">
          <cell r="B37">
            <v>3</v>
          </cell>
          <cell r="D37">
            <v>3</v>
          </cell>
          <cell r="E37">
            <v>3</v>
          </cell>
          <cell r="F37">
            <v>2</v>
          </cell>
          <cell r="G37">
            <v>2</v>
          </cell>
          <cell r="H37">
            <v>3</v>
          </cell>
          <cell r="I37">
            <v>3</v>
          </cell>
          <cell r="J37">
            <v>3</v>
          </cell>
          <cell r="K37">
            <v>2</v>
          </cell>
          <cell r="L37">
            <v>3</v>
          </cell>
          <cell r="M37">
            <v>2</v>
          </cell>
        </row>
        <row r="38">
          <cell r="B38">
            <v>8</v>
          </cell>
          <cell r="D38">
            <v>3</v>
          </cell>
          <cell r="E38">
            <v>2</v>
          </cell>
          <cell r="F38">
            <v>3</v>
          </cell>
          <cell r="G38">
            <v>2</v>
          </cell>
          <cell r="H38">
            <v>1</v>
          </cell>
          <cell r="I38">
            <v>4</v>
          </cell>
          <cell r="J38">
            <v>3</v>
          </cell>
          <cell r="K38">
            <v>2</v>
          </cell>
          <cell r="L38">
            <v>2</v>
          </cell>
          <cell r="M38">
            <v>2</v>
          </cell>
        </row>
        <row r="39">
          <cell r="B39">
            <v>20</v>
          </cell>
          <cell r="D39">
            <v>3</v>
          </cell>
          <cell r="E39">
            <v>1</v>
          </cell>
          <cell r="F39">
            <v>2</v>
          </cell>
          <cell r="G39">
            <v>2</v>
          </cell>
          <cell r="H39">
            <v>1</v>
          </cell>
          <cell r="I39">
            <v>3</v>
          </cell>
          <cell r="J39">
            <v>2</v>
          </cell>
          <cell r="K39">
            <v>2</v>
          </cell>
          <cell r="L39">
            <v>2</v>
          </cell>
          <cell r="M39">
            <v>2</v>
          </cell>
        </row>
        <row r="40">
          <cell r="B40">
            <v>33</v>
          </cell>
          <cell r="C40" t="str">
            <v>Carlos</v>
          </cell>
          <cell r="D40">
            <v>2</v>
          </cell>
          <cell r="E40">
            <v>3</v>
          </cell>
          <cell r="F40">
            <v>2</v>
          </cell>
          <cell r="G40">
            <v>2</v>
          </cell>
          <cell r="H40">
            <v>3</v>
          </cell>
          <cell r="I40">
            <v>2</v>
          </cell>
          <cell r="J40">
            <v>2</v>
          </cell>
          <cell r="K40">
            <v>2</v>
          </cell>
          <cell r="M40">
            <v>2</v>
          </cell>
        </row>
        <row r="41">
          <cell r="B41">
            <v>32</v>
          </cell>
          <cell r="C41" t="str">
            <v>FP Diesel</v>
          </cell>
          <cell r="D41">
            <v>1</v>
          </cell>
          <cell r="F41">
            <v>1</v>
          </cell>
          <cell r="G41">
            <v>2</v>
          </cell>
          <cell r="H41">
            <v>3</v>
          </cell>
          <cell r="I41">
            <v>3</v>
          </cell>
          <cell r="J41">
            <v>3</v>
          </cell>
          <cell r="K41">
            <v>4</v>
          </cell>
          <cell r="L41">
            <v>4</v>
          </cell>
          <cell r="M41">
            <v>1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77"/>
  <sheetViews>
    <sheetView tabSelected="1" zoomScale="80" zoomScaleNormal="80" zoomScaleSheetLayoutView="100" workbookViewId="0">
      <pane ySplit="3" topLeftCell="A48" activePane="bottomLeft" state="frozen"/>
      <selection pane="bottomLeft" activeCell="I79" sqref="I79"/>
    </sheetView>
  </sheetViews>
  <sheetFormatPr defaultColWidth="9.1796875" defaultRowHeight="15.5" x14ac:dyDescent="0.35"/>
  <cols>
    <col min="1" max="1" width="9.1796875" style="15"/>
    <col min="2" max="2" width="19" style="41" bestFit="1" customWidth="1"/>
    <col min="3" max="3" width="35.54296875" style="83" bestFit="1" customWidth="1"/>
    <col min="4" max="4" width="1.54296875" style="59" customWidth="1"/>
    <col min="5" max="5" width="10.453125" style="59" customWidth="1"/>
    <col min="6" max="9" width="11.81640625" style="59" bestFit="1" customWidth="1"/>
    <col min="10" max="10" width="11.26953125" style="59" bestFit="1" customWidth="1"/>
    <col min="11" max="11" width="11.81640625" style="59" bestFit="1" customWidth="1"/>
    <col min="12" max="12" width="11.54296875" style="59" bestFit="1" customWidth="1"/>
    <col min="13" max="13" width="12.1796875" style="59" bestFit="1" customWidth="1"/>
    <col min="14" max="14" width="11.81640625" style="59" bestFit="1" customWidth="1"/>
    <col min="15" max="15" width="11.26953125" style="59" bestFit="1" customWidth="1"/>
    <col min="16" max="16" width="11.81640625" style="59" bestFit="1" customWidth="1"/>
    <col min="17" max="17" width="12.1796875" style="59" bestFit="1" customWidth="1"/>
    <col min="18" max="18" width="10.1796875" style="59" customWidth="1"/>
    <col min="19" max="22" width="9.1796875" style="15" customWidth="1"/>
    <col min="23" max="16384" width="9.1796875" style="15"/>
  </cols>
  <sheetData>
    <row r="2" spans="2:21" s="5" customFormat="1" x14ac:dyDescent="0.35">
      <c r="B2" s="152" t="s">
        <v>0</v>
      </c>
      <c r="C2" s="152"/>
      <c r="D2" s="1"/>
      <c r="E2" s="2"/>
      <c r="F2" s="3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</row>
    <row r="3" spans="2:21" s="9" customFormat="1" ht="31" x14ac:dyDescent="0.35">
      <c r="B3" s="6" t="s">
        <v>1</v>
      </c>
      <c r="C3" s="7"/>
      <c r="D3" s="1"/>
      <c r="E3" s="126" t="s">
        <v>93</v>
      </c>
      <c r="F3" s="8">
        <v>45383</v>
      </c>
      <c r="G3" s="8">
        <v>45413</v>
      </c>
      <c r="H3" s="8">
        <v>45444</v>
      </c>
      <c r="I3" s="8">
        <v>45474</v>
      </c>
      <c r="J3" s="8">
        <v>45505</v>
      </c>
      <c r="K3" s="8">
        <v>45536</v>
      </c>
      <c r="L3" s="8">
        <v>45566</v>
      </c>
      <c r="M3" s="8">
        <v>45597</v>
      </c>
      <c r="N3" s="8">
        <v>45627</v>
      </c>
      <c r="O3" s="8">
        <v>45658</v>
      </c>
      <c r="P3" s="8">
        <v>45689</v>
      </c>
      <c r="Q3" s="149">
        <v>45717</v>
      </c>
      <c r="U3" s="5"/>
    </row>
    <row r="4" spans="2:21" x14ac:dyDescent="0.35">
      <c r="B4" s="10" t="s">
        <v>3</v>
      </c>
      <c r="C4" s="11" t="s">
        <v>4</v>
      </c>
      <c r="D4" s="1"/>
      <c r="E4" s="127">
        <f>AVERAGE(F4:Q4)</f>
        <v>163.89166666666665</v>
      </c>
      <c r="F4" s="13">
        <f t="shared" ref="F4:K4" si="0">F21</f>
        <v>149.38999999999999</v>
      </c>
      <c r="G4" s="13">
        <f t="shared" si="0"/>
        <v>157.26</v>
      </c>
      <c r="H4" s="13">
        <f t="shared" si="0"/>
        <v>156.66999999999999</v>
      </c>
      <c r="I4" s="13">
        <f t="shared" si="0"/>
        <v>162.51</v>
      </c>
      <c r="J4" s="13">
        <f t="shared" si="0"/>
        <v>166.43</v>
      </c>
      <c r="K4" s="13">
        <f t="shared" si="0"/>
        <v>168.5</v>
      </c>
      <c r="L4" s="13">
        <f t="shared" ref="L4:M4" si="1">L21</f>
        <v>148.13</v>
      </c>
      <c r="M4" s="13">
        <f t="shared" si="1"/>
        <v>184.83</v>
      </c>
      <c r="N4" s="13">
        <f t="shared" ref="N4:O4" si="2">N21</f>
        <v>169.5</v>
      </c>
      <c r="O4" s="13">
        <f t="shared" si="2"/>
        <v>147.6</v>
      </c>
      <c r="P4" s="13">
        <f t="shared" ref="P4:Q4" si="3">P21</f>
        <v>173.49</v>
      </c>
      <c r="Q4" s="13">
        <f t="shared" si="3"/>
        <v>182.39</v>
      </c>
      <c r="R4" s="15"/>
      <c r="U4" s="5"/>
    </row>
    <row r="5" spans="2:21" ht="15.75" hidden="1" customHeight="1" x14ac:dyDescent="0.35">
      <c r="B5" s="10" t="s">
        <v>3</v>
      </c>
      <c r="C5" s="16" t="s">
        <v>5</v>
      </c>
      <c r="D5" s="1"/>
      <c r="E5" s="127" t="e">
        <f t="shared" ref="E5" si="4">AVERAGE(F5:Q5)</f>
        <v>#DIV/0!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5"/>
      <c r="U5" s="5"/>
    </row>
    <row r="6" spans="2:21" x14ac:dyDescent="0.35">
      <c r="B6" s="18" t="s">
        <v>6</v>
      </c>
      <c r="C6" s="19" t="s">
        <v>7</v>
      </c>
      <c r="D6" s="1"/>
      <c r="E6" s="127">
        <f>AVERAGE(F6:Q6)</f>
        <v>9.4619323928851777</v>
      </c>
      <c r="F6" s="12">
        <f t="shared" ref="F6:K6" si="5">F21/F40</f>
        <v>9.6975637621795645</v>
      </c>
      <c r="G6" s="12">
        <f t="shared" si="5"/>
        <v>9.0017172295363483</v>
      </c>
      <c r="H6" s="12">
        <f t="shared" si="5"/>
        <v>9.2485242030696568</v>
      </c>
      <c r="I6" s="12">
        <f t="shared" si="5"/>
        <v>9.1606538895152205</v>
      </c>
      <c r="J6" s="12">
        <f t="shared" si="5"/>
        <v>9.2873883928571441</v>
      </c>
      <c r="K6" s="12">
        <f t="shared" si="5"/>
        <v>10.047704233750746</v>
      </c>
      <c r="L6" s="12">
        <f t="shared" ref="L6:M6" si="6">L21/L40</f>
        <v>8.8099203045081484</v>
      </c>
      <c r="M6" s="139">
        <f t="shared" si="6"/>
        <v>10.733449477351918</v>
      </c>
      <c r="N6" s="139">
        <f t="shared" ref="N6:O6" si="7">N21/N40</f>
        <v>9.5708639186900051</v>
      </c>
      <c r="O6" s="12">
        <f t="shared" si="7"/>
        <v>8.9508793208004853</v>
      </c>
      <c r="P6" s="12">
        <f t="shared" ref="P6:Q6" si="8">P21/P40</f>
        <v>9.8967484312606953</v>
      </c>
      <c r="Q6" s="12">
        <f t="shared" si="8"/>
        <v>9.1377755511022034</v>
      </c>
      <c r="R6" s="15"/>
      <c r="U6" s="5"/>
    </row>
    <row r="7" spans="2:21" ht="15.75" hidden="1" customHeight="1" x14ac:dyDescent="0.35">
      <c r="B7" s="20"/>
      <c r="C7" s="21" t="s">
        <v>8</v>
      </c>
      <c r="D7" s="1"/>
      <c r="E7" s="124"/>
      <c r="F7" s="22"/>
      <c r="G7" s="22"/>
      <c r="H7" s="22"/>
      <c r="I7" s="22"/>
      <c r="J7" s="22"/>
      <c r="K7" s="22"/>
      <c r="L7" s="23"/>
      <c r="M7" s="3"/>
      <c r="N7" s="3"/>
      <c r="O7" s="3"/>
      <c r="P7" s="3"/>
      <c r="Q7" s="3"/>
      <c r="R7" s="15"/>
      <c r="U7" s="5"/>
    </row>
    <row r="8" spans="2:21" ht="15.75" hidden="1" customHeight="1" x14ac:dyDescent="0.35">
      <c r="B8" s="24"/>
      <c r="C8" s="25"/>
      <c r="D8" s="1"/>
      <c r="E8" s="125"/>
      <c r="F8" s="26">
        <v>44896</v>
      </c>
      <c r="G8" s="26">
        <v>44896</v>
      </c>
      <c r="H8" s="26">
        <v>44896</v>
      </c>
      <c r="I8" s="26">
        <v>44896</v>
      </c>
      <c r="J8" s="26">
        <v>44927</v>
      </c>
      <c r="K8" s="26">
        <v>44927</v>
      </c>
      <c r="L8" s="27"/>
      <c r="M8" s="3"/>
      <c r="N8" s="3"/>
      <c r="O8" s="3"/>
      <c r="P8" s="3"/>
      <c r="Q8" s="3"/>
      <c r="R8" s="15"/>
      <c r="U8" s="5"/>
    </row>
    <row r="9" spans="2:21" ht="15.75" hidden="1" customHeight="1" x14ac:dyDescent="0.35">
      <c r="B9" s="24"/>
      <c r="C9" s="28" t="s">
        <v>9</v>
      </c>
      <c r="D9" s="1"/>
      <c r="E9" s="29"/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14"/>
      <c r="M9" s="3"/>
      <c r="N9" s="3"/>
      <c r="O9" s="3"/>
      <c r="P9" s="3"/>
      <c r="Q9" s="3"/>
      <c r="R9" s="15"/>
      <c r="U9" s="5"/>
    </row>
    <row r="10" spans="2:21" ht="13.5" hidden="1" customHeight="1" thickBot="1" x14ac:dyDescent="0.4">
      <c r="B10" s="31"/>
      <c r="C10" s="32" t="s">
        <v>10</v>
      </c>
      <c r="D10" s="1"/>
      <c r="E10" s="33"/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14"/>
      <c r="M10" s="3"/>
      <c r="N10" s="3"/>
      <c r="O10" s="3"/>
      <c r="P10" s="3"/>
      <c r="Q10" s="3"/>
      <c r="R10" s="15"/>
      <c r="U10" s="5"/>
    </row>
    <row r="11" spans="2:21" s="5" customFormat="1" ht="19.5" customHeight="1" thickBot="1" x14ac:dyDescent="0.4">
      <c r="B11" s="35"/>
      <c r="C11" s="36"/>
      <c r="E11" s="151">
        <f>E21/E40</f>
        <v>9.4567024204099734</v>
      </c>
      <c r="F11" s="150">
        <f>135/17.3</f>
        <v>7.8034682080924851</v>
      </c>
      <c r="M11" s="3"/>
      <c r="N11" s="3"/>
      <c r="O11" s="3"/>
      <c r="P11" s="3"/>
      <c r="Q11" s="3"/>
    </row>
    <row r="12" spans="2:21" s="39" customFormat="1" ht="18" customHeight="1" x14ac:dyDescent="0.35">
      <c r="B12" s="153" t="s">
        <v>11</v>
      </c>
      <c r="C12" s="37" t="s">
        <v>12</v>
      </c>
      <c r="D12" s="2"/>
      <c r="E12" s="127">
        <f t="shared" ref="E12:E29" si="9">AVERAGE(F12:Q12)</f>
        <v>28.297350000000009</v>
      </c>
      <c r="F12" s="38">
        <f>(4860*562)/100000</f>
        <v>27.313199999999998</v>
      </c>
      <c r="G12" s="38">
        <f>(4860*562)/100000</f>
        <v>27.313199999999998</v>
      </c>
      <c r="H12" s="38">
        <v>27.313199999999998</v>
      </c>
      <c r="I12" s="38">
        <v>28.625399999999999</v>
      </c>
      <c r="J12" s="38">
        <v>28.625399999999999</v>
      </c>
      <c r="K12" s="38">
        <v>28.625399999999999</v>
      </c>
      <c r="L12" s="38">
        <v>28.625399999999999</v>
      </c>
      <c r="M12" s="38">
        <v>28.625399999999999</v>
      </c>
      <c r="N12" s="38">
        <v>28.625399999999999</v>
      </c>
      <c r="O12" s="38">
        <v>28.625399999999999</v>
      </c>
      <c r="P12" s="38">
        <v>28.625399999999999</v>
      </c>
      <c r="Q12" s="38">
        <v>28.625399999999999</v>
      </c>
      <c r="U12" s="5"/>
    </row>
    <row r="13" spans="2:21" s="39" customFormat="1" ht="18" customHeight="1" x14ac:dyDescent="0.35">
      <c r="B13" s="154"/>
      <c r="C13" s="104" t="s">
        <v>77</v>
      </c>
      <c r="D13" s="2"/>
      <c r="E13" s="127">
        <f t="shared" si="9"/>
        <v>3.9866666666666668</v>
      </c>
      <c r="F13" s="38">
        <v>3.13</v>
      </c>
      <c r="G13" s="38">
        <v>2.96</v>
      </c>
      <c r="H13" s="38">
        <v>7.54</v>
      </c>
      <c r="I13" s="38">
        <v>3.25</v>
      </c>
      <c r="J13" s="38">
        <v>3.02</v>
      </c>
      <c r="K13" s="38">
        <v>5.0999999999999996</v>
      </c>
      <c r="L13" s="38">
        <v>1.78</v>
      </c>
      <c r="M13" s="38">
        <v>9.17</v>
      </c>
      <c r="N13" s="38">
        <v>5.0999999999999996</v>
      </c>
      <c r="O13" s="38">
        <v>1.1399999999999999</v>
      </c>
      <c r="P13" s="38">
        <v>3.36</v>
      </c>
      <c r="Q13" s="38">
        <v>2.29</v>
      </c>
    </row>
    <row r="14" spans="2:21" ht="18" customHeight="1" x14ac:dyDescent="0.35">
      <c r="B14" s="154"/>
      <c r="C14" s="40" t="s">
        <v>13</v>
      </c>
      <c r="D14" s="2"/>
      <c r="E14" s="127">
        <f t="shared" si="9"/>
        <v>14.915000000000001</v>
      </c>
      <c r="F14" s="38">
        <v>6.16</v>
      </c>
      <c r="G14" s="38">
        <v>5.18</v>
      </c>
      <c r="H14" s="38">
        <v>15.74</v>
      </c>
      <c r="I14" s="38">
        <v>15.1</v>
      </c>
      <c r="J14" s="38">
        <v>14.46</v>
      </c>
      <c r="K14" s="38">
        <v>24.7</v>
      </c>
      <c r="L14" s="38">
        <v>4.3099999999999996</v>
      </c>
      <c r="M14" s="38">
        <v>40.94</v>
      </c>
      <c r="N14" s="38">
        <v>14.7</v>
      </c>
      <c r="O14" s="38">
        <v>3.87</v>
      </c>
      <c r="P14" s="38">
        <v>24.3</v>
      </c>
      <c r="Q14" s="38">
        <v>9.52</v>
      </c>
      <c r="R14" s="15"/>
    </row>
    <row r="15" spans="2:21" ht="18" customHeight="1" x14ac:dyDescent="0.35">
      <c r="B15" s="154"/>
      <c r="C15" s="16" t="s">
        <v>14</v>
      </c>
      <c r="D15" s="2"/>
      <c r="E15" s="127">
        <f t="shared" si="9"/>
        <v>4.75</v>
      </c>
      <c r="F15" s="106">
        <f>F71/100000</f>
        <v>4.75</v>
      </c>
      <c r="G15" s="106">
        <f>G71/100000</f>
        <v>4.75</v>
      </c>
      <c r="H15" s="106">
        <v>4.75</v>
      </c>
      <c r="I15" s="106">
        <v>4.75</v>
      </c>
      <c r="J15" s="106">
        <v>4.75</v>
      </c>
      <c r="K15" s="106">
        <v>4.75</v>
      </c>
      <c r="L15" s="106">
        <v>4.75</v>
      </c>
      <c r="M15" s="106">
        <v>4.75</v>
      </c>
      <c r="N15" s="106">
        <v>4.75</v>
      </c>
      <c r="O15" s="106">
        <v>4.75</v>
      </c>
      <c r="P15" s="106">
        <v>4.75</v>
      </c>
      <c r="Q15" s="106">
        <v>4.75</v>
      </c>
      <c r="R15" s="15"/>
    </row>
    <row r="16" spans="2:21" ht="18" customHeight="1" x14ac:dyDescent="0.35">
      <c r="B16" s="154"/>
      <c r="C16" s="42" t="s">
        <v>15</v>
      </c>
      <c r="D16" s="2"/>
      <c r="E16" s="127">
        <f t="shared" si="9"/>
        <v>18.110283333333332</v>
      </c>
      <c r="F16" s="38">
        <f>7.13*6</f>
        <v>42.78</v>
      </c>
      <c r="G16" s="38">
        <f>7.09*8.26</f>
        <v>58.563399999999994</v>
      </c>
      <c r="H16" s="38">
        <v>0</v>
      </c>
      <c r="I16" s="38">
        <v>0</v>
      </c>
      <c r="J16" s="38">
        <v>27.67</v>
      </c>
      <c r="K16" s="38">
        <v>26.2</v>
      </c>
      <c r="L16" s="38">
        <v>0</v>
      </c>
      <c r="M16" s="38">
        <v>0</v>
      </c>
      <c r="N16" s="38">
        <v>21.86</v>
      </c>
      <c r="O16" s="38">
        <v>9.1</v>
      </c>
      <c r="P16" s="38">
        <v>13.93</v>
      </c>
      <c r="Q16" s="38">
        <v>17.22</v>
      </c>
      <c r="R16" s="15"/>
    </row>
    <row r="17" spans="2:18" ht="18" customHeight="1" x14ac:dyDescent="0.35">
      <c r="B17" s="154"/>
      <c r="C17" s="19" t="s">
        <v>16</v>
      </c>
      <c r="D17" s="2"/>
      <c r="E17" s="127">
        <f t="shared" si="9"/>
        <v>8.1313372500000032</v>
      </c>
      <c r="F17" s="38">
        <f>F21-F12-F13-F14-F15-F16-F18-F19-F20</f>
        <v>39.249266999999996</v>
      </c>
      <c r="G17" s="38">
        <f>G21-G12-G13-G14-G15-G16-G18-G19-G20</f>
        <v>1.7757550000000224</v>
      </c>
      <c r="H17" s="38">
        <v>1.9725809999999964</v>
      </c>
      <c r="I17" s="38">
        <v>2.3776439999999965</v>
      </c>
      <c r="J17" s="38">
        <f t="shared" ref="J17:Q17" si="10">J21-J20-J19-J18-J16-J15-J14-J13-J12</f>
        <v>1.434600000000021</v>
      </c>
      <c r="K17" s="38">
        <f t="shared" si="10"/>
        <v>0.94459999999998701</v>
      </c>
      <c r="L17" s="38">
        <f t="shared" si="10"/>
        <v>2.3945999999999827</v>
      </c>
      <c r="M17" s="38">
        <f t="shared" si="10"/>
        <v>11.724600000000038</v>
      </c>
      <c r="N17" s="38">
        <f t="shared" si="10"/>
        <v>1.4046000000000092</v>
      </c>
      <c r="O17" s="38">
        <f t="shared" si="10"/>
        <v>1.888599999999979</v>
      </c>
      <c r="P17" s="38">
        <f t="shared" si="10"/>
        <v>5.7446000000000055</v>
      </c>
      <c r="Q17" s="38">
        <f t="shared" si="10"/>
        <v>26.6646</v>
      </c>
      <c r="R17" s="15"/>
    </row>
    <row r="18" spans="2:18" ht="18" customHeight="1" x14ac:dyDescent="0.35">
      <c r="B18" s="154"/>
      <c r="C18" s="43" t="s">
        <v>17</v>
      </c>
      <c r="D18" s="2"/>
      <c r="E18" s="127">
        <f t="shared" si="9"/>
        <v>65.307016666666684</v>
      </c>
      <c r="F18" s="38">
        <f>2.95*6.3</f>
        <v>18.585000000000001</v>
      </c>
      <c r="G18" s="38">
        <f>8.04*6.3</f>
        <v>50.651999999999994</v>
      </c>
      <c r="H18" s="38">
        <v>72.260999999999996</v>
      </c>
      <c r="I18" s="38">
        <v>75.406199999999998</v>
      </c>
      <c r="J18" s="38">
        <v>60.45</v>
      </c>
      <c r="K18" s="38">
        <v>48.4</v>
      </c>
      <c r="L18" s="38">
        <v>88.1</v>
      </c>
      <c r="M18" s="38">
        <v>74.13</v>
      </c>
      <c r="N18" s="38">
        <v>76.959999999999994</v>
      </c>
      <c r="O18" s="38">
        <v>74.86</v>
      </c>
      <c r="P18" s="38">
        <v>71.94</v>
      </c>
      <c r="Q18" s="38">
        <v>71.94</v>
      </c>
      <c r="R18" s="15"/>
    </row>
    <row r="19" spans="2:18" ht="18" customHeight="1" x14ac:dyDescent="0.35">
      <c r="B19" s="154"/>
      <c r="C19" s="19" t="s">
        <v>18</v>
      </c>
      <c r="D19" s="2"/>
      <c r="E19" s="127">
        <f t="shared" si="9"/>
        <v>14.908333333333331</v>
      </c>
      <c r="F19" s="38">
        <f>0*0</f>
        <v>0</v>
      </c>
      <c r="G19" s="38">
        <f>0*0</f>
        <v>0</v>
      </c>
      <c r="H19" s="38">
        <v>20.9145</v>
      </c>
      <c r="I19" s="38">
        <v>27.905500000000004</v>
      </c>
      <c r="J19" s="38">
        <v>19.829999999999998</v>
      </c>
      <c r="K19" s="38">
        <v>23.8</v>
      </c>
      <c r="L19" s="38">
        <v>13.68</v>
      </c>
      <c r="M19" s="38">
        <v>11.61</v>
      </c>
      <c r="N19" s="38">
        <v>11.9</v>
      </c>
      <c r="O19" s="38">
        <v>18.28</v>
      </c>
      <c r="P19" s="38">
        <v>15.34</v>
      </c>
      <c r="Q19" s="38">
        <v>15.64</v>
      </c>
      <c r="R19" s="15"/>
    </row>
    <row r="20" spans="2:18" ht="18" customHeight="1" x14ac:dyDescent="0.35">
      <c r="B20" s="155"/>
      <c r="C20" s="43" t="s">
        <v>19</v>
      </c>
      <c r="D20" s="2"/>
      <c r="E20" s="127">
        <f t="shared" si="9"/>
        <v>5.5806794166666664</v>
      </c>
      <c r="F20" s="38">
        <f>(1.09*5.6537)+1.26</f>
        <v>7.4225329999999996</v>
      </c>
      <c r="G20" s="38">
        <f>(0.85*5.6537)+1.26</f>
        <v>6.0656449999999991</v>
      </c>
      <c r="H20" s="38">
        <v>6.1787189999999992</v>
      </c>
      <c r="I20" s="38">
        <v>6.2352559999999997</v>
      </c>
      <c r="J20" s="38">
        <v>6.19</v>
      </c>
      <c r="K20" s="38">
        <v>5.98</v>
      </c>
      <c r="L20" s="38">
        <v>4.49</v>
      </c>
      <c r="M20" s="38">
        <v>3.88</v>
      </c>
      <c r="N20" s="38">
        <v>4.2</v>
      </c>
      <c r="O20" s="38">
        <v>5.0860000000000003</v>
      </c>
      <c r="P20" s="38">
        <v>5.5</v>
      </c>
      <c r="Q20" s="38">
        <v>5.74</v>
      </c>
      <c r="R20" s="15"/>
    </row>
    <row r="21" spans="2:18" ht="18" customHeight="1" thickBot="1" x14ac:dyDescent="0.4">
      <c r="B21" s="44"/>
      <c r="C21" s="45" t="str">
        <f>C4</f>
        <v>Total Power cost (actual)</v>
      </c>
      <c r="D21" s="2"/>
      <c r="E21" s="127">
        <f t="shared" si="9"/>
        <v>163.89166666666665</v>
      </c>
      <c r="F21" s="108">
        <v>149.38999999999999</v>
      </c>
      <c r="G21" s="108">
        <v>157.26</v>
      </c>
      <c r="H21" s="108">
        <v>156.66999999999999</v>
      </c>
      <c r="I21" s="13">
        <v>162.51</v>
      </c>
      <c r="J21" s="108">
        <v>166.43</v>
      </c>
      <c r="K21" s="108">
        <v>168.5</v>
      </c>
      <c r="L21" s="108">
        <v>148.13</v>
      </c>
      <c r="M21" s="108">
        <v>184.83</v>
      </c>
      <c r="N21" s="108">
        <v>169.5</v>
      </c>
      <c r="O21" s="108">
        <v>147.6</v>
      </c>
      <c r="P21" s="108">
        <v>173.49</v>
      </c>
      <c r="Q21" s="108">
        <v>182.39</v>
      </c>
      <c r="R21" s="15"/>
    </row>
    <row r="22" spans="2:18" ht="14.25" customHeight="1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5"/>
    </row>
    <row r="23" spans="2:18" x14ac:dyDescent="0.35">
      <c r="B23" s="156" t="s">
        <v>20</v>
      </c>
      <c r="C23" s="19" t="s">
        <v>21</v>
      </c>
      <c r="D23" s="2"/>
      <c r="E23" s="127">
        <f t="shared" si="9"/>
        <v>4.2341577842115168E-2</v>
      </c>
      <c r="F23" s="46">
        <f>(F33/F40)</f>
        <v>0.32579893410538202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1E-3</v>
      </c>
      <c r="P23" s="46">
        <v>3.3399999999999999E-2</v>
      </c>
      <c r="Q23" s="46">
        <v>0.1479</v>
      </c>
      <c r="R23" s="15"/>
    </row>
    <row r="24" spans="2:18" ht="22.5" customHeight="1" x14ac:dyDescent="0.35">
      <c r="B24" s="157"/>
      <c r="C24" s="48" t="s">
        <v>22</v>
      </c>
      <c r="D24" s="49"/>
      <c r="E24" s="120">
        <f t="shared" si="9"/>
        <v>0.58463493354493956</v>
      </c>
      <c r="F24" s="46">
        <f>F34/F40</f>
        <v>0.19156242494271303</v>
      </c>
      <c r="G24" s="46">
        <f>G34/G40</f>
        <v>0.46021751574127073</v>
      </c>
      <c r="H24" s="46">
        <v>0.67709563164108622</v>
      </c>
      <c r="I24" s="46">
        <v>0.6499436302142052</v>
      </c>
      <c r="J24" s="46">
        <v>0.51590000000000003</v>
      </c>
      <c r="K24" s="46">
        <v>0.44130000000000003</v>
      </c>
      <c r="L24" s="46">
        <v>0.80100000000000005</v>
      </c>
      <c r="M24" s="120">
        <v>0.74129999999999996</v>
      </c>
      <c r="N24" s="46">
        <v>0.66420000000000001</v>
      </c>
      <c r="O24" s="46">
        <v>0.69399999999999995</v>
      </c>
      <c r="P24" s="46">
        <v>0.62770000000000004</v>
      </c>
      <c r="Q24" s="46">
        <v>0.5514</v>
      </c>
      <c r="R24" s="15"/>
    </row>
    <row r="25" spans="2:18" x14ac:dyDescent="0.35">
      <c r="B25" s="157"/>
      <c r="C25" s="19" t="s">
        <v>23</v>
      </c>
      <c r="D25" s="2"/>
      <c r="E25" s="120">
        <f t="shared" si="9"/>
        <v>0.14479182685801781</v>
      </c>
      <c r="F25" s="46">
        <f>F35/F40</f>
        <v>0</v>
      </c>
      <c r="G25" s="46">
        <f>G35/G40</f>
        <v>0</v>
      </c>
      <c r="H25" s="46">
        <v>0.21782762691853599</v>
      </c>
      <c r="I25" s="46">
        <v>0.26437429537767759</v>
      </c>
      <c r="J25" s="46">
        <v>0.186</v>
      </c>
      <c r="K25" s="46">
        <v>0.2384</v>
      </c>
      <c r="L25" s="46">
        <v>0.1368</v>
      </c>
      <c r="M25" s="46">
        <v>0.11609999999999999</v>
      </c>
      <c r="N25" s="46">
        <v>0.1129</v>
      </c>
      <c r="O25" s="46">
        <v>0.1862</v>
      </c>
      <c r="P25" s="46">
        <v>0.14710000000000001</v>
      </c>
      <c r="Q25" s="46">
        <v>0.1318</v>
      </c>
      <c r="R25" s="15"/>
    </row>
    <row r="26" spans="2:18" ht="19.5" customHeight="1" x14ac:dyDescent="0.35">
      <c r="B26" s="157"/>
      <c r="C26" s="48" t="s">
        <v>24</v>
      </c>
      <c r="D26" s="49"/>
      <c r="E26" s="120">
        <f t="shared" si="9"/>
        <v>4.8339995465745404E-2</v>
      </c>
      <c r="F26" s="46">
        <f>F36/F40</f>
        <v>7.0561964050399537E-2</v>
      </c>
      <c r="G26" s="46">
        <f>G36/G40</f>
        <v>4.8654836863194051E-2</v>
      </c>
      <c r="H26" s="46">
        <v>5.1357733175914987E-2</v>
      </c>
      <c r="I26" s="46">
        <v>4.9605411499436307E-2</v>
      </c>
      <c r="J26" s="46">
        <v>5.0999999999999997E-2</v>
      </c>
      <c r="K26" s="46">
        <v>5.2600000000000001E-2</v>
      </c>
      <c r="L26" s="46">
        <v>4.82E-2</v>
      </c>
      <c r="M26" s="46">
        <v>3.8800000000000001E-2</v>
      </c>
      <c r="N26" s="46">
        <v>3.5000000000000003E-2</v>
      </c>
      <c r="O26" s="46">
        <v>4.5499999999999999E-2</v>
      </c>
      <c r="P26" s="46">
        <v>4.6300000000000001E-2</v>
      </c>
      <c r="Q26" s="46">
        <v>4.2500000000000003E-2</v>
      </c>
      <c r="R26" s="15"/>
    </row>
    <row r="27" spans="2:18" x14ac:dyDescent="0.35">
      <c r="B27" s="157"/>
      <c r="C27" s="19" t="s">
        <v>84</v>
      </c>
      <c r="D27" s="2"/>
      <c r="E27" s="120">
        <f t="shared" si="9"/>
        <v>1.2672136557818606E-2</v>
      </c>
      <c r="F27" s="46">
        <f>F37/F40</f>
        <v>9.2308291517633981E-3</v>
      </c>
      <c r="G27" s="46">
        <f>G37/G40</f>
        <v>9.1585575271894686E-3</v>
      </c>
      <c r="H27" s="46">
        <v>2.4793388429752063E-2</v>
      </c>
      <c r="I27" s="46">
        <v>9.5828635851183779E-3</v>
      </c>
      <c r="J27" s="46">
        <v>9.4000000000000004E-3</v>
      </c>
      <c r="K27" s="46">
        <v>1.7600000000000001E-2</v>
      </c>
      <c r="L27" s="46">
        <v>5.8999999999999999E-3</v>
      </c>
      <c r="M27" s="46">
        <v>2.9600000000000001E-2</v>
      </c>
      <c r="N27" s="46">
        <v>1.5900000000000001E-2</v>
      </c>
      <c r="O27" s="46">
        <v>3.8E-3</v>
      </c>
      <c r="P27" s="46">
        <v>1.0699999999999999E-2</v>
      </c>
      <c r="Q27" s="46">
        <v>6.4000000000000003E-3</v>
      </c>
      <c r="R27" s="15"/>
    </row>
    <row r="28" spans="2:18" x14ac:dyDescent="0.35">
      <c r="B28" s="157"/>
      <c r="C28" s="19" t="s">
        <v>85</v>
      </c>
      <c r="D28" s="2"/>
      <c r="E28" s="120">
        <f t="shared" si="9"/>
        <v>2.696188492536945E-2</v>
      </c>
      <c r="F28" s="46">
        <f>F38/F40</f>
        <v>1.3164642418970586E-2</v>
      </c>
      <c r="G28" s="46">
        <f>G38/G40</f>
        <v>9.1585575271894686E-3</v>
      </c>
      <c r="H28" s="46">
        <v>2.8925619834710741E-2</v>
      </c>
      <c r="I28" s="46">
        <v>2.6493799323562571E-2</v>
      </c>
      <c r="J28" s="46">
        <v>2.52E-2</v>
      </c>
      <c r="K28" s="46">
        <v>4.6899999999999997E-2</v>
      </c>
      <c r="L28" s="46">
        <v>8.0000000000000002E-3</v>
      </c>
      <c r="M28" s="46">
        <v>7.4300000000000005E-2</v>
      </c>
      <c r="N28" s="46">
        <v>2.5899999999999999E-2</v>
      </c>
      <c r="O28" s="46">
        <v>7.3000000000000001E-3</v>
      </c>
      <c r="P28" s="46">
        <v>4.3299999999999998E-2</v>
      </c>
      <c r="Q28" s="46">
        <v>1.49E-2</v>
      </c>
      <c r="R28" s="15"/>
    </row>
    <row r="29" spans="2:18" x14ac:dyDescent="0.35">
      <c r="B29" s="157"/>
      <c r="C29" s="48" t="s">
        <v>25</v>
      </c>
      <c r="D29" s="49"/>
      <c r="E29" s="120">
        <f t="shared" si="9"/>
        <v>0.14026597813932729</v>
      </c>
      <c r="F29" s="46">
        <f>F39/F40</f>
        <v>0.38968120533077133</v>
      </c>
      <c r="G29" s="46">
        <f>G39/G40</f>
        <v>0.47281053234115628</v>
      </c>
      <c r="H29" s="46">
        <v>0</v>
      </c>
      <c r="I29" s="46">
        <v>0</v>
      </c>
      <c r="J29" s="46">
        <v>0.21249999999999999</v>
      </c>
      <c r="K29" s="46">
        <v>0.20319999999999999</v>
      </c>
      <c r="L29" s="46">
        <v>0</v>
      </c>
      <c r="M29" s="46">
        <v>0</v>
      </c>
      <c r="N29" s="46">
        <v>0.1462</v>
      </c>
      <c r="O29" s="46">
        <v>6.2E-2</v>
      </c>
      <c r="P29" s="46">
        <v>9.1499999999999998E-2</v>
      </c>
      <c r="Q29" s="46">
        <v>0.1053</v>
      </c>
      <c r="R29" s="15"/>
    </row>
    <row r="30" spans="2:18" x14ac:dyDescent="0.35">
      <c r="B30" s="158"/>
      <c r="C30" s="19" t="s">
        <v>26</v>
      </c>
      <c r="D30" s="2"/>
      <c r="E30" s="120"/>
      <c r="F30" s="109">
        <f>SUM(F23:F29)</f>
        <v>0.99999999999999989</v>
      </c>
      <c r="G30" s="130">
        <v>1</v>
      </c>
      <c r="H30" s="109">
        <v>1</v>
      </c>
      <c r="I30" s="109">
        <v>1</v>
      </c>
      <c r="J30" s="109">
        <v>1</v>
      </c>
      <c r="K30" s="109">
        <v>1</v>
      </c>
      <c r="L30" s="109">
        <v>1</v>
      </c>
      <c r="M30" s="109">
        <v>1</v>
      </c>
      <c r="N30" s="109">
        <v>1</v>
      </c>
      <c r="O30" s="109">
        <v>1</v>
      </c>
      <c r="P30" s="109">
        <v>1</v>
      </c>
      <c r="Q30" s="109">
        <v>1</v>
      </c>
      <c r="R30" s="15"/>
    </row>
    <row r="31" spans="2:18" ht="16" thickBot="1" x14ac:dyDescent="0.4">
      <c r="B31" s="47"/>
      <c r="C31" s="50" t="s">
        <v>27</v>
      </c>
      <c r="D31" s="2"/>
      <c r="E31" s="2"/>
      <c r="F31" s="51"/>
      <c r="G31" s="51"/>
      <c r="H31" s="51"/>
      <c r="I31" s="51"/>
      <c r="J31" s="51"/>
      <c r="K31" s="51"/>
      <c r="L31" s="51"/>
      <c r="M31" s="3"/>
      <c r="N31" s="3"/>
      <c r="O31" s="3"/>
      <c r="P31" s="3"/>
      <c r="Q31" s="3"/>
      <c r="R31" s="15"/>
    </row>
    <row r="32" spans="2:18" ht="31" x14ac:dyDescent="0.35">
      <c r="B32" s="52"/>
      <c r="C32" s="53"/>
      <c r="D32" s="54"/>
      <c r="E32" s="126" t="s">
        <v>93</v>
      </c>
      <c r="F32" s="55">
        <v>45383</v>
      </c>
      <c r="G32" s="55">
        <v>45413</v>
      </c>
      <c r="H32" s="55">
        <v>45444</v>
      </c>
      <c r="I32" s="55">
        <v>45474</v>
      </c>
      <c r="J32" s="55">
        <v>45505</v>
      </c>
      <c r="K32" s="55">
        <v>45536</v>
      </c>
      <c r="L32" s="55">
        <v>45566</v>
      </c>
      <c r="M32" s="55">
        <v>45597</v>
      </c>
      <c r="N32" s="55">
        <v>45627</v>
      </c>
      <c r="O32" s="55">
        <v>45658</v>
      </c>
      <c r="P32" s="55">
        <v>45689</v>
      </c>
      <c r="Q32" s="55">
        <v>45717</v>
      </c>
      <c r="R32" s="15"/>
    </row>
    <row r="33" spans="2:18" s="59" customFormat="1" x14ac:dyDescent="0.35">
      <c r="B33" s="56" t="s">
        <v>28</v>
      </c>
      <c r="C33" s="57" t="s">
        <v>29</v>
      </c>
      <c r="D33" s="58"/>
      <c r="E33" s="127">
        <f t="shared" ref="E33:E42" si="11">AVERAGE(F33:Q33)</f>
        <v>0.77871818181818186</v>
      </c>
      <c r="F33" s="107">
        <v>5.0189000000000004</v>
      </c>
      <c r="G33" s="128" t="s">
        <v>88</v>
      </c>
      <c r="H33" s="107">
        <v>0</v>
      </c>
      <c r="I33" s="134">
        <v>0</v>
      </c>
      <c r="J33" s="134">
        <v>0</v>
      </c>
      <c r="K33" s="134">
        <v>0</v>
      </c>
      <c r="L33" s="107">
        <v>0</v>
      </c>
      <c r="M33" s="107">
        <v>0</v>
      </c>
      <c r="N33" s="107">
        <v>0</v>
      </c>
      <c r="O33" s="107">
        <v>1.7000000000000001E-2</v>
      </c>
      <c r="P33" s="107">
        <v>0.57999999999999996</v>
      </c>
      <c r="Q33" s="107">
        <v>2.95</v>
      </c>
    </row>
    <row r="34" spans="2:18" s="5" customFormat="1" x14ac:dyDescent="0.35">
      <c r="B34" s="60" t="s">
        <v>28</v>
      </c>
      <c r="C34" s="16" t="s">
        <v>30</v>
      </c>
      <c r="D34" s="29"/>
      <c r="E34" s="127">
        <f t="shared" si="11"/>
        <v>10.173416666666666</v>
      </c>
      <c r="F34" s="107">
        <v>2.9510000000000001</v>
      </c>
      <c r="G34" s="107">
        <v>8.0399999999999991</v>
      </c>
      <c r="H34" s="107">
        <v>11.47</v>
      </c>
      <c r="I34" s="107">
        <v>11.53</v>
      </c>
      <c r="J34" s="107">
        <v>9.24</v>
      </c>
      <c r="K34" s="107">
        <v>7.4</v>
      </c>
      <c r="L34" s="107">
        <v>13.47</v>
      </c>
      <c r="M34" s="107">
        <v>12.77</v>
      </c>
      <c r="N34" s="107">
        <v>11.76</v>
      </c>
      <c r="O34" s="107">
        <v>11.45</v>
      </c>
      <c r="P34" s="107">
        <v>11</v>
      </c>
      <c r="Q34" s="107">
        <v>11</v>
      </c>
    </row>
    <row r="35" spans="2:18" x14ac:dyDescent="0.35">
      <c r="B35" s="61"/>
      <c r="C35" s="62" t="s">
        <v>31</v>
      </c>
      <c r="D35" s="63"/>
      <c r="E35" s="127">
        <f t="shared" si="11"/>
        <v>2.5241666666666669</v>
      </c>
      <c r="F35" s="107">
        <v>0</v>
      </c>
      <c r="G35" s="107">
        <v>0</v>
      </c>
      <c r="H35" s="107">
        <v>3.69</v>
      </c>
      <c r="I35" s="107">
        <v>4.6900000000000004</v>
      </c>
      <c r="J35" s="107">
        <v>3.33</v>
      </c>
      <c r="K35" s="107">
        <v>4</v>
      </c>
      <c r="L35" s="107">
        <v>2.2999999999999998</v>
      </c>
      <c r="M35" s="107">
        <v>2</v>
      </c>
      <c r="N35" s="107">
        <v>2</v>
      </c>
      <c r="O35" s="107">
        <v>3.07</v>
      </c>
      <c r="P35" s="107">
        <v>2.58</v>
      </c>
      <c r="Q35" s="107">
        <v>2.63</v>
      </c>
      <c r="R35" s="15"/>
    </row>
    <row r="36" spans="2:18" x14ac:dyDescent="0.35">
      <c r="B36" s="60"/>
      <c r="C36" s="16" t="s">
        <v>32</v>
      </c>
      <c r="D36" s="29"/>
      <c r="E36" s="127">
        <f t="shared" si="11"/>
        <v>0.83391666666666664</v>
      </c>
      <c r="F36" s="107">
        <v>1.087</v>
      </c>
      <c r="G36" s="107">
        <v>0.85</v>
      </c>
      <c r="H36" s="107">
        <v>0.87</v>
      </c>
      <c r="I36" s="107">
        <v>0.88</v>
      </c>
      <c r="J36" s="107">
        <v>0.92</v>
      </c>
      <c r="K36" s="107">
        <v>0.88</v>
      </c>
      <c r="L36" s="107">
        <v>0.81</v>
      </c>
      <c r="M36" s="107">
        <v>0.67</v>
      </c>
      <c r="N36" s="107">
        <v>0.62</v>
      </c>
      <c r="O36" s="107">
        <v>0.75</v>
      </c>
      <c r="P36" s="107">
        <v>0.82</v>
      </c>
      <c r="Q36" s="107">
        <v>0.85</v>
      </c>
      <c r="R36" s="15"/>
    </row>
    <row r="37" spans="2:18" x14ac:dyDescent="0.35">
      <c r="B37" s="60"/>
      <c r="C37" s="16" t="s">
        <v>83</v>
      </c>
      <c r="D37" s="29"/>
      <c r="E37" s="127">
        <f t="shared" si="11"/>
        <v>0.21785000000000002</v>
      </c>
      <c r="F37" s="107">
        <v>0.14219999999999999</v>
      </c>
      <c r="G37" s="107">
        <v>0.16</v>
      </c>
      <c r="H37" s="107">
        <v>0.42</v>
      </c>
      <c r="I37" s="107">
        <v>0.17</v>
      </c>
      <c r="J37" s="107">
        <v>0.17</v>
      </c>
      <c r="K37" s="107">
        <v>0.28999999999999998</v>
      </c>
      <c r="L37" s="107">
        <v>9.9000000000000005E-2</v>
      </c>
      <c r="M37" s="107">
        <v>0.5</v>
      </c>
      <c r="N37" s="107">
        <v>0.28000000000000003</v>
      </c>
      <c r="O37" s="107">
        <v>6.3E-2</v>
      </c>
      <c r="P37" s="107">
        <v>0.19</v>
      </c>
      <c r="Q37" s="107">
        <v>0.13</v>
      </c>
      <c r="R37" s="15"/>
    </row>
    <row r="38" spans="2:18" s="9" customFormat="1" x14ac:dyDescent="0.35">
      <c r="B38" s="61" t="s">
        <v>28</v>
      </c>
      <c r="C38" s="65" t="s">
        <v>54</v>
      </c>
      <c r="D38" s="63"/>
      <c r="E38" s="127">
        <f t="shared" si="11"/>
        <v>0.46815000000000001</v>
      </c>
      <c r="F38" s="107">
        <v>0.20280000000000001</v>
      </c>
      <c r="G38" s="107">
        <v>0.16</v>
      </c>
      <c r="H38" s="107">
        <v>0.49</v>
      </c>
      <c r="I38" s="107">
        <v>0.47</v>
      </c>
      <c r="J38" s="107">
        <v>0.45</v>
      </c>
      <c r="K38" s="107">
        <v>0.79</v>
      </c>
      <c r="L38" s="107">
        <v>0.13500000000000001</v>
      </c>
      <c r="M38" s="107">
        <v>1.28</v>
      </c>
      <c r="N38" s="107">
        <v>0.46</v>
      </c>
      <c r="O38" s="107">
        <v>0.12</v>
      </c>
      <c r="P38" s="107">
        <v>0.76</v>
      </c>
      <c r="Q38" s="107">
        <v>0.3</v>
      </c>
    </row>
    <row r="39" spans="2:18" x14ac:dyDescent="0.35">
      <c r="B39" s="60"/>
      <c r="C39" s="16" t="s">
        <v>15</v>
      </c>
      <c r="D39" s="29"/>
      <c r="E39" s="127">
        <f t="shared" si="11"/>
        <v>2.3994166666666668</v>
      </c>
      <c r="F39" s="107">
        <v>6.0030000000000001</v>
      </c>
      <c r="G39" s="107">
        <v>8.26</v>
      </c>
      <c r="H39" s="107">
        <v>0</v>
      </c>
      <c r="I39" s="107">
        <v>0</v>
      </c>
      <c r="J39" s="107">
        <v>3.81</v>
      </c>
      <c r="K39" s="107">
        <v>3.41</v>
      </c>
      <c r="L39" s="107">
        <v>0</v>
      </c>
      <c r="M39" s="107">
        <v>0</v>
      </c>
      <c r="N39" s="107">
        <v>2.59</v>
      </c>
      <c r="O39" s="107">
        <v>1.02</v>
      </c>
      <c r="P39" s="107">
        <v>1.6</v>
      </c>
      <c r="Q39" s="107">
        <v>2.1</v>
      </c>
      <c r="R39" s="15"/>
    </row>
    <row r="40" spans="2:18" x14ac:dyDescent="0.35">
      <c r="B40" s="66" t="s">
        <v>28</v>
      </c>
      <c r="C40" s="65" t="s">
        <v>33</v>
      </c>
      <c r="D40" s="63"/>
      <c r="E40" s="127">
        <f t="shared" si="11"/>
        <v>17.330741666666668</v>
      </c>
      <c r="F40" s="110">
        <f t="shared" ref="F40:Q40" si="12">SUM(F33:F39)</f>
        <v>15.404900000000001</v>
      </c>
      <c r="G40" s="110">
        <f t="shared" si="12"/>
        <v>17.47</v>
      </c>
      <c r="H40" s="110">
        <f t="shared" si="12"/>
        <v>16.940000000000001</v>
      </c>
      <c r="I40" s="110">
        <f t="shared" si="12"/>
        <v>17.739999999999998</v>
      </c>
      <c r="J40" s="110">
        <f t="shared" si="12"/>
        <v>17.919999999999998</v>
      </c>
      <c r="K40" s="110">
        <f t="shared" si="12"/>
        <v>16.77</v>
      </c>
      <c r="L40" s="110">
        <f t="shared" si="12"/>
        <v>16.814</v>
      </c>
      <c r="M40" s="110">
        <f t="shared" si="12"/>
        <v>17.22</v>
      </c>
      <c r="N40" s="110">
        <f t="shared" si="12"/>
        <v>17.71</v>
      </c>
      <c r="O40" s="110">
        <f t="shared" si="12"/>
        <v>16.489999999999998</v>
      </c>
      <c r="P40" s="110">
        <f t="shared" si="12"/>
        <v>17.53</v>
      </c>
      <c r="Q40" s="110">
        <f t="shared" si="12"/>
        <v>19.96</v>
      </c>
      <c r="R40" s="15"/>
    </row>
    <row r="41" spans="2:18" s="9" customFormat="1" ht="21.75" customHeight="1" x14ac:dyDescent="0.35">
      <c r="B41" s="111"/>
      <c r="C41" s="112" t="s">
        <v>86</v>
      </c>
      <c r="D41" s="33"/>
      <c r="E41" s="129">
        <f t="shared" si="11"/>
        <v>6555.6466015510678</v>
      </c>
      <c r="F41" s="113">
        <v>5840</v>
      </c>
      <c r="G41" s="117">
        <v>4565</v>
      </c>
      <c r="H41" s="132">
        <v>12326.470588235294</v>
      </c>
      <c r="I41" s="135">
        <v>5074.626865671642</v>
      </c>
      <c r="J41" s="113">
        <v>4934</v>
      </c>
      <c r="K41" s="135">
        <v>8686.4705882352937</v>
      </c>
      <c r="L41" s="137">
        <v>2902</v>
      </c>
      <c r="M41" s="135">
        <v>14976.176470588236</v>
      </c>
      <c r="N41" s="132">
        <v>8266.8382352941171</v>
      </c>
      <c r="O41" s="137">
        <v>1857.6470588235295</v>
      </c>
      <c r="P41" s="146">
        <v>5496.1764705882351</v>
      </c>
      <c r="Q41" s="146">
        <v>3742.3529411764707</v>
      </c>
    </row>
    <row r="42" spans="2:18" s="9" customFormat="1" ht="21.75" customHeight="1" x14ac:dyDescent="0.35">
      <c r="B42" s="114"/>
      <c r="C42" s="115" t="s">
        <v>34</v>
      </c>
      <c r="D42" s="1"/>
      <c r="E42" s="129">
        <f t="shared" si="11"/>
        <v>15163.834899300222</v>
      </c>
      <c r="F42" s="67">
        <v>7209</v>
      </c>
      <c r="G42" s="118">
        <v>5578</v>
      </c>
      <c r="H42" s="133">
        <v>15868.387096774193</v>
      </c>
      <c r="I42" s="129">
        <v>14920.63492063492</v>
      </c>
      <c r="J42" s="67">
        <v>14580</v>
      </c>
      <c r="K42" s="129">
        <v>25379.354838709678</v>
      </c>
      <c r="L42" s="138">
        <v>4345</v>
      </c>
      <c r="M42" s="129">
        <v>41274.838709677417</v>
      </c>
      <c r="N42" s="133">
        <v>14810.758064516129</v>
      </c>
      <c r="O42" s="138">
        <v>3904.838709677419</v>
      </c>
      <c r="P42" s="147">
        <v>24498.683870967739</v>
      </c>
      <c r="Q42" s="147">
        <v>9596.5225806451617</v>
      </c>
    </row>
    <row r="43" spans="2:18" x14ac:dyDescent="0.35">
      <c r="B43" s="68"/>
      <c r="C43" s="68"/>
      <c r="D43" s="69"/>
      <c r="E43" s="69"/>
      <c r="F43" s="69"/>
      <c r="G43" s="69"/>
      <c r="H43" s="69"/>
      <c r="I43" s="69"/>
      <c r="J43" s="69"/>
      <c r="K43" s="69"/>
      <c r="L43" s="69"/>
      <c r="M43" s="3"/>
      <c r="N43" s="3"/>
      <c r="O43" s="3"/>
      <c r="P43" s="3"/>
      <c r="Q43" s="3"/>
      <c r="R43" s="15"/>
    </row>
    <row r="44" spans="2:18" x14ac:dyDescent="0.35">
      <c r="C44" s="70"/>
      <c r="D44" s="1"/>
      <c r="E44" s="1"/>
      <c r="F44" s="71">
        <v>45383</v>
      </c>
      <c r="G44" s="116">
        <v>45413</v>
      </c>
      <c r="H44" s="71">
        <v>45444</v>
      </c>
      <c r="I44" s="71">
        <v>45474</v>
      </c>
      <c r="J44" s="71">
        <v>45505</v>
      </c>
      <c r="K44" s="71">
        <v>45536</v>
      </c>
      <c r="L44" s="71">
        <v>45566</v>
      </c>
      <c r="M44" s="71">
        <v>45597</v>
      </c>
      <c r="N44" s="71">
        <v>45627</v>
      </c>
      <c r="O44" s="71">
        <v>45658</v>
      </c>
      <c r="P44" s="71">
        <v>45689</v>
      </c>
      <c r="Q44" s="71">
        <v>45717</v>
      </c>
      <c r="R44" s="15"/>
    </row>
    <row r="45" spans="2:18" x14ac:dyDescent="0.35">
      <c r="C45" s="72" t="s">
        <v>35</v>
      </c>
      <c r="D45" s="1"/>
      <c r="E45" s="127">
        <f t="shared" ref="E45:E66" si="13">AVERAGE(F45:Q45)</f>
        <v>14.606</v>
      </c>
      <c r="F45" s="73">
        <v>14.58</v>
      </c>
      <c r="G45" s="119">
        <v>14</v>
      </c>
      <c r="H45" s="119">
        <v>14.2</v>
      </c>
      <c r="I45" s="73">
        <v>15.2</v>
      </c>
      <c r="J45" s="75">
        <v>15.05</v>
      </c>
      <c r="K45" s="73"/>
      <c r="L45" s="73"/>
      <c r="M45" s="73"/>
      <c r="N45" s="73"/>
      <c r="O45" s="73"/>
      <c r="P45" s="73"/>
      <c r="Q45" s="73"/>
      <c r="R45" s="41"/>
    </row>
    <row r="46" spans="2:18" x14ac:dyDescent="0.35">
      <c r="B46" s="74"/>
      <c r="C46" s="72" t="s">
        <v>36</v>
      </c>
      <c r="D46" s="1"/>
      <c r="E46" s="127">
        <f t="shared" si="13"/>
        <v>163.89166666666665</v>
      </c>
      <c r="F46" s="75">
        <f t="shared" ref="F46:K46" si="14">F21</f>
        <v>149.38999999999999</v>
      </c>
      <c r="G46" s="75">
        <f t="shared" si="14"/>
        <v>157.26</v>
      </c>
      <c r="H46" s="75">
        <f t="shared" si="14"/>
        <v>156.66999999999999</v>
      </c>
      <c r="I46" s="75">
        <f t="shared" si="14"/>
        <v>162.51</v>
      </c>
      <c r="J46" s="75">
        <f t="shared" si="14"/>
        <v>166.43</v>
      </c>
      <c r="K46" s="75">
        <f t="shared" si="14"/>
        <v>168.5</v>
      </c>
      <c r="L46" s="75">
        <f t="shared" ref="L46:N46" si="15">L21</f>
        <v>148.13</v>
      </c>
      <c r="M46" s="75">
        <f t="shared" si="15"/>
        <v>184.83</v>
      </c>
      <c r="N46" s="75">
        <f t="shared" si="15"/>
        <v>169.5</v>
      </c>
      <c r="O46" s="75">
        <f t="shared" ref="O46:Q46" si="16">O21</f>
        <v>147.6</v>
      </c>
      <c r="P46" s="75">
        <f t="shared" si="16"/>
        <v>173.49</v>
      </c>
      <c r="Q46" s="75">
        <f t="shared" si="16"/>
        <v>182.39</v>
      </c>
      <c r="R46" s="76"/>
    </row>
    <row r="47" spans="2:18" x14ac:dyDescent="0.35">
      <c r="B47" s="74"/>
      <c r="C47" s="72" t="s">
        <v>87</v>
      </c>
      <c r="D47" s="1"/>
      <c r="E47" s="127">
        <f t="shared" si="13"/>
        <v>65.391079557258607</v>
      </c>
      <c r="F47" s="75">
        <v>66</v>
      </c>
      <c r="G47" s="75">
        <v>72</v>
      </c>
      <c r="H47" s="75">
        <f t="shared" ref="H47:N47" si="17">H51*H6</f>
        <v>60.670318772136945</v>
      </c>
      <c r="I47" s="75">
        <f t="shared" si="17"/>
        <v>63.116905298759868</v>
      </c>
      <c r="J47" s="75">
        <f t="shared" si="17"/>
        <v>60.089402901785718</v>
      </c>
      <c r="K47" s="75">
        <f t="shared" si="17"/>
        <v>59.482409063804418</v>
      </c>
      <c r="L47" s="75">
        <f t="shared" si="17"/>
        <v>52.94762103009397</v>
      </c>
      <c r="M47" s="75">
        <f t="shared" si="17"/>
        <v>71.922698257839741</v>
      </c>
      <c r="N47" s="75">
        <f t="shared" si="17"/>
        <v>69.097809147374363</v>
      </c>
      <c r="O47" s="75">
        <f t="shared" ref="O47:Q47" si="18">O51*O6</f>
        <v>61.671558520315344</v>
      </c>
      <c r="P47" s="75">
        <f t="shared" si="18"/>
        <v>70.662783799201364</v>
      </c>
      <c r="Q47" s="75">
        <f t="shared" si="18"/>
        <v>77.031447895791572</v>
      </c>
      <c r="R47" s="76"/>
    </row>
    <row r="48" spans="2:18" s="5" customFormat="1" ht="16" customHeight="1" x14ac:dyDescent="0.35">
      <c r="B48" s="77"/>
      <c r="C48" s="72" t="s">
        <v>89</v>
      </c>
      <c r="D48" s="1"/>
      <c r="E48" s="127" t="e">
        <f t="shared" si="13"/>
        <v>#DIV/0!</v>
      </c>
      <c r="F48" s="121">
        <f t="shared" ref="F48:Q48" si="19">F47/F45</f>
        <v>4.5267489711934159</v>
      </c>
      <c r="G48" s="121">
        <f t="shared" si="19"/>
        <v>5.1428571428571432</v>
      </c>
      <c r="H48" s="121">
        <f t="shared" si="19"/>
        <v>4.2725576600096442</v>
      </c>
      <c r="I48" s="121">
        <f t="shared" si="19"/>
        <v>4.15242798018157</v>
      </c>
      <c r="J48" s="121">
        <f t="shared" si="19"/>
        <v>3.9926513556003798</v>
      </c>
      <c r="K48" s="121" t="e">
        <f t="shared" si="19"/>
        <v>#DIV/0!</v>
      </c>
      <c r="L48" s="121" t="e">
        <f t="shared" si="19"/>
        <v>#DIV/0!</v>
      </c>
      <c r="M48" s="121" t="e">
        <f t="shared" si="19"/>
        <v>#DIV/0!</v>
      </c>
      <c r="N48" s="121" t="e">
        <f t="shared" si="19"/>
        <v>#DIV/0!</v>
      </c>
      <c r="O48" s="121" t="e">
        <f t="shared" si="19"/>
        <v>#DIV/0!</v>
      </c>
      <c r="P48" s="121" t="e">
        <f t="shared" si="19"/>
        <v>#DIV/0!</v>
      </c>
      <c r="Q48" s="121" t="e">
        <f t="shared" si="19"/>
        <v>#DIV/0!</v>
      </c>
      <c r="R48" s="78"/>
    </row>
    <row r="49" spans="2:18" hidden="1" x14ac:dyDescent="0.35">
      <c r="B49" s="59"/>
      <c r="C49" s="79" t="s">
        <v>37</v>
      </c>
      <c r="D49" s="1"/>
      <c r="E49" s="127"/>
      <c r="F49" s="122" t="s">
        <v>88</v>
      </c>
      <c r="G49" s="122" t="s">
        <v>88</v>
      </c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1"/>
    </row>
    <row r="50" spans="2:18" hidden="1" x14ac:dyDescent="0.35">
      <c r="B50" s="59"/>
      <c r="C50" s="82" t="s">
        <v>38</v>
      </c>
      <c r="D50" s="1"/>
      <c r="E50" s="127"/>
      <c r="F50" s="122" t="s">
        <v>88</v>
      </c>
      <c r="G50" s="122" t="s">
        <v>88</v>
      </c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1"/>
    </row>
    <row r="51" spans="2:18" x14ac:dyDescent="0.35">
      <c r="B51" s="59"/>
      <c r="C51" s="82" t="s">
        <v>90</v>
      </c>
      <c r="D51" s="123"/>
      <c r="E51" s="127">
        <f t="shared" si="13"/>
        <v>6.7958666666666661</v>
      </c>
      <c r="F51" s="123">
        <v>6.49</v>
      </c>
      <c r="G51" s="123">
        <v>6.83</v>
      </c>
      <c r="H51" s="136">
        <v>6.56</v>
      </c>
      <c r="I51" s="123">
        <v>6.89</v>
      </c>
      <c r="J51" s="123">
        <v>6.47</v>
      </c>
      <c r="K51" s="123">
        <v>5.92</v>
      </c>
      <c r="L51" s="123">
        <v>6.01</v>
      </c>
      <c r="M51" s="12">
        <v>6.7008000000000001</v>
      </c>
      <c r="N51" s="12">
        <v>7.2195999999999998</v>
      </c>
      <c r="O51" s="12">
        <v>6.89</v>
      </c>
      <c r="P51" s="12">
        <v>7.14</v>
      </c>
      <c r="Q51" s="12">
        <v>8.43</v>
      </c>
      <c r="R51" s="3"/>
    </row>
    <row r="52" spans="2:18" x14ac:dyDescent="0.35">
      <c r="B52" s="59"/>
      <c r="C52" s="82" t="s">
        <v>92</v>
      </c>
      <c r="D52" s="123"/>
      <c r="E52" s="127">
        <f t="shared" si="13"/>
        <v>6.1708333333333334</v>
      </c>
      <c r="F52" s="123">
        <v>5.04</v>
      </c>
      <c r="G52" s="131">
        <v>6</v>
      </c>
      <c r="H52" s="131">
        <v>6</v>
      </c>
      <c r="I52" s="131">
        <v>6.56</v>
      </c>
      <c r="J52" s="131">
        <v>7.03</v>
      </c>
      <c r="K52" s="131">
        <v>6.56</v>
      </c>
      <c r="L52" s="131">
        <v>6.23</v>
      </c>
      <c r="M52" s="131">
        <v>5.91</v>
      </c>
      <c r="N52" s="131">
        <v>5.94</v>
      </c>
      <c r="O52" s="131">
        <v>5.51</v>
      </c>
      <c r="P52" s="123">
        <v>6.27</v>
      </c>
      <c r="Q52" s="136">
        <v>7</v>
      </c>
    </row>
    <row r="53" spans="2:18" hidden="1" x14ac:dyDescent="0.35">
      <c r="B53" s="59"/>
      <c r="C53" s="70"/>
      <c r="D53" s="123"/>
      <c r="E53" s="127" t="e">
        <f t="shared" si="13"/>
        <v>#DIV/0!</v>
      </c>
      <c r="F53" s="123"/>
      <c r="G53" s="123"/>
      <c r="H53" s="131"/>
      <c r="I53" s="131"/>
      <c r="J53" s="123"/>
      <c r="K53" s="123"/>
      <c r="L53" s="123"/>
      <c r="M53" s="123"/>
      <c r="N53" s="123"/>
      <c r="O53" s="123"/>
      <c r="P53" s="123"/>
      <c r="Q53" s="136"/>
    </row>
    <row r="54" spans="2:18" hidden="1" x14ac:dyDescent="0.35">
      <c r="B54" s="59"/>
      <c r="C54" s="72" t="s">
        <v>39</v>
      </c>
      <c r="D54" s="123"/>
      <c r="E54" s="127" t="e">
        <f t="shared" si="13"/>
        <v>#DIV/0!</v>
      </c>
      <c r="F54" s="123"/>
      <c r="G54" s="123"/>
      <c r="H54" s="131"/>
      <c r="I54" s="131"/>
      <c r="J54" s="123"/>
      <c r="K54" s="123"/>
      <c r="L54" s="123"/>
      <c r="M54" s="123"/>
      <c r="N54" s="123"/>
      <c r="O54" s="123"/>
      <c r="P54" s="123"/>
      <c r="Q54" s="136"/>
    </row>
    <row r="55" spans="2:18" hidden="1" x14ac:dyDescent="0.35">
      <c r="B55" s="59"/>
      <c r="C55" s="72" t="s">
        <v>36</v>
      </c>
      <c r="D55" s="123"/>
      <c r="E55" s="127" t="e">
        <f t="shared" si="13"/>
        <v>#DIV/0!</v>
      </c>
      <c r="F55" s="123"/>
      <c r="G55" s="123"/>
      <c r="H55" s="131"/>
      <c r="I55" s="131"/>
      <c r="J55" s="123"/>
      <c r="K55" s="123"/>
      <c r="L55" s="123"/>
      <c r="M55" s="123"/>
      <c r="N55" s="123"/>
      <c r="O55" s="123"/>
      <c r="P55" s="123"/>
      <c r="Q55" s="136"/>
    </row>
    <row r="56" spans="2:18" hidden="1" x14ac:dyDescent="0.35">
      <c r="C56" s="79" t="s">
        <v>40</v>
      </c>
      <c r="D56" s="123"/>
      <c r="E56" s="127" t="e">
        <f t="shared" si="13"/>
        <v>#DIV/0!</v>
      </c>
      <c r="F56" s="123"/>
      <c r="G56" s="123"/>
      <c r="H56" s="131"/>
      <c r="I56" s="131"/>
      <c r="J56" s="123"/>
      <c r="K56" s="123"/>
      <c r="L56" s="123"/>
      <c r="M56" s="123"/>
      <c r="N56" s="123"/>
      <c r="O56" s="123"/>
      <c r="P56" s="123"/>
      <c r="Q56" s="136"/>
    </row>
    <row r="57" spans="2:18" hidden="1" x14ac:dyDescent="0.35">
      <c r="C57" s="79" t="s">
        <v>41</v>
      </c>
      <c r="D57" s="123"/>
      <c r="E57" s="127" t="e">
        <f t="shared" si="13"/>
        <v>#DIV/0!</v>
      </c>
      <c r="F57" s="123"/>
      <c r="G57" s="123"/>
      <c r="H57" s="131"/>
      <c r="I57" s="131"/>
      <c r="J57" s="123"/>
      <c r="K57" s="123"/>
      <c r="L57" s="123"/>
      <c r="M57" s="123"/>
      <c r="N57" s="123"/>
      <c r="O57" s="123"/>
      <c r="P57" s="123"/>
      <c r="Q57" s="136"/>
    </row>
    <row r="58" spans="2:18" hidden="1" x14ac:dyDescent="0.35">
      <c r="C58" s="79" t="s">
        <v>42</v>
      </c>
      <c r="D58" s="123"/>
      <c r="E58" s="127" t="e">
        <f t="shared" si="13"/>
        <v>#DIV/0!</v>
      </c>
      <c r="F58" s="123"/>
      <c r="G58" s="123"/>
      <c r="H58" s="131"/>
      <c r="I58" s="131"/>
      <c r="J58" s="123"/>
      <c r="K58" s="123"/>
      <c r="L58" s="123"/>
      <c r="M58" s="123"/>
      <c r="N58" s="123"/>
      <c r="O58" s="123"/>
      <c r="P58" s="123"/>
      <c r="Q58" s="136"/>
    </row>
    <row r="59" spans="2:18" hidden="1" x14ac:dyDescent="0.35">
      <c r="C59" s="79" t="s">
        <v>43</v>
      </c>
      <c r="D59" s="123"/>
      <c r="E59" s="127" t="e">
        <f t="shared" si="13"/>
        <v>#DIV/0!</v>
      </c>
      <c r="F59" s="123"/>
      <c r="G59" s="123"/>
      <c r="H59" s="131"/>
      <c r="I59" s="131"/>
      <c r="J59" s="123"/>
      <c r="K59" s="123"/>
      <c r="L59" s="123"/>
      <c r="M59" s="123"/>
      <c r="N59" s="123"/>
      <c r="O59" s="123"/>
      <c r="P59" s="123"/>
      <c r="Q59" s="136"/>
    </row>
    <row r="60" spans="2:18" hidden="1" x14ac:dyDescent="0.35">
      <c r="C60" s="79"/>
      <c r="D60" s="123"/>
      <c r="E60" s="127" t="e">
        <f t="shared" si="13"/>
        <v>#DIV/0!</v>
      </c>
      <c r="F60" s="123"/>
      <c r="G60" s="123"/>
      <c r="H60" s="131"/>
      <c r="I60" s="131"/>
      <c r="J60" s="123"/>
      <c r="K60" s="123"/>
      <c r="L60" s="123"/>
      <c r="M60" s="123"/>
      <c r="N60" s="123"/>
      <c r="O60" s="123"/>
      <c r="P60" s="123"/>
      <c r="Q60" s="136"/>
    </row>
    <row r="61" spans="2:18" hidden="1" x14ac:dyDescent="0.35">
      <c r="C61" s="79" t="s">
        <v>44</v>
      </c>
      <c r="D61" s="123"/>
      <c r="E61" s="127" t="e">
        <f t="shared" si="13"/>
        <v>#DIV/0!</v>
      </c>
      <c r="F61" s="123"/>
      <c r="G61" s="123"/>
      <c r="H61" s="131"/>
      <c r="I61" s="131"/>
      <c r="J61" s="123"/>
      <c r="K61" s="123"/>
      <c r="L61" s="123"/>
      <c r="M61" s="123"/>
      <c r="N61" s="123"/>
      <c r="O61" s="123"/>
      <c r="P61" s="123"/>
      <c r="Q61" s="136"/>
    </row>
    <row r="62" spans="2:18" hidden="1" x14ac:dyDescent="0.35">
      <c r="C62" s="79" t="s">
        <v>45</v>
      </c>
      <c r="D62" s="123"/>
      <c r="E62" s="127" t="e">
        <f t="shared" si="13"/>
        <v>#DIV/0!</v>
      </c>
      <c r="F62" s="123"/>
      <c r="G62" s="123"/>
      <c r="H62" s="131"/>
      <c r="I62" s="131"/>
      <c r="J62" s="123"/>
      <c r="K62" s="123"/>
      <c r="L62" s="123"/>
      <c r="M62" s="123"/>
      <c r="N62" s="123"/>
      <c r="O62" s="123"/>
      <c r="P62" s="123"/>
      <c r="Q62" s="136"/>
    </row>
    <row r="63" spans="2:18" hidden="1" x14ac:dyDescent="0.35">
      <c r="C63" s="79" t="s">
        <v>46</v>
      </c>
      <c r="D63" s="123"/>
      <c r="E63" s="127" t="e">
        <f t="shared" si="13"/>
        <v>#DIV/0!</v>
      </c>
      <c r="F63" s="123"/>
      <c r="G63" s="123"/>
      <c r="H63" s="131"/>
      <c r="I63" s="131"/>
      <c r="J63" s="123"/>
      <c r="K63" s="123"/>
      <c r="L63" s="123"/>
      <c r="M63" s="123"/>
      <c r="N63" s="123"/>
      <c r="O63" s="123"/>
      <c r="P63" s="123"/>
      <c r="Q63" s="136"/>
    </row>
    <row r="64" spans="2:18" hidden="1" x14ac:dyDescent="0.35">
      <c r="C64" s="79"/>
      <c r="D64" s="123"/>
      <c r="E64" s="127" t="e">
        <f t="shared" si="13"/>
        <v>#DIV/0!</v>
      </c>
      <c r="F64" s="123"/>
      <c r="G64" s="123"/>
      <c r="H64" s="131"/>
      <c r="I64" s="131"/>
      <c r="J64" s="123"/>
      <c r="K64" s="123"/>
      <c r="L64" s="123"/>
      <c r="M64" s="123"/>
      <c r="N64" s="123"/>
      <c r="O64" s="123"/>
      <c r="P64" s="123"/>
      <c r="Q64" s="136"/>
    </row>
    <row r="65" spans="3:17" hidden="1" x14ac:dyDescent="0.35">
      <c r="C65" s="82" t="s">
        <v>47</v>
      </c>
      <c r="D65" s="123"/>
      <c r="E65" s="127" t="e">
        <f t="shared" si="13"/>
        <v>#DIV/0!</v>
      </c>
      <c r="F65" s="123"/>
      <c r="G65" s="123"/>
      <c r="H65" s="131"/>
      <c r="I65" s="131"/>
      <c r="J65" s="123"/>
      <c r="K65" s="123"/>
      <c r="L65" s="123"/>
      <c r="M65" s="123"/>
      <c r="N65" s="123"/>
      <c r="O65" s="123"/>
      <c r="P65" s="123"/>
      <c r="Q65" s="136"/>
    </row>
    <row r="66" spans="3:17" x14ac:dyDescent="0.35">
      <c r="C66" s="82" t="s">
        <v>91</v>
      </c>
      <c r="D66" s="123"/>
      <c r="E66" s="127">
        <f t="shared" si="13"/>
        <v>3.6816666666666666</v>
      </c>
      <c r="F66" s="123">
        <v>3.49</v>
      </c>
      <c r="G66" s="123">
        <v>3.9</v>
      </c>
      <c r="H66" s="131">
        <v>4.0999999999999996</v>
      </c>
      <c r="I66" s="131">
        <v>3.89</v>
      </c>
      <c r="J66" s="131">
        <v>3.86</v>
      </c>
      <c r="K66" s="131">
        <v>3.61</v>
      </c>
      <c r="L66" s="131">
        <v>3.82</v>
      </c>
      <c r="M66" s="131">
        <v>3.75</v>
      </c>
      <c r="N66" s="131">
        <v>3.55</v>
      </c>
      <c r="O66" s="131">
        <v>3.28</v>
      </c>
      <c r="P66" s="123">
        <v>3.18</v>
      </c>
      <c r="Q66" s="136">
        <v>3.75</v>
      </c>
    </row>
    <row r="67" spans="3:17" x14ac:dyDescent="0.35">
      <c r="C67" s="15" t="s">
        <v>78</v>
      </c>
    </row>
    <row r="68" spans="3:17" x14ac:dyDescent="0.35">
      <c r="C68" s="83" t="s">
        <v>79</v>
      </c>
      <c r="F68" s="59">
        <v>170000</v>
      </c>
      <c r="G68" s="59">
        <v>170000</v>
      </c>
      <c r="H68" s="59">
        <v>170000</v>
      </c>
      <c r="I68" s="59">
        <v>170000</v>
      </c>
      <c r="J68" s="59">
        <v>170000</v>
      </c>
      <c r="K68" s="59">
        <v>170000</v>
      </c>
      <c r="L68" s="59">
        <v>170000</v>
      </c>
      <c r="M68" s="59">
        <v>170000</v>
      </c>
      <c r="N68" s="59">
        <v>170000</v>
      </c>
      <c r="O68" s="59">
        <v>170000</v>
      </c>
      <c r="P68" s="59">
        <v>170000</v>
      </c>
      <c r="Q68" s="59">
        <v>170000</v>
      </c>
    </row>
    <row r="69" spans="3:17" x14ac:dyDescent="0.35">
      <c r="C69" s="83" t="s">
        <v>80</v>
      </c>
      <c r="F69" s="59">
        <v>180000</v>
      </c>
      <c r="G69" s="59">
        <v>180000</v>
      </c>
      <c r="H69" s="59">
        <v>180000</v>
      </c>
      <c r="I69" s="59">
        <v>180000</v>
      </c>
      <c r="J69" s="59">
        <v>180000</v>
      </c>
      <c r="K69" s="59">
        <v>180000</v>
      </c>
      <c r="L69" s="59">
        <v>180000</v>
      </c>
      <c r="M69" s="59">
        <v>180000</v>
      </c>
      <c r="N69" s="59">
        <v>180000</v>
      </c>
      <c r="O69" s="59">
        <v>180000</v>
      </c>
      <c r="P69" s="59">
        <v>180000</v>
      </c>
      <c r="Q69" s="59">
        <v>180000</v>
      </c>
    </row>
    <row r="70" spans="3:17" x14ac:dyDescent="0.35">
      <c r="C70" s="83" t="s">
        <v>81</v>
      </c>
      <c r="F70" s="59">
        <v>125000</v>
      </c>
      <c r="G70" s="59">
        <v>125000</v>
      </c>
      <c r="H70" s="59">
        <v>125000</v>
      </c>
      <c r="I70" s="59">
        <v>125000</v>
      </c>
      <c r="J70" s="59">
        <v>125000</v>
      </c>
      <c r="K70" s="59">
        <v>125000</v>
      </c>
      <c r="L70" s="59">
        <v>125000</v>
      </c>
      <c r="M70" s="59">
        <v>125000</v>
      </c>
      <c r="N70" s="59">
        <v>125000</v>
      </c>
      <c r="O70" s="59">
        <v>125000</v>
      </c>
      <c r="P70" s="59">
        <v>125000</v>
      </c>
      <c r="Q70" s="59">
        <v>125000</v>
      </c>
    </row>
    <row r="71" spans="3:17" x14ac:dyDescent="0.35">
      <c r="C71" s="105" t="s">
        <v>82</v>
      </c>
      <c r="D71" s="64"/>
      <c r="E71" s="64"/>
      <c r="F71" s="64">
        <f t="shared" ref="F71:L71" si="20">SUM(F68:F70)</f>
        <v>475000</v>
      </c>
      <c r="G71" s="64">
        <f t="shared" si="20"/>
        <v>475000</v>
      </c>
      <c r="H71" s="64">
        <f t="shared" si="20"/>
        <v>475000</v>
      </c>
      <c r="I71" s="64">
        <f t="shared" si="20"/>
        <v>475000</v>
      </c>
      <c r="J71" s="64">
        <f t="shared" si="20"/>
        <v>475000</v>
      </c>
      <c r="K71" s="64">
        <f t="shared" si="20"/>
        <v>475000</v>
      </c>
      <c r="L71" s="64">
        <f t="shared" si="20"/>
        <v>475000</v>
      </c>
      <c r="M71" s="64">
        <f t="shared" ref="M71:N71" si="21">SUM(M68:M70)</f>
        <v>475000</v>
      </c>
      <c r="N71" s="64">
        <f t="shared" si="21"/>
        <v>475000</v>
      </c>
      <c r="O71" s="64">
        <f t="shared" ref="O71:Q71" si="22">SUM(O68:O70)</f>
        <v>475000</v>
      </c>
      <c r="P71" s="64">
        <f t="shared" si="22"/>
        <v>475000</v>
      </c>
      <c r="Q71" s="64">
        <f t="shared" si="22"/>
        <v>475000</v>
      </c>
    </row>
    <row r="75" spans="3:17" x14ac:dyDescent="0.35">
      <c r="O75" s="148"/>
      <c r="P75" s="148"/>
      <c r="Q75" s="148"/>
    </row>
    <row r="77" spans="3:17" x14ac:dyDescent="0.35">
      <c r="H77" s="59">
        <f>19*12</f>
        <v>228</v>
      </c>
    </row>
  </sheetData>
  <mergeCells count="3">
    <mergeCell ref="B2:C2"/>
    <mergeCell ref="B12:B20"/>
    <mergeCell ref="B23:B30"/>
  </mergeCells>
  <pageMargins left="0" right="0" top="0.74803149606299213" bottom="0.74803149606299213" header="0.31496062992125984" footer="0.31496062992125984"/>
  <pageSetup paperSize="9" scale="64" orientation="landscape" horizontalDpi="4294967293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D1:Y80"/>
  <sheetViews>
    <sheetView topLeftCell="C25" workbookViewId="0">
      <selection activeCell="T72" sqref="T72:T73"/>
    </sheetView>
  </sheetViews>
  <sheetFormatPr defaultRowHeight="14.5" x14ac:dyDescent="0.35"/>
  <cols>
    <col min="4" max="4" width="16.81640625" bestFit="1" customWidth="1"/>
    <col min="5" max="5" width="9.7265625" bestFit="1" customWidth="1"/>
    <col min="10" max="10" width="9.54296875" bestFit="1" customWidth="1"/>
  </cols>
  <sheetData>
    <row r="1" spans="4:17" ht="24.75" customHeight="1" x14ac:dyDescent="0.35">
      <c r="D1" s="162" t="s">
        <v>76</v>
      </c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</row>
    <row r="2" spans="4:17" ht="19.5" customHeight="1" x14ac:dyDescent="0.35">
      <c r="D2" s="87" t="s">
        <v>67</v>
      </c>
      <c r="E2" s="99" t="s">
        <v>2</v>
      </c>
      <c r="F2" s="88">
        <v>45383</v>
      </c>
      <c r="G2" s="88">
        <v>45413</v>
      </c>
      <c r="H2" s="88">
        <v>45444</v>
      </c>
      <c r="I2" s="88">
        <v>45474</v>
      </c>
      <c r="J2" s="88">
        <v>45505</v>
      </c>
      <c r="K2" s="88">
        <v>45536</v>
      </c>
      <c r="L2" s="88">
        <v>45566</v>
      </c>
      <c r="M2" s="88">
        <v>45597</v>
      </c>
      <c r="N2" s="88">
        <v>45627</v>
      </c>
      <c r="O2" s="88">
        <v>45658</v>
      </c>
      <c r="P2" s="88">
        <v>45689</v>
      </c>
      <c r="Q2" s="88">
        <v>45717</v>
      </c>
    </row>
    <row r="3" spans="4:17" ht="15.5" x14ac:dyDescent="0.35">
      <c r="D3" s="161" t="s">
        <v>63</v>
      </c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</row>
    <row r="4" spans="4:17" x14ac:dyDescent="0.35">
      <c r="D4" s="86" t="s">
        <v>48</v>
      </c>
      <c r="E4" s="89">
        <v>23.83</v>
      </c>
      <c r="F4" s="101">
        <v>5.0189000000000004</v>
      </c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</row>
    <row r="5" spans="4:17" x14ac:dyDescent="0.35">
      <c r="D5" s="86" t="s">
        <v>49</v>
      </c>
      <c r="E5" s="89">
        <v>134.25</v>
      </c>
      <c r="F5" s="101">
        <v>2.9510000000000001</v>
      </c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</row>
    <row r="6" spans="4:17" x14ac:dyDescent="0.35">
      <c r="D6" s="86" t="s">
        <v>50</v>
      </c>
      <c r="E6" s="89">
        <v>0</v>
      </c>
      <c r="F6" s="101">
        <v>0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</row>
    <row r="7" spans="4:17" x14ac:dyDescent="0.35">
      <c r="D7" s="86" t="s">
        <v>51</v>
      </c>
      <c r="E7" s="89">
        <v>46.92</v>
      </c>
      <c r="F7" s="101">
        <v>6.0030000000000001</v>
      </c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</row>
    <row r="8" spans="4:17" x14ac:dyDescent="0.35">
      <c r="D8" s="86" t="s">
        <v>52</v>
      </c>
      <c r="E8" s="89">
        <v>10.41</v>
      </c>
      <c r="F8" s="101">
        <v>1.087</v>
      </c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</row>
    <row r="9" spans="4:17" x14ac:dyDescent="0.35">
      <c r="D9" s="86" t="s">
        <v>53</v>
      </c>
      <c r="E9" s="89">
        <v>3.29</v>
      </c>
      <c r="F9" s="101">
        <v>0.14219999999999999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</row>
    <row r="10" spans="4:17" x14ac:dyDescent="0.35">
      <c r="D10" s="86" t="s">
        <v>54</v>
      </c>
      <c r="E10" s="89">
        <v>5.12</v>
      </c>
      <c r="F10" s="101">
        <v>0.20280000000000001</v>
      </c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</row>
    <row r="11" spans="4:17" x14ac:dyDescent="0.35">
      <c r="D11" s="92" t="s">
        <v>55</v>
      </c>
      <c r="E11" s="93">
        <f>SUM(E4:E10)</f>
        <v>223.82</v>
      </c>
      <c r="F11" s="100">
        <f>SUM(F4:F10)</f>
        <v>15.404900000000001</v>
      </c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4:17" ht="15.5" x14ac:dyDescent="0.35">
      <c r="D12" s="161" t="s">
        <v>61</v>
      </c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</row>
    <row r="13" spans="4:17" x14ac:dyDescent="0.35">
      <c r="D13" s="92" t="s">
        <v>56</v>
      </c>
      <c r="E13" s="96">
        <f>E22/E11</f>
        <v>9.1386403013577073</v>
      </c>
      <c r="F13" s="96">
        <f>F22/F11</f>
        <v>9.6976870995592304</v>
      </c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</row>
    <row r="14" spans="4:17" ht="15.5" x14ac:dyDescent="0.35">
      <c r="D14" s="161" t="s">
        <v>60</v>
      </c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</row>
    <row r="15" spans="4:17" x14ac:dyDescent="0.35">
      <c r="D15" s="86" t="s">
        <v>68</v>
      </c>
      <c r="E15" s="89">
        <v>1130.7053325080001</v>
      </c>
      <c r="F15" s="91">
        <v>104.57</v>
      </c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</row>
    <row r="16" spans="4:17" x14ac:dyDescent="0.35">
      <c r="D16" s="86" t="s">
        <v>74</v>
      </c>
      <c r="E16" s="89">
        <v>409.44213999999999</v>
      </c>
      <c r="F16" s="91">
        <v>0.7944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</row>
    <row r="17" spans="4:17" x14ac:dyDescent="0.35">
      <c r="D17" s="86" t="s">
        <v>75</v>
      </c>
      <c r="E17" s="89">
        <v>0</v>
      </c>
      <c r="F17" s="91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</row>
    <row r="18" spans="4:17" x14ac:dyDescent="0.35">
      <c r="D18" s="86" t="s">
        <v>69</v>
      </c>
      <c r="E18" s="89">
        <v>192.03467650000002</v>
      </c>
      <c r="F18" s="91">
        <v>23.834</v>
      </c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</row>
    <row r="19" spans="4:17" x14ac:dyDescent="0.35">
      <c r="D19" s="86" t="s">
        <v>70</v>
      </c>
      <c r="E19" s="89">
        <v>58.325580991999992</v>
      </c>
      <c r="F19" s="91">
        <v>6.1485000000000003</v>
      </c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</row>
    <row r="20" spans="4:17" x14ac:dyDescent="0.35">
      <c r="D20" s="86" t="s">
        <v>53</v>
      </c>
      <c r="E20" s="89">
        <v>55.259544770865624</v>
      </c>
      <c r="F20" s="91">
        <v>3.1309999999999998</v>
      </c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</row>
    <row r="21" spans="4:17" x14ac:dyDescent="0.35">
      <c r="D21" s="86" t="s">
        <v>54</v>
      </c>
      <c r="E21" s="89">
        <v>199.64319747901618</v>
      </c>
      <c r="F21" s="91">
        <v>10.914</v>
      </c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</row>
    <row r="22" spans="4:17" x14ac:dyDescent="0.35">
      <c r="D22" s="92" t="s">
        <v>57</v>
      </c>
      <c r="E22" s="93">
        <f>SUM(E15:E21)</f>
        <v>2045.4104722498819</v>
      </c>
      <c r="F22" s="93">
        <f>SUM(F15:F21)</f>
        <v>149.39189999999999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</row>
    <row r="23" spans="4:17" ht="15.5" x14ac:dyDescent="0.35">
      <c r="D23" s="161" t="s">
        <v>62</v>
      </c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</row>
    <row r="24" spans="4:17" x14ac:dyDescent="0.35">
      <c r="D24" s="86" t="s">
        <v>48</v>
      </c>
      <c r="E24" s="91">
        <f>(E4/E11)*100</f>
        <v>10.646948440711286</v>
      </c>
      <c r="F24" s="91">
        <f>(F4/F11)*100</f>
        <v>32.579893410538205</v>
      </c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</row>
    <row r="25" spans="4:17" x14ac:dyDescent="0.35">
      <c r="D25" s="86" t="s">
        <v>49</v>
      </c>
      <c r="E25" s="91">
        <f>(E5/E11)*100</f>
        <v>59.981234920918602</v>
      </c>
      <c r="F25" s="91">
        <f>(F5/F11)*100</f>
        <v>19.156242494271304</v>
      </c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</row>
    <row r="26" spans="4:17" x14ac:dyDescent="0.35">
      <c r="D26" s="86" t="s">
        <v>50</v>
      </c>
      <c r="E26" s="91">
        <f>(E6/E11)*100</f>
        <v>0</v>
      </c>
      <c r="F26" s="91">
        <f>(F6/F11)*100</f>
        <v>0</v>
      </c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</row>
    <row r="27" spans="4:17" x14ac:dyDescent="0.35">
      <c r="D27" s="86" t="s">
        <v>51</v>
      </c>
      <c r="E27" s="91">
        <f>(E7/E11)*100</f>
        <v>20.963274059512109</v>
      </c>
      <c r="F27" s="91">
        <f>(F7/F11)*100</f>
        <v>38.968120533077133</v>
      </c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</row>
    <row r="28" spans="4:17" x14ac:dyDescent="0.35">
      <c r="D28" s="86" t="s">
        <v>52</v>
      </c>
      <c r="E28" s="91">
        <f>(E8/E11)*100</f>
        <v>4.6510588866053082</v>
      </c>
      <c r="F28" s="91">
        <f>(F8/F11)*100</f>
        <v>7.0561964050399535</v>
      </c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</row>
    <row r="29" spans="4:17" x14ac:dyDescent="0.35">
      <c r="D29" s="86" t="s">
        <v>53</v>
      </c>
      <c r="E29" s="91">
        <f>(E9/E11)*100</f>
        <v>1.4699311947100349</v>
      </c>
      <c r="F29" s="91">
        <f>(F9/F11)*100</f>
        <v>0.92308291517633978</v>
      </c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</row>
    <row r="30" spans="4:17" x14ac:dyDescent="0.35">
      <c r="D30" s="86" t="s">
        <v>54</v>
      </c>
      <c r="E30" s="91">
        <f>(E10/E11)*100</f>
        <v>2.2875524975426682</v>
      </c>
      <c r="F30" s="91">
        <f>(F10/F11)*100</f>
        <v>1.3164642418970587</v>
      </c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1" spans="4:17" x14ac:dyDescent="0.35">
      <c r="D31" s="92" t="s">
        <v>58</v>
      </c>
      <c r="E31" s="93">
        <f>SUM(E24:E30)</f>
        <v>100</v>
      </c>
      <c r="F31" s="93">
        <f>SUM(F24:F30)</f>
        <v>100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</row>
    <row r="32" spans="4:17" x14ac:dyDescent="0.35">
      <c r="D32" s="163" t="s">
        <v>73</v>
      </c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</row>
    <row r="33" spans="4:19" x14ac:dyDescent="0.35">
      <c r="D33" s="86" t="s">
        <v>72</v>
      </c>
      <c r="E33" s="97">
        <f>100534.303909979/1000</f>
        <v>100.534303909979</v>
      </c>
      <c r="F33" s="102">
        <v>5.84</v>
      </c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</row>
    <row r="34" spans="4:19" x14ac:dyDescent="0.35">
      <c r="D34" s="86" t="s">
        <v>71</v>
      </c>
      <c r="E34" s="97">
        <f>160627.478708229/1000</f>
        <v>160.62747870822901</v>
      </c>
      <c r="F34" s="102">
        <v>7.21</v>
      </c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</row>
    <row r="35" spans="4:19" x14ac:dyDescent="0.35">
      <c r="D35" s="163" t="s">
        <v>64</v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</row>
    <row r="36" spans="4:19" x14ac:dyDescent="0.35">
      <c r="D36" s="92" t="s">
        <v>59</v>
      </c>
      <c r="E36" s="98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</row>
    <row r="37" spans="4:19" x14ac:dyDescent="0.35">
      <c r="D37" s="92" t="s">
        <v>65</v>
      </c>
      <c r="E37" s="98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</row>
    <row r="38" spans="4:19" x14ac:dyDescent="0.35">
      <c r="D38" s="92" t="s">
        <v>66</v>
      </c>
      <c r="E38" s="103" t="e">
        <f>(E36/E37)*100</f>
        <v>#DIV/0!</v>
      </c>
      <c r="F38" s="98" t="e">
        <f t="shared" ref="F38:Q38" si="0">(F36/F37)*100</f>
        <v>#DIV/0!</v>
      </c>
      <c r="G38" s="98" t="e">
        <f t="shared" si="0"/>
        <v>#DIV/0!</v>
      </c>
      <c r="H38" s="98" t="e">
        <f t="shared" si="0"/>
        <v>#DIV/0!</v>
      </c>
      <c r="I38" s="98" t="e">
        <f t="shared" si="0"/>
        <v>#DIV/0!</v>
      </c>
      <c r="J38" s="98" t="e">
        <f t="shared" si="0"/>
        <v>#DIV/0!</v>
      </c>
      <c r="K38" s="98" t="e">
        <f t="shared" si="0"/>
        <v>#DIV/0!</v>
      </c>
      <c r="L38" s="98" t="e">
        <f t="shared" si="0"/>
        <v>#DIV/0!</v>
      </c>
      <c r="M38" s="98" t="e">
        <f t="shared" si="0"/>
        <v>#DIV/0!</v>
      </c>
      <c r="N38" s="98" t="e">
        <f t="shared" si="0"/>
        <v>#DIV/0!</v>
      </c>
      <c r="O38" s="98" t="e">
        <f t="shared" si="0"/>
        <v>#DIV/0!</v>
      </c>
      <c r="P38" s="98" t="e">
        <f t="shared" si="0"/>
        <v>#DIV/0!</v>
      </c>
      <c r="Q38" s="98" t="e">
        <f t="shared" si="0"/>
        <v>#DIV/0!</v>
      </c>
    </row>
    <row r="44" spans="4:19" x14ac:dyDescent="0.35">
      <c r="S44">
        <f>5800</f>
        <v>5800</v>
      </c>
    </row>
    <row r="45" spans="4:19" x14ac:dyDescent="0.35">
      <c r="S45">
        <v>4000</v>
      </c>
    </row>
    <row r="46" spans="4:19" x14ac:dyDescent="0.35">
      <c r="S46">
        <v>2000</v>
      </c>
    </row>
    <row r="47" spans="4:19" x14ac:dyDescent="0.35">
      <c r="S47">
        <v>2000</v>
      </c>
    </row>
    <row r="48" spans="4:19" x14ac:dyDescent="0.35">
      <c r="S48">
        <f>15700-13800</f>
        <v>1900</v>
      </c>
    </row>
    <row r="65" spans="6:25" x14ac:dyDescent="0.35">
      <c r="G65" s="159">
        <v>45658</v>
      </c>
      <c r="H65" s="160"/>
      <c r="I65" s="160"/>
      <c r="J65" s="160"/>
      <c r="N65" s="159">
        <v>45689</v>
      </c>
      <c r="O65" s="160"/>
      <c r="P65" s="160"/>
      <c r="Q65" s="160"/>
      <c r="U65" s="159">
        <v>45717</v>
      </c>
      <c r="V65" s="160"/>
      <c r="W65" s="160"/>
      <c r="X65" s="160"/>
    </row>
    <row r="66" spans="6:25" x14ac:dyDescent="0.35">
      <c r="K66" t="s">
        <v>20</v>
      </c>
      <c r="R66" t="s">
        <v>20</v>
      </c>
      <c r="Y66" t="s">
        <v>20</v>
      </c>
    </row>
    <row r="67" spans="6:25" x14ac:dyDescent="0.35">
      <c r="G67" s="84" t="s">
        <v>48</v>
      </c>
      <c r="H67" s="140">
        <v>1732</v>
      </c>
      <c r="I67" s="140">
        <v>8.14</v>
      </c>
      <c r="J67" s="142">
        <f>J76-J75-J74-J73-J72-J71-J70-J69-J68</f>
        <v>47794.276800000109</v>
      </c>
      <c r="K67" s="141">
        <f>H67/$H$76*100</f>
        <v>0.10499881473191325</v>
      </c>
      <c r="N67" s="84" t="s">
        <v>48</v>
      </c>
      <c r="O67" s="142">
        <v>58500.23000000001</v>
      </c>
      <c r="P67" s="140">
        <v>8.14</v>
      </c>
      <c r="Q67" s="142">
        <f>Q76-Q75-Q74-Q73-Q72-Q71-Q70-Q69-Q68</f>
        <v>431460.76430000272</v>
      </c>
      <c r="R67" s="141">
        <f>O67/$O$76*100</f>
        <v>3.3385474962612989</v>
      </c>
      <c r="U67" s="84" t="s">
        <v>48</v>
      </c>
      <c r="V67" s="140">
        <v>295000</v>
      </c>
      <c r="W67" s="140">
        <v>8.14</v>
      </c>
      <c r="X67" s="142">
        <f>X76-X75-X74-X73-X72-X71-X70-X69-X68</f>
        <v>2523381.4161874093</v>
      </c>
      <c r="Y67" s="141">
        <f>V67/$V$76*100</f>
        <v>14.786574369905345</v>
      </c>
    </row>
    <row r="68" spans="6:25" x14ac:dyDescent="0.35">
      <c r="G68" s="84" t="s">
        <v>94</v>
      </c>
      <c r="H68" s="140">
        <v>1144664</v>
      </c>
      <c r="I68" s="140">
        <v>6.54</v>
      </c>
      <c r="J68" s="142">
        <f>H68*I68</f>
        <v>7486102.5599999996</v>
      </c>
      <c r="K68" s="141">
        <f t="shared" ref="K68:K75" si="1">H68/$H$76*100</f>
        <v>69.392819437812221</v>
      </c>
      <c r="N68" s="84" t="s">
        <v>94</v>
      </c>
      <c r="O68" s="140">
        <v>1099962</v>
      </c>
      <c r="P68" s="140">
        <v>6.54</v>
      </c>
      <c r="Q68" s="142">
        <f>O68*P68</f>
        <v>7193751.4800000004</v>
      </c>
      <c r="R68" s="141">
        <f t="shared" ref="R68:R75" si="2">O68/$O$76*100</f>
        <v>62.773691335616455</v>
      </c>
      <c r="U68" s="84" t="s">
        <v>94</v>
      </c>
      <c r="V68" s="140">
        <v>1100000</v>
      </c>
      <c r="W68" s="140">
        <v>6.54</v>
      </c>
      <c r="X68" s="142">
        <f>V68*W68</f>
        <v>7194000</v>
      </c>
      <c r="Y68" s="141">
        <f t="shared" ref="Y68:Y75" si="3">V68/$V$76*100</f>
        <v>55.136379006426708</v>
      </c>
    </row>
    <row r="69" spans="6:25" x14ac:dyDescent="0.35">
      <c r="G69" s="84" t="s">
        <v>95</v>
      </c>
      <c r="H69" s="142">
        <v>307175</v>
      </c>
      <c r="I69" s="140">
        <v>5.95</v>
      </c>
      <c r="J69" s="142">
        <f t="shared" ref="J69:J73" si="4">H69*I69</f>
        <v>1827691.25</v>
      </c>
      <c r="K69" s="141">
        <f t="shared" si="1"/>
        <v>18.621830782491603</v>
      </c>
      <c r="N69" s="84" t="s">
        <v>95</v>
      </c>
      <c r="O69" s="142">
        <v>257736</v>
      </c>
      <c r="P69" s="140">
        <v>5.95</v>
      </c>
      <c r="Q69" s="142">
        <f t="shared" ref="Q69:Q73" si="5">O69*P69</f>
        <v>1533529.2</v>
      </c>
      <c r="R69" s="141">
        <f t="shared" si="2"/>
        <v>14.708726401527002</v>
      </c>
      <c r="U69" s="84" t="s">
        <v>95</v>
      </c>
      <c r="V69" s="142">
        <v>262877</v>
      </c>
      <c r="W69" s="140">
        <v>5.95</v>
      </c>
      <c r="X69" s="142">
        <f t="shared" ref="X69:X73" si="6">V69*W69</f>
        <v>1564118.1500000001</v>
      </c>
      <c r="Y69" s="141">
        <f t="shared" si="3"/>
        <v>13.176441730974942</v>
      </c>
    </row>
    <row r="70" spans="6:25" x14ac:dyDescent="0.35">
      <c r="G70" s="84" t="s">
        <v>51</v>
      </c>
      <c r="H70" s="142">
        <v>102470.43</v>
      </c>
      <c r="I70" s="140">
        <v>8.84</v>
      </c>
      <c r="J70" s="142">
        <f t="shared" si="4"/>
        <v>905838.60119999992</v>
      </c>
      <c r="K70" s="141">
        <f t="shared" si="1"/>
        <v>6.2120517869916201</v>
      </c>
      <c r="N70" s="84" t="s">
        <v>51</v>
      </c>
      <c r="O70" s="142">
        <v>160258.76999999999</v>
      </c>
      <c r="P70" s="140">
        <v>8.69</v>
      </c>
      <c r="Q70" s="142">
        <f t="shared" si="5"/>
        <v>1392648.7112999998</v>
      </c>
      <c r="R70" s="141">
        <f t="shared" si="2"/>
        <v>9.1458019111619766</v>
      </c>
      <c r="U70" s="84" t="s">
        <v>51</v>
      </c>
      <c r="V70" s="142">
        <v>210000</v>
      </c>
      <c r="W70" s="140">
        <v>8.1999999999999993</v>
      </c>
      <c r="X70" s="142">
        <f t="shared" si="6"/>
        <v>1721999.9999999998</v>
      </c>
      <c r="Y70" s="141">
        <f t="shared" si="3"/>
        <v>10.526035992136009</v>
      </c>
    </row>
    <row r="71" spans="6:25" x14ac:dyDescent="0.35">
      <c r="G71" s="84" t="s">
        <v>52</v>
      </c>
      <c r="H71" s="142">
        <v>75080</v>
      </c>
      <c r="I71" s="143">
        <v>6.7744</v>
      </c>
      <c r="J71" s="142">
        <f t="shared" si="4"/>
        <v>508621.95199999999</v>
      </c>
      <c r="K71" s="141">
        <f t="shared" si="1"/>
        <v>4.5515652483094966</v>
      </c>
      <c r="N71" s="84" t="s">
        <v>52</v>
      </c>
      <c r="O71" s="142">
        <v>81176</v>
      </c>
      <c r="P71" s="143">
        <v>6.7744</v>
      </c>
      <c r="Q71" s="142">
        <f t="shared" si="5"/>
        <v>549918.69440000004</v>
      </c>
      <c r="R71" s="141">
        <f t="shared" si="2"/>
        <v>4.632630188915619</v>
      </c>
      <c r="U71" s="84" t="s">
        <v>52</v>
      </c>
      <c r="V71" s="142">
        <v>84702.809999999954</v>
      </c>
      <c r="W71" s="143">
        <v>6.7744</v>
      </c>
      <c r="X71" s="142">
        <f t="shared" si="6"/>
        <v>573810.71606399969</v>
      </c>
      <c r="Y71" s="141">
        <f t="shared" si="3"/>
        <v>4.2456420318812258</v>
      </c>
    </row>
    <row r="72" spans="6:25" x14ac:dyDescent="0.35">
      <c r="F72" s="144">
        <f>H72/3.4</f>
        <v>1857.6470588235295</v>
      </c>
      <c r="G72" s="84" t="s">
        <v>96</v>
      </c>
      <c r="H72" s="142">
        <v>6316</v>
      </c>
      <c r="I72" s="140">
        <v>18</v>
      </c>
      <c r="J72" s="142">
        <f t="shared" si="4"/>
        <v>113688</v>
      </c>
      <c r="K72" s="141">
        <f t="shared" si="1"/>
        <v>0.38289406111245045</v>
      </c>
      <c r="M72" s="144">
        <f>O72/3.4</f>
        <v>5496.1764705882351</v>
      </c>
      <c r="N72" s="84" t="s">
        <v>96</v>
      </c>
      <c r="O72" s="142">
        <v>18687</v>
      </c>
      <c r="P72" s="140">
        <v>18</v>
      </c>
      <c r="Q72" s="142">
        <f t="shared" si="5"/>
        <v>336366</v>
      </c>
      <c r="R72" s="141">
        <f t="shared" si="2"/>
        <v>1.0664477227292077</v>
      </c>
      <c r="T72" s="144">
        <f>V72/3.4</f>
        <v>3742.3529411764707</v>
      </c>
      <c r="U72" s="84" t="s">
        <v>96</v>
      </c>
      <c r="V72" s="142">
        <v>12724</v>
      </c>
      <c r="W72" s="140">
        <v>18</v>
      </c>
      <c r="X72" s="142">
        <f t="shared" si="6"/>
        <v>229032</v>
      </c>
      <c r="Y72" s="141">
        <f t="shared" si="3"/>
        <v>0.63777753316161223</v>
      </c>
    </row>
    <row r="73" spans="6:25" x14ac:dyDescent="0.35">
      <c r="F73" s="144">
        <f>H73/3.1</f>
        <v>3904.838709677419</v>
      </c>
      <c r="G73" s="84" t="s">
        <v>97</v>
      </c>
      <c r="H73" s="142">
        <v>12105</v>
      </c>
      <c r="I73" s="140">
        <v>32</v>
      </c>
      <c r="J73" s="142">
        <f t="shared" si="4"/>
        <v>387360</v>
      </c>
      <c r="K73" s="141">
        <f t="shared" si="1"/>
        <v>0.7338398685506986</v>
      </c>
      <c r="M73" s="144">
        <f>O73/3.1</f>
        <v>24498.683870967739</v>
      </c>
      <c r="N73" s="84" t="s">
        <v>97</v>
      </c>
      <c r="O73" s="142">
        <v>75945.919999999998</v>
      </c>
      <c r="P73" s="140">
        <v>32</v>
      </c>
      <c r="Q73" s="142">
        <f t="shared" si="5"/>
        <v>2430269.4399999999</v>
      </c>
      <c r="R73" s="141">
        <f t="shared" si="2"/>
        <v>4.334154943788441</v>
      </c>
      <c r="T73" s="144">
        <f>V73/3.1</f>
        <v>9596.5225806451617</v>
      </c>
      <c r="U73" s="84" t="s">
        <v>97</v>
      </c>
      <c r="V73" s="142">
        <v>29749.22</v>
      </c>
      <c r="W73" s="140">
        <v>32</v>
      </c>
      <c r="X73" s="142">
        <f t="shared" si="6"/>
        <v>951975.04</v>
      </c>
      <c r="Y73" s="141">
        <f t="shared" si="3"/>
        <v>1.4911493355141543</v>
      </c>
    </row>
    <row r="74" spans="6:25" x14ac:dyDescent="0.35">
      <c r="G74" s="84" t="s">
        <v>98</v>
      </c>
      <c r="H74" s="140"/>
      <c r="I74" s="140"/>
      <c r="J74" s="142">
        <f>4860*589*1.05</f>
        <v>3005667</v>
      </c>
      <c r="K74" s="141">
        <f t="shared" si="1"/>
        <v>0</v>
      </c>
      <c r="N74" s="84" t="s">
        <v>98</v>
      </c>
      <c r="O74" s="140"/>
      <c r="P74" s="140"/>
      <c r="Q74" s="142">
        <f>4860*589*1.05</f>
        <v>3005667</v>
      </c>
      <c r="R74" s="141">
        <f t="shared" si="2"/>
        <v>0</v>
      </c>
      <c r="U74" s="84" t="s">
        <v>98</v>
      </c>
      <c r="V74" s="140"/>
      <c r="W74" s="140"/>
      <c r="X74" s="142">
        <f>4860*589*1.05</f>
        <v>3005667</v>
      </c>
      <c r="Y74" s="141">
        <f t="shared" si="3"/>
        <v>0</v>
      </c>
    </row>
    <row r="75" spans="6:25" x14ac:dyDescent="0.35">
      <c r="G75" s="84" t="s">
        <v>99</v>
      </c>
      <c r="H75" s="140"/>
      <c r="I75" s="140"/>
      <c r="J75" s="142">
        <v>475000</v>
      </c>
      <c r="K75" s="141">
        <f t="shared" si="1"/>
        <v>0</v>
      </c>
      <c r="N75" s="84" t="s">
        <v>99</v>
      </c>
      <c r="O75" s="140"/>
      <c r="P75" s="140"/>
      <c r="Q75" s="142">
        <v>475000</v>
      </c>
      <c r="R75" s="141">
        <f t="shared" si="2"/>
        <v>0</v>
      </c>
      <c r="U75" s="84" t="s">
        <v>99</v>
      </c>
      <c r="V75" s="140"/>
      <c r="W75" s="140"/>
      <c r="X75" s="142">
        <v>475000</v>
      </c>
      <c r="Y75" s="141">
        <f t="shared" si="3"/>
        <v>0</v>
      </c>
    </row>
    <row r="76" spans="6:25" ht="15.5" x14ac:dyDescent="0.35">
      <c r="G76" s="84" t="s">
        <v>82</v>
      </c>
      <c r="H76" s="142">
        <f>SUM(H67:H75)</f>
        <v>1649542.43</v>
      </c>
      <c r="I76" s="145">
        <f>J76/H76</f>
        <v>8.946580198000726</v>
      </c>
      <c r="J76" s="142">
        <v>14757763.639999999</v>
      </c>
      <c r="K76" s="142">
        <f>SUM(K67:K75)</f>
        <v>100.00000000000001</v>
      </c>
      <c r="N76" s="84" t="s">
        <v>82</v>
      </c>
      <c r="O76" s="142">
        <f>SUM(O67:O75)</f>
        <v>1752265.92</v>
      </c>
      <c r="P76" s="145">
        <f>Q76/O76</f>
        <v>9.9006726616015008</v>
      </c>
      <c r="Q76" s="142">
        <v>17348611.290000003</v>
      </c>
      <c r="R76" s="142">
        <f>SUM(R67:R75)</f>
        <v>100</v>
      </c>
      <c r="U76" s="84" t="s">
        <v>82</v>
      </c>
      <c r="V76" s="142">
        <f>SUM(V67:V75)</f>
        <v>1995053.03</v>
      </c>
      <c r="W76" s="145">
        <f>X76/V76</f>
        <v>9.1421050207629868</v>
      </c>
      <c r="X76" s="142">
        <v>18238984.322251409</v>
      </c>
      <c r="Y76" s="142">
        <f>SUM(Y67:Y75)</f>
        <v>100</v>
      </c>
    </row>
    <row r="80" spans="6:25" x14ac:dyDescent="0.35">
      <c r="V80">
        <f>V76*8.9</f>
        <v>17755971.967</v>
      </c>
    </row>
  </sheetData>
  <mergeCells count="10">
    <mergeCell ref="G65:J65"/>
    <mergeCell ref="N65:Q65"/>
    <mergeCell ref="U65:X65"/>
    <mergeCell ref="D3:Q3"/>
    <mergeCell ref="D1:Q1"/>
    <mergeCell ref="D35:Q35"/>
    <mergeCell ref="D12:Q12"/>
    <mergeCell ref="D14:Q14"/>
    <mergeCell ref="D23:Q23"/>
    <mergeCell ref="D32:Q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zoomScale="150" zoomScaleNormal="150" workbookViewId="0">
      <selection activeCell="O18" sqref="O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Mannur 24-25</vt:lpstr>
      <vt:lpstr>Mannur</vt:lpstr>
      <vt:lpstr>Sheet1</vt:lpstr>
      <vt:lpstr>'Mannur 24-25'!Print_Area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Jayaseelan R</dc:creator>
  <cp:lastModifiedBy>Venkateshwaran Gopalakrishnan</cp:lastModifiedBy>
  <cp:lastPrinted>2024-05-14T06:05:16Z</cp:lastPrinted>
  <dcterms:created xsi:type="dcterms:W3CDTF">2015-06-05T18:17:20Z</dcterms:created>
  <dcterms:modified xsi:type="dcterms:W3CDTF">2025-04-20T11:56:43Z</dcterms:modified>
</cp:coreProperties>
</file>